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codeName="ThisWorkbook" autoCompressPictures="0" defaultThemeVersion="124226"/>
  <mc:AlternateContent xmlns:mc="http://schemas.openxmlformats.org/markup-compatibility/2006">
    <mc:Choice Requires="x15">
      <x15ac:absPath xmlns:x15ac="http://schemas.microsoft.com/office/spreadsheetml/2010/11/ac" url="C:\Users\Usuario\Desktop\MECI -\INFORME DE GESTION 2016\ANEXOS\"/>
    </mc:Choice>
  </mc:AlternateContent>
  <bookViews>
    <workbookView xWindow="0" yWindow="60" windowWidth="15600" windowHeight="9180"/>
  </bookViews>
  <sheets>
    <sheet name="SGTO POAI " sheetId="58" r:id="rId1"/>
  </sheets>
  <definedNames>
    <definedName name="_xlnm.Print_Area" localSheetId="0">'SGTO POAI '!$A$3:$AM$613</definedName>
    <definedName name="_xlnm.Print_Titles" localSheetId="0">'SGTO POAI '!$3:$8</definedName>
  </definedNames>
  <calcPr calcId="162913"/>
</workbook>
</file>

<file path=xl/calcChain.xml><?xml version="1.0" encoding="utf-8"?>
<calcChain xmlns="http://schemas.openxmlformats.org/spreadsheetml/2006/main">
  <c r="W472" i="58" l="1"/>
  <c r="W496" i="58"/>
  <c r="AL394" i="58"/>
  <c r="AH381" i="58"/>
  <c r="AL310" i="58"/>
  <c r="AH297" i="58"/>
  <c r="AA297" i="58"/>
  <c r="AL290" i="58"/>
  <c r="AD293" i="58"/>
  <c r="AL293" i="58" s="1"/>
  <c r="AL265" i="58" l="1"/>
  <c r="AL257" i="58"/>
  <c r="AL207" i="58"/>
  <c r="AL194" i="58"/>
  <c r="AH192" i="58"/>
  <c r="AH185" i="58"/>
  <c r="AL154" i="58"/>
  <c r="AH144" i="58"/>
  <c r="AH129" i="58" l="1"/>
  <c r="AH127" i="58"/>
  <c r="AH123" i="58"/>
  <c r="AH116" i="58"/>
  <c r="AL104" i="58"/>
  <c r="R75" i="58"/>
  <c r="AL75" i="58" s="1"/>
  <c r="AH69" i="58"/>
  <c r="U69" i="58"/>
  <c r="AL69" i="58" l="1"/>
  <c r="AK58" i="58"/>
  <c r="Q586" i="58" l="1"/>
  <c r="R586" i="58"/>
  <c r="S586" i="58"/>
  <c r="T586" i="58"/>
  <c r="U586" i="58"/>
  <c r="V586" i="58"/>
  <c r="W586" i="58"/>
  <c r="X586" i="58"/>
  <c r="Y586" i="58"/>
  <c r="Z586" i="58"/>
  <c r="AA586" i="58"/>
  <c r="AB586" i="58"/>
  <c r="AC586" i="58"/>
  <c r="AD586" i="58"/>
  <c r="AE586" i="58"/>
  <c r="AF586" i="58"/>
  <c r="AG586" i="58"/>
  <c r="AH586" i="58"/>
  <c r="AI586" i="58"/>
  <c r="AJ586" i="58"/>
  <c r="AK586" i="58"/>
  <c r="P586" i="58"/>
  <c r="Q591" i="58"/>
  <c r="Q590" i="58" s="1"/>
  <c r="R591" i="58"/>
  <c r="R590" i="58" s="1"/>
  <c r="S591" i="58"/>
  <c r="S590" i="58" s="1"/>
  <c r="T591" i="58"/>
  <c r="T590" i="58" s="1"/>
  <c r="U591" i="58"/>
  <c r="U590" i="58" s="1"/>
  <c r="V591" i="58"/>
  <c r="V590" i="58" s="1"/>
  <c r="W591" i="58"/>
  <c r="W590" i="58" s="1"/>
  <c r="X591" i="58"/>
  <c r="X590" i="58" s="1"/>
  <c r="Y591" i="58"/>
  <c r="Y590" i="58" s="1"/>
  <c r="Z591" i="58"/>
  <c r="Z590" i="58" s="1"/>
  <c r="AA591" i="58"/>
  <c r="AA590" i="58" s="1"/>
  <c r="AB591" i="58"/>
  <c r="AB590" i="58" s="1"/>
  <c r="AC591" i="58"/>
  <c r="AC590" i="58" s="1"/>
  <c r="AD591" i="58"/>
  <c r="AD590" i="58" s="1"/>
  <c r="AE591" i="58"/>
  <c r="AE590" i="58" s="1"/>
  <c r="AF591" i="58"/>
  <c r="AF590" i="58" s="1"/>
  <c r="AG591" i="58"/>
  <c r="AG590" i="58" s="1"/>
  <c r="AH591" i="58"/>
  <c r="AH590" i="58" s="1"/>
  <c r="AI591" i="58"/>
  <c r="AI590" i="58" s="1"/>
  <c r="AJ591" i="58"/>
  <c r="AJ590" i="58" s="1"/>
  <c r="AK591" i="58"/>
  <c r="AK590" i="58" s="1"/>
  <c r="AI598" i="58"/>
  <c r="Q600" i="58"/>
  <c r="R600" i="58"/>
  <c r="R597" i="58" s="1"/>
  <c r="S600" i="58"/>
  <c r="T600" i="58"/>
  <c r="U600" i="58"/>
  <c r="V600" i="58"/>
  <c r="W600" i="58"/>
  <c r="X600" i="58"/>
  <c r="Y600" i="58"/>
  <c r="Z600" i="58"/>
  <c r="AA600" i="58"/>
  <c r="AB600" i="58"/>
  <c r="AC600" i="58"/>
  <c r="AD600" i="58"/>
  <c r="AE600" i="58"/>
  <c r="AF600" i="58"/>
  <c r="AG600" i="58"/>
  <c r="AH600" i="58"/>
  <c r="AI600" i="58"/>
  <c r="AJ600" i="58"/>
  <c r="AK600" i="58"/>
  <c r="P600" i="58"/>
  <c r="AI597" i="58" l="1"/>
  <c r="AL588" i="58"/>
  <c r="AL601" i="58" l="1"/>
  <c r="AL599" i="58"/>
  <c r="AL598" i="58" s="1"/>
  <c r="AK598" i="58"/>
  <c r="AJ598" i="58"/>
  <c r="AH598" i="58"/>
  <c r="AG598" i="58"/>
  <c r="AF598" i="58"/>
  <c r="AE598" i="58"/>
  <c r="AD598" i="58"/>
  <c r="AC598" i="58"/>
  <c r="AB598" i="58"/>
  <c r="AA598" i="58"/>
  <c r="Z598" i="58"/>
  <c r="Y598" i="58"/>
  <c r="X598" i="58"/>
  <c r="W598" i="58"/>
  <c r="V598" i="58"/>
  <c r="U598" i="58"/>
  <c r="T598" i="58"/>
  <c r="S598" i="58"/>
  <c r="R598" i="58"/>
  <c r="Q598" i="58"/>
  <c r="P598" i="58"/>
  <c r="AL600" i="58" l="1"/>
  <c r="AL597" i="58" s="1"/>
  <c r="AK570" i="58" l="1"/>
  <c r="AJ570" i="58"/>
  <c r="AI570" i="58"/>
  <c r="AH570" i="58"/>
  <c r="AG570" i="58"/>
  <c r="AF570" i="58"/>
  <c r="AE570" i="58"/>
  <c r="AD570" i="58"/>
  <c r="AC570" i="58"/>
  <c r="AB570" i="58"/>
  <c r="AA570" i="58"/>
  <c r="Z570" i="58"/>
  <c r="Y570" i="58"/>
  <c r="X570" i="58"/>
  <c r="W570" i="58"/>
  <c r="V570" i="58"/>
  <c r="U570" i="58"/>
  <c r="T570" i="58"/>
  <c r="S570" i="58"/>
  <c r="R570" i="58"/>
  <c r="Q570" i="58"/>
  <c r="P570" i="58"/>
  <c r="AL572" i="58"/>
  <c r="Q609" i="58" l="1"/>
  <c r="Q608" i="58" s="1"/>
  <c r="Q607" i="58" s="1"/>
  <c r="Q606" i="58" s="1"/>
  <c r="R609" i="58"/>
  <c r="R608" i="58" s="1"/>
  <c r="R607" i="58" s="1"/>
  <c r="R606" i="58" s="1"/>
  <c r="S609" i="58"/>
  <c r="S608" i="58" s="1"/>
  <c r="S607" i="58" s="1"/>
  <c r="S606" i="58" s="1"/>
  <c r="T609" i="58"/>
  <c r="T608" i="58" s="1"/>
  <c r="T607" i="58" s="1"/>
  <c r="T606" i="58" s="1"/>
  <c r="U609" i="58"/>
  <c r="U608" i="58" s="1"/>
  <c r="U607" i="58" s="1"/>
  <c r="U606" i="58" s="1"/>
  <c r="V609" i="58"/>
  <c r="V608" i="58" s="1"/>
  <c r="V607" i="58" s="1"/>
  <c r="V606" i="58" s="1"/>
  <c r="W609" i="58"/>
  <c r="W608" i="58" s="1"/>
  <c r="W607" i="58" s="1"/>
  <c r="W606" i="58" s="1"/>
  <c r="X609" i="58"/>
  <c r="X608" i="58" s="1"/>
  <c r="X607" i="58" s="1"/>
  <c r="X606" i="58" s="1"/>
  <c r="Y609" i="58"/>
  <c r="Y608" i="58" s="1"/>
  <c r="Y607" i="58" s="1"/>
  <c r="Y606" i="58" s="1"/>
  <c r="Z609" i="58"/>
  <c r="Z608" i="58" s="1"/>
  <c r="Z607" i="58" s="1"/>
  <c r="Z606" i="58" s="1"/>
  <c r="AA609" i="58"/>
  <c r="AA608" i="58" s="1"/>
  <c r="AA607" i="58" s="1"/>
  <c r="AA606" i="58" s="1"/>
  <c r="AB609" i="58"/>
  <c r="AB608" i="58" s="1"/>
  <c r="AB607" i="58" s="1"/>
  <c r="AB606" i="58" s="1"/>
  <c r="AC609" i="58"/>
  <c r="AC608" i="58" s="1"/>
  <c r="AC607" i="58" s="1"/>
  <c r="AC606" i="58" s="1"/>
  <c r="AD609" i="58"/>
  <c r="AD608" i="58" s="1"/>
  <c r="AD607" i="58" s="1"/>
  <c r="AD606" i="58" s="1"/>
  <c r="AE609" i="58"/>
  <c r="AE608" i="58" s="1"/>
  <c r="AE607" i="58" s="1"/>
  <c r="AE606" i="58" s="1"/>
  <c r="AF609" i="58"/>
  <c r="AF608" i="58" s="1"/>
  <c r="AF607" i="58" s="1"/>
  <c r="AF606" i="58" s="1"/>
  <c r="AG609" i="58"/>
  <c r="AG608" i="58" s="1"/>
  <c r="AG607" i="58" s="1"/>
  <c r="AG606" i="58" s="1"/>
  <c r="AH609" i="58"/>
  <c r="AH608" i="58" s="1"/>
  <c r="AH607" i="58" s="1"/>
  <c r="AH606" i="58" s="1"/>
  <c r="AJ609" i="58"/>
  <c r="AJ608" i="58" s="1"/>
  <c r="AJ607" i="58" s="1"/>
  <c r="AJ606" i="58" s="1"/>
  <c r="AK609" i="58"/>
  <c r="AK608" i="58" s="1"/>
  <c r="AK607" i="58" s="1"/>
  <c r="AK606" i="58" s="1"/>
  <c r="P609" i="58"/>
  <c r="P608" i="58" s="1"/>
  <c r="P607" i="58" s="1"/>
  <c r="P606" i="58" s="1"/>
  <c r="Q597" i="58"/>
  <c r="Q596" i="58" s="1"/>
  <c r="R596" i="58"/>
  <c r="R595" i="58" s="1"/>
  <c r="S597" i="58"/>
  <c r="S596" i="58" s="1"/>
  <c r="S595" i="58" s="1"/>
  <c r="T597" i="58"/>
  <c r="T596" i="58" s="1"/>
  <c r="T595" i="58" s="1"/>
  <c r="U597" i="58"/>
  <c r="U596" i="58" s="1"/>
  <c r="U595" i="58" s="1"/>
  <c r="V597" i="58"/>
  <c r="V596" i="58" s="1"/>
  <c r="V595" i="58" s="1"/>
  <c r="W597" i="58"/>
  <c r="W596" i="58" s="1"/>
  <c r="W595" i="58" s="1"/>
  <c r="X597" i="58"/>
  <c r="X596" i="58" s="1"/>
  <c r="X595" i="58" s="1"/>
  <c r="Y597" i="58"/>
  <c r="Y596" i="58" s="1"/>
  <c r="Y595" i="58" s="1"/>
  <c r="Z597" i="58"/>
  <c r="Z596" i="58" s="1"/>
  <c r="Z595" i="58" s="1"/>
  <c r="AA597" i="58"/>
  <c r="AA596" i="58" s="1"/>
  <c r="AA595" i="58" s="1"/>
  <c r="AB597" i="58"/>
  <c r="AB596" i="58" s="1"/>
  <c r="AB595" i="58" s="1"/>
  <c r="AC597" i="58"/>
  <c r="AC596" i="58" s="1"/>
  <c r="AC595" i="58" s="1"/>
  <c r="AD597" i="58"/>
  <c r="AD596" i="58" s="1"/>
  <c r="AD595" i="58" s="1"/>
  <c r="AE597" i="58"/>
  <c r="AE596" i="58" s="1"/>
  <c r="AE595" i="58" s="1"/>
  <c r="AF597" i="58"/>
  <c r="AF596" i="58" s="1"/>
  <c r="AF595" i="58" s="1"/>
  <c r="AG597" i="58"/>
  <c r="AG596" i="58" s="1"/>
  <c r="AG595" i="58" s="1"/>
  <c r="AH597" i="58"/>
  <c r="AH596" i="58" s="1"/>
  <c r="AH595" i="58" s="1"/>
  <c r="AI596" i="58"/>
  <c r="AI595" i="58" s="1"/>
  <c r="AJ597" i="58"/>
  <c r="AJ596" i="58" s="1"/>
  <c r="AJ595" i="58" s="1"/>
  <c r="AK597" i="58"/>
  <c r="AK596" i="58" s="1"/>
  <c r="AK595" i="58" s="1"/>
  <c r="P597" i="58"/>
  <c r="P596" i="58" s="1"/>
  <c r="P595" i="58" s="1"/>
  <c r="Q580" i="58"/>
  <c r="R580" i="58"/>
  <c r="S580" i="58"/>
  <c r="T580" i="58"/>
  <c r="U580" i="58"/>
  <c r="V580" i="58"/>
  <c r="W580" i="58"/>
  <c r="X580" i="58"/>
  <c r="Y580" i="58"/>
  <c r="Z580" i="58"/>
  <c r="AA580" i="58"/>
  <c r="AB580" i="58"/>
  <c r="AC580" i="58"/>
  <c r="AD580" i="58"/>
  <c r="AE580" i="58"/>
  <c r="AF580" i="58"/>
  <c r="AG580" i="58"/>
  <c r="AI580" i="58"/>
  <c r="AJ580" i="58"/>
  <c r="AK580" i="58"/>
  <c r="Q560" i="58"/>
  <c r="R560" i="58"/>
  <c r="S560" i="58"/>
  <c r="T560" i="58"/>
  <c r="U560" i="58"/>
  <c r="V560" i="58"/>
  <c r="W560" i="58"/>
  <c r="X560" i="58"/>
  <c r="Y560" i="58"/>
  <c r="Z560" i="58"/>
  <c r="AA560" i="58"/>
  <c r="AB560" i="58"/>
  <c r="AC560" i="58"/>
  <c r="AD560" i="58"/>
  <c r="AE560" i="58"/>
  <c r="AF560" i="58"/>
  <c r="AG560" i="58"/>
  <c r="AH560" i="58"/>
  <c r="AI560" i="58"/>
  <c r="AJ560" i="58"/>
  <c r="AK560" i="58"/>
  <c r="P591" i="58"/>
  <c r="P590" i="58" s="1"/>
  <c r="P580" i="58"/>
  <c r="Q574" i="58"/>
  <c r="R574" i="58"/>
  <c r="S574" i="58"/>
  <c r="T574" i="58"/>
  <c r="U574" i="58"/>
  <c r="V574" i="58"/>
  <c r="W574" i="58"/>
  <c r="X574" i="58"/>
  <c r="Y574" i="58"/>
  <c r="Z574" i="58"/>
  <c r="AA574" i="58"/>
  <c r="AB574" i="58"/>
  <c r="AC574" i="58"/>
  <c r="AD574" i="58"/>
  <c r="AE574" i="58"/>
  <c r="AF574" i="58"/>
  <c r="AG574" i="58"/>
  <c r="AH574" i="58"/>
  <c r="AI574" i="58"/>
  <c r="AJ574" i="58"/>
  <c r="AK574" i="58"/>
  <c r="P574" i="58"/>
  <c r="Q567" i="58"/>
  <c r="R567" i="58"/>
  <c r="S567" i="58"/>
  <c r="T567" i="58"/>
  <c r="U567" i="58"/>
  <c r="V567" i="58"/>
  <c r="W567" i="58"/>
  <c r="X567" i="58"/>
  <c r="Y567" i="58"/>
  <c r="Z567" i="58"/>
  <c r="AA567" i="58"/>
  <c r="AB567" i="58"/>
  <c r="AC567" i="58"/>
  <c r="AD567" i="58"/>
  <c r="AE567" i="58"/>
  <c r="AF567" i="58"/>
  <c r="AG567" i="58"/>
  <c r="AH567" i="58"/>
  <c r="AI567" i="58"/>
  <c r="AJ567" i="58"/>
  <c r="AK567" i="58"/>
  <c r="P567" i="58"/>
  <c r="P560" i="58"/>
  <c r="Q450" i="58"/>
  <c r="Q449" i="58" s="1"/>
  <c r="R450" i="58"/>
  <c r="R449" i="58" s="1"/>
  <c r="S450" i="58"/>
  <c r="S449" i="58" s="1"/>
  <c r="T450" i="58"/>
  <c r="T449" i="58" s="1"/>
  <c r="U450" i="58"/>
  <c r="U449" i="58" s="1"/>
  <c r="V450" i="58"/>
  <c r="V449" i="58" s="1"/>
  <c r="W450" i="58"/>
  <c r="W449" i="58" s="1"/>
  <c r="X450" i="58"/>
  <c r="X449" i="58" s="1"/>
  <c r="Y450" i="58"/>
  <c r="Y449" i="58" s="1"/>
  <c r="Z450" i="58"/>
  <c r="Z449" i="58" s="1"/>
  <c r="AA450" i="58"/>
  <c r="AA449" i="58" s="1"/>
  <c r="AB450" i="58"/>
  <c r="AB449" i="58" s="1"/>
  <c r="AC450" i="58"/>
  <c r="AC449" i="58" s="1"/>
  <c r="AD450" i="58"/>
  <c r="AD449" i="58" s="1"/>
  <c r="AE450" i="58"/>
  <c r="AE449" i="58" s="1"/>
  <c r="AF450" i="58"/>
  <c r="AF449" i="58" s="1"/>
  <c r="AG450" i="58"/>
  <c r="AG449" i="58" s="1"/>
  <c r="AH450" i="58"/>
  <c r="AH449" i="58" s="1"/>
  <c r="AI450" i="58"/>
  <c r="AI449" i="58" s="1"/>
  <c r="AJ450" i="58"/>
  <c r="AJ449" i="58" s="1"/>
  <c r="AK450" i="58"/>
  <c r="AK449" i="58" s="1"/>
  <c r="P450" i="58"/>
  <c r="P449" i="58" s="1"/>
  <c r="Q550" i="58"/>
  <c r="Q549" i="58" s="1"/>
  <c r="R550" i="58"/>
  <c r="R549" i="58" s="1"/>
  <c r="S550" i="58"/>
  <c r="S549" i="58" s="1"/>
  <c r="T550" i="58"/>
  <c r="T549" i="58" s="1"/>
  <c r="U550" i="58"/>
  <c r="U549" i="58" s="1"/>
  <c r="V550" i="58"/>
  <c r="V549" i="58" s="1"/>
  <c r="W550" i="58"/>
  <c r="W549" i="58" s="1"/>
  <c r="X550" i="58"/>
  <c r="X549" i="58" s="1"/>
  <c r="Y550" i="58"/>
  <c r="Y549" i="58" s="1"/>
  <c r="Z550" i="58"/>
  <c r="Z549" i="58" s="1"/>
  <c r="AA550" i="58"/>
  <c r="AA549" i="58" s="1"/>
  <c r="AB550" i="58"/>
  <c r="AB549" i="58" s="1"/>
  <c r="AC550" i="58"/>
  <c r="AC549" i="58" s="1"/>
  <c r="AD550" i="58"/>
  <c r="AD549" i="58" s="1"/>
  <c r="AE550" i="58"/>
  <c r="AE549" i="58" s="1"/>
  <c r="AF550" i="58"/>
  <c r="AF549" i="58" s="1"/>
  <c r="AG550" i="58"/>
  <c r="AG549" i="58" s="1"/>
  <c r="AH550" i="58"/>
  <c r="AH549" i="58" s="1"/>
  <c r="AI550" i="58"/>
  <c r="AI549" i="58" s="1"/>
  <c r="AJ550" i="58"/>
  <c r="AJ549" i="58" s="1"/>
  <c r="AK550" i="58"/>
  <c r="AK549" i="58" s="1"/>
  <c r="P550" i="58"/>
  <c r="P549" i="58" s="1"/>
  <c r="AJ527" i="58"/>
  <c r="AH527" i="58"/>
  <c r="AG527" i="58"/>
  <c r="AF527" i="58"/>
  <c r="AE527" i="58"/>
  <c r="AD527" i="58"/>
  <c r="AC527" i="58"/>
  <c r="AB527" i="58"/>
  <c r="AA527" i="58"/>
  <c r="Z527" i="58"/>
  <c r="Y527" i="58"/>
  <c r="U527" i="58"/>
  <c r="T527" i="58"/>
  <c r="S527" i="58"/>
  <c r="R527" i="58"/>
  <c r="Q527" i="58"/>
  <c r="AK545" i="58"/>
  <c r="AJ545" i="58"/>
  <c r="AI545" i="58"/>
  <c r="AH545" i="58"/>
  <c r="AG545" i="58"/>
  <c r="AF545" i="58"/>
  <c r="AE545" i="58"/>
  <c r="AD545" i="58"/>
  <c r="AC545" i="58"/>
  <c r="AB545" i="58"/>
  <c r="AA545" i="58"/>
  <c r="Z545" i="58"/>
  <c r="Y545" i="58"/>
  <c r="W545" i="58"/>
  <c r="V545" i="58"/>
  <c r="U545" i="58"/>
  <c r="T545" i="58"/>
  <c r="S545" i="58"/>
  <c r="R545" i="58"/>
  <c r="Q545" i="58"/>
  <c r="P545" i="58"/>
  <c r="Q541" i="58"/>
  <c r="R541" i="58"/>
  <c r="S541" i="58"/>
  <c r="T541" i="58"/>
  <c r="U541" i="58"/>
  <c r="V541" i="58"/>
  <c r="W541" i="58"/>
  <c r="X541" i="58"/>
  <c r="Y541" i="58"/>
  <c r="Z541" i="58"/>
  <c r="AA541" i="58"/>
  <c r="AB541" i="58"/>
  <c r="AC541" i="58"/>
  <c r="AD541" i="58"/>
  <c r="AE541" i="58"/>
  <c r="AF541" i="58"/>
  <c r="AG541" i="58"/>
  <c r="AH541" i="58"/>
  <c r="AI541" i="58"/>
  <c r="AJ541" i="58"/>
  <c r="AK541" i="58"/>
  <c r="P541" i="58"/>
  <c r="Q536" i="58"/>
  <c r="R536" i="58"/>
  <c r="S536" i="58"/>
  <c r="T536" i="58"/>
  <c r="U536" i="58"/>
  <c r="V536" i="58"/>
  <c r="W536" i="58"/>
  <c r="X536" i="58"/>
  <c r="Y536" i="58"/>
  <c r="Z536" i="58"/>
  <c r="AA536" i="58"/>
  <c r="AB536" i="58"/>
  <c r="AC536" i="58"/>
  <c r="AD536" i="58"/>
  <c r="AE536" i="58"/>
  <c r="AF536" i="58"/>
  <c r="AG536" i="58"/>
  <c r="AH536" i="58"/>
  <c r="AI536" i="58"/>
  <c r="AJ536" i="58"/>
  <c r="AK536" i="58"/>
  <c r="P536" i="58"/>
  <c r="Q533" i="58"/>
  <c r="R533" i="58"/>
  <c r="S533" i="58"/>
  <c r="T533" i="58"/>
  <c r="U533" i="58"/>
  <c r="V533" i="58"/>
  <c r="W533" i="58"/>
  <c r="Y533" i="58"/>
  <c r="Z533" i="58"/>
  <c r="AA533" i="58"/>
  <c r="AB533" i="58"/>
  <c r="AC533" i="58"/>
  <c r="AD533" i="58"/>
  <c r="AE533" i="58"/>
  <c r="AF533" i="58"/>
  <c r="AG533" i="58"/>
  <c r="AH533" i="58"/>
  <c r="AI533" i="58"/>
  <c r="AJ533" i="58"/>
  <c r="AK533" i="58"/>
  <c r="P533" i="58"/>
  <c r="P527" i="58"/>
  <c r="Q517" i="58"/>
  <c r="R517" i="58"/>
  <c r="S517" i="58"/>
  <c r="T517" i="58"/>
  <c r="U517" i="58"/>
  <c r="V517" i="58"/>
  <c r="W517" i="58"/>
  <c r="X517" i="58"/>
  <c r="Y517" i="58"/>
  <c r="Z517" i="58"/>
  <c r="AA517" i="58"/>
  <c r="AB517" i="58"/>
  <c r="AC517" i="58"/>
  <c r="AD517" i="58"/>
  <c r="AE517" i="58"/>
  <c r="AF517" i="58"/>
  <c r="AG517" i="58"/>
  <c r="AH517" i="58"/>
  <c r="AI517" i="58"/>
  <c r="AJ517" i="58"/>
  <c r="AK517" i="58"/>
  <c r="Q520" i="58"/>
  <c r="R520" i="58"/>
  <c r="S520" i="58"/>
  <c r="T520" i="58"/>
  <c r="U520" i="58"/>
  <c r="V520" i="58"/>
  <c r="W520" i="58"/>
  <c r="Y520" i="58"/>
  <c r="AA520" i="58"/>
  <c r="AB520" i="58"/>
  <c r="AC520" i="58"/>
  <c r="AD520" i="58"/>
  <c r="AE520" i="58"/>
  <c r="AF520" i="58"/>
  <c r="AG520" i="58"/>
  <c r="AH520" i="58"/>
  <c r="AI520" i="58"/>
  <c r="AJ520" i="58"/>
  <c r="Q523" i="58"/>
  <c r="R523" i="58"/>
  <c r="S523" i="58"/>
  <c r="T523" i="58"/>
  <c r="U523" i="58"/>
  <c r="V523" i="58"/>
  <c r="W523" i="58"/>
  <c r="X523" i="58"/>
  <c r="Y523" i="58"/>
  <c r="Z523" i="58"/>
  <c r="AA523" i="58"/>
  <c r="AB523" i="58"/>
  <c r="AC523" i="58"/>
  <c r="AD523" i="58"/>
  <c r="AE523" i="58"/>
  <c r="AF523" i="58"/>
  <c r="AG523" i="58"/>
  <c r="AH523" i="58"/>
  <c r="AI523" i="58"/>
  <c r="AJ523" i="58"/>
  <c r="AK523" i="58"/>
  <c r="P523" i="58"/>
  <c r="P520" i="58"/>
  <c r="P517" i="58"/>
  <c r="Q456" i="58"/>
  <c r="R456" i="58"/>
  <c r="S456" i="58"/>
  <c r="T456" i="58"/>
  <c r="U456" i="58"/>
  <c r="V456" i="58"/>
  <c r="W456" i="58"/>
  <c r="X456" i="58"/>
  <c r="Y456" i="58"/>
  <c r="Z456" i="58"/>
  <c r="AA456" i="58"/>
  <c r="AB456" i="58"/>
  <c r="AC456" i="58"/>
  <c r="AD456" i="58"/>
  <c r="AE456" i="58"/>
  <c r="AF456" i="58"/>
  <c r="AG456" i="58"/>
  <c r="AH456" i="58"/>
  <c r="AI456" i="58"/>
  <c r="AJ456" i="58"/>
  <c r="AK456" i="58"/>
  <c r="Q511" i="58"/>
  <c r="R511" i="58"/>
  <c r="S511" i="58"/>
  <c r="T511" i="58"/>
  <c r="U511" i="58"/>
  <c r="V511" i="58"/>
  <c r="X511" i="58"/>
  <c r="Y511" i="58"/>
  <c r="Z511" i="58"/>
  <c r="AA511" i="58"/>
  <c r="AB511" i="58"/>
  <c r="AC511" i="58"/>
  <c r="AD511" i="58"/>
  <c r="AE511" i="58"/>
  <c r="AF511" i="58"/>
  <c r="AG511" i="58"/>
  <c r="AH511" i="58"/>
  <c r="AI511" i="58"/>
  <c r="AJ511" i="58"/>
  <c r="AK511" i="58"/>
  <c r="P511" i="58"/>
  <c r="Q507" i="58"/>
  <c r="R507" i="58"/>
  <c r="S507" i="58"/>
  <c r="T507" i="58"/>
  <c r="U507" i="58"/>
  <c r="V507" i="58"/>
  <c r="X507" i="58"/>
  <c r="Y507" i="58"/>
  <c r="Z507" i="58"/>
  <c r="AA507" i="58"/>
  <c r="AB507" i="58"/>
  <c r="AC507" i="58"/>
  <c r="AD507" i="58"/>
  <c r="AE507" i="58"/>
  <c r="AF507" i="58"/>
  <c r="AG507" i="58"/>
  <c r="AH507" i="58"/>
  <c r="AI507" i="58"/>
  <c r="AJ507" i="58"/>
  <c r="AK507" i="58"/>
  <c r="P507" i="58"/>
  <c r="Q500" i="58"/>
  <c r="R500" i="58"/>
  <c r="S500" i="58"/>
  <c r="T500" i="58"/>
  <c r="U500" i="58"/>
  <c r="V500" i="58"/>
  <c r="X500" i="58"/>
  <c r="Y500" i="58"/>
  <c r="Z500" i="58"/>
  <c r="AA500" i="58"/>
  <c r="AB500" i="58"/>
  <c r="AC500" i="58"/>
  <c r="AD500" i="58"/>
  <c r="AE500" i="58"/>
  <c r="AF500" i="58"/>
  <c r="AG500" i="58"/>
  <c r="AH500" i="58"/>
  <c r="AI500" i="58"/>
  <c r="AJ500" i="58"/>
  <c r="AK500" i="58"/>
  <c r="P500" i="58"/>
  <c r="Q495" i="58"/>
  <c r="R495" i="58"/>
  <c r="S495" i="58"/>
  <c r="T495" i="58"/>
  <c r="U495" i="58"/>
  <c r="V495" i="58"/>
  <c r="X495" i="58"/>
  <c r="Z495" i="58"/>
  <c r="AA495" i="58"/>
  <c r="AB495" i="58"/>
  <c r="AC495" i="58"/>
  <c r="AD495" i="58"/>
  <c r="AE495" i="58"/>
  <c r="AF495" i="58"/>
  <c r="AG495" i="58"/>
  <c r="AH495" i="58"/>
  <c r="AI495" i="58"/>
  <c r="AJ495" i="58"/>
  <c r="AK495" i="58"/>
  <c r="P495" i="58"/>
  <c r="Q490" i="58"/>
  <c r="R490" i="58"/>
  <c r="S490" i="58"/>
  <c r="T490" i="58"/>
  <c r="U490" i="58"/>
  <c r="V490" i="58"/>
  <c r="W490" i="58"/>
  <c r="X490" i="58"/>
  <c r="Y490" i="58"/>
  <c r="Z490" i="58"/>
  <c r="AA490" i="58"/>
  <c r="AB490" i="58"/>
  <c r="AC490" i="58"/>
  <c r="AD490" i="58"/>
  <c r="AE490" i="58"/>
  <c r="AF490" i="58"/>
  <c r="AG490" i="58"/>
  <c r="AH490" i="58"/>
  <c r="AI490" i="58"/>
  <c r="AJ490" i="58"/>
  <c r="AK490" i="58"/>
  <c r="P490" i="58"/>
  <c r="Q486" i="58"/>
  <c r="R486" i="58"/>
  <c r="S486" i="58"/>
  <c r="T486" i="58"/>
  <c r="U486" i="58"/>
  <c r="V486" i="58"/>
  <c r="W486" i="58"/>
  <c r="X486" i="58"/>
  <c r="Y486" i="58"/>
  <c r="Z486" i="58"/>
  <c r="AA486" i="58"/>
  <c r="AB486" i="58"/>
  <c r="AC486" i="58"/>
  <c r="AD486" i="58"/>
  <c r="AE486" i="58"/>
  <c r="AF486" i="58"/>
  <c r="AG486" i="58"/>
  <c r="AH486" i="58"/>
  <c r="AI486" i="58"/>
  <c r="AJ486" i="58"/>
  <c r="AK486" i="58"/>
  <c r="P486" i="58"/>
  <c r="Q478" i="58"/>
  <c r="R478" i="58"/>
  <c r="S478" i="58"/>
  <c r="T478" i="58"/>
  <c r="U478" i="58"/>
  <c r="V478" i="58"/>
  <c r="X478" i="58"/>
  <c r="Y478" i="58"/>
  <c r="Z478" i="58"/>
  <c r="AA478" i="58"/>
  <c r="AB478" i="58"/>
  <c r="AC478" i="58"/>
  <c r="AD478" i="58"/>
  <c r="AE478" i="58"/>
  <c r="AF478" i="58"/>
  <c r="AG478" i="58"/>
  <c r="AH478" i="58"/>
  <c r="AI478" i="58"/>
  <c r="AJ478" i="58"/>
  <c r="P478" i="58"/>
  <c r="Q472" i="58"/>
  <c r="R472" i="58"/>
  <c r="S472" i="58"/>
  <c r="T472" i="58"/>
  <c r="U472" i="58"/>
  <c r="V472" i="58"/>
  <c r="X472" i="58"/>
  <c r="Y472" i="58"/>
  <c r="Z472" i="58"/>
  <c r="AA472" i="58"/>
  <c r="AB472" i="58"/>
  <c r="AC472" i="58"/>
  <c r="AD472" i="58"/>
  <c r="AE472" i="58"/>
  <c r="AF472" i="58"/>
  <c r="AG472" i="58"/>
  <c r="AH472" i="58"/>
  <c r="AI472" i="58"/>
  <c r="AJ472" i="58"/>
  <c r="AK472" i="58"/>
  <c r="P472" i="58"/>
  <c r="Q466" i="58"/>
  <c r="R466" i="58"/>
  <c r="S466" i="58"/>
  <c r="T466" i="58"/>
  <c r="U466" i="58"/>
  <c r="V466" i="58"/>
  <c r="X466" i="58"/>
  <c r="Y466" i="58"/>
  <c r="Z466" i="58"/>
  <c r="AA466" i="58"/>
  <c r="AB466" i="58"/>
  <c r="AC466" i="58"/>
  <c r="AD466" i="58"/>
  <c r="AE466" i="58"/>
  <c r="AF466" i="58"/>
  <c r="AG466" i="58"/>
  <c r="AH466" i="58"/>
  <c r="AI466" i="58"/>
  <c r="AJ466" i="58"/>
  <c r="AK466" i="58"/>
  <c r="P466" i="58"/>
  <c r="Q460" i="58"/>
  <c r="R460" i="58"/>
  <c r="S460" i="58"/>
  <c r="T460" i="58"/>
  <c r="U460" i="58"/>
  <c r="V460" i="58"/>
  <c r="W460" i="58"/>
  <c r="X460" i="58"/>
  <c r="Y460" i="58"/>
  <c r="Z460" i="58"/>
  <c r="AA460" i="58"/>
  <c r="AB460" i="58"/>
  <c r="AC460" i="58"/>
  <c r="AD460" i="58"/>
  <c r="AE460" i="58"/>
  <c r="AF460" i="58"/>
  <c r="AG460" i="58"/>
  <c r="AH460" i="58"/>
  <c r="AI460" i="58"/>
  <c r="AJ460" i="58"/>
  <c r="AK460" i="58"/>
  <c r="P460" i="58"/>
  <c r="P456" i="58"/>
  <c r="Q443" i="58"/>
  <c r="Q442" i="58" s="1"/>
  <c r="Q441" i="58" s="1"/>
  <c r="Q440" i="58" s="1"/>
  <c r="R443" i="58"/>
  <c r="R442" i="58" s="1"/>
  <c r="R441" i="58" s="1"/>
  <c r="R440" i="58" s="1"/>
  <c r="S443" i="58"/>
  <c r="S442" i="58" s="1"/>
  <c r="S441" i="58" s="1"/>
  <c r="S440" i="58" s="1"/>
  <c r="T443" i="58"/>
  <c r="T442" i="58" s="1"/>
  <c r="T441" i="58" s="1"/>
  <c r="T440" i="58" s="1"/>
  <c r="U443" i="58"/>
  <c r="U442" i="58" s="1"/>
  <c r="U441" i="58" s="1"/>
  <c r="U440" i="58" s="1"/>
  <c r="V443" i="58"/>
  <c r="V442" i="58" s="1"/>
  <c r="V441" i="58" s="1"/>
  <c r="V440" i="58" s="1"/>
  <c r="W443" i="58"/>
  <c r="W442" i="58" s="1"/>
  <c r="W441" i="58" s="1"/>
  <c r="W440" i="58" s="1"/>
  <c r="X443" i="58"/>
  <c r="X442" i="58" s="1"/>
  <c r="X441" i="58" s="1"/>
  <c r="X440" i="58" s="1"/>
  <c r="Y443" i="58"/>
  <c r="Y442" i="58" s="1"/>
  <c r="Y441" i="58" s="1"/>
  <c r="Y440" i="58" s="1"/>
  <c r="Z443" i="58"/>
  <c r="Z442" i="58" s="1"/>
  <c r="Z441" i="58" s="1"/>
  <c r="Z440" i="58" s="1"/>
  <c r="AA443" i="58"/>
  <c r="AA442" i="58" s="1"/>
  <c r="AA441" i="58" s="1"/>
  <c r="AA440" i="58" s="1"/>
  <c r="AB443" i="58"/>
  <c r="AB442" i="58" s="1"/>
  <c r="AB441" i="58" s="1"/>
  <c r="AB440" i="58" s="1"/>
  <c r="AC443" i="58"/>
  <c r="AC442" i="58" s="1"/>
  <c r="AC441" i="58" s="1"/>
  <c r="AC440" i="58" s="1"/>
  <c r="AD443" i="58"/>
  <c r="AD442" i="58" s="1"/>
  <c r="AD441" i="58" s="1"/>
  <c r="AD440" i="58" s="1"/>
  <c r="AE443" i="58"/>
  <c r="AE442" i="58" s="1"/>
  <c r="AE441" i="58" s="1"/>
  <c r="AE440" i="58" s="1"/>
  <c r="AF443" i="58"/>
  <c r="AF442" i="58" s="1"/>
  <c r="AF441" i="58" s="1"/>
  <c r="AF440" i="58" s="1"/>
  <c r="AG443" i="58"/>
  <c r="AG442" i="58" s="1"/>
  <c r="AG441" i="58" s="1"/>
  <c r="AG440" i="58" s="1"/>
  <c r="AH443" i="58"/>
  <c r="AH442" i="58" s="1"/>
  <c r="AH441" i="58" s="1"/>
  <c r="AH440" i="58" s="1"/>
  <c r="AI443" i="58"/>
  <c r="AI442" i="58" s="1"/>
  <c r="AI441" i="58" s="1"/>
  <c r="AI440" i="58" s="1"/>
  <c r="AJ443" i="58"/>
  <c r="AJ442" i="58" s="1"/>
  <c r="AJ441" i="58" s="1"/>
  <c r="AJ440" i="58" s="1"/>
  <c r="AK443" i="58"/>
  <c r="AK442" i="58" s="1"/>
  <c r="AK441" i="58" s="1"/>
  <c r="AK440" i="58" s="1"/>
  <c r="P443" i="58"/>
  <c r="P442" i="58" s="1"/>
  <c r="P441" i="58" s="1"/>
  <c r="P440" i="58" s="1"/>
  <c r="Q380" i="58"/>
  <c r="Q379" i="58" s="1"/>
  <c r="R380" i="58"/>
  <c r="R379" i="58" s="1"/>
  <c r="S380" i="58"/>
  <c r="S379" i="58" s="1"/>
  <c r="T380" i="58"/>
  <c r="T379" i="58" s="1"/>
  <c r="U380" i="58"/>
  <c r="U379" i="58" s="1"/>
  <c r="V380" i="58"/>
  <c r="V379" i="58" s="1"/>
  <c r="W380" i="58"/>
  <c r="W379" i="58" s="1"/>
  <c r="X380" i="58"/>
  <c r="X379" i="58" s="1"/>
  <c r="Y380" i="58"/>
  <c r="Y379" i="58" s="1"/>
  <c r="Z380" i="58"/>
  <c r="Z379" i="58" s="1"/>
  <c r="AA380" i="58"/>
  <c r="AA379" i="58" s="1"/>
  <c r="AB380" i="58"/>
  <c r="AB379" i="58" s="1"/>
  <c r="AC380" i="58"/>
  <c r="AC379" i="58" s="1"/>
  <c r="AD380" i="58"/>
  <c r="AD379" i="58" s="1"/>
  <c r="AE380" i="58"/>
  <c r="AE379" i="58" s="1"/>
  <c r="AF380" i="58"/>
  <c r="AF379" i="58" s="1"/>
  <c r="AG380" i="58"/>
  <c r="AG379" i="58" s="1"/>
  <c r="AH380" i="58"/>
  <c r="AH379" i="58" s="1"/>
  <c r="AI380" i="58"/>
  <c r="AI379" i="58" s="1"/>
  <c r="AJ380" i="58"/>
  <c r="AJ379" i="58" s="1"/>
  <c r="AK380" i="58"/>
  <c r="AK379" i="58" s="1"/>
  <c r="R435" i="58"/>
  <c r="R434" i="58" s="1"/>
  <c r="S435" i="58"/>
  <c r="S434" i="58" s="1"/>
  <c r="T435" i="58"/>
  <c r="T434" i="58" s="1"/>
  <c r="U435" i="58"/>
  <c r="U434" i="58" s="1"/>
  <c r="V435" i="58"/>
  <c r="V434" i="58" s="1"/>
  <c r="W435" i="58"/>
  <c r="W434" i="58" s="1"/>
  <c r="X435" i="58"/>
  <c r="X434" i="58" s="1"/>
  <c r="Y435" i="58"/>
  <c r="Y434" i="58" s="1"/>
  <c r="Z435" i="58"/>
  <c r="Z434" i="58" s="1"/>
  <c r="AA435" i="58"/>
  <c r="AA434" i="58" s="1"/>
  <c r="AB435" i="58"/>
  <c r="AB434" i="58" s="1"/>
  <c r="AC435" i="58"/>
  <c r="AC434" i="58" s="1"/>
  <c r="AD435" i="58"/>
  <c r="AD434" i="58" s="1"/>
  <c r="AE435" i="58"/>
  <c r="AE434" i="58" s="1"/>
  <c r="AF435" i="58"/>
  <c r="AF434" i="58" s="1"/>
  <c r="AG435" i="58"/>
  <c r="AG434" i="58" s="1"/>
  <c r="AI435" i="58"/>
  <c r="AI434" i="58" s="1"/>
  <c r="AJ435" i="58"/>
  <c r="AJ434" i="58" s="1"/>
  <c r="AK435" i="58"/>
  <c r="AK434" i="58" s="1"/>
  <c r="P435" i="58"/>
  <c r="P434" i="58" s="1"/>
  <c r="Q412" i="58"/>
  <c r="R412" i="58"/>
  <c r="S412" i="58"/>
  <c r="T412" i="58"/>
  <c r="U412" i="58"/>
  <c r="V412" i="58"/>
  <c r="W412" i="58"/>
  <c r="X412" i="58"/>
  <c r="Y412" i="58"/>
  <c r="Z412" i="58"/>
  <c r="AA412" i="58"/>
  <c r="AB412" i="58"/>
  <c r="AC412" i="58"/>
  <c r="AD412" i="58"/>
  <c r="AE412" i="58"/>
  <c r="AF412" i="58"/>
  <c r="AG412" i="58"/>
  <c r="AI412" i="58"/>
  <c r="AJ412" i="58"/>
  <c r="AK412" i="58"/>
  <c r="Q429" i="58"/>
  <c r="R429" i="58"/>
  <c r="S429" i="58"/>
  <c r="T429" i="58"/>
  <c r="U429" i="58"/>
  <c r="V429" i="58"/>
  <c r="W429" i="58"/>
  <c r="X429" i="58"/>
  <c r="Y429" i="58"/>
  <c r="Z429" i="58"/>
  <c r="AA429" i="58"/>
  <c r="AB429" i="58"/>
  <c r="AC429" i="58"/>
  <c r="AD429" i="58"/>
  <c r="AE429" i="58"/>
  <c r="AF429" i="58"/>
  <c r="AG429" i="58"/>
  <c r="AI429" i="58"/>
  <c r="AJ429" i="58"/>
  <c r="AK429" i="58"/>
  <c r="P429" i="58"/>
  <c r="Q426" i="58"/>
  <c r="R426" i="58"/>
  <c r="S426" i="58"/>
  <c r="T426" i="58"/>
  <c r="U426" i="58"/>
  <c r="V426" i="58"/>
  <c r="W426" i="58"/>
  <c r="X426" i="58"/>
  <c r="Y426" i="58"/>
  <c r="Z426" i="58"/>
  <c r="AA426" i="58"/>
  <c r="AB426" i="58"/>
  <c r="AC426" i="58"/>
  <c r="AD426" i="58"/>
  <c r="AE426" i="58"/>
  <c r="AF426" i="58"/>
  <c r="AG426" i="58"/>
  <c r="AI426" i="58"/>
  <c r="AJ426" i="58"/>
  <c r="AK426" i="58"/>
  <c r="AH427" i="58"/>
  <c r="AH426" i="58" s="1"/>
  <c r="P426" i="58"/>
  <c r="Q422" i="58"/>
  <c r="R422" i="58"/>
  <c r="S422" i="58"/>
  <c r="T422" i="58"/>
  <c r="U422" i="58"/>
  <c r="V422" i="58"/>
  <c r="W422" i="58"/>
  <c r="X422" i="58"/>
  <c r="Y422" i="58"/>
  <c r="Z422" i="58"/>
  <c r="AA422" i="58"/>
  <c r="AB422" i="58"/>
  <c r="AC422" i="58"/>
  <c r="AD422" i="58"/>
  <c r="AE422" i="58"/>
  <c r="AF422" i="58"/>
  <c r="AG422" i="58"/>
  <c r="AI422" i="58"/>
  <c r="AJ422" i="58"/>
  <c r="AK422" i="58"/>
  <c r="P422" i="58"/>
  <c r="Q418" i="58"/>
  <c r="R418" i="58"/>
  <c r="S418" i="58"/>
  <c r="T418" i="58"/>
  <c r="U418" i="58"/>
  <c r="V418" i="58"/>
  <c r="W418" i="58"/>
  <c r="X418" i="58"/>
  <c r="Y418" i="58"/>
  <c r="Z418" i="58"/>
  <c r="AA418" i="58"/>
  <c r="AB418" i="58"/>
  <c r="AC418" i="58"/>
  <c r="AD418" i="58"/>
  <c r="AE418" i="58"/>
  <c r="AF418" i="58"/>
  <c r="AG418" i="58"/>
  <c r="AI418" i="58"/>
  <c r="AJ418" i="58"/>
  <c r="AK418" i="58"/>
  <c r="P418" i="58"/>
  <c r="P412" i="58"/>
  <c r="Q385" i="58"/>
  <c r="R385" i="58"/>
  <c r="S385" i="58"/>
  <c r="T385" i="58"/>
  <c r="U385" i="58"/>
  <c r="V385" i="58"/>
  <c r="W385" i="58"/>
  <c r="X385" i="58"/>
  <c r="Y385" i="58"/>
  <c r="Z385" i="58"/>
  <c r="AA385" i="58"/>
  <c r="AB385" i="58"/>
  <c r="AC385" i="58"/>
  <c r="AD385" i="58"/>
  <c r="AE385" i="58"/>
  <c r="AF385" i="58"/>
  <c r="AG385" i="58"/>
  <c r="AH385" i="58"/>
  <c r="AI385" i="58"/>
  <c r="AJ385" i="58"/>
  <c r="AK385" i="58"/>
  <c r="Q406" i="58"/>
  <c r="R406" i="58"/>
  <c r="S406" i="58"/>
  <c r="T406" i="58"/>
  <c r="U406" i="58"/>
  <c r="V406" i="58"/>
  <c r="W406" i="58"/>
  <c r="X406" i="58"/>
  <c r="Y406" i="58"/>
  <c r="Z406" i="58"/>
  <c r="AA406" i="58"/>
  <c r="AB406" i="58"/>
  <c r="AC406" i="58"/>
  <c r="AD406" i="58"/>
  <c r="AE406" i="58"/>
  <c r="AF406" i="58"/>
  <c r="AG406" i="58"/>
  <c r="AH406" i="58"/>
  <c r="AI406" i="58"/>
  <c r="AJ406" i="58"/>
  <c r="AK406" i="58"/>
  <c r="P406" i="58"/>
  <c r="Q398" i="58"/>
  <c r="R398" i="58"/>
  <c r="S398" i="58"/>
  <c r="T398" i="58"/>
  <c r="U398" i="58"/>
  <c r="V398" i="58"/>
  <c r="W398" i="58"/>
  <c r="X398" i="58"/>
  <c r="Y398" i="58"/>
  <c r="Z398" i="58"/>
  <c r="AA398" i="58"/>
  <c r="AB398" i="58"/>
  <c r="AC398" i="58"/>
  <c r="AD398" i="58"/>
  <c r="AE398" i="58"/>
  <c r="AF398" i="58"/>
  <c r="AG398" i="58"/>
  <c r="AI398" i="58"/>
  <c r="AJ398" i="58"/>
  <c r="AK398" i="58"/>
  <c r="P398" i="58"/>
  <c r="Q389" i="58"/>
  <c r="R389" i="58"/>
  <c r="S389" i="58"/>
  <c r="T389" i="58"/>
  <c r="U389" i="58"/>
  <c r="V389" i="58"/>
  <c r="W389" i="58"/>
  <c r="X389" i="58"/>
  <c r="Y389" i="58"/>
  <c r="Z389" i="58"/>
  <c r="AA389" i="58"/>
  <c r="AB389" i="58"/>
  <c r="AC389" i="58"/>
  <c r="AD389" i="58"/>
  <c r="AE389" i="58"/>
  <c r="AF389" i="58"/>
  <c r="AG389" i="58"/>
  <c r="AI389" i="58"/>
  <c r="AJ389" i="58"/>
  <c r="AK389" i="58"/>
  <c r="P389" i="58"/>
  <c r="P385" i="58"/>
  <c r="P380" i="58"/>
  <c r="P379" i="58" s="1"/>
  <c r="P369" i="58"/>
  <c r="Q369" i="58"/>
  <c r="R369" i="58"/>
  <c r="S369" i="58"/>
  <c r="T369" i="58"/>
  <c r="U369" i="58"/>
  <c r="V369" i="58"/>
  <c r="W369" i="58"/>
  <c r="X369" i="58"/>
  <c r="Y369" i="58"/>
  <c r="Z369" i="58"/>
  <c r="AB369" i="58"/>
  <c r="AC369" i="58"/>
  <c r="AD369" i="58"/>
  <c r="AE369" i="58"/>
  <c r="AF369" i="58"/>
  <c r="AG369" i="58"/>
  <c r="AI369" i="58"/>
  <c r="AJ369" i="58"/>
  <c r="AK369" i="58"/>
  <c r="AH369" i="58"/>
  <c r="AA369" i="58"/>
  <c r="Q374" i="58"/>
  <c r="Q373" i="58" s="1"/>
  <c r="R374" i="58"/>
  <c r="R373" i="58" s="1"/>
  <c r="S374" i="58"/>
  <c r="S373" i="58" s="1"/>
  <c r="T374" i="58"/>
  <c r="T373" i="58" s="1"/>
  <c r="U374" i="58"/>
  <c r="U373" i="58" s="1"/>
  <c r="V374" i="58"/>
  <c r="V373" i="58" s="1"/>
  <c r="W374" i="58"/>
  <c r="W373" i="58" s="1"/>
  <c r="X374" i="58"/>
  <c r="X373" i="58" s="1"/>
  <c r="Y374" i="58"/>
  <c r="Y373" i="58" s="1"/>
  <c r="Z374" i="58"/>
  <c r="Z373" i="58" s="1"/>
  <c r="AA374" i="58"/>
  <c r="AA373" i="58" s="1"/>
  <c r="AB374" i="58"/>
  <c r="AB373" i="58" s="1"/>
  <c r="AC374" i="58"/>
  <c r="AC373" i="58" s="1"/>
  <c r="AD374" i="58"/>
  <c r="AD373" i="58" s="1"/>
  <c r="AE374" i="58"/>
  <c r="AE373" i="58" s="1"/>
  <c r="AF374" i="58"/>
  <c r="AF373" i="58" s="1"/>
  <c r="AG374" i="58"/>
  <c r="AG373" i="58" s="1"/>
  <c r="AH374" i="58"/>
  <c r="AH373" i="58" s="1"/>
  <c r="AI374" i="58"/>
  <c r="AI373" i="58" s="1"/>
  <c r="AJ374" i="58"/>
  <c r="AJ373" i="58" s="1"/>
  <c r="AK374" i="58"/>
  <c r="AK373" i="58" s="1"/>
  <c r="P374" i="58"/>
  <c r="P373" i="58" s="1"/>
  <c r="Q357" i="58"/>
  <c r="R357" i="58"/>
  <c r="S357" i="58"/>
  <c r="T357" i="58"/>
  <c r="U357" i="58"/>
  <c r="V357" i="58"/>
  <c r="W357" i="58"/>
  <c r="X357" i="58"/>
  <c r="Y357" i="58"/>
  <c r="Z357" i="58"/>
  <c r="AA357" i="58"/>
  <c r="AB357" i="58"/>
  <c r="AC357" i="58"/>
  <c r="AD357" i="58"/>
  <c r="AE357" i="58"/>
  <c r="AF357" i="58"/>
  <c r="AG357" i="58"/>
  <c r="AH357" i="58"/>
  <c r="AI357" i="58"/>
  <c r="AJ357" i="58"/>
  <c r="AK357" i="58"/>
  <c r="Q365" i="58"/>
  <c r="R365" i="58"/>
  <c r="S365" i="58"/>
  <c r="T365" i="58"/>
  <c r="U365" i="58"/>
  <c r="V365" i="58"/>
  <c r="W365" i="58"/>
  <c r="X365" i="58"/>
  <c r="Y365" i="58"/>
  <c r="Z365" i="58"/>
  <c r="AB365" i="58"/>
  <c r="AC365" i="58"/>
  <c r="AD365" i="58"/>
  <c r="AE365" i="58"/>
  <c r="AF365" i="58"/>
  <c r="AG365" i="58"/>
  <c r="AH365" i="58"/>
  <c r="AI365" i="58"/>
  <c r="AJ365" i="58"/>
  <c r="AK365" i="58"/>
  <c r="P365" i="58"/>
  <c r="Q361" i="58"/>
  <c r="R361" i="58"/>
  <c r="S361" i="58"/>
  <c r="T361" i="58"/>
  <c r="U361" i="58"/>
  <c r="V361" i="58"/>
  <c r="W361" i="58"/>
  <c r="X361" i="58"/>
  <c r="Y361" i="58"/>
  <c r="Z361" i="58"/>
  <c r="AB361" i="58"/>
  <c r="AC361" i="58"/>
  <c r="AD361" i="58"/>
  <c r="AE361" i="58"/>
  <c r="AF361" i="58"/>
  <c r="AG361" i="58"/>
  <c r="AH361" i="58"/>
  <c r="AI361" i="58"/>
  <c r="AJ361" i="58"/>
  <c r="AK361" i="58"/>
  <c r="P361" i="58"/>
  <c r="P357" i="58"/>
  <c r="Q342" i="58"/>
  <c r="R342" i="58"/>
  <c r="S342" i="58"/>
  <c r="T342" i="58"/>
  <c r="U342" i="58"/>
  <c r="V342" i="58"/>
  <c r="W342" i="58"/>
  <c r="X342" i="58"/>
  <c r="Y342" i="58"/>
  <c r="Z342" i="58"/>
  <c r="AB342" i="58"/>
  <c r="AC342" i="58"/>
  <c r="AD342" i="58"/>
  <c r="AE342" i="58"/>
  <c r="AF342" i="58"/>
  <c r="AG342" i="58"/>
  <c r="AH342" i="58"/>
  <c r="AI342" i="58"/>
  <c r="AJ342" i="58"/>
  <c r="AK342" i="58"/>
  <c r="Q349" i="58"/>
  <c r="R349" i="58"/>
  <c r="S349" i="58"/>
  <c r="T349" i="58"/>
  <c r="U349" i="58"/>
  <c r="V349" i="58"/>
  <c r="W349" i="58"/>
  <c r="X349" i="58"/>
  <c r="Y349" i="58"/>
  <c r="Z349" i="58"/>
  <c r="AA349" i="58"/>
  <c r="AB349" i="58"/>
  <c r="AC349" i="58"/>
  <c r="AD349" i="58"/>
  <c r="AE349" i="58"/>
  <c r="AF349" i="58"/>
  <c r="AG349" i="58"/>
  <c r="AI349" i="58"/>
  <c r="AJ349" i="58"/>
  <c r="AK349" i="58"/>
  <c r="P349" i="58"/>
  <c r="P342" i="58"/>
  <c r="Q309" i="58"/>
  <c r="R309" i="58"/>
  <c r="S309" i="58"/>
  <c r="T309" i="58"/>
  <c r="U309" i="58"/>
  <c r="W309" i="58"/>
  <c r="X309" i="58"/>
  <c r="Y309" i="58"/>
  <c r="Z309" i="58"/>
  <c r="AA309" i="58"/>
  <c r="AB309" i="58"/>
  <c r="AC309" i="58"/>
  <c r="AD309" i="58"/>
  <c r="AE309" i="58"/>
  <c r="AF309" i="58"/>
  <c r="AG309" i="58"/>
  <c r="AH309" i="58"/>
  <c r="AI309" i="58"/>
  <c r="AJ309" i="58"/>
  <c r="AK309" i="58"/>
  <c r="AK319" i="58"/>
  <c r="Q331" i="58"/>
  <c r="R331" i="58"/>
  <c r="S331" i="58"/>
  <c r="T331" i="58"/>
  <c r="U331" i="58"/>
  <c r="V331" i="58"/>
  <c r="W331" i="58"/>
  <c r="X331" i="58"/>
  <c r="Y331" i="58"/>
  <c r="Z331" i="58"/>
  <c r="AB331" i="58"/>
  <c r="AC331" i="58"/>
  <c r="AD331" i="58"/>
  <c r="AE331" i="58"/>
  <c r="AF331" i="58"/>
  <c r="AG331" i="58"/>
  <c r="AI331" i="58"/>
  <c r="AJ331" i="58"/>
  <c r="AK331" i="58"/>
  <c r="Q338" i="58"/>
  <c r="R338" i="58"/>
  <c r="S338" i="58"/>
  <c r="T338" i="58"/>
  <c r="U338" i="58"/>
  <c r="V338" i="58"/>
  <c r="W338" i="58"/>
  <c r="X338" i="58"/>
  <c r="Y338" i="58"/>
  <c r="Z338" i="58"/>
  <c r="AA338" i="58"/>
  <c r="AB338" i="58"/>
  <c r="AC338" i="58"/>
  <c r="AD338" i="58"/>
  <c r="AE338" i="58"/>
  <c r="AF338" i="58"/>
  <c r="AG338" i="58"/>
  <c r="AH338" i="58"/>
  <c r="AI338" i="58"/>
  <c r="AJ338" i="58"/>
  <c r="AK338" i="58"/>
  <c r="P338" i="58"/>
  <c r="P331" i="58"/>
  <c r="P319" i="58"/>
  <c r="P304" i="58"/>
  <c r="Q319" i="58"/>
  <c r="R319" i="58"/>
  <c r="S319" i="58"/>
  <c r="T319" i="58"/>
  <c r="U319" i="58"/>
  <c r="W319" i="58"/>
  <c r="X319" i="58"/>
  <c r="Y319" i="58"/>
  <c r="Z319" i="58"/>
  <c r="AA319" i="58"/>
  <c r="AB319" i="58"/>
  <c r="AC319" i="58"/>
  <c r="AD319" i="58"/>
  <c r="AE319" i="58"/>
  <c r="AF319" i="58"/>
  <c r="AG319" i="58"/>
  <c r="AI319" i="58"/>
  <c r="AJ319" i="58"/>
  <c r="P309" i="58"/>
  <c r="Q289" i="58"/>
  <c r="R289" i="58"/>
  <c r="S289" i="58"/>
  <c r="T289" i="58"/>
  <c r="U289" i="58"/>
  <c r="W289" i="58"/>
  <c r="X289" i="58"/>
  <c r="Y289" i="58"/>
  <c r="Z289" i="58"/>
  <c r="AB289" i="58"/>
  <c r="AC289" i="58"/>
  <c r="AE289" i="58"/>
  <c r="AF289" i="58"/>
  <c r="AG289" i="58"/>
  <c r="AH289" i="58"/>
  <c r="AI289" i="58"/>
  <c r="AK289" i="58"/>
  <c r="Q304" i="58"/>
  <c r="R304" i="58"/>
  <c r="S304" i="58"/>
  <c r="T304" i="58"/>
  <c r="U304" i="58"/>
  <c r="V304" i="58"/>
  <c r="W304" i="58"/>
  <c r="X304" i="58"/>
  <c r="Y304" i="58"/>
  <c r="Z304" i="58"/>
  <c r="AB304" i="58"/>
  <c r="AC304" i="58"/>
  <c r="AD304" i="58"/>
  <c r="AE304" i="58"/>
  <c r="AF304" i="58"/>
  <c r="AG304" i="58"/>
  <c r="AH304" i="58"/>
  <c r="AI304" i="58"/>
  <c r="AJ304" i="58"/>
  <c r="AK304" i="58"/>
  <c r="Q296" i="58"/>
  <c r="R296" i="58"/>
  <c r="S296" i="58"/>
  <c r="T296" i="58"/>
  <c r="U296" i="58"/>
  <c r="V296" i="58"/>
  <c r="W296" i="58"/>
  <c r="X296" i="58"/>
  <c r="Y296" i="58"/>
  <c r="Z296" i="58"/>
  <c r="AB296" i="58"/>
  <c r="AC296" i="58"/>
  <c r="AD296" i="58"/>
  <c r="AE296" i="58"/>
  <c r="AF296" i="58"/>
  <c r="AG296" i="58"/>
  <c r="AI296" i="58"/>
  <c r="AJ296" i="58"/>
  <c r="AK296" i="58"/>
  <c r="P296" i="58"/>
  <c r="P289" i="58"/>
  <c r="Q283" i="58"/>
  <c r="Q282" i="58" s="1"/>
  <c r="R283" i="58"/>
  <c r="R282" i="58" s="1"/>
  <c r="S283" i="58"/>
  <c r="S282" i="58" s="1"/>
  <c r="T283" i="58"/>
  <c r="T282" i="58" s="1"/>
  <c r="U283" i="58"/>
  <c r="U282" i="58" s="1"/>
  <c r="V283" i="58"/>
  <c r="V282" i="58" s="1"/>
  <c r="W283" i="58"/>
  <c r="W282" i="58" s="1"/>
  <c r="X283" i="58"/>
  <c r="X282" i="58" s="1"/>
  <c r="Y283" i="58"/>
  <c r="Y282" i="58" s="1"/>
  <c r="Z283" i="58"/>
  <c r="Z282" i="58" s="1"/>
  <c r="AA283" i="58"/>
  <c r="AA282" i="58" s="1"/>
  <c r="AB283" i="58"/>
  <c r="AB282" i="58" s="1"/>
  <c r="AC283" i="58"/>
  <c r="AC282" i="58" s="1"/>
  <c r="AD283" i="58"/>
  <c r="AD282" i="58" s="1"/>
  <c r="AE283" i="58"/>
  <c r="AE282" i="58" s="1"/>
  <c r="AF283" i="58"/>
  <c r="AF282" i="58" s="1"/>
  <c r="AG283" i="58"/>
  <c r="AG282" i="58" s="1"/>
  <c r="AI283" i="58"/>
  <c r="AI282" i="58" s="1"/>
  <c r="AJ283" i="58"/>
  <c r="AJ282" i="58" s="1"/>
  <c r="AK283" i="58"/>
  <c r="AK282" i="58" s="1"/>
  <c r="P283" i="58"/>
  <c r="P282" i="58" s="1"/>
  <c r="Q278" i="58"/>
  <c r="Q277" i="58" s="1"/>
  <c r="R278" i="58"/>
  <c r="R277" i="58" s="1"/>
  <c r="S278" i="58"/>
  <c r="S277" i="58" s="1"/>
  <c r="T278" i="58"/>
  <c r="T277" i="58" s="1"/>
  <c r="U278" i="58"/>
  <c r="U277" i="58" s="1"/>
  <c r="V278" i="58"/>
  <c r="V277" i="58" s="1"/>
  <c r="W278" i="58"/>
  <c r="W277" i="58" s="1"/>
  <c r="X278" i="58"/>
  <c r="X277" i="58" s="1"/>
  <c r="Y278" i="58"/>
  <c r="Y277" i="58" s="1"/>
  <c r="Z278" i="58"/>
  <c r="Z277" i="58" s="1"/>
  <c r="AA278" i="58"/>
  <c r="AA277" i="58" s="1"/>
  <c r="AB278" i="58"/>
  <c r="AB277" i="58" s="1"/>
  <c r="AC278" i="58"/>
  <c r="AC277" i="58" s="1"/>
  <c r="AD278" i="58"/>
  <c r="AD277" i="58" s="1"/>
  <c r="AE278" i="58"/>
  <c r="AE277" i="58" s="1"/>
  <c r="AF278" i="58"/>
  <c r="AF277" i="58" s="1"/>
  <c r="AG278" i="58"/>
  <c r="AG277" i="58" s="1"/>
  <c r="AI278" i="58"/>
  <c r="AI277" i="58" s="1"/>
  <c r="AJ278" i="58"/>
  <c r="AJ277" i="58" s="1"/>
  <c r="AK278" i="58"/>
  <c r="AK277" i="58" s="1"/>
  <c r="P278" i="58"/>
  <c r="P277" i="58" s="1"/>
  <c r="Q270" i="58"/>
  <c r="Q268" i="58" s="1"/>
  <c r="R270" i="58"/>
  <c r="R268" i="58" s="1"/>
  <c r="S270" i="58"/>
  <c r="S268" i="58" s="1"/>
  <c r="T270" i="58"/>
  <c r="T268" i="58" s="1"/>
  <c r="U270" i="58"/>
  <c r="U268" i="58" s="1"/>
  <c r="V270" i="58"/>
  <c r="V268" i="58" s="1"/>
  <c r="W270" i="58"/>
  <c r="W268" i="58" s="1"/>
  <c r="X270" i="58"/>
  <c r="X268" i="58" s="1"/>
  <c r="Y270" i="58"/>
  <c r="Y268" i="58" s="1"/>
  <c r="Z270" i="58"/>
  <c r="Z268" i="58" s="1"/>
  <c r="AA270" i="58"/>
  <c r="AA268" i="58" s="1"/>
  <c r="AB270" i="58"/>
  <c r="AB268" i="58" s="1"/>
  <c r="AC270" i="58"/>
  <c r="AC268" i="58" s="1"/>
  <c r="AD270" i="58"/>
  <c r="AD268" i="58" s="1"/>
  <c r="AE270" i="58"/>
  <c r="AE268" i="58" s="1"/>
  <c r="AF270" i="58"/>
  <c r="AF268" i="58" s="1"/>
  <c r="AG270" i="58"/>
  <c r="AG268" i="58" s="1"/>
  <c r="AI270" i="58"/>
  <c r="AI268" i="58" s="1"/>
  <c r="AJ270" i="58"/>
  <c r="AJ268" i="58" s="1"/>
  <c r="AK270" i="58"/>
  <c r="AK268" i="58" s="1"/>
  <c r="P270" i="58"/>
  <c r="P268" i="58" s="1"/>
  <c r="Q251" i="58"/>
  <c r="R251" i="58"/>
  <c r="S251" i="58"/>
  <c r="T251" i="58"/>
  <c r="U251" i="58"/>
  <c r="V251" i="58"/>
  <c r="W251" i="58"/>
  <c r="X251" i="58"/>
  <c r="Y251" i="58"/>
  <c r="Z251" i="58"/>
  <c r="AA251" i="58"/>
  <c r="AB251" i="58"/>
  <c r="AC251" i="58"/>
  <c r="AD251" i="58"/>
  <c r="AE251" i="58"/>
  <c r="AF251" i="58"/>
  <c r="AG251" i="58"/>
  <c r="AH251" i="58"/>
  <c r="AI251" i="58"/>
  <c r="AJ251" i="58"/>
  <c r="AK251" i="58"/>
  <c r="Q262" i="58"/>
  <c r="R262" i="58"/>
  <c r="S262" i="58"/>
  <c r="T262" i="58"/>
  <c r="U262" i="58"/>
  <c r="V262" i="58"/>
  <c r="W262" i="58"/>
  <c r="X262" i="58"/>
  <c r="Y262" i="58"/>
  <c r="Z262" i="58"/>
  <c r="AA262" i="58"/>
  <c r="AB262" i="58"/>
  <c r="AC262" i="58"/>
  <c r="AD262" i="58"/>
  <c r="AE262" i="58"/>
  <c r="AF262" i="58"/>
  <c r="AG262" i="58"/>
  <c r="AI262" i="58"/>
  <c r="AJ262" i="58"/>
  <c r="AK262" i="58"/>
  <c r="P262" i="58"/>
  <c r="Q255" i="58"/>
  <c r="R255" i="58"/>
  <c r="S255" i="58"/>
  <c r="T255" i="58"/>
  <c r="U255" i="58"/>
  <c r="V255" i="58"/>
  <c r="W255" i="58"/>
  <c r="X255" i="58"/>
  <c r="Y255" i="58"/>
  <c r="Z255" i="58"/>
  <c r="AA255" i="58"/>
  <c r="AB255" i="58"/>
  <c r="AC255" i="58"/>
  <c r="AD255" i="58"/>
  <c r="AE255" i="58"/>
  <c r="AF255" i="58"/>
  <c r="AG255" i="58"/>
  <c r="AI255" i="58"/>
  <c r="AJ255" i="58"/>
  <c r="AK255" i="58"/>
  <c r="P255" i="58"/>
  <c r="P251" i="58"/>
  <c r="Q241" i="58"/>
  <c r="R241" i="58"/>
  <c r="S241" i="58"/>
  <c r="T241" i="58"/>
  <c r="U241" i="58"/>
  <c r="V241" i="58"/>
  <c r="W241" i="58"/>
  <c r="X241" i="58"/>
  <c r="Y241" i="58"/>
  <c r="Z241" i="58"/>
  <c r="AA241" i="58"/>
  <c r="AB241" i="58"/>
  <c r="AC241" i="58"/>
  <c r="AD241" i="58"/>
  <c r="AE241" i="58"/>
  <c r="AF241" i="58"/>
  <c r="AG241" i="58"/>
  <c r="AI241" i="58"/>
  <c r="AJ241" i="58"/>
  <c r="AK241" i="58"/>
  <c r="P241" i="58"/>
  <c r="Q237" i="58"/>
  <c r="R237" i="58"/>
  <c r="S237" i="58"/>
  <c r="T237" i="58"/>
  <c r="U237" i="58"/>
  <c r="V237" i="58"/>
  <c r="W237" i="58"/>
  <c r="X237" i="58"/>
  <c r="Y237" i="58"/>
  <c r="Z237" i="58"/>
  <c r="AA237" i="58"/>
  <c r="AB237" i="58"/>
  <c r="AC237" i="58"/>
  <c r="AD237" i="58"/>
  <c r="AE237" i="58"/>
  <c r="AF237" i="58"/>
  <c r="AG237" i="58"/>
  <c r="AI237" i="58"/>
  <c r="AJ237" i="58"/>
  <c r="AK237" i="58"/>
  <c r="P237" i="58"/>
  <c r="Q228" i="58"/>
  <c r="R228" i="58"/>
  <c r="S228" i="58"/>
  <c r="T228" i="58"/>
  <c r="U228" i="58"/>
  <c r="V228" i="58"/>
  <c r="W228" i="58"/>
  <c r="X228" i="58"/>
  <c r="Y228" i="58"/>
  <c r="Z228" i="58"/>
  <c r="AA228" i="58"/>
  <c r="AB228" i="58"/>
  <c r="AC228" i="58"/>
  <c r="AD228" i="58"/>
  <c r="AE228" i="58"/>
  <c r="AF228" i="58"/>
  <c r="AG228" i="58"/>
  <c r="AI228" i="58"/>
  <c r="AJ228" i="58"/>
  <c r="AK228" i="58"/>
  <c r="P228" i="58"/>
  <c r="Q217" i="58"/>
  <c r="R217" i="58"/>
  <c r="S217" i="58"/>
  <c r="T217" i="58"/>
  <c r="U217" i="58"/>
  <c r="V217" i="58"/>
  <c r="W217" i="58"/>
  <c r="X217" i="58"/>
  <c r="Y217" i="58"/>
  <c r="Z217" i="58"/>
  <c r="AA217" i="58"/>
  <c r="AB217" i="58"/>
  <c r="AC217" i="58"/>
  <c r="AD217" i="58"/>
  <c r="AE217" i="58"/>
  <c r="AF217" i="58"/>
  <c r="AG217" i="58"/>
  <c r="AH217" i="58"/>
  <c r="AI217" i="58"/>
  <c r="AJ217" i="58"/>
  <c r="AK217" i="58"/>
  <c r="Q221" i="58"/>
  <c r="R221" i="58"/>
  <c r="S221" i="58"/>
  <c r="T221" i="58"/>
  <c r="U221" i="58"/>
  <c r="V221" i="58"/>
  <c r="W221" i="58"/>
  <c r="X221" i="58"/>
  <c r="Y221" i="58"/>
  <c r="Z221" i="58"/>
  <c r="AA221" i="58"/>
  <c r="AB221" i="58"/>
  <c r="AC221" i="58"/>
  <c r="AD221" i="58"/>
  <c r="AE221" i="58"/>
  <c r="AF221" i="58"/>
  <c r="AG221" i="58"/>
  <c r="AJ221" i="58"/>
  <c r="AK221" i="58"/>
  <c r="Q212" i="58"/>
  <c r="R212" i="58"/>
  <c r="S212" i="58"/>
  <c r="T212" i="58"/>
  <c r="U212" i="58"/>
  <c r="V212" i="58"/>
  <c r="W212" i="58"/>
  <c r="X212" i="58"/>
  <c r="Y212" i="58"/>
  <c r="Z212" i="58"/>
  <c r="AA212" i="58"/>
  <c r="AB212" i="58"/>
  <c r="AC212" i="58"/>
  <c r="AD212" i="58"/>
  <c r="AE212" i="58"/>
  <c r="AF212" i="58"/>
  <c r="AG212" i="58"/>
  <c r="AI212" i="58"/>
  <c r="AJ212" i="58"/>
  <c r="AK212" i="58"/>
  <c r="Q191" i="58"/>
  <c r="R191" i="58"/>
  <c r="S191" i="58"/>
  <c r="T191" i="58"/>
  <c r="U191" i="58"/>
  <c r="V191" i="58"/>
  <c r="W191" i="58"/>
  <c r="X191" i="58"/>
  <c r="Y191" i="58"/>
  <c r="Z191" i="58"/>
  <c r="AA191" i="58"/>
  <c r="AB191" i="58"/>
  <c r="AC191" i="58"/>
  <c r="AD191" i="58"/>
  <c r="AE191" i="58"/>
  <c r="AF191" i="58"/>
  <c r="AG191" i="58"/>
  <c r="AI191" i="58"/>
  <c r="AJ191" i="58"/>
  <c r="AK191" i="58"/>
  <c r="P221" i="58"/>
  <c r="P217" i="58"/>
  <c r="P212" i="58"/>
  <c r="Q204" i="58"/>
  <c r="R204" i="58"/>
  <c r="S204" i="58"/>
  <c r="T204" i="58"/>
  <c r="U204" i="58"/>
  <c r="V204" i="58"/>
  <c r="W204" i="58"/>
  <c r="X204" i="58"/>
  <c r="Y204" i="58"/>
  <c r="Z204" i="58"/>
  <c r="AA204" i="58"/>
  <c r="AB204" i="58"/>
  <c r="AC204" i="58"/>
  <c r="AD204" i="58"/>
  <c r="AE204" i="58"/>
  <c r="AF204" i="58"/>
  <c r="AG204" i="58"/>
  <c r="AI204" i="58"/>
  <c r="AJ204" i="58"/>
  <c r="AK204" i="58"/>
  <c r="Q198" i="58"/>
  <c r="R198" i="58"/>
  <c r="S198" i="58"/>
  <c r="T198" i="58"/>
  <c r="U198" i="58"/>
  <c r="V198" i="58"/>
  <c r="W198" i="58"/>
  <c r="X198" i="58"/>
  <c r="Y198" i="58"/>
  <c r="Z198" i="58"/>
  <c r="AA198" i="58"/>
  <c r="AB198" i="58"/>
  <c r="AC198" i="58"/>
  <c r="AD198" i="58"/>
  <c r="AE198" i="58"/>
  <c r="AF198" i="58"/>
  <c r="AG198" i="58"/>
  <c r="AI198" i="58"/>
  <c r="AJ198" i="58"/>
  <c r="AK198" i="58"/>
  <c r="P204" i="58"/>
  <c r="P198" i="58"/>
  <c r="P191" i="58"/>
  <c r="Q184" i="58"/>
  <c r="R184" i="58"/>
  <c r="S184" i="58"/>
  <c r="T184" i="58"/>
  <c r="U184" i="58"/>
  <c r="V184" i="58"/>
  <c r="W184" i="58"/>
  <c r="X184" i="58"/>
  <c r="Y184" i="58"/>
  <c r="Z184" i="58"/>
  <c r="AA184" i="58"/>
  <c r="AB184" i="58"/>
  <c r="AC184" i="58"/>
  <c r="AD184" i="58"/>
  <c r="AE184" i="58"/>
  <c r="AF184" i="58"/>
  <c r="AG184" i="58"/>
  <c r="AH184" i="58"/>
  <c r="AI184" i="58"/>
  <c r="AJ184" i="58"/>
  <c r="AK184" i="58"/>
  <c r="Q181" i="58"/>
  <c r="R181" i="58"/>
  <c r="S181" i="58"/>
  <c r="T181" i="58"/>
  <c r="U181" i="58"/>
  <c r="V181" i="58"/>
  <c r="W181" i="58"/>
  <c r="X181" i="58"/>
  <c r="Y181" i="58"/>
  <c r="Z181" i="58"/>
  <c r="AA181" i="58"/>
  <c r="AB181" i="58"/>
  <c r="AC181" i="58"/>
  <c r="AD181" i="58"/>
  <c r="AE181" i="58"/>
  <c r="AF181" i="58"/>
  <c r="AG181" i="58"/>
  <c r="AH181" i="58"/>
  <c r="AJ181" i="58"/>
  <c r="AK181" i="58"/>
  <c r="Q176" i="58"/>
  <c r="R176" i="58"/>
  <c r="S176" i="58"/>
  <c r="T176" i="58"/>
  <c r="U176" i="58"/>
  <c r="V176" i="58"/>
  <c r="W176" i="58"/>
  <c r="X176" i="58"/>
  <c r="Y176" i="58"/>
  <c r="Z176" i="58"/>
  <c r="AA176" i="58"/>
  <c r="AB176" i="58"/>
  <c r="AC176" i="58"/>
  <c r="AD176" i="58"/>
  <c r="AE176" i="58"/>
  <c r="AF176" i="58"/>
  <c r="AG176" i="58"/>
  <c r="AH176" i="58"/>
  <c r="AI176" i="58"/>
  <c r="AJ176" i="58"/>
  <c r="AK176" i="58"/>
  <c r="Q173" i="58"/>
  <c r="R173" i="58"/>
  <c r="S173" i="58"/>
  <c r="T173" i="58"/>
  <c r="U173" i="58"/>
  <c r="V173" i="58"/>
  <c r="W173" i="58"/>
  <c r="X173" i="58"/>
  <c r="Y173" i="58"/>
  <c r="Z173" i="58"/>
  <c r="AA173" i="58"/>
  <c r="AB173" i="58"/>
  <c r="AC173" i="58"/>
  <c r="AD173" i="58"/>
  <c r="AE173" i="58"/>
  <c r="AF173" i="58"/>
  <c r="AG173" i="58"/>
  <c r="AH173" i="58"/>
  <c r="AI173" i="58"/>
  <c r="AJ173" i="58"/>
  <c r="AK173" i="58"/>
  <c r="Q165" i="58"/>
  <c r="R165" i="58"/>
  <c r="S165" i="58"/>
  <c r="T165" i="58"/>
  <c r="U165" i="58"/>
  <c r="V165" i="58"/>
  <c r="W165" i="58"/>
  <c r="X165" i="58"/>
  <c r="Y165" i="58"/>
  <c r="Z165" i="58"/>
  <c r="AA165" i="58"/>
  <c r="AB165" i="58"/>
  <c r="AC165" i="58"/>
  <c r="AD165" i="58"/>
  <c r="AE165" i="58"/>
  <c r="AF165" i="58"/>
  <c r="AG165" i="58"/>
  <c r="AI165" i="58"/>
  <c r="AJ165" i="58"/>
  <c r="AK165" i="58"/>
  <c r="P184" i="58"/>
  <c r="P181" i="58"/>
  <c r="AK180" i="58" l="1"/>
  <c r="AJ180" i="58"/>
  <c r="R526" i="58"/>
  <c r="T526" i="58"/>
  <c r="AG526" i="58"/>
  <c r="AE526" i="58"/>
  <c r="AC526" i="58"/>
  <c r="AA526" i="58"/>
  <c r="Y526" i="58"/>
  <c r="P579" i="58"/>
  <c r="P559" i="58"/>
  <c r="AJ559" i="58"/>
  <c r="AH559" i="58"/>
  <c r="AF559" i="58"/>
  <c r="AD559" i="58"/>
  <c r="AB559" i="58"/>
  <c r="Z559" i="58"/>
  <c r="X559" i="58"/>
  <c r="V559" i="58"/>
  <c r="T559" i="58"/>
  <c r="R559" i="58"/>
  <c r="AJ579" i="58"/>
  <c r="AF579" i="58"/>
  <c r="AD579" i="58"/>
  <c r="AB579" i="58"/>
  <c r="Z579" i="58"/>
  <c r="X579" i="58"/>
  <c r="V579" i="58"/>
  <c r="T579" i="58"/>
  <c r="R579" i="58"/>
  <c r="AK559" i="58"/>
  <c r="AI559" i="58"/>
  <c r="AG559" i="58"/>
  <c r="AE559" i="58"/>
  <c r="AC559" i="58"/>
  <c r="AA559" i="58"/>
  <c r="Y559" i="58"/>
  <c r="W559" i="58"/>
  <c r="U559" i="58"/>
  <c r="S559" i="58"/>
  <c r="Q559" i="58"/>
  <c r="AK579" i="58"/>
  <c r="AI579" i="58"/>
  <c r="AG579" i="58"/>
  <c r="AE579" i="58"/>
  <c r="AC579" i="58"/>
  <c r="AA579" i="58"/>
  <c r="Y579" i="58"/>
  <c r="W579" i="58"/>
  <c r="U579" i="58"/>
  <c r="S579" i="58"/>
  <c r="Q579" i="58"/>
  <c r="AJ526" i="58"/>
  <c r="AH526" i="58"/>
  <c r="AF526" i="58"/>
  <c r="AD526" i="58"/>
  <c r="AB526" i="58"/>
  <c r="Z526" i="58"/>
  <c r="U526" i="58"/>
  <c r="S526" i="58"/>
  <c r="Q526" i="58"/>
  <c r="P526" i="58"/>
  <c r="P516" i="58"/>
  <c r="AI516" i="58"/>
  <c r="AG516" i="58"/>
  <c r="AE516" i="58"/>
  <c r="AC516" i="58"/>
  <c r="AA516" i="58"/>
  <c r="Y516" i="58"/>
  <c r="W516" i="58"/>
  <c r="U516" i="58"/>
  <c r="S516" i="58"/>
  <c r="Q516" i="58"/>
  <c r="AJ516" i="58"/>
  <c r="AH516" i="58"/>
  <c r="AF516" i="58"/>
  <c r="AD516" i="58"/>
  <c r="AB516" i="58"/>
  <c r="V516" i="58"/>
  <c r="T516" i="58"/>
  <c r="R516" i="58"/>
  <c r="P455" i="58"/>
  <c r="AI455" i="58"/>
  <c r="AG455" i="58"/>
  <c r="AE455" i="58"/>
  <c r="AC455" i="58"/>
  <c r="AA455" i="58"/>
  <c r="U455" i="58"/>
  <c r="S455" i="58"/>
  <c r="Q455" i="58"/>
  <c r="AJ455" i="58"/>
  <c r="AH455" i="58"/>
  <c r="AF455" i="58"/>
  <c r="AD455" i="58"/>
  <c r="AB455" i="58"/>
  <c r="Z455" i="58"/>
  <c r="X455" i="58"/>
  <c r="V455" i="58"/>
  <c r="T455" i="58"/>
  <c r="R455" i="58"/>
  <c r="P384" i="58"/>
  <c r="P411" i="58"/>
  <c r="P356" i="58"/>
  <c r="AJ384" i="58"/>
  <c r="AF384" i="58"/>
  <c r="AD384" i="58"/>
  <c r="AB384" i="58"/>
  <c r="Z384" i="58"/>
  <c r="X384" i="58"/>
  <c r="V384" i="58"/>
  <c r="T384" i="58"/>
  <c r="R384" i="58"/>
  <c r="AL427" i="58"/>
  <c r="AJ411" i="58"/>
  <c r="AF411" i="58"/>
  <c r="AD411" i="58"/>
  <c r="AB411" i="58"/>
  <c r="Z411" i="58"/>
  <c r="X411" i="58"/>
  <c r="V411" i="58"/>
  <c r="T411" i="58"/>
  <c r="R411" i="58"/>
  <c r="AK384" i="58"/>
  <c r="AI384" i="58"/>
  <c r="AG384" i="58"/>
  <c r="AE384" i="58"/>
  <c r="AC384" i="58"/>
  <c r="AA384" i="58"/>
  <c r="Y384" i="58"/>
  <c r="W384" i="58"/>
  <c r="U384" i="58"/>
  <c r="S384" i="58"/>
  <c r="Q384" i="58"/>
  <c r="AK411" i="58"/>
  <c r="AI411" i="58"/>
  <c r="AG411" i="58"/>
  <c r="AE411" i="58"/>
  <c r="AC411" i="58"/>
  <c r="AA411" i="58"/>
  <c r="Y411" i="58"/>
  <c r="W411" i="58"/>
  <c r="U411" i="58"/>
  <c r="S411" i="58"/>
  <c r="Q411" i="58"/>
  <c r="AK227" i="58"/>
  <c r="AK226" i="58" s="1"/>
  <c r="AI227" i="58"/>
  <c r="AI226" i="58" s="1"/>
  <c r="AF227" i="58"/>
  <c r="AF226" i="58" s="1"/>
  <c r="AD227" i="58"/>
  <c r="AD226" i="58" s="1"/>
  <c r="AB227" i="58"/>
  <c r="AB226" i="58" s="1"/>
  <c r="Z227" i="58"/>
  <c r="Z226" i="58" s="1"/>
  <c r="X227" i="58"/>
  <c r="X226" i="58" s="1"/>
  <c r="V227" i="58"/>
  <c r="V226" i="58" s="1"/>
  <c r="T227" i="58"/>
  <c r="T226" i="58" s="1"/>
  <c r="R227" i="58"/>
  <c r="R226" i="58" s="1"/>
  <c r="P308" i="58"/>
  <c r="AK356" i="58"/>
  <c r="AI356" i="58"/>
  <c r="AG356" i="58"/>
  <c r="AE356" i="58"/>
  <c r="AC356" i="58"/>
  <c r="Y356" i="58"/>
  <c r="W356" i="58"/>
  <c r="U356" i="58"/>
  <c r="S356" i="58"/>
  <c r="Q356" i="58"/>
  <c r="AL370" i="58"/>
  <c r="AJ356" i="58"/>
  <c r="AH356" i="58"/>
  <c r="AF356" i="58"/>
  <c r="AD356" i="58"/>
  <c r="AB356" i="58"/>
  <c r="Z356" i="58"/>
  <c r="X356" i="58"/>
  <c r="V356" i="58"/>
  <c r="T356" i="58"/>
  <c r="R356" i="58"/>
  <c r="P227" i="58"/>
  <c r="P226" i="58" s="1"/>
  <c r="AJ164" i="58"/>
  <c r="AJ163" i="58" s="1"/>
  <c r="AJ162" i="58" s="1"/>
  <c r="AG164" i="58"/>
  <c r="AE164" i="58"/>
  <c r="AC164" i="58"/>
  <c r="AA164" i="58"/>
  <c r="Y164" i="58"/>
  <c r="W164" i="58"/>
  <c r="U164" i="58"/>
  <c r="S164" i="58"/>
  <c r="Q164" i="58"/>
  <c r="AG180" i="58"/>
  <c r="AE180" i="58"/>
  <c r="AC180" i="58"/>
  <c r="AA180" i="58"/>
  <c r="Y180" i="58"/>
  <c r="W180" i="58"/>
  <c r="U180" i="58"/>
  <c r="S180" i="58"/>
  <c r="Q180" i="58"/>
  <c r="AK211" i="58"/>
  <c r="AJ227" i="58"/>
  <c r="AJ226" i="58" s="1"/>
  <c r="AG227" i="58"/>
  <c r="AG226" i="58" s="1"/>
  <c r="AE227" i="58"/>
  <c r="AE226" i="58" s="1"/>
  <c r="AC227" i="58"/>
  <c r="AC226" i="58" s="1"/>
  <c r="AA227" i="58"/>
  <c r="AA226" i="58" s="1"/>
  <c r="Y227" i="58"/>
  <c r="Y226" i="58" s="1"/>
  <c r="W227" i="58"/>
  <c r="W226" i="58" s="1"/>
  <c r="P276" i="58"/>
  <c r="P275" i="58" s="1"/>
  <c r="P288" i="58"/>
  <c r="P341" i="58"/>
  <c r="AF211" i="58"/>
  <c r="AF288" i="58"/>
  <c r="AB288" i="58"/>
  <c r="Z288" i="58"/>
  <c r="X288" i="58"/>
  <c r="T288" i="58"/>
  <c r="R288" i="58"/>
  <c r="AJ308" i="58"/>
  <c r="AF308" i="58"/>
  <c r="AD308" i="58"/>
  <c r="AB308" i="58"/>
  <c r="Z308" i="58"/>
  <c r="X308" i="58"/>
  <c r="T308" i="58"/>
  <c r="R308" i="58"/>
  <c r="AK341" i="58"/>
  <c r="AI341" i="58"/>
  <c r="AG341" i="58"/>
  <c r="AE341" i="58"/>
  <c r="AC341" i="58"/>
  <c r="Y341" i="58"/>
  <c r="W341" i="58"/>
  <c r="U341" i="58"/>
  <c r="S341" i="58"/>
  <c r="Q341" i="58"/>
  <c r="AK288" i="58"/>
  <c r="AI288" i="58"/>
  <c r="AG288" i="58"/>
  <c r="AE288" i="58"/>
  <c r="AC288" i="58"/>
  <c r="Y288" i="58"/>
  <c r="W288" i="58"/>
  <c r="U288" i="58"/>
  <c r="S288" i="58"/>
  <c r="Q288" i="58"/>
  <c r="AK308" i="58"/>
  <c r="AI308" i="58"/>
  <c r="AG308" i="58"/>
  <c r="AE308" i="58"/>
  <c r="AC308" i="58"/>
  <c r="Y308" i="58"/>
  <c r="W308" i="58"/>
  <c r="U308" i="58"/>
  <c r="S308" i="58"/>
  <c r="Q308" i="58"/>
  <c r="AJ341" i="58"/>
  <c r="AF341" i="58"/>
  <c r="AD341" i="58"/>
  <c r="AB341" i="58"/>
  <c r="Z341" i="58"/>
  <c r="X341" i="58"/>
  <c r="V341" i="58"/>
  <c r="T341" i="58"/>
  <c r="R341" i="58"/>
  <c r="AK276" i="58"/>
  <c r="AK275" i="58" s="1"/>
  <c r="AI276" i="58"/>
  <c r="AI275" i="58" s="1"/>
  <c r="AG276" i="58"/>
  <c r="AG275" i="58" s="1"/>
  <c r="AE276" i="58"/>
  <c r="AE275" i="58" s="1"/>
  <c r="AC276" i="58"/>
  <c r="AC275" i="58" s="1"/>
  <c r="AA276" i="58"/>
  <c r="AA275" i="58" s="1"/>
  <c r="Y276" i="58"/>
  <c r="Y275" i="58" s="1"/>
  <c r="W276" i="58"/>
  <c r="W275" i="58" s="1"/>
  <c r="U276" i="58"/>
  <c r="U275" i="58" s="1"/>
  <c r="S276" i="58"/>
  <c r="S275" i="58" s="1"/>
  <c r="Q276" i="58"/>
  <c r="Q275" i="58" s="1"/>
  <c r="AJ276" i="58"/>
  <c r="AJ275" i="58" s="1"/>
  <c r="AF276" i="58"/>
  <c r="AF275" i="58" s="1"/>
  <c r="AD276" i="58"/>
  <c r="AD275" i="58" s="1"/>
  <c r="AB276" i="58"/>
  <c r="AB275" i="58" s="1"/>
  <c r="Z276" i="58"/>
  <c r="Z275" i="58" s="1"/>
  <c r="X276" i="58"/>
  <c r="X275" i="58" s="1"/>
  <c r="V276" i="58"/>
  <c r="V275" i="58" s="1"/>
  <c r="T276" i="58"/>
  <c r="T275" i="58" s="1"/>
  <c r="R276" i="58"/>
  <c r="R275" i="58" s="1"/>
  <c r="P190" i="58"/>
  <c r="AD211" i="58"/>
  <c r="AB211" i="58"/>
  <c r="Z211" i="58"/>
  <c r="X211" i="58"/>
  <c r="V211" i="58"/>
  <c r="T211" i="58"/>
  <c r="R211" i="58"/>
  <c r="U227" i="58"/>
  <c r="U226" i="58" s="1"/>
  <c r="S227" i="58"/>
  <c r="S226" i="58" s="1"/>
  <c r="Q227" i="58"/>
  <c r="Q226" i="58" s="1"/>
  <c r="P250" i="58"/>
  <c r="P249" i="58" s="1"/>
  <c r="P269" i="58"/>
  <c r="AJ250" i="58"/>
  <c r="AJ249" i="58" s="1"/>
  <c r="AF250" i="58"/>
  <c r="AF249" i="58" s="1"/>
  <c r="AD250" i="58"/>
  <c r="AD249" i="58" s="1"/>
  <c r="AB250" i="58"/>
  <c r="AB249" i="58" s="1"/>
  <c r="Z250" i="58"/>
  <c r="Z249" i="58" s="1"/>
  <c r="X250" i="58"/>
  <c r="X249" i="58" s="1"/>
  <c r="V250" i="58"/>
  <c r="V249" i="58" s="1"/>
  <c r="T250" i="58"/>
  <c r="T249" i="58" s="1"/>
  <c r="R250" i="58"/>
  <c r="R249" i="58" s="1"/>
  <c r="AK250" i="58"/>
  <c r="AK249" i="58" s="1"/>
  <c r="AK225" i="58" s="1"/>
  <c r="AI250" i="58"/>
  <c r="AI249" i="58" s="1"/>
  <c r="AG250" i="58"/>
  <c r="AG249" i="58" s="1"/>
  <c r="AE250" i="58"/>
  <c r="AE249" i="58" s="1"/>
  <c r="AC250" i="58"/>
  <c r="AC249" i="58" s="1"/>
  <c r="AA250" i="58"/>
  <c r="AA249" i="58" s="1"/>
  <c r="Y250" i="58"/>
  <c r="Y249" i="58" s="1"/>
  <c r="W250" i="58"/>
  <c r="W249" i="58" s="1"/>
  <c r="U250" i="58"/>
  <c r="U249" i="58" s="1"/>
  <c r="S250" i="58"/>
  <c r="S249" i="58" s="1"/>
  <c r="Q250" i="58"/>
  <c r="Q249" i="58" s="1"/>
  <c r="AK269" i="58"/>
  <c r="AI269" i="58"/>
  <c r="AG269" i="58"/>
  <c r="AE269" i="58"/>
  <c r="AC269" i="58"/>
  <c r="AA269" i="58"/>
  <c r="Y269" i="58"/>
  <c r="W269" i="58"/>
  <c r="U269" i="58"/>
  <c r="S269" i="58"/>
  <c r="Q269" i="58"/>
  <c r="AJ269" i="58"/>
  <c r="AF269" i="58"/>
  <c r="AD269" i="58"/>
  <c r="AB269" i="58"/>
  <c r="Z269" i="58"/>
  <c r="X269" i="58"/>
  <c r="V269" i="58"/>
  <c r="T269" i="58"/>
  <c r="R269" i="58"/>
  <c r="P211" i="58"/>
  <c r="AJ211" i="58"/>
  <c r="AG211" i="58"/>
  <c r="AE211" i="58"/>
  <c r="AC211" i="58"/>
  <c r="AA211" i="58"/>
  <c r="Y211" i="58"/>
  <c r="W211" i="58"/>
  <c r="U211" i="58"/>
  <c r="S211" i="58"/>
  <c r="Q211" i="58"/>
  <c r="AJ190" i="58"/>
  <c r="AF190" i="58"/>
  <c r="AD190" i="58"/>
  <c r="AB190" i="58"/>
  <c r="Z190" i="58"/>
  <c r="X190" i="58"/>
  <c r="V190" i="58"/>
  <c r="T190" i="58"/>
  <c r="R190" i="58"/>
  <c r="AK190" i="58"/>
  <c r="AI190" i="58"/>
  <c r="AG190" i="58"/>
  <c r="AE190" i="58"/>
  <c r="AC190" i="58"/>
  <c r="AA190" i="58"/>
  <c r="Y190" i="58"/>
  <c r="Y189" i="58" s="1"/>
  <c r="Y188" i="58" s="1"/>
  <c r="W190" i="58"/>
  <c r="U190" i="58"/>
  <c r="S190" i="58"/>
  <c r="Q190" i="58"/>
  <c r="AK164" i="58"/>
  <c r="AI164" i="58"/>
  <c r="AF164" i="58"/>
  <c r="AD164" i="58"/>
  <c r="AB164" i="58"/>
  <c r="Z164" i="58"/>
  <c r="X164" i="58"/>
  <c r="V164" i="58"/>
  <c r="T164" i="58"/>
  <c r="R164" i="58"/>
  <c r="AH180" i="58"/>
  <c r="AF180" i="58"/>
  <c r="AD180" i="58"/>
  <c r="AB180" i="58"/>
  <c r="Z180" i="58"/>
  <c r="X180" i="58"/>
  <c r="V180" i="58"/>
  <c r="T180" i="58"/>
  <c r="R180" i="58"/>
  <c r="P180" i="58"/>
  <c r="S448" i="58" l="1"/>
  <c r="S447" i="58" s="1"/>
  <c r="AB448" i="58"/>
  <c r="AB447" i="58" s="1"/>
  <c r="AH448" i="58"/>
  <c r="AH447" i="58" s="1"/>
  <c r="AE189" i="58"/>
  <c r="AE188" i="58" s="1"/>
  <c r="W189" i="58"/>
  <c r="W188" i="58" s="1"/>
  <c r="Q448" i="58"/>
  <c r="Q447" i="58" s="1"/>
  <c r="AK163" i="58"/>
  <c r="AK162" i="58" s="1"/>
  <c r="AG189" i="58"/>
  <c r="AG188" i="58" s="1"/>
  <c r="AF189" i="58"/>
  <c r="AF188" i="58" s="1"/>
  <c r="AA189" i="58"/>
  <c r="AA188" i="58" s="1"/>
  <c r="AD448" i="58"/>
  <c r="AD447" i="58" s="1"/>
  <c r="U448" i="58"/>
  <c r="U447" i="58" s="1"/>
  <c r="AK189" i="58"/>
  <c r="AK188" i="58" s="1"/>
  <c r="AF448" i="58"/>
  <c r="AF447" i="58" s="1"/>
  <c r="S163" i="58"/>
  <c r="S162" i="58" s="1"/>
  <c r="U189" i="58"/>
  <c r="U188" i="58" s="1"/>
  <c r="Q189" i="58"/>
  <c r="Q188" i="58" s="1"/>
  <c r="AC189" i="58"/>
  <c r="AC188" i="58" s="1"/>
  <c r="S189" i="58"/>
  <c r="S188" i="58" s="1"/>
  <c r="AJ448" i="58"/>
  <c r="AJ447" i="58" s="1"/>
  <c r="AD163" i="58"/>
  <c r="AD162" i="58" s="1"/>
  <c r="AE163" i="58"/>
  <c r="AE162" i="58" s="1"/>
  <c r="AD558" i="58"/>
  <c r="AD557" i="58" s="1"/>
  <c r="Y163" i="58"/>
  <c r="Y162" i="58" s="1"/>
  <c r="X225" i="58"/>
  <c r="AJ558" i="58"/>
  <c r="AJ557" i="58" s="1"/>
  <c r="R163" i="58"/>
  <c r="R162" i="58" s="1"/>
  <c r="Z163" i="58"/>
  <c r="Z162" i="58" s="1"/>
  <c r="AJ189" i="58"/>
  <c r="AJ188" i="58" s="1"/>
  <c r="P225" i="58"/>
  <c r="AA163" i="58"/>
  <c r="AA162" i="58" s="1"/>
  <c r="W163" i="58"/>
  <c r="W162" i="58" s="1"/>
  <c r="AF163" i="58"/>
  <c r="AF162" i="58" s="1"/>
  <c r="W225" i="58"/>
  <c r="AE225" i="58"/>
  <c r="V225" i="58"/>
  <c r="AB225" i="58"/>
  <c r="AD189" i="58"/>
  <c r="AD188" i="58" s="1"/>
  <c r="U163" i="58"/>
  <c r="U162" i="58" s="1"/>
  <c r="AG163" i="58"/>
  <c r="AG162" i="58" s="1"/>
  <c r="Q163" i="58"/>
  <c r="Q162" i="58" s="1"/>
  <c r="AC163" i="58"/>
  <c r="AC162" i="58" s="1"/>
  <c r="X558" i="58"/>
  <c r="X557" i="58" s="1"/>
  <c r="U558" i="58"/>
  <c r="U557" i="58" s="1"/>
  <c r="AG558" i="58"/>
  <c r="AG557" i="58" s="1"/>
  <c r="T558" i="58"/>
  <c r="T557" i="58" s="1"/>
  <c r="V163" i="58"/>
  <c r="V162" i="58" s="1"/>
  <c r="AB163" i="58"/>
  <c r="AB162" i="58" s="1"/>
  <c r="V378" i="58"/>
  <c r="V377" i="58" s="1"/>
  <c r="AB378" i="58"/>
  <c r="AB377" i="58" s="1"/>
  <c r="R448" i="58"/>
  <c r="R447" i="58" s="1"/>
  <c r="Q558" i="58"/>
  <c r="Q557" i="58" s="1"/>
  <c r="Y558" i="58"/>
  <c r="Y557" i="58" s="1"/>
  <c r="AC558" i="58"/>
  <c r="AC557" i="58" s="1"/>
  <c r="AK558" i="58"/>
  <c r="AK557" i="58" s="1"/>
  <c r="T189" i="58"/>
  <c r="T188" i="58" s="1"/>
  <c r="AA225" i="58"/>
  <c r="R225" i="58"/>
  <c r="Z225" i="58"/>
  <c r="AF225" i="58"/>
  <c r="AL426" i="58"/>
  <c r="W558" i="58"/>
  <c r="W557" i="58" s="1"/>
  <c r="AE558" i="58"/>
  <c r="AE557" i="58" s="1"/>
  <c r="AI558" i="58"/>
  <c r="AI557" i="58" s="1"/>
  <c r="AA448" i="58"/>
  <c r="AA447" i="58" s="1"/>
  <c r="R558" i="58"/>
  <c r="R557" i="58" s="1"/>
  <c r="V558" i="58"/>
  <c r="V557" i="58" s="1"/>
  <c r="Z558" i="58"/>
  <c r="Z557" i="58" s="1"/>
  <c r="AB558" i="58"/>
  <c r="AB557" i="58" s="1"/>
  <c r="AF558" i="58"/>
  <c r="AF557" i="58" s="1"/>
  <c r="P558" i="58"/>
  <c r="P557" i="58" s="1"/>
  <c r="T448" i="58"/>
  <c r="T447" i="58" s="1"/>
  <c r="S558" i="58"/>
  <c r="S557" i="58" s="1"/>
  <c r="AA558" i="58"/>
  <c r="AA557" i="58" s="1"/>
  <c r="R378" i="58"/>
  <c r="R377" i="58" s="1"/>
  <c r="AF378" i="58"/>
  <c r="AF377" i="58" s="1"/>
  <c r="AE448" i="58"/>
  <c r="AE447" i="58" s="1"/>
  <c r="P448" i="58"/>
  <c r="P447" i="58" s="1"/>
  <c r="AC448" i="58"/>
  <c r="AC447" i="58" s="1"/>
  <c r="AG448" i="58"/>
  <c r="AG447" i="58" s="1"/>
  <c r="Z378" i="58"/>
  <c r="Z377" i="58" s="1"/>
  <c r="AJ378" i="58"/>
  <c r="AJ377" i="58" s="1"/>
  <c r="Y225" i="58"/>
  <c r="AC225" i="58"/>
  <c r="AG225" i="58"/>
  <c r="AI225" i="58"/>
  <c r="T378" i="58"/>
  <c r="T377" i="58" s="1"/>
  <c r="X378" i="58"/>
  <c r="X377" i="58" s="1"/>
  <c r="AD378" i="58"/>
  <c r="AD377" i="58" s="1"/>
  <c r="P189" i="58"/>
  <c r="P188" i="58" s="1"/>
  <c r="T225" i="58"/>
  <c r="AD225" i="58"/>
  <c r="AJ225" i="58"/>
  <c r="X189" i="58"/>
  <c r="X188" i="58" s="1"/>
  <c r="P378" i="58"/>
  <c r="P377" i="58" s="1"/>
  <c r="S378" i="58"/>
  <c r="S377" i="58" s="1"/>
  <c r="W378" i="58"/>
  <c r="W377" i="58" s="1"/>
  <c r="AA378" i="58"/>
  <c r="AA377" i="58" s="1"/>
  <c r="AE378" i="58"/>
  <c r="AE377" i="58" s="1"/>
  <c r="AI378" i="58"/>
  <c r="AI377" i="58" s="1"/>
  <c r="U378" i="58"/>
  <c r="U377" i="58" s="1"/>
  <c r="Y378" i="58"/>
  <c r="Y377" i="58" s="1"/>
  <c r="AC378" i="58"/>
  <c r="AC377" i="58" s="1"/>
  <c r="AG378" i="58"/>
  <c r="AG377" i="58" s="1"/>
  <c r="AK378" i="58"/>
  <c r="AK377" i="58" s="1"/>
  <c r="R189" i="58"/>
  <c r="R188" i="58" s="1"/>
  <c r="V189" i="58"/>
  <c r="V188" i="58" s="1"/>
  <c r="Z189" i="58"/>
  <c r="Z188" i="58" s="1"/>
  <c r="AB189" i="58"/>
  <c r="AB188" i="58" s="1"/>
  <c r="AL369" i="58"/>
  <c r="Q225" i="58"/>
  <c r="U225" i="58"/>
  <c r="P287" i="58"/>
  <c r="P286" i="58" s="1"/>
  <c r="S225" i="58"/>
  <c r="T287" i="58"/>
  <c r="T286" i="58" s="1"/>
  <c r="Q287" i="58"/>
  <c r="Q286" i="58" s="1"/>
  <c r="S287" i="58"/>
  <c r="S286" i="58" s="1"/>
  <c r="W287" i="58"/>
  <c r="W286" i="58" s="1"/>
  <c r="AC287" i="58"/>
  <c r="AC286" i="58" s="1"/>
  <c r="AG287" i="58"/>
  <c r="AG286" i="58" s="1"/>
  <c r="AK287" i="58"/>
  <c r="AK286" i="58" s="1"/>
  <c r="Z287" i="58"/>
  <c r="Z286" i="58" s="1"/>
  <c r="AB287" i="58"/>
  <c r="AB286" i="58" s="1"/>
  <c r="U287" i="58"/>
  <c r="U286" i="58" s="1"/>
  <c r="Y287" i="58"/>
  <c r="Y286" i="58" s="1"/>
  <c r="AE287" i="58"/>
  <c r="AE286" i="58" s="1"/>
  <c r="AI287" i="58"/>
  <c r="AI286" i="58" s="1"/>
  <c r="R287" i="58"/>
  <c r="R286" i="58" s="1"/>
  <c r="X287" i="58"/>
  <c r="X286" i="58" s="1"/>
  <c r="AF287" i="58"/>
  <c r="AF286" i="58" s="1"/>
  <c r="T163" i="58"/>
  <c r="T162" i="58" s="1"/>
  <c r="X163" i="58"/>
  <c r="X162" i="58" s="1"/>
  <c r="Q133" i="58" l="1"/>
  <c r="R133" i="58"/>
  <c r="S133" i="58"/>
  <c r="T133" i="58"/>
  <c r="U133" i="58"/>
  <c r="V133" i="58"/>
  <c r="W133" i="58"/>
  <c r="X133" i="58"/>
  <c r="Y133" i="58"/>
  <c r="Z133" i="58"/>
  <c r="AA133" i="58"/>
  <c r="AB133" i="58"/>
  <c r="AC133" i="58"/>
  <c r="AD133" i="58"/>
  <c r="AE133" i="58"/>
  <c r="AF133" i="58"/>
  <c r="AG133" i="58"/>
  <c r="AH133" i="58"/>
  <c r="AI133" i="58"/>
  <c r="AJ133" i="58"/>
  <c r="AK133" i="58"/>
  <c r="Q149" i="58"/>
  <c r="Q148" i="58" s="1"/>
  <c r="R149" i="58"/>
  <c r="R148" i="58" s="1"/>
  <c r="S149" i="58"/>
  <c r="S148" i="58" s="1"/>
  <c r="T149" i="58"/>
  <c r="T148" i="58" s="1"/>
  <c r="U149" i="58"/>
  <c r="U148" i="58" s="1"/>
  <c r="V149" i="58"/>
  <c r="V148" i="58" s="1"/>
  <c r="W149" i="58"/>
  <c r="W148" i="58" s="1"/>
  <c r="X149" i="58"/>
  <c r="X148" i="58" s="1"/>
  <c r="Y149" i="58"/>
  <c r="Y148" i="58" s="1"/>
  <c r="Z149" i="58"/>
  <c r="Z148" i="58" s="1"/>
  <c r="AA149" i="58"/>
  <c r="AA148" i="58" s="1"/>
  <c r="AB149" i="58"/>
  <c r="AB148" i="58" s="1"/>
  <c r="AC149" i="58"/>
  <c r="AC148" i="58" s="1"/>
  <c r="AD149" i="58"/>
  <c r="AD148" i="58" s="1"/>
  <c r="AE149" i="58"/>
  <c r="AE148" i="58" s="1"/>
  <c r="AF149" i="58"/>
  <c r="AF148" i="58" s="1"/>
  <c r="AG149" i="58"/>
  <c r="AG148" i="58" s="1"/>
  <c r="AH149" i="58"/>
  <c r="AH148" i="58" s="1"/>
  <c r="AI149" i="58"/>
  <c r="AI148" i="58" s="1"/>
  <c r="AJ149" i="58"/>
  <c r="AJ148" i="58" s="1"/>
  <c r="AK149" i="58"/>
  <c r="AK148" i="58" s="1"/>
  <c r="Q153" i="58"/>
  <c r="R153" i="58"/>
  <c r="S153" i="58"/>
  <c r="T153" i="58"/>
  <c r="U153" i="58"/>
  <c r="V153" i="58"/>
  <c r="W153" i="58"/>
  <c r="X153" i="58"/>
  <c r="Y153" i="58"/>
  <c r="Z153" i="58"/>
  <c r="AA153" i="58"/>
  <c r="AB153" i="58"/>
  <c r="AC153" i="58"/>
  <c r="AD153" i="58"/>
  <c r="AE153" i="58"/>
  <c r="AF153" i="58"/>
  <c r="AG153" i="58"/>
  <c r="AI153" i="58"/>
  <c r="AJ153" i="58"/>
  <c r="AK153" i="58"/>
  <c r="Q158" i="58"/>
  <c r="R158" i="58"/>
  <c r="S158" i="58"/>
  <c r="T158" i="58"/>
  <c r="U158" i="58"/>
  <c r="V158" i="58"/>
  <c r="W158" i="58"/>
  <c r="X158" i="58"/>
  <c r="Y158" i="58"/>
  <c r="Z158" i="58"/>
  <c r="AA158" i="58"/>
  <c r="AB158" i="58"/>
  <c r="AC158" i="58"/>
  <c r="AD158" i="58"/>
  <c r="AE158" i="58"/>
  <c r="AF158" i="58"/>
  <c r="AG158" i="58"/>
  <c r="AH158" i="58"/>
  <c r="AI158" i="58"/>
  <c r="AJ158" i="58"/>
  <c r="AK158" i="58"/>
  <c r="P158" i="58"/>
  <c r="P153" i="58"/>
  <c r="P149" i="58"/>
  <c r="P148" i="58" s="1"/>
  <c r="Q96" i="58"/>
  <c r="R96" i="58"/>
  <c r="T96" i="58"/>
  <c r="U96" i="58"/>
  <c r="V96" i="58"/>
  <c r="W96" i="58"/>
  <c r="X96" i="58"/>
  <c r="Y96" i="58"/>
  <c r="Z96" i="58"/>
  <c r="AA96" i="58"/>
  <c r="AB96" i="58"/>
  <c r="AC96" i="58"/>
  <c r="AD96" i="58"/>
  <c r="AE96" i="58"/>
  <c r="AF96" i="58"/>
  <c r="AG96" i="58"/>
  <c r="AH96" i="58"/>
  <c r="AI96" i="58"/>
  <c r="AJ96" i="58"/>
  <c r="AK96" i="58"/>
  <c r="P96" i="58"/>
  <c r="P103" i="58"/>
  <c r="P110" i="58"/>
  <c r="P119" i="58"/>
  <c r="P126" i="58"/>
  <c r="P133" i="58"/>
  <c r="P143" i="58"/>
  <c r="Q110" i="58"/>
  <c r="R110" i="58"/>
  <c r="S110" i="58"/>
  <c r="T110" i="58"/>
  <c r="U110" i="58"/>
  <c r="V110" i="58"/>
  <c r="W110" i="58"/>
  <c r="X110" i="58"/>
  <c r="Y110" i="58"/>
  <c r="Z110" i="58"/>
  <c r="AA110" i="58"/>
  <c r="AB110" i="58"/>
  <c r="AC110" i="58"/>
  <c r="AD110" i="58"/>
  <c r="AE110" i="58"/>
  <c r="AF110" i="58"/>
  <c r="AG110" i="58"/>
  <c r="AH110" i="58"/>
  <c r="AI110" i="58"/>
  <c r="AJ110" i="58"/>
  <c r="AK110" i="58"/>
  <c r="Q143" i="58"/>
  <c r="R143" i="58"/>
  <c r="S143" i="58"/>
  <c r="T143" i="58"/>
  <c r="U143" i="58"/>
  <c r="V143" i="58"/>
  <c r="W143" i="58"/>
  <c r="X143" i="58"/>
  <c r="Y143" i="58"/>
  <c r="Z143" i="58"/>
  <c r="AA143" i="58"/>
  <c r="AB143" i="58"/>
  <c r="AC143" i="58"/>
  <c r="AD143" i="58"/>
  <c r="AE143" i="58"/>
  <c r="AF143" i="58"/>
  <c r="AG143" i="58"/>
  <c r="AH143" i="58"/>
  <c r="AI143" i="58"/>
  <c r="AJ143" i="58"/>
  <c r="AK143" i="58"/>
  <c r="Q126" i="58"/>
  <c r="R126" i="58"/>
  <c r="S126" i="58"/>
  <c r="T126" i="58"/>
  <c r="U126" i="58"/>
  <c r="V126" i="58"/>
  <c r="W126" i="58"/>
  <c r="X126" i="58"/>
  <c r="Y126" i="58"/>
  <c r="Z126" i="58"/>
  <c r="AA126" i="58"/>
  <c r="AB126" i="58"/>
  <c r="AC126" i="58"/>
  <c r="AD126" i="58"/>
  <c r="AE126" i="58"/>
  <c r="AF126" i="58"/>
  <c r="AG126" i="58"/>
  <c r="AH126" i="58"/>
  <c r="AI126" i="58"/>
  <c r="AJ126" i="58"/>
  <c r="AK126" i="58"/>
  <c r="Q119" i="58"/>
  <c r="R119" i="58"/>
  <c r="S119" i="58"/>
  <c r="T119" i="58"/>
  <c r="U119" i="58"/>
  <c r="V119" i="58"/>
  <c r="W119" i="58"/>
  <c r="X119" i="58"/>
  <c r="Y119" i="58"/>
  <c r="Z119" i="58"/>
  <c r="AA119" i="58"/>
  <c r="AB119" i="58"/>
  <c r="AC119" i="58"/>
  <c r="AD119" i="58"/>
  <c r="AE119" i="58"/>
  <c r="AF119" i="58"/>
  <c r="AG119" i="58"/>
  <c r="AH119" i="58"/>
  <c r="AI119" i="58"/>
  <c r="AJ119" i="58"/>
  <c r="AK119" i="58"/>
  <c r="Q103" i="58"/>
  <c r="R103" i="58"/>
  <c r="S103" i="58"/>
  <c r="T103" i="58"/>
  <c r="U103" i="58"/>
  <c r="V103" i="58"/>
  <c r="W103" i="58"/>
  <c r="X103" i="58"/>
  <c r="Y103" i="58"/>
  <c r="Z103" i="58"/>
  <c r="AA103" i="58"/>
  <c r="AB103" i="58"/>
  <c r="AC103" i="58"/>
  <c r="AD103" i="58"/>
  <c r="AE103" i="58"/>
  <c r="AF103" i="58"/>
  <c r="AG103" i="58"/>
  <c r="AI103" i="58"/>
  <c r="AJ103" i="58"/>
  <c r="AK103" i="58"/>
  <c r="Q85" i="58"/>
  <c r="Q84" i="58" s="1"/>
  <c r="Q83" i="58" s="1"/>
  <c r="R85" i="58"/>
  <c r="R84" i="58" s="1"/>
  <c r="R83" i="58" s="1"/>
  <c r="S85" i="58"/>
  <c r="S84" i="58" s="1"/>
  <c r="S83" i="58" s="1"/>
  <c r="T85" i="58"/>
  <c r="T84" i="58" s="1"/>
  <c r="T83" i="58" s="1"/>
  <c r="U85" i="58"/>
  <c r="U84" i="58" s="1"/>
  <c r="U83" i="58" s="1"/>
  <c r="V85" i="58"/>
  <c r="V84" i="58" s="1"/>
  <c r="V83" i="58" s="1"/>
  <c r="W85" i="58"/>
  <c r="W84" i="58" s="1"/>
  <c r="W83" i="58" s="1"/>
  <c r="X85" i="58"/>
  <c r="X84" i="58" s="1"/>
  <c r="X83" i="58" s="1"/>
  <c r="Y85" i="58"/>
  <c r="Y84" i="58" s="1"/>
  <c r="Y83" i="58" s="1"/>
  <c r="Z85" i="58"/>
  <c r="Z84" i="58" s="1"/>
  <c r="Z83" i="58" s="1"/>
  <c r="AA85" i="58"/>
  <c r="AA84" i="58" s="1"/>
  <c r="AA83" i="58" s="1"/>
  <c r="AB85" i="58"/>
  <c r="AB84" i="58" s="1"/>
  <c r="AB83" i="58" s="1"/>
  <c r="AC85" i="58"/>
  <c r="AC84" i="58" s="1"/>
  <c r="AC83" i="58" s="1"/>
  <c r="AD85" i="58"/>
  <c r="AD84" i="58" s="1"/>
  <c r="AD83" i="58" s="1"/>
  <c r="AE85" i="58"/>
  <c r="AE84" i="58" s="1"/>
  <c r="AE83" i="58" s="1"/>
  <c r="AF85" i="58"/>
  <c r="AF84" i="58" s="1"/>
  <c r="AF83" i="58" s="1"/>
  <c r="AH85" i="58"/>
  <c r="AH84" i="58" s="1"/>
  <c r="AH83" i="58" s="1"/>
  <c r="AI85" i="58"/>
  <c r="AI84" i="58" s="1"/>
  <c r="AI83" i="58" s="1"/>
  <c r="AJ85" i="58"/>
  <c r="AJ84" i="58" s="1"/>
  <c r="AJ83" i="58" s="1"/>
  <c r="AK85" i="58"/>
  <c r="AK84" i="58" s="1"/>
  <c r="AK83" i="58" s="1"/>
  <c r="Q73" i="58"/>
  <c r="S73" i="58"/>
  <c r="T73" i="58"/>
  <c r="U73" i="58"/>
  <c r="V73" i="58"/>
  <c r="W73" i="58"/>
  <c r="X73" i="58"/>
  <c r="Y73" i="58"/>
  <c r="Z73" i="58"/>
  <c r="AA73" i="58"/>
  <c r="AB73" i="58"/>
  <c r="AC73" i="58"/>
  <c r="AD73" i="58"/>
  <c r="AE73" i="58"/>
  <c r="AF73" i="58"/>
  <c r="AG73" i="58"/>
  <c r="AI73" i="58"/>
  <c r="AJ73" i="58"/>
  <c r="AK73" i="58"/>
  <c r="P85" i="58"/>
  <c r="P84" i="58" s="1"/>
  <c r="P83" i="58" s="1"/>
  <c r="Q67" i="58"/>
  <c r="R67" i="58"/>
  <c r="S67" i="58"/>
  <c r="T67" i="58"/>
  <c r="V67" i="58"/>
  <c r="W67" i="58"/>
  <c r="X67" i="58"/>
  <c r="Y67" i="58"/>
  <c r="Z67" i="58"/>
  <c r="AA67" i="58"/>
  <c r="AB67" i="58"/>
  <c r="AC67" i="58"/>
  <c r="AD67" i="58"/>
  <c r="AE67" i="58"/>
  <c r="AF67" i="58"/>
  <c r="AG67" i="58"/>
  <c r="AH67" i="58"/>
  <c r="AI67" i="58"/>
  <c r="AJ67" i="58"/>
  <c r="AK67" i="58"/>
  <c r="P73" i="58"/>
  <c r="P67" i="58"/>
  <c r="Q57" i="58"/>
  <c r="Q56" i="58" s="1"/>
  <c r="Q55" i="58" s="1"/>
  <c r="Q54" i="58" s="1"/>
  <c r="R57" i="58"/>
  <c r="R56" i="58" s="1"/>
  <c r="R55" i="58" s="1"/>
  <c r="R54" i="58" s="1"/>
  <c r="S57" i="58"/>
  <c r="S56" i="58" s="1"/>
  <c r="S55" i="58" s="1"/>
  <c r="S54" i="58" s="1"/>
  <c r="U57" i="58"/>
  <c r="U56" i="58" s="1"/>
  <c r="U55" i="58" s="1"/>
  <c r="U54" i="58" s="1"/>
  <c r="V57" i="58"/>
  <c r="V56" i="58" s="1"/>
  <c r="V55" i="58" s="1"/>
  <c r="V54" i="58" s="1"/>
  <c r="W57" i="58"/>
  <c r="W56" i="58" s="1"/>
  <c r="W55" i="58" s="1"/>
  <c r="W54" i="58" s="1"/>
  <c r="X57" i="58"/>
  <c r="X56" i="58" s="1"/>
  <c r="X55" i="58" s="1"/>
  <c r="X54" i="58" s="1"/>
  <c r="Y57" i="58"/>
  <c r="Y56" i="58" s="1"/>
  <c r="Y55" i="58" s="1"/>
  <c r="Y54" i="58" s="1"/>
  <c r="Z57" i="58"/>
  <c r="Z56" i="58" s="1"/>
  <c r="Z55" i="58" s="1"/>
  <c r="Z54" i="58" s="1"/>
  <c r="AA57" i="58"/>
  <c r="AA56" i="58" s="1"/>
  <c r="AA55" i="58" s="1"/>
  <c r="AA54" i="58" s="1"/>
  <c r="AB57" i="58"/>
  <c r="AB56" i="58" s="1"/>
  <c r="AB55" i="58" s="1"/>
  <c r="AB54" i="58" s="1"/>
  <c r="AC57" i="58"/>
  <c r="AC56" i="58" s="1"/>
  <c r="AC55" i="58" s="1"/>
  <c r="AC54" i="58" s="1"/>
  <c r="AD57" i="58"/>
  <c r="AD56" i="58" s="1"/>
  <c r="AD55" i="58" s="1"/>
  <c r="AD54" i="58" s="1"/>
  <c r="AE57" i="58"/>
  <c r="AE56" i="58" s="1"/>
  <c r="AE55" i="58" s="1"/>
  <c r="AE54" i="58" s="1"/>
  <c r="AF57" i="58"/>
  <c r="AF56" i="58" s="1"/>
  <c r="AF55" i="58" s="1"/>
  <c r="AF54" i="58" s="1"/>
  <c r="AG57" i="58"/>
  <c r="AG56" i="58" s="1"/>
  <c r="AG55" i="58" s="1"/>
  <c r="AG54" i="58" s="1"/>
  <c r="AI57" i="58"/>
  <c r="AI56" i="58" s="1"/>
  <c r="AI55" i="58" s="1"/>
  <c r="AI54" i="58" s="1"/>
  <c r="AJ57" i="58"/>
  <c r="AJ56" i="58" s="1"/>
  <c r="AJ55" i="58" s="1"/>
  <c r="AJ54" i="58" s="1"/>
  <c r="P57" i="58"/>
  <c r="P56" i="58" s="1"/>
  <c r="P55" i="58" s="1"/>
  <c r="P54" i="58" s="1"/>
  <c r="AE66" i="58" l="1"/>
  <c r="AE65" i="58" s="1"/>
  <c r="AE64" i="58" s="1"/>
  <c r="AB66" i="58"/>
  <c r="AB65" i="58" s="1"/>
  <c r="V66" i="58"/>
  <c r="V65" i="58" s="1"/>
  <c r="V64" i="58" s="1"/>
  <c r="AA66" i="58"/>
  <c r="AA65" i="58" s="1"/>
  <c r="AA64" i="58" s="1"/>
  <c r="AD66" i="58"/>
  <c r="AD65" i="58" s="1"/>
  <c r="AD64" i="58" s="1"/>
  <c r="AC66" i="58"/>
  <c r="AC65" i="58" s="1"/>
  <c r="AC64" i="58" s="1"/>
  <c r="Y66" i="58"/>
  <c r="Y65" i="58" s="1"/>
  <c r="Y64" i="58" s="1"/>
  <c r="X66" i="58"/>
  <c r="X65" i="58" s="1"/>
  <c r="X64" i="58" s="1"/>
  <c r="AG66" i="58"/>
  <c r="AG65" i="58" s="1"/>
  <c r="AF66" i="58"/>
  <c r="AF65" i="58" s="1"/>
  <c r="AF64" i="58" s="1"/>
  <c r="Z66" i="58"/>
  <c r="Z65" i="58" s="1"/>
  <c r="Z64" i="58" s="1"/>
  <c r="W66" i="58"/>
  <c r="W65" i="58" s="1"/>
  <c r="W64" i="58" s="1"/>
  <c r="AJ66" i="58"/>
  <c r="AJ65" i="58" s="1"/>
  <c r="AJ64" i="58" s="1"/>
  <c r="S66" i="58"/>
  <c r="S65" i="58" s="1"/>
  <c r="S64" i="58" s="1"/>
  <c r="Q66" i="58"/>
  <c r="Q65" i="58" s="1"/>
  <c r="Q64" i="58" s="1"/>
  <c r="P132" i="58"/>
  <c r="P95" i="58"/>
  <c r="AK66" i="58"/>
  <c r="AK65" i="58" s="1"/>
  <c r="AK64" i="58" s="1"/>
  <c r="AI66" i="58"/>
  <c r="AI65" i="58" s="1"/>
  <c r="AI64" i="58" s="1"/>
  <c r="T66" i="58"/>
  <c r="T65" i="58" s="1"/>
  <c r="T64" i="58" s="1"/>
  <c r="P109" i="58"/>
  <c r="P152" i="58"/>
  <c r="P147" i="58" s="1"/>
  <c r="AJ109" i="58"/>
  <c r="AH109" i="58"/>
  <c r="AF109" i="58"/>
  <c r="AD109" i="58"/>
  <c r="AB109" i="58"/>
  <c r="Z109" i="58"/>
  <c r="X109" i="58"/>
  <c r="V109" i="58"/>
  <c r="T109" i="58"/>
  <c r="R109" i="58"/>
  <c r="AJ95" i="58"/>
  <c r="AF95" i="58"/>
  <c r="AD95" i="58"/>
  <c r="AB95" i="58"/>
  <c r="Z95" i="58"/>
  <c r="X95" i="58"/>
  <c r="V95" i="58"/>
  <c r="T95" i="58"/>
  <c r="R95" i="58"/>
  <c r="AJ152" i="58"/>
  <c r="AJ147" i="58" s="1"/>
  <c r="AF152" i="58"/>
  <c r="AF147" i="58" s="1"/>
  <c r="AD152" i="58"/>
  <c r="AD147" i="58" s="1"/>
  <c r="AB152" i="58"/>
  <c r="AB147" i="58" s="1"/>
  <c r="Z152" i="58"/>
  <c r="Z147" i="58" s="1"/>
  <c r="X152" i="58"/>
  <c r="X147" i="58" s="1"/>
  <c r="V152" i="58"/>
  <c r="V147" i="58" s="1"/>
  <c r="T152" i="58"/>
  <c r="T147" i="58" s="1"/>
  <c r="R152" i="58"/>
  <c r="R147" i="58" s="1"/>
  <c r="AK132" i="58"/>
  <c r="AI132" i="58"/>
  <c r="AG132" i="58"/>
  <c r="AE132" i="58"/>
  <c r="AC132" i="58"/>
  <c r="AA132" i="58"/>
  <c r="Y132" i="58"/>
  <c r="W132" i="58"/>
  <c r="U132" i="58"/>
  <c r="S132" i="58"/>
  <c r="Q132" i="58"/>
  <c r="AK109" i="58"/>
  <c r="AI109" i="58"/>
  <c r="AG109" i="58"/>
  <c r="AE109" i="58"/>
  <c r="AC109" i="58"/>
  <c r="AA109" i="58"/>
  <c r="Y109" i="58"/>
  <c r="W109" i="58"/>
  <c r="U109" i="58"/>
  <c r="S109" i="58"/>
  <c r="Q109" i="58"/>
  <c r="AK95" i="58"/>
  <c r="AI95" i="58"/>
  <c r="AG95" i="58"/>
  <c r="AE95" i="58"/>
  <c r="AC95" i="58"/>
  <c r="AA95" i="58"/>
  <c r="Y95" i="58"/>
  <c r="W95" i="58"/>
  <c r="U95" i="58"/>
  <c r="Q95" i="58"/>
  <c r="AK152" i="58"/>
  <c r="AK147" i="58" s="1"/>
  <c r="AI152" i="58"/>
  <c r="AI147" i="58" s="1"/>
  <c r="AG152" i="58"/>
  <c r="AG147" i="58" s="1"/>
  <c r="AE152" i="58"/>
  <c r="AE147" i="58" s="1"/>
  <c r="AC152" i="58"/>
  <c r="AC147" i="58" s="1"/>
  <c r="AA152" i="58"/>
  <c r="AA147" i="58" s="1"/>
  <c r="Y152" i="58"/>
  <c r="Y147" i="58" s="1"/>
  <c r="W152" i="58"/>
  <c r="W147" i="58" s="1"/>
  <c r="U152" i="58"/>
  <c r="U147" i="58" s="1"/>
  <c r="S152" i="58"/>
  <c r="S147" i="58" s="1"/>
  <c r="Q152" i="58"/>
  <c r="Q147" i="58" s="1"/>
  <c r="AJ132" i="58"/>
  <c r="AH132" i="58"/>
  <c r="AF132" i="58"/>
  <c r="AD132" i="58"/>
  <c r="AB132" i="58"/>
  <c r="Z132" i="58"/>
  <c r="X132" i="58"/>
  <c r="V132" i="58"/>
  <c r="T132" i="58"/>
  <c r="R132" i="58"/>
  <c r="P66" i="58"/>
  <c r="P65" i="58" s="1"/>
  <c r="P64" i="58" s="1"/>
  <c r="AB64" i="58"/>
  <c r="W94" i="58" l="1"/>
  <c r="W93" i="58" s="1"/>
  <c r="AE94" i="58"/>
  <c r="AE93" i="58" s="1"/>
  <c r="R94" i="58"/>
  <c r="R93" i="58" s="1"/>
  <c r="AJ94" i="58"/>
  <c r="AJ93" i="58" s="1"/>
  <c r="Q94" i="58"/>
  <c r="Q93" i="58" s="1"/>
  <c r="U94" i="58"/>
  <c r="U93" i="58" s="1"/>
  <c r="AA94" i="58"/>
  <c r="AA93" i="58" s="1"/>
  <c r="Y94" i="58"/>
  <c r="Y93" i="58" s="1"/>
  <c r="AC94" i="58"/>
  <c r="AC93" i="58" s="1"/>
  <c r="AG94" i="58"/>
  <c r="AG93" i="58" s="1"/>
  <c r="P94" i="58"/>
  <c r="P93" i="58" s="1"/>
  <c r="T94" i="58"/>
  <c r="T93" i="58" s="1"/>
  <c r="X94" i="58"/>
  <c r="X93" i="58" s="1"/>
  <c r="AD94" i="58"/>
  <c r="AD93" i="58" s="1"/>
  <c r="AI94" i="58"/>
  <c r="AI93" i="58" s="1"/>
  <c r="V94" i="58"/>
  <c r="V93" i="58" s="1"/>
  <c r="Z94" i="58"/>
  <c r="Z93" i="58" s="1"/>
  <c r="AB94" i="58"/>
  <c r="AB93" i="58" s="1"/>
  <c r="AF94" i="58"/>
  <c r="AF93" i="58" s="1"/>
  <c r="AK94" i="58"/>
  <c r="AK93" i="58" s="1"/>
  <c r="Q33" i="58"/>
  <c r="Q32" i="58" s="1"/>
  <c r="R33" i="58"/>
  <c r="R32" i="58" s="1"/>
  <c r="S33" i="58"/>
  <c r="S32" i="58" s="1"/>
  <c r="T33" i="58"/>
  <c r="T32" i="58" s="1"/>
  <c r="U33" i="58"/>
  <c r="U32" i="58" s="1"/>
  <c r="V33" i="58"/>
  <c r="V32" i="58" s="1"/>
  <c r="W33" i="58"/>
  <c r="W32" i="58" s="1"/>
  <c r="X33" i="58"/>
  <c r="X32" i="58" s="1"/>
  <c r="Y33" i="58"/>
  <c r="Y32" i="58" s="1"/>
  <c r="Z33" i="58"/>
  <c r="Z32" i="58" s="1"/>
  <c r="AA33" i="58"/>
  <c r="AA32" i="58" s="1"/>
  <c r="AB33" i="58"/>
  <c r="AB32" i="58" s="1"/>
  <c r="AC33" i="58"/>
  <c r="AC32" i="58" s="1"/>
  <c r="AD33" i="58"/>
  <c r="AD32" i="58" s="1"/>
  <c r="AE33" i="58"/>
  <c r="AE32" i="58" s="1"/>
  <c r="AF33" i="58"/>
  <c r="AF32" i="58" s="1"/>
  <c r="AG33" i="58"/>
  <c r="AG32" i="58" s="1"/>
  <c r="AI33" i="58"/>
  <c r="AI32" i="58" s="1"/>
  <c r="AJ33" i="58"/>
  <c r="AJ32" i="58" s="1"/>
  <c r="AK33" i="58"/>
  <c r="AK32" i="58" s="1"/>
  <c r="Q29" i="58"/>
  <c r="Q28" i="58" s="1"/>
  <c r="R29" i="58"/>
  <c r="R28" i="58" s="1"/>
  <c r="S29" i="58"/>
  <c r="S28" i="58" s="1"/>
  <c r="T29" i="58"/>
  <c r="T28" i="58" s="1"/>
  <c r="U29" i="58"/>
  <c r="U28" i="58" s="1"/>
  <c r="V29" i="58"/>
  <c r="V28" i="58" s="1"/>
  <c r="W29" i="58"/>
  <c r="W28" i="58" s="1"/>
  <c r="X29" i="58"/>
  <c r="X28" i="58" s="1"/>
  <c r="Y29" i="58"/>
  <c r="Y28" i="58" s="1"/>
  <c r="Z29" i="58"/>
  <c r="Z28" i="58" s="1"/>
  <c r="AA29" i="58"/>
  <c r="AA28" i="58" s="1"/>
  <c r="AB29" i="58"/>
  <c r="AB28" i="58" s="1"/>
  <c r="AC29" i="58"/>
  <c r="AC28" i="58" s="1"/>
  <c r="AD29" i="58"/>
  <c r="AD28" i="58" s="1"/>
  <c r="AE29" i="58"/>
  <c r="AE28" i="58" s="1"/>
  <c r="AF29" i="58"/>
  <c r="AF28" i="58" s="1"/>
  <c r="AG29" i="58"/>
  <c r="AG28" i="58" s="1"/>
  <c r="AH29" i="58"/>
  <c r="AH28" i="58" s="1"/>
  <c r="AI29" i="58"/>
  <c r="AI28" i="58" s="1"/>
  <c r="AJ29" i="58"/>
  <c r="AJ28" i="58" s="1"/>
  <c r="AK29" i="58"/>
  <c r="AK28" i="58" s="1"/>
  <c r="Q25" i="58"/>
  <c r="R25" i="58"/>
  <c r="S25" i="58"/>
  <c r="T25" i="58"/>
  <c r="U25" i="58"/>
  <c r="V25" i="58"/>
  <c r="W25" i="58"/>
  <c r="X25" i="58"/>
  <c r="Y25" i="58"/>
  <c r="Z25" i="58"/>
  <c r="AA25" i="58"/>
  <c r="AB25" i="58"/>
  <c r="AC25" i="58"/>
  <c r="AD25" i="58"/>
  <c r="AE25" i="58"/>
  <c r="AF25" i="58"/>
  <c r="AG25" i="58"/>
  <c r="AH25" i="58"/>
  <c r="AI25" i="58"/>
  <c r="AJ25" i="58"/>
  <c r="AK25" i="58"/>
  <c r="Q22" i="58"/>
  <c r="R22" i="58"/>
  <c r="S22" i="58"/>
  <c r="T22" i="58"/>
  <c r="U22" i="58"/>
  <c r="V22" i="58"/>
  <c r="W22" i="58"/>
  <c r="X22" i="58"/>
  <c r="Y22" i="58"/>
  <c r="Z22" i="58"/>
  <c r="AA22" i="58"/>
  <c r="AB22" i="58"/>
  <c r="AC22" i="58"/>
  <c r="AD22" i="58"/>
  <c r="AE22" i="58"/>
  <c r="AF22" i="58"/>
  <c r="AG22" i="58"/>
  <c r="AH22" i="58"/>
  <c r="AI22" i="58"/>
  <c r="AJ22" i="58"/>
  <c r="AK22" i="58"/>
  <c r="P33" i="58"/>
  <c r="P32" i="58" s="1"/>
  <c r="P29" i="58"/>
  <c r="P28" i="58" s="1"/>
  <c r="P25" i="58"/>
  <c r="P22" i="58"/>
  <c r="Q12" i="58"/>
  <c r="Q11" i="58" s="1"/>
  <c r="Q10" i="58" s="1"/>
  <c r="Q9" i="58" s="1"/>
  <c r="R12" i="58"/>
  <c r="R11" i="58" s="1"/>
  <c r="R10" i="58" s="1"/>
  <c r="R9" i="58" s="1"/>
  <c r="S12" i="58"/>
  <c r="S11" i="58" s="1"/>
  <c r="S10" i="58" s="1"/>
  <c r="S9" i="58" s="1"/>
  <c r="T12" i="58"/>
  <c r="T11" i="58" s="1"/>
  <c r="T10" i="58" s="1"/>
  <c r="T9" i="58" s="1"/>
  <c r="U12" i="58"/>
  <c r="U11" i="58" s="1"/>
  <c r="U10" i="58" s="1"/>
  <c r="U9" i="58" s="1"/>
  <c r="V12" i="58"/>
  <c r="V11" i="58" s="1"/>
  <c r="V10" i="58" s="1"/>
  <c r="V9" i="58" s="1"/>
  <c r="W12" i="58"/>
  <c r="W11" i="58" s="1"/>
  <c r="W10" i="58" s="1"/>
  <c r="W9" i="58" s="1"/>
  <c r="X12" i="58"/>
  <c r="X11" i="58" s="1"/>
  <c r="X10" i="58" s="1"/>
  <c r="X9" i="58" s="1"/>
  <c r="Y12" i="58"/>
  <c r="Y11" i="58" s="1"/>
  <c r="Y10" i="58" s="1"/>
  <c r="Y9" i="58" s="1"/>
  <c r="Z12" i="58"/>
  <c r="Z11" i="58" s="1"/>
  <c r="Z10" i="58" s="1"/>
  <c r="Z9" i="58" s="1"/>
  <c r="AA12" i="58"/>
  <c r="AA11" i="58" s="1"/>
  <c r="AA10" i="58" s="1"/>
  <c r="AA9" i="58" s="1"/>
  <c r="AB12" i="58"/>
  <c r="AB11" i="58" s="1"/>
  <c r="AB10" i="58" s="1"/>
  <c r="AB9" i="58" s="1"/>
  <c r="AC12" i="58"/>
  <c r="AC11" i="58" s="1"/>
  <c r="AC10" i="58" s="1"/>
  <c r="AC9" i="58" s="1"/>
  <c r="AD12" i="58"/>
  <c r="AD11" i="58" s="1"/>
  <c r="AD10" i="58" s="1"/>
  <c r="AD9" i="58" s="1"/>
  <c r="AE12" i="58"/>
  <c r="AE11" i="58" s="1"/>
  <c r="AE10" i="58" s="1"/>
  <c r="AE9" i="58" s="1"/>
  <c r="AF12" i="58"/>
  <c r="AF11" i="58" s="1"/>
  <c r="AF10" i="58" s="1"/>
  <c r="AF9" i="58" s="1"/>
  <c r="AG12" i="58"/>
  <c r="AG11" i="58" s="1"/>
  <c r="AG10" i="58" s="1"/>
  <c r="AG9" i="58" s="1"/>
  <c r="AI12" i="58"/>
  <c r="AI11" i="58" s="1"/>
  <c r="AI10" i="58" s="1"/>
  <c r="AI9" i="58" s="1"/>
  <c r="AJ12" i="58"/>
  <c r="AJ11" i="58" s="1"/>
  <c r="AJ10" i="58" s="1"/>
  <c r="AJ9" i="58" s="1"/>
  <c r="AK12" i="58"/>
  <c r="AK11" i="58" s="1"/>
  <c r="AK10" i="58" s="1"/>
  <c r="AK9" i="58" s="1"/>
  <c r="P12" i="58"/>
  <c r="P11" i="58" s="1"/>
  <c r="P10" i="58" s="1"/>
  <c r="P9" i="58" s="1"/>
  <c r="AJ21" i="58" l="1"/>
  <c r="AJ20" i="58" s="1"/>
  <c r="AJ19" i="58" s="1"/>
  <c r="AH21" i="58"/>
  <c r="AF21" i="58"/>
  <c r="AF20" i="58" s="1"/>
  <c r="AF19" i="58" s="1"/>
  <c r="AF554" i="58" s="1"/>
  <c r="AF613" i="58" s="1"/>
  <c r="AD21" i="58"/>
  <c r="AD20" i="58" s="1"/>
  <c r="AD19" i="58" s="1"/>
  <c r="AB21" i="58"/>
  <c r="AB20" i="58" s="1"/>
  <c r="AB19" i="58" s="1"/>
  <c r="AB554" i="58" s="1"/>
  <c r="AB613" i="58" s="1"/>
  <c r="Z21" i="58"/>
  <c r="Z20" i="58" s="1"/>
  <c r="Z19" i="58" s="1"/>
  <c r="X21" i="58"/>
  <c r="X20" i="58" s="1"/>
  <c r="X19" i="58" s="1"/>
  <c r="V21" i="58"/>
  <c r="V20" i="58" s="1"/>
  <c r="V19" i="58" s="1"/>
  <c r="T21" i="58"/>
  <c r="R21" i="58"/>
  <c r="R20" i="58" s="1"/>
  <c r="R19" i="58" s="1"/>
  <c r="AK21" i="58"/>
  <c r="AK20" i="58" s="1"/>
  <c r="AK19" i="58" s="1"/>
  <c r="AI21" i="58"/>
  <c r="AI20" i="58" s="1"/>
  <c r="AI19" i="58" s="1"/>
  <c r="AG21" i="58"/>
  <c r="AG20" i="58" s="1"/>
  <c r="AG19" i="58" s="1"/>
  <c r="AE21" i="58"/>
  <c r="AE20" i="58" s="1"/>
  <c r="AE19" i="58" s="1"/>
  <c r="AE554" i="58" s="1"/>
  <c r="AE613" i="58" s="1"/>
  <c r="AC21" i="58"/>
  <c r="AC20" i="58" s="1"/>
  <c r="AC19" i="58" s="1"/>
  <c r="AC554" i="58" s="1"/>
  <c r="AC613" i="58" s="1"/>
  <c r="AA21" i="58"/>
  <c r="AA20" i="58" s="1"/>
  <c r="AA19" i="58" s="1"/>
  <c r="Y21" i="58"/>
  <c r="Y20" i="58" s="1"/>
  <c r="Y19" i="58" s="1"/>
  <c r="W21" i="58"/>
  <c r="W20" i="58" s="1"/>
  <c r="W19" i="58" s="1"/>
  <c r="U21" i="58"/>
  <c r="U20" i="58" s="1"/>
  <c r="U19" i="58" s="1"/>
  <c r="S21" i="58"/>
  <c r="S20" i="58" s="1"/>
  <c r="S19" i="58" s="1"/>
  <c r="Q21" i="58"/>
  <c r="Q20" i="58" s="1"/>
  <c r="Q19" i="58" s="1"/>
  <c r="T20" i="58"/>
  <c r="T19" i="58" s="1"/>
  <c r="P21" i="58"/>
  <c r="P20" i="58" s="1"/>
  <c r="P19" i="58" s="1"/>
  <c r="AL596" i="58"/>
  <c r="AL595" i="58" s="1"/>
  <c r="AL592" i="58"/>
  <c r="AL587" i="58"/>
  <c r="AL581" i="58"/>
  <c r="AL575" i="58"/>
  <c r="AL571" i="58"/>
  <c r="AL568" i="58"/>
  <c r="AL565" i="58"/>
  <c r="AL564" i="58"/>
  <c r="AL563" i="58"/>
  <c r="AL561" i="58"/>
  <c r="AL551" i="58"/>
  <c r="X546" i="58"/>
  <c r="AL542" i="58"/>
  <c r="AL539" i="58"/>
  <c r="AL537" i="58"/>
  <c r="X534" i="58"/>
  <c r="AL531" i="58"/>
  <c r="AK527" i="58"/>
  <c r="AK526" i="58" s="1"/>
  <c r="AI527" i="58"/>
  <c r="AI526" i="58" s="1"/>
  <c r="AI448" i="58" s="1"/>
  <c r="AI447" i="58" s="1"/>
  <c r="X527" i="58"/>
  <c r="AL528" i="58"/>
  <c r="AL524" i="58"/>
  <c r="AK521" i="58"/>
  <c r="Z521" i="58"/>
  <c r="X521" i="58"/>
  <c r="AL518" i="58"/>
  <c r="AL513" i="58"/>
  <c r="AL512" i="58"/>
  <c r="W508" i="58"/>
  <c r="AL505" i="58"/>
  <c r="AL501" i="58"/>
  <c r="Y498" i="58"/>
  <c r="AL496" i="58"/>
  <c r="AL492" i="58"/>
  <c r="AL491" i="58"/>
  <c r="AL487" i="58"/>
  <c r="AK484" i="58"/>
  <c r="AL484" i="58" s="1"/>
  <c r="AK482" i="58"/>
  <c r="AL481" i="58"/>
  <c r="AL479" i="58"/>
  <c r="AL474" i="58"/>
  <c r="AL473" i="58"/>
  <c r="AL470" i="58"/>
  <c r="AL467" i="58"/>
  <c r="AL461" i="58"/>
  <c r="AL457" i="58"/>
  <c r="AL451" i="58"/>
  <c r="AL445" i="58"/>
  <c r="AL444" i="58"/>
  <c r="Q438" i="58"/>
  <c r="AL438" i="58" s="1"/>
  <c r="Q437" i="58"/>
  <c r="AH436" i="58"/>
  <c r="AH432" i="58"/>
  <c r="AH429" i="58" s="1"/>
  <c r="AL431" i="58"/>
  <c r="AL430" i="58"/>
  <c r="AH424" i="58"/>
  <c r="AH422" i="58" s="1"/>
  <c r="AL423" i="58"/>
  <c r="AH420" i="58"/>
  <c r="AL420" i="58" s="1"/>
  <c r="AH419" i="58"/>
  <c r="AL416" i="58"/>
  <c r="AL415" i="58"/>
  <c r="AL414" i="58"/>
  <c r="AH413" i="58"/>
  <c r="AL409" i="58"/>
  <c r="AL408" i="58"/>
  <c r="AL407" i="58"/>
  <c r="AL404" i="58"/>
  <c r="AL403" i="58"/>
  <c r="AL402" i="58"/>
  <c r="AL393" i="58"/>
  <c r="AL392" i="58"/>
  <c r="AL391" i="58"/>
  <c r="AL390" i="58"/>
  <c r="AL387" i="58"/>
  <c r="AL386" i="58"/>
  <c r="AL381" i="58"/>
  <c r="AL375" i="58"/>
  <c r="AA367" i="58"/>
  <c r="AL367" i="58" s="1"/>
  <c r="AA366" i="58"/>
  <c r="AA363" i="58"/>
  <c r="AL363" i="58" s="1"/>
  <c r="AA362" i="58"/>
  <c r="AL358" i="58"/>
  <c r="AL350" i="58"/>
  <c r="AL339" i="58"/>
  <c r="AL336" i="58"/>
  <c r="AL332" i="58"/>
  <c r="AL320" i="58"/>
  <c r="AA306" i="58"/>
  <c r="AL306" i="58" s="1"/>
  <c r="AA305" i="58"/>
  <c r="AL297" i="58"/>
  <c r="AA289" i="58"/>
  <c r="V295" i="58"/>
  <c r="AJ289" i="58"/>
  <c r="AJ288" i="58" s="1"/>
  <c r="AJ287" i="58" s="1"/>
  <c r="AJ286" i="58" s="1"/>
  <c r="AJ554" i="58" s="1"/>
  <c r="AJ613" i="58" s="1"/>
  <c r="AH284" i="58"/>
  <c r="AL280" i="58"/>
  <c r="AH279" i="58"/>
  <c r="AH278" i="58" s="1"/>
  <c r="AH277" i="58" s="1"/>
  <c r="AL273" i="58"/>
  <c r="AH270" i="58"/>
  <c r="AL264" i="58"/>
  <c r="AL263" i="58"/>
  <c r="AH256" i="58"/>
  <c r="AL253" i="58"/>
  <c r="AL252" i="58"/>
  <c r="AL247" i="58"/>
  <c r="AL246" i="58"/>
  <c r="AL242" i="58"/>
  <c r="AL235" i="58"/>
  <c r="AL234" i="58"/>
  <c r="AH228" i="58"/>
  <c r="AL223" i="58"/>
  <c r="AI222" i="58"/>
  <c r="AH222" i="58"/>
  <c r="AH221" i="58" s="1"/>
  <c r="AL219" i="58"/>
  <c r="AL218" i="58"/>
  <c r="AH215" i="58"/>
  <c r="AL214" i="58"/>
  <c r="AL213" i="58"/>
  <c r="AL206" i="58"/>
  <c r="AL205" i="58"/>
  <c r="AL192" i="58"/>
  <c r="AL185" i="58"/>
  <c r="AI182" i="58"/>
  <c r="AL178" i="58"/>
  <c r="P177" i="58"/>
  <c r="P174" i="58"/>
  <c r="AH169" i="58"/>
  <c r="AL169" i="58" s="1"/>
  <c r="P168" i="58"/>
  <c r="AH167" i="58"/>
  <c r="AL166" i="58"/>
  <c r="AL160" i="58"/>
  <c r="AL159" i="58"/>
  <c r="AL150" i="58"/>
  <c r="AL144" i="58"/>
  <c r="AL139" i="58"/>
  <c r="AL134" i="58"/>
  <c r="AL129" i="58"/>
  <c r="AL127" i="58"/>
  <c r="AL123" i="58"/>
  <c r="AL120" i="58"/>
  <c r="AL116" i="58"/>
  <c r="AL111" i="58"/>
  <c r="AL101" i="58"/>
  <c r="S100" i="58"/>
  <c r="AL100" i="58" s="1"/>
  <c r="S99" i="58"/>
  <c r="AL98" i="58"/>
  <c r="AL97" i="58"/>
  <c r="AL91" i="58"/>
  <c r="AL90" i="58"/>
  <c r="AL89" i="58"/>
  <c r="AL88" i="58"/>
  <c r="AG87" i="58"/>
  <c r="AL87" i="58" s="1"/>
  <c r="AG86" i="58"/>
  <c r="AL74" i="58"/>
  <c r="U67" i="58"/>
  <c r="U66" i="58" s="1"/>
  <c r="U65" i="58" s="1"/>
  <c r="U64" i="58" s="1"/>
  <c r="AL68" i="58"/>
  <c r="AL61" i="58"/>
  <c r="T57" i="58"/>
  <c r="T56" i="58" s="1"/>
  <c r="T55" i="58" s="1"/>
  <c r="T54" i="58" s="1"/>
  <c r="AL43" i="58"/>
  <c r="AH42" i="58"/>
  <c r="AL42" i="58" s="1"/>
  <c r="AH41" i="58"/>
  <c r="AL41" i="58" s="1"/>
  <c r="AH40" i="58"/>
  <c r="AL35" i="58"/>
  <c r="AL34" i="58"/>
  <c r="AL30" i="58"/>
  <c r="AL29" i="58" s="1"/>
  <c r="AL28" i="58" s="1"/>
  <c r="AL26" i="58"/>
  <c r="AL25" i="58" s="1"/>
  <c r="AL23" i="58"/>
  <c r="AL22" i="58" s="1"/>
  <c r="AL17" i="58"/>
  <c r="AL16" i="58"/>
  <c r="AH15" i="58"/>
  <c r="AL15" i="58" s="1"/>
  <c r="AH14" i="58"/>
  <c r="AL14" i="58" s="1"/>
  <c r="AH13" i="58"/>
  <c r="U554" i="58" l="1"/>
  <c r="U613" i="58" s="1"/>
  <c r="AK57" i="58"/>
  <c r="AK56" i="58" s="1"/>
  <c r="AK55" i="58" s="1"/>
  <c r="AK54" i="58" s="1"/>
  <c r="T554" i="58"/>
  <c r="T613" i="58" s="1"/>
  <c r="AL586" i="58"/>
  <c r="AL570" i="58"/>
  <c r="AI609" i="58"/>
  <c r="AI608" i="58" s="1"/>
  <c r="AI607" i="58" s="1"/>
  <c r="AI606" i="58" s="1"/>
  <c r="AH241" i="58"/>
  <c r="AL517" i="58"/>
  <c r="V527" i="58"/>
  <c r="V526" i="58" s="1"/>
  <c r="V448" i="58" s="1"/>
  <c r="V447" i="58" s="1"/>
  <c r="AL523" i="58"/>
  <c r="W527" i="58"/>
  <c r="W526" i="58" s="1"/>
  <c r="AL450" i="58"/>
  <c r="AL449" i="58" s="1"/>
  <c r="AL560" i="58"/>
  <c r="AL567" i="58"/>
  <c r="AL584" i="58"/>
  <c r="AH580" i="58"/>
  <c r="AH579" i="58" s="1"/>
  <c r="AH558" i="58" s="1"/>
  <c r="AH557" i="58" s="1"/>
  <c r="AL591" i="58"/>
  <c r="AL590" i="58" s="1"/>
  <c r="AL574" i="58"/>
  <c r="AL550" i="58"/>
  <c r="AL549" i="58" s="1"/>
  <c r="X545" i="58"/>
  <c r="X533" i="58"/>
  <c r="AL536" i="58"/>
  <c r="AL546" i="58"/>
  <c r="AL541" i="58"/>
  <c r="AL472" i="58"/>
  <c r="W466" i="58"/>
  <c r="W478" i="58"/>
  <c r="W495" i="58"/>
  <c r="W500" i="58"/>
  <c r="W507" i="58"/>
  <c r="X520" i="58"/>
  <c r="X516" i="58" s="1"/>
  <c r="AK520" i="58"/>
  <c r="AK516" i="58" s="1"/>
  <c r="AL456" i="58"/>
  <c r="AL460" i="58"/>
  <c r="AL486" i="58"/>
  <c r="AL490" i="58"/>
  <c r="AK478" i="58"/>
  <c r="AK455" i="58" s="1"/>
  <c r="Y495" i="58"/>
  <c r="Y455" i="58" s="1"/>
  <c r="Y448" i="58" s="1"/>
  <c r="Y447" i="58" s="1"/>
  <c r="Y554" i="58" s="1"/>
  <c r="Y613" i="58" s="1"/>
  <c r="W511" i="58"/>
  <c r="Z520" i="58"/>
  <c r="Z516" i="58" s="1"/>
  <c r="Z448" i="58" s="1"/>
  <c r="Z447" i="58" s="1"/>
  <c r="Z554" i="58" s="1"/>
  <c r="Z613" i="58" s="1"/>
  <c r="Q435" i="58"/>
  <c r="Q434" i="58" s="1"/>
  <c r="Q378" i="58" s="1"/>
  <c r="Q377" i="58" s="1"/>
  <c r="Q554" i="58" s="1"/>
  <c r="Q613" i="58" s="1"/>
  <c r="AL443" i="58"/>
  <c r="AL442" i="58" s="1"/>
  <c r="AL441" i="58" s="1"/>
  <c r="AL440" i="58" s="1"/>
  <c r="AH398" i="58"/>
  <c r="AL380" i="58"/>
  <c r="AL379" i="58" s="1"/>
  <c r="AL385" i="58"/>
  <c r="AH389" i="58"/>
  <c r="AL436" i="58"/>
  <c r="AH435" i="58"/>
  <c r="AH434" i="58" s="1"/>
  <c r="AL406" i="58"/>
  <c r="AH418" i="58"/>
  <c r="AH412" i="58"/>
  <c r="V319" i="58"/>
  <c r="AA342" i="58"/>
  <c r="AA341" i="58" s="1"/>
  <c r="AL357" i="58"/>
  <c r="AA361" i="58"/>
  <c r="AH296" i="58"/>
  <c r="AH288" i="58" s="1"/>
  <c r="V309" i="58"/>
  <c r="AH349" i="58"/>
  <c r="AH341" i="58" s="1"/>
  <c r="AL374" i="58"/>
  <c r="AL373" i="58" s="1"/>
  <c r="V289" i="58"/>
  <c r="V288" i="58" s="1"/>
  <c r="AD289" i="58"/>
  <c r="AD288" i="58" s="1"/>
  <c r="AD287" i="58" s="1"/>
  <c r="AD286" i="58" s="1"/>
  <c r="AD554" i="58" s="1"/>
  <c r="AD613" i="58" s="1"/>
  <c r="AA304" i="58"/>
  <c r="AH319" i="58"/>
  <c r="AH331" i="58"/>
  <c r="AA365" i="58"/>
  <c r="AA296" i="58"/>
  <c r="AA331" i="58"/>
  <c r="AA308" i="58" s="1"/>
  <c r="AL338" i="58"/>
  <c r="AL284" i="58"/>
  <c r="AH283" i="58"/>
  <c r="AH282" i="58" s="1"/>
  <c r="AH276" i="58" s="1"/>
  <c r="AH275" i="58" s="1"/>
  <c r="AL251" i="58"/>
  <c r="AH262" i="58"/>
  <c r="AH204" i="58"/>
  <c r="AH268" i="58"/>
  <c r="AH269" i="58"/>
  <c r="AH237" i="58"/>
  <c r="AL256" i="58"/>
  <c r="AH255" i="58"/>
  <c r="AL215" i="58"/>
  <c r="AL212" i="58" s="1"/>
  <c r="AH212" i="58"/>
  <c r="AH211" i="58" s="1"/>
  <c r="AL217" i="58"/>
  <c r="AL191" i="58"/>
  <c r="AH191" i="58"/>
  <c r="AL199" i="58"/>
  <c r="AH198" i="58"/>
  <c r="AI221" i="58"/>
  <c r="AI211" i="58" s="1"/>
  <c r="AI189" i="58" s="1"/>
  <c r="AI188" i="58" s="1"/>
  <c r="AL184" i="58"/>
  <c r="AL167" i="58"/>
  <c r="AH165" i="58"/>
  <c r="AH164" i="58" s="1"/>
  <c r="AH163" i="58" s="1"/>
  <c r="AH162" i="58" s="1"/>
  <c r="AI181" i="58"/>
  <c r="AI180" i="58" s="1"/>
  <c r="AI163" i="58" s="1"/>
  <c r="AI162" i="58" s="1"/>
  <c r="P173" i="58"/>
  <c r="P176" i="58"/>
  <c r="P165" i="58"/>
  <c r="AL110" i="58"/>
  <c r="AL126" i="58"/>
  <c r="AL133" i="58"/>
  <c r="AL143" i="58"/>
  <c r="AH153" i="58"/>
  <c r="AH152" i="58" s="1"/>
  <c r="AH147" i="58" s="1"/>
  <c r="AL103" i="58"/>
  <c r="AH103" i="58"/>
  <c r="AH95" i="58" s="1"/>
  <c r="AH94" i="58" s="1"/>
  <c r="AL149" i="58"/>
  <c r="AL148" i="58" s="1"/>
  <c r="AL99" i="58"/>
  <c r="AL96" i="58" s="1"/>
  <c r="S96" i="58"/>
  <c r="S95" i="58" s="1"/>
  <c r="S94" i="58" s="1"/>
  <c r="S93" i="58" s="1"/>
  <c r="S554" i="58" s="1"/>
  <c r="S613" i="58" s="1"/>
  <c r="AL119" i="58"/>
  <c r="AL158" i="58"/>
  <c r="R73" i="58"/>
  <c r="R66" i="58" s="1"/>
  <c r="R65" i="58" s="1"/>
  <c r="R64" i="58" s="1"/>
  <c r="R554" i="58" s="1"/>
  <c r="R613" i="58" s="1"/>
  <c r="AH73" i="58"/>
  <c r="AH66" i="58" s="1"/>
  <c r="AH65" i="58" s="1"/>
  <c r="AH64" i="58" s="1"/>
  <c r="AG85" i="58"/>
  <c r="AG84" i="58" s="1"/>
  <c r="AG83" i="58" s="1"/>
  <c r="AG64" i="58" s="1"/>
  <c r="AG554" i="58" s="1"/>
  <c r="AG613" i="58" s="1"/>
  <c r="AL174" i="58"/>
  <c r="AL182" i="58"/>
  <c r="AL58" i="58"/>
  <c r="AH57" i="58"/>
  <c r="AH56" i="58" s="1"/>
  <c r="AH55" i="58" s="1"/>
  <c r="AH54" i="58" s="1"/>
  <c r="AL21" i="58"/>
  <c r="AL362" i="58"/>
  <c r="AL40" i="58"/>
  <c r="AH33" i="58"/>
  <c r="AH32" i="58" s="1"/>
  <c r="AH20" i="58" s="1"/>
  <c r="AH19" i="58" s="1"/>
  <c r="AL86" i="58"/>
  <c r="AL85" i="58" s="1"/>
  <c r="AL84" i="58" s="1"/>
  <c r="AL83" i="58" s="1"/>
  <c r="AH12" i="58"/>
  <c r="AH11" i="58" s="1"/>
  <c r="AH10" i="58" s="1"/>
  <c r="AH9" i="58" s="1"/>
  <c r="AL13" i="58"/>
  <c r="AL12" i="58" s="1"/>
  <c r="AL11" i="58" s="1"/>
  <c r="AL10" i="58" s="1"/>
  <c r="AL9" i="58" s="1"/>
  <c r="AL67" i="58"/>
  <c r="AL222" i="58"/>
  <c r="AL238" i="58"/>
  <c r="AL262" i="58"/>
  <c r="AL279" i="58"/>
  <c r="AL278" i="58" s="1"/>
  <c r="AL277" i="58" s="1"/>
  <c r="AL399" i="58"/>
  <c r="AL508" i="58"/>
  <c r="AL243" i="58"/>
  <c r="AL241" i="58" s="1"/>
  <c r="AL271" i="58"/>
  <c r="AL229" i="58"/>
  <c r="AL228" i="58" s="1"/>
  <c r="AL343" i="58"/>
  <c r="AL521" i="58"/>
  <c r="AL44" i="58"/>
  <c r="AL177" i="58"/>
  <c r="AL168" i="58"/>
  <c r="AL305" i="58"/>
  <c r="AL424" i="58"/>
  <c r="AL432" i="58"/>
  <c r="AL366" i="58"/>
  <c r="AL419" i="58"/>
  <c r="AL437" i="58"/>
  <c r="AL413" i="58"/>
  <c r="AL482" i="58"/>
  <c r="AL534" i="58"/>
  <c r="AL498" i="58"/>
  <c r="AL610" i="58"/>
  <c r="AL609" i="58" s="1"/>
  <c r="AL608" i="58" s="1"/>
  <c r="AL607" i="58" s="1"/>
  <c r="AL606" i="58" s="1"/>
  <c r="W455" i="58" l="1"/>
  <c r="AI554" i="58"/>
  <c r="AI613" i="58" s="1"/>
  <c r="AL527" i="58"/>
  <c r="AL580" i="58"/>
  <c r="AL579" i="58" s="1"/>
  <c r="AH227" i="58"/>
  <c r="AH226" i="58" s="1"/>
  <c r="AL33" i="58"/>
  <c r="AL32" i="58" s="1"/>
  <c r="AL20" i="58" s="1"/>
  <c r="AL19" i="58" s="1"/>
  <c r="AL559" i="58"/>
  <c r="AL545" i="58"/>
  <c r="AL511" i="58"/>
  <c r="AL500" i="58"/>
  <c r="AL389" i="58"/>
  <c r="AL466" i="58"/>
  <c r="AK448" i="58"/>
  <c r="AK447" i="58" s="1"/>
  <c r="AK554" i="58" s="1"/>
  <c r="AK613" i="58" s="1"/>
  <c r="X526" i="58"/>
  <c r="X448" i="58" s="1"/>
  <c r="X447" i="58" s="1"/>
  <c r="X554" i="58" s="1"/>
  <c r="X613" i="58" s="1"/>
  <c r="AL319" i="58"/>
  <c r="AL533" i="58"/>
  <c r="AL520" i="58"/>
  <c r="AL516" i="58" s="1"/>
  <c r="AL507" i="58"/>
  <c r="AL495" i="58"/>
  <c r="AL478" i="58"/>
  <c r="AL165" i="58"/>
  <c r="AH384" i="58"/>
  <c r="AH411" i="58"/>
  <c r="AL289" i="58"/>
  <c r="V308" i="58"/>
  <c r="V287" i="58" s="1"/>
  <c r="V286" i="58" s="1"/>
  <c r="V554" i="58" s="1"/>
  <c r="V613" i="58" s="1"/>
  <c r="AL412" i="58"/>
  <c r="AL422" i="58"/>
  <c r="AL429" i="58"/>
  <c r="AL435" i="58"/>
  <c r="AL434" i="58" s="1"/>
  <c r="AL418" i="58"/>
  <c r="AL398" i="58"/>
  <c r="AA288" i="58"/>
  <c r="AA356" i="58"/>
  <c r="AL331" i="58"/>
  <c r="AL296" i="58"/>
  <c r="AL342" i="58"/>
  <c r="AL361" i="58"/>
  <c r="AL349" i="58"/>
  <c r="AL309" i="58"/>
  <c r="AH308" i="58"/>
  <c r="AH287" i="58" s="1"/>
  <c r="AH286" i="58" s="1"/>
  <c r="AL365" i="58"/>
  <c r="AL304" i="58"/>
  <c r="AH250" i="58"/>
  <c r="AH249" i="58" s="1"/>
  <c r="AL283" i="58"/>
  <c r="AL282" i="58" s="1"/>
  <c r="AL276" i="58" s="1"/>
  <c r="AL275" i="58" s="1"/>
  <c r="AL255" i="58"/>
  <c r="AL250" i="58" s="1"/>
  <c r="AL249" i="58" s="1"/>
  <c r="AL270" i="58"/>
  <c r="AL237" i="58"/>
  <c r="AL227" i="58" s="1"/>
  <c r="AL226" i="58" s="1"/>
  <c r="AL73" i="58"/>
  <c r="AL66" i="58" s="1"/>
  <c r="AL65" i="58" s="1"/>
  <c r="AL64" i="58" s="1"/>
  <c r="AL109" i="58"/>
  <c r="AL221" i="58"/>
  <c r="AL211" i="58" s="1"/>
  <c r="AH190" i="58"/>
  <c r="AH189" i="58" s="1"/>
  <c r="AH188" i="58" s="1"/>
  <c r="AL204" i="58"/>
  <c r="AL198" i="58"/>
  <c r="P164" i="58"/>
  <c r="P163" i="58" s="1"/>
  <c r="P162" i="58" s="1"/>
  <c r="P554" i="58" s="1"/>
  <c r="AL176" i="58"/>
  <c r="AL181" i="58"/>
  <c r="AL180" i="58" s="1"/>
  <c r="AL173" i="58"/>
  <c r="AH93" i="58"/>
  <c r="AL132" i="58"/>
  <c r="AL95" i="58"/>
  <c r="AL153" i="58"/>
  <c r="AL152" i="58" s="1"/>
  <c r="AL147" i="58" s="1"/>
  <c r="AL57" i="58"/>
  <c r="AL56" i="58" s="1"/>
  <c r="AL55" i="58" s="1"/>
  <c r="AL54" i="58" s="1"/>
  <c r="AL455" i="58" l="1"/>
  <c r="W448" i="58"/>
  <c r="W447" i="58" s="1"/>
  <c r="W554" i="58" s="1"/>
  <c r="W613" i="58" s="1"/>
  <c r="P613" i="58"/>
  <c r="AL526" i="58"/>
  <c r="AH225" i="58"/>
  <c r="AL558" i="58"/>
  <c r="AL557" i="58" s="1"/>
  <c r="AL384" i="58"/>
  <c r="AH378" i="58"/>
  <c r="AH377" i="58" s="1"/>
  <c r="AL164" i="58"/>
  <c r="AL163" i="58" s="1"/>
  <c r="AL162" i="58" s="1"/>
  <c r="AL288" i="58"/>
  <c r="AA287" i="58"/>
  <c r="AA286" i="58" s="1"/>
  <c r="AA554" i="58" s="1"/>
  <c r="AA613" i="58" s="1"/>
  <c r="AL411" i="58"/>
  <c r="AL308" i="58"/>
  <c r="AL356" i="58"/>
  <c r="AL341" i="58"/>
  <c r="AL268" i="58"/>
  <c r="AL225" i="58" s="1"/>
  <c r="AL269" i="58"/>
  <c r="AL190" i="58"/>
  <c r="AL189" i="58" s="1"/>
  <c r="AL188" i="58" s="1"/>
  <c r="AL94" i="58"/>
  <c r="AL93" i="58" s="1"/>
  <c r="AL448" i="58" l="1"/>
  <c r="AL447" i="58" s="1"/>
  <c r="AH554" i="58"/>
  <c r="AH613" i="58" s="1"/>
  <c r="AL378" i="58"/>
  <c r="AL377" i="58" s="1"/>
  <c r="AL287" i="58"/>
  <c r="AL286" i="58" s="1"/>
  <c r="AL554" i="58" l="1"/>
  <c r="AL613" i="58" s="1"/>
</calcChain>
</file>

<file path=xl/sharedStrings.xml><?xml version="1.0" encoding="utf-8"?>
<sst xmlns="http://schemas.openxmlformats.org/spreadsheetml/2006/main" count="1732" uniqueCount="786">
  <si>
    <t>ESTRATEGIA</t>
  </si>
  <si>
    <t>PROGRAMA</t>
  </si>
  <si>
    <t>LINEA BASE 2015</t>
  </si>
  <si>
    <t>LINEA ESPERADA 2019</t>
  </si>
  <si>
    <t>META PRODUCTO</t>
  </si>
  <si>
    <t>Quindío territorio vital</t>
  </si>
  <si>
    <t>Generación de entornos favorables y sostenibilidad ambiental</t>
  </si>
  <si>
    <t>Manejo integral del agua y saneamiento básico</t>
  </si>
  <si>
    <t>Bienes y servicios ambientales para las nuevas generaciones</t>
  </si>
  <si>
    <t>ND</t>
  </si>
  <si>
    <t>Quindío rural, inteligente, competitivo y empresarial</t>
  </si>
  <si>
    <t>Innovación para una caficultura sostenible en el departamento del Quindío</t>
  </si>
  <si>
    <t>Emprendimiento y empleo rural</t>
  </si>
  <si>
    <t>Quindío Sin Fronteras</t>
  </si>
  <si>
    <t>Quindío Potencia Turística de Naturaleza y Diversión</t>
  </si>
  <si>
    <t xml:space="preserve">Fortalecimiento de la oferta de productos y atractivos turísticos </t>
  </si>
  <si>
    <t>Mejoramiento de la competitividad del Quindío como destino turístico</t>
  </si>
  <si>
    <t>Promoción nacional e internacional del departamento como destino turístico</t>
  </si>
  <si>
    <t>Infraestructura Sostenible para la Paz</t>
  </si>
  <si>
    <t>Mejora de la Infraestructura  Social del Departamento del Quindío</t>
  </si>
  <si>
    <t>Cobertura Educativa</t>
  </si>
  <si>
    <t>Acceso y Permanencia</t>
  </si>
  <si>
    <t>Educación inclusiva con acceso y permanencia para poblaciones vulnerables - diferenciales</t>
  </si>
  <si>
    <t>Funcionamiento y prestación del servicio educativo de las instituciones educativas</t>
  </si>
  <si>
    <t>Calidad Educativa</t>
  </si>
  <si>
    <t>Funcionamiento de las Instituciones Educativas</t>
  </si>
  <si>
    <t>Pertinencia e Innovación</t>
  </si>
  <si>
    <t>Quindío Bilingüe</t>
  </si>
  <si>
    <t>Eficiencia educativa</t>
  </si>
  <si>
    <t>Eficiencia y modernización administrativa</t>
  </si>
  <si>
    <t>Otros proyectos de conectividad</t>
  </si>
  <si>
    <t>Funcionamiento y prestación de servicios del sector educativo del nivel central</t>
  </si>
  <si>
    <t>Eficiencia administrativa y docente en la  gestión del bienestar laboral</t>
  </si>
  <si>
    <t>Cultura, Arte y educación para la Paz</t>
  </si>
  <si>
    <t>Arte para todos</t>
  </si>
  <si>
    <t xml:space="preserve">Emprendimiento Cultural </t>
  </si>
  <si>
    <t>Lectura, escritura y bibliotecas</t>
  </si>
  <si>
    <t>Patrimonio, paisaje cultural cafetero, ciudadanía y diversidad cultural</t>
  </si>
  <si>
    <t>Viviendo el patrimonio y el Paisaje Cultural Cafetero</t>
  </si>
  <si>
    <t xml:space="preserve">Fortalecimiento a la vigilancia en  la seguridad alimentaria y nutricional del Quindío. </t>
  </si>
  <si>
    <t>Salud Pública para un Quindío saludable y posible</t>
  </si>
  <si>
    <t>Salud ambiental</t>
  </si>
  <si>
    <t>Sexualidad, derechos sexuales y reproductivos</t>
  </si>
  <si>
    <t>Convivencia social y salud mental</t>
  </si>
  <si>
    <t>Estilos de vida saludable y condiciones no-transmisibles</t>
  </si>
  <si>
    <t>Vida saludable y enfermedades transmisibles</t>
  </si>
  <si>
    <t>Salud publica en emergencias y desastres</t>
  </si>
  <si>
    <t>Salud en el entorno laboral</t>
  </si>
  <si>
    <t>Fortalecimiento de la autoridad sanitaria</t>
  </si>
  <si>
    <t>Promoción social y gestión diferencial de poblaciones vulnerables.</t>
  </si>
  <si>
    <t>Plan de intervenciones colectivas en el modelo de APS</t>
  </si>
  <si>
    <t>Vigilancia en salud publica y del laboratorio departamental.</t>
  </si>
  <si>
    <t>Universalidad  del aseguramiento en salud para un bien común</t>
  </si>
  <si>
    <t>Garantizar  la promoción de la afiliación al sistema de seguridad social</t>
  </si>
  <si>
    <t xml:space="preserve">Garantizar la cofinanciación para el régimen subsidiado en el departamento del Quindío </t>
  </si>
  <si>
    <t>Asistencia técnica  a los actores del sistema en el proceso de aseguramiento de la población</t>
  </si>
  <si>
    <t>Inclusión social en la prestación y desarrollo de servicios de salud</t>
  </si>
  <si>
    <t>Fortalecimiento de la  gestión de la entidad territorial municipal</t>
  </si>
  <si>
    <t>Garantizar red de servicios en eventos de emergencias</t>
  </si>
  <si>
    <t>Garantizar el Sistema Obligatorio de Garantía de Calidad SOGC en las IPS del departamento</t>
  </si>
  <si>
    <t>Fortalecimiento financiero de la red de servicios publica</t>
  </si>
  <si>
    <t>Gestión Posible</t>
  </si>
  <si>
    <t>Atención Integral a la Primera Infancia</t>
  </si>
  <si>
    <t xml:space="preserve">Educación Inicial Integral </t>
  </si>
  <si>
    <t>Promoción y  Protección  de la Familia</t>
  </si>
  <si>
    <t xml:space="preserve">Familias para la Construcción  del Quindío como  territorio de paz. </t>
  </si>
  <si>
    <t xml:space="preserve">Quindío departamento de derechos  de niñas, niños y adolescentes </t>
  </si>
  <si>
    <t xml:space="preserve"> "Sí para ti" atención integral a adolescentes y jóvenes </t>
  </si>
  <si>
    <t xml:space="preserve">Capacidad sin limites. </t>
  </si>
  <si>
    <t>Genero, Poblaciones vulnerables y con enfoque diferencial</t>
  </si>
  <si>
    <t>Prevención y Atención a la población en estado de vulnerabilidad  extrema y migrantes.</t>
  </si>
  <si>
    <t xml:space="preserve">Pervivencia de los pueblos indígenas en el marco de la Paz </t>
  </si>
  <si>
    <t xml:space="preserve">Población afro descendiente por el camino de la paz </t>
  </si>
  <si>
    <t>Sí a la diversidad sexual e identidad de género y su familia.</t>
  </si>
  <si>
    <t>Mujeres constructoras de Familia y de paz.</t>
  </si>
  <si>
    <t>Atención integral al Adulto Mayor</t>
  </si>
  <si>
    <t xml:space="preserve">Quindío para todas las edades </t>
  </si>
  <si>
    <t>Apoyo al deporte asociado</t>
  </si>
  <si>
    <t>Ligas deportivas del departamento del Quindío</t>
  </si>
  <si>
    <t xml:space="preserve">Apoyo a eventos deportivos </t>
  </si>
  <si>
    <t xml:space="preserve">Juegos intercolegiados </t>
  </si>
  <si>
    <t>Deporte formativo, deporte social comunitario y juegos  tradicionales.</t>
  </si>
  <si>
    <t>Si Recreación y actividad física para ti</t>
  </si>
  <si>
    <t xml:space="preserve">Seguridad humana como dinamizador de la vida, dignidad y libertad en el Quindío </t>
  </si>
  <si>
    <t>Seguridad ciudadana  para prevención y control del delito</t>
  </si>
  <si>
    <t xml:space="preserve">4
</t>
  </si>
  <si>
    <t xml:space="preserve">5
</t>
  </si>
  <si>
    <t>Convivencia, Justicia  y Cultura de Paz</t>
  </si>
  <si>
    <t>Fortalecimiento de la seguridad vial Departamental</t>
  </si>
  <si>
    <t>Construcción de paz y reconciliación en el Quindío</t>
  </si>
  <si>
    <t xml:space="preserve">El Quindío Departamento Resiliente </t>
  </si>
  <si>
    <t>Quindío protegiendo el futuro</t>
  </si>
  <si>
    <t>Quindío Transparente y Legal</t>
  </si>
  <si>
    <t>Poder Ciudadano</t>
  </si>
  <si>
    <t>Quindío Si, a la participación</t>
  </si>
  <si>
    <t>Comunales comprometidos con el Desarrollo</t>
  </si>
  <si>
    <t>Gestión Territorial</t>
  </si>
  <si>
    <t xml:space="preserve">Los instrumentos  de planificación como  ruta para el cumplimiento de la gestión pública  </t>
  </si>
  <si>
    <t>Gestión Tributaria y Financiera</t>
  </si>
  <si>
    <t>Modernización tecnológica y Administrativa</t>
  </si>
  <si>
    <t>Soberanía, seguridad alimentaria y nutricional</t>
  </si>
  <si>
    <t>Niños y Niñas en entornos Protectores-semillas infantiles</t>
  </si>
  <si>
    <t>Evitar que 15 mil toneladas de material recuperable llegue a los rellenos sanitarios en el departamento</t>
  </si>
  <si>
    <t>43,29 m3/s</t>
  </si>
  <si>
    <t>Disminuir la presión por cargas contaminantes, medida por el Índice de Alteración Potencial de la Calidad del Agua (IACAL), a categoría “moderada”</t>
  </si>
  <si>
    <t>Muy Alta</t>
  </si>
  <si>
    <t>Moderada</t>
  </si>
  <si>
    <t>Mantener la oferta hídrica promedio anual  de las Unidades de Manejo de Cuenca (UMC) del departamento del Quindío</t>
  </si>
  <si>
    <t>Disminuir el porcentaje de personas en situación de pobreza</t>
  </si>
  <si>
    <t>Disminuir incidencia de violencia intrafamiliar</t>
  </si>
  <si>
    <t>174,7 x 100 mil habitantes</t>
  </si>
  <si>
    <t>150 x 1000 habitantes</t>
  </si>
  <si>
    <t>6 de cada 10</t>
  </si>
  <si>
    <t>2,1 de cada 100</t>
  </si>
  <si>
    <t>95 x 100 mil</t>
  </si>
  <si>
    <t>80 x 100 mil</t>
  </si>
  <si>
    <t>76, 1 x 1000 habitantes</t>
  </si>
  <si>
    <t>Incrementar el % IPS con seguimiento por parte del departamento</t>
  </si>
  <si>
    <t>Reducir la proporción de los alimentos importados (frutas y verduras) de otros departamentos</t>
  </si>
  <si>
    <t>23 mil adultos mayores atendidos</t>
  </si>
  <si>
    <t>24 mil adultos mayores atendidos</t>
  </si>
  <si>
    <t xml:space="preserve">Elevar el promedio de la participación de la ciudadanía en los procesos de elección popular en el cuatrienio </t>
  </si>
  <si>
    <t>54,61%</t>
  </si>
  <si>
    <t>Consolidar mecanismos de integración regional y municipal</t>
  </si>
  <si>
    <t>Aumentar la utilización de escenarios deportivos como coliseos y canchas de fútbol</t>
  </si>
  <si>
    <t xml:space="preserve"> </t>
  </si>
  <si>
    <t>I</t>
  </si>
  <si>
    <t>M</t>
  </si>
  <si>
    <t xml:space="preserve">Muy Alta </t>
  </si>
  <si>
    <t xml:space="preserve">14                                        15                                19 </t>
  </si>
  <si>
    <t xml:space="preserve">Declarar al Departamento  libre de analfabetismo                                                                                                                                                                                                                                                                                                                                                     Aumentar la cobertura neta en la educación secundaria en el departamento del Quindio.                                                                                                                                                                                                                                                        Disminuir la proporción de niños que desertan en educación básica secundaria y media.                                                                                                      </t>
  </si>
  <si>
    <t xml:space="preserve">6.20                        73.23                                   8.06 EBS                  5.77 EM         </t>
  </si>
  <si>
    <t xml:space="preserve"> Disminuir la incidencia de embarazo en adolescentes</t>
  </si>
  <si>
    <t xml:space="preserve"> Elevar el promedio de la participación de la ciudadanía en los procesos de elección popular en el cuatrienio </t>
  </si>
  <si>
    <t xml:space="preserve"> Disminuir o mantener la proporción de niños menores de 5 años en riesgo de desnutrición moderada o severa aguda</t>
  </si>
  <si>
    <t>Disminuir por debajo del 10% la Letalidad por dengue.</t>
  </si>
  <si>
    <t>&lt;10</t>
  </si>
  <si>
    <t>Alcanzar coberturas útiles de vacunación para rabia en animales (perros y gatos)</t>
  </si>
  <si>
    <t>60.1%</t>
  </si>
  <si>
    <t>Mantener la tasa de accidentalidad en el trabajo</t>
  </si>
  <si>
    <t>1.5</t>
  </si>
  <si>
    <t>1.7</t>
  </si>
  <si>
    <t>Consolidación y desarrollo del Sistema de inspección vigilancia y control a los establecimientos farmacéuticos del departamento.</t>
  </si>
  <si>
    <t>Incrementar la asistencia técnica de los municipios relacionada con la capacidad de gestión en salud.</t>
  </si>
  <si>
    <t>Evaluar la totalidad de municipios certificados</t>
  </si>
  <si>
    <t>Lograr que los procesos misionales y estratégicos de la Secretaría de Salud, que así lo requieran cuente con el apoyo y gestión de la Dirección Estratégica.</t>
  </si>
  <si>
    <t>Mejorar el % de ejecución presupuestal</t>
  </si>
  <si>
    <t>Implementar una estrategia de ambiente libres de humo de tabaco en los municipios del Quindío</t>
  </si>
  <si>
    <t xml:space="preserve"> Incrementar el % IPS con seguimiento por parte del departamento</t>
  </si>
  <si>
    <t>Consolidación y desarrollo del sistema de vigilancia en salud públicaintegrado al sistema de vigilancia de control sanitario e inspección vigilancia y control de S.G.S.S.S.</t>
  </si>
  <si>
    <t xml:space="preserve">Incidencia de  afectados  por Enfermedad Diarreica Aguda –EDA-                                                                                                                                               </t>
  </si>
  <si>
    <t xml:space="preserve"> 60 X 1000 habitantes     </t>
  </si>
  <si>
    <t>Incrementar  la proporción de personas curadas de tuberculosis pulmonar en un 5 %</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</si>
  <si>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</si>
  <si>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2,1 de cada 100              13 x 100 mil habitantes            76, 1 x 1000 habitantes                8,8 x 1000 nacidos             11,34 x 1000                     50%</t>
  </si>
  <si>
    <t>2,1 de cada 100     10 x 100 mil habitantes                                60 X 1000 habitantes            8,8 x 1000 nacidos                        11,34 x 1000         100%</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</si>
  <si>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</si>
  <si>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 xml:space="preserve">TOTAL </t>
  </si>
  <si>
    <t xml:space="preserve">NOMBRE DEL PROYECTO </t>
  </si>
  <si>
    <t>META DE RESULTADO</t>
  </si>
  <si>
    <t>SUB PROGRAMA</t>
  </si>
  <si>
    <t>LINEA ESPERADA 2016</t>
  </si>
  <si>
    <t xml:space="preserve">CODIGO SECTOR </t>
  </si>
  <si>
    <t xml:space="preserve">CODIGO ANTERIOR </t>
  </si>
  <si>
    <t>CODIGO NUEVO</t>
  </si>
  <si>
    <t>TIPO DE META</t>
  </si>
  <si>
    <t>ESTAMPILLA PRO - CULTURA (P)</t>
  </si>
  <si>
    <t>ESTAMPILLA PRO - ADULTO MAYOR (P)</t>
  </si>
  <si>
    <t>ESTAMPILLA PRO - DESARROLLO (P)</t>
  </si>
  <si>
    <t>CONTRIBUCION ESPECIAL           (FONDO DE SEGURIDAD 5%)   (P)</t>
  </si>
  <si>
    <t>FONDO RENTAS (P)</t>
  </si>
  <si>
    <t>SOBRETASA AL ACPM  (P)</t>
  </si>
  <si>
    <t>MONOPOLIO 51% DESTINACION ESPECIFICA (35) (P)</t>
  </si>
  <si>
    <t>FONDO LOCAL DE SALUD  - SGP         (59 60 61 97 98 125) (P)</t>
  </si>
  <si>
    <t>FONDO LOCAL DE SALUD  - RENTAS CEDIDAS  (58-71-72-73-96) (P)</t>
  </si>
  <si>
    <t>FONDO LOCAL DE SALUD  - FONDO DE ESTUPEFACIENTES  (63) (99) (P)</t>
  </si>
  <si>
    <t>FONDO LOCAL DE SALUD  - LEY 1393 (64-100) (P)</t>
  </si>
  <si>
    <t>FONDO DE EDUCACION - SGP (25) (P)</t>
  </si>
  <si>
    <t>FONDO DE EDUCACION - SGP (25) (COMP)</t>
  </si>
  <si>
    <t>FONDO DE EDUCACION - SGP (25) (EJEC)</t>
  </si>
  <si>
    <t>FONDO DE EDUCACION,  PAE, CONVENIO MEN (P)</t>
  </si>
  <si>
    <t>FONDO DE EDUCACION,  PAE, CONVENIO MEN (COMP)</t>
  </si>
  <si>
    <t>FONDO DE EDUCACION,  PAE, CONVENIO MEN (EJEC)</t>
  </si>
  <si>
    <t>SGP AGUA POTABLE SSF (P)</t>
  </si>
  <si>
    <t>RECURSO ORDINARIO (20) (P)</t>
  </si>
  <si>
    <t>EXTRACCION MATERIAL DE RIO (134) (P)</t>
  </si>
  <si>
    <t>NACION  - OTROS RECURSOS (P)</t>
  </si>
  <si>
    <t>TOTAL 2016    (P)</t>
  </si>
  <si>
    <t>SGP EDUCACION</t>
  </si>
  <si>
    <t>RECURSOS DE CAPITAL EDUCACION</t>
  </si>
  <si>
    <t>RO LIBRE DESTINACION</t>
  </si>
  <si>
    <t>BUEN GOBIERNO</t>
  </si>
  <si>
    <t>37                       38</t>
  </si>
  <si>
    <t xml:space="preserve">     Elevar el promedio de la participación de la ciudadania en los procesos de elección popular en el cuatrenio                                                Consolidar mecanismos de integración regional y municipal                                   </t>
  </si>
  <si>
    <t xml:space="preserve">17. Fortalecimiento institucional </t>
  </si>
  <si>
    <t>201663000-0001</t>
  </si>
  <si>
    <t>Apoyo a la estrategia de Gobierno en linea en el Departamento del Quindio</t>
  </si>
  <si>
    <t>37         38</t>
  </si>
  <si>
    <t xml:space="preserve">     Elevar el promedio de la participación de la ciudadania en los procesos de elección popular en el cuatrenio                                      Consolidar mecanismos de integración regional y municipal</t>
  </si>
  <si>
    <t>201663000-0002</t>
  </si>
  <si>
    <t>Formulación e implementación del programa de seguridad y salud en el trabajo, capacitación y bienestar social en el Departamento del Quindio</t>
  </si>
  <si>
    <t>201463000-0118</t>
  </si>
  <si>
    <t>201663000-0003</t>
  </si>
  <si>
    <t>Actualización de la infraestructura tecnológica de la Gobernación del Quindío.</t>
  </si>
  <si>
    <t>201463000-0119</t>
  </si>
  <si>
    <t>201663000-0004</t>
  </si>
  <si>
    <t>Apoyo a la sostenibilidad de las tecnologías de la información y comunicación de la Gobernación del Quindío.</t>
  </si>
  <si>
    <t>2016063000-0005</t>
  </si>
  <si>
    <t>Implementación de un programa  de  modernización de la gestión administrativa en el Departamento del Quindio</t>
  </si>
  <si>
    <t>Quindío Ejemplar y Legal</t>
  </si>
  <si>
    <t>Elevar el promedio de la participación de la ciudadania en los procesos de elección popular en el cuatrenio</t>
  </si>
  <si>
    <t>54.61</t>
  </si>
  <si>
    <t>201663000-0006</t>
  </si>
  <si>
    <t>Realización procesos de capacitación,  asistencia técnica, seguimiento  y evaluación en la aplicabilidad de los componentes   del Índice de Transparencia en el Departamento del Quindio</t>
  </si>
  <si>
    <t>Veedurías y Rendición de Cuentas</t>
  </si>
  <si>
    <t>201663000-0015</t>
  </si>
  <si>
    <t xml:space="preserve">Realización procesos de Rendición Publica de Cuentas Departamentales enlos  entes territoriales municipales del Departamento del Quindio </t>
  </si>
  <si>
    <t xml:space="preserve">16. Desarrollo Comunitario </t>
  </si>
  <si>
    <t>201463000-0068</t>
  </si>
  <si>
    <t>201663000-0007</t>
  </si>
  <si>
    <t>Asistencia al Consejo Territorial de Planeación del Departamento del Quindío.</t>
  </si>
  <si>
    <t>201563000-0007</t>
  </si>
  <si>
    <t>201663000-0008</t>
  </si>
  <si>
    <t xml:space="preserve"> Formulación del Plan de Desarrollo Departamental 2016 - 2019</t>
  </si>
  <si>
    <t>i</t>
  </si>
  <si>
    <t>201663000-0009</t>
  </si>
  <si>
    <t>Diseño e implementación instrumentos de  planificación para el  ordenamiento  territorial, social y económico del  Departamento del Quindio</t>
  </si>
  <si>
    <t>201663000-0010</t>
  </si>
  <si>
    <t xml:space="preserve">Diseño    e implementación del Observatorio  de Desarrollo Humano en el Departamento del Quindio </t>
  </si>
  <si>
    <t>201663000-0011</t>
  </si>
  <si>
    <t>Diseño  e implementación del Tablero de Control  para el seguimiento y evalución del Plan de Desarrollo y las Políticas Públicas del  Departamento del Quindio</t>
  </si>
  <si>
    <t>13. Promoción del Desarrollo</t>
  </si>
  <si>
    <t>201463000-0065</t>
  </si>
  <si>
    <t>201663000-0012</t>
  </si>
  <si>
    <t xml:space="preserve"> Implementación Sistema de Cooperación Internacional y  de Gestión de proyectos  del Depratamento del Quindío - " Fabrica de Proyectos</t>
  </si>
  <si>
    <t>201663000-0013</t>
  </si>
  <si>
    <t xml:space="preserve">Actualizar y/o  ajustar el Sistema Integrado de Gestión Administrativa SIGA del Departamento del Quindío </t>
  </si>
  <si>
    <t>201663000-0014</t>
  </si>
  <si>
    <t>Asistencia  técnica, seguimiento y evaluación  de la gestión  territorial en los  munipicios del Departamento del  Quindío.</t>
  </si>
  <si>
    <t>201663000-0016</t>
  </si>
  <si>
    <t xml:space="preserve"> Mejoramiento de la sostenibilidad de los procesos de fiscalización liquidación control y cobranza de los tributos en el Departamento del Quindío</t>
  </si>
  <si>
    <t>201663000-0017</t>
  </si>
  <si>
    <t xml:space="preserve">Implementación de un programa de gestión fianciera para la optimización de los procesos en el area de tesorería, presupuesto y contabilidad en el Departamento del Quindio </t>
  </si>
  <si>
    <t>PROSPERIDAD CON EQUIDAD</t>
  </si>
  <si>
    <t>Mejora de la Infraestructura Vial del Departamento del Quindío</t>
  </si>
  <si>
    <t>Mantener en buen estado las vias del Departamento</t>
  </si>
  <si>
    <t xml:space="preserve">9. Transporte </t>
  </si>
  <si>
    <t>201663000-0018</t>
  </si>
  <si>
    <t>Aplicación del Plan Vial Departamental en el Departamento del Quindío.</t>
  </si>
  <si>
    <t>Msntener en buen estado las vias del Departamento</t>
  </si>
  <si>
    <t>201663000-0019</t>
  </si>
  <si>
    <t>Mantener, mejorar, rehabilitar y/o atender las vías y sus emergencias, en cumplimiento del Plan Vial del Departamento del Quindío.</t>
  </si>
  <si>
    <t xml:space="preserve">Disminuir  el porcentaje de personas en situción de pobreza </t>
  </si>
  <si>
    <t xml:space="preserve">1. Educación </t>
  </si>
  <si>
    <t>201663000-0020</t>
  </si>
  <si>
    <t>Construcción y/o mejoramiento de la Infraestructura Educativa, de todo el Departamento del Quindío.</t>
  </si>
  <si>
    <t xml:space="preserve">15. Equipamiento </t>
  </si>
  <si>
    <t>201663000-0021</t>
  </si>
  <si>
    <t>Construir, mantener, mejorar y/o rehabilitar la infraestructura social del Departamento del Quindio</t>
  </si>
  <si>
    <t>DESARROLLO SOSTENIBLE</t>
  </si>
  <si>
    <t xml:space="preserve">Dsiminuir la presión por cargas contaminantes medida por el indice de alteración potencial de la calidad del agua ( IACAL), a categoria moderada </t>
  </si>
  <si>
    <t xml:space="preserve">3. Agua Potable y Saneamiento Básico </t>
  </si>
  <si>
    <t>201663000-0022</t>
  </si>
  <si>
    <t>Apoyo en atenciones prioritarias en Agua Potable y/o Saneamiento Básico en el Departamento del Quindio</t>
  </si>
  <si>
    <t>201663000-0023</t>
  </si>
  <si>
    <t>Construción y mejoramiento de la infraestructura de agua potable y saneamiento básico del Departamento del Quindio.</t>
  </si>
  <si>
    <t>201663000-0024</t>
  </si>
  <si>
    <t>Ejecución del plan de acompañamiento social a los proyectos y obras de infraestructura de agua potable y saneamiento básico en el Departamento del Quindio</t>
  </si>
  <si>
    <t>201663000-0025</t>
  </si>
  <si>
    <t>Actualización e implementación del  Plan Ambiental para el sector de agua potable y saneamiento básico en el Departamento del Quindio</t>
  </si>
  <si>
    <t>201663000-0026</t>
  </si>
  <si>
    <t>Ejecución del plan de aseguramiento de la prestación de los servicios públicos de agua potable y saneamiento básico urbano y rural en el Departamento del Quindio</t>
  </si>
  <si>
    <t>201663000-0027</t>
  </si>
  <si>
    <t>Formulación y ejecución de proyectos para la gestión del riesgo del sector de agua potable y saneamiento básico en el Departamento del Quindio.</t>
  </si>
  <si>
    <t>SEGURIDAD HUMANA</t>
  </si>
  <si>
    <t xml:space="preserve">Reducrir la tasa de Homicidios en el Departamento del Quindio </t>
  </si>
  <si>
    <t>42.34               *100.000</t>
  </si>
  <si>
    <t>35                          *100.000</t>
  </si>
  <si>
    <t xml:space="preserve">18. Justicia y seguridad </t>
  </si>
  <si>
    <t>201663000-0028</t>
  </si>
  <si>
    <t xml:space="preserve">Construcción integral de la seguridad humana en el Departamento de Quindio.  </t>
  </si>
  <si>
    <t xml:space="preserve">Reducir los casos  de  hurto a residencias, comercio y personas </t>
  </si>
  <si>
    <t xml:space="preserve">18. Justicia y Seguridad </t>
  </si>
  <si>
    <t>201663000-0029</t>
  </si>
  <si>
    <t>Apoyo a la convivencia, justicia y cultura de paz en el Departamento del  Quindio.</t>
  </si>
  <si>
    <t>Plan de Acción Territorial para las Víctimas del Conflicto</t>
  </si>
  <si>
    <t xml:space="preserve">Aumentar el porcentaje de cumplimiento de la Ley 1448 del 2011 de atención a victimas </t>
  </si>
  <si>
    <t>71.04</t>
  </si>
  <si>
    <t>88.17</t>
  </si>
  <si>
    <t xml:space="preserve">14. Atención Grupos Vulnerables- Promoción Social </t>
  </si>
  <si>
    <t>201663000-0030</t>
  </si>
  <si>
    <t>Implementación del Plan de Acción Territorial para la prevención, protección, asistencia, atención, reparación integral en el Departamento del Quindio.</t>
  </si>
  <si>
    <t>201663000-0031</t>
  </si>
  <si>
    <t>Inversiones de desarrollo del PARIV y atención a víctimas del conflicto armado todo el Departamento del Quindio</t>
  </si>
  <si>
    <t>Protección y Garantías de no Repetición</t>
  </si>
  <si>
    <t>201663000-0032</t>
  </si>
  <si>
    <t>Implementación del Plan Integral de prevención de vulneraciones de los Derechos Humanos DDHH e infracciones  al Derecho Internacional Humanitario DIH en el departamento del Quindio</t>
  </si>
  <si>
    <t>71.07</t>
  </si>
  <si>
    <t>88.20</t>
  </si>
  <si>
    <t>201663000-0033</t>
  </si>
  <si>
    <t>Inversiones prevención y protección a víctimas todo el Departamento  del Quindío.</t>
  </si>
  <si>
    <t>Preparados para la Paz Territorial</t>
  </si>
  <si>
    <t>201663000-0034</t>
  </si>
  <si>
    <t>Construcción de la Paz Territorial en el Departamento del Quindio</t>
  </si>
  <si>
    <t>201663000-0035</t>
  </si>
  <si>
    <t>Inversiones desarrollo del Plan Departamental de prevención y protección DDHH y DIH en el Departamento del Quindio</t>
  </si>
  <si>
    <t xml:space="preserve">12. Prevención y Atención de Desastres </t>
  </si>
  <si>
    <t>201663000-0036</t>
  </si>
  <si>
    <t xml:space="preserve">Administración del  riesgo mediante el conocimiento, la reducción y el manejo del desastre  en el Departamento del Quindio. </t>
  </si>
  <si>
    <t>201663000-0037</t>
  </si>
  <si>
    <t>Inversiones conocimiento, reducción del riesgo y manejo de desastres en el Departamento del Quindio.</t>
  </si>
  <si>
    <t>Fortalecimiento Institucional para la Gestión del Riesgo de Desastres como una Estrategia de Desarrollo</t>
  </si>
  <si>
    <t>201663000-0038</t>
  </si>
  <si>
    <t>Apoyo institucional en la gestión del riesgo  en el Departamento del Quindio</t>
  </si>
  <si>
    <t xml:space="preserve">Elevar el promedio de participación ciudadana en los procesos de leccón popular en el cuatrenio </t>
  </si>
  <si>
    <t>201663000-0042</t>
  </si>
  <si>
    <t xml:space="preserve">Fortalecimiento de las veedurias ciudadanas en el Departamento del Quindio </t>
  </si>
  <si>
    <t xml:space="preserve">Elevar el promedio de participación ciudadana en los procesos de elección popular en el cuatrenio </t>
  </si>
  <si>
    <t>201663000-0039</t>
  </si>
  <si>
    <t>Construcción de la participación ciudadana y control social en el Departamento del Quindio</t>
  </si>
  <si>
    <t>201663000-0040</t>
  </si>
  <si>
    <t xml:space="preserve">Desarrollo de los Organismos Comunales en el Departamento del Quindio </t>
  </si>
  <si>
    <t>201663000-0041</t>
  </si>
  <si>
    <t>Inversiones fortalecimiento de los organismos comunales del Departamento del Quindío.</t>
  </si>
  <si>
    <t>INCLUSION SOCIAL</t>
  </si>
  <si>
    <t>19            21                  31                          32</t>
  </si>
  <si>
    <t xml:space="preserve"> 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</si>
  <si>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8,06% EBS 5,77% EM       
 174,7*100.000                 30.7%                                            24,9%                                                               6 de cada 10</t>
  </si>
  <si>
    <t>5% EBS   4% EM
150*100.000                 27%                                                20%                                                     5 de cada 10</t>
  </si>
  <si>
    <t xml:space="preserve">5. Cultura </t>
  </si>
  <si>
    <t>201663000-0043</t>
  </si>
  <si>
    <t>Fortalecimiento institucional para el sector cultural en todo el Departamento del Quindío.</t>
  </si>
  <si>
    <t>201663000-0044</t>
  </si>
  <si>
    <t>Fortalecimiento del Plan Departamental de Lectura y bibliotecas en todo el Departamento del Quindio</t>
  </si>
  <si>
    <t>201663000-0045</t>
  </si>
  <si>
    <t xml:space="preserve">Apoyo a seguridad social del creador y gestor cultural del Departamento del Quindio </t>
  </si>
  <si>
    <t xml:space="preserve">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</si>
  <si>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201663000-0046</t>
  </si>
  <si>
    <t>Apoyo al arte y la cultura en todo el Departamento del Quindío</t>
  </si>
  <si>
    <t>5                     32</t>
  </si>
  <si>
    <t xml:space="preserve">Igualar la tasa de desempleo del departamento al promedio nacional para 2019.                                                                                             Reducir la proporción de jóvenes en el sistema de responsabilidad penal con riesgo alto de reincidencia en las conductas delictivas.                                                                                                                                                                                                                                                                                                                                                                                                                                                                                                                                                                                                                                                                                         </t>
  </si>
  <si>
    <t xml:space="preserve"> 12,9% (Quindío)                  6 de cada 10</t>
  </si>
  <si>
    <t xml:space="preserve">  8,9% (nacional)          5 de cada 10</t>
  </si>
  <si>
    <t>201663000-0047</t>
  </si>
  <si>
    <t xml:space="preserve">Fortalecimiento y promoción del  emprendimiento cultural y las industrias creativas en el Departamento </t>
  </si>
  <si>
    <t xml:space="preserve">19           32        </t>
  </si>
  <si>
    <t xml:space="preserve">Disminuir la proporción de niños que desertan en educación básica secundaria y media                                   Reducir la proporción de jóvenes en el sistema de responsabilidad penal con riesgo alto de reincidencia en las conductas delictivas.                                                                                                                                                                                                                                                                                                                                                                                                                                                                                                                                                                                                                                                                                         </t>
  </si>
  <si>
    <t xml:space="preserve">8,06% EBS 5,77% EM                     6./10          
 </t>
  </si>
  <si>
    <t xml:space="preserve">5% EBS   4% EM                    5./10
 </t>
  </si>
  <si>
    <t>201663000-0048</t>
  </si>
  <si>
    <t xml:space="preserve"> Fortalecimiento al  Plan Departamental  de lectura, escritura y bibliotecas en el Departamento del Quindio .</t>
  </si>
  <si>
    <t>,-</t>
  </si>
  <si>
    <t>6                   19</t>
  </si>
  <si>
    <t xml:space="preserve">   Equiparar el crecimiento del PIB del departamento del Quindío al PIB nacional                                                                                          Disminuir la proporción de niños que desertan en educación básica secundaria y media                                                                                                                                                                                                                                                                                                                                                                                                                                                                                                                                                                                                                                                                                                                           </t>
  </si>
  <si>
    <t xml:space="preserve">3,4% (Quindío) Vs. 4,6% (Nacional)                               8,06% EBS 5,77% EM                    </t>
  </si>
  <si>
    <t xml:space="preserve">En la actualidad este valor equivaldría al 4.6%                                    5% EBS   4% EM                   
 </t>
  </si>
  <si>
    <t>201663000-0049</t>
  </si>
  <si>
    <t>Apoyo al reconocimiento, apropiación y salvaguardia y difusión del patrimonio cultural en todo el Departamento del Quindío.</t>
  </si>
  <si>
    <t>Comunicación, ciudadanía y Sistema Departamental de Cultura</t>
  </si>
  <si>
    <t>32       22</t>
  </si>
  <si>
    <t xml:space="preserve">Reducir la proporción de jóvenes en el sistema de responsabilidad penal con riesgo alto de reincidencia en las conductas delictivas.                                                                                                                                                                     </t>
  </si>
  <si>
    <t xml:space="preserve">6./10          
 </t>
  </si>
  <si>
    <t xml:space="preserve">5./10
 </t>
  </si>
  <si>
    <t>201663000-0050</t>
  </si>
  <si>
    <t>Fortalecimiento de la comunicación, la ciudadanía  y el sistema departamental de cultura  en el Quindio.</t>
  </si>
  <si>
    <t>Quindío Prospero y productivo</t>
  </si>
  <si>
    <t>Igualar la tasa de desempleo del departamento al promedio nacional para el 2019</t>
  </si>
  <si>
    <t xml:space="preserve">13. Promoción del Desarrollo </t>
  </si>
  <si>
    <t>201663000-0051</t>
  </si>
  <si>
    <t>Apoyo al mejoramiento de la competitividad a iniciativas  productivas en el  Departamento del Quindío</t>
  </si>
  <si>
    <t xml:space="preserve">Equiparar el crecimiento del PIB del departamento  del Quindio al PIB Nacional </t>
  </si>
  <si>
    <t xml:space="preserve">3.4 </t>
  </si>
  <si>
    <t>4.6</t>
  </si>
  <si>
    <t>201663000-0052</t>
  </si>
  <si>
    <t xml:space="preserve"> Fortalecimiento de  la   competitividad  a través de la  gestión de la innovación  y la tecnocología en el Departamento del Quindio</t>
  </si>
  <si>
    <t>Hacia el Emprendimiento, Empresarismo, asociatividad y generación de empleo en el Departamento del Quindío</t>
  </si>
  <si>
    <t>201663000-0053</t>
  </si>
  <si>
    <t xml:space="preserve"> Apoyo al emprendimiento, empresarismo, asociatividad y generación de empleo en el departamento del Quindío.</t>
  </si>
  <si>
    <t xml:space="preserve">Equiarar el crecimiento del PIB del departamento  del Quindio al PIB Nacional </t>
  </si>
  <si>
    <t xml:space="preserve">Disminuir el Procentajes de personas en situción de pobreza </t>
  </si>
  <si>
    <t>31.7 0</t>
  </si>
  <si>
    <t xml:space="preserve">5                      6                           7 </t>
  </si>
  <si>
    <t xml:space="preserve"> Igualar la tasa de desempleo del departamento al promedio nacional para el 2019.                                                                                                           Equiparar el crecimiento del PIB del departamento  del Quindio al PIB Nacional .                                                                                                               Disminuir el Procentajes de personas en situción de pobreza .                        </t>
  </si>
  <si>
    <t>12.9                              3.4                          31.70</t>
  </si>
  <si>
    <t>8.9                                   4.6                                 27</t>
  </si>
  <si>
    <t>201663000-0054</t>
  </si>
  <si>
    <t>Fortalecimiento de las empresas y gremios del Departamento del Quindío.</t>
  </si>
  <si>
    <t>201663000-0055</t>
  </si>
  <si>
    <t>Implementación de estrategias de exportaciones para el Departamento del Quindío.</t>
  </si>
  <si>
    <t xml:space="preserve">Igualar la tasa de desempleo del departamento al promedio nacional para el 2019 </t>
  </si>
  <si>
    <t>12.9</t>
  </si>
  <si>
    <t>8.9</t>
  </si>
  <si>
    <t>201663000-0056</t>
  </si>
  <si>
    <t xml:space="preserve">Fortalecimiento del sector empresarial  hacia mercados globales en el Departamento del Quindio .   </t>
  </si>
  <si>
    <t>27.</t>
  </si>
  <si>
    <t>5                   8</t>
  </si>
  <si>
    <t xml:space="preserve"> Igualar la tasa de desempleo del Departamento al promedio nacional para el 2019                                                                                                                                                                                                                                                                     Aumentar el 20%, en pesos constantes, el valor de “hoteles, restaurantes, bares y similares” en el PIB.  </t>
  </si>
  <si>
    <t>12.9                                 665</t>
  </si>
  <si>
    <t>8.9                                798</t>
  </si>
  <si>
    <t>201663000-0057</t>
  </si>
  <si>
    <t>Consolidación de productos turísticos en todo el Departamento, Quindío, Occidente.</t>
  </si>
  <si>
    <t>201663000-0058</t>
  </si>
  <si>
    <t>Apoyo a actividades en las diferentes modalidades del turísmo en todo el Departamento, Quindío, Occidente.</t>
  </si>
  <si>
    <t>201663000-0059</t>
  </si>
  <si>
    <t>Fortalecimiento de la oferta de prestadores de servicos, productos y atractivos turísticos en el Departamento del Quindío.</t>
  </si>
  <si>
    <t>201663000-0060</t>
  </si>
  <si>
    <t>Apoyo a la competitividad  como destino turístico en el Departamento del Quindío.</t>
  </si>
  <si>
    <t>201663000-0061</t>
  </si>
  <si>
    <t>Fortalecimiento del encadenamiento empresarial turístico todo el Departamento, Quindío, Occidente</t>
  </si>
  <si>
    <t>201663000-0062</t>
  </si>
  <si>
    <t>Apoyo a la promoción nacional e internacional como destino  turísmo del Departamento del Quindío.</t>
  </si>
  <si>
    <t xml:space="preserve">13. Promoción y Desarrollo </t>
  </si>
  <si>
    <t>201663000-0063</t>
  </si>
  <si>
    <t>Fortalecimiento de la promoción del destino a nivel nacional e internacional en todo El Departamento, Quindío, Occidente.</t>
  </si>
  <si>
    <t xml:space="preserve">10. Ambiental </t>
  </si>
  <si>
    <t>201663000-0064</t>
  </si>
  <si>
    <t>Generación de entornos favorables y sostenibilidad ambiental para el Departamento del Quindío</t>
  </si>
  <si>
    <t>201663000-0065</t>
  </si>
  <si>
    <t>Diseño de buenas practicas ambientales en el Departamento del Quindio</t>
  </si>
  <si>
    <t>201663000-0066</t>
  </si>
  <si>
    <t>Apoyo a acuerdos de producción limpia y sostenible, en el sector productivo del Departamento del Quindío</t>
  </si>
  <si>
    <t xml:space="preserve">  10.  Ambiental </t>
  </si>
  <si>
    <t>201663000-0067</t>
  </si>
  <si>
    <t>Gestón integral de cuencas hirdográficas en el Departamento del Quindío</t>
  </si>
  <si>
    <t xml:space="preserve">2              4 </t>
  </si>
  <si>
    <t>Mantener la oferta hídrica promedio anual  de las Unidades de Manejo de Cuenca (UMC) del departamento del Quindío.                                                                                                                                                                             Aumentar a 3000 hectareas el area recuperada  rehabilitada o restaurada  en el Departamento de acuerdo a las areas determinadas para tal efecto en el Plan Nacional de restauración.</t>
  </si>
  <si>
    <t xml:space="preserve">43,29 m3/s                      2.730 Hectareas </t>
  </si>
  <si>
    <t>43,29 m3/s                                      3.000 Hectareas</t>
  </si>
  <si>
    <t>201663000-0068</t>
  </si>
  <si>
    <t>Aplicación de mecanismos de protección ambiental en el Departamento del Quindío.</t>
  </si>
  <si>
    <t>201663000-0069</t>
  </si>
  <si>
    <t>Fortalecimiento  y potencialización de los servicios ecosistemicos en el Departamento del Quindío</t>
  </si>
  <si>
    <t>Aumentar a 3000 hectareas el area recuperada  rehabilitada o restaurada  en el Departamento de acuerdo a las areas determinadas para tal efecto en el Plan Nacional de restauración.</t>
  </si>
  <si>
    <t xml:space="preserve">2730 (4.08%) </t>
  </si>
  <si>
    <t>3000 (4.48%)</t>
  </si>
  <si>
    <t>Mantener la oferta hídrica promedio anual  de las Unidades de Manejo de Cuenca (UMC) del departamento del Quindío.                                Aumentar a 3000 hectareas el area recuperada  rehabilitada o restaurada  en el Departamento de acuerdo a las areas determinadas para tal efecto en el Plan Nacional de restauración.</t>
  </si>
  <si>
    <t>201663000-0070</t>
  </si>
  <si>
    <t>Apoyo al manejo y gestión sustentable del paisaje  Departamento del Quindío.</t>
  </si>
  <si>
    <t>201663000-0071</t>
  </si>
  <si>
    <t>Fortalecimiento a la sostenibilidad productiva y ambiental del paisaje cultural cafetero en el Departamento del Quindío.</t>
  </si>
  <si>
    <t>5                  6                   7</t>
  </si>
  <si>
    <t xml:space="preserve">Igualar la tasa de desempleo del departamento al promedio nacional para el 2019                                                                                                                                                                                                                                                                         Equiparar el crecimiento del PIB del departamento  del Quindio al PIB Nacional .                                                                                                                                                                                                                                                                                            Disminuir el Procentajes de personas en situción de pobreza                                                                                                                                                       </t>
  </si>
  <si>
    <t>12.9                                     3.4                                               31.70</t>
  </si>
  <si>
    <t xml:space="preserve">8.9                                   4.6                            27                     </t>
  </si>
  <si>
    <t>201663000-0072</t>
  </si>
  <si>
    <t>Fortalecimiento e innovación empresarial  de la caficultura en el Departamento del Quindio</t>
  </si>
  <si>
    <t>201663000-0073</t>
  </si>
  <si>
    <t>Mejoramiento de la competitividad de la actividad cafetera, en el Departamento del Quindío.</t>
  </si>
  <si>
    <t>201663000-0074</t>
  </si>
  <si>
    <t>Fortalecimiento de la  Planeación Territorial  del desarrollo  rural  en el Departamento del Quindío.</t>
  </si>
  <si>
    <t xml:space="preserve">Igualar la tasa de desempleo del departamento al promedio nacional para el 2019      </t>
  </si>
  <si>
    <t>201663000-0075</t>
  </si>
  <si>
    <t xml:space="preserve">Fomento al emprendimiento y  al empleo rural en el Departamento del Quindío  </t>
  </si>
  <si>
    <t xml:space="preserve">Equiparar el crecimiento del PIB del departamento  del Quindio al PIB Nacional .                                                                                                                                                                                                                                   </t>
  </si>
  <si>
    <t xml:space="preserve">      Disminuir el Procentajes de personas en situción de pobreza         </t>
  </si>
  <si>
    <t>Impulso a la competitividad productiva y empresarial del sector Rural</t>
  </si>
  <si>
    <t>201663000-0076</t>
  </si>
  <si>
    <t>Mejoramiento de la competitividad rural Departamento del Quindío.</t>
  </si>
  <si>
    <t>201663000-0077</t>
  </si>
  <si>
    <t>Mejoramiento de la producción agropecuaria sostenible, en el Departamento del Quindío.</t>
  </si>
  <si>
    <t>201663000-0078</t>
  </si>
  <si>
    <t>Fortalecimiento a la competitividad productiva y empresarial del sector rural en el Departamento del Quindio</t>
  </si>
  <si>
    <t>.</t>
  </si>
  <si>
    <t xml:space="preserve"> INCLUSION SOCIAL</t>
  </si>
  <si>
    <t>Fomento a la Agricultura Familiar Campesina, agricultura urbana y mercados campesinos para la soberanía y  Seguridad alimentaria</t>
  </si>
  <si>
    <t xml:space="preserve">8. Agropecuario </t>
  </si>
  <si>
    <t>201663000-0079</t>
  </si>
  <si>
    <t>Fomento a la agricultura familiar , urbana y  mercados campesinos para la soberanía y  Seguridad alimentaria en el Departamento del Quindio.</t>
  </si>
  <si>
    <t>201663000-0080</t>
  </si>
  <si>
    <t>Fortalecimiento a programas de seguridad alimentaria en el Departamento del Quindío.</t>
  </si>
  <si>
    <t xml:space="preserve">Elevar el promedio de participación de la ciudadania en los procesos de elección  popular en el cuatrenio </t>
  </si>
  <si>
    <t xml:space="preserve">17. Fortalecimiento Institucional </t>
  </si>
  <si>
    <t>201663000-0082</t>
  </si>
  <si>
    <t>Desarrollar y fortalecer la cultura de la transparencia, participación, buen gobierno  y valores éticos y morales en el Departamento del Quindio</t>
  </si>
  <si>
    <t xml:space="preserve">Elevar el promedio de participación de la ciudadania en los procesos de lecció  popular en el cuatrenio </t>
  </si>
  <si>
    <t>201663000-0083</t>
  </si>
  <si>
    <t>Implementacion de una (1) sala de transparencia "Urna de Cristal" en el Departamento del Quindio</t>
  </si>
  <si>
    <t>201663000-0081</t>
  </si>
  <si>
    <t xml:space="preserve">Implementación de  la estrategia de comunicaciones para  la divulgación de  los programas, proyectos,  actividades y servicios del Departamento del Quindío </t>
  </si>
  <si>
    <t>Aumentar la cobertura neta en la educación secundaria en el departamento del Quindio</t>
  </si>
  <si>
    <t>201663000-0084</t>
  </si>
  <si>
    <t xml:space="preserve"> Fortalecimiento de las estrategias para el acceso,  permanencia y seguridad  de los niños, niñas y jóvenes en el  sistema  educativo del Departamento del Quindio. </t>
  </si>
  <si>
    <t xml:space="preserve">Disminuir la proporción de niños que desertan en educación básica secundaria y media </t>
  </si>
  <si>
    <t xml:space="preserve">                                            8.06   EBS                                5.77 EM </t>
  </si>
  <si>
    <t xml:space="preserve">                                  5  EBS                                     4 EM</t>
  </si>
  <si>
    <t>Declarar al Departamento  libre de analfabetismo</t>
  </si>
  <si>
    <t xml:space="preserve">6.20                        73.23                                   8.06 EBS                  5.77 EM                                              </t>
  </si>
  <si>
    <t xml:space="preserve">3                                      78                              5 EBS                                       4 EM </t>
  </si>
  <si>
    <t>201663000-0085</t>
  </si>
  <si>
    <t>Fortalecimiento de estrategias de permanencia en el sistema educativo formal mediante el mejoramiento de ambientes educativos escolares en el Departamento del Quindío</t>
  </si>
  <si>
    <t>201663000-0086</t>
  </si>
  <si>
    <t>Implementación de estrategias de inclusión para garantizar la atención educativa a población vulnerable en el  Departamento del  Quindío.</t>
  </si>
  <si>
    <t xml:space="preserve">                                    5 EBS                        4 EM</t>
  </si>
  <si>
    <t xml:space="preserve">Aumentar la cobertura de adultos mayores atendidos </t>
  </si>
  <si>
    <t>201663000-0087</t>
  </si>
  <si>
    <t>Aplicación funcionamiento y prestación del servicio educativo de las instituciones educativas</t>
  </si>
  <si>
    <t>201663000-0088</t>
  </si>
  <si>
    <t>Aplicación de estrategias de acceso al sistema educativo en todos los niveles en el Departamento del Quindío</t>
  </si>
  <si>
    <t>Calidad Educativa para la Paz</t>
  </si>
  <si>
    <t>201663000-0089</t>
  </si>
  <si>
    <t xml:space="preserve">
Implementación de  estrategias para el mejoramiento continuo del indice sintetico de calidad educativa en los niveles de básica primaria, básica secundaria y nivel de media en el Departamento del Quindio 
</t>
  </si>
  <si>
    <t xml:space="preserve"> Duplicar el número de instituciones educativas oficiales del departamento con el índice sintetico de calidad educativa (ISCE) en el nivel de básica primaria, secundaria y media por encima del promedio nacional</t>
  </si>
  <si>
    <t xml:space="preserve">Disminuir las Instituciones de Educación que fueron calificadas en el nivel C por resultados obtenidos en pruebas saber 11 </t>
  </si>
  <si>
    <t>Educación, Ambientes Escolares y Cultura para la Paz</t>
  </si>
  <si>
    <t>201663000-0090</t>
  </si>
  <si>
    <t>Mejoramiento de ambientes escolares y  fortalecimiento de modelos educativos articuladores de la ciencia, los lenguajes, las artes y el deporte en el Departamento del Quindio</t>
  </si>
  <si>
    <t xml:space="preserve">                                                  5 EBS                                     4 EM</t>
  </si>
  <si>
    <t>Plan Departamental del Lectura y Escritura</t>
  </si>
  <si>
    <t>201663000-0091</t>
  </si>
  <si>
    <t>Implementación de  estrategias educativas en  lectura y escritura en las instituciones educativas en el Departamento del Quindío.</t>
  </si>
  <si>
    <t xml:space="preserve">                                   5   EBS                                     4 EM</t>
  </si>
  <si>
    <t>16                              17</t>
  </si>
  <si>
    <t xml:space="preserve"> Duplicar el número de instituciones educativas oficiales del departamento con el índice sintetico de calidad educativa (ISCE) en el nivel de básica primaria, secundaria y media por encima del promedio nacional - Disminuir las instituciones de educación que fueron clasificadas en nivel C por resultados obtenidos en pruebas saber 11</t>
  </si>
  <si>
    <t xml:space="preserve">       45                                                              63.27%</t>
  </si>
  <si>
    <t>90                                50%</t>
  </si>
  <si>
    <t>201663000-0092</t>
  </si>
  <si>
    <t>Desarrollo de estrategias de evaluación de actores educativos e instituciones educativas en el Departamento del Quindío.</t>
  </si>
  <si>
    <t>201663000-0093</t>
  </si>
  <si>
    <t>Mejoramiento de estrategias que permitan una mayor eficiencia en la gestion de procesos y proyectos de las instituciones educativas del Departamento del Quindio.</t>
  </si>
  <si>
    <t>201663000-0094</t>
  </si>
  <si>
    <t>Implementación de estrategias para el mejoramiento de las competencias en lengua extranjera en estudiantes y docentes de las instituciones educativas del Departamento del Quindío</t>
  </si>
  <si>
    <t xml:space="preserve"> Duplicar el número de instituciones educativas oficiales del departamento con el índice sintetico de calidad educativa (ISCE) en el nivel de básica primaria, secundaria y media por encima del promedio nacional.         </t>
  </si>
  <si>
    <t>Fortalecimiento de la Media Técnica</t>
  </si>
  <si>
    <t>201663000-0095</t>
  </si>
  <si>
    <t xml:space="preserve">Fortalecimiento de los niveles de educación  básica y media para la articulación con la educación terciaria en el Departamento del Quindio </t>
  </si>
  <si>
    <t xml:space="preserve">Disminuir las Instituciones de Educación que fueron calificadas en el nivel C por resultados obtenidos en pruebas saber 11 .    </t>
  </si>
  <si>
    <t xml:space="preserve"> Duplicar los programas en la educación superior acreditados en alta calidad.   </t>
  </si>
  <si>
    <t xml:space="preserve">Disminuir la proporción de estudiantes que desertan en educación superior  </t>
  </si>
  <si>
    <t>8.8                            DE CADA 100</t>
  </si>
  <si>
    <t>7                                 DE CADA 100</t>
  </si>
  <si>
    <t>201663000-0096</t>
  </si>
  <si>
    <t xml:space="preserve">Fortalecimiento de los niveles de eficiencia administrativa en la Secretaría de Educación Departamental del Quindío </t>
  </si>
  <si>
    <t>15           16                 17</t>
  </si>
  <si>
    <t xml:space="preserve">Aumentar la cobertura neta en educacion secundaria en el Departamento del Quindio                                                                                                                                                                                                                                                      Duplicar el número de instituciones educativas oficiales del departamento con el índice sintetico de calidad educativa (ISCE) en el nivel de básica primaria, secundaria y media por encima del promedio nacional.                                                                                                                                                    Disminuir las Instituciones de Educación que fueron calificadas en el nivel C por resultados obtenidos en pruebas saber 11 .  </t>
  </si>
  <si>
    <t>73.23%                        45                                63.27%</t>
  </si>
  <si>
    <t>78%                               90                                50%</t>
  </si>
  <si>
    <t>201663000-0097</t>
  </si>
  <si>
    <t xml:space="preserve">Fortalecimiento de las herramientas tecnológicas en las Instituciones Educativas del Departamento del Quindío </t>
  </si>
  <si>
    <t>2014063000-0008</t>
  </si>
  <si>
    <t>2016063000-0173</t>
  </si>
  <si>
    <t>Fortalecimiento de la innovación, formación y conectividad en las instituciones educativas en el Departamento del Quindío.</t>
  </si>
  <si>
    <t>201663000-0098</t>
  </si>
  <si>
    <t>Funcionamiento y Prestación de Servicios del Sector Educativo del nivel Central  en el Departamento del Quindio</t>
  </si>
  <si>
    <t>201663000-0099</t>
  </si>
  <si>
    <t>201663000-0100</t>
  </si>
  <si>
    <t>Mejoramiento  de la gestión admnistrativa y docente para la eficiencia del bienestar laboral   del Departamento del Quindio</t>
  </si>
  <si>
    <t>24                                                 25                                                 29                                    30                                         33</t>
  </si>
  <si>
    <t>Disminuir o mantener la proporción de niños menores de 5 años en riesgo de desnutrición moderada o severa aguda.                                                                                                                                                                                        Reducir la mortalidad de niños menores de 5 años por ERA.                                                                                                                                                                                                                                                                                                                Disminuir o mantener mortalidad en menores de 1 año.                                                                                                                                                                                                                                                                                                                                                                    Disminuir o mantener la mortalidad en menores de 5 años.                                                                                                                                                                                                                                                                                                                     Sostener la tasa de mortalidad materna por causas directas</t>
  </si>
  <si>
    <t xml:space="preserve">2.1/100                    13/100.000                                    8.8/1000                 11.34/1000                 0                      </t>
  </si>
  <si>
    <t xml:space="preserve"> 2.1/100                                         10/100.000                           8.8/1000                               11.34/1000                                 0</t>
  </si>
  <si>
    <t>201663000-0101</t>
  </si>
  <si>
    <t xml:space="preserve">Implementación del modelo de atención integral de la educación inicial en el Departamento del  Quindio. </t>
  </si>
  <si>
    <t xml:space="preserve">14. Atención a grupos vulnerables - Promoción Social </t>
  </si>
  <si>
    <t>201663000-0102</t>
  </si>
  <si>
    <t>Implementación de un modelo de atención integral a niños y niñas en entornos protectores en el Departamento del Quindìo</t>
  </si>
  <si>
    <t>    Disminuir incidencia de violencia intrafamiliar</t>
  </si>
  <si>
    <t>174.7/100.000</t>
  </si>
  <si>
    <t>150/100.000</t>
  </si>
  <si>
    <t>201663000-0103</t>
  </si>
  <si>
    <t>Formulación e implementación de  la politica pública  de la familia en el departamento del Quindio</t>
  </si>
  <si>
    <t>201663000-0104</t>
  </si>
  <si>
    <t>Apoyo y fortalecimiento con los programas del centro de atención integral a las familias del Departamento del Quindío.</t>
  </si>
  <si>
    <t>22                31          32</t>
  </si>
  <si>
    <t>Disminuir incidencia de violencia intrafamiliar.                                                                                                                                                                                                                                                                                                                                               Disminuir la incidencia de embarazo en adolescentes                                                                                                                                                                                                                                                                                                                                                 Reducir la proporción de jóvenes en el sistema de responsabilidad penal con riesgo alto de reiincidencia en las conductas delicitivas</t>
  </si>
  <si>
    <t>174,7 x 100 mil habitantes.      24.90.                        6 de cada 10</t>
  </si>
  <si>
    <t>150 x 1000 habitantes.    20%     5 de cada 10</t>
  </si>
  <si>
    <t>201663000-0105</t>
  </si>
  <si>
    <t>Divulgación de la política pública de infancia adolescencia en el Quindío.</t>
  </si>
  <si>
    <t>201663000-0106</t>
  </si>
  <si>
    <t>Asistencia y participación de niños, niñas y adolescentes en los  Consejos de Política Social en todo el Departamento del Quindío.</t>
  </si>
  <si>
    <t>201663000-0107</t>
  </si>
  <si>
    <t>Apoyo en la Prevención, disminución del maltrato y abuso sexual en niños, niñas y adolescentes en el Departamento del Quindío.</t>
  </si>
  <si>
    <t>201663000-0108</t>
  </si>
  <si>
    <t>Apoyo a la disminución de niños, niñas y adolescentes entre 0 y 17 años explotados laboral y sexualmente en el Departamento del Quindío.</t>
  </si>
  <si>
    <t>201663000-0109</t>
  </si>
  <si>
    <t>Implementación de la  política de primera infancia, infancia y adolescencia en el Departamento del Quindio</t>
  </si>
  <si>
    <t>201663000-0110</t>
  </si>
  <si>
    <t>Desarrollo de acciones encaminadas a la atención integral  de los adolescentes y jóvenes del Departamento del Quindio</t>
  </si>
  <si>
    <t xml:space="preserve">5 de cada 10 </t>
  </si>
  <si>
    <t xml:space="preserve">22         31               32 </t>
  </si>
  <si>
    <t xml:space="preserve">Disminuir incidencia de violencia intrafamiliar.                                                                                                                                                                                                                                                                                                                                                  Disminuir la incidencia de embarazo en adolescentes                                                                                                                                                                                                                                                                                                                                             Reducir la proporción de jóvenes en el sistema de responsabilidad penal con riesgo alto de reincidencia en las conductas delictivas                                                                                                                                                       </t>
  </si>
  <si>
    <t>174,7 x 100 mil habitantes                   24.90%                      6 de cada 10</t>
  </si>
  <si>
    <t xml:space="preserve">150 x 1000 habitantes                    20%                             5 de cada 10 </t>
  </si>
  <si>
    <t>201663000-0111</t>
  </si>
  <si>
    <t>Diseño e implementación de programas para la prevención y reducción del consumo de sustancias psicoactivas  en el Departamento del Quindío.</t>
  </si>
  <si>
    <t xml:space="preserve">Disminuir incidencia de violencia intrafamiliar.                                                                                                                                                                                                                                                                                                                                              Disminuir la incidencia de embarazo en adolescentes                                                                                                                                                                                                                                                                                                                               Reducir la proporción de jóvenes en el sistema de responsabilidad penal con riesgo alto de reincidencia en las conductas delictivas                                                                                                                                                       </t>
  </si>
  <si>
    <t>174,7 x 100 mil habitantes                   2490%                      6 de cada 10</t>
  </si>
  <si>
    <t xml:space="preserve">150 x 1000 habitantes                    20%                                      5 de cada 10 </t>
  </si>
  <si>
    <t>201663000-0112</t>
  </si>
  <si>
    <t>Apoyo a la promoción de espacios y estilos de vida saludables para jóvenes en el Departamento del Quindío.</t>
  </si>
  <si>
    <t xml:space="preserve">Disminuir incidencia de violencia intrafamiliar.                                                                                                                                                                                                                                                                                                                                                        Disminuir la incidencia de embarazo en adolescentes                                                                                                                                                                                                                                                                                                                               Reducir la proporción de jóvenes en el sistema de responsabilidad penal con riesgo alto de reincidencia en las conductas delictivas                                                                                                                                                       </t>
  </si>
  <si>
    <t xml:space="preserve">150 x 1000 habitantes                    20%                           5 de cada 10 </t>
  </si>
  <si>
    <t>201663000-0113</t>
  </si>
  <si>
    <t>Implementación de estrategias de promoción y participación de la juventud en el Departamento del Quindío.</t>
  </si>
  <si>
    <t xml:space="preserve"> Aumentar el % de personas discapacitadas atendidas</t>
  </si>
  <si>
    <t>201663000-0114</t>
  </si>
  <si>
    <t>Actualización e implementación  de   la política pública departamental de discapacidad  "Capacidad sin limites" en el Quindio.</t>
  </si>
  <si>
    <t>201663000-0115</t>
  </si>
  <si>
    <t>Asistencia y apoyo a la población con discapacidad en el Departamento del Quindío.</t>
  </si>
  <si>
    <t>201663000-0116</t>
  </si>
  <si>
    <t>Implementación de un programa de rehabilitación basado en comunidad, en el Departamento del Quindío.</t>
  </si>
  <si>
    <t>201663000-0117</t>
  </si>
  <si>
    <t xml:space="preserve">Diseño e implementación  de una estrategia para la atención de la  población  en vulnerabiliada extrema  en el Departamento del Quindio  </t>
  </si>
  <si>
    <t>201663000-0118</t>
  </si>
  <si>
    <t>Implementación del programa  para la atención y acompañamiento  del ciudadano migrante  y de repatración en el Departamento del Quindio.</t>
  </si>
  <si>
    <t>201663000-0119</t>
  </si>
  <si>
    <t>Implementación del plan de acompañamiento al Ciudadano Migrante, (el que sale y el que retorna) del Departamento del Quindío.</t>
  </si>
  <si>
    <t>201663000-0120</t>
  </si>
  <si>
    <t>Implementación del plan de acompañamiento para el empleo en el exterior, en escenarios corresponsables de cooperación en el Departamento del Quindío.</t>
  </si>
  <si>
    <t>201663000-0121</t>
  </si>
  <si>
    <t>Fortalecimiento resguardo  indígena DACHI AGORE DRUA del municipio de Calarcá del Departamento del Quindío.</t>
  </si>
  <si>
    <t>201663000-0122</t>
  </si>
  <si>
    <t xml:space="preserve">Apoyo  a la elaboración y puesta marcha de Planes de Vida  de los cabildos indigenas en el departamento del Quindio  </t>
  </si>
  <si>
    <t>201663000-0123</t>
  </si>
  <si>
    <t>Apoyo y formación en procesos productivos, culturales que tienen como propósito el rescate de la tradición y la cultura en el Departamento del Quindío.</t>
  </si>
  <si>
    <t>201663000-0124</t>
  </si>
  <si>
    <t xml:space="preserve">Implementación de un  programa de atención integral a la población  afrodescendiente en el Departamento del Quindio </t>
  </si>
  <si>
    <t>21   22</t>
  </si>
  <si>
    <t>30.7%                                          174,7/1000</t>
  </si>
  <si>
    <t>27%                            150/1000</t>
  </si>
  <si>
    <t>201663000-0125</t>
  </si>
  <si>
    <t>Fomulación e implementación de la politca pública  de diversidad sexual en el Departamento del Quindio</t>
  </si>
  <si>
    <t>30.7%</t>
  </si>
  <si>
    <t>201663000-0126</t>
  </si>
  <si>
    <t>Apoyo a programas que generen oportunidades a las mujeres rurales de todo el Departamento del Quindío.</t>
  </si>
  <si>
    <t>201663000-0127</t>
  </si>
  <si>
    <t>Prevención y atención integral a las mujeres víctimas de la violencia en todo el Departamento del Quindío.</t>
  </si>
  <si>
    <t>201663000-0128</t>
  </si>
  <si>
    <t>Implementación de la polìtica pùblica de equidad de género para la mujer en el Departamento del Quindìo</t>
  </si>
  <si>
    <t>Aumentar la cobertura de adultos mayores atendidos</t>
  </si>
  <si>
    <t>201663000-0129</t>
  </si>
  <si>
    <t xml:space="preserve">Apoyo y bienestar integral a las personas mayores del Departamento del Quindio </t>
  </si>
  <si>
    <t>201663000-0130</t>
  </si>
  <si>
    <t>Fortalecimiento de la Gestión Jurídica en el Departamento del Quindío.</t>
  </si>
  <si>
    <t>201663000-0131</t>
  </si>
  <si>
    <t>Formulación adopción e implementación de políticas de prevención del daño antijurídico en el Departamento del Quindío</t>
  </si>
  <si>
    <t xml:space="preserve">2. Salud </t>
  </si>
  <si>
    <t>201663000-0132</t>
  </si>
  <si>
    <t>Aprovechamiento biológico y consumo de  alimentos idoneos  en el Departamento del Quindio</t>
  </si>
  <si>
    <t>201663000-0133</t>
  </si>
  <si>
    <t>Control Salud Ambiental Departamento del Quindío.</t>
  </si>
  <si>
    <t xml:space="preserve"> Disminuir incidencia de violencia intrafamiliar</t>
  </si>
  <si>
    <t>150 x 100 mil  habitantes</t>
  </si>
  <si>
    <t>201663000-0134</t>
  </si>
  <si>
    <t>Fortalecimiento de acciones de intervención inherentes a los derechos sexuales y reproductivos  en el Departamento del Quindio.</t>
  </si>
  <si>
    <t>Sostener la tasa de Mortalidad Materna por causas directas.</t>
  </si>
  <si>
    <t>201663000-0135</t>
  </si>
  <si>
    <t>Fortalecimiento promoción de la salud y prevención primaria en salud mental en el Departamento del Quindío.</t>
  </si>
  <si>
    <t>201663000-0136</t>
  </si>
  <si>
    <t>Fortalecimiento y promoción de la salud una razón más para sonreír en el Departamento del Quindío</t>
  </si>
  <si>
    <t>201663000-0137</t>
  </si>
  <si>
    <t>Control y Vigilancia en las acciones de intervención inherentes a la salud pública en el Quindío</t>
  </si>
  <si>
    <t>201663000-0138</t>
  </si>
  <si>
    <t xml:space="preserve">Control y vigilancia en las acciones de condiciones no transmisibles y promoción de estilos de vida saludable en el Quindio  </t>
  </si>
  <si>
    <t>PTS</t>
  </si>
  <si>
    <t>Incidencia de  afectados  por Enfermedad Diarreica Aguda –EDA-</t>
  </si>
  <si>
    <t>60 X 1000 habitantes</t>
  </si>
  <si>
    <t>201663000-0139</t>
  </si>
  <si>
    <t>Fortalecimiento de las acciones de la prevención y protección en la población infantil en el Departamento del Quindío</t>
  </si>
  <si>
    <t>Disminuir o mantener mortalidad en menores de 5 años</t>
  </si>
  <si>
    <t>11,34*1000</t>
  </si>
  <si>
    <t>201663000-0140</t>
  </si>
  <si>
    <t xml:space="preserve">Fortalecimiento de estrategia de gestión integral, vectores y cambio climático en el Departamento del Quindio </t>
  </si>
  <si>
    <t>201663000-0141</t>
  </si>
  <si>
    <t xml:space="preserve">Fortalecimiento de estrategia de gestión integral, vectores, cambio climático y zoonosis en el Departamento  del Quindio </t>
  </si>
  <si>
    <t>201663000-0142</t>
  </si>
  <si>
    <t xml:space="preserve">Fortalecimiento de la inclusión social para la disminución de riesgos de contraer enfermedades transmisibles  en el Departamento del Quindio </t>
  </si>
  <si>
    <t>201663000-0143</t>
  </si>
  <si>
    <t>Prevención en emergencias y desastres de eventos relacionados con la salud pública en el Departamento del  Quindio</t>
  </si>
  <si>
    <t>201663000-0144</t>
  </si>
  <si>
    <t xml:space="preserve"> Prevención y vigilancia a los riesgos profesionales en el Departamento del Quindío.</t>
  </si>
  <si>
    <t>201663000-0145</t>
  </si>
  <si>
    <t xml:space="preserve"> Prevención vigilancia y control de eventos de origen laboral en el Departamento del Quindío.</t>
  </si>
  <si>
    <t>201663000-0146</t>
  </si>
  <si>
    <t xml:space="preserve">Fortalecimiento de la autoridad sanitaria en el Departamento del Quindio </t>
  </si>
  <si>
    <t>201663000-0147</t>
  </si>
  <si>
    <t xml:space="preserve">Fortalecimiento de las acciones del Fondo Rotatorio de Estupefacientes  en el Departamento del Quindio </t>
  </si>
  <si>
    <t>201663000-0148</t>
  </si>
  <si>
    <t>Implementación de programas de promoción social en poblaciones  especiales en el Departamento del Quindío.</t>
  </si>
  <si>
    <r>
      <rPr>
        <sz val="11"/>
        <rFont val="Times New Roman"/>
        <family val="1"/>
      </rPr>
      <t xml:space="preserve"> </t>
    </r>
    <r>
      <rPr>
        <sz val="11"/>
        <rFont val="Arial"/>
        <family val="2"/>
      </rPr>
      <t>Aumentar el porcentaje de cumplimiento de la Ley 1448 del 2011 de atención a víctimas</t>
    </r>
  </si>
  <si>
    <t>24            25            26        29          30</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</si>
  <si>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t>
  </si>
  <si>
    <t>2,1 de cada 100              13 x 100 mil habitantes            76, 1 x 1000 habitantes                8,8 x 1000 nacidos             11,34 x 1000</t>
  </si>
  <si>
    <t>2,1 de cada 100     10 x 100 mil habitantes          60 X 1000 habitantes            8,8 x 1000 nacidos                11,34 x 1000</t>
  </si>
  <si>
    <t>201663000-0149</t>
  </si>
  <si>
    <t>Fortalecimiento de las acciones de la prevención y protección en la población infantil CRECIENDO SALUDABLES en el Departamento del Quindío</t>
  </si>
  <si>
    <t>24            25            26        29          30     28</t>
  </si>
  <si>
    <t>201663000-0150</t>
  </si>
  <si>
    <t>Asistencia atención a las personas y prioridades en salud pública en el  Departamento del Quindío.</t>
  </si>
  <si>
    <t>201663000-0151</t>
  </si>
  <si>
    <t xml:space="preserve">Fortalecimiento de las actividades de vigilancia y control del laboratorio de salud pública en el Departamento del Quindio </t>
  </si>
  <si>
    <t>24            25            26        29          30     PTS</t>
  </si>
  <si>
    <t>2,1 de cada 100              13 x 100 mil habitantes            76, 1 x 1000 habitantes                8,8 x 1000 nacidos             11,34 x 1000                 83%</t>
  </si>
  <si>
    <t>2,1 de cada 100     10 x 100 mil habitantes   60 X 1000 habitantes            8,8 x 1000 nacidos        11,34 x 1000          83%</t>
  </si>
  <si>
    <t>201663000-0152</t>
  </si>
  <si>
    <t>Fortalecimiento del sistema de vigilancia en salud pública en el Departamento del Quindío.</t>
  </si>
  <si>
    <t>Incrementar cobertura de afiliación al sistema general de seguridad social en salud</t>
  </si>
  <si>
    <t>201663000-0153</t>
  </si>
  <si>
    <t>Subsidio afiliación al régimen subsidiado del Sistema General de Seguridad Social en Salud en el Departamento del Quindío.</t>
  </si>
  <si>
    <t>Mejoramiento del Sistema de Calidad  de los Servicios y la Atención de los Usuarios</t>
  </si>
  <si>
    <t>201663000-0154</t>
  </si>
  <si>
    <t>201663000-0174</t>
  </si>
  <si>
    <t>Prestacion de servicios en los NO POS, de la población afiliada al Régimen Subsidiado en el Departamento del Quindío</t>
  </si>
  <si>
    <t>201663000-0155</t>
  </si>
  <si>
    <t xml:space="preserve">Asistencia técnica para el fortalecimiento de la gestión de las entidades territoriales del Departamento del Quindio </t>
  </si>
  <si>
    <t>201663000-0156</t>
  </si>
  <si>
    <t>Servicio de salud en alerta en el Departamento del Quindío</t>
  </si>
  <si>
    <t>201663000-0157</t>
  </si>
  <si>
    <t xml:space="preserve">Fortalecimiento de la red de urgencias y emergencias en el Departamento del Quindio </t>
  </si>
  <si>
    <t>201663000-0158</t>
  </si>
  <si>
    <t>Apoyo al proceso del sistema obligatorio de garantía de calidad a los prestadores de salud en el Departamento del Quindio.</t>
  </si>
  <si>
    <t>201663000-0159</t>
  </si>
  <si>
    <t>Fortalecimiento de la red de prestación de servicios pública  del Departamento del Quindío</t>
  </si>
  <si>
    <t>Apoyo y Fortalecimiento Institucional</t>
  </si>
  <si>
    <t>201663000-0160</t>
  </si>
  <si>
    <t>Apoyo Operativo a la inversión social en salud en el Departamento del Quindio</t>
  </si>
  <si>
    <t xml:space="preserve"> Aumentar la utilización de escenarios deportivos como coliseos y canchas de fútbol</t>
  </si>
  <si>
    <t xml:space="preserve">4. Deporte </t>
  </si>
  <si>
    <t>201663000-0161</t>
  </si>
  <si>
    <t>Apoyo al deporte asociado en el Departamento del Quindio</t>
  </si>
  <si>
    <t>201663000-0167</t>
  </si>
  <si>
    <t>Apoyo al rescate del deporte asociado orientado a altos logros en el Departamento del Quindío.</t>
  </si>
  <si>
    <t>201663000-0168</t>
  </si>
  <si>
    <t>Apoyo a las Ligas Deportivas en el Departamento Quindío.</t>
  </si>
  <si>
    <t>201663000-0173</t>
  </si>
  <si>
    <t>Apoyo a las ligas con capacidades especiales en el Departamento del Quindío.</t>
  </si>
  <si>
    <t>201663000-0162</t>
  </si>
  <si>
    <t>Apoyo a los juegos intercolegiados en el Deparrtamento del Quindìo</t>
  </si>
  <si>
    <t>201663000-0163</t>
  </si>
  <si>
    <t>Apoyo al Deporte formativo, deporte social comunitario y juegos  tradicionales en el Departamento del Quindío</t>
  </si>
  <si>
    <t xml:space="preserve"> Recreación,  para el Bien Común</t>
  </si>
  <si>
    <t>201663000-0164</t>
  </si>
  <si>
    <t xml:space="preserve"> Apoyo a la Recreación,  para el Bien Común en el Departamento del Quindío</t>
  </si>
  <si>
    <t>201663000-0169</t>
  </si>
  <si>
    <t>Apoyo a la recreación base social en el Departamento del Quindío.</t>
  </si>
  <si>
    <t>201663000-0170</t>
  </si>
  <si>
    <t>Apoyo a los JUEGOS INTERCOLEGIADOS y eventos deportivos en el Departamento del Quindío.</t>
  </si>
  <si>
    <t>Actividad física, hábitos y estilos de vida saludables</t>
  </si>
  <si>
    <t>201663000-0165</t>
  </si>
  <si>
    <t>Apoyo al Programada de actividad fìsica, hàbitos y estilos de vida saludables "Palpita Quindìo, por un Quindìo saludable"</t>
  </si>
  <si>
    <t>Deporte, recreación, actividad fisica en los municipios del departamento del Quindío</t>
  </si>
  <si>
    <t>Implementación y apoyo a los proyectos deportivos, recreativos y de actividad fisica en los municipios del Departamento del Quindío</t>
  </si>
  <si>
    <t>201663000-0166</t>
  </si>
  <si>
    <t>Apoyo a proyectos deportivos, recreativos y de actividad fisica, en el Departamento del Quindìo</t>
  </si>
  <si>
    <t>7. Vivienda</t>
  </si>
  <si>
    <t>201663000-0171</t>
  </si>
  <si>
    <t>Apoyo en la formulación y ejecución de proyectos de vivienda, infraesteructura y equipamientos colectivos y comunitarios</t>
  </si>
  <si>
    <t xml:space="preserve"> SEGURIDAD HUMANA</t>
  </si>
  <si>
    <t xml:space="preserve"> Reducir lesiones fatales en accidente de tránsito</t>
  </si>
  <si>
    <t>201663000-0172</t>
  </si>
  <si>
    <t>Fortalecimiento de la seguridad vial  en el Departamento del Quindío</t>
  </si>
  <si>
    <t>304 -SECRETARIA ADMINISTRATIVA</t>
  </si>
  <si>
    <t>305 SECRETARIA DE PLANEACION</t>
  </si>
  <si>
    <t>307 SECRETARIA DE HACIENDA</t>
  </si>
  <si>
    <t>308 SECRETARIA DE AGUA E INFRAESTRUCTURA</t>
  </si>
  <si>
    <t>309 SECRETARIA DEL INTERIOR</t>
  </si>
  <si>
    <t>310 SECRETARIA DE CULTURA</t>
  </si>
  <si>
    <t>311 SECRETARIA DE TURISMO, INDUSTRIA Y COMERCIO</t>
  </si>
  <si>
    <t>312 SECRETARÍA DE AGRICULTURA, DESARROLLO RURAL Y MEDIO AMBIENTE</t>
  </si>
  <si>
    <t>313 OFICINA PRIVADA</t>
  </si>
  <si>
    <t>314 SECRETARIA DE EDUCACION</t>
  </si>
  <si>
    <t>316 SECRETARIA DE FAMILIA</t>
  </si>
  <si>
    <t>317 SECRETARÍA DE REPRESENTACIÓN JUDICIAL</t>
  </si>
  <si>
    <t>318 SECRETARIA DE SALUD</t>
  </si>
  <si>
    <t>319 INDEPORTES QUINDIO</t>
  </si>
  <si>
    <t>320 PROMOTORA</t>
  </si>
  <si>
    <t>321 INSTITUTO DEPARTAMENTAL DE TRANSITO</t>
  </si>
  <si>
    <r>
      <rPr>
        <sz val="11"/>
        <rFont val="Times New Roman"/>
        <family val="1"/>
      </rPr>
      <t xml:space="preserve">  </t>
    </r>
    <r>
      <rPr>
        <sz val="11"/>
        <rFont val="Arial"/>
        <family val="2"/>
      </rPr>
      <t>Aumentar el % de personas discapacitadas atendidas</t>
    </r>
  </si>
  <si>
    <t>1, Educación</t>
  </si>
  <si>
    <t>15. Equipamiento</t>
  </si>
  <si>
    <t>OTROS (IVA TELEFONIA MOVIL  - REGISTRO - PASAPORTES - JUEGOS TRANS MPIO)  (P)</t>
  </si>
  <si>
    <r>
      <t xml:space="preserve"> </t>
    </r>
    <r>
      <rPr>
        <sz val="11"/>
        <rFont val="Times New Roman"/>
        <family val="1"/>
      </rPr>
      <t xml:space="preserve"> </t>
    </r>
    <r>
      <rPr>
        <sz val="11"/>
        <rFont val="Arial"/>
        <family val="2"/>
      </rPr>
      <t>Reducir la proporción de jóvenes en el sistema de responsabilidad penal con riesgo alto de reincidencia en las conductas delictivas</t>
    </r>
  </si>
  <si>
    <r>
      <t xml:space="preserve"> </t>
    </r>
    <r>
      <rPr>
        <sz val="11"/>
        <rFont val="Times New Roman"/>
        <family val="1"/>
      </rPr>
      <t xml:space="preserve"> </t>
    </r>
    <r>
      <rPr>
        <sz val="11"/>
        <rFont val="Arial"/>
        <family val="2"/>
      </rPr>
      <t>Disminuir el porcentaje de mujeres amenazadas por sus compañeros sentimentales                                                                                             Disminuir incidencia de violencia intrafamiliar</t>
    </r>
  </si>
  <si>
    <r>
      <t xml:space="preserve"> </t>
    </r>
    <r>
      <rPr>
        <sz val="11"/>
        <rFont val="Times New Roman"/>
        <family val="1"/>
      </rPr>
      <t xml:space="preserve"> </t>
    </r>
    <r>
      <rPr>
        <sz val="11"/>
        <rFont val="Arial"/>
        <family val="2"/>
      </rPr>
      <t>Disminuir el porcentaje de mujeres amenazadas por sus compañeros sentimentales</t>
    </r>
  </si>
  <si>
    <r>
      <rPr>
        <sz val="11"/>
        <rFont val="Times New Roman"/>
        <family val="1"/>
      </rPr>
      <t xml:space="preserve"> </t>
    </r>
    <r>
      <rPr>
        <sz val="11"/>
        <rFont val="Arial"/>
        <family val="2"/>
      </rPr>
      <t>Disminuir la incidencia de embarazo en adolescentes</t>
    </r>
  </si>
  <si>
    <r>
      <rPr>
        <sz val="11"/>
        <rFont val="Times New Roman"/>
        <family val="1"/>
      </rPr>
      <t xml:space="preserve"> </t>
    </r>
    <r>
      <rPr>
        <sz val="11"/>
        <rFont val="Arial"/>
        <family val="2"/>
      </rPr>
      <t>Incrementar el % IPS con seguimiento por parte del departamento</t>
    </r>
  </si>
  <si>
    <t>Apoyo a la actividad físisca, salud y productividad en el Departamento del Quindío</t>
  </si>
  <si>
    <t>TOTAL SEGUIMIENTO PLAN OPERATIVO ANUAL DE INVERSIONES DEPARTAMENTO DEL QUINDIO VIGENCIA 2016</t>
  </si>
  <si>
    <t>1 de 1</t>
  </si>
  <si>
    <t xml:space="preserve">CODIGO:  </t>
  </si>
  <si>
    <t xml:space="preserve">VERSIÓN: </t>
  </si>
  <si>
    <t xml:space="preserve">FECHA: </t>
  </si>
  <si>
    <t>PÁGINA:</t>
  </si>
  <si>
    <t xml:space="preserve"> PLAN OPERATIVO ANUAL DE INVERSIONES VIGENCIA 2016 </t>
  </si>
  <si>
    <t>F-PLA-42</t>
  </si>
  <si>
    <t>Agosto 1 de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</si>
</sst>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_(* #,##0_);_(* \(#,##0\);_(* &quot;-&quot;??_);_(@_)"/>
    <numFmt numFmtId="169" formatCode="#,##0.00_);\-#,##0.00"/>
    <numFmt numFmtId="170" formatCode="_-* #,##0.00\ &quot;€&quot;_-;\-* #,##0.00\ &quot;€&quot;_-;_-* &quot;-&quot;??\ &quot;€&quot;_-;_-@_-"/>
    <numFmt numFmtId="171" formatCode="_ [$€-2]\ * #,##0.00_ ;_ [$€-2]\ * \-#,##0.00_ ;_ [$€-2]\ * &quot;-&quot;??_ "/>
    <numFmt numFmtId="172" formatCode="00"/>
  </numFmts>
  <fonts count="21" x14ac:knownFonts="1">
    <font>
      <sz val="11"/>
      <color theme="1"/>
      <name val="Calibri"/>
      <family val="2"/>
      <scheme val="minor"/>
    </font>
    <font>
      <u/>
      <sz val="11"/>
      <color theme="10"/>
      <name val="Calibri"/>
      <family val="2"/>
      <scheme val="minor"/>
    </font>
    <font>
      <u/>
      <sz val="11"/>
      <color theme="11"/>
      <name val="Calibri"/>
      <family val="2"/>
      <scheme val="minor"/>
    </font>
    <font>
      <sz val="11"/>
      <color theme="1"/>
      <name val="Calibri"/>
      <family val="2"/>
      <scheme val="minor"/>
    </font>
    <font>
      <sz val="11"/>
      <name val="Arial"/>
      <family val="2"/>
    </font>
    <font>
      <sz val="10"/>
      <name val="Arial"/>
      <family val="2"/>
    </font>
    <font>
      <b/>
      <sz val="11"/>
      <name val="Arial"/>
      <family val="2"/>
    </font>
    <font>
      <sz val="11"/>
      <color indexed="8"/>
      <name val="Calibri"/>
      <family val="2"/>
    </font>
    <font>
      <sz val="11"/>
      <color theme="1"/>
      <name val="Arial"/>
      <family val="2"/>
    </font>
    <font>
      <sz val="11"/>
      <name val="Calibri"/>
      <family val="2"/>
      <scheme val="minor"/>
    </font>
    <font>
      <sz val="11"/>
      <name val="Times New Roman"/>
      <family val="1"/>
    </font>
    <font>
      <sz val="10"/>
      <color indexed="8"/>
      <name val="MS Sans Serif"/>
    </font>
    <font>
      <b/>
      <sz val="11"/>
      <name val="Calibri"/>
      <family val="2"/>
      <scheme val="minor"/>
    </font>
    <font>
      <b/>
      <sz val="12"/>
      <color theme="1"/>
      <name val="Arial"/>
      <family val="2"/>
    </font>
    <font>
      <sz val="11"/>
      <name val="MS Sans Serif"/>
      <family val="2"/>
    </font>
    <font>
      <b/>
      <sz val="11"/>
      <name val="Calibri"/>
      <family val="2"/>
    </font>
    <font>
      <b/>
      <sz val="11"/>
      <name val="Times New Roman"/>
      <family val="1"/>
    </font>
    <font>
      <sz val="11"/>
      <name val="Calibri"/>
      <family val="2"/>
    </font>
    <font>
      <sz val="11"/>
      <name val="Arial"/>
      <family val="1"/>
    </font>
    <font>
      <b/>
      <sz val="12"/>
      <color indexed="8"/>
      <name val="Arial"/>
      <family val="2"/>
    </font>
    <font>
      <sz val="12"/>
      <name val="Arial"/>
      <family val="2"/>
    </font>
  </fonts>
  <fills count="12">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indexed="9"/>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indexed="49"/>
        <bgColor indexed="64"/>
      </patternFill>
    </fill>
    <fill>
      <patternFill patternType="solid">
        <fgColor indexed="46"/>
        <bgColor indexed="64"/>
      </patternFill>
    </fill>
    <fill>
      <patternFill patternType="solid">
        <fgColor rgb="FF00B0F0"/>
        <bgColor indexed="64"/>
      </patternFill>
    </fill>
    <fill>
      <patternFill patternType="solid">
        <fgColor indexed="47"/>
        <bgColor indexed="64"/>
      </patternFill>
    </fill>
    <fill>
      <patternFill patternType="solid">
        <fgColor theme="0" tint="-0.14999847407452621"/>
        <bgColor indexed="64"/>
      </patternFill>
    </fill>
  </fills>
  <borders count="47">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auto="1"/>
      </right>
      <top style="thin">
        <color indexed="64"/>
      </top>
      <bottom/>
      <diagonal/>
    </border>
    <border>
      <left style="thin">
        <color indexed="64"/>
      </left>
      <right/>
      <top/>
      <bottom style="thin">
        <color auto="1"/>
      </bottom>
      <diagonal/>
    </border>
    <border>
      <left/>
      <right style="thin">
        <color auto="1"/>
      </right>
      <top/>
      <bottom style="thin">
        <color auto="1"/>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auto="1"/>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auto="1"/>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thin">
        <color auto="1"/>
      </right>
      <top style="thin">
        <color auto="1"/>
      </top>
      <bottom/>
      <diagonal/>
    </border>
    <border>
      <left style="medium">
        <color indexed="64"/>
      </left>
      <right style="thin">
        <color indexed="64"/>
      </right>
      <top/>
      <bottom/>
      <diagonal/>
    </border>
    <border>
      <left style="thin">
        <color auto="1"/>
      </left>
      <right style="medium">
        <color indexed="64"/>
      </right>
      <top style="thin">
        <color auto="1"/>
      </top>
      <bottom/>
      <diagonal/>
    </border>
    <border>
      <left style="thin">
        <color indexed="64"/>
      </left>
      <right style="medium">
        <color indexed="64"/>
      </right>
      <top/>
      <bottom/>
      <diagonal/>
    </border>
    <border>
      <left style="thin">
        <color auto="1"/>
      </left>
      <right style="medium">
        <color indexed="64"/>
      </right>
      <top/>
      <bottom style="thin">
        <color auto="1"/>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auto="1"/>
      </right>
      <top/>
      <bottom style="thin">
        <color auto="1"/>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950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7" fontId="3"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7"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167" fontId="3" fillId="0" borderId="0" applyFont="0" applyFill="0" applyBorder="0" applyAlignment="0" applyProtection="0"/>
    <xf numFmtId="170" fontId="7" fillId="0" borderId="0" applyFont="0" applyFill="0" applyBorder="0" applyAlignment="0" applyProtection="0"/>
    <xf numFmtId="0" fontId="11" fillId="0" borderId="0"/>
    <xf numFmtId="43"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0" fontId="5"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5" fillId="0" borderId="0"/>
    <xf numFmtId="171" fontId="3" fillId="0" borderId="0"/>
    <xf numFmtId="43" fontId="3" fillId="0" borderId="0" applyFont="0" applyFill="0" applyBorder="0" applyAlignment="0" applyProtection="0"/>
  </cellStyleXfs>
  <cellXfs count="581">
    <xf numFmtId="0" fontId="0" fillId="0" borderId="0" xfId="0"/>
    <xf numFmtId="0" fontId="4" fillId="0" borderId="3" xfId="0" applyFont="1" applyFill="1" applyBorder="1" applyAlignment="1">
      <alignment vertical="center" wrapText="1"/>
    </xf>
    <xf numFmtId="0" fontId="6" fillId="0" borderId="0" xfId="0" applyFont="1" applyFill="1" applyBorder="1" applyAlignment="1">
      <alignment horizontal="center" vertical="center"/>
    </xf>
    <xf numFmtId="0" fontId="6" fillId="3" borderId="12" xfId="0" applyFont="1" applyFill="1" applyBorder="1" applyAlignment="1">
      <alignment vertical="center"/>
    </xf>
    <xf numFmtId="0" fontId="6" fillId="0" borderId="0" xfId="0" applyFont="1" applyFill="1" applyBorder="1" applyAlignment="1">
      <alignment vertical="center"/>
    </xf>
    <xf numFmtId="10" fontId="4" fillId="0" borderId="3" xfId="0" applyNumberFormat="1" applyFont="1" applyFill="1" applyBorder="1" applyAlignment="1">
      <alignment horizontal="center" vertical="center" wrapText="1"/>
    </xf>
    <xf numFmtId="0" fontId="4" fillId="0" borderId="0" xfId="0" applyFont="1" applyFill="1" applyBorder="1" applyAlignment="1">
      <alignment horizontal="justify"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justify" vertical="center"/>
    </xf>
    <xf numFmtId="0" fontId="4" fillId="0" borderId="3" xfId="0" applyNumberFormat="1" applyFont="1" applyFill="1" applyBorder="1" applyAlignment="1">
      <alignment horizontal="center" vertical="center" wrapText="1"/>
    </xf>
    <xf numFmtId="0" fontId="4" fillId="0" borderId="3" xfId="53"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justify" vertical="center"/>
    </xf>
    <xf numFmtId="0" fontId="4" fillId="0" borderId="3" xfId="0" applyNumberFormat="1" applyFont="1" applyFill="1" applyBorder="1" applyAlignment="1">
      <alignment horizontal="center" vertical="center"/>
    </xf>
    <xf numFmtId="0" fontId="4" fillId="0" borderId="3" xfId="0" applyNumberFormat="1" applyFont="1" applyFill="1" applyBorder="1" applyAlignment="1">
      <alignment horizontal="justify" vertical="center" wrapText="1"/>
    </xf>
    <xf numFmtId="0" fontId="4" fillId="0" borderId="2"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3" xfId="0" applyFont="1" applyBorder="1" applyAlignment="1">
      <alignment horizontal="center" vertical="center"/>
    </xf>
    <xf numFmtId="0" fontId="4" fillId="0" borderId="11" xfId="0" applyFont="1" applyFill="1" applyBorder="1" applyAlignment="1">
      <alignment horizontal="center" vertical="center" wrapText="1"/>
    </xf>
    <xf numFmtId="0" fontId="4" fillId="0" borderId="11" xfId="0" applyNumberFormat="1" applyFont="1" applyFill="1" applyBorder="1" applyAlignment="1">
      <alignment horizontal="center" vertical="center"/>
    </xf>
    <xf numFmtId="0" fontId="4" fillId="0" borderId="3" xfId="0" applyFont="1" applyBorder="1" applyAlignment="1">
      <alignment horizontal="justify" vertical="center" wrapText="1"/>
    </xf>
    <xf numFmtId="0" fontId="4" fillId="0" borderId="12" xfId="0" applyFont="1" applyFill="1" applyBorder="1" applyAlignment="1">
      <alignment horizontal="center" vertical="center" wrapText="1"/>
    </xf>
    <xf numFmtId="0" fontId="4" fillId="0" borderId="2" xfId="0" applyFont="1" applyFill="1" applyBorder="1" applyAlignment="1">
      <alignment vertical="center" wrapText="1"/>
    </xf>
    <xf numFmtId="3" fontId="9" fillId="0" borderId="3" xfId="0" applyNumberFormat="1" applyFont="1" applyFill="1" applyBorder="1" applyAlignment="1">
      <alignment horizontal="center" vertical="center"/>
    </xf>
    <xf numFmtId="1" fontId="4" fillId="0" borderId="3" xfId="0" applyNumberFormat="1" applyFont="1" applyFill="1" applyBorder="1" applyAlignment="1">
      <alignment horizontal="center" vertical="center"/>
    </xf>
    <xf numFmtId="3" fontId="4" fillId="0" borderId="0" xfId="0" applyNumberFormat="1" applyFont="1" applyFill="1" applyBorder="1" applyAlignment="1">
      <alignment horizontal="center" vertical="center" wrapText="1"/>
    </xf>
    <xf numFmtId="167" fontId="4" fillId="0" borderId="3" xfId="53" applyFont="1" applyFill="1" applyBorder="1" applyAlignment="1">
      <alignment horizontal="right" vertical="center" wrapText="1"/>
    </xf>
    <xf numFmtId="167" fontId="4" fillId="0" borderId="0" xfId="53" applyFont="1" applyFill="1" applyBorder="1" applyAlignment="1">
      <alignment horizontal="right" vertical="center"/>
    </xf>
    <xf numFmtId="167" fontId="4" fillId="0" borderId="11" xfId="53" applyFont="1" applyFill="1" applyBorder="1" applyAlignment="1">
      <alignment horizontal="right" vertical="center" wrapText="1"/>
    </xf>
    <xf numFmtId="167" fontId="4" fillId="0" borderId="11" xfId="53" applyFont="1" applyFill="1" applyBorder="1" applyAlignment="1">
      <alignment horizontal="right" vertical="center"/>
    </xf>
    <xf numFmtId="0" fontId="6" fillId="0" borderId="13" xfId="0" applyFont="1" applyFill="1" applyBorder="1" applyAlignment="1">
      <alignment vertical="center" wrapText="1"/>
    </xf>
    <xf numFmtId="0" fontId="9" fillId="0" borderId="0" xfId="0" applyFont="1" applyFill="1" applyBorder="1"/>
    <xf numFmtId="0" fontId="4" fillId="0" borderId="9" xfId="0" applyFont="1" applyFill="1" applyBorder="1" applyAlignment="1">
      <alignment vertical="center" wrapText="1"/>
    </xf>
    <xf numFmtId="0" fontId="4" fillId="0" borderId="8" xfId="0" applyFont="1" applyFill="1" applyBorder="1" applyAlignment="1">
      <alignment vertical="center" wrapText="1"/>
    </xf>
    <xf numFmtId="0" fontId="9" fillId="0" borderId="3" xfId="0" applyFont="1" applyFill="1" applyBorder="1" applyAlignment="1">
      <alignment horizontal="justify" vertical="center" wrapText="1"/>
    </xf>
    <xf numFmtId="0" fontId="4" fillId="0" borderId="3" xfId="0" applyFont="1" applyFill="1" applyBorder="1" applyAlignment="1">
      <alignment horizontal="left" vertical="center"/>
    </xf>
    <xf numFmtId="0" fontId="6" fillId="0" borderId="3" xfId="0" applyFont="1" applyFill="1" applyBorder="1" applyAlignment="1">
      <alignment vertical="center" wrapText="1"/>
    </xf>
    <xf numFmtId="0" fontId="6" fillId="0"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6" fillId="3" borderId="11" xfId="0" applyFont="1" applyFill="1" applyBorder="1" applyAlignment="1">
      <alignment horizontal="left" vertical="center"/>
    </xf>
    <xf numFmtId="167" fontId="4" fillId="0" borderId="2" xfId="53" applyFont="1" applyFill="1" applyBorder="1" applyAlignment="1">
      <alignment horizontal="right" vertical="center"/>
    </xf>
    <xf numFmtId="167" fontId="4" fillId="0" borderId="3" xfId="53" applyFont="1" applyFill="1" applyBorder="1" applyAlignment="1">
      <alignment horizontal="right" vertical="center"/>
    </xf>
    <xf numFmtId="167" fontId="4" fillId="0" borderId="1" xfId="53" applyFont="1" applyFill="1" applyBorder="1" applyAlignment="1">
      <alignment horizontal="right" vertical="center"/>
    </xf>
    <xf numFmtId="0" fontId="9" fillId="0" borderId="0" xfId="0" applyFont="1" applyFill="1"/>
    <xf numFmtId="0" fontId="6" fillId="0" borderId="15" xfId="0" applyFont="1" applyFill="1" applyBorder="1" applyAlignment="1">
      <alignment horizontal="center" vertical="center"/>
    </xf>
    <xf numFmtId="0" fontId="9" fillId="0" borderId="15" xfId="0" applyFont="1" applyFill="1" applyBorder="1"/>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1" fontId="6" fillId="0" borderId="15" xfId="0" applyNumberFormat="1" applyFont="1" applyFill="1" applyBorder="1" applyAlignment="1">
      <alignment horizontal="center" vertical="center" wrapText="1"/>
    </xf>
    <xf numFmtId="0" fontId="15" fillId="0" borderId="0" xfId="0" applyFont="1" applyFill="1" applyBorder="1" applyAlignment="1">
      <alignment horizontal="center" vertical="center"/>
    </xf>
    <xf numFmtId="0" fontId="6" fillId="7" borderId="12" xfId="0" applyFont="1" applyFill="1" applyBorder="1" applyAlignment="1">
      <alignment horizontal="left" vertical="center"/>
    </xf>
    <xf numFmtId="0" fontId="6" fillId="7" borderId="12" xfId="0" applyFont="1" applyFill="1" applyBorder="1" applyAlignment="1">
      <alignment horizontal="center" vertical="center"/>
    </xf>
    <xf numFmtId="1" fontId="6" fillId="7" borderId="12" xfId="0" applyNumberFormat="1" applyFont="1" applyFill="1" applyBorder="1" applyAlignment="1">
      <alignment horizontal="center" vertical="center"/>
    </xf>
    <xf numFmtId="167" fontId="6" fillId="0" borderId="0" xfId="53" applyFont="1" applyFill="1" applyBorder="1" applyAlignment="1">
      <alignment vertical="center"/>
    </xf>
    <xf numFmtId="0" fontId="6" fillId="8" borderId="12" xfId="0" applyFont="1" applyFill="1" applyBorder="1" applyAlignment="1">
      <alignment vertical="center"/>
    </xf>
    <xf numFmtId="0" fontId="6" fillId="0" borderId="5" xfId="0" applyFont="1" applyFill="1" applyBorder="1" applyAlignment="1">
      <alignment vertical="center" wrapText="1"/>
    </xf>
    <xf numFmtId="0" fontId="6" fillId="9" borderId="11" xfId="0" applyFont="1" applyFill="1" applyBorder="1" applyAlignment="1">
      <alignment horizontal="left" vertical="center"/>
    </xf>
    <xf numFmtId="0" fontId="6" fillId="9" borderId="12" xfId="0" applyFont="1" applyFill="1" applyBorder="1" applyAlignment="1">
      <alignment vertical="center"/>
    </xf>
    <xf numFmtId="0" fontId="6" fillId="0" borderId="1" xfId="0" applyFont="1" applyFill="1" applyBorder="1" applyAlignment="1">
      <alignment vertical="center" wrapText="1"/>
    </xf>
    <xf numFmtId="0" fontId="6" fillId="0" borderId="12" xfId="0" applyFont="1" applyFill="1" applyBorder="1" applyAlignment="1">
      <alignment vertical="center" wrapText="1"/>
    </xf>
    <xf numFmtId="0" fontId="6" fillId="0" borderId="10" xfId="0" applyFont="1" applyFill="1" applyBorder="1" applyAlignment="1">
      <alignment vertical="center" wrapText="1"/>
    </xf>
    <xf numFmtId="0" fontId="6" fillId="10" borderId="11" xfId="0" applyFont="1" applyFill="1" applyBorder="1" applyAlignment="1">
      <alignment horizontal="justify" vertical="center" wrapText="1"/>
    </xf>
    <xf numFmtId="0" fontId="6" fillId="10" borderId="11" xfId="0" applyFont="1" applyFill="1" applyBorder="1" applyAlignment="1">
      <alignment horizontal="left" vertical="center"/>
    </xf>
    <xf numFmtId="0" fontId="6" fillId="10" borderId="12" xfId="0" applyFont="1" applyFill="1" applyBorder="1" applyAlignment="1">
      <alignment vertical="center"/>
    </xf>
    <xf numFmtId="0" fontId="6" fillId="0" borderId="4" xfId="0" applyFont="1" applyFill="1" applyBorder="1" applyAlignment="1">
      <alignment vertical="center" wrapText="1"/>
    </xf>
    <xf numFmtId="0" fontId="4" fillId="0" borderId="1" xfId="0" applyFont="1" applyFill="1" applyBorder="1" applyAlignment="1">
      <alignment vertical="center" wrapText="1"/>
    </xf>
    <xf numFmtId="0" fontId="4" fillId="0" borderId="3" xfId="0" applyNumberFormat="1" applyFont="1" applyFill="1" applyBorder="1" applyAlignment="1">
      <alignment horizontal="justify" vertical="center"/>
    </xf>
    <xf numFmtId="0" fontId="4" fillId="0" borderId="4" xfId="0" applyFont="1" applyFill="1" applyBorder="1" applyAlignment="1">
      <alignment vertical="center" wrapText="1"/>
    </xf>
    <xf numFmtId="0" fontId="4" fillId="0" borderId="12" xfId="0" applyFont="1" applyFill="1" applyBorder="1" applyAlignment="1">
      <alignment horizontal="justify" vertical="center" wrapText="1"/>
    </xf>
    <xf numFmtId="0" fontId="4" fillId="0" borderId="12" xfId="0" applyNumberFormat="1" applyFont="1" applyFill="1" applyBorder="1" applyAlignment="1">
      <alignment horizontal="center" vertical="center"/>
    </xf>
    <xf numFmtId="1" fontId="4" fillId="0" borderId="12" xfId="0" applyNumberFormat="1" applyFont="1" applyFill="1" applyBorder="1" applyAlignment="1">
      <alignment horizontal="center" vertical="center" wrapText="1"/>
    </xf>
    <xf numFmtId="3" fontId="4" fillId="0" borderId="12" xfId="0" applyNumberFormat="1" applyFont="1" applyFill="1" applyBorder="1" applyAlignment="1">
      <alignment horizontal="center" vertical="center" wrapText="1"/>
    </xf>
    <xf numFmtId="0" fontId="9" fillId="0" borderId="0" xfId="0" applyFont="1" applyBorder="1"/>
    <xf numFmtId="0" fontId="6" fillId="9" borderId="12" xfId="0" applyFont="1" applyFill="1" applyBorder="1" applyAlignment="1">
      <alignment horizontal="left" vertical="center"/>
    </xf>
    <xf numFmtId="0" fontId="4" fillId="0" borderId="10" xfId="0" applyFont="1" applyFill="1" applyBorder="1" applyAlignment="1">
      <alignment horizontal="justify" vertical="center" wrapText="1"/>
    </xf>
    <xf numFmtId="0" fontId="6" fillId="10" borderId="3" xfId="0" applyFont="1" applyFill="1" applyBorder="1" applyAlignment="1">
      <alignment vertical="center"/>
    </xf>
    <xf numFmtId="0" fontId="4" fillId="0" borderId="12" xfId="0" applyNumberFormat="1" applyFont="1" applyFill="1" applyBorder="1" applyAlignment="1">
      <alignment horizontal="justify" vertical="center"/>
    </xf>
    <xf numFmtId="0" fontId="4" fillId="0" borderId="1" xfId="0" applyFont="1" applyBorder="1" applyAlignment="1">
      <alignment vertical="center" wrapText="1"/>
    </xf>
    <xf numFmtId="0" fontId="4" fillId="0" borderId="12" xfId="0" applyFont="1" applyBorder="1" applyAlignment="1">
      <alignment vertical="center" wrapText="1"/>
    </xf>
    <xf numFmtId="0" fontId="4" fillId="0" borderId="10" xfId="0" applyFont="1" applyBorder="1" applyAlignment="1">
      <alignment vertical="center" wrapText="1"/>
    </xf>
    <xf numFmtId="0" fontId="4" fillId="0" borderId="14" xfId="0" applyFont="1" applyFill="1" applyBorder="1" applyAlignment="1">
      <alignment horizontal="justify" vertical="center" wrapText="1"/>
    </xf>
    <xf numFmtId="0" fontId="6" fillId="9" borderId="10" xfId="0" applyFont="1" applyFill="1" applyBorder="1" applyAlignment="1">
      <alignment horizontal="justify" vertical="center" wrapText="1"/>
    </xf>
    <xf numFmtId="0" fontId="6" fillId="9" borderId="11" xfId="0" applyFont="1" applyFill="1" applyBorder="1" applyAlignment="1">
      <alignment vertical="center"/>
    </xf>
    <xf numFmtId="0" fontId="6" fillId="3" borderId="1" xfId="0" applyFont="1" applyFill="1" applyBorder="1" applyAlignment="1">
      <alignment horizontal="justify" vertical="center" wrapText="1"/>
    </xf>
    <xf numFmtId="168" fontId="4" fillId="0" borderId="3" xfId="5949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xf>
    <xf numFmtId="1" fontId="4" fillId="0" borderId="14" xfId="0" applyNumberFormat="1" applyFont="1" applyFill="1" applyBorder="1" applyAlignment="1">
      <alignment horizontal="center" vertical="center" wrapText="1"/>
    </xf>
    <xf numFmtId="0" fontId="6" fillId="7" borderId="14" xfId="0" applyFont="1" applyFill="1" applyBorder="1" applyAlignment="1">
      <alignment horizontal="left" vertical="center"/>
    </xf>
    <xf numFmtId="0" fontId="6" fillId="7" borderId="14" xfId="0" applyFont="1" applyFill="1" applyBorder="1" applyAlignment="1">
      <alignment horizontal="center" vertical="center"/>
    </xf>
    <xf numFmtId="1" fontId="6" fillId="7" borderId="14" xfId="0" applyNumberFormat="1" applyFont="1" applyFill="1" applyBorder="1" applyAlignment="1">
      <alignment horizontal="center" vertical="center"/>
    </xf>
    <xf numFmtId="167" fontId="9" fillId="0" borderId="0" xfId="53" applyFont="1" applyBorder="1"/>
    <xf numFmtId="0" fontId="6" fillId="9" borderId="12" xfId="0" applyFont="1" applyFill="1" applyBorder="1" applyAlignment="1">
      <alignment horizontal="justify" vertical="center" wrapText="1"/>
    </xf>
    <xf numFmtId="0" fontId="6" fillId="0" borderId="6" xfId="0" applyFont="1" applyFill="1" applyBorder="1" applyAlignment="1">
      <alignment vertical="center" wrapText="1"/>
    </xf>
    <xf numFmtId="0" fontId="6" fillId="0" borderId="9" xfId="0" applyFont="1" applyFill="1" applyBorder="1" applyAlignment="1">
      <alignment vertical="center" wrapText="1"/>
    </xf>
    <xf numFmtId="0" fontId="4" fillId="0" borderId="2" xfId="0" applyNumberFormat="1" applyFont="1" applyFill="1" applyBorder="1" applyAlignment="1">
      <alignment horizontal="center" vertical="center"/>
    </xf>
    <xf numFmtId="167" fontId="9" fillId="0" borderId="0" xfId="53" applyFont="1" applyFill="1" applyBorder="1"/>
    <xf numFmtId="0" fontId="6" fillId="9" borderId="11" xfId="0" applyFont="1" applyFill="1" applyBorder="1" applyAlignment="1">
      <alignment horizontal="justify" vertical="center" wrapText="1"/>
    </xf>
    <xf numFmtId="0" fontId="6" fillId="0" borderId="14" xfId="0" applyFont="1" applyFill="1" applyBorder="1" applyAlignment="1">
      <alignment vertical="center" wrapText="1"/>
    </xf>
    <xf numFmtId="0" fontId="6" fillId="0" borderId="0" xfId="0" applyFont="1" applyFill="1" applyBorder="1" applyAlignment="1">
      <alignment vertical="center" wrapText="1"/>
    </xf>
    <xf numFmtId="0" fontId="4" fillId="0" borderId="0" xfId="0" applyNumberFormat="1" applyFont="1" applyFill="1" applyBorder="1" applyAlignment="1">
      <alignment horizontal="center" vertical="center" wrapText="1"/>
    </xf>
    <xf numFmtId="1" fontId="4" fillId="0" borderId="0" xfId="0" applyNumberFormat="1" applyFont="1" applyFill="1" applyBorder="1" applyAlignment="1">
      <alignment horizontal="center" vertical="center" wrapText="1"/>
    </xf>
    <xf numFmtId="0" fontId="4" fillId="0" borderId="7" xfId="0" applyFont="1" applyFill="1" applyBorder="1" applyAlignment="1">
      <alignment vertical="center" wrapText="1"/>
    </xf>
    <xf numFmtId="0" fontId="4" fillId="0" borderId="15" xfId="0" applyFont="1" applyFill="1" applyBorder="1" applyAlignment="1">
      <alignment vertical="center" wrapText="1"/>
    </xf>
    <xf numFmtId="0" fontId="6" fillId="10" borderId="3" xfId="0" applyFont="1" applyFill="1" applyBorder="1" applyAlignment="1">
      <alignment horizontal="justify" vertical="center" wrapText="1"/>
    </xf>
    <xf numFmtId="0" fontId="4" fillId="0" borderId="12" xfId="0" applyNumberFormat="1" applyFont="1" applyFill="1" applyBorder="1" applyAlignment="1">
      <alignment horizontal="center" vertical="center" wrapText="1"/>
    </xf>
    <xf numFmtId="0" fontId="6" fillId="9" borderId="3" xfId="0" applyFont="1" applyFill="1" applyBorder="1" applyAlignment="1">
      <alignment horizontal="justify" vertical="center" wrapText="1"/>
    </xf>
    <xf numFmtId="0" fontId="4" fillId="0" borderId="3" xfId="59490" applyNumberFormat="1" applyFont="1" applyFill="1" applyBorder="1" applyAlignment="1">
      <alignment horizontal="center" vertical="center" wrapText="1"/>
    </xf>
    <xf numFmtId="0" fontId="17" fillId="0" borderId="3"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12" xfId="0" applyFont="1" applyFill="1" applyBorder="1" applyAlignment="1">
      <alignment horizontal="left" vertical="center"/>
    </xf>
    <xf numFmtId="0" fontId="6" fillId="5" borderId="12" xfId="0" applyFont="1" applyFill="1" applyBorder="1" applyAlignment="1">
      <alignment vertical="center"/>
    </xf>
    <xf numFmtId="0" fontId="9" fillId="0" borderId="3" xfId="0" applyFont="1" applyFill="1" applyBorder="1" applyAlignment="1">
      <alignment horizontal="center" vertical="center"/>
    </xf>
    <xf numFmtId="0" fontId="4" fillId="0" borderId="3" xfId="59490" applyNumberFormat="1" applyFont="1" applyFill="1" applyBorder="1" applyAlignment="1">
      <alignment horizontal="center" vertical="center"/>
    </xf>
    <xf numFmtId="0" fontId="4" fillId="0" borderId="14" xfId="59490" applyNumberFormat="1" applyFont="1" applyFill="1" applyBorder="1" applyAlignment="1">
      <alignment horizontal="center" vertical="center"/>
    </xf>
    <xf numFmtId="3" fontId="4" fillId="0" borderId="14" xfId="0" applyNumberFormat="1" applyFont="1" applyFill="1" applyBorder="1" applyAlignment="1">
      <alignment horizontal="center" vertical="center" wrapText="1"/>
    </xf>
    <xf numFmtId="0" fontId="6" fillId="10" borderId="14" xfId="0" applyFont="1" applyFill="1" applyBorder="1" applyAlignment="1">
      <alignment vertical="center"/>
    </xf>
    <xf numFmtId="0" fontId="6" fillId="9" borderId="14" xfId="0" applyFont="1" applyFill="1" applyBorder="1" applyAlignment="1">
      <alignment vertical="center"/>
    </xf>
    <xf numFmtId="0" fontId="6" fillId="0" borderId="14" xfId="0" applyFont="1" applyFill="1" applyBorder="1" applyAlignment="1">
      <alignment horizontal="left" vertical="center" wrapText="1"/>
    </xf>
    <xf numFmtId="0" fontId="9" fillId="0" borderId="12" xfId="0" applyFont="1" applyFill="1" applyBorder="1"/>
    <xf numFmtId="0" fontId="6" fillId="9" borderId="3" xfId="0" applyFont="1" applyFill="1" applyBorder="1" applyAlignment="1">
      <alignment horizontal="center" vertical="center" wrapText="1"/>
    </xf>
    <xf numFmtId="0" fontId="4" fillId="0" borderId="12" xfId="0" applyFont="1" applyFill="1" applyBorder="1" applyAlignment="1">
      <alignment vertical="center" wrapText="1"/>
    </xf>
    <xf numFmtId="0" fontId="4" fillId="0" borderId="10" xfId="0" applyFont="1" applyFill="1" applyBorder="1" applyAlignment="1">
      <alignment vertical="center" wrapText="1"/>
    </xf>
    <xf numFmtId="0" fontId="6" fillId="10" borderId="12" xfId="0" applyFont="1" applyFill="1" applyBorder="1" applyAlignment="1">
      <alignment horizontal="center" vertical="center"/>
    </xf>
    <xf numFmtId="0" fontId="4" fillId="0" borderId="12" xfId="0" applyFont="1" applyFill="1" applyBorder="1" applyAlignment="1">
      <alignment horizontal="justify" vertical="center"/>
    </xf>
    <xf numFmtId="0" fontId="6" fillId="0" borderId="15" xfId="0" applyFont="1" applyFill="1" applyBorder="1" applyAlignment="1">
      <alignment horizontal="justify" vertical="center"/>
    </xf>
    <xf numFmtId="0" fontId="4" fillId="0" borderId="12" xfId="0" applyFont="1" applyFill="1" applyBorder="1" applyAlignment="1">
      <alignment horizontal="center" vertical="center"/>
    </xf>
    <xf numFmtId="0" fontId="6" fillId="0" borderId="2" xfId="0" applyFont="1" applyFill="1" applyBorder="1" applyAlignment="1">
      <alignment horizontal="justify" vertical="center"/>
    </xf>
    <xf numFmtId="0" fontId="6" fillId="0" borderId="7"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4" fillId="0" borderId="13" xfId="0" applyFont="1" applyFill="1" applyBorder="1" applyAlignment="1">
      <alignment vertical="center" wrapText="1"/>
    </xf>
    <xf numFmtId="0" fontId="4" fillId="0" borderId="14" xfId="0" applyFont="1" applyFill="1" applyBorder="1" applyAlignment="1">
      <alignment horizontal="center" vertical="center"/>
    </xf>
    <xf numFmtId="0" fontId="4" fillId="0" borderId="2" xfId="0" applyFont="1" applyBorder="1" applyAlignment="1">
      <alignment horizontal="center" vertical="center" wrapText="1"/>
    </xf>
    <xf numFmtId="0" fontId="6" fillId="0" borderId="12" xfId="0" applyFont="1" applyFill="1" applyBorder="1" applyAlignment="1">
      <alignment horizontal="justify" vertical="center"/>
    </xf>
    <xf numFmtId="0" fontId="6" fillId="0" borderId="12" xfId="0" applyFont="1" applyFill="1" applyBorder="1" applyAlignment="1">
      <alignment horizontal="center" vertical="center"/>
    </xf>
    <xf numFmtId="0" fontId="6" fillId="10" borderId="12" xfId="0" applyFont="1" applyFill="1" applyBorder="1" applyAlignment="1">
      <alignment horizontal="justify" vertical="center" wrapText="1"/>
    </xf>
    <xf numFmtId="0" fontId="6" fillId="10" borderId="12" xfId="0" applyFont="1" applyFill="1" applyBorder="1" applyAlignment="1">
      <alignment horizontal="left" vertical="center"/>
    </xf>
    <xf numFmtId="0" fontId="4" fillId="0" borderId="8" xfId="0" applyFont="1" applyFill="1" applyBorder="1" applyAlignment="1">
      <alignment horizontal="center" vertical="top" wrapText="1"/>
    </xf>
    <xf numFmtId="0" fontId="4" fillId="0" borderId="2" xfId="0" applyFont="1" applyFill="1" applyBorder="1" applyAlignment="1">
      <alignment horizontal="center" vertical="top" wrapText="1"/>
    </xf>
    <xf numFmtId="0" fontId="6" fillId="10" borderId="2" xfId="0" applyFont="1" applyFill="1" applyBorder="1" applyAlignment="1">
      <alignment horizontal="justify" vertical="center" wrapText="1"/>
    </xf>
    <xf numFmtId="2" fontId="4" fillId="0" borderId="2" xfId="0" applyNumberFormat="1"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10" borderId="3" xfId="0" applyFont="1" applyFill="1" applyBorder="1" applyAlignment="1">
      <alignment horizontal="left" vertical="center"/>
    </xf>
    <xf numFmtId="0" fontId="6" fillId="10" borderId="3" xfId="0" applyNumberFormat="1" applyFont="1" applyFill="1" applyBorder="1" applyAlignment="1">
      <alignment horizontal="center" vertical="center" wrapText="1"/>
    </xf>
    <xf numFmtId="1" fontId="6" fillId="10" borderId="3" xfId="0" applyNumberFormat="1" applyFont="1" applyFill="1" applyBorder="1" applyAlignment="1">
      <alignment horizontal="center" vertical="center" wrapText="1"/>
    </xf>
    <xf numFmtId="0" fontId="6" fillId="10" borderId="3" xfId="0" applyFont="1" applyFill="1" applyBorder="1" applyAlignment="1">
      <alignment horizontal="center" vertical="center" wrapText="1"/>
    </xf>
    <xf numFmtId="0" fontId="12" fillId="0" borderId="0" xfId="0" applyFont="1" applyFill="1" applyBorder="1"/>
    <xf numFmtId="0" fontId="6" fillId="10" borderId="0" xfId="0" applyFont="1" applyFill="1" applyBorder="1" applyAlignment="1">
      <alignment vertical="center"/>
    </xf>
    <xf numFmtId="0" fontId="9" fillId="0" borderId="0" xfId="0" applyFont="1" applyFill="1" applyBorder="1" applyAlignment="1">
      <alignment vertical="center"/>
    </xf>
    <xf numFmtId="0" fontId="6" fillId="7" borderId="12" xfId="0" applyFont="1" applyFill="1" applyBorder="1" applyAlignment="1">
      <alignment horizontal="left" vertical="center" wrapText="1"/>
    </xf>
    <xf numFmtId="0" fontId="6" fillId="7" borderId="12" xfId="0" applyFont="1" applyFill="1" applyBorder="1" applyAlignment="1">
      <alignment horizontal="center" vertical="center" wrapText="1"/>
    </xf>
    <xf numFmtId="1" fontId="6" fillId="7" borderId="12" xfId="0" applyNumberFormat="1" applyFont="1" applyFill="1" applyBorder="1" applyAlignment="1">
      <alignment horizontal="center" vertical="center" wrapText="1"/>
    </xf>
    <xf numFmtId="3" fontId="6" fillId="10" borderId="12" xfId="0" applyNumberFormat="1" applyFont="1" applyFill="1" applyBorder="1" applyAlignment="1">
      <alignment vertical="center"/>
    </xf>
    <xf numFmtId="167" fontId="4" fillId="0" borderId="4" xfId="59490" applyFont="1" applyFill="1" applyBorder="1" applyAlignment="1">
      <alignment horizontal="center" vertical="center"/>
    </xf>
    <xf numFmtId="168" fontId="4" fillId="0" borderId="4" xfId="59491" applyNumberFormat="1" applyFont="1" applyFill="1" applyBorder="1" applyAlignment="1">
      <alignment horizontal="center" vertical="center"/>
    </xf>
    <xf numFmtId="0" fontId="4" fillId="0" borderId="6" xfId="0" applyFont="1" applyFill="1" applyBorder="1" applyAlignment="1">
      <alignment vertical="center" wrapText="1"/>
    </xf>
    <xf numFmtId="167" fontId="4" fillId="0" borderId="2" xfId="59490" applyFont="1" applyFill="1" applyBorder="1" applyAlignment="1">
      <alignment horizontal="center" vertical="center"/>
    </xf>
    <xf numFmtId="168" fontId="4" fillId="0" borderId="2" xfId="59491" applyNumberFormat="1" applyFont="1" applyFill="1" applyBorder="1" applyAlignment="1">
      <alignment horizontal="center" vertical="center"/>
    </xf>
    <xf numFmtId="167" fontId="4" fillId="0" borderId="3" xfId="59490" applyFont="1" applyFill="1" applyBorder="1" applyAlignment="1">
      <alignment horizontal="center" vertical="center"/>
    </xf>
    <xf numFmtId="168" fontId="4" fillId="0" borderId="3" xfId="59491" applyNumberFormat="1" applyFont="1" applyFill="1" applyBorder="1" applyAlignment="1">
      <alignment horizontal="center" vertical="center"/>
    </xf>
    <xf numFmtId="0" fontId="6" fillId="0" borderId="12" xfId="0" applyFont="1" applyFill="1" applyBorder="1" applyAlignment="1">
      <alignment horizontal="justify" vertical="center" wrapText="1"/>
    </xf>
    <xf numFmtId="1" fontId="4" fillId="0" borderId="12" xfId="0" applyNumberFormat="1" applyFont="1" applyFill="1" applyBorder="1" applyAlignment="1">
      <alignment horizontal="center" vertical="center"/>
    </xf>
    <xf numFmtId="0" fontId="6" fillId="10" borderId="3" xfId="0" applyFont="1" applyFill="1" applyBorder="1" applyAlignment="1">
      <alignment horizontal="justify" vertical="center"/>
    </xf>
    <xf numFmtId="0" fontId="17" fillId="0" borderId="3" xfId="0" applyFont="1" applyFill="1" applyBorder="1" applyAlignment="1">
      <alignment horizontal="justify" vertical="center" wrapText="1"/>
    </xf>
    <xf numFmtId="0" fontId="9" fillId="0" borderId="3" xfId="0" applyFont="1" applyFill="1" applyBorder="1"/>
    <xf numFmtId="10" fontId="4" fillId="0" borderId="12" xfId="0" applyNumberFormat="1" applyFont="1" applyFill="1" applyBorder="1" applyAlignment="1">
      <alignment horizontal="center" vertical="center" wrapText="1"/>
    </xf>
    <xf numFmtId="3" fontId="4" fillId="0" borderId="3" xfId="0" applyNumberFormat="1" applyFont="1" applyFill="1" applyBorder="1" applyAlignment="1">
      <alignment horizontal="left" vertical="center" wrapText="1"/>
    </xf>
    <xf numFmtId="3" fontId="9" fillId="0" borderId="0" xfId="0" applyNumberFormat="1" applyFont="1" applyFill="1" applyBorder="1"/>
    <xf numFmtId="0" fontId="6" fillId="10" borderId="14" xfId="0" applyFont="1" applyFill="1" applyBorder="1" applyAlignment="1">
      <alignment horizontal="justify" vertical="center" wrapText="1"/>
    </xf>
    <xf numFmtId="0" fontId="4" fillId="0" borderId="6" xfId="0" applyFont="1" applyFill="1" applyBorder="1" applyAlignment="1">
      <alignment horizontal="justify" vertical="center" wrapText="1"/>
    </xf>
    <xf numFmtId="0" fontId="4" fillId="0" borderId="6" xfId="0" applyNumberFormat="1" applyFont="1" applyFill="1" applyBorder="1" applyAlignment="1">
      <alignment horizontal="center" vertical="center" wrapText="1"/>
    </xf>
    <xf numFmtId="0" fontId="4" fillId="0" borderId="9" xfId="0" applyFont="1" applyFill="1" applyBorder="1" applyAlignment="1">
      <alignment horizontal="justify" vertical="center" wrapText="1"/>
    </xf>
    <xf numFmtId="1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6" fillId="10" borderId="10" xfId="0" applyFont="1" applyFill="1" applyBorder="1" applyAlignment="1">
      <alignment horizontal="justify" vertical="center" wrapText="1"/>
    </xf>
    <xf numFmtId="0" fontId="9" fillId="0" borderId="4" xfId="0" applyFont="1" applyFill="1" applyBorder="1"/>
    <xf numFmtId="10" fontId="4" fillId="0" borderId="4" xfId="0" applyNumberFormat="1" applyFont="1" applyFill="1" applyBorder="1" applyAlignment="1">
      <alignment vertical="center" wrapText="1"/>
    </xf>
    <xf numFmtId="9" fontId="4" fillId="0" borderId="2" xfId="0" applyNumberFormat="1" applyFont="1" applyFill="1" applyBorder="1" applyAlignment="1">
      <alignment vertical="center" wrapText="1"/>
    </xf>
    <xf numFmtId="3" fontId="4" fillId="0" borderId="3" xfId="0" applyNumberFormat="1" applyFont="1" applyFill="1" applyBorder="1" applyAlignment="1">
      <alignment horizontal="left" vertical="center"/>
    </xf>
    <xf numFmtId="0" fontId="4" fillId="0" borderId="15" xfId="0" applyFont="1" applyFill="1" applyBorder="1" applyAlignment="1">
      <alignment horizontal="justify" vertical="center" wrapText="1"/>
    </xf>
    <xf numFmtId="10" fontId="4" fillId="0" borderId="15" xfId="0" applyNumberFormat="1" applyFont="1" applyFill="1" applyBorder="1" applyAlignment="1">
      <alignment horizontal="center" vertical="center" wrapText="1"/>
    </xf>
    <xf numFmtId="3" fontId="4" fillId="0" borderId="15" xfId="0" applyNumberFormat="1" applyFont="1" applyFill="1" applyBorder="1" applyAlignment="1">
      <alignment horizontal="center" vertical="center" wrapText="1"/>
    </xf>
    <xf numFmtId="10" fontId="4" fillId="0" borderId="3" xfId="0" applyNumberFormat="1" applyFont="1" applyFill="1" applyBorder="1" applyAlignment="1">
      <alignment vertical="center" wrapText="1"/>
    </xf>
    <xf numFmtId="10" fontId="4" fillId="0" borderId="2" xfId="0" applyNumberFormat="1" applyFont="1" applyFill="1" applyBorder="1" applyAlignment="1">
      <alignment vertical="center" wrapText="1"/>
    </xf>
    <xf numFmtId="0" fontId="9" fillId="0" borderId="0" xfId="0" applyFont="1" applyFill="1" applyBorder="1" applyAlignment="1">
      <alignment horizontal="left" vertical="center" wrapText="1"/>
    </xf>
    <xf numFmtId="13" fontId="4" fillId="0" borderId="4" xfId="0" applyNumberFormat="1" applyFont="1" applyFill="1" applyBorder="1" applyAlignment="1">
      <alignment horizontal="center" vertical="center" wrapText="1"/>
    </xf>
    <xf numFmtId="0" fontId="9" fillId="0" borderId="0" xfId="0" applyFont="1" applyBorder="1" applyAlignment="1">
      <alignment horizontal="left" vertical="center" wrapText="1"/>
    </xf>
    <xf numFmtId="9" fontId="4" fillId="0" borderId="3" xfId="5949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3" xfId="0" applyNumberFormat="1" applyFont="1" applyFill="1" applyBorder="1" applyAlignment="1">
      <alignment horizontal="justify" vertical="center" wrapText="1"/>
    </xf>
    <xf numFmtId="49" fontId="4" fillId="0" borderId="12" xfId="0" applyNumberFormat="1" applyFont="1" applyFill="1" applyBorder="1" applyAlignment="1">
      <alignment horizontal="justify" vertical="center" wrapText="1"/>
    </xf>
    <xf numFmtId="49" fontId="4" fillId="0" borderId="12" xfId="0" applyNumberFormat="1" applyFont="1" applyFill="1" applyBorder="1" applyAlignment="1">
      <alignment horizontal="center" vertical="center" wrapText="1"/>
    </xf>
    <xf numFmtId="49" fontId="4" fillId="4" borderId="1" xfId="0" applyNumberFormat="1" applyFont="1" applyFill="1" applyBorder="1" applyAlignment="1">
      <alignment vertical="center" wrapText="1"/>
    </xf>
    <xf numFmtId="49" fontId="4" fillId="4" borderId="10" xfId="0" applyNumberFormat="1" applyFont="1" applyFill="1" applyBorder="1" applyAlignment="1">
      <alignment horizontal="center" vertical="center" wrapText="1"/>
    </xf>
    <xf numFmtId="49" fontId="4" fillId="0" borderId="4" xfId="0" applyNumberFormat="1" applyFont="1" applyFill="1" applyBorder="1" applyAlignment="1">
      <alignment vertical="center" wrapText="1"/>
    </xf>
    <xf numFmtId="0" fontId="4" fillId="0" borderId="0" xfId="0" applyFont="1" applyFill="1" applyBorder="1" applyAlignment="1">
      <alignment horizontal="center" vertical="center"/>
    </xf>
    <xf numFmtId="49" fontId="4" fillId="4" borderId="4"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14" xfId="0" applyFont="1" applyBorder="1" applyAlignment="1">
      <alignment horizontal="center" vertical="center" wrapText="1"/>
    </xf>
    <xf numFmtId="9" fontId="9" fillId="0" borderId="3" xfId="0" applyNumberFormat="1" applyFont="1" applyFill="1" applyBorder="1" applyAlignment="1">
      <alignment horizontal="center" vertical="center"/>
    </xf>
    <xf numFmtId="10" fontId="4" fillId="0" borderId="3" xfId="0" applyNumberFormat="1" applyFont="1" applyFill="1" applyBorder="1" applyAlignment="1">
      <alignment horizontal="center" vertical="center"/>
    </xf>
    <xf numFmtId="49" fontId="4" fillId="4" borderId="3" xfId="0" applyNumberFormat="1" applyFont="1" applyFill="1" applyBorder="1" applyAlignment="1">
      <alignment horizontal="center" vertical="center" wrapText="1"/>
    </xf>
    <xf numFmtId="0" fontId="17" fillId="0" borderId="0" xfId="0" applyFont="1" applyFill="1" applyBorder="1"/>
    <xf numFmtId="167" fontId="9" fillId="0" borderId="0" xfId="0" applyNumberFormat="1" applyFont="1" applyFill="1" applyBorder="1"/>
    <xf numFmtId="0" fontId="9" fillId="0" borderId="1" xfId="0" applyFont="1" applyFill="1" applyBorder="1"/>
    <xf numFmtId="0" fontId="6" fillId="9" borderId="14" xfId="0" applyFont="1" applyFill="1" applyBorder="1" applyAlignment="1">
      <alignment horizontal="justify" vertical="center" wrapText="1"/>
    </xf>
    <xf numFmtId="0" fontId="18" fillId="0" borderId="3" xfId="0" applyFont="1" applyFill="1" applyBorder="1" applyAlignment="1">
      <alignment horizontal="justify" vertical="center" wrapText="1"/>
    </xf>
    <xf numFmtId="1" fontId="4" fillId="0" borderId="3" xfId="59491" applyNumberFormat="1" applyFont="1" applyFill="1" applyBorder="1" applyAlignment="1">
      <alignment horizontal="center" vertical="center" wrapText="1"/>
    </xf>
    <xf numFmtId="9" fontId="4" fillId="0" borderId="10" xfId="0" applyNumberFormat="1" applyFont="1" applyFill="1" applyBorder="1" applyAlignment="1">
      <alignment horizontal="center" vertical="center" wrapText="1"/>
    </xf>
    <xf numFmtId="9" fontId="4" fillId="0" borderId="1" xfId="0" applyNumberFormat="1" applyFont="1" applyFill="1" applyBorder="1" applyAlignment="1">
      <alignment vertical="center" wrapText="1"/>
    </xf>
    <xf numFmtId="0" fontId="6" fillId="9" borderId="14" xfId="0" applyNumberFormat="1" applyFont="1" applyFill="1" applyBorder="1" applyAlignment="1">
      <alignment horizontal="justify" vertical="center" wrapText="1"/>
    </xf>
    <xf numFmtId="168" fontId="9" fillId="0" borderId="0" xfId="0" applyNumberFormat="1" applyFont="1" applyFill="1" applyBorder="1"/>
    <xf numFmtId="1" fontId="4" fillId="0" borderId="0" xfId="0" applyNumberFormat="1" applyFont="1" applyFill="1" applyBorder="1" applyAlignment="1">
      <alignment horizontal="center" vertical="center"/>
    </xf>
    <xf numFmtId="0" fontId="9" fillId="0" borderId="3" xfId="0" applyFont="1" applyFill="1" applyBorder="1" applyAlignment="1">
      <alignment horizontal="justify" vertical="center"/>
    </xf>
    <xf numFmtId="1" fontId="4" fillId="0" borderId="14" xfId="0" applyNumberFormat="1" applyFont="1" applyFill="1" applyBorder="1" applyAlignment="1">
      <alignment horizontal="center" vertical="center"/>
    </xf>
    <xf numFmtId="0" fontId="17" fillId="0" borderId="12" xfId="0" applyFont="1" applyFill="1" applyBorder="1" applyAlignment="1">
      <alignment horizontal="justify" vertical="center" wrapText="1"/>
    </xf>
    <xf numFmtId="0" fontId="6" fillId="9" borderId="12" xfId="0" applyNumberFormat="1" applyFont="1" applyFill="1" applyBorder="1" applyAlignment="1">
      <alignment horizontal="justify" vertical="center" wrapText="1"/>
    </xf>
    <xf numFmtId="1" fontId="6" fillId="9" borderId="12" xfId="0" applyNumberFormat="1" applyFont="1" applyFill="1" applyBorder="1" applyAlignment="1">
      <alignment horizontal="justify" vertical="center" wrapText="1"/>
    </xf>
    <xf numFmtId="0" fontId="6" fillId="8" borderId="12" xfId="0" applyFont="1" applyFill="1" applyBorder="1" applyAlignment="1">
      <alignment vertical="center" wrapText="1"/>
    </xf>
    <xf numFmtId="0" fontId="6" fillId="0" borderId="1" xfId="0" applyFont="1" applyFill="1" applyBorder="1" applyAlignment="1">
      <alignment vertical="center"/>
    </xf>
    <xf numFmtId="0" fontId="6" fillId="9" borderId="12" xfId="0" applyFont="1" applyFill="1" applyBorder="1" applyAlignment="1">
      <alignment vertical="center" wrapText="1"/>
    </xf>
    <xf numFmtId="0" fontId="6" fillId="0" borderId="4" xfId="0" applyFont="1" applyFill="1" applyBorder="1" applyAlignment="1">
      <alignment vertical="center"/>
    </xf>
    <xf numFmtId="1" fontId="9" fillId="0" borderId="3" xfId="0" applyNumberFormat="1" applyFont="1" applyFill="1" applyBorder="1" applyAlignment="1">
      <alignment horizontal="center"/>
    </xf>
    <xf numFmtId="0" fontId="4" fillId="0" borderId="3" xfId="0" applyNumberFormat="1" applyFont="1" applyFill="1" applyBorder="1" applyAlignment="1">
      <alignment horizontal="left" vertical="center"/>
    </xf>
    <xf numFmtId="0" fontId="6" fillId="0" borderId="2" xfId="0" applyFont="1" applyFill="1" applyBorder="1" applyAlignment="1">
      <alignment vertical="center"/>
    </xf>
    <xf numFmtId="0" fontId="9" fillId="0" borderId="0" xfId="0" applyFont="1" applyFill="1" applyBorder="1" applyAlignment="1">
      <alignment horizontal="justify" wrapText="1"/>
    </xf>
    <xf numFmtId="0" fontId="9" fillId="0" borderId="0" xfId="0" applyFont="1" applyFill="1" applyBorder="1" applyAlignment="1">
      <alignment horizontal="center" wrapText="1"/>
    </xf>
    <xf numFmtId="0" fontId="9" fillId="0" borderId="0" xfId="0" applyFont="1" applyFill="1" applyBorder="1" applyAlignment="1">
      <alignment wrapText="1"/>
    </xf>
    <xf numFmtId="0" fontId="9" fillId="0" borderId="0" xfId="0" applyFont="1" applyFill="1" applyBorder="1" applyAlignment="1">
      <alignment horizontal="justify" vertical="center" wrapText="1"/>
    </xf>
    <xf numFmtId="0" fontId="9" fillId="0" borderId="0" xfId="0" applyFont="1" applyFill="1" applyBorder="1" applyAlignment="1">
      <alignment horizontal="center" vertical="center" wrapText="1"/>
    </xf>
    <xf numFmtId="0" fontId="9" fillId="0" borderId="0" xfId="0" applyNumberFormat="1" applyFont="1" applyFill="1" applyBorder="1" applyAlignment="1">
      <alignment horizontal="center" vertical="center"/>
    </xf>
    <xf numFmtId="1" fontId="9" fillId="0" borderId="0" xfId="0" applyNumberFormat="1" applyFont="1" applyFill="1" applyBorder="1" applyAlignment="1">
      <alignment horizontal="center" vertical="center" wrapText="1"/>
    </xf>
    <xf numFmtId="0" fontId="9" fillId="0" borderId="0" xfId="0" applyFont="1"/>
    <xf numFmtId="0" fontId="9" fillId="0" borderId="0" xfId="0" applyFont="1" applyAlignment="1">
      <alignment horizontal="center"/>
    </xf>
    <xf numFmtId="0" fontId="9" fillId="0" borderId="0" xfId="0" applyFont="1" applyFill="1" applyAlignment="1">
      <alignment horizontal="center"/>
    </xf>
    <xf numFmtId="1" fontId="9" fillId="0" borderId="0" xfId="0" applyNumberFormat="1" applyFont="1" applyAlignment="1">
      <alignment horizontal="center"/>
    </xf>
    <xf numFmtId="167" fontId="9" fillId="0" borderId="3" xfId="53" applyFont="1" applyFill="1" applyBorder="1" applyAlignment="1">
      <alignment horizontal="right" vertical="center"/>
    </xf>
    <xf numFmtId="167" fontId="9" fillId="0" borderId="0" xfId="53" applyFont="1" applyFill="1" applyAlignment="1">
      <alignment horizontal="right"/>
    </xf>
    <xf numFmtId="167" fontId="4" fillId="0" borderId="15" xfId="53" applyFont="1" applyFill="1" applyBorder="1" applyAlignment="1">
      <alignment horizontal="right" vertical="center"/>
    </xf>
    <xf numFmtId="167" fontId="6" fillId="0" borderId="12" xfId="53" applyFont="1" applyFill="1" applyBorder="1" applyAlignment="1">
      <alignment horizontal="right" vertical="center" wrapText="1"/>
    </xf>
    <xf numFmtId="167" fontId="6" fillId="0" borderId="15" xfId="53" applyFont="1" applyFill="1" applyBorder="1" applyAlignment="1">
      <alignment horizontal="right" vertical="center" wrapText="1"/>
    </xf>
    <xf numFmtId="167" fontId="6" fillId="0" borderId="3" xfId="53" applyFont="1" applyFill="1" applyBorder="1" applyAlignment="1">
      <alignment horizontal="right" vertical="center"/>
    </xf>
    <xf numFmtId="167" fontId="6" fillId="7" borderId="3" xfId="53" applyFont="1" applyFill="1" applyBorder="1" applyAlignment="1">
      <alignment horizontal="right" vertical="center"/>
    </xf>
    <xf numFmtId="167" fontId="6" fillId="8" borderId="3" xfId="53" applyFont="1" applyFill="1" applyBorder="1" applyAlignment="1">
      <alignment horizontal="right" vertical="center"/>
    </xf>
    <xf numFmtId="167" fontId="6" fillId="9" borderId="3" xfId="53" applyFont="1" applyFill="1" applyBorder="1" applyAlignment="1">
      <alignment horizontal="right" vertical="center"/>
    </xf>
    <xf numFmtId="167" fontId="6" fillId="10" borderId="12" xfId="53" applyFont="1" applyFill="1" applyBorder="1" applyAlignment="1">
      <alignment horizontal="right" vertical="center"/>
    </xf>
    <xf numFmtId="167" fontId="6" fillId="10" borderId="3" xfId="53" applyFont="1" applyFill="1" applyBorder="1" applyAlignment="1">
      <alignment horizontal="right" vertical="center"/>
    </xf>
    <xf numFmtId="167" fontId="9" fillId="0" borderId="3" xfId="53" applyFont="1" applyFill="1" applyBorder="1" applyAlignment="1" applyProtection="1">
      <alignment horizontal="right" vertical="center"/>
    </xf>
    <xf numFmtId="167" fontId="4" fillId="0" borderId="12" xfId="53" applyFont="1" applyFill="1" applyBorder="1" applyAlignment="1">
      <alignment horizontal="right" vertical="center"/>
    </xf>
    <xf numFmtId="167" fontId="6" fillId="3" borderId="3" xfId="53" applyFont="1" applyFill="1" applyBorder="1" applyAlignment="1">
      <alignment horizontal="right" vertical="center"/>
    </xf>
    <xf numFmtId="167" fontId="4" fillId="0" borderId="14" xfId="53" applyFont="1" applyFill="1" applyBorder="1" applyAlignment="1">
      <alignment horizontal="right" vertical="center"/>
    </xf>
    <xf numFmtId="167" fontId="6" fillId="0" borderId="2" xfId="53" applyFont="1" applyFill="1" applyBorder="1" applyAlignment="1">
      <alignment horizontal="right" vertical="center"/>
    </xf>
    <xf numFmtId="167" fontId="4" fillId="0" borderId="4" xfId="53" applyFont="1" applyFill="1" applyBorder="1" applyAlignment="1">
      <alignment horizontal="right" vertical="center"/>
    </xf>
    <xf numFmtId="167" fontId="9" fillId="0" borderId="11" xfId="53" applyFont="1" applyFill="1" applyBorder="1" applyAlignment="1">
      <alignment horizontal="right" vertical="center"/>
    </xf>
    <xf numFmtId="167" fontId="9" fillId="0" borderId="11" xfId="53" applyFont="1" applyFill="1" applyBorder="1" applyAlignment="1">
      <alignment horizontal="right"/>
    </xf>
    <xf numFmtId="167" fontId="9" fillId="0" borderId="16" xfId="53" applyFont="1" applyFill="1" applyBorder="1" applyAlignment="1">
      <alignment horizontal="right" vertical="center"/>
    </xf>
    <xf numFmtId="167" fontId="9" fillId="0" borderId="17" xfId="53" applyFont="1" applyFill="1" applyBorder="1" applyAlignment="1">
      <alignment horizontal="right" vertical="center"/>
    </xf>
    <xf numFmtId="167" fontId="6" fillId="5" borderId="3" xfId="53" applyFont="1" applyFill="1" applyBorder="1" applyAlignment="1">
      <alignment horizontal="right" vertical="center"/>
    </xf>
    <xf numFmtId="167" fontId="4" fillId="10" borderId="3" xfId="53" applyFont="1" applyFill="1" applyBorder="1" applyAlignment="1">
      <alignment horizontal="right" vertical="center"/>
    </xf>
    <xf numFmtId="167" fontId="9" fillId="0" borderId="3" xfId="53" applyFont="1" applyFill="1" applyBorder="1" applyAlignment="1">
      <alignment horizontal="right"/>
    </xf>
    <xf numFmtId="167" fontId="6" fillId="0" borderId="7" xfId="53" applyFont="1" applyFill="1" applyBorder="1" applyAlignment="1">
      <alignment horizontal="right" vertical="center"/>
    </xf>
    <xf numFmtId="167" fontId="6" fillId="7" borderId="3" xfId="53" applyFont="1" applyFill="1" applyBorder="1" applyAlignment="1">
      <alignment horizontal="right" vertical="center" wrapText="1"/>
    </xf>
    <xf numFmtId="167" fontId="4" fillId="0" borderId="12" xfId="53" applyFont="1" applyFill="1" applyBorder="1" applyAlignment="1">
      <alignment horizontal="right" vertical="center" wrapText="1"/>
    </xf>
    <xf numFmtId="167" fontId="4" fillId="0" borderId="5" xfId="53" applyFont="1" applyFill="1" applyBorder="1" applyAlignment="1">
      <alignment horizontal="right" vertical="center"/>
    </xf>
    <xf numFmtId="167" fontId="9" fillId="0" borderId="0" xfId="53" applyFont="1" applyFill="1" applyBorder="1" applyAlignment="1" applyProtection="1">
      <alignment horizontal="right" vertical="center"/>
    </xf>
    <xf numFmtId="167" fontId="9" fillId="0" borderId="0" xfId="53" applyFont="1" applyFill="1" applyBorder="1" applyAlignment="1">
      <alignment horizontal="right"/>
    </xf>
    <xf numFmtId="167" fontId="6" fillId="11" borderId="3" xfId="53" applyFont="1" applyFill="1" applyBorder="1" applyAlignment="1">
      <alignment horizontal="right" vertical="center"/>
    </xf>
    <xf numFmtId="167" fontId="6" fillId="8" borderId="3" xfId="53" applyFont="1" applyFill="1" applyBorder="1" applyAlignment="1">
      <alignment horizontal="right" vertical="center" wrapText="1"/>
    </xf>
    <xf numFmtId="167" fontId="6" fillId="9" borderId="3" xfId="53" applyFont="1" applyFill="1" applyBorder="1" applyAlignment="1">
      <alignment horizontal="right" vertical="center" wrapText="1"/>
    </xf>
    <xf numFmtId="167" fontId="17" fillId="0" borderId="0" xfId="53" applyFont="1" applyFill="1" applyBorder="1" applyAlignment="1">
      <alignment horizontal="right"/>
    </xf>
    <xf numFmtId="167" fontId="9" fillId="0" borderId="0" xfId="53" applyFont="1" applyAlignment="1">
      <alignment horizontal="right"/>
    </xf>
    <xf numFmtId="167" fontId="9" fillId="6" borderId="0" xfId="53" applyFont="1" applyFill="1" applyAlignment="1">
      <alignment horizontal="right"/>
    </xf>
    <xf numFmtId="0" fontId="8" fillId="0" borderId="3" xfId="0" applyFont="1" applyFill="1" applyBorder="1" applyAlignment="1">
      <alignment horizontal="justify" vertical="center" wrapText="1"/>
    </xf>
    <xf numFmtId="1" fontId="9" fillId="0" borderId="0" xfId="0" applyNumberFormat="1" applyFont="1" applyFill="1" applyAlignment="1">
      <alignment horizontal="center"/>
    </xf>
    <xf numFmtId="0" fontId="9" fillId="0" borderId="11" xfId="0" applyNumberFormat="1" applyFont="1" applyFill="1" applyBorder="1" applyAlignment="1">
      <alignment horizontal="center" vertical="center" wrapText="1"/>
    </xf>
    <xf numFmtId="0" fontId="4" fillId="0" borderId="12" xfId="59490" applyNumberFormat="1" applyFont="1" applyFill="1" applyBorder="1" applyAlignment="1">
      <alignment horizontal="center" vertical="center"/>
    </xf>
    <xf numFmtId="168" fontId="6" fillId="10" borderId="11" xfId="59490" applyNumberFormat="1" applyFont="1" applyFill="1" applyBorder="1" applyAlignment="1">
      <alignment horizontal="justify" vertical="center"/>
    </xf>
    <xf numFmtId="0" fontId="4" fillId="11" borderId="3" xfId="0" applyFont="1" applyFill="1" applyBorder="1" applyAlignment="1">
      <alignment horizontal="center" vertical="center" wrapText="1"/>
    </xf>
    <xf numFmtId="0" fontId="4" fillId="0" borderId="1" xfId="0" applyNumberFormat="1" applyFont="1" applyFill="1" applyBorder="1" applyAlignment="1">
      <alignment horizontal="left" vertical="center"/>
    </xf>
    <xf numFmtId="0" fontId="13" fillId="0" borderId="3" xfId="0" applyFont="1" applyBorder="1" applyAlignment="1">
      <alignment vertical="center"/>
    </xf>
    <xf numFmtId="0" fontId="13" fillId="0" borderId="3" xfId="0" applyFont="1" applyBorder="1" applyAlignment="1">
      <alignment horizontal="left" vertical="center"/>
    </xf>
    <xf numFmtId="172" fontId="13" fillId="0" borderId="3" xfId="0" applyNumberFormat="1" applyFont="1" applyBorder="1" applyAlignment="1">
      <alignment horizontal="left" vertical="center"/>
    </xf>
    <xf numFmtId="17" fontId="13" fillId="0" borderId="3" xfId="0" applyNumberFormat="1" applyFont="1" applyBorder="1" applyAlignment="1">
      <alignment horizontal="left" vertical="center"/>
    </xf>
    <xf numFmtId="3" fontId="19" fillId="4" borderId="3" xfId="0" applyNumberFormat="1" applyFont="1" applyFill="1" applyBorder="1" applyAlignment="1">
      <alignment horizontal="left" vertical="center" wrapText="1"/>
    </xf>
    <xf numFmtId="0" fontId="0" fillId="0" borderId="0" xfId="0" applyFont="1" applyFill="1" applyBorder="1"/>
    <xf numFmtId="0" fontId="4" fillId="0" borderId="14"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10" fontId="4" fillId="0" borderId="1" xfId="0" applyNumberFormat="1" applyFont="1" applyFill="1" applyBorder="1" applyAlignment="1">
      <alignment horizontal="center" vertical="center" wrapText="1"/>
    </xf>
    <xf numFmtId="10" fontId="4" fillId="0" borderId="4" xfId="0" applyNumberFormat="1" applyFont="1" applyFill="1" applyBorder="1" applyAlignment="1">
      <alignment horizontal="center" vertical="center" wrapText="1"/>
    </xf>
    <xf numFmtId="10" fontId="4" fillId="0" borderId="2" xfId="0"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9" fontId="4" fillId="0" borderId="4" xfId="0" applyNumberFormat="1"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9" fillId="0" borderId="1" xfId="0" applyFont="1" applyFill="1" applyBorder="1" applyAlignment="1">
      <alignment horizontal="justify" vertical="center" wrapText="1"/>
    </xf>
    <xf numFmtId="0" fontId="4" fillId="2" borderId="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8" xfId="0" applyFont="1" applyFill="1" applyBorder="1" applyAlignment="1">
      <alignment horizontal="center" vertical="center" wrapText="1"/>
    </xf>
    <xf numFmtId="1" fontId="4" fillId="0" borderId="1" xfId="0" applyNumberFormat="1" applyFont="1" applyFill="1" applyBorder="1" applyAlignment="1">
      <alignment horizontal="center" vertical="center"/>
    </xf>
    <xf numFmtId="1" fontId="4" fillId="0" borderId="2" xfId="0" applyNumberFormat="1" applyFont="1" applyFill="1" applyBorder="1" applyAlignment="1">
      <alignment horizontal="center" vertical="center"/>
    </xf>
    <xf numFmtId="9" fontId="4" fillId="0" borderId="3" xfId="0" applyNumberFormat="1" applyFont="1" applyFill="1" applyBorder="1" applyAlignment="1">
      <alignment horizontal="center" vertical="center"/>
    </xf>
    <xf numFmtId="9" fontId="4" fillId="0" borderId="3"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 xfId="0" applyFont="1" applyFill="1" applyBorder="1" applyAlignment="1">
      <alignment horizontal="justify" vertical="center" wrapText="1"/>
    </xf>
    <xf numFmtId="3" fontId="4" fillId="0" borderId="2" xfId="0" applyNumberFormat="1" applyFont="1" applyFill="1" applyBorder="1" applyAlignment="1">
      <alignment horizontal="justify" vertical="center"/>
    </xf>
    <xf numFmtId="1" fontId="4" fillId="0" borderId="1" xfId="0" applyNumberFormat="1"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0" fontId="4" fillId="0" borderId="2" xfId="0" applyFont="1" applyFill="1" applyBorder="1" applyAlignment="1">
      <alignment horizontal="justify" vertical="center"/>
    </xf>
    <xf numFmtId="3" fontId="9" fillId="0" borderId="2" xfId="0" applyNumberFormat="1" applyFont="1" applyFill="1" applyBorder="1" applyAlignment="1">
      <alignment horizontal="left" vertical="center"/>
    </xf>
    <xf numFmtId="0" fontId="4" fillId="0" borderId="1"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3" xfId="0" applyFont="1" applyFill="1" applyBorder="1" applyAlignment="1">
      <alignment horizontal="justify" vertical="center" wrapText="1"/>
    </xf>
    <xf numFmtId="16" fontId="4" fillId="0" borderId="2" xfId="0" applyNumberFormat="1"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0" xfId="0" applyFont="1" applyFill="1" applyBorder="1" applyAlignment="1">
      <alignment horizontal="center" vertical="center"/>
    </xf>
    <xf numFmtId="169" fontId="12" fillId="0" borderId="0" xfId="0" applyNumberFormat="1" applyFont="1" applyFill="1" applyBorder="1" applyAlignment="1">
      <alignment horizontal="right" vertical="center"/>
    </xf>
    <xf numFmtId="3" fontId="12" fillId="0" borderId="0" xfId="0" applyNumberFormat="1" applyFont="1" applyFill="1" applyBorder="1" applyAlignment="1">
      <alignment horizontal="right" vertical="center"/>
    </xf>
    <xf numFmtId="168" fontId="9" fillId="0" borderId="3" xfId="0" applyNumberFormat="1" applyFont="1" applyFill="1" applyBorder="1" applyAlignment="1">
      <alignment horizontal="justify" vertical="center" wrapText="1"/>
    </xf>
    <xf numFmtId="0" fontId="9" fillId="0" borderId="9" xfId="0" applyFont="1" applyFill="1" applyBorder="1"/>
    <xf numFmtId="0" fontId="4" fillId="0" borderId="1" xfId="0" applyFont="1" applyFill="1" applyBorder="1" applyAlignment="1">
      <alignment horizontal="center" vertical="center"/>
    </xf>
    <xf numFmtId="167" fontId="6" fillId="0" borderId="0" xfId="53" applyFont="1" applyFill="1" applyBorder="1" applyAlignment="1">
      <alignment horizontal="right" vertical="center"/>
    </xf>
    <xf numFmtId="167" fontId="9" fillId="0" borderId="0" xfId="53" applyFont="1" applyFill="1" applyBorder="1" applyAlignment="1">
      <alignment horizontal="right" vertical="center"/>
    </xf>
    <xf numFmtId="167" fontId="14" fillId="0" borderId="0" xfId="53" applyFont="1" applyFill="1" applyBorder="1" applyAlignment="1" applyProtection="1">
      <alignment horizontal="right"/>
    </xf>
    <xf numFmtId="0" fontId="6" fillId="0" borderId="30" xfId="0" applyFont="1" applyFill="1" applyBorder="1" applyAlignment="1">
      <alignment horizontal="center" vertical="center" wrapText="1"/>
    </xf>
    <xf numFmtId="167" fontId="6" fillId="0" borderId="29" xfId="53" applyFont="1" applyFill="1" applyBorder="1" applyAlignment="1">
      <alignment horizontal="right" vertical="center"/>
    </xf>
    <xf numFmtId="0" fontId="6" fillId="7" borderId="30" xfId="0" applyFont="1" applyFill="1" applyBorder="1" applyAlignment="1">
      <alignment horizontal="left" vertical="center"/>
    </xf>
    <xf numFmtId="167" fontId="6" fillId="7" borderId="29" xfId="53" applyFont="1" applyFill="1" applyBorder="1" applyAlignment="1">
      <alignment horizontal="right" vertical="center"/>
    </xf>
    <xf numFmtId="0" fontId="6" fillId="8" borderId="30" xfId="0" applyFont="1" applyFill="1" applyBorder="1" applyAlignment="1">
      <alignment horizontal="left" vertical="center" wrapText="1"/>
    </xf>
    <xf numFmtId="167" fontId="6" fillId="8" borderId="29" xfId="53" applyFont="1" applyFill="1" applyBorder="1" applyAlignment="1">
      <alignment horizontal="right" vertical="center"/>
    </xf>
    <xf numFmtId="0" fontId="6" fillId="0" borderId="31" xfId="0" applyFont="1" applyFill="1" applyBorder="1" applyAlignment="1">
      <alignment vertical="center" wrapText="1"/>
    </xf>
    <xf numFmtId="167" fontId="6" fillId="9" borderId="29" xfId="53" applyFont="1" applyFill="1" applyBorder="1" applyAlignment="1">
      <alignment horizontal="right" vertical="center"/>
    </xf>
    <xf numFmtId="0" fontId="6" fillId="0" borderId="32" xfId="0" applyFont="1" applyFill="1" applyBorder="1" applyAlignment="1">
      <alignment vertical="center" wrapText="1"/>
    </xf>
    <xf numFmtId="167" fontId="6" fillId="10" borderId="29" xfId="53" applyFont="1" applyFill="1" applyBorder="1" applyAlignment="1">
      <alignment horizontal="right" vertical="center"/>
    </xf>
    <xf numFmtId="167" fontId="4" fillId="0" borderId="29" xfId="53" applyFont="1" applyFill="1" applyBorder="1" applyAlignment="1">
      <alignment horizontal="right" vertical="center"/>
    </xf>
    <xf numFmtId="0" fontId="4" fillId="0" borderId="30" xfId="0" applyFont="1" applyFill="1" applyBorder="1" applyAlignment="1">
      <alignment horizontal="justify" vertical="center" wrapText="1"/>
    </xf>
    <xf numFmtId="167" fontId="4" fillId="0" borderId="33" xfId="53" applyFont="1" applyFill="1" applyBorder="1" applyAlignment="1">
      <alignment horizontal="right" vertical="center"/>
    </xf>
    <xf numFmtId="0" fontId="6" fillId="0" borderId="34" xfId="0" applyFont="1" applyFill="1" applyBorder="1" applyAlignment="1">
      <alignment vertical="center" wrapText="1"/>
    </xf>
    <xf numFmtId="0" fontId="6" fillId="0" borderId="35" xfId="0" applyFont="1" applyFill="1" applyBorder="1" applyAlignment="1">
      <alignment vertical="center" wrapText="1"/>
    </xf>
    <xf numFmtId="167" fontId="6" fillId="3" borderId="29" xfId="53" applyFont="1" applyFill="1" applyBorder="1" applyAlignment="1">
      <alignment horizontal="right" vertical="center"/>
    </xf>
    <xf numFmtId="0" fontId="4" fillId="0" borderId="31" xfId="0" applyFont="1" applyFill="1" applyBorder="1" applyAlignment="1">
      <alignment horizontal="justify" vertical="center" wrapText="1"/>
    </xf>
    <xf numFmtId="167" fontId="16" fillId="0" borderId="39" xfId="53" applyFont="1" applyFill="1" applyBorder="1" applyAlignment="1">
      <alignment horizontal="right" vertical="center"/>
    </xf>
    <xf numFmtId="0" fontId="6" fillId="7" borderId="31" xfId="0" applyFont="1" applyFill="1" applyBorder="1" applyAlignment="1">
      <alignment horizontal="left" vertical="center"/>
    </xf>
    <xf numFmtId="167" fontId="4" fillId="0" borderId="39" xfId="53" applyFont="1" applyFill="1" applyBorder="1" applyAlignment="1">
      <alignment horizontal="right" vertical="center"/>
    </xf>
    <xf numFmtId="167" fontId="6" fillId="5" borderId="29" xfId="53" applyFont="1" applyFill="1" applyBorder="1" applyAlignment="1">
      <alignment horizontal="right" vertical="center"/>
    </xf>
    <xf numFmtId="167" fontId="4" fillId="10" borderId="29" xfId="53" applyFont="1" applyFill="1" applyBorder="1" applyAlignment="1">
      <alignment horizontal="right" vertical="center"/>
    </xf>
    <xf numFmtId="0" fontId="6" fillId="8" borderId="30" xfId="0" applyFont="1" applyFill="1" applyBorder="1" applyAlignment="1">
      <alignment horizontal="justify"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0" borderId="35" xfId="0" applyFont="1" applyFill="1" applyBorder="1" applyAlignment="1">
      <alignment vertical="center" wrapText="1"/>
    </xf>
    <xf numFmtId="167" fontId="9" fillId="0" borderId="29" xfId="53" applyFont="1" applyFill="1" applyBorder="1" applyAlignment="1">
      <alignment horizontal="right"/>
    </xf>
    <xf numFmtId="167" fontId="6" fillId="10" borderId="33" xfId="53" applyFont="1" applyFill="1" applyBorder="1" applyAlignment="1">
      <alignment horizontal="right" vertical="center"/>
    </xf>
    <xf numFmtId="167" fontId="6" fillId="7" borderId="29" xfId="53" applyFont="1" applyFill="1" applyBorder="1" applyAlignment="1">
      <alignment horizontal="right" vertical="center" wrapText="1"/>
    </xf>
    <xf numFmtId="167" fontId="4" fillId="0" borderId="33" xfId="53" applyFont="1" applyFill="1" applyBorder="1" applyAlignment="1">
      <alignment horizontal="right" vertical="center" wrapText="1"/>
    </xf>
    <xf numFmtId="167" fontId="20" fillId="0" borderId="29" xfId="53" applyFont="1" applyFill="1" applyBorder="1" applyAlignment="1">
      <alignment horizontal="right" vertical="center"/>
    </xf>
    <xf numFmtId="167" fontId="12" fillId="0" borderId="29" xfId="53" applyFont="1" applyFill="1" applyBorder="1" applyAlignment="1">
      <alignment horizontal="right"/>
    </xf>
    <xf numFmtId="167" fontId="10" fillId="0" borderId="0" xfId="53" applyFont="1" applyFill="1" applyBorder="1" applyAlignment="1">
      <alignment horizontal="right" vertical="center"/>
    </xf>
    <xf numFmtId="167" fontId="9" fillId="0" borderId="29" xfId="53" applyFont="1" applyFill="1" applyBorder="1" applyAlignment="1">
      <alignment horizontal="right" vertical="center"/>
    </xf>
    <xf numFmtId="0" fontId="4" fillId="11" borderId="28" xfId="0" applyFont="1" applyFill="1" applyBorder="1" applyAlignment="1">
      <alignment horizontal="justify" vertical="center" wrapText="1"/>
    </xf>
    <xf numFmtId="167" fontId="6" fillId="11" borderId="29" xfId="53" applyFont="1" applyFill="1" applyBorder="1" applyAlignment="1">
      <alignment horizontal="right" vertical="center"/>
    </xf>
    <xf numFmtId="0" fontId="4" fillId="0" borderId="32" xfId="0" applyFont="1" applyFill="1" applyBorder="1" applyAlignment="1">
      <alignment horizontal="justify" vertical="center" wrapText="1"/>
    </xf>
    <xf numFmtId="167" fontId="4" fillId="0" borderId="40" xfId="53" applyFont="1" applyFill="1" applyBorder="1" applyAlignment="1">
      <alignment horizontal="right" vertical="center"/>
    </xf>
    <xf numFmtId="167" fontId="4" fillId="0" borderId="41" xfId="53" applyFont="1" applyFill="1" applyBorder="1" applyAlignment="1">
      <alignment horizontal="right" vertical="center"/>
    </xf>
    <xf numFmtId="167" fontId="6" fillId="8" borderId="29" xfId="53" applyFont="1" applyFill="1" applyBorder="1" applyAlignment="1">
      <alignment horizontal="right" vertical="center" wrapText="1"/>
    </xf>
    <xf numFmtId="0" fontId="6" fillId="0" borderId="34" xfId="0" applyFont="1" applyFill="1" applyBorder="1" applyAlignment="1">
      <alignment vertical="center"/>
    </xf>
    <xf numFmtId="167" fontId="6" fillId="9" borderId="29" xfId="53" applyFont="1" applyFill="1" applyBorder="1" applyAlignment="1">
      <alignment horizontal="right" vertical="center" wrapText="1"/>
    </xf>
    <xf numFmtId="0" fontId="6" fillId="0" borderId="35" xfId="0" applyFont="1" applyFill="1" applyBorder="1" applyAlignment="1">
      <alignment vertical="center"/>
    </xf>
    <xf numFmtId="0" fontId="4" fillId="0" borderId="42" xfId="0" applyFont="1" applyFill="1" applyBorder="1" applyAlignment="1">
      <alignment horizontal="justify" vertical="center" wrapText="1"/>
    </xf>
    <xf numFmtId="0" fontId="6" fillId="0" borderId="42" xfId="0" applyFont="1" applyFill="1" applyBorder="1" applyAlignment="1">
      <alignment vertical="center" wrapText="1"/>
    </xf>
    <xf numFmtId="0" fontId="9" fillId="0" borderId="43" xfId="0" applyFont="1" applyFill="1" applyBorder="1" applyAlignment="1">
      <alignment horizontal="justify" wrapText="1"/>
    </xf>
    <xf numFmtId="0" fontId="9" fillId="0" borderId="44" xfId="0" applyFont="1" applyFill="1" applyBorder="1" applyAlignment="1">
      <alignment horizontal="justify" wrapText="1"/>
    </xf>
    <xf numFmtId="0" fontId="9" fillId="0" borderId="44" xfId="0" applyFont="1" applyFill="1" applyBorder="1" applyAlignment="1">
      <alignment horizontal="center" wrapText="1"/>
    </xf>
    <xf numFmtId="0" fontId="9" fillId="0" borderId="44" xfId="0" applyFont="1" applyFill="1" applyBorder="1" applyAlignment="1">
      <alignment wrapText="1"/>
    </xf>
    <xf numFmtId="0" fontId="9" fillId="0" borderId="44" xfId="0" applyFont="1" applyFill="1" applyBorder="1" applyAlignment="1">
      <alignment horizontal="justify" vertical="center" wrapText="1"/>
    </xf>
    <xf numFmtId="0" fontId="12" fillId="11" borderId="45" xfId="0" applyFont="1" applyFill="1" applyBorder="1" applyAlignment="1">
      <alignment horizontal="center" vertical="center" wrapText="1"/>
    </xf>
    <xf numFmtId="167" fontId="15" fillId="11" borderId="45" xfId="53" applyFont="1" applyFill="1" applyBorder="1" applyAlignment="1">
      <alignment horizontal="right" vertical="center"/>
    </xf>
    <xf numFmtId="167" fontId="15" fillId="11" borderId="46" xfId="53" applyFont="1" applyFill="1" applyBorder="1" applyAlignment="1">
      <alignment horizontal="right" vertical="center"/>
    </xf>
    <xf numFmtId="167" fontId="4" fillId="0" borderId="1" xfId="53" applyFont="1" applyFill="1" applyBorder="1" applyAlignment="1">
      <alignment horizontal="center" vertical="center"/>
    </xf>
    <xf numFmtId="167" fontId="4" fillId="0" borderId="4" xfId="53" applyFont="1" applyFill="1" applyBorder="1" applyAlignment="1">
      <alignment horizontal="center" vertical="center"/>
    </xf>
    <xf numFmtId="167" fontId="4" fillId="0" borderId="2" xfId="53" applyFont="1" applyFill="1" applyBorder="1" applyAlignment="1">
      <alignment horizontal="center" vertical="center"/>
    </xf>
    <xf numFmtId="167" fontId="4" fillId="0" borderId="36" xfId="53" applyFont="1" applyFill="1" applyBorder="1" applyAlignment="1">
      <alignment horizontal="center" vertical="center"/>
    </xf>
    <xf numFmtId="167" fontId="4" fillId="0" borderId="37" xfId="53" applyFont="1" applyFill="1" applyBorder="1" applyAlignment="1">
      <alignment horizontal="center" vertical="center"/>
    </xf>
    <xf numFmtId="167" fontId="4" fillId="0" borderId="38" xfId="53" applyFont="1" applyFill="1" applyBorder="1" applyAlignment="1">
      <alignment horizontal="center" vertical="center"/>
    </xf>
    <xf numFmtId="167" fontId="4" fillId="0" borderId="1" xfId="53" applyFont="1" applyFill="1" applyBorder="1" applyAlignment="1">
      <alignment horizontal="center" vertical="center" wrapText="1"/>
    </xf>
    <xf numFmtId="167" fontId="4" fillId="0" borderId="4" xfId="53" applyFont="1" applyFill="1" applyBorder="1" applyAlignment="1">
      <alignment horizontal="center" vertical="center" wrapText="1"/>
    </xf>
    <xf numFmtId="167" fontId="4" fillId="0" borderId="2" xfId="53" applyFont="1" applyFill="1" applyBorder="1" applyAlignment="1">
      <alignment horizontal="center" vertical="center" wrapText="1"/>
    </xf>
    <xf numFmtId="167" fontId="9" fillId="0" borderId="5" xfId="53" applyFont="1" applyFill="1" applyBorder="1" applyAlignment="1">
      <alignment horizontal="center" vertical="center" wrapText="1"/>
    </xf>
    <xf numFmtId="167" fontId="9" fillId="0" borderId="7" xfId="53" applyFont="1" applyFill="1" applyBorder="1" applyAlignment="1">
      <alignment horizontal="center" vertical="center" wrapText="1"/>
    </xf>
    <xf numFmtId="167" fontId="9" fillId="0" borderId="1" xfId="53" applyFont="1" applyFill="1" applyBorder="1" applyAlignment="1">
      <alignment horizontal="center" vertical="center"/>
    </xf>
    <xf numFmtId="167" fontId="9" fillId="0" borderId="4" xfId="53" applyFont="1" applyFill="1" applyBorder="1" applyAlignment="1">
      <alignment horizontal="center" vertical="center"/>
    </xf>
    <xf numFmtId="167" fontId="9" fillId="0" borderId="2" xfId="53" applyFont="1" applyFill="1" applyBorder="1" applyAlignment="1">
      <alignment horizontal="center" vertical="center"/>
    </xf>
    <xf numFmtId="167" fontId="6" fillId="0" borderId="1" xfId="53" applyFont="1" applyFill="1" applyBorder="1" applyAlignment="1">
      <alignment horizontal="center" vertical="center"/>
    </xf>
    <xf numFmtId="167" fontId="6" fillId="0" borderId="4" xfId="53" applyFont="1" applyFill="1" applyBorder="1" applyAlignment="1">
      <alignment horizontal="center" vertical="center"/>
    </xf>
    <xf numFmtId="167" fontId="6" fillId="0" borderId="2" xfId="53"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 xfId="0" applyFont="1" applyFill="1" applyBorder="1" applyAlignment="1">
      <alignment horizontal="center" vertical="center" wrapText="1"/>
    </xf>
    <xf numFmtId="167" fontId="6" fillId="0" borderId="16" xfId="53" applyFont="1" applyFill="1" applyBorder="1" applyAlignment="1">
      <alignment horizontal="center" vertical="center" wrapText="1"/>
    </xf>
    <xf numFmtId="167" fontId="6" fillId="0" borderId="3" xfId="53" applyFont="1" applyFill="1" applyBorder="1" applyAlignment="1">
      <alignment horizontal="center" vertical="center" wrapText="1"/>
    </xf>
    <xf numFmtId="0" fontId="6" fillId="0" borderId="2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1" fontId="6" fillId="0" borderId="22" xfId="0" applyNumberFormat="1" applyFont="1" applyFill="1" applyBorder="1" applyAlignment="1">
      <alignment horizontal="center" vertical="center" wrapText="1"/>
    </xf>
    <xf numFmtId="1" fontId="6" fillId="0" borderId="2" xfId="0" applyNumberFormat="1"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168" fontId="4" fillId="0" borderId="1" xfId="59490" applyNumberFormat="1" applyFont="1" applyFill="1" applyBorder="1" applyAlignment="1">
      <alignment horizontal="justify" vertical="center" wrapText="1"/>
    </xf>
    <xf numFmtId="168" fontId="4" fillId="0" borderId="4" xfId="59490" applyNumberFormat="1" applyFont="1" applyFill="1" applyBorder="1" applyAlignment="1">
      <alignment horizontal="justify" vertical="center" wrapText="1"/>
    </xf>
    <xf numFmtId="168" fontId="4" fillId="0" borderId="2" xfId="59490" applyNumberFormat="1"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2" xfId="0" applyFont="1" applyFill="1" applyBorder="1" applyAlignment="1">
      <alignment horizontal="justify" vertical="center" wrapText="1"/>
    </xf>
    <xf numFmtId="0" fontId="4" fillId="0" borderId="1" xfId="0" applyNumberFormat="1" applyFont="1" applyFill="1" applyBorder="1" applyAlignment="1">
      <alignment horizontal="justify" vertical="center"/>
    </xf>
    <xf numFmtId="0" fontId="4" fillId="0" borderId="4" xfId="0" applyNumberFormat="1" applyFont="1" applyFill="1" applyBorder="1" applyAlignment="1">
      <alignment horizontal="justify" vertical="center"/>
    </xf>
    <xf numFmtId="0" fontId="4" fillId="0" borderId="2" xfId="0" applyNumberFormat="1" applyFont="1" applyFill="1" applyBorder="1" applyAlignment="1">
      <alignment horizontal="justify" vertical="center"/>
    </xf>
    <xf numFmtId="1" fontId="4" fillId="0" borderId="1" xfId="0" applyNumberFormat="1"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167" fontId="6" fillId="0" borderId="27" xfId="53" applyFont="1" applyFill="1" applyBorder="1" applyAlignment="1">
      <alignment horizontal="center" vertical="center"/>
    </xf>
    <xf numFmtId="167" fontId="6" fillId="0" borderId="29" xfId="53"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9" fontId="4" fillId="0" borderId="3" xfId="0" applyNumberFormat="1" applyFont="1" applyFill="1" applyBorder="1" applyAlignment="1">
      <alignment horizontal="center" vertical="center"/>
    </xf>
    <xf numFmtId="9" fontId="4" fillId="0" borderId="3"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167" fontId="6" fillId="0" borderId="22" xfId="53" applyFont="1" applyFill="1" applyBorder="1" applyAlignment="1">
      <alignment horizontal="center" vertical="center" wrapText="1"/>
    </xf>
    <xf numFmtId="167" fontId="6" fillId="0" borderId="2" xfId="53" applyFont="1" applyFill="1" applyBorder="1" applyAlignment="1">
      <alignment horizontal="center" vertical="center" wrapText="1"/>
    </xf>
    <xf numFmtId="167" fontId="6" fillId="0" borderId="26" xfId="53" applyFont="1" applyFill="1" applyBorder="1" applyAlignment="1">
      <alignment horizontal="center" vertical="center" wrapText="1"/>
    </xf>
    <xf numFmtId="167" fontId="6" fillId="0" borderId="11" xfId="53" applyFont="1" applyFill="1" applyBorder="1" applyAlignment="1">
      <alignment horizontal="center" vertical="center" wrapText="1"/>
    </xf>
    <xf numFmtId="0" fontId="4" fillId="2" borderId="1" xfId="0" applyFont="1" applyFill="1" applyBorder="1" applyAlignment="1">
      <alignment horizontal="justify" vertical="center" wrapText="1"/>
    </xf>
    <xf numFmtId="0" fontId="4" fillId="2" borderId="4" xfId="0" applyFont="1" applyFill="1" applyBorder="1" applyAlignment="1">
      <alignment horizontal="justify" vertical="center" wrapText="1"/>
    </xf>
    <xf numFmtId="0" fontId="4" fillId="2" borderId="2" xfId="0" applyFont="1" applyFill="1" applyBorder="1" applyAlignment="1">
      <alignment horizontal="justify" vertical="center" wrapText="1"/>
    </xf>
    <xf numFmtId="10" fontId="4" fillId="2" borderId="1" xfId="0" applyNumberFormat="1" applyFont="1" applyFill="1" applyBorder="1" applyAlignment="1">
      <alignment horizontal="center" vertical="center" wrapText="1"/>
    </xf>
    <xf numFmtId="10" fontId="4" fillId="2" borderId="4" xfId="0" applyNumberFormat="1" applyFont="1" applyFill="1" applyBorder="1" applyAlignment="1">
      <alignment horizontal="center" vertical="center" wrapText="1"/>
    </xf>
    <xf numFmtId="10" fontId="4" fillId="2" borderId="2" xfId="0" applyNumberFormat="1" applyFont="1" applyFill="1" applyBorder="1" applyAlignment="1">
      <alignment horizontal="center" vertical="center" wrapText="1"/>
    </xf>
    <xf numFmtId="9" fontId="4" fillId="2" borderId="1" xfId="0" applyNumberFormat="1" applyFont="1" applyFill="1" applyBorder="1" applyAlignment="1">
      <alignment horizontal="center" vertical="center" wrapText="1"/>
    </xf>
    <xf numFmtId="9" fontId="4" fillId="2" borderId="4" xfId="0" applyNumberFormat="1" applyFont="1" applyFill="1" applyBorder="1" applyAlignment="1">
      <alignment horizontal="center" vertical="center" wrapText="1"/>
    </xf>
    <xf numFmtId="9" fontId="4" fillId="2" borderId="2"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3" xfId="0" applyFont="1" applyFill="1" applyBorder="1" applyAlignment="1">
      <alignment horizontal="justify"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1" xfId="0" applyNumberFormat="1" applyFont="1" applyBorder="1" applyAlignment="1">
      <alignment horizontal="justify" vertical="center"/>
    </xf>
    <xf numFmtId="0" fontId="4" fillId="0" borderId="2" xfId="0" applyNumberFormat="1" applyFont="1" applyBorder="1" applyAlignment="1">
      <alignment horizontal="justify" vertical="center"/>
    </xf>
    <xf numFmtId="0" fontId="4" fillId="0" borderId="1" xfId="59490" applyNumberFormat="1" applyFont="1" applyFill="1" applyBorder="1" applyAlignment="1">
      <alignment horizontal="justify" vertical="center"/>
    </xf>
    <xf numFmtId="0" fontId="4" fillId="0" borderId="2" xfId="59490" applyNumberFormat="1" applyFont="1" applyFill="1" applyBorder="1" applyAlignment="1">
      <alignment horizontal="justify" vertical="center"/>
    </xf>
    <xf numFmtId="0" fontId="4" fillId="0" borderId="1" xfId="0" applyFont="1" applyFill="1" applyBorder="1" applyAlignment="1">
      <alignment horizontal="justify" vertical="center"/>
    </xf>
    <xf numFmtId="0" fontId="4" fillId="0" borderId="4" xfId="0" applyFont="1" applyFill="1" applyBorder="1" applyAlignment="1">
      <alignment horizontal="justify" vertical="center"/>
    </xf>
    <xf numFmtId="0" fontId="4" fillId="0" borderId="2" xfId="0" applyFont="1" applyFill="1" applyBorder="1" applyAlignment="1">
      <alignment horizontal="justify" vertical="center"/>
    </xf>
    <xf numFmtId="16" fontId="4" fillId="0" borderId="1" xfId="0" applyNumberFormat="1" applyFont="1" applyFill="1" applyBorder="1" applyAlignment="1">
      <alignment horizontal="center" vertical="center" wrapText="1"/>
    </xf>
    <xf numFmtId="16" fontId="4" fillId="0" borderId="4" xfId="0" applyNumberFormat="1" applyFont="1" applyFill="1" applyBorder="1" applyAlignment="1">
      <alignment horizontal="center" vertical="center" wrapText="1"/>
    </xf>
    <xf numFmtId="16" fontId="4" fillId="0" borderId="2" xfId="0" applyNumberFormat="1" applyFont="1" applyFill="1" applyBorder="1" applyAlignment="1">
      <alignment horizontal="center" vertical="center" wrapText="1"/>
    </xf>
    <xf numFmtId="0" fontId="4" fillId="0" borderId="18" xfId="0" applyFont="1" applyFill="1" applyBorder="1" applyAlignment="1">
      <alignment horizontal="justify" vertical="center" wrapText="1"/>
    </xf>
    <xf numFmtId="0" fontId="4" fillId="0" borderId="1" xfId="0" applyNumberFormat="1" applyFont="1" applyFill="1" applyBorder="1" applyAlignment="1">
      <alignment horizontal="justify" vertical="center" wrapText="1"/>
    </xf>
    <xf numFmtId="0" fontId="4" fillId="0" borderId="4" xfId="0" applyNumberFormat="1" applyFont="1" applyFill="1" applyBorder="1" applyAlignment="1">
      <alignment horizontal="justify" vertical="center" wrapText="1"/>
    </xf>
    <xf numFmtId="0" fontId="4" fillId="0" borderId="2" xfId="0" applyNumberFormat="1" applyFont="1" applyFill="1" applyBorder="1" applyAlignment="1">
      <alignment horizontal="justify" vertical="center" wrapText="1"/>
    </xf>
    <xf numFmtId="3" fontId="4" fillId="0" borderId="1" xfId="0" applyNumberFormat="1" applyFont="1" applyFill="1" applyBorder="1" applyAlignment="1">
      <alignment horizontal="justify" vertical="center" wrapText="1"/>
    </xf>
    <xf numFmtId="3" fontId="4" fillId="0" borderId="4" xfId="0" applyNumberFormat="1" applyFont="1" applyFill="1" applyBorder="1" applyAlignment="1">
      <alignment horizontal="justify" vertical="center" wrapText="1"/>
    </xf>
    <xf numFmtId="3" fontId="4" fillId="0" borderId="2" xfId="0" applyNumberFormat="1" applyFont="1" applyFill="1" applyBorder="1" applyAlignment="1">
      <alignment horizontal="justify" vertical="center" wrapText="1"/>
    </xf>
    <xf numFmtId="3" fontId="9" fillId="0" borderId="1" xfId="0" applyNumberFormat="1" applyFont="1" applyFill="1" applyBorder="1" applyAlignment="1">
      <alignment horizontal="left" vertical="center"/>
    </xf>
    <xf numFmtId="3" fontId="9" fillId="0" borderId="4" xfId="0" applyNumberFormat="1" applyFont="1" applyFill="1" applyBorder="1" applyAlignment="1">
      <alignment horizontal="left" vertical="center"/>
    </xf>
    <xf numFmtId="3" fontId="9" fillId="0" borderId="2" xfId="0" applyNumberFormat="1" applyFont="1" applyFill="1" applyBorder="1" applyAlignment="1">
      <alignment horizontal="left" vertical="center"/>
    </xf>
    <xf numFmtId="3" fontId="4" fillId="0" borderId="1" xfId="0" applyNumberFormat="1" applyFont="1" applyFill="1" applyBorder="1" applyAlignment="1">
      <alignment horizontal="center" vertical="center" wrapText="1"/>
    </xf>
    <xf numFmtId="3" fontId="4" fillId="0" borderId="4"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3" fontId="4" fillId="0" borderId="1" xfId="0" applyNumberFormat="1" applyFont="1" applyFill="1" applyBorder="1" applyAlignment="1">
      <alignment horizontal="left" vertical="center"/>
    </xf>
    <xf numFmtId="3" fontId="4" fillId="0" borderId="4" xfId="0" applyNumberFormat="1" applyFont="1" applyFill="1" applyBorder="1" applyAlignment="1">
      <alignment horizontal="left" vertical="center"/>
    </xf>
    <xf numFmtId="3" fontId="4" fillId="0" borderId="2" xfId="0" applyNumberFormat="1" applyFont="1" applyFill="1" applyBorder="1" applyAlignment="1">
      <alignment horizontal="left" vertical="center"/>
    </xf>
    <xf numFmtId="3" fontId="4" fillId="0" borderId="1" xfId="0" applyNumberFormat="1" applyFont="1" applyFill="1" applyBorder="1" applyAlignment="1">
      <alignment horizontal="left" vertical="center" wrapText="1"/>
    </xf>
    <xf numFmtId="3" fontId="4" fillId="0" borderId="4" xfId="0" applyNumberFormat="1" applyFont="1" applyFill="1" applyBorder="1" applyAlignment="1">
      <alignment horizontal="left" vertical="center" wrapText="1"/>
    </xf>
    <xf numFmtId="3" fontId="4" fillId="0" borderId="2" xfId="0" applyNumberFormat="1" applyFont="1" applyFill="1" applyBorder="1" applyAlignment="1">
      <alignment horizontal="left" vertical="center" wrapText="1"/>
    </xf>
    <xf numFmtId="10" fontId="4" fillId="0" borderId="1" xfId="0" applyNumberFormat="1" applyFont="1" applyFill="1" applyBorder="1" applyAlignment="1">
      <alignment horizontal="center" vertical="center" wrapText="1"/>
    </xf>
    <xf numFmtId="10" fontId="4" fillId="0" borderId="2" xfId="0" applyNumberFormat="1" applyFont="1" applyFill="1" applyBorder="1" applyAlignment="1">
      <alignment horizontal="center" vertical="center" wrapText="1"/>
    </xf>
    <xf numFmtId="3" fontId="4" fillId="0" borderId="1" xfId="0" applyNumberFormat="1" applyFont="1" applyFill="1" applyBorder="1" applyAlignment="1">
      <alignment vertical="center" wrapText="1"/>
    </xf>
    <xf numFmtId="3" fontId="4" fillId="0" borderId="2" xfId="0" applyNumberFormat="1" applyFont="1" applyFill="1" applyBorder="1" applyAlignment="1">
      <alignment vertical="center" wrapText="1"/>
    </xf>
    <xf numFmtId="3" fontId="4" fillId="0" borderId="1" xfId="0" applyNumberFormat="1" applyFont="1" applyFill="1" applyBorder="1" applyAlignment="1">
      <alignment horizontal="center" vertical="center"/>
    </xf>
    <xf numFmtId="3" fontId="4" fillId="0" borderId="2" xfId="0" applyNumberFormat="1" applyFont="1" applyFill="1" applyBorder="1" applyAlignment="1">
      <alignment horizontal="center" vertical="center"/>
    </xf>
    <xf numFmtId="3" fontId="4" fillId="0" borderId="1" xfId="59491" applyNumberFormat="1" applyFont="1" applyFill="1" applyBorder="1" applyAlignment="1">
      <alignment horizontal="center" vertical="center" wrapText="1"/>
    </xf>
    <xf numFmtId="3" fontId="4" fillId="0" borderId="2" xfId="59491"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4" fillId="0" borderId="1" xfId="0" applyNumberFormat="1" applyFont="1" applyFill="1" applyBorder="1" applyAlignment="1">
      <alignment horizontal="justify" vertical="center" wrapText="1"/>
    </xf>
    <xf numFmtId="49" fontId="4" fillId="0" borderId="2" xfId="0" applyNumberFormat="1" applyFont="1" applyFill="1" applyBorder="1" applyAlignment="1">
      <alignment horizontal="justify" vertical="center" wrapText="1"/>
    </xf>
    <xf numFmtId="168" fontId="4" fillId="0" borderId="1" xfId="53" applyNumberFormat="1" applyFont="1" applyFill="1" applyBorder="1" applyAlignment="1">
      <alignment vertical="center" wrapText="1"/>
    </xf>
    <xf numFmtId="168" fontId="4" fillId="0" borderId="2" xfId="53" applyNumberFormat="1" applyFont="1" applyFill="1" applyBorder="1" applyAlignment="1">
      <alignment vertical="center" wrapText="1"/>
    </xf>
    <xf numFmtId="0" fontId="4" fillId="2" borderId="6"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1" fontId="4" fillId="0" borderId="1" xfId="59491" applyNumberFormat="1" applyFont="1" applyFill="1" applyBorder="1" applyAlignment="1">
      <alignment horizontal="center" vertical="center" wrapText="1"/>
    </xf>
    <xf numFmtId="1" fontId="4" fillId="0" borderId="4" xfId="59491" applyNumberFormat="1" applyFont="1" applyFill="1" applyBorder="1" applyAlignment="1">
      <alignment horizontal="center" vertical="center" wrapText="1"/>
    </xf>
    <xf numFmtId="1" fontId="4" fillId="0" borderId="2" xfId="59491" applyNumberFormat="1" applyFont="1" applyFill="1" applyBorder="1" applyAlignment="1">
      <alignment horizontal="center" vertical="center" wrapText="1"/>
    </xf>
    <xf numFmtId="0" fontId="4" fillId="0" borderId="4" xfId="0" applyFont="1" applyFill="1" applyBorder="1" applyAlignment="1">
      <alignment horizontal="center" vertical="center"/>
    </xf>
    <xf numFmtId="0" fontId="18" fillId="0" borderId="1" xfId="0" applyFont="1" applyFill="1" applyBorder="1" applyAlignment="1">
      <alignment horizontal="justify" vertical="center" wrapText="1"/>
    </xf>
    <xf numFmtId="0" fontId="18" fillId="0" borderId="2" xfId="0" applyFont="1" applyFill="1" applyBorder="1" applyAlignment="1">
      <alignment horizontal="justify" vertical="center" wrapText="1"/>
    </xf>
    <xf numFmtId="9" fontId="4" fillId="0" borderId="1" xfId="0" applyNumberFormat="1"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9" fontId="4" fillId="0" borderId="4" xfId="0" applyNumberFormat="1" applyFont="1" applyFill="1" applyBorder="1" applyAlignment="1">
      <alignment horizontal="center" vertical="center" wrapText="1"/>
    </xf>
    <xf numFmtId="10" fontId="4" fillId="0" borderId="4" xfId="0"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xf>
    <xf numFmtId="9" fontId="4" fillId="0" borderId="2" xfId="0" applyNumberFormat="1" applyFont="1" applyFill="1" applyBorder="1" applyAlignment="1">
      <alignment horizontal="center" vertical="center"/>
    </xf>
    <xf numFmtId="3" fontId="4" fillId="0" borderId="1" xfId="0" applyNumberFormat="1" applyFont="1" applyFill="1" applyBorder="1" applyAlignment="1">
      <alignment horizontal="justify" vertical="center"/>
    </xf>
    <xf numFmtId="3" fontId="4" fillId="0" borderId="2" xfId="0" applyNumberFormat="1" applyFont="1" applyFill="1" applyBorder="1" applyAlignment="1">
      <alignment horizontal="justify" vertical="center"/>
    </xf>
    <xf numFmtId="0" fontId="6" fillId="11" borderId="11" xfId="0" applyFont="1" applyFill="1" applyBorder="1" applyAlignment="1">
      <alignment horizontal="right" vertical="center" wrapText="1"/>
    </xf>
    <xf numFmtId="0" fontId="6" fillId="11" borderId="12" xfId="0" applyFont="1" applyFill="1" applyBorder="1" applyAlignment="1">
      <alignment horizontal="right" vertical="center" wrapText="1"/>
    </xf>
    <xf numFmtId="0" fontId="9" fillId="0" borderId="1" xfId="0" applyFont="1" applyFill="1" applyBorder="1" applyAlignment="1">
      <alignment horizontal="justify" vertical="center" wrapText="1"/>
    </xf>
    <xf numFmtId="0" fontId="9" fillId="0" borderId="4" xfId="0" applyFont="1" applyFill="1" applyBorder="1" applyAlignment="1">
      <alignment horizontal="justify" vertical="center" wrapText="1"/>
    </xf>
    <xf numFmtId="0" fontId="9" fillId="0" borderId="2" xfId="0" applyFont="1" applyFill="1" applyBorder="1" applyAlignment="1">
      <alignment horizontal="justify" vertical="center" wrapText="1"/>
    </xf>
    <xf numFmtId="0" fontId="6" fillId="0" borderId="11" xfId="0" applyFont="1" applyFill="1" applyBorder="1" applyAlignment="1">
      <alignment horizontal="center" vertical="center" wrapText="1"/>
    </xf>
    <xf numFmtId="9" fontId="4" fillId="2" borderId="1" xfId="0" applyNumberFormat="1" applyFont="1" applyFill="1" applyBorder="1" applyAlignment="1">
      <alignment horizontal="center" vertical="center"/>
    </xf>
    <xf numFmtId="9" fontId="4" fillId="2" borderId="4" xfId="0" applyNumberFormat="1" applyFont="1" applyFill="1" applyBorder="1" applyAlignment="1">
      <alignment horizontal="center" vertical="center"/>
    </xf>
    <xf numFmtId="9" fontId="4" fillId="2" borderId="2" xfId="0" applyNumberFormat="1" applyFont="1" applyFill="1" applyBorder="1" applyAlignment="1">
      <alignment horizontal="center" vertical="center"/>
    </xf>
    <xf numFmtId="9" fontId="4" fillId="0" borderId="4" xfId="0" applyNumberFormat="1" applyFont="1" applyFill="1" applyBorder="1" applyAlignment="1">
      <alignment horizontal="center" vertical="center"/>
    </xf>
    <xf numFmtId="1" fontId="4" fillId="0" borderId="1" xfId="0" applyNumberFormat="1" applyFont="1" applyFill="1" applyBorder="1" applyAlignment="1">
      <alignment horizontal="center" vertical="center"/>
    </xf>
    <xf numFmtId="1" fontId="4" fillId="0" borderId="4" xfId="0" applyNumberFormat="1" applyFont="1" applyFill="1" applyBorder="1" applyAlignment="1">
      <alignment horizontal="center" vertical="center"/>
    </xf>
    <xf numFmtId="1" fontId="4" fillId="0" borderId="2" xfId="0" applyNumberFormat="1" applyFont="1" applyFill="1" applyBorder="1" applyAlignment="1">
      <alignment horizontal="center" vertical="center"/>
    </xf>
    <xf numFmtId="167" fontId="17" fillId="0" borderId="0" xfId="53" applyFont="1" applyFill="1" applyBorder="1" applyAlignment="1">
      <alignment horizontal="right" wrapText="1"/>
    </xf>
    <xf numFmtId="0" fontId="6" fillId="8" borderId="12" xfId="0" applyFont="1" applyFill="1" applyBorder="1" applyAlignment="1">
      <alignment horizontal="left" vertical="center" wrapText="1"/>
    </xf>
    <xf numFmtId="0" fontId="6" fillId="9" borderId="12" xfId="0" applyFont="1" applyFill="1" applyBorder="1" applyAlignment="1">
      <alignment horizontal="left" vertical="center" wrapText="1"/>
    </xf>
    <xf numFmtId="168" fontId="4" fillId="0" borderId="1" xfId="0" applyNumberFormat="1" applyFont="1" applyFill="1" applyBorder="1" applyAlignment="1">
      <alignment horizontal="justify" vertical="center" wrapText="1"/>
    </xf>
    <xf numFmtId="168" fontId="4" fillId="0" borderId="4" xfId="0" applyNumberFormat="1" applyFont="1" applyFill="1" applyBorder="1" applyAlignment="1">
      <alignment horizontal="justify" vertical="center" wrapText="1"/>
    </xf>
    <xf numFmtId="168" fontId="4" fillId="0" borderId="2" xfId="0" applyNumberFormat="1" applyFont="1" applyFill="1" applyBorder="1" applyAlignment="1">
      <alignment horizontal="justify" vertical="center" wrapText="1"/>
    </xf>
    <xf numFmtId="0" fontId="12" fillId="11" borderId="19" xfId="0" applyFont="1" applyFill="1" applyBorder="1" applyAlignment="1">
      <alignment horizontal="right" vertical="center" wrapText="1"/>
    </xf>
    <xf numFmtId="0" fontId="12" fillId="11" borderId="20" xfId="0" applyFont="1" applyFill="1" applyBorder="1" applyAlignment="1">
      <alignment horizontal="right" vertical="center" wrapText="1"/>
    </xf>
    <xf numFmtId="0" fontId="12" fillId="11" borderId="21" xfId="0" applyFont="1" applyFill="1" applyBorder="1" applyAlignment="1">
      <alignment horizontal="right" vertical="center" wrapText="1"/>
    </xf>
    <xf numFmtId="167" fontId="17" fillId="0" borderId="1" xfId="53" applyFont="1" applyFill="1" applyBorder="1" applyAlignment="1">
      <alignment horizontal="center" vertical="center"/>
    </xf>
    <xf numFmtId="167" fontId="17" fillId="0" borderId="4" xfId="53" applyFont="1" applyFill="1" applyBorder="1" applyAlignment="1">
      <alignment horizontal="center" vertical="center"/>
    </xf>
    <xf numFmtId="167" fontId="17" fillId="0" borderId="2" xfId="53" applyFont="1" applyFill="1" applyBorder="1" applyAlignment="1">
      <alignment horizontal="center" vertical="center"/>
    </xf>
    <xf numFmtId="167" fontId="4" fillId="0" borderId="3" xfId="53" applyFont="1" applyFill="1" applyBorder="1" applyAlignment="1">
      <alignment horizontal="center" vertical="center"/>
    </xf>
    <xf numFmtId="167" fontId="9" fillId="0" borderId="22" xfId="53" applyFont="1" applyFill="1" applyBorder="1" applyAlignment="1">
      <alignment horizontal="center" vertical="center"/>
    </xf>
    <xf numFmtId="167" fontId="9" fillId="0" borderId="17" xfId="53" applyFont="1" applyFill="1" applyBorder="1" applyAlignment="1">
      <alignment horizontal="center" vertical="center"/>
    </xf>
    <xf numFmtId="167" fontId="5" fillId="0" borderId="36" xfId="53" applyFont="1" applyFill="1" applyBorder="1" applyAlignment="1">
      <alignment horizontal="center" vertical="center"/>
    </xf>
    <xf numFmtId="167" fontId="5" fillId="0" borderId="37" xfId="53" applyFont="1" applyFill="1" applyBorder="1" applyAlignment="1">
      <alignment horizontal="center" vertical="center"/>
    </xf>
    <xf numFmtId="167" fontId="5" fillId="0" borderId="38" xfId="53" applyFont="1" applyFill="1" applyBorder="1" applyAlignment="1">
      <alignment horizontal="center" vertical="center"/>
    </xf>
    <xf numFmtId="0" fontId="9" fillId="0" borderId="0" xfId="0" applyFont="1" applyAlignment="1">
      <alignment horizontal="center"/>
    </xf>
    <xf numFmtId="0" fontId="6" fillId="0" borderId="0" xfId="0" applyFont="1" applyFill="1" applyBorder="1" applyAlignment="1">
      <alignment horizontal="center" vertical="center"/>
    </xf>
  </cellXfs>
  <cellStyles count="59507">
    <cellStyle name="Hipervínculo" xfId="201" builtinId="8" hidden="1"/>
    <cellStyle name="Hipervínculo" xfId="209" builtinId="8" hidden="1"/>
    <cellStyle name="Hipervínculo" xfId="216" builtinId="8" hidden="1"/>
    <cellStyle name="Hipervínculo" xfId="224" builtinId="8" hidden="1"/>
    <cellStyle name="Hipervínculo" xfId="232" builtinId="8" hidden="1"/>
    <cellStyle name="Hipervínculo" xfId="240" builtinId="8" hidden="1"/>
    <cellStyle name="Hipervínculo" xfId="248" builtinId="8" hidden="1"/>
    <cellStyle name="Hipervínculo" xfId="256" builtinId="8" hidden="1"/>
    <cellStyle name="Hipervínculo" xfId="265" builtinId="8" hidden="1"/>
    <cellStyle name="Hipervínculo" xfId="273" builtinId="8" hidden="1"/>
    <cellStyle name="Hipervínculo" xfId="281" builtinId="8" hidden="1"/>
    <cellStyle name="Hipervínculo" xfId="289" builtinId="8" hidden="1"/>
    <cellStyle name="Hipervínculo" xfId="297" builtinId="8" hidden="1"/>
    <cellStyle name="Hipervínculo" xfId="305" builtinId="8" hidden="1"/>
    <cellStyle name="Hipervínculo" xfId="313" builtinId="8" hidden="1"/>
    <cellStyle name="Hipervínculo" xfId="323" builtinId="8" hidden="1"/>
    <cellStyle name="Hipervínculo" xfId="331" builtinId="8" hidden="1"/>
    <cellStyle name="Hipervínculo" xfId="339" builtinId="8" hidden="1"/>
    <cellStyle name="Hipervínculo" xfId="347" builtinId="8" hidden="1"/>
    <cellStyle name="Hipervínculo" xfId="355" builtinId="8" hidden="1"/>
    <cellStyle name="Hipervínculo" xfId="363" builtinId="8" hidden="1"/>
    <cellStyle name="Hipervínculo" xfId="371" builtinId="8" hidden="1"/>
    <cellStyle name="Hipervínculo" xfId="379" builtinId="8" hidden="1"/>
    <cellStyle name="Hipervínculo" xfId="387" builtinId="8" hidden="1"/>
    <cellStyle name="Hipervínculo" xfId="395" builtinId="8" hidden="1"/>
    <cellStyle name="Hipervínculo" xfId="403" builtinId="8" hidden="1"/>
    <cellStyle name="Hipervínculo" xfId="411" builtinId="8" hidden="1"/>
    <cellStyle name="Hipervínculo" xfId="419" builtinId="8" hidden="1"/>
    <cellStyle name="Hipervínculo" xfId="425" builtinId="8" hidden="1"/>
    <cellStyle name="Hipervínculo" xfId="433" builtinId="8" hidden="1"/>
    <cellStyle name="Hipervínculo" xfId="441" builtinId="8" hidden="1"/>
    <cellStyle name="Hipervínculo" xfId="449" builtinId="8" hidden="1"/>
    <cellStyle name="Hipervínculo" xfId="457" builtinId="8" hidden="1"/>
    <cellStyle name="Hipervínculo" xfId="465" builtinId="8" hidden="1"/>
    <cellStyle name="Hipervínculo" xfId="474" builtinId="8" hidden="1"/>
    <cellStyle name="Hipervínculo" xfId="482" builtinId="8" hidden="1"/>
    <cellStyle name="Hipervínculo" xfId="490" builtinId="8" hidden="1"/>
    <cellStyle name="Hipervínculo" xfId="498" builtinId="8" hidden="1"/>
    <cellStyle name="Hipervínculo" xfId="506" builtinId="8" hidden="1"/>
    <cellStyle name="Hipervínculo" xfId="514" builtinId="8" hidden="1"/>
    <cellStyle name="Hipervínculo" xfId="522" builtinId="8" hidden="1"/>
    <cellStyle name="Hipervínculo" xfId="530" builtinId="8" hidden="1"/>
    <cellStyle name="Hipervínculo" xfId="538" builtinId="8" hidden="1"/>
    <cellStyle name="Hipervínculo" xfId="546" builtinId="8" hidden="1"/>
    <cellStyle name="Hipervínculo" xfId="554" builtinId="8" hidden="1"/>
    <cellStyle name="Hipervínculo" xfId="562" builtinId="8" hidden="1"/>
    <cellStyle name="Hipervínculo" xfId="570" builtinId="8" hidden="1"/>
    <cellStyle name="Hipervínculo" xfId="577" builtinId="8" hidden="1"/>
    <cellStyle name="Hipervínculo" xfId="585" builtinId="8" hidden="1"/>
    <cellStyle name="Hipervínculo" xfId="593" builtinId="8" hidden="1"/>
    <cellStyle name="Hipervínculo" xfId="601" builtinId="8" hidden="1"/>
    <cellStyle name="Hipervínculo" xfId="609" builtinId="8" hidden="1"/>
    <cellStyle name="Hipervínculo" xfId="617" builtinId="8" hidden="1"/>
    <cellStyle name="Hipervínculo" xfId="625" builtinId="8" hidden="1"/>
    <cellStyle name="Hipervínculo" xfId="635" builtinId="8" hidden="1"/>
    <cellStyle name="Hipervínculo" xfId="643" builtinId="8" hidden="1"/>
    <cellStyle name="Hipervínculo" xfId="651" builtinId="8" hidden="1"/>
    <cellStyle name="Hipervínculo" xfId="659" builtinId="8" hidden="1"/>
    <cellStyle name="Hipervínculo" xfId="667" builtinId="8" hidden="1"/>
    <cellStyle name="Hipervínculo" xfId="675" builtinId="8" hidden="1"/>
    <cellStyle name="Hipervínculo" xfId="683" builtinId="8" hidden="1"/>
    <cellStyle name="Hipervínculo" xfId="691" builtinId="8" hidden="1"/>
    <cellStyle name="Hipervínculo" xfId="699" builtinId="8" hidden="1"/>
    <cellStyle name="Hipervínculo" xfId="707" builtinId="8" hidden="1"/>
    <cellStyle name="Hipervínculo" xfId="715" builtinId="8" hidden="1"/>
    <cellStyle name="Hipervínculo" xfId="723" builtinId="8" hidden="1"/>
    <cellStyle name="Hipervínculo" xfId="731" builtinId="8" hidden="1"/>
    <cellStyle name="Hipervínculo" xfId="737" builtinId="8" hidden="1"/>
    <cellStyle name="Hipervínculo" xfId="745" builtinId="8" hidden="1"/>
    <cellStyle name="Hipervínculo" xfId="753" builtinId="8" hidden="1"/>
    <cellStyle name="Hipervínculo" xfId="761" builtinId="8" hidden="1"/>
    <cellStyle name="Hipervínculo" xfId="769" builtinId="8" hidden="1"/>
    <cellStyle name="Hipervínculo" xfId="777" builtinId="8" hidden="1"/>
    <cellStyle name="Hipervínculo" xfId="787" builtinId="8" hidden="1"/>
    <cellStyle name="Hipervínculo" xfId="795" builtinId="8" hidden="1"/>
    <cellStyle name="Hipervínculo" xfId="803" builtinId="8" hidden="1"/>
    <cellStyle name="Hipervínculo" xfId="811" builtinId="8" hidden="1"/>
    <cellStyle name="Hipervínculo" xfId="819" builtinId="8" hidden="1"/>
    <cellStyle name="Hipervínculo" xfId="827" builtinId="8" hidden="1"/>
    <cellStyle name="Hipervínculo" xfId="835" builtinId="8" hidden="1"/>
    <cellStyle name="Hipervínculo" xfId="843" builtinId="8" hidden="1"/>
    <cellStyle name="Hipervínculo" xfId="851" builtinId="8" hidden="1"/>
    <cellStyle name="Hipervínculo" xfId="859" builtinId="8" hidden="1"/>
    <cellStyle name="Hipervínculo" xfId="867" builtinId="8" hidden="1"/>
    <cellStyle name="Hipervínculo" xfId="875" builtinId="8" hidden="1"/>
    <cellStyle name="Hipervínculo" xfId="883" builtinId="8" hidden="1"/>
    <cellStyle name="Hipervínculo" xfId="889" builtinId="8" hidden="1"/>
    <cellStyle name="Hipervínculo" xfId="897" builtinId="8" hidden="1"/>
    <cellStyle name="Hipervínculo" xfId="905" builtinId="8" hidden="1"/>
    <cellStyle name="Hipervínculo" xfId="913" builtinId="8" hidden="1"/>
    <cellStyle name="Hipervínculo" xfId="921" builtinId="8" hidden="1"/>
    <cellStyle name="Hipervínculo" xfId="929" builtinId="8" hidden="1"/>
    <cellStyle name="Hipervínculo" xfId="937" builtinId="8" hidden="1"/>
    <cellStyle name="Hipervínculo" xfId="946" builtinId="8" hidden="1"/>
    <cellStyle name="Hipervínculo" xfId="954" builtinId="8" hidden="1"/>
    <cellStyle name="Hipervínculo" xfId="962" builtinId="8" hidden="1"/>
    <cellStyle name="Hipervínculo" xfId="970" builtinId="8" hidden="1"/>
    <cellStyle name="Hipervínculo" xfId="978" builtinId="8" hidden="1"/>
    <cellStyle name="Hipervínculo" xfId="986" builtinId="8" hidden="1"/>
    <cellStyle name="Hipervínculo" xfId="994" builtinId="8" hidden="1"/>
    <cellStyle name="Hipervínculo" xfId="1002" builtinId="8" hidden="1"/>
    <cellStyle name="Hipervínculo" xfId="1010" builtinId="8" hidden="1"/>
    <cellStyle name="Hipervínculo" xfId="1018" builtinId="8" hidden="1"/>
    <cellStyle name="Hipervínculo" xfId="1026" builtinId="8" hidden="1"/>
    <cellStyle name="Hipervínculo" xfId="1034" builtinId="8" hidden="1"/>
    <cellStyle name="Hipervínculo" xfId="1042" builtinId="8" hidden="1"/>
    <cellStyle name="Hipervínculo" xfId="1049" builtinId="8" hidden="1"/>
    <cellStyle name="Hipervínculo" xfId="1057" builtinId="8" hidden="1"/>
    <cellStyle name="Hipervínculo" xfId="1065" builtinId="8" hidden="1"/>
    <cellStyle name="Hipervínculo" xfId="1073" builtinId="8" hidden="1"/>
    <cellStyle name="Hipervínculo" xfId="1081" builtinId="8" hidden="1"/>
    <cellStyle name="Hipervínculo" xfId="1089" builtinId="8" hidden="1"/>
    <cellStyle name="Hipervínculo" xfId="1099" builtinId="8" hidden="1"/>
    <cellStyle name="Hipervínculo" xfId="1107" builtinId="8" hidden="1"/>
    <cellStyle name="Hipervínculo" xfId="1115" builtinId="8" hidden="1"/>
    <cellStyle name="Hipervínculo" xfId="1123" builtinId="8" hidden="1"/>
    <cellStyle name="Hipervínculo" xfId="1131" builtinId="8" hidden="1"/>
    <cellStyle name="Hipervínculo" xfId="1139" builtinId="8" hidden="1"/>
    <cellStyle name="Hipervínculo" xfId="1147" builtinId="8" hidden="1"/>
    <cellStyle name="Hipervínculo" xfId="1155" builtinId="8" hidden="1"/>
    <cellStyle name="Hipervínculo" xfId="1163" builtinId="8" hidden="1"/>
    <cellStyle name="Hipervínculo" xfId="1171" builtinId="8" hidden="1"/>
    <cellStyle name="Hipervínculo" xfId="1179" builtinId="8" hidden="1"/>
    <cellStyle name="Hipervínculo" xfId="1187" builtinId="8" hidden="1"/>
    <cellStyle name="Hipervínculo" xfId="1195" builtinId="8" hidden="1"/>
    <cellStyle name="Hipervínculo" xfId="1201" builtinId="8" hidden="1"/>
    <cellStyle name="Hipervínculo" xfId="1209" builtinId="8" hidden="1"/>
    <cellStyle name="Hipervínculo" xfId="1217" builtinId="8" hidden="1"/>
    <cellStyle name="Hipervínculo" xfId="1225" builtinId="8" hidden="1"/>
    <cellStyle name="Hipervínculo" xfId="1233" builtinId="8" hidden="1"/>
    <cellStyle name="Hipervínculo" xfId="1241" builtinId="8" hidden="1"/>
    <cellStyle name="Hipervínculo" xfId="1249" builtinId="8" hidden="1"/>
    <cellStyle name="Hipervínculo" xfId="1259" builtinId="8" hidden="1"/>
    <cellStyle name="Hipervínculo" xfId="1267" builtinId="8" hidden="1"/>
    <cellStyle name="Hipervínculo" xfId="1275" builtinId="8" hidden="1"/>
    <cellStyle name="Hipervínculo" xfId="1283" builtinId="8" hidden="1"/>
    <cellStyle name="Hipervínculo" xfId="1291" builtinId="8" hidden="1"/>
    <cellStyle name="Hipervínculo" xfId="1299" builtinId="8" hidden="1"/>
    <cellStyle name="Hipervínculo" xfId="1307" builtinId="8" hidden="1"/>
    <cellStyle name="Hipervínculo" xfId="1315" builtinId="8" hidden="1"/>
    <cellStyle name="Hipervínculo" xfId="1323" builtinId="8" hidden="1"/>
    <cellStyle name="Hipervínculo" xfId="1331" builtinId="8" hidden="1"/>
    <cellStyle name="Hipervínculo" xfId="1339" builtinId="8" hidden="1"/>
    <cellStyle name="Hipervínculo" xfId="1347" builtinId="8" hidden="1"/>
    <cellStyle name="Hipervínculo" xfId="1355" builtinId="8" hidden="1"/>
    <cellStyle name="Hipervínculo" xfId="1361" builtinId="8" hidden="1"/>
    <cellStyle name="Hipervínculo" xfId="1369" builtinId="8" hidden="1"/>
    <cellStyle name="Hipervínculo" xfId="1377" builtinId="8" hidden="1"/>
    <cellStyle name="Hipervínculo" xfId="1385" builtinId="8" hidden="1"/>
    <cellStyle name="Hipervínculo" xfId="1393" builtinId="8" hidden="1"/>
    <cellStyle name="Hipervínculo" xfId="1401" builtinId="8" hidden="1"/>
    <cellStyle name="Hipervínculo" xfId="1411" builtinId="8" hidden="1"/>
    <cellStyle name="Hipervínculo" xfId="1419" builtinId="8" hidden="1"/>
    <cellStyle name="Hipervínculo" xfId="1427" builtinId="8" hidden="1"/>
    <cellStyle name="Hipervínculo" xfId="1435" builtinId="8" hidden="1"/>
    <cellStyle name="Hipervínculo" xfId="1443" builtinId="8" hidden="1"/>
    <cellStyle name="Hipervínculo" xfId="1451" builtinId="8" hidden="1"/>
    <cellStyle name="Hipervínculo" xfId="1459" builtinId="8" hidden="1"/>
    <cellStyle name="Hipervínculo" xfId="1467" builtinId="8" hidden="1"/>
    <cellStyle name="Hipervínculo" xfId="1475" builtinId="8" hidden="1"/>
    <cellStyle name="Hipervínculo" xfId="1483" builtinId="8" hidden="1"/>
    <cellStyle name="Hipervínculo" xfId="1491" builtinId="8" hidden="1"/>
    <cellStyle name="Hipervínculo" xfId="1499" builtinId="8" hidden="1"/>
    <cellStyle name="Hipervínculo" xfId="1507" builtinId="8" hidden="1"/>
    <cellStyle name="Hipervínculo" xfId="1513" builtinId="8" hidden="1"/>
    <cellStyle name="Hipervínculo" xfId="1521" builtinId="8" hidden="1"/>
    <cellStyle name="Hipervínculo" xfId="1529" builtinId="8" hidden="1"/>
    <cellStyle name="Hipervínculo" xfId="1537" builtinId="8" hidden="1"/>
    <cellStyle name="Hipervínculo" xfId="1545" builtinId="8" hidden="1"/>
    <cellStyle name="Hipervínculo" xfId="1553" builtinId="8" hidden="1"/>
    <cellStyle name="Hipervínculo" xfId="1561" builtinId="8" hidden="1"/>
    <cellStyle name="Hipervínculo" xfId="1571" builtinId="8" hidden="1"/>
    <cellStyle name="Hipervínculo" xfId="1579" builtinId="8" hidden="1"/>
    <cellStyle name="Hipervínculo" xfId="1587" builtinId="8" hidden="1"/>
    <cellStyle name="Hipervínculo" xfId="1595" builtinId="8" hidden="1"/>
    <cellStyle name="Hipervínculo" xfId="1603" builtinId="8" hidden="1"/>
    <cellStyle name="Hipervínculo" xfId="1611" builtinId="8" hidden="1"/>
    <cellStyle name="Hipervínculo" xfId="1619" builtinId="8" hidden="1"/>
    <cellStyle name="Hipervínculo" xfId="1627" builtinId="8" hidden="1"/>
    <cellStyle name="Hipervínculo" xfId="1635" builtinId="8" hidden="1"/>
    <cellStyle name="Hipervínculo" xfId="1643" builtinId="8" hidden="1"/>
    <cellStyle name="Hipervínculo" xfId="1651" builtinId="8" hidden="1"/>
    <cellStyle name="Hipervínculo" xfId="1659" builtinId="8" hidden="1"/>
    <cellStyle name="Hipervínculo" xfId="1667" builtinId="8" hidden="1"/>
    <cellStyle name="Hipervínculo" xfId="1673" builtinId="8" hidden="1"/>
    <cellStyle name="Hipervínculo" xfId="1681" builtinId="8" hidden="1"/>
    <cellStyle name="Hipervínculo" xfId="1689" builtinId="8" hidden="1"/>
    <cellStyle name="Hipervínculo" xfId="1697" builtinId="8" hidden="1"/>
    <cellStyle name="Hipervínculo" xfId="1705" builtinId="8" hidden="1"/>
    <cellStyle name="Hipervínculo" xfId="1713" builtinId="8" hidden="1"/>
    <cellStyle name="Hipervínculo" xfId="1723" builtinId="8" hidden="1"/>
    <cellStyle name="Hipervínculo" xfId="1731" builtinId="8" hidden="1"/>
    <cellStyle name="Hipervínculo" xfId="1739" builtinId="8" hidden="1"/>
    <cellStyle name="Hipervínculo" xfId="1747" builtinId="8" hidden="1"/>
    <cellStyle name="Hipervínculo" xfId="1755" builtinId="8" hidden="1"/>
    <cellStyle name="Hipervínculo" xfId="1763" builtinId="8" hidden="1"/>
    <cellStyle name="Hipervínculo" xfId="1771" builtinId="8" hidden="1"/>
    <cellStyle name="Hipervínculo" xfId="1779" builtinId="8" hidden="1"/>
    <cellStyle name="Hipervínculo" xfId="1787" builtinId="8" hidden="1"/>
    <cellStyle name="Hipervínculo" xfId="1795" builtinId="8" hidden="1"/>
    <cellStyle name="Hipervínculo" xfId="1803" builtinId="8" hidden="1"/>
    <cellStyle name="Hipervínculo" xfId="1811" builtinId="8" hidden="1"/>
    <cellStyle name="Hipervínculo" xfId="1819" builtinId="8" hidden="1"/>
    <cellStyle name="Hipervínculo" xfId="1825" builtinId="8" hidden="1"/>
    <cellStyle name="Hipervínculo" xfId="1833" builtinId="8" hidden="1"/>
    <cellStyle name="Hipervínculo" xfId="1841" builtinId="8" hidden="1"/>
    <cellStyle name="Hipervínculo" xfId="1849" builtinId="8" hidden="1"/>
    <cellStyle name="Hipervínculo" xfId="1857" builtinId="8" hidden="1"/>
    <cellStyle name="Hipervínculo" xfId="1865" builtinId="8" hidden="1"/>
    <cellStyle name="Hipervínculo" xfId="1873" builtinId="8" hidden="1"/>
    <cellStyle name="Hipervínculo" xfId="1883" builtinId="8" hidden="1"/>
    <cellStyle name="Hipervínculo" xfId="1891" builtinId="8" hidden="1"/>
    <cellStyle name="Hipervínculo" xfId="1899" builtinId="8" hidden="1"/>
    <cellStyle name="Hipervínculo" xfId="1907" builtinId="8" hidden="1"/>
    <cellStyle name="Hipervínculo" xfId="1915" builtinId="8" hidden="1"/>
    <cellStyle name="Hipervínculo" xfId="1923" builtinId="8" hidden="1"/>
    <cellStyle name="Hipervínculo" xfId="1931" builtinId="8" hidden="1"/>
    <cellStyle name="Hipervínculo" xfId="1939" builtinId="8" hidden="1"/>
    <cellStyle name="Hipervínculo" xfId="1947" builtinId="8" hidden="1"/>
    <cellStyle name="Hipervínculo" xfId="1955" builtinId="8" hidden="1"/>
    <cellStyle name="Hipervínculo" xfId="1963" builtinId="8" hidden="1"/>
    <cellStyle name="Hipervínculo" xfId="1971" builtinId="8" hidden="1"/>
    <cellStyle name="Hipervínculo" xfId="1979" builtinId="8" hidden="1"/>
    <cellStyle name="Hipervínculo" xfId="1985" builtinId="8" hidden="1"/>
    <cellStyle name="Hipervínculo" xfId="1993" builtinId="8" hidden="1"/>
    <cellStyle name="Hipervínculo" xfId="2001" builtinId="8" hidden="1"/>
    <cellStyle name="Hipervínculo" xfId="2009" builtinId="8" hidden="1"/>
    <cellStyle name="Hipervínculo" xfId="2017" builtinId="8" hidden="1"/>
    <cellStyle name="Hipervínculo" xfId="2025" builtinId="8" hidden="1"/>
    <cellStyle name="Hipervínculo" xfId="2034" builtinId="8" hidden="1"/>
    <cellStyle name="Hipervínculo" xfId="2042" builtinId="8" hidden="1"/>
    <cellStyle name="Hipervínculo" xfId="2050" builtinId="8" hidden="1"/>
    <cellStyle name="Hipervínculo" xfId="2058" builtinId="8" hidden="1"/>
    <cellStyle name="Hipervínculo" xfId="2066" builtinId="8" hidden="1"/>
    <cellStyle name="Hipervínculo" xfId="2074" builtinId="8" hidden="1"/>
    <cellStyle name="Hipervínculo" xfId="2082" builtinId="8" hidden="1"/>
    <cellStyle name="Hipervínculo" xfId="2090" builtinId="8" hidden="1"/>
    <cellStyle name="Hipervínculo" xfId="2098" builtinId="8" hidden="1"/>
    <cellStyle name="Hipervínculo" xfId="2106" builtinId="8" hidden="1"/>
    <cellStyle name="Hipervínculo" xfId="2114" builtinId="8" hidden="1"/>
    <cellStyle name="Hipervínculo" xfId="2122" builtinId="8" hidden="1"/>
    <cellStyle name="Hipervínculo" xfId="2130" builtinId="8" hidden="1"/>
    <cellStyle name="Hipervínculo" xfId="2136" builtinId="8" hidden="1"/>
    <cellStyle name="Hipervínculo" xfId="2144" builtinId="8" hidden="1"/>
    <cellStyle name="Hipervínculo" xfId="2152" builtinId="8" hidden="1"/>
    <cellStyle name="Hipervínculo" xfId="2160" builtinId="8" hidden="1"/>
    <cellStyle name="Hipervínculo" xfId="2168" builtinId="8" hidden="1"/>
    <cellStyle name="Hipervínculo" xfId="2176" builtinId="8" hidden="1"/>
    <cellStyle name="Hipervínculo" xfId="2184" builtinId="8" hidden="1"/>
    <cellStyle name="Hipervínculo" xfId="2192" builtinId="8" hidden="1"/>
    <cellStyle name="Hipervínculo" xfId="2200" builtinId="8" hidden="1"/>
    <cellStyle name="Hipervínculo" xfId="2208" builtinId="8" hidden="1"/>
    <cellStyle name="Hipervínculo" xfId="2216" builtinId="8" hidden="1"/>
    <cellStyle name="Hipervínculo" xfId="2224" builtinId="8" hidden="1"/>
    <cellStyle name="Hipervínculo" xfId="2232" builtinId="8" hidden="1"/>
    <cellStyle name="Hipervínculo" xfId="2240" builtinId="8" hidden="1"/>
    <cellStyle name="Hipervínculo" xfId="2248" builtinId="8" hidden="1"/>
    <cellStyle name="Hipervínculo" xfId="2256" builtinId="8" hidden="1"/>
    <cellStyle name="Hipervínculo" xfId="2264" builtinId="8" hidden="1"/>
    <cellStyle name="Hipervínculo" xfId="2272" builtinId="8" hidden="1"/>
    <cellStyle name="Hipervínculo" xfId="2280" builtinId="8" hidden="1"/>
    <cellStyle name="Hipervínculo" xfId="2288" builtinId="8" hidden="1"/>
    <cellStyle name="Hipervínculo" xfId="2296" builtinId="8" hidden="1"/>
    <cellStyle name="Hipervínculo" xfId="2304" builtinId="8" hidden="1"/>
    <cellStyle name="Hipervínculo" xfId="2312" builtinId="8" hidden="1"/>
    <cellStyle name="Hipervínculo" xfId="2320" builtinId="8" hidden="1"/>
    <cellStyle name="Hipervínculo" xfId="2328" builtinId="8" hidden="1"/>
    <cellStyle name="Hipervínculo" xfId="2336" builtinId="8" hidden="1"/>
    <cellStyle name="Hipervínculo" xfId="2344" builtinId="8" hidden="1"/>
    <cellStyle name="Hipervínculo" xfId="2352" builtinId="8" hidden="1"/>
    <cellStyle name="Hipervínculo" xfId="2360" builtinId="8" hidden="1"/>
    <cellStyle name="Hipervínculo" xfId="2368" builtinId="8" hidden="1"/>
    <cellStyle name="Hipervínculo" xfId="2376" builtinId="8" hidden="1"/>
    <cellStyle name="Hipervínculo" xfId="2384" builtinId="8" hidden="1"/>
    <cellStyle name="Hipervínculo" xfId="2392" builtinId="8" hidden="1"/>
    <cellStyle name="Hipervínculo" xfId="2400" builtinId="8" hidden="1"/>
    <cellStyle name="Hipervínculo" xfId="2408" builtinId="8" hidden="1"/>
    <cellStyle name="Hipervínculo" xfId="2416" builtinId="8" hidden="1"/>
    <cellStyle name="Hipervínculo" xfId="2424" builtinId="8" hidden="1"/>
    <cellStyle name="Hipervínculo" xfId="2432" builtinId="8" hidden="1"/>
    <cellStyle name="Hipervínculo" xfId="2440" builtinId="8" hidden="1"/>
    <cellStyle name="Hipervínculo" xfId="2449" builtinId="8" hidden="1"/>
    <cellStyle name="Hipervínculo" xfId="2457" builtinId="8" hidden="1"/>
    <cellStyle name="Hipervínculo" xfId="2465" builtinId="8" hidden="1"/>
    <cellStyle name="Hipervínculo" xfId="2473" builtinId="8" hidden="1"/>
    <cellStyle name="Hipervínculo" xfId="2481" builtinId="8" hidden="1"/>
    <cellStyle name="Hipervínculo" xfId="2489" builtinId="8" hidden="1"/>
    <cellStyle name="Hipervínculo" xfId="2497" builtinId="8" hidden="1"/>
    <cellStyle name="Hipervínculo" xfId="2504" builtinId="8" hidden="1"/>
    <cellStyle name="Hipervínculo" xfId="2512" builtinId="8" hidden="1"/>
    <cellStyle name="Hipervínculo" xfId="2520" builtinId="8" hidden="1"/>
    <cellStyle name="Hipervínculo" xfId="2528" builtinId="8" hidden="1"/>
    <cellStyle name="Hipervínculo" xfId="2536" builtinId="8" hidden="1"/>
    <cellStyle name="Hipervínculo" xfId="2544" builtinId="8" hidden="1"/>
    <cellStyle name="Hipervínculo" xfId="2553" builtinId="8" hidden="1"/>
    <cellStyle name="Hipervínculo" xfId="2561" builtinId="8" hidden="1"/>
    <cellStyle name="Hipervínculo" xfId="2569" builtinId="8" hidden="1"/>
    <cellStyle name="Hipervínculo" xfId="2577" builtinId="8" hidden="1"/>
    <cellStyle name="Hipervínculo" xfId="2585" builtinId="8" hidden="1"/>
    <cellStyle name="Hipervínculo" xfId="2593" builtinId="8" hidden="1"/>
    <cellStyle name="Hipervínculo" xfId="2601" builtinId="8" hidden="1"/>
    <cellStyle name="Hipervínculo" xfId="2611" builtinId="8" hidden="1"/>
    <cellStyle name="Hipervínculo" xfId="2619" builtinId="8" hidden="1"/>
    <cellStyle name="Hipervínculo" xfId="2627" builtinId="8" hidden="1"/>
    <cellStyle name="Hipervínculo" xfId="2635" builtinId="8" hidden="1"/>
    <cellStyle name="Hipervínculo" xfId="2643" builtinId="8" hidden="1"/>
    <cellStyle name="Hipervínculo" xfId="2651" builtinId="8" hidden="1"/>
    <cellStyle name="Hipervínculo" xfId="2659" builtinId="8" hidden="1"/>
    <cellStyle name="Hipervínculo" xfId="2667" builtinId="8" hidden="1"/>
    <cellStyle name="Hipervínculo" xfId="2675" builtinId="8" hidden="1"/>
    <cellStyle name="Hipervínculo" xfId="2683" builtinId="8" hidden="1"/>
    <cellStyle name="Hipervínculo" xfId="2691" builtinId="8" hidden="1"/>
    <cellStyle name="Hipervínculo" xfId="2699" builtinId="8" hidden="1"/>
    <cellStyle name="Hipervínculo" xfId="2707" builtinId="8" hidden="1"/>
    <cellStyle name="Hipervínculo" xfId="2713" builtinId="8" hidden="1"/>
    <cellStyle name="Hipervínculo" xfId="2721" builtinId="8" hidden="1"/>
    <cellStyle name="Hipervínculo" xfId="2729" builtinId="8" hidden="1"/>
    <cellStyle name="Hipervínculo" xfId="2737" builtinId="8" hidden="1"/>
    <cellStyle name="Hipervínculo" xfId="2745" builtinId="8" hidden="1"/>
    <cellStyle name="Hipervínculo" xfId="2753" builtinId="8" hidden="1"/>
    <cellStyle name="Hipervínculo" xfId="2762" builtinId="8" hidden="1"/>
    <cellStyle name="Hipervínculo" xfId="2770" builtinId="8" hidden="1"/>
    <cellStyle name="Hipervínculo" xfId="2778" builtinId="8" hidden="1"/>
    <cellStyle name="Hipervínculo" xfId="2786" builtinId="8" hidden="1"/>
    <cellStyle name="Hipervínculo" xfId="2794" builtinId="8" hidden="1"/>
    <cellStyle name="Hipervínculo" xfId="2802" builtinId="8" hidden="1"/>
    <cellStyle name="Hipervínculo" xfId="2810" builtinId="8" hidden="1"/>
    <cellStyle name="Hipervínculo" xfId="2818" builtinId="8" hidden="1"/>
    <cellStyle name="Hipervínculo" xfId="2826" builtinId="8" hidden="1"/>
    <cellStyle name="Hipervínculo" xfId="2834" builtinId="8" hidden="1"/>
    <cellStyle name="Hipervínculo" xfId="2842" builtinId="8" hidden="1"/>
    <cellStyle name="Hipervínculo" xfId="2850" builtinId="8" hidden="1"/>
    <cellStyle name="Hipervínculo" xfId="2858" builtinId="8" hidden="1"/>
    <cellStyle name="Hipervínculo" xfId="2865" builtinId="8" hidden="1"/>
    <cellStyle name="Hipervínculo" xfId="2873" builtinId="8" hidden="1"/>
    <cellStyle name="Hipervínculo" xfId="2881" builtinId="8" hidden="1"/>
    <cellStyle name="Hipervínculo" xfId="2889" builtinId="8" hidden="1"/>
    <cellStyle name="Hipervínculo" xfId="2897" builtinId="8" hidden="1"/>
    <cellStyle name="Hipervínculo" xfId="2905" builtinId="8" hidden="1"/>
    <cellStyle name="Hipervínculo" xfId="2913" builtinId="8" hidden="1"/>
    <cellStyle name="Hipervínculo" xfId="2923" builtinId="8" hidden="1"/>
    <cellStyle name="Hipervínculo" xfId="2931" builtinId="8" hidden="1"/>
    <cellStyle name="Hipervínculo" xfId="2939" builtinId="8" hidden="1"/>
    <cellStyle name="Hipervínculo" xfId="2947" builtinId="8" hidden="1"/>
    <cellStyle name="Hipervínculo" xfId="2955" builtinId="8" hidden="1"/>
    <cellStyle name="Hipervínculo" xfId="2963" builtinId="8" hidden="1"/>
    <cellStyle name="Hipervínculo" xfId="2971" builtinId="8" hidden="1"/>
    <cellStyle name="Hipervínculo" xfId="2979" builtinId="8" hidden="1"/>
    <cellStyle name="Hipervínculo" xfId="2987" builtinId="8" hidden="1"/>
    <cellStyle name="Hipervínculo" xfId="2995" builtinId="8" hidden="1"/>
    <cellStyle name="Hipervínculo" xfId="3003" builtinId="8" hidden="1"/>
    <cellStyle name="Hipervínculo" xfId="3011" builtinId="8" hidden="1"/>
    <cellStyle name="Hipervínculo" xfId="3019" builtinId="8" hidden="1"/>
    <cellStyle name="Hipervínculo" xfId="3025" builtinId="8" hidden="1"/>
    <cellStyle name="Hipervínculo" xfId="3033" builtinId="8" hidden="1"/>
    <cellStyle name="Hipervínculo" xfId="3041" builtinId="8" hidden="1"/>
    <cellStyle name="Hipervínculo" xfId="3049" builtinId="8" hidden="1"/>
    <cellStyle name="Hipervínculo" xfId="3057" builtinId="8" hidden="1"/>
    <cellStyle name="Hipervínculo" xfId="3065" builtinId="8" hidden="1"/>
    <cellStyle name="Hipervínculo" xfId="3075" builtinId="8" hidden="1"/>
    <cellStyle name="Hipervínculo" xfId="3083" builtinId="8" hidden="1"/>
    <cellStyle name="Hipervínculo" xfId="3091" builtinId="8" hidden="1"/>
    <cellStyle name="Hipervínculo" xfId="3099" builtinId="8" hidden="1"/>
    <cellStyle name="Hipervínculo" xfId="3107" builtinId="8" hidden="1"/>
    <cellStyle name="Hipervínculo" xfId="3115" builtinId="8" hidden="1"/>
    <cellStyle name="Hipervínculo" xfId="3123" builtinId="8" hidden="1"/>
    <cellStyle name="Hipervínculo" xfId="3131" builtinId="8" hidden="1"/>
    <cellStyle name="Hipervínculo" xfId="3139" builtinId="8" hidden="1"/>
    <cellStyle name="Hipervínculo" xfId="3147" builtinId="8" hidden="1"/>
    <cellStyle name="Hipervínculo" xfId="3155" builtinId="8" hidden="1"/>
    <cellStyle name="Hipervínculo" xfId="3163" builtinId="8" hidden="1"/>
    <cellStyle name="Hipervínculo" xfId="3171" builtinId="8" hidden="1"/>
    <cellStyle name="Hipervínculo" xfId="3177" builtinId="8" hidden="1"/>
    <cellStyle name="Hipervínculo" xfId="3185" builtinId="8" hidden="1"/>
    <cellStyle name="Hipervínculo" xfId="3193" builtinId="8" hidden="1"/>
    <cellStyle name="Hipervínculo" xfId="3201" builtinId="8" hidden="1"/>
    <cellStyle name="Hipervínculo" xfId="3209" builtinId="8" hidden="1"/>
    <cellStyle name="Hipervínculo" xfId="3217" builtinId="8" hidden="1"/>
    <cellStyle name="Hipervínculo" xfId="3225" builtinId="8" hidden="1"/>
    <cellStyle name="Hipervínculo" xfId="3234" builtinId="8" hidden="1"/>
    <cellStyle name="Hipervínculo" xfId="3242" builtinId="8" hidden="1"/>
    <cellStyle name="Hipervínculo" xfId="3250" builtinId="8" hidden="1"/>
    <cellStyle name="Hipervínculo" xfId="3258" builtinId="8" hidden="1"/>
    <cellStyle name="Hipervínculo" xfId="3266" builtinId="8" hidden="1"/>
    <cellStyle name="Hipervínculo" xfId="3274" builtinId="8" hidden="1"/>
    <cellStyle name="Hipervínculo" xfId="3282" builtinId="8" hidden="1"/>
    <cellStyle name="Hipervínculo" xfId="3290" builtinId="8" hidden="1"/>
    <cellStyle name="Hipervínculo" xfId="3298" builtinId="8" hidden="1"/>
    <cellStyle name="Hipervínculo" xfId="3306" builtinId="8" hidden="1"/>
    <cellStyle name="Hipervínculo" xfId="3314" builtinId="8" hidden="1"/>
    <cellStyle name="Hipervínculo" xfId="3322" builtinId="8" hidden="1"/>
    <cellStyle name="Hipervínculo" xfId="3330" builtinId="8" hidden="1"/>
    <cellStyle name="Hipervínculo" xfId="3337" builtinId="8" hidden="1"/>
    <cellStyle name="Hipervínculo" xfId="3345" builtinId="8" hidden="1"/>
    <cellStyle name="Hipervínculo" xfId="3353" builtinId="8" hidden="1"/>
    <cellStyle name="Hipervínculo" xfId="3361" builtinId="8" hidden="1"/>
    <cellStyle name="Hipervínculo" xfId="3369" builtinId="8" hidden="1"/>
    <cellStyle name="Hipervínculo" xfId="3377" builtinId="8" hidden="1"/>
    <cellStyle name="Hipervínculo" xfId="3387" builtinId="8" hidden="1"/>
    <cellStyle name="Hipervínculo" xfId="3395" builtinId="8" hidden="1"/>
    <cellStyle name="Hipervínculo" xfId="3403" builtinId="8" hidden="1"/>
    <cellStyle name="Hipervínculo" xfId="3411" builtinId="8" hidden="1"/>
    <cellStyle name="Hipervínculo" xfId="3419" builtinId="8" hidden="1"/>
    <cellStyle name="Hipervínculo" xfId="3427" builtinId="8" hidden="1"/>
    <cellStyle name="Hipervínculo" xfId="3435" builtinId="8" hidden="1"/>
    <cellStyle name="Hipervínculo" xfId="3443" builtinId="8" hidden="1"/>
    <cellStyle name="Hipervínculo" xfId="3451" builtinId="8" hidden="1"/>
    <cellStyle name="Hipervínculo" xfId="3459" builtinId="8" hidden="1"/>
    <cellStyle name="Hipervínculo" xfId="3467" builtinId="8" hidden="1"/>
    <cellStyle name="Hipervínculo" xfId="3475" builtinId="8" hidden="1"/>
    <cellStyle name="Hipervínculo" xfId="3483" builtinId="8" hidden="1"/>
    <cellStyle name="Hipervínculo" xfId="3489" builtinId="8" hidden="1"/>
    <cellStyle name="Hipervínculo" xfId="3497" builtinId="8" hidden="1"/>
    <cellStyle name="Hipervínculo" xfId="3505" builtinId="8" hidden="1"/>
    <cellStyle name="Hipervínculo" xfId="3513" builtinId="8" hidden="1"/>
    <cellStyle name="Hipervínculo" xfId="3521" builtinId="8" hidden="1"/>
    <cellStyle name="Hipervínculo" xfId="3529" builtinId="8" hidden="1"/>
    <cellStyle name="Hipervínculo" xfId="3537" builtinId="8" hidden="1"/>
    <cellStyle name="Hipervínculo" xfId="3547" builtinId="8" hidden="1"/>
    <cellStyle name="Hipervínculo" xfId="3555" builtinId="8" hidden="1"/>
    <cellStyle name="Hipervínculo" xfId="3563" builtinId="8" hidden="1"/>
    <cellStyle name="Hipervínculo" xfId="3571" builtinId="8" hidden="1"/>
    <cellStyle name="Hipervínculo" xfId="3579" builtinId="8" hidden="1"/>
    <cellStyle name="Hipervínculo" xfId="3587" builtinId="8" hidden="1"/>
    <cellStyle name="Hipervínculo" xfId="3595" builtinId="8" hidden="1"/>
    <cellStyle name="Hipervínculo" xfId="3603" builtinId="8" hidden="1"/>
    <cellStyle name="Hipervínculo" xfId="3611" builtinId="8" hidden="1"/>
    <cellStyle name="Hipervínculo" xfId="3619" builtinId="8" hidden="1"/>
    <cellStyle name="Hipervínculo" xfId="3627" builtinId="8" hidden="1"/>
    <cellStyle name="Hipervínculo" xfId="3635" builtinId="8" hidden="1"/>
    <cellStyle name="Hipervínculo" xfId="3643" builtinId="8" hidden="1"/>
    <cellStyle name="Hipervínculo" xfId="3649" builtinId="8" hidden="1"/>
    <cellStyle name="Hipervínculo" xfId="3657" builtinId="8" hidden="1"/>
    <cellStyle name="Hipervínculo" xfId="3665" builtinId="8" hidden="1"/>
    <cellStyle name="Hipervínculo" xfId="3673" builtinId="8" hidden="1"/>
    <cellStyle name="Hipervínculo" xfId="3681" builtinId="8" hidden="1"/>
    <cellStyle name="Hipervínculo" xfId="3689" builtinId="8" hidden="1"/>
    <cellStyle name="Hipervínculo" xfId="3699" builtinId="8" hidden="1"/>
    <cellStyle name="Hipervínculo" xfId="3707" builtinId="8" hidden="1"/>
    <cellStyle name="Hipervínculo" xfId="3715" builtinId="8" hidden="1"/>
    <cellStyle name="Hipervínculo" xfId="3723" builtinId="8" hidden="1"/>
    <cellStyle name="Hipervínculo" xfId="3731" builtinId="8" hidden="1"/>
    <cellStyle name="Hipervínculo" xfId="3739" builtinId="8" hidden="1"/>
    <cellStyle name="Hipervínculo" xfId="3747" builtinId="8" hidden="1"/>
    <cellStyle name="Hipervínculo" xfId="3755" builtinId="8" hidden="1"/>
    <cellStyle name="Hipervínculo" xfId="3763" builtinId="8" hidden="1"/>
    <cellStyle name="Hipervínculo" xfId="3771" builtinId="8" hidden="1"/>
    <cellStyle name="Hipervínculo" xfId="3779" builtinId="8" hidden="1"/>
    <cellStyle name="Hipervínculo" xfId="3787" builtinId="8" hidden="1"/>
    <cellStyle name="Hipervínculo" xfId="3795" builtinId="8" hidden="1"/>
    <cellStyle name="Hipervínculo" xfId="3801" builtinId="8" hidden="1"/>
    <cellStyle name="Hipervínculo" xfId="3809" builtinId="8" hidden="1"/>
    <cellStyle name="Hipervínculo" xfId="3817" builtinId="8" hidden="1"/>
    <cellStyle name="Hipervínculo" xfId="3825" builtinId="8" hidden="1"/>
    <cellStyle name="Hipervínculo" xfId="3833" builtinId="8" hidden="1"/>
    <cellStyle name="Hipervínculo" xfId="3841" builtinId="8" hidden="1"/>
    <cellStyle name="Hipervínculo" xfId="3849" builtinId="8" hidden="1"/>
    <cellStyle name="Hipervínculo" xfId="3859" builtinId="8" hidden="1"/>
    <cellStyle name="Hipervínculo" xfId="3867" builtinId="8" hidden="1"/>
    <cellStyle name="Hipervínculo" xfId="3875" builtinId="8" hidden="1"/>
    <cellStyle name="Hipervínculo" xfId="3883" builtinId="8" hidden="1"/>
    <cellStyle name="Hipervínculo" xfId="3891" builtinId="8" hidden="1"/>
    <cellStyle name="Hipervínculo" xfId="3899" builtinId="8" hidden="1"/>
    <cellStyle name="Hipervínculo" xfId="3907" builtinId="8" hidden="1"/>
    <cellStyle name="Hipervínculo" xfId="3915" builtinId="8" hidden="1"/>
    <cellStyle name="Hipervínculo" xfId="3923" builtinId="8" hidden="1"/>
    <cellStyle name="Hipervínculo" xfId="3931" builtinId="8" hidden="1"/>
    <cellStyle name="Hipervínculo" xfId="3939" builtinId="8" hidden="1"/>
    <cellStyle name="Hipervínculo" xfId="3947" builtinId="8" hidden="1"/>
    <cellStyle name="Hipervínculo" xfId="3955" builtinId="8" hidden="1"/>
    <cellStyle name="Hipervínculo" xfId="3961" builtinId="8" hidden="1"/>
    <cellStyle name="Hipervínculo" xfId="3969" builtinId="8" hidden="1"/>
    <cellStyle name="Hipervínculo" xfId="3977" builtinId="8" hidden="1"/>
    <cellStyle name="Hipervínculo" xfId="3985" builtinId="8" hidden="1"/>
    <cellStyle name="Hipervínculo" xfId="3993" builtinId="8" hidden="1"/>
    <cellStyle name="Hipervínculo" xfId="4001" builtinId="8" hidden="1"/>
    <cellStyle name="Hipervínculo" xfId="4011" builtinId="8" hidden="1"/>
    <cellStyle name="Hipervínculo" xfId="4019" builtinId="8" hidden="1"/>
    <cellStyle name="Hipervínculo" xfId="4027" builtinId="8" hidden="1"/>
    <cellStyle name="Hipervínculo" xfId="4035" builtinId="8" hidden="1"/>
    <cellStyle name="Hipervínculo" xfId="4043" builtinId="8" hidden="1"/>
    <cellStyle name="Hipervínculo" xfId="4051" builtinId="8" hidden="1"/>
    <cellStyle name="Hipervínculo" xfId="4059" builtinId="8" hidden="1"/>
    <cellStyle name="Hipervínculo" xfId="4067" builtinId="8" hidden="1"/>
    <cellStyle name="Hipervínculo" xfId="4075" builtinId="8" hidden="1"/>
    <cellStyle name="Hipervínculo" xfId="4083" builtinId="8" hidden="1"/>
    <cellStyle name="Hipervínculo" xfId="4091" builtinId="8" hidden="1"/>
    <cellStyle name="Hipervínculo" xfId="4099" builtinId="8" hidden="1"/>
    <cellStyle name="Hipervínculo" xfId="4107" builtinId="8" hidden="1"/>
    <cellStyle name="Hipervínculo" xfId="4113" builtinId="8" hidden="1"/>
    <cellStyle name="Hipervínculo" xfId="4121" builtinId="8" hidden="1"/>
    <cellStyle name="Hipervínculo" xfId="4129" builtinId="8" hidden="1"/>
    <cellStyle name="Hipervínculo" xfId="4137" builtinId="8" hidden="1"/>
    <cellStyle name="Hipervínculo" xfId="4145" builtinId="8" hidden="1"/>
    <cellStyle name="Hipervínculo" xfId="4153" builtinId="8" hidden="1"/>
    <cellStyle name="Hipervínculo" xfId="4161" builtinId="8" hidden="1"/>
    <cellStyle name="Hipervínculo" xfId="4171" builtinId="8" hidden="1"/>
    <cellStyle name="Hipervínculo" xfId="4179" builtinId="8" hidden="1"/>
    <cellStyle name="Hipervínculo" xfId="4187" builtinId="8" hidden="1"/>
    <cellStyle name="Hipervínculo" xfId="4195" builtinId="8" hidden="1"/>
    <cellStyle name="Hipervínculo" xfId="4203" builtinId="8" hidden="1"/>
    <cellStyle name="Hipervínculo" xfId="4211" builtinId="8" hidden="1"/>
    <cellStyle name="Hipervínculo" xfId="4219" builtinId="8" hidden="1"/>
    <cellStyle name="Hipervínculo" xfId="4227" builtinId="8" hidden="1"/>
    <cellStyle name="Hipervínculo" xfId="4235" builtinId="8" hidden="1"/>
    <cellStyle name="Hipervínculo" xfId="4243" builtinId="8" hidden="1"/>
    <cellStyle name="Hipervínculo" xfId="4251" builtinId="8" hidden="1"/>
    <cellStyle name="Hipervínculo" xfId="4259" builtinId="8" hidden="1"/>
    <cellStyle name="Hipervínculo" xfId="4267" builtinId="8" hidden="1"/>
    <cellStyle name="Hipervínculo" xfId="4273" builtinId="8" hidden="1"/>
    <cellStyle name="Hipervínculo" xfId="4281" builtinId="8" hidden="1"/>
    <cellStyle name="Hipervínculo" xfId="4289" builtinId="8" hidden="1"/>
    <cellStyle name="Hipervínculo" xfId="4297" builtinId="8" hidden="1"/>
    <cellStyle name="Hipervínculo" xfId="4305" builtinId="8" hidden="1"/>
    <cellStyle name="Hipervínculo" xfId="4313" builtinId="8" hidden="1"/>
    <cellStyle name="Hipervínculo" xfId="4322" builtinId="8" hidden="1"/>
    <cellStyle name="Hipervínculo" xfId="4330" builtinId="8" hidden="1"/>
    <cellStyle name="Hipervínculo" xfId="4338" builtinId="8" hidden="1"/>
    <cellStyle name="Hipervínculo" xfId="4346" builtinId="8" hidden="1"/>
    <cellStyle name="Hipervínculo" xfId="4354" builtinId="8" hidden="1"/>
    <cellStyle name="Hipervínculo" xfId="4362" builtinId="8" hidden="1"/>
    <cellStyle name="Hipervínculo" xfId="4370" builtinId="8" hidden="1"/>
    <cellStyle name="Hipervínculo" xfId="4378" builtinId="8" hidden="1"/>
    <cellStyle name="Hipervínculo" xfId="4386" builtinId="8" hidden="1"/>
    <cellStyle name="Hipervínculo" xfId="4394" builtinId="8" hidden="1"/>
    <cellStyle name="Hipervínculo" xfId="4402" builtinId="8" hidden="1"/>
    <cellStyle name="Hipervínculo" xfId="4410" builtinId="8" hidden="1"/>
    <cellStyle name="Hipervínculo" xfId="4418" builtinId="8" hidden="1"/>
    <cellStyle name="Hipervínculo" xfId="4424" builtinId="8" hidden="1"/>
    <cellStyle name="Hipervínculo" xfId="4432" builtinId="8" hidden="1"/>
    <cellStyle name="Hipervínculo" xfId="4440" builtinId="8" hidden="1"/>
    <cellStyle name="Hipervínculo" xfId="4448" builtinId="8" hidden="1"/>
    <cellStyle name="Hipervínculo" xfId="4456" builtinId="8" hidden="1"/>
    <cellStyle name="Hipervínculo" xfId="4464" builtinId="8" hidden="1"/>
    <cellStyle name="Hipervínculo" xfId="4472" builtinId="8" hidden="1"/>
    <cellStyle name="Hipervínculo" xfId="4480" builtinId="8" hidden="1"/>
    <cellStyle name="Hipervínculo" xfId="4488" builtinId="8" hidden="1"/>
    <cellStyle name="Hipervínculo" xfId="4496" builtinId="8" hidden="1"/>
    <cellStyle name="Hipervínculo" xfId="4504" builtinId="8" hidden="1"/>
    <cellStyle name="Hipervínculo" xfId="4512" builtinId="8" hidden="1"/>
    <cellStyle name="Hipervínculo" xfId="4520" builtinId="8" hidden="1"/>
    <cellStyle name="Hipervínculo" xfId="4528" builtinId="8" hidden="1"/>
    <cellStyle name="Hipervínculo" xfId="4536" builtinId="8" hidden="1"/>
    <cellStyle name="Hipervínculo" xfId="4544" builtinId="8" hidden="1"/>
    <cellStyle name="Hipervínculo" xfId="4552" builtinId="8" hidden="1"/>
    <cellStyle name="Hipervínculo" xfId="4560" builtinId="8" hidden="1"/>
    <cellStyle name="Hipervínculo" xfId="4568" builtinId="8" hidden="1"/>
    <cellStyle name="Hipervínculo" xfId="4576" builtinId="8" hidden="1"/>
    <cellStyle name="Hipervínculo" xfId="4659" builtinId="8" hidden="1"/>
    <cellStyle name="Hipervínculo" xfId="4675" builtinId="8" hidden="1"/>
    <cellStyle name="Hipervínculo" xfId="4691" builtinId="8" hidden="1"/>
    <cellStyle name="Hipervínculo" xfId="4707" builtinId="8" hidden="1"/>
    <cellStyle name="Hipervínculo" xfId="4723" builtinId="8" hidden="1"/>
    <cellStyle name="Hipervínculo" xfId="4740" builtinId="8" hidden="1"/>
    <cellStyle name="Hipervínculo" xfId="4756" builtinId="8" hidden="1"/>
    <cellStyle name="Hipervínculo" xfId="4772" builtinId="8" hidden="1"/>
    <cellStyle name="Hipervínculo" xfId="4788" builtinId="8" hidden="1"/>
    <cellStyle name="Hipervínculo" xfId="4803" builtinId="8" hidden="1"/>
    <cellStyle name="Hipervínculo" xfId="4819" builtinId="8" hidden="1"/>
    <cellStyle name="Hipervínculo" xfId="4835" builtinId="8" hidden="1"/>
    <cellStyle name="Hipervínculo" xfId="4852" builtinId="8" hidden="1"/>
    <cellStyle name="Hipervínculo" xfId="4868" builtinId="8" hidden="1"/>
    <cellStyle name="Hipervínculo" xfId="4884" builtinId="8" hidden="1"/>
    <cellStyle name="Hipervínculo" xfId="4902" builtinId="8" hidden="1"/>
    <cellStyle name="Hipervínculo" xfId="4918" builtinId="8" hidden="1"/>
    <cellStyle name="Hipervínculo" xfId="4934" builtinId="8" hidden="1"/>
    <cellStyle name="Hipervínculo" xfId="4950" builtinId="8" hidden="1"/>
    <cellStyle name="Hipervínculo" xfId="4966" builtinId="8" hidden="1"/>
    <cellStyle name="Hipervínculo" xfId="4982" builtinId="8" hidden="1"/>
    <cellStyle name="Hipervínculo" xfId="4998" builtinId="8" hidden="1"/>
    <cellStyle name="Hipervínculo" xfId="5012" builtinId="8" hidden="1"/>
    <cellStyle name="Hipervínculo" xfId="5028" builtinId="8" hidden="1"/>
    <cellStyle name="Hipervínculo" xfId="5044" builtinId="8" hidden="1"/>
    <cellStyle name="Hipervínculo" xfId="5061" builtinId="8" hidden="1"/>
    <cellStyle name="Hipervínculo" xfId="5077" builtinId="8" hidden="1"/>
    <cellStyle name="Hipervínculo" xfId="5093" builtinId="8" hidden="1"/>
    <cellStyle name="Hipervínculo" xfId="5109" builtinId="8" hidden="1"/>
    <cellStyle name="Hipervínculo" xfId="5125" builtinId="8" hidden="1"/>
    <cellStyle name="Hipervínculo" xfId="5141" builtinId="8" hidden="1"/>
    <cellStyle name="Hipervínculo" xfId="5156" builtinId="8" hidden="1"/>
    <cellStyle name="Hipervínculo" xfId="5172" builtinId="8" hidden="1"/>
    <cellStyle name="Hipervínculo" xfId="5188" builtinId="8" hidden="1"/>
    <cellStyle name="Hipervínculo" xfId="5204" builtinId="8" hidden="1"/>
    <cellStyle name="Hipervínculo" xfId="5222" builtinId="8" hidden="1"/>
    <cellStyle name="Hipervínculo" xfId="5238" builtinId="8" hidden="1"/>
    <cellStyle name="Hipervínculo" xfId="5254" builtinId="8" hidden="1"/>
    <cellStyle name="Hipervínculo" xfId="5270" builtinId="8" hidden="1"/>
    <cellStyle name="Hipervínculo" xfId="5286" builtinId="8" hidden="1"/>
    <cellStyle name="Hipervínculo" xfId="5302" builtinId="8" hidden="1"/>
    <cellStyle name="Hipervínculo" xfId="5316" builtinId="8" hidden="1"/>
    <cellStyle name="Hipervínculo" xfId="5332" builtinId="8" hidden="1"/>
    <cellStyle name="Hipervínculo" xfId="5348" builtinId="8" hidden="1"/>
    <cellStyle name="Hipervínculo" xfId="5366" builtinId="8" hidden="1"/>
    <cellStyle name="Hipervínculo" xfId="5382" builtinId="8" hidden="1"/>
    <cellStyle name="Hipervínculo" xfId="5398" builtinId="8" hidden="1"/>
    <cellStyle name="Hipervínculo" xfId="5414" builtinId="8" hidden="1"/>
    <cellStyle name="Hipervínculo" xfId="5430" builtinId="8" hidden="1"/>
    <cellStyle name="Hipervínculo" xfId="5446" builtinId="8" hidden="1"/>
    <cellStyle name="Hipervínculo" xfId="5462" builtinId="8" hidden="1"/>
    <cellStyle name="Hipervínculo" xfId="5476" builtinId="8" hidden="1"/>
    <cellStyle name="Hipervínculo" xfId="5492" builtinId="8" hidden="1"/>
    <cellStyle name="Hipervínculo" xfId="5508" builtinId="8" hidden="1"/>
    <cellStyle name="Hipervínculo" xfId="5525" builtinId="8" hidden="1"/>
    <cellStyle name="Hipervínculo" xfId="5541" builtinId="8" hidden="1"/>
    <cellStyle name="Hipervínculo" xfId="5557" builtinId="8" hidden="1"/>
    <cellStyle name="Hipervínculo" xfId="5573" builtinId="8" hidden="1"/>
    <cellStyle name="Hipervínculo" xfId="5589" builtinId="8" hidden="1"/>
    <cellStyle name="Hipervínculo" xfId="5605" builtinId="8" hidden="1"/>
    <cellStyle name="Hipervínculo" xfId="5621" builtinId="8" hidden="1"/>
    <cellStyle name="Hipervínculo" xfId="5636" builtinId="8" hidden="1"/>
    <cellStyle name="Hipervínculo" xfId="5652" builtinId="8" hidden="1"/>
    <cellStyle name="Hipervínculo" xfId="5668" builtinId="8" hidden="1"/>
    <cellStyle name="Hipervínculo" xfId="5686" builtinId="8" hidden="1"/>
    <cellStyle name="Hipervínculo" xfId="5702" builtinId="8" hidden="1"/>
    <cellStyle name="Hipervínculo" xfId="5718" builtinId="8" hidden="1"/>
    <cellStyle name="Hipervínculo" xfId="5734" builtinId="8" hidden="1"/>
    <cellStyle name="Hipervínculo" xfId="5750" builtinId="8" hidden="1"/>
    <cellStyle name="Hipervínculo" xfId="5766" builtinId="8" hidden="1"/>
    <cellStyle name="Hipervínculo" xfId="5780" builtinId="8" hidden="1"/>
    <cellStyle name="Hipervínculo" xfId="5796" builtinId="8" hidden="1"/>
    <cellStyle name="Hipervínculo" xfId="5812" builtinId="8" hidden="1"/>
    <cellStyle name="Hipervínculo" xfId="5828" builtinId="8" hidden="1"/>
    <cellStyle name="Hipervínculo" xfId="5846" builtinId="8" hidden="1"/>
    <cellStyle name="Hipervínculo" xfId="5862" builtinId="8" hidden="1"/>
    <cellStyle name="Hipervínculo" xfId="5878" builtinId="8" hidden="1"/>
    <cellStyle name="Hipervínculo" xfId="5894" builtinId="8" hidden="1"/>
    <cellStyle name="Hipervínculo" xfId="5910" builtinId="8" hidden="1"/>
    <cellStyle name="Hipervínculo" xfId="5926" builtinId="8" hidden="1"/>
    <cellStyle name="Hipervínculo" xfId="5940" builtinId="8" hidden="1"/>
    <cellStyle name="Hipervínculo" xfId="5956" builtinId="8" hidden="1"/>
    <cellStyle name="Hipervínculo" xfId="5972" builtinId="8" hidden="1"/>
    <cellStyle name="Hipervínculo" xfId="5990" builtinId="8" hidden="1"/>
    <cellStyle name="Hipervínculo" xfId="6006" builtinId="8" hidden="1"/>
    <cellStyle name="Hipervínculo" xfId="6022" builtinId="8" hidden="1"/>
    <cellStyle name="Hipervínculo" xfId="6038" builtinId="8" hidden="1"/>
    <cellStyle name="Hipervínculo" xfId="6054" builtinId="8" hidden="1"/>
    <cellStyle name="Hipervínculo" xfId="6070" builtinId="8" hidden="1"/>
    <cellStyle name="Hipervínculo" xfId="6086" builtinId="8" hidden="1"/>
    <cellStyle name="Hipervínculo" xfId="6100" builtinId="8" hidden="1"/>
    <cellStyle name="Hipervínculo" xfId="6116" builtinId="8" hidden="1"/>
    <cellStyle name="Hipervínculo" xfId="6132" builtinId="8" hidden="1"/>
    <cellStyle name="Hipervínculo" xfId="6150" builtinId="8" hidden="1"/>
    <cellStyle name="Hipervínculo" xfId="6166" builtinId="8" hidden="1"/>
    <cellStyle name="Hipervínculo" xfId="6182" builtinId="8" hidden="1"/>
    <cellStyle name="Hipervínculo" xfId="6198" builtinId="8" hidden="1"/>
    <cellStyle name="Hipervínculo" xfId="6214" builtinId="8" hidden="1"/>
    <cellStyle name="Hipervínculo" xfId="6230" builtinId="8" hidden="1"/>
    <cellStyle name="Hipervínculo" xfId="6246" builtinId="8" hidden="1"/>
    <cellStyle name="Hipervínculo" xfId="6260" builtinId="8" hidden="1"/>
    <cellStyle name="Hipervínculo" xfId="6276" builtinId="8" hidden="1"/>
    <cellStyle name="Hipervínculo" xfId="6292" builtinId="8" hidden="1"/>
    <cellStyle name="Hipervínculo" xfId="6310" builtinId="8" hidden="1"/>
    <cellStyle name="Hipervínculo" xfId="6326" builtinId="8" hidden="1"/>
    <cellStyle name="Hipervínculo" xfId="6342" builtinId="8" hidden="1"/>
    <cellStyle name="Hipervínculo" xfId="6358" builtinId="8" hidden="1"/>
    <cellStyle name="Hipervínculo" xfId="6374" builtinId="8" hidden="1"/>
    <cellStyle name="Hipervínculo" xfId="6390" builtinId="8" hidden="1"/>
    <cellStyle name="Hipervínculo" xfId="6404" builtinId="8" hidden="1"/>
    <cellStyle name="Hipervínculo" xfId="6420" builtinId="8" hidden="1"/>
    <cellStyle name="Hipervínculo" xfId="6436" builtinId="8" hidden="1"/>
    <cellStyle name="Hipervínculo" xfId="6452" builtinId="8" hidden="1"/>
    <cellStyle name="Hipervínculo" xfId="6470" builtinId="8" hidden="1"/>
    <cellStyle name="Hipervínculo" xfId="6486" builtinId="8" hidden="1"/>
    <cellStyle name="Hipervínculo" xfId="6502" builtinId="8" hidden="1"/>
    <cellStyle name="Hipervínculo" xfId="6518" builtinId="8" hidden="1"/>
    <cellStyle name="Hipervínculo" xfId="6534" builtinId="8" hidden="1"/>
    <cellStyle name="Hipervínculo" xfId="6550" builtinId="8" hidden="1"/>
    <cellStyle name="Hipervínculo" xfId="6564" builtinId="8" hidden="1"/>
    <cellStyle name="Hipervínculo" xfId="6580" builtinId="8" hidden="1"/>
    <cellStyle name="Hipervínculo" xfId="6596" builtinId="8" hidden="1"/>
    <cellStyle name="Hipervínculo" xfId="6613" builtinId="8" hidden="1"/>
    <cellStyle name="Hipervínculo" xfId="6629" builtinId="8" hidden="1"/>
    <cellStyle name="Hipervínculo" xfId="6645" builtinId="8" hidden="1"/>
    <cellStyle name="Hipervínculo" xfId="6661" builtinId="8" hidden="1"/>
    <cellStyle name="Hipervínculo" xfId="6677" builtinId="8" hidden="1"/>
    <cellStyle name="Hipervínculo" xfId="6693" builtinId="8" hidden="1"/>
    <cellStyle name="Hipervínculo" xfId="6709" builtinId="8" hidden="1"/>
    <cellStyle name="Hipervínculo" xfId="6723" builtinId="8" hidden="1"/>
    <cellStyle name="Hipervínculo" xfId="6739" builtinId="8" hidden="1"/>
    <cellStyle name="Hipervínculo" xfId="6755" builtinId="8" hidden="1"/>
    <cellStyle name="Hipervínculo" xfId="6771" builtinId="8" hidden="1"/>
    <cellStyle name="Hipervínculo" xfId="6787" builtinId="8" hidden="1"/>
    <cellStyle name="Hipervínculo" xfId="6803" builtinId="8" hidden="1"/>
    <cellStyle name="Hipervínculo" xfId="6819" builtinId="8" hidden="1"/>
    <cellStyle name="Hipervínculo" xfId="6835" builtinId="8" hidden="1"/>
    <cellStyle name="Hipervínculo" xfId="6851" builtinId="8" hidden="1"/>
    <cellStyle name="Hipervínculo" xfId="6867" builtinId="8" hidden="1"/>
    <cellStyle name="Hipervínculo" xfId="6853" builtinId="8" hidden="1"/>
    <cellStyle name="Hipervínculo" xfId="6837" builtinId="8" hidden="1"/>
    <cellStyle name="Hipervínculo" xfId="6821" builtinId="8" hidden="1"/>
    <cellStyle name="Hipervínculo" xfId="6805" builtinId="8" hidden="1"/>
    <cellStyle name="Hipervínculo" xfId="6789" builtinId="8" hidden="1"/>
    <cellStyle name="Hipervínculo" xfId="6773" builtinId="8" hidden="1"/>
    <cellStyle name="Hipervínculo" xfId="6757" builtinId="8" hidden="1"/>
    <cellStyle name="Hipervínculo" xfId="6741" builtinId="8" hidden="1"/>
    <cellStyle name="Hipervínculo" xfId="6725" builtinId="8" hidden="1"/>
    <cellStyle name="Hipervínculo" xfId="6711" builtinId="8" hidden="1"/>
    <cellStyle name="Hipervínculo" xfId="6695" builtinId="8" hidden="1"/>
    <cellStyle name="Hipervínculo" xfId="6679" builtinId="8" hidden="1"/>
    <cellStyle name="Hipervínculo" xfId="6663" builtinId="8" hidden="1"/>
    <cellStyle name="Hipervínculo" xfId="6647" builtinId="8" hidden="1"/>
    <cellStyle name="Hipervínculo" xfId="6631" builtinId="8" hidden="1"/>
    <cellStyle name="Hipervínculo" xfId="6615" builtinId="8" hidden="1"/>
    <cellStyle name="Hipervínculo" xfId="6598" builtinId="8" hidden="1"/>
    <cellStyle name="Hipervínculo" xfId="6582" builtinId="8" hidden="1"/>
    <cellStyle name="Hipervínculo" xfId="6566" builtinId="8" hidden="1"/>
    <cellStyle name="Hipervínculo" xfId="6552" builtinId="8" hidden="1"/>
    <cellStyle name="Hipervínculo" xfId="6536" builtinId="8" hidden="1"/>
    <cellStyle name="Hipervínculo" xfId="6520" builtinId="8" hidden="1"/>
    <cellStyle name="Hipervínculo" xfId="6504" builtinId="8" hidden="1"/>
    <cellStyle name="Hipervínculo" xfId="6488" builtinId="8" hidden="1"/>
    <cellStyle name="Hipervínculo" xfId="6472" builtinId="8" hidden="1"/>
    <cellStyle name="Hipervínculo" xfId="6456" builtinId="8" hidden="1"/>
    <cellStyle name="Hipervínculo" xfId="6438" builtinId="8" hidden="1"/>
    <cellStyle name="Hipervínculo" xfId="6422" builtinId="8" hidden="1"/>
    <cellStyle name="Hipervínculo" xfId="6406" builtinId="8" hidden="1"/>
    <cellStyle name="Hipervínculo" xfId="6392" builtinId="8" hidden="1"/>
    <cellStyle name="Hipervínculo" xfId="6376" builtinId="8" hidden="1"/>
    <cellStyle name="Hipervínculo" xfId="6360" builtinId="8" hidden="1"/>
    <cellStyle name="Hipervínculo" xfId="6344" builtinId="8" hidden="1"/>
    <cellStyle name="Hipervínculo" xfId="6328" builtinId="8" hidden="1"/>
    <cellStyle name="Hipervínculo" xfId="6312" builtinId="8" hidden="1"/>
    <cellStyle name="Hipervínculo" xfId="6294" builtinId="8" hidden="1"/>
    <cellStyle name="Hipervínculo" xfId="6278" builtinId="8" hidden="1"/>
    <cellStyle name="Hipervínculo" xfId="6262" builtinId="8" hidden="1"/>
    <cellStyle name="Hipervínculo" xfId="5987" builtinId="8" hidden="1"/>
    <cellStyle name="Hipervínculo" xfId="6232" builtinId="8" hidden="1"/>
    <cellStyle name="Hipervínculo" xfId="6216" builtinId="8" hidden="1"/>
    <cellStyle name="Hipervínculo" xfId="6200" builtinId="8" hidden="1"/>
    <cellStyle name="Hipervínculo" xfId="6184" builtinId="8" hidden="1"/>
    <cellStyle name="Hipervínculo" xfId="6168" builtinId="8" hidden="1"/>
    <cellStyle name="Hipervínculo" xfId="6152" builtinId="8" hidden="1"/>
    <cellStyle name="Hipervínculo" xfId="6134" builtinId="8" hidden="1"/>
    <cellStyle name="Hipervínculo" xfId="6118" builtinId="8" hidden="1"/>
    <cellStyle name="Hipervínculo" xfId="6102" builtinId="8" hidden="1"/>
    <cellStyle name="Hipervínculo" xfId="6088" builtinId="8" hidden="1"/>
    <cellStyle name="Hipervínculo" xfId="6072" builtinId="8" hidden="1"/>
    <cellStyle name="Hipervínculo" xfId="6056" builtinId="8" hidden="1"/>
    <cellStyle name="Hipervínculo" xfId="6040" builtinId="8" hidden="1"/>
    <cellStyle name="Hipervínculo" xfId="6024" builtinId="8" hidden="1"/>
    <cellStyle name="Hipervínculo" xfId="6008" builtinId="8" hidden="1"/>
    <cellStyle name="Hipervínculo" xfId="5992" builtinId="8" hidden="1"/>
    <cellStyle name="Hipervínculo" xfId="5974" builtinId="8" hidden="1"/>
    <cellStyle name="Hipervínculo" xfId="5958" builtinId="8" hidden="1"/>
    <cellStyle name="Hipervínculo" xfId="5942" builtinId="8" hidden="1"/>
    <cellStyle name="Hipervínculo" xfId="5928" builtinId="8" hidden="1"/>
    <cellStyle name="Hipervínculo" xfId="5912" builtinId="8" hidden="1"/>
    <cellStyle name="Hipervínculo" xfId="5896" builtinId="8" hidden="1"/>
    <cellStyle name="Hipervínculo" xfId="5880" builtinId="8" hidden="1"/>
    <cellStyle name="Hipervínculo" xfId="5864" builtinId="8" hidden="1"/>
    <cellStyle name="Hipervínculo" xfId="5848" builtinId="8" hidden="1"/>
    <cellStyle name="Hipervínculo" xfId="5832" builtinId="8" hidden="1"/>
    <cellStyle name="Hipervínculo" xfId="5814" builtinId="8" hidden="1"/>
    <cellStyle name="Hipervínculo" xfId="5798" builtinId="8" hidden="1"/>
    <cellStyle name="Hipervínculo" xfId="5782" builtinId="8" hidden="1"/>
    <cellStyle name="Hipervínculo" xfId="5768" builtinId="8" hidden="1"/>
    <cellStyle name="Hipervínculo" xfId="5752" builtinId="8" hidden="1"/>
    <cellStyle name="Hipervínculo" xfId="5736" builtinId="8" hidden="1"/>
    <cellStyle name="Hipervínculo" xfId="5720" builtinId="8" hidden="1"/>
    <cellStyle name="Hipervínculo" xfId="5704" builtinId="8" hidden="1"/>
    <cellStyle name="Hipervínculo" xfId="5688" builtinId="8" hidden="1"/>
    <cellStyle name="Hipervínculo" xfId="5670" builtinId="8" hidden="1"/>
    <cellStyle name="Hipervínculo" xfId="5654" builtinId="8" hidden="1"/>
    <cellStyle name="Hipervínculo" xfId="5638" builtinId="8" hidden="1"/>
    <cellStyle name="Hipervínculo" xfId="5518" builtinId="8" hidden="1"/>
    <cellStyle name="Hipervínculo" xfId="5607" builtinId="8" hidden="1"/>
    <cellStyle name="Hipervínculo" xfId="5591" builtinId="8" hidden="1"/>
    <cellStyle name="Hipervínculo" xfId="5575" builtinId="8" hidden="1"/>
    <cellStyle name="Hipervínculo" xfId="5559" builtinId="8" hidden="1"/>
    <cellStyle name="Hipervínculo" xfId="5543" builtinId="8" hidden="1"/>
    <cellStyle name="Hipervínculo" xfId="5527" builtinId="8" hidden="1"/>
    <cellStyle name="Hipervínculo" xfId="5510" builtinId="8" hidden="1"/>
    <cellStyle name="Hipervínculo" xfId="5494" builtinId="8" hidden="1"/>
    <cellStyle name="Hipervínculo" xfId="5478" builtinId="8" hidden="1"/>
    <cellStyle name="Hipervínculo" xfId="5464" builtinId="8" hidden="1"/>
    <cellStyle name="Hipervínculo" xfId="5448" builtinId="8" hidden="1"/>
    <cellStyle name="Hipervínculo" xfId="5432" builtinId="8" hidden="1"/>
    <cellStyle name="Hipervínculo" xfId="5416" builtinId="8" hidden="1"/>
    <cellStyle name="Hipervínculo" xfId="5400" builtinId="8" hidden="1"/>
    <cellStyle name="Hipervínculo" xfId="5384" builtinId="8" hidden="1"/>
    <cellStyle name="Hipervínculo" xfId="5368" builtinId="8" hidden="1"/>
    <cellStyle name="Hipervínculo" xfId="5350" builtinId="8" hidden="1"/>
    <cellStyle name="Hipervínculo" xfId="5334" builtinId="8" hidden="1"/>
    <cellStyle name="Hipervínculo" xfId="5318" builtinId="8" hidden="1"/>
    <cellStyle name="Hipervínculo" xfId="5304" builtinId="8" hidden="1"/>
    <cellStyle name="Hipervínculo" xfId="5288" builtinId="8" hidden="1"/>
    <cellStyle name="Hipervínculo" xfId="5272" builtinId="8" hidden="1"/>
    <cellStyle name="Hipervínculo" xfId="5256" builtinId="8" hidden="1"/>
    <cellStyle name="Hipervínculo" xfId="5240" builtinId="8" hidden="1"/>
    <cellStyle name="Hipervínculo" xfId="5224" builtinId="8" hidden="1"/>
    <cellStyle name="Hipervínculo" xfId="5208" builtinId="8" hidden="1"/>
    <cellStyle name="Hipervínculo" xfId="5190" builtinId="8" hidden="1"/>
    <cellStyle name="Hipervínculo" xfId="5174" builtinId="8" hidden="1"/>
    <cellStyle name="Hipervínculo" xfId="5158" builtinId="8" hidden="1"/>
    <cellStyle name="Hipervínculo" xfId="5143" builtinId="8" hidden="1"/>
    <cellStyle name="Hipervínculo" xfId="5127" builtinId="8" hidden="1"/>
    <cellStyle name="Hipervínculo" xfId="5111" builtinId="8" hidden="1"/>
    <cellStyle name="Hipervínculo" xfId="5095" builtinId="8" hidden="1"/>
    <cellStyle name="Hipervínculo" xfId="5079" builtinId="8" hidden="1"/>
    <cellStyle name="Hipervínculo" xfId="5063" builtinId="8" hidden="1"/>
    <cellStyle name="Hipervínculo" xfId="5046" builtinId="8" hidden="1"/>
    <cellStyle name="Hipervínculo" xfId="5030" builtinId="8" hidden="1"/>
    <cellStyle name="Hipervínculo" xfId="5014" builtinId="8" hidden="1"/>
    <cellStyle name="Hipervínculo" xfId="4841" builtinId="8" hidden="1"/>
    <cellStyle name="Hipervínculo" xfId="4984" builtinId="8" hidden="1"/>
    <cellStyle name="Hipervínculo" xfId="4968" builtinId="8" hidden="1"/>
    <cellStyle name="Hipervínculo" xfId="4952" builtinId="8" hidden="1"/>
    <cellStyle name="Hipervínculo" xfId="4936" builtinId="8" hidden="1"/>
    <cellStyle name="Hipervínculo" xfId="4920" builtinId="8" hidden="1"/>
    <cellStyle name="Hipervínculo" xfId="4904" builtinId="8" hidden="1"/>
    <cellStyle name="Hipervínculo" xfId="4886" builtinId="8" hidden="1"/>
    <cellStyle name="Hipervínculo" xfId="4870" builtinId="8" hidden="1"/>
    <cellStyle name="Hipervínculo" xfId="4854" builtinId="8" hidden="1"/>
    <cellStyle name="Hipervínculo" xfId="4837" builtinId="8" hidden="1"/>
    <cellStyle name="Hipervínculo" xfId="4821" builtinId="8" hidden="1"/>
    <cellStyle name="Hipervínculo" xfId="4805" builtinId="8" hidden="1"/>
    <cellStyle name="Hipervínculo" xfId="4737" builtinId="8" hidden="1"/>
    <cellStyle name="Hipervínculo" xfId="4774" builtinId="8" hidden="1"/>
    <cellStyle name="Hipervínculo" xfId="4758" builtinId="8" hidden="1"/>
    <cellStyle name="Hipervínculo" xfId="4742" builtinId="8" hidden="1"/>
    <cellStyle name="Hipervínculo" xfId="4725" builtinId="8" hidden="1"/>
    <cellStyle name="Hipervínculo" xfId="4709" builtinId="8" hidden="1"/>
    <cellStyle name="Hipervínculo" xfId="4693" builtinId="8" hidden="1"/>
    <cellStyle name="Hipervínculo" xfId="4677" builtinId="8" hidden="1"/>
    <cellStyle name="Hipervínculo" xfId="4661" builtinId="8" hidden="1"/>
    <cellStyle name="Hipervínculo" xfId="4645" builtinId="8" hidden="1"/>
    <cellStyle name="Hipervínculo" xfId="4609" builtinId="8" hidden="1"/>
    <cellStyle name="Hipervínculo" xfId="4619" builtinId="8" hidden="1"/>
    <cellStyle name="Hipervínculo" xfId="4629" builtinId="8" hidden="1"/>
    <cellStyle name="Hipervínculo" xfId="4643" builtinId="8" hidden="1"/>
    <cellStyle name="Hipervínculo" xfId="4615" builtinId="8" hidden="1"/>
    <cellStyle name="Hipervínculo" xfId="4589" builtinId="8" hidden="1"/>
    <cellStyle name="Hipervínculo" xfId="4591" builtinId="8" hidden="1"/>
    <cellStyle name="Hipervínculo" xfId="4579" builtinId="8" hidden="1"/>
    <cellStyle name="Hipervínculo" xfId="6947" builtinId="8" hidden="1"/>
    <cellStyle name="Hipervínculo" xfId="6963" builtinId="8" hidden="1"/>
    <cellStyle name="Hipervínculo" xfId="6979" builtinId="8" hidden="1"/>
    <cellStyle name="Hipervínculo" xfId="6995" builtinId="8" hidden="1"/>
    <cellStyle name="Hipervínculo" xfId="7011" builtinId="8" hidden="1"/>
    <cellStyle name="Hipervínculo" xfId="7028" builtinId="8" hidden="1"/>
    <cellStyle name="Hipervínculo" xfId="7044" builtinId="8" hidden="1"/>
    <cellStyle name="Hipervínculo" xfId="7060" builtinId="8" hidden="1"/>
    <cellStyle name="Hipervínculo" xfId="7076" builtinId="8" hidden="1"/>
    <cellStyle name="Hipervínculo" xfId="7091" builtinId="8" hidden="1"/>
    <cellStyle name="Hipervínculo" xfId="7107" builtinId="8" hidden="1"/>
    <cellStyle name="Hipervínculo" xfId="7123" builtinId="8" hidden="1"/>
    <cellStyle name="Hipervínculo" xfId="7140" builtinId="8" hidden="1"/>
    <cellStyle name="Hipervínculo" xfId="7156" builtinId="8" hidden="1"/>
    <cellStyle name="Hipervínculo" xfId="7172" builtinId="8" hidden="1"/>
    <cellStyle name="Hipervínculo" xfId="7190" builtinId="8" hidden="1"/>
    <cellStyle name="Hipervínculo" xfId="7206" builtinId="8" hidden="1"/>
    <cellStyle name="Hipervínculo" xfId="7222" builtinId="8" hidden="1"/>
    <cellStyle name="Hipervínculo" xfId="7238" builtinId="8" hidden="1"/>
    <cellStyle name="Hipervínculo" xfId="7254" builtinId="8" hidden="1"/>
    <cellStyle name="Hipervínculo" xfId="7270" builtinId="8" hidden="1"/>
    <cellStyle name="Hipervínculo" xfId="7286" builtinId="8" hidden="1"/>
    <cellStyle name="Hipervínculo" xfId="7300" builtinId="8" hidden="1"/>
    <cellStyle name="Hipervínculo" xfId="7316" builtinId="8" hidden="1"/>
    <cellStyle name="Hipervínculo" xfId="7332" builtinId="8" hidden="1"/>
    <cellStyle name="Hipervínculo" xfId="7349" builtinId="8" hidden="1"/>
    <cellStyle name="Hipervínculo" xfId="7365" builtinId="8" hidden="1"/>
    <cellStyle name="Hipervínculo" xfId="7381" builtinId="8" hidden="1"/>
    <cellStyle name="Hipervínculo" xfId="7397" builtinId="8" hidden="1"/>
    <cellStyle name="Hipervínculo" xfId="7413" builtinId="8" hidden="1"/>
    <cellStyle name="Hipervínculo" xfId="7429" builtinId="8" hidden="1"/>
    <cellStyle name="Hipervínculo" xfId="7444" builtinId="8" hidden="1"/>
    <cellStyle name="Hipervínculo" xfId="7460" builtinId="8" hidden="1"/>
    <cellStyle name="Hipervínculo" xfId="7476" builtinId="8" hidden="1"/>
    <cellStyle name="Hipervínculo" xfId="7492" builtinId="8" hidden="1"/>
    <cellStyle name="Hipervínculo" xfId="7510" builtinId="8" hidden="1"/>
    <cellStyle name="Hipervínculo" xfId="7526" builtinId="8" hidden="1"/>
    <cellStyle name="Hipervínculo" xfId="7542" builtinId="8" hidden="1"/>
    <cellStyle name="Hipervínculo" xfId="7558" builtinId="8" hidden="1"/>
    <cellStyle name="Hipervínculo" xfId="7574" builtinId="8" hidden="1"/>
    <cellStyle name="Hipervínculo" xfId="7590" builtinId="8" hidden="1"/>
    <cellStyle name="Hipervínculo" xfId="7604" builtinId="8" hidden="1"/>
    <cellStyle name="Hipervínculo" xfId="7620" builtinId="8" hidden="1"/>
    <cellStyle name="Hipervínculo" xfId="7636" builtinId="8" hidden="1"/>
    <cellStyle name="Hipervínculo" xfId="7654" builtinId="8" hidden="1"/>
    <cellStyle name="Hipervínculo" xfId="7670" builtinId="8" hidden="1"/>
    <cellStyle name="Hipervínculo" xfId="7686" builtinId="8" hidden="1"/>
    <cellStyle name="Hipervínculo" xfId="7702" builtinId="8" hidden="1"/>
    <cellStyle name="Hipervínculo" xfId="7718" builtinId="8" hidden="1"/>
    <cellStyle name="Hipervínculo" xfId="7734" builtinId="8" hidden="1"/>
    <cellStyle name="Hipervínculo" xfId="7750" builtinId="8" hidden="1"/>
    <cellStyle name="Hipervínculo" xfId="7764" builtinId="8" hidden="1"/>
    <cellStyle name="Hipervínculo" xfId="7780" builtinId="8" hidden="1"/>
    <cellStyle name="Hipervínculo" xfId="7796" builtinId="8" hidden="1"/>
    <cellStyle name="Hipervínculo" xfId="7813" builtinId="8" hidden="1"/>
    <cellStyle name="Hipervínculo" xfId="7829" builtinId="8" hidden="1"/>
    <cellStyle name="Hipervínculo" xfId="7845" builtinId="8" hidden="1"/>
    <cellStyle name="Hipervínculo" xfId="7861" builtinId="8" hidden="1"/>
    <cellStyle name="Hipervínculo" xfId="7877" builtinId="8" hidden="1"/>
    <cellStyle name="Hipervínculo" xfId="7893" builtinId="8" hidden="1"/>
    <cellStyle name="Hipervínculo" xfId="7909" builtinId="8" hidden="1"/>
    <cellStyle name="Hipervínculo" xfId="7924" builtinId="8" hidden="1"/>
    <cellStyle name="Hipervínculo" xfId="7940" builtinId="8" hidden="1"/>
    <cellStyle name="Hipervínculo" xfId="7956" builtinId="8" hidden="1"/>
    <cellStyle name="Hipervínculo" xfId="7974" builtinId="8" hidden="1"/>
    <cellStyle name="Hipervínculo" xfId="7990" builtinId="8" hidden="1"/>
    <cellStyle name="Hipervínculo" xfId="8006" builtinId="8" hidden="1"/>
    <cellStyle name="Hipervínculo" xfId="8022" builtinId="8" hidden="1"/>
    <cellStyle name="Hipervínculo" xfId="8038" builtinId="8" hidden="1"/>
    <cellStyle name="Hipervínculo" xfId="8054" builtinId="8" hidden="1"/>
    <cellStyle name="Hipervínculo" xfId="8068" builtinId="8" hidden="1"/>
    <cellStyle name="Hipervínculo" xfId="8084" builtinId="8" hidden="1"/>
    <cellStyle name="Hipervínculo" xfId="8100" builtinId="8" hidden="1"/>
    <cellStyle name="Hipervínculo" xfId="8116" builtinId="8" hidden="1"/>
    <cellStyle name="Hipervínculo" xfId="8134" builtinId="8" hidden="1"/>
    <cellStyle name="Hipervínculo" xfId="8150" builtinId="8" hidden="1"/>
    <cellStyle name="Hipervínculo" xfId="8166" builtinId="8" hidden="1"/>
    <cellStyle name="Hipervínculo" xfId="8182" builtinId="8" hidden="1"/>
    <cellStyle name="Hipervínculo" xfId="8198" builtinId="8" hidden="1"/>
    <cellStyle name="Hipervínculo" xfId="8214" builtinId="8" hidden="1"/>
    <cellStyle name="Hipervínculo" xfId="8228" builtinId="8" hidden="1"/>
    <cellStyle name="Hipervínculo" xfId="8244" builtinId="8" hidden="1"/>
    <cellStyle name="Hipervínculo" xfId="8260" builtinId="8" hidden="1"/>
    <cellStyle name="Hipervínculo" xfId="8278" builtinId="8" hidden="1"/>
    <cellStyle name="Hipervínculo" xfId="8294" builtinId="8" hidden="1"/>
    <cellStyle name="Hipervínculo" xfId="8310" builtinId="8" hidden="1"/>
    <cellStyle name="Hipervínculo" xfId="8326" builtinId="8" hidden="1"/>
    <cellStyle name="Hipervínculo" xfId="8342" builtinId="8" hidden="1"/>
    <cellStyle name="Hipervínculo" xfId="8358" builtinId="8" hidden="1"/>
    <cellStyle name="Hipervínculo" xfId="8374" builtinId="8" hidden="1"/>
    <cellStyle name="Hipervínculo" xfId="8388" builtinId="8" hidden="1"/>
    <cellStyle name="Hipervínculo" xfId="8404" builtinId="8" hidden="1"/>
    <cellStyle name="Hipervínculo" xfId="8420" builtinId="8" hidden="1"/>
    <cellStyle name="Hipervínculo" xfId="8438" builtinId="8" hidden="1"/>
    <cellStyle name="Hipervínculo" xfId="8454" builtinId="8" hidden="1"/>
    <cellStyle name="Hipervínculo" xfId="8470" builtinId="8" hidden="1"/>
    <cellStyle name="Hipervínculo" xfId="8486" builtinId="8" hidden="1"/>
    <cellStyle name="Hipervínculo" xfId="8502" builtinId="8" hidden="1"/>
    <cellStyle name="Hipervínculo" xfId="8518" builtinId="8" hidden="1"/>
    <cellStyle name="Hipervínculo" xfId="8534" builtinId="8" hidden="1"/>
    <cellStyle name="Hipervínculo" xfId="8548" builtinId="8" hidden="1"/>
    <cellStyle name="Hipervínculo" xfId="8564" builtinId="8" hidden="1"/>
    <cellStyle name="Hipervínculo" xfId="8580" builtinId="8" hidden="1"/>
    <cellStyle name="Hipervínculo" xfId="8598" builtinId="8" hidden="1"/>
    <cellStyle name="Hipervínculo" xfId="8614" builtinId="8" hidden="1"/>
    <cellStyle name="Hipervínculo" xfId="8630" builtinId="8" hidden="1"/>
    <cellStyle name="Hipervínculo" xfId="8646" builtinId="8" hidden="1"/>
    <cellStyle name="Hipervínculo" xfId="8662" builtinId="8" hidden="1"/>
    <cellStyle name="Hipervínculo" xfId="8678" builtinId="8" hidden="1"/>
    <cellStyle name="Hipervínculo" xfId="8692" builtinId="8" hidden="1"/>
    <cellStyle name="Hipervínculo" xfId="8708" builtinId="8" hidden="1"/>
    <cellStyle name="Hipervínculo" xfId="8724" builtinId="8" hidden="1"/>
    <cellStyle name="Hipervínculo" xfId="8740" builtinId="8" hidden="1"/>
    <cellStyle name="Hipervínculo" xfId="8758" builtinId="8" hidden="1"/>
    <cellStyle name="Hipervínculo" xfId="8774" builtinId="8" hidden="1"/>
    <cellStyle name="Hipervínculo" xfId="8790" builtinId="8" hidden="1"/>
    <cellStyle name="Hipervínculo" xfId="8806" builtinId="8" hidden="1"/>
    <cellStyle name="Hipervínculo" xfId="8822" builtinId="8" hidden="1"/>
    <cellStyle name="Hipervínculo" xfId="8838" builtinId="8" hidden="1"/>
    <cellStyle name="Hipervínculo" xfId="8852" builtinId="8" hidden="1"/>
    <cellStyle name="Hipervínculo" xfId="8868" builtinId="8" hidden="1"/>
    <cellStyle name="Hipervínculo" xfId="8884" builtinId="8" hidden="1"/>
    <cellStyle name="Hipervínculo" xfId="8901" builtinId="8" hidden="1"/>
    <cellStyle name="Hipervínculo" xfId="8917" builtinId="8" hidden="1"/>
    <cellStyle name="Hipervínculo" xfId="8933" builtinId="8" hidden="1"/>
    <cellStyle name="Hipervínculo" xfId="8949" builtinId="8" hidden="1"/>
    <cellStyle name="Hipervínculo" xfId="8965" builtinId="8" hidden="1"/>
    <cellStyle name="Hipervínculo" xfId="8981" builtinId="8" hidden="1"/>
    <cellStyle name="Hipervínculo" xfId="8997" builtinId="8" hidden="1"/>
    <cellStyle name="Hipervínculo" xfId="9011" builtinId="8" hidden="1"/>
    <cellStyle name="Hipervínculo" xfId="9027" builtinId="8" hidden="1"/>
    <cellStyle name="Hipervínculo" xfId="9043" builtinId="8" hidden="1"/>
    <cellStyle name="Hipervínculo" xfId="9059" builtinId="8" hidden="1"/>
    <cellStyle name="Hipervínculo" xfId="9075" builtinId="8" hidden="1"/>
    <cellStyle name="Hipervínculo" xfId="9091" builtinId="8" hidden="1"/>
    <cellStyle name="Hipervínculo" xfId="9107" builtinId="8" hidden="1"/>
    <cellStyle name="Hipervínculo" xfId="9123" builtinId="8" hidden="1"/>
    <cellStyle name="Hipervínculo" xfId="9139" builtinId="8" hidden="1"/>
    <cellStyle name="Hipervínculo" xfId="9155" builtinId="8" hidden="1"/>
    <cellStyle name="Hipervínculo" xfId="9141" builtinId="8" hidden="1"/>
    <cellStyle name="Hipervínculo" xfId="9125" builtinId="8" hidden="1"/>
    <cellStyle name="Hipervínculo" xfId="9109" builtinId="8" hidden="1"/>
    <cellStyle name="Hipervínculo" xfId="9093" builtinId="8" hidden="1"/>
    <cellStyle name="Hipervínculo" xfId="9077" builtinId="8" hidden="1"/>
    <cellStyle name="Hipervínculo" xfId="9061" builtinId="8" hidden="1"/>
    <cellStyle name="Hipervínculo" xfId="9045" builtinId="8" hidden="1"/>
    <cellStyle name="Hipervínculo" xfId="9029" builtinId="8" hidden="1"/>
    <cellStyle name="Hipervínculo" xfId="9013" builtinId="8" hidden="1"/>
    <cellStyle name="Hipervínculo" xfId="8999" builtinId="8" hidden="1"/>
    <cellStyle name="Hipervínculo" xfId="8983" builtinId="8" hidden="1"/>
    <cellStyle name="Hipervínculo" xfId="8967" builtinId="8" hidden="1"/>
    <cellStyle name="Hipervínculo" xfId="8951" builtinId="8" hidden="1"/>
    <cellStyle name="Hipervínculo" xfId="8935" builtinId="8" hidden="1"/>
    <cellStyle name="Hipervínculo" xfId="8919" builtinId="8" hidden="1"/>
    <cellStyle name="Hipervínculo" xfId="8903" builtinId="8" hidden="1"/>
    <cellStyle name="Hipervínculo" xfId="8886" builtinId="8" hidden="1"/>
    <cellStyle name="Hipervínculo" xfId="8870" builtinId="8" hidden="1"/>
    <cellStyle name="Hipervínculo" xfId="8854" builtinId="8" hidden="1"/>
    <cellStyle name="Hipervínculo" xfId="8840" builtinId="8" hidden="1"/>
    <cellStyle name="Hipervínculo" xfId="8824" builtinId="8" hidden="1"/>
    <cellStyle name="Hipervínculo" xfId="8808" builtinId="8" hidden="1"/>
    <cellStyle name="Hipervínculo" xfId="8792" builtinId="8" hidden="1"/>
    <cellStyle name="Hipervínculo" xfId="8776" builtinId="8" hidden="1"/>
    <cellStyle name="Hipervínculo" xfId="8760" builtinId="8" hidden="1"/>
    <cellStyle name="Hipervínculo" xfId="8744" builtinId="8" hidden="1"/>
    <cellStyle name="Hipervínculo" xfId="8726" builtinId="8" hidden="1"/>
    <cellStyle name="Hipervínculo" xfId="8710" builtinId="8" hidden="1"/>
    <cellStyle name="Hipervínculo" xfId="8694" builtinId="8" hidden="1"/>
    <cellStyle name="Hipervínculo" xfId="8680" builtinId="8" hidden="1"/>
    <cellStyle name="Hipervínculo" xfId="8664" builtinId="8" hidden="1"/>
    <cellStyle name="Hipervínculo" xfId="8648" builtinId="8" hidden="1"/>
    <cellStyle name="Hipervínculo" xfId="8632" builtinId="8" hidden="1"/>
    <cellStyle name="Hipervínculo" xfId="8616" builtinId="8" hidden="1"/>
    <cellStyle name="Hipervínculo" xfId="8600" builtinId="8" hidden="1"/>
    <cellStyle name="Hipervínculo" xfId="8582" builtinId="8" hidden="1"/>
    <cellStyle name="Hipervínculo" xfId="8566" builtinId="8" hidden="1"/>
    <cellStyle name="Hipervínculo" xfId="8550" builtinId="8" hidden="1"/>
    <cellStyle name="Hipervínculo" xfId="8275" builtinId="8" hidden="1"/>
    <cellStyle name="Hipervínculo" xfId="8520" builtinId="8" hidden="1"/>
    <cellStyle name="Hipervínculo" xfId="8504" builtinId="8" hidden="1"/>
    <cellStyle name="Hipervínculo" xfId="8488" builtinId="8" hidden="1"/>
    <cellStyle name="Hipervínculo" xfId="8472" builtinId="8" hidden="1"/>
    <cellStyle name="Hipervínculo" xfId="8456" builtinId="8" hidden="1"/>
    <cellStyle name="Hipervínculo" xfId="8440" builtinId="8" hidden="1"/>
    <cellStyle name="Hipervínculo" xfId="8422" builtinId="8" hidden="1"/>
    <cellStyle name="Hipervínculo" xfId="8406" builtinId="8" hidden="1"/>
    <cellStyle name="Hipervínculo" xfId="8390" builtinId="8" hidden="1"/>
    <cellStyle name="Hipervínculo" xfId="8376" builtinId="8" hidden="1"/>
    <cellStyle name="Hipervínculo" xfId="8360" builtinId="8" hidden="1"/>
    <cellStyle name="Hipervínculo" xfId="8344" builtinId="8" hidden="1"/>
    <cellStyle name="Hipervínculo" xfId="8328" builtinId="8" hidden="1"/>
    <cellStyle name="Hipervínculo" xfId="8312" builtinId="8" hidden="1"/>
    <cellStyle name="Hipervínculo" xfId="8296" builtinId="8" hidden="1"/>
    <cellStyle name="Hipervínculo" xfId="8280" builtinId="8" hidden="1"/>
    <cellStyle name="Hipervínculo" xfId="8262" builtinId="8" hidden="1"/>
    <cellStyle name="Hipervínculo" xfId="8246" builtinId="8" hidden="1"/>
    <cellStyle name="Hipervínculo" xfId="8230" builtinId="8" hidden="1"/>
    <cellStyle name="Hipervínculo" xfId="8216" builtinId="8" hidden="1"/>
    <cellStyle name="Hipervínculo" xfId="8200" builtinId="8" hidden="1"/>
    <cellStyle name="Hipervínculo" xfId="8184" builtinId="8" hidden="1"/>
    <cellStyle name="Hipervínculo" xfId="8168" builtinId="8" hidden="1"/>
    <cellStyle name="Hipervínculo" xfId="8152" builtinId="8" hidden="1"/>
    <cellStyle name="Hipervínculo" xfId="8136" builtinId="8" hidden="1"/>
    <cellStyle name="Hipervínculo" xfId="8120" builtinId="8" hidden="1"/>
    <cellStyle name="Hipervínculo" xfId="8102" builtinId="8" hidden="1"/>
    <cellStyle name="Hipervínculo" xfId="8086" builtinId="8" hidden="1"/>
    <cellStyle name="Hipervínculo" xfId="8070" builtinId="8" hidden="1"/>
    <cellStyle name="Hipervínculo" xfId="8056" builtinId="8" hidden="1"/>
    <cellStyle name="Hipervínculo" xfId="8040" builtinId="8" hidden="1"/>
    <cellStyle name="Hipervínculo" xfId="8024" builtinId="8" hidden="1"/>
    <cellStyle name="Hipervínculo" xfId="8008" builtinId="8" hidden="1"/>
    <cellStyle name="Hipervínculo" xfId="7992" builtinId="8" hidden="1"/>
    <cellStyle name="Hipervínculo" xfId="7976" builtinId="8" hidden="1"/>
    <cellStyle name="Hipervínculo" xfId="7958" builtinId="8" hidden="1"/>
    <cellStyle name="Hipervínculo" xfId="7942" builtinId="8" hidden="1"/>
    <cellStyle name="Hipervínculo" xfId="7926" builtinId="8" hidden="1"/>
    <cellStyle name="Hipervínculo" xfId="7806" builtinId="8" hidden="1"/>
    <cellStyle name="Hipervínculo" xfId="7895" builtinId="8" hidden="1"/>
    <cellStyle name="Hipervínculo" xfId="7879" builtinId="8" hidden="1"/>
    <cellStyle name="Hipervínculo" xfId="7863" builtinId="8" hidden="1"/>
    <cellStyle name="Hipervínculo" xfId="7847" builtinId="8" hidden="1"/>
    <cellStyle name="Hipervínculo" xfId="7831" builtinId="8" hidden="1"/>
    <cellStyle name="Hipervínculo" xfId="7815" builtinId="8" hidden="1"/>
    <cellStyle name="Hipervínculo" xfId="7798" builtinId="8" hidden="1"/>
    <cellStyle name="Hipervínculo" xfId="7782" builtinId="8" hidden="1"/>
    <cellStyle name="Hipervínculo" xfId="7766" builtinId="8" hidden="1"/>
    <cellStyle name="Hipervínculo" xfId="7752" builtinId="8" hidden="1"/>
    <cellStyle name="Hipervínculo" xfId="7736" builtinId="8" hidden="1"/>
    <cellStyle name="Hipervínculo" xfId="7720" builtinId="8" hidden="1"/>
    <cellStyle name="Hipervínculo" xfId="7704" builtinId="8" hidden="1"/>
    <cellStyle name="Hipervínculo" xfId="7688" builtinId="8" hidden="1"/>
    <cellStyle name="Hipervínculo" xfId="7672" builtinId="8" hidden="1"/>
    <cellStyle name="Hipervínculo" xfId="7656" builtinId="8" hidden="1"/>
    <cellStyle name="Hipervínculo" xfId="7638" builtinId="8" hidden="1"/>
    <cellStyle name="Hipervínculo" xfId="7622" builtinId="8" hidden="1"/>
    <cellStyle name="Hipervínculo" xfId="7606" builtinId="8" hidden="1"/>
    <cellStyle name="Hipervínculo" xfId="7592" builtinId="8" hidden="1"/>
    <cellStyle name="Hipervínculo" xfId="7576" builtinId="8" hidden="1"/>
    <cellStyle name="Hipervínculo" xfId="7560" builtinId="8" hidden="1"/>
    <cellStyle name="Hipervínculo" xfId="7544" builtinId="8" hidden="1"/>
    <cellStyle name="Hipervínculo" xfId="7528" builtinId="8" hidden="1"/>
    <cellStyle name="Hipervínculo" xfId="7512" builtinId="8" hidden="1"/>
    <cellStyle name="Hipervínculo" xfId="7496" builtinId="8" hidden="1"/>
    <cellStyle name="Hipervínculo" xfId="7478" builtinId="8" hidden="1"/>
    <cellStyle name="Hipervínculo" xfId="7462" builtinId="8" hidden="1"/>
    <cellStyle name="Hipervínculo" xfId="7446" builtinId="8" hidden="1"/>
    <cellStyle name="Hipervínculo" xfId="7431" builtinId="8" hidden="1"/>
    <cellStyle name="Hipervínculo" xfId="7415" builtinId="8" hidden="1"/>
    <cellStyle name="Hipervínculo" xfId="7399" builtinId="8" hidden="1"/>
    <cellStyle name="Hipervínculo" xfId="7383" builtinId="8" hidden="1"/>
    <cellStyle name="Hipervínculo" xfId="7367" builtinId="8" hidden="1"/>
    <cellStyle name="Hipervínculo" xfId="7351" builtinId="8" hidden="1"/>
    <cellStyle name="Hipervínculo" xfId="7334" builtinId="8" hidden="1"/>
    <cellStyle name="Hipervínculo" xfId="7318" builtinId="8" hidden="1"/>
    <cellStyle name="Hipervínculo" xfId="7302" builtinId="8" hidden="1"/>
    <cellStyle name="Hipervínculo" xfId="7129" builtinId="8" hidden="1"/>
    <cellStyle name="Hipervínculo" xfId="7272" builtinId="8" hidden="1"/>
    <cellStyle name="Hipervínculo" xfId="7256" builtinId="8" hidden="1"/>
    <cellStyle name="Hipervínculo" xfId="7240" builtinId="8" hidden="1"/>
    <cellStyle name="Hipervínculo" xfId="7224" builtinId="8" hidden="1"/>
    <cellStyle name="Hipervínculo" xfId="7208" builtinId="8" hidden="1"/>
    <cellStyle name="Hipervínculo" xfId="7192" builtinId="8" hidden="1"/>
    <cellStyle name="Hipervínculo" xfId="7174" builtinId="8" hidden="1"/>
    <cellStyle name="Hipervínculo" xfId="7158" builtinId="8" hidden="1"/>
    <cellStyle name="Hipervínculo" xfId="7142" builtinId="8" hidden="1"/>
    <cellStyle name="Hipervínculo" xfId="7125" builtinId="8" hidden="1"/>
    <cellStyle name="Hipervínculo" xfId="7109" builtinId="8" hidden="1"/>
    <cellStyle name="Hipervínculo" xfId="7093" builtinId="8" hidden="1"/>
    <cellStyle name="Hipervínculo" xfId="7025" builtinId="8" hidden="1"/>
    <cellStyle name="Hipervínculo" xfId="7062" builtinId="8" hidden="1"/>
    <cellStyle name="Hipervínculo" xfId="7046" builtinId="8" hidden="1"/>
    <cellStyle name="Hipervínculo" xfId="7030" builtinId="8" hidden="1"/>
    <cellStyle name="Hipervínculo" xfId="7013" builtinId="8" hidden="1"/>
    <cellStyle name="Hipervínculo" xfId="6997" builtinId="8" hidden="1"/>
    <cellStyle name="Hipervínculo" xfId="6981" builtinId="8" hidden="1"/>
    <cellStyle name="Hipervínculo" xfId="6965" builtinId="8" hidden="1"/>
    <cellStyle name="Hipervínculo" xfId="6949" builtinId="8" hidden="1"/>
    <cellStyle name="Hipervínculo" xfId="6933" builtinId="8" hidden="1"/>
    <cellStyle name="Hipervínculo" xfId="6897" builtinId="8" hidden="1"/>
    <cellStyle name="Hipervínculo" xfId="6907" builtinId="8" hidden="1"/>
    <cellStyle name="Hipervínculo" xfId="6917" builtinId="8" hidden="1"/>
    <cellStyle name="Hipervínculo" xfId="6931" builtinId="8" hidden="1"/>
    <cellStyle name="Hipervínculo" xfId="6903" builtinId="8" hidden="1"/>
    <cellStyle name="Hipervínculo" xfId="6877" builtinId="8" hidden="1"/>
    <cellStyle name="Hipervínculo" xfId="6879" builtinId="8" hidden="1"/>
    <cellStyle name="Hipervínculo" xfId="4578" builtinId="8" hidden="1"/>
    <cellStyle name="Hipervínculo" xfId="9235" builtinId="8" hidden="1"/>
    <cellStyle name="Hipervínculo" xfId="9251" builtinId="8" hidden="1"/>
    <cellStyle name="Hipervínculo" xfId="9267" builtinId="8" hidden="1"/>
    <cellStyle name="Hipervínculo" xfId="9283" builtinId="8" hidden="1"/>
    <cellStyle name="Hipervínculo" xfId="9299" builtinId="8" hidden="1"/>
    <cellStyle name="Hipervínculo" xfId="9316" builtinId="8" hidden="1"/>
    <cellStyle name="Hipervínculo" xfId="9332" builtinId="8" hidden="1"/>
    <cellStyle name="Hipervínculo" xfId="9348" builtinId="8" hidden="1"/>
    <cellStyle name="Hipervínculo" xfId="9364" builtinId="8" hidden="1"/>
    <cellStyle name="Hipervínculo" xfId="9379" builtinId="8" hidden="1"/>
    <cellStyle name="Hipervínculo" xfId="9395" builtinId="8" hidden="1"/>
    <cellStyle name="Hipervínculo" xfId="9411" builtinId="8" hidden="1"/>
    <cellStyle name="Hipervínculo" xfId="9428" builtinId="8" hidden="1"/>
    <cellStyle name="Hipervínculo" xfId="9444" builtinId="8" hidden="1"/>
    <cellStyle name="Hipervínculo" xfId="9460" builtinId="8" hidden="1"/>
    <cellStyle name="Hipervínculo" xfId="9478" builtinId="8" hidden="1"/>
    <cellStyle name="Hipervínculo" xfId="9494" builtinId="8" hidden="1"/>
    <cellStyle name="Hipervínculo" xfId="9510" builtinId="8" hidden="1"/>
    <cellStyle name="Hipervínculo" xfId="9526" builtinId="8" hidden="1"/>
    <cellStyle name="Hipervínculo" xfId="9542" builtinId="8" hidden="1"/>
    <cellStyle name="Hipervínculo" xfId="9558" builtinId="8" hidden="1"/>
    <cellStyle name="Hipervínculo" xfId="9574" builtinId="8" hidden="1"/>
    <cellStyle name="Hipervínculo" xfId="9588" builtinId="8" hidden="1"/>
    <cellStyle name="Hipervínculo" xfId="9604" builtinId="8" hidden="1"/>
    <cellStyle name="Hipervínculo" xfId="9620" builtinId="8" hidden="1"/>
    <cellStyle name="Hipervínculo" xfId="9637" builtinId="8" hidden="1"/>
    <cellStyle name="Hipervínculo" xfId="9653" builtinId="8" hidden="1"/>
    <cellStyle name="Hipervínculo" xfId="9669" builtinId="8" hidden="1"/>
    <cellStyle name="Hipervínculo" xfId="9685" builtinId="8" hidden="1"/>
    <cellStyle name="Hipervínculo" xfId="9701" builtinId="8" hidden="1"/>
    <cellStyle name="Hipervínculo" xfId="9717" builtinId="8" hidden="1"/>
    <cellStyle name="Hipervínculo" xfId="9732" builtinId="8" hidden="1"/>
    <cellStyle name="Hipervínculo" xfId="9748" builtinId="8" hidden="1"/>
    <cellStyle name="Hipervínculo" xfId="9764" builtinId="8" hidden="1"/>
    <cellStyle name="Hipervínculo" xfId="9780" builtinId="8" hidden="1"/>
    <cellStyle name="Hipervínculo" xfId="9798" builtinId="8" hidden="1"/>
    <cellStyle name="Hipervínculo" xfId="9814" builtinId="8" hidden="1"/>
    <cellStyle name="Hipervínculo" xfId="9830" builtinId="8" hidden="1"/>
    <cellStyle name="Hipervínculo" xfId="9846" builtinId="8" hidden="1"/>
    <cellStyle name="Hipervínculo" xfId="9862" builtinId="8" hidden="1"/>
    <cellStyle name="Hipervínculo" xfId="9878" builtinId="8" hidden="1"/>
    <cellStyle name="Hipervínculo" xfId="9892" builtinId="8" hidden="1"/>
    <cellStyle name="Hipervínculo" xfId="9908" builtinId="8" hidden="1"/>
    <cellStyle name="Hipervínculo" xfId="9924" builtinId="8" hidden="1"/>
    <cellStyle name="Hipervínculo" xfId="9942" builtinId="8" hidden="1"/>
    <cellStyle name="Hipervínculo" xfId="9958" builtinId="8" hidden="1"/>
    <cellStyle name="Hipervínculo" xfId="9974" builtinId="8" hidden="1"/>
    <cellStyle name="Hipervínculo" xfId="9990" builtinId="8" hidden="1"/>
    <cellStyle name="Hipervínculo" xfId="10006" builtinId="8" hidden="1"/>
    <cellStyle name="Hipervínculo" xfId="10022" builtinId="8" hidden="1"/>
    <cellStyle name="Hipervínculo" xfId="10038" builtinId="8" hidden="1"/>
    <cellStyle name="Hipervínculo" xfId="10052" builtinId="8" hidden="1"/>
    <cellStyle name="Hipervínculo" xfId="10068" builtinId="8" hidden="1"/>
    <cellStyle name="Hipervínculo" xfId="10084" builtinId="8" hidden="1"/>
    <cellStyle name="Hipervínculo" xfId="10101" builtinId="8" hidden="1"/>
    <cellStyle name="Hipervínculo" xfId="10117" builtinId="8" hidden="1"/>
    <cellStyle name="Hipervínculo" xfId="10133" builtinId="8" hidden="1"/>
    <cellStyle name="Hipervínculo" xfId="10149" builtinId="8" hidden="1"/>
    <cellStyle name="Hipervínculo" xfId="10165" builtinId="8" hidden="1"/>
    <cellStyle name="Hipervínculo" xfId="10181" builtinId="8" hidden="1"/>
    <cellStyle name="Hipervínculo" xfId="10197" builtinId="8" hidden="1"/>
    <cellStyle name="Hipervínculo" xfId="10212" builtinId="8" hidden="1"/>
    <cellStyle name="Hipervínculo" xfId="10228" builtinId="8" hidden="1"/>
    <cellStyle name="Hipervínculo" xfId="10244" builtinId="8" hidden="1"/>
    <cellStyle name="Hipervínculo" xfId="10262" builtinId="8" hidden="1"/>
    <cellStyle name="Hipervínculo" xfId="10278" builtinId="8" hidden="1"/>
    <cellStyle name="Hipervínculo" xfId="10294" builtinId="8" hidden="1"/>
    <cellStyle name="Hipervínculo" xfId="10310" builtinId="8" hidden="1"/>
    <cellStyle name="Hipervínculo" xfId="10326" builtinId="8" hidden="1"/>
    <cellStyle name="Hipervínculo" xfId="10342" builtinId="8" hidden="1"/>
    <cellStyle name="Hipervínculo" xfId="10356" builtinId="8" hidden="1"/>
    <cellStyle name="Hipervínculo" xfId="10372" builtinId="8" hidden="1"/>
    <cellStyle name="Hipervínculo" xfId="10388" builtinId="8" hidden="1"/>
    <cellStyle name="Hipervínculo" xfId="10404" builtinId="8" hidden="1"/>
    <cellStyle name="Hipervínculo" xfId="10422" builtinId="8" hidden="1"/>
    <cellStyle name="Hipervínculo" xfId="10438" builtinId="8" hidden="1"/>
    <cellStyle name="Hipervínculo" xfId="10454" builtinId="8" hidden="1"/>
    <cellStyle name="Hipervínculo" xfId="10470" builtinId="8" hidden="1"/>
    <cellStyle name="Hipervínculo" xfId="10486" builtinId="8" hidden="1"/>
    <cellStyle name="Hipervínculo" xfId="10502" builtinId="8" hidden="1"/>
    <cellStyle name="Hipervínculo" xfId="10516" builtinId="8" hidden="1"/>
    <cellStyle name="Hipervínculo" xfId="10532" builtinId="8" hidden="1"/>
    <cellStyle name="Hipervínculo" xfId="10548" builtinId="8" hidden="1"/>
    <cellStyle name="Hipervínculo" xfId="10566" builtinId="8" hidden="1"/>
    <cellStyle name="Hipervínculo" xfId="10582" builtinId="8" hidden="1"/>
    <cellStyle name="Hipervínculo" xfId="10598" builtinId="8" hidden="1"/>
    <cellStyle name="Hipervínculo" xfId="10614" builtinId="8" hidden="1"/>
    <cellStyle name="Hipervínculo" xfId="10630" builtinId="8" hidden="1"/>
    <cellStyle name="Hipervínculo" xfId="10646" builtinId="8" hidden="1"/>
    <cellStyle name="Hipervínculo" xfId="10662" builtinId="8" hidden="1"/>
    <cellStyle name="Hipervínculo" xfId="10676" builtinId="8" hidden="1"/>
    <cellStyle name="Hipervínculo" xfId="10692" builtinId="8" hidden="1"/>
    <cellStyle name="Hipervínculo" xfId="10708" builtinId="8" hidden="1"/>
    <cellStyle name="Hipervínculo" xfId="10726" builtinId="8" hidden="1"/>
    <cellStyle name="Hipervínculo" xfId="10742" builtinId="8" hidden="1"/>
    <cellStyle name="Hipervínculo" xfId="10758" builtinId="8" hidden="1"/>
    <cellStyle name="Hipervínculo" xfId="10774" builtinId="8" hidden="1"/>
    <cellStyle name="Hipervínculo" xfId="10790" builtinId="8" hidden="1"/>
    <cellStyle name="Hipervínculo" xfId="10806" builtinId="8" hidden="1"/>
    <cellStyle name="Hipervínculo" xfId="10822" builtinId="8" hidden="1"/>
    <cellStyle name="Hipervínculo" xfId="10836" builtinId="8" hidden="1"/>
    <cellStyle name="Hipervínculo" xfId="10852" builtinId="8" hidden="1"/>
    <cellStyle name="Hipervínculo" xfId="10868" builtinId="8" hidden="1"/>
    <cellStyle name="Hipervínculo" xfId="10886" builtinId="8" hidden="1"/>
    <cellStyle name="Hipervínculo" xfId="10902" builtinId="8" hidden="1"/>
    <cellStyle name="Hipervínculo" xfId="10918" builtinId="8" hidden="1"/>
    <cellStyle name="Hipervínculo" xfId="10934" builtinId="8" hidden="1"/>
    <cellStyle name="Hipervínculo" xfId="10950" builtinId="8" hidden="1"/>
    <cellStyle name="Hipervínculo" xfId="10966" builtinId="8" hidden="1"/>
    <cellStyle name="Hipervínculo" xfId="10980" builtinId="8" hidden="1"/>
    <cellStyle name="Hipervínculo" xfId="10996" builtinId="8" hidden="1"/>
    <cellStyle name="Hipervínculo" xfId="11012" builtinId="8" hidden="1"/>
    <cellStyle name="Hipervínculo" xfId="11028" builtinId="8" hidden="1"/>
    <cellStyle name="Hipervínculo" xfId="11046" builtinId="8" hidden="1"/>
    <cellStyle name="Hipervínculo" xfId="11062" builtinId="8" hidden="1"/>
    <cellStyle name="Hipervínculo" xfId="11078" builtinId="8" hidden="1"/>
    <cellStyle name="Hipervínculo" xfId="11094" builtinId="8" hidden="1"/>
    <cellStyle name="Hipervínculo" xfId="11110" builtinId="8" hidden="1"/>
    <cellStyle name="Hipervínculo" xfId="11126" builtinId="8" hidden="1"/>
    <cellStyle name="Hipervínculo" xfId="11140" builtinId="8" hidden="1"/>
    <cellStyle name="Hipervínculo" xfId="11156" builtinId="8" hidden="1"/>
    <cellStyle name="Hipervínculo" xfId="11172" builtinId="8" hidden="1"/>
    <cellStyle name="Hipervínculo" xfId="11189" builtinId="8" hidden="1"/>
    <cellStyle name="Hipervínculo" xfId="11205" builtinId="8" hidden="1"/>
    <cellStyle name="Hipervínculo" xfId="11221" builtinId="8" hidden="1"/>
    <cellStyle name="Hipervínculo" xfId="11237" builtinId="8" hidden="1"/>
    <cellStyle name="Hipervínculo" xfId="11253" builtinId="8" hidden="1"/>
    <cellStyle name="Hipervínculo" xfId="11269" builtinId="8" hidden="1"/>
    <cellStyle name="Hipervínculo" xfId="11285" builtinId="8" hidden="1"/>
    <cellStyle name="Hipervínculo" xfId="11299" builtinId="8" hidden="1"/>
    <cellStyle name="Hipervínculo" xfId="11315" builtinId="8" hidden="1"/>
    <cellStyle name="Hipervínculo" xfId="11331" builtinId="8" hidden="1"/>
    <cellStyle name="Hipervínculo" xfId="11347" builtinId="8" hidden="1"/>
    <cellStyle name="Hipervínculo" xfId="11363" builtinId="8" hidden="1"/>
    <cellStyle name="Hipervínculo" xfId="11379" builtinId="8" hidden="1"/>
    <cellStyle name="Hipervínculo" xfId="11395" builtinId="8" hidden="1"/>
    <cellStyle name="Hipervínculo" xfId="11411" builtinId="8" hidden="1"/>
    <cellStyle name="Hipervínculo" xfId="11427" builtinId="8" hidden="1"/>
    <cellStyle name="Hipervínculo" xfId="11443" builtinId="8" hidden="1"/>
    <cellStyle name="Hipervínculo" xfId="11429" builtinId="8" hidden="1"/>
    <cellStyle name="Hipervínculo" xfId="11413" builtinId="8" hidden="1"/>
    <cellStyle name="Hipervínculo" xfId="11397" builtinId="8" hidden="1"/>
    <cellStyle name="Hipervínculo" xfId="11381" builtinId="8" hidden="1"/>
    <cellStyle name="Hipervínculo" xfId="11365" builtinId="8" hidden="1"/>
    <cellStyle name="Hipervínculo" xfId="11349" builtinId="8" hidden="1"/>
    <cellStyle name="Hipervínculo" xfId="11333" builtinId="8" hidden="1"/>
    <cellStyle name="Hipervínculo" xfId="11317" builtinId="8" hidden="1"/>
    <cellStyle name="Hipervínculo" xfId="11301" builtinId="8" hidden="1"/>
    <cellStyle name="Hipervínculo" xfId="11287" builtinId="8" hidden="1"/>
    <cellStyle name="Hipervínculo" xfId="11271" builtinId="8" hidden="1"/>
    <cellStyle name="Hipervínculo" xfId="11255" builtinId="8" hidden="1"/>
    <cellStyle name="Hipervínculo" xfId="11239" builtinId="8" hidden="1"/>
    <cellStyle name="Hipervínculo" xfId="11223" builtinId="8" hidden="1"/>
    <cellStyle name="Hipervínculo" xfId="11207" builtinId="8" hidden="1"/>
    <cellStyle name="Hipervínculo" xfId="11191" builtinId="8" hidden="1"/>
    <cellStyle name="Hipervínculo" xfId="11174" builtinId="8" hidden="1"/>
    <cellStyle name="Hipervínculo" xfId="11158" builtinId="8" hidden="1"/>
    <cellStyle name="Hipervínculo" xfId="11142" builtinId="8" hidden="1"/>
    <cellStyle name="Hipervínculo" xfId="11128" builtinId="8" hidden="1"/>
    <cellStyle name="Hipervínculo" xfId="11112" builtinId="8" hidden="1"/>
    <cellStyle name="Hipervínculo" xfId="11096" builtinId="8" hidden="1"/>
    <cellStyle name="Hipervínculo" xfId="11080" builtinId="8" hidden="1"/>
    <cellStyle name="Hipervínculo" xfId="11064" builtinId="8" hidden="1"/>
    <cellStyle name="Hipervínculo" xfId="11048" builtinId="8" hidden="1"/>
    <cellStyle name="Hipervínculo" xfId="11032" builtinId="8" hidden="1"/>
    <cellStyle name="Hipervínculo" xfId="11014" builtinId="8" hidden="1"/>
    <cellStyle name="Hipervínculo" xfId="10998" builtinId="8" hidden="1"/>
    <cellStyle name="Hipervínculo" xfId="10982" builtinId="8" hidden="1"/>
    <cellStyle name="Hipervínculo" xfId="10968" builtinId="8" hidden="1"/>
    <cellStyle name="Hipervínculo" xfId="10952" builtinId="8" hidden="1"/>
    <cellStyle name="Hipervínculo" xfId="10936" builtinId="8" hidden="1"/>
    <cellStyle name="Hipervínculo" xfId="10920" builtinId="8" hidden="1"/>
    <cellStyle name="Hipervínculo" xfId="10904" builtinId="8" hidden="1"/>
    <cellStyle name="Hipervínculo" xfId="10888" builtinId="8" hidden="1"/>
    <cellStyle name="Hipervínculo" xfId="10870" builtinId="8" hidden="1"/>
    <cellStyle name="Hipervínculo" xfId="10854" builtinId="8" hidden="1"/>
    <cellStyle name="Hipervínculo" xfId="10838" builtinId="8" hidden="1"/>
    <cellStyle name="Hipervínculo" xfId="10563" builtinId="8" hidden="1"/>
    <cellStyle name="Hipervínculo" xfId="10808" builtinId="8" hidden="1"/>
    <cellStyle name="Hipervínculo" xfId="10792" builtinId="8" hidden="1"/>
    <cellStyle name="Hipervínculo" xfId="10776" builtinId="8" hidden="1"/>
    <cellStyle name="Hipervínculo" xfId="10760" builtinId="8" hidden="1"/>
    <cellStyle name="Hipervínculo" xfId="10744" builtinId="8" hidden="1"/>
    <cellStyle name="Hipervínculo" xfId="10728" builtinId="8" hidden="1"/>
    <cellStyle name="Hipervínculo" xfId="10710" builtinId="8" hidden="1"/>
    <cellStyle name="Hipervínculo" xfId="10694" builtinId="8" hidden="1"/>
    <cellStyle name="Hipervínculo" xfId="10678" builtinId="8" hidden="1"/>
    <cellStyle name="Hipervínculo" xfId="10664" builtinId="8" hidden="1"/>
    <cellStyle name="Hipervínculo" xfId="10648" builtinId="8" hidden="1"/>
    <cellStyle name="Hipervínculo" xfId="10632" builtinId="8" hidden="1"/>
    <cellStyle name="Hipervínculo" xfId="10616" builtinId="8" hidden="1"/>
    <cellStyle name="Hipervínculo" xfId="10600" builtinId="8" hidden="1"/>
    <cellStyle name="Hipervínculo" xfId="10584" builtinId="8" hidden="1"/>
    <cellStyle name="Hipervínculo" xfId="10568" builtinId="8" hidden="1"/>
    <cellStyle name="Hipervínculo" xfId="10550" builtinId="8" hidden="1"/>
    <cellStyle name="Hipervínculo" xfId="10534" builtinId="8" hidden="1"/>
    <cellStyle name="Hipervínculo" xfId="10518" builtinId="8" hidden="1"/>
    <cellStyle name="Hipervínculo" xfId="10504" builtinId="8" hidden="1"/>
    <cellStyle name="Hipervínculo" xfId="10488" builtinId="8" hidden="1"/>
    <cellStyle name="Hipervínculo" xfId="10472" builtinId="8" hidden="1"/>
    <cellStyle name="Hipervínculo" xfId="10456" builtinId="8" hidden="1"/>
    <cellStyle name="Hipervínculo" xfId="10440" builtinId="8" hidden="1"/>
    <cellStyle name="Hipervínculo" xfId="10424" builtinId="8" hidden="1"/>
    <cellStyle name="Hipervínculo" xfId="10408" builtinId="8" hidden="1"/>
    <cellStyle name="Hipervínculo" xfId="10390" builtinId="8" hidden="1"/>
    <cellStyle name="Hipervínculo" xfId="10374" builtinId="8" hidden="1"/>
    <cellStyle name="Hipervínculo" xfId="10358" builtinId="8" hidden="1"/>
    <cellStyle name="Hipervínculo" xfId="10344" builtinId="8" hidden="1"/>
    <cellStyle name="Hipervínculo" xfId="10328" builtinId="8" hidden="1"/>
    <cellStyle name="Hipervínculo" xfId="10312" builtinId="8" hidden="1"/>
    <cellStyle name="Hipervínculo" xfId="10296" builtinId="8" hidden="1"/>
    <cellStyle name="Hipervínculo" xfId="10280" builtinId="8" hidden="1"/>
    <cellStyle name="Hipervínculo" xfId="10264" builtinId="8" hidden="1"/>
    <cellStyle name="Hipervínculo" xfId="10246" builtinId="8" hidden="1"/>
    <cellStyle name="Hipervínculo" xfId="10230" builtinId="8" hidden="1"/>
    <cellStyle name="Hipervínculo" xfId="10214" builtinId="8" hidden="1"/>
    <cellStyle name="Hipervínculo" xfId="10094" builtinId="8" hidden="1"/>
    <cellStyle name="Hipervínculo" xfId="10183" builtinId="8" hidden="1"/>
    <cellStyle name="Hipervínculo" xfId="10167" builtinId="8" hidden="1"/>
    <cellStyle name="Hipervínculo" xfId="10151" builtinId="8" hidden="1"/>
    <cellStyle name="Hipervínculo" xfId="10135" builtinId="8" hidden="1"/>
    <cellStyle name="Hipervínculo" xfId="10119" builtinId="8" hidden="1"/>
    <cellStyle name="Hipervínculo" xfId="10103" builtinId="8" hidden="1"/>
    <cellStyle name="Hipervínculo" xfId="10086" builtinId="8" hidden="1"/>
    <cellStyle name="Hipervínculo" xfId="10070" builtinId="8" hidden="1"/>
    <cellStyle name="Hipervínculo" xfId="10054" builtinId="8" hidden="1"/>
    <cellStyle name="Hipervínculo" xfId="10040" builtinId="8" hidden="1"/>
    <cellStyle name="Hipervínculo" xfId="10024" builtinId="8" hidden="1"/>
    <cellStyle name="Hipervínculo" xfId="10008" builtinId="8" hidden="1"/>
    <cellStyle name="Hipervínculo" xfId="9992" builtinId="8" hidden="1"/>
    <cellStyle name="Hipervínculo" xfId="9976" builtinId="8" hidden="1"/>
    <cellStyle name="Hipervínculo" xfId="9960" builtinId="8" hidden="1"/>
    <cellStyle name="Hipervínculo" xfId="9944" builtinId="8" hidden="1"/>
    <cellStyle name="Hipervínculo" xfId="9926" builtinId="8" hidden="1"/>
    <cellStyle name="Hipervínculo" xfId="9910" builtinId="8" hidden="1"/>
    <cellStyle name="Hipervínculo" xfId="9894" builtinId="8" hidden="1"/>
    <cellStyle name="Hipervínculo" xfId="9880" builtinId="8" hidden="1"/>
    <cellStyle name="Hipervínculo" xfId="9864" builtinId="8" hidden="1"/>
    <cellStyle name="Hipervínculo" xfId="9848" builtinId="8" hidden="1"/>
    <cellStyle name="Hipervínculo" xfId="9832" builtinId="8" hidden="1"/>
    <cellStyle name="Hipervínculo" xfId="9816" builtinId="8" hidden="1"/>
    <cellStyle name="Hipervínculo" xfId="9800" builtinId="8" hidden="1"/>
    <cellStyle name="Hipervínculo" xfId="9784" builtinId="8" hidden="1"/>
    <cellStyle name="Hipervínculo" xfId="9766" builtinId="8" hidden="1"/>
    <cellStyle name="Hipervínculo" xfId="9750" builtinId="8" hidden="1"/>
    <cellStyle name="Hipervínculo" xfId="9734" builtinId="8" hidden="1"/>
    <cellStyle name="Hipervínculo" xfId="9719" builtinId="8" hidden="1"/>
    <cellStyle name="Hipervínculo" xfId="9703" builtinId="8" hidden="1"/>
    <cellStyle name="Hipervínculo" xfId="9687" builtinId="8" hidden="1"/>
    <cellStyle name="Hipervínculo" xfId="9671" builtinId="8" hidden="1"/>
    <cellStyle name="Hipervínculo" xfId="9655" builtinId="8" hidden="1"/>
    <cellStyle name="Hipervínculo" xfId="9639" builtinId="8" hidden="1"/>
    <cellStyle name="Hipervínculo" xfId="9622" builtinId="8" hidden="1"/>
    <cellStyle name="Hipervínculo" xfId="9606" builtinId="8" hidden="1"/>
    <cellStyle name="Hipervínculo" xfId="9590" builtinId="8" hidden="1"/>
    <cellStyle name="Hipervínculo" xfId="9417" builtinId="8" hidden="1"/>
    <cellStyle name="Hipervínculo" xfId="9560" builtinId="8" hidden="1"/>
    <cellStyle name="Hipervínculo" xfId="9544" builtinId="8" hidden="1"/>
    <cellStyle name="Hipervínculo" xfId="9528" builtinId="8" hidden="1"/>
    <cellStyle name="Hipervínculo" xfId="9512" builtinId="8" hidden="1"/>
    <cellStyle name="Hipervínculo" xfId="9496" builtinId="8" hidden="1"/>
    <cellStyle name="Hipervínculo" xfId="9480" builtinId="8" hidden="1"/>
    <cellStyle name="Hipervínculo" xfId="9462" builtinId="8" hidden="1"/>
    <cellStyle name="Hipervínculo" xfId="9446" builtinId="8" hidden="1"/>
    <cellStyle name="Hipervínculo" xfId="9430" builtinId="8" hidden="1"/>
    <cellStyle name="Hipervínculo" xfId="9413" builtinId="8" hidden="1"/>
    <cellStyle name="Hipervínculo" xfId="9397" builtinId="8" hidden="1"/>
    <cellStyle name="Hipervínculo" xfId="9381" builtinId="8" hidden="1"/>
    <cellStyle name="Hipervínculo" xfId="9313" builtinId="8" hidden="1"/>
    <cellStyle name="Hipervínculo" xfId="9350" builtinId="8" hidden="1"/>
    <cellStyle name="Hipervínculo" xfId="9334" builtinId="8" hidden="1"/>
    <cellStyle name="Hipervínculo" xfId="9318" builtinId="8" hidden="1"/>
    <cellStyle name="Hipervínculo" xfId="9301" builtinId="8" hidden="1"/>
    <cellStyle name="Hipervínculo" xfId="9285" builtinId="8" hidden="1"/>
    <cellStyle name="Hipervínculo" xfId="9269" builtinId="8" hidden="1"/>
    <cellStyle name="Hipervínculo" xfId="9253" builtinId="8" hidden="1"/>
    <cellStyle name="Hipervínculo" xfId="9237" builtinId="8" hidden="1"/>
    <cellStyle name="Hipervínculo" xfId="9221" builtinId="8" hidden="1"/>
    <cellStyle name="Hipervínculo" xfId="9185" builtinId="8" hidden="1"/>
    <cellStyle name="Hipervínculo" xfId="9195" builtinId="8" hidden="1"/>
    <cellStyle name="Hipervínculo" xfId="9205" builtinId="8" hidden="1"/>
    <cellStyle name="Hipervínculo" xfId="9219" builtinId="8" hidden="1"/>
    <cellStyle name="Hipervínculo" xfId="9191" builtinId="8" hidden="1"/>
    <cellStyle name="Hipervínculo" xfId="9165" builtinId="8" hidden="1"/>
    <cellStyle name="Hipervínculo" xfId="9167" builtinId="8" hidden="1"/>
    <cellStyle name="Hipervínculo" xfId="4632" builtinId="8" hidden="1"/>
    <cellStyle name="Hipervínculo" xfId="11522" builtinId="8" hidden="1"/>
    <cellStyle name="Hipervínculo" xfId="11538" builtinId="8" hidden="1"/>
    <cellStyle name="Hipervínculo" xfId="11554" builtinId="8" hidden="1"/>
    <cellStyle name="Hipervínculo" xfId="11570" builtinId="8" hidden="1"/>
    <cellStyle name="Hipervínculo" xfId="11586" builtinId="8" hidden="1"/>
    <cellStyle name="Hipervínculo" xfId="11603" builtinId="8" hidden="1"/>
    <cellStyle name="Hipervínculo" xfId="11619" builtinId="8" hidden="1"/>
    <cellStyle name="Hipervínculo" xfId="11635" builtinId="8" hidden="1"/>
    <cellStyle name="Hipervínculo" xfId="11651" builtinId="8" hidden="1"/>
    <cellStyle name="Hipervínculo" xfId="11666" builtinId="8" hidden="1"/>
    <cellStyle name="Hipervínculo" xfId="11682" builtinId="8" hidden="1"/>
    <cellStyle name="Hipervínculo" xfId="11698" builtinId="8" hidden="1"/>
    <cellStyle name="Hipervínculo" xfId="11715" builtinId="8" hidden="1"/>
    <cellStyle name="Hipervínculo" xfId="11731" builtinId="8" hidden="1"/>
    <cellStyle name="Hipervínculo" xfId="11747" builtinId="8" hidden="1"/>
    <cellStyle name="Hipervínculo" xfId="11765" builtinId="8" hidden="1"/>
    <cellStyle name="Hipervínculo" xfId="11781" builtinId="8" hidden="1"/>
    <cellStyle name="Hipervínculo" xfId="11797" builtinId="8" hidden="1"/>
    <cellStyle name="Hipervínculo" xfId="11813" builtinId="8" hidden="1"/>
    <cellStyle name="Hipervínculo" xfId="11829" builtinId="8" hidden="1"/>
    <cellStyle name="Hipervínculo" xfId="11845" builtinId="8" hidden="1"/>
    <cellStyle name="Hipervínculo" xfId="11861" builtinId="8" hidden="1"/>
    <cellStyle name="Hipervínculo" xfId="11875" builtinId="8" hidden="1"/>
    <cellStyle name="Hipervínculo" xfId="11891" builtinId="8" hidden="1"/>
    <cellStyle name="Hipervínculo" xfId="11907" builtinId="8" hidden="1"/>
    <cellStyle name="Hipervínculo" xfId="11924" builtinId="8" hidden="1"/>
    <cellStyle name="Hipervínculo" xfId="11940" builtinId="8" hidden="1"/>
    <cellStyle name="Hipervínculo" xfId="11956" builtinId="8" hidden="1"/>
    <cellStyle name="Hipervínculo" xfId="11972" builtinId="8" hidden="1"/>
    <cellStyle name="Hipervínculo" xfId="11988" builtinId="8" hidden="1"/>
    <cellStyle name="Hipervínculo" xfId="12004" builtinId="8" hidden="1"/>
    <cellStyle name="Hipervínculo" xfId="12019" builtinId="8" hidden="1"/>
    <cellStyle name="Hipervínculo" xfId="12035" builtinId="8" hidden="1"/>
    <cellStyle name="Hipervínculo" xfId="12051" builtinId="8" hidden="1"/>
    <cellStyle name="Hipervínculo" xfId="12067" builtinId="8" hidden="1"/>
    <cellStyle name="Hipervínculo" xfId="12085" builtinId="8" hidden="1"/>
    <cellStyle name="Hipervínculo" xfId="12101" builtinId="8" hidden="1"/>
    <cellStyle name="Hipervínculo" xfId="12117" builtinId="8" hidden="1"/>
    <cellStyle name="Hipervínculo" xfId="12133" builtinId="8" hidden="1"/>
    <cellStyle name="Hipervínculo" xfId="12149" builtinId="8" hidden="1"/>
    <cellStyle name="Hipervínculo" xfId="12165" builtinId="8" hidden="1"/>
    <cellStyle name="Hipervínculo" xfId="12179" builtinId="8" hidden="1"/>
    <cellStyle name="Hipervínculo" xfId="12195" builtinId="8" hidden="1"/>
    <cellStyle name="Hipervínculo" xfId="12211" builtinId="8" hidden="1"/>
    <cellStyle name="Hipervínculo" xfId="12229" builtinId="8" hidden="1"/>
    <cellStyle name="Hipervínculo" xfId="12245" builtinId="8" hidden="1"/>
    <cellStyle name="Hipervínculo" xfId="12261" builtinId="8" hidden="1"/>
    <cellStyle name="Hipervínculo" xfId="12277" builtinId="8" hidden="1"/>
    <cellStyle name="Hipervínculo" xfId="12293" builtinId="8" hidden="1"/>
    <cellStyle name="Hipervínculo" xfId="12309" builtinId="8" hidden="1"/>
    <cellStyle name="Hipervínculo" xfId="12325" builtinId="8" hidden="1"/>
    <cellStyle name="Hipervínculo" xfId="12339" builtinId="8" hidden="1"/>
    <cellStyle name="Hipervínculo" xfId="12355" builtinId="8" hidden="1"/>
    <cellStyle name="Hipervínculo" xfId="12371" builtinId="8" hidden="1"/>
    <cellStyle name="Hipervínculo" xfId="12388" builtinId="8" hidden="1"/>
    <cellStyle name="Hipervínculo" xfId="12404" builtinId="8" hidden="1"/>
    <cellStyle name="Hipervínculo" xfId="12420" builtinId="8" hidden="1"/>
    <cellStyle name="Hipervínculo" xfId="12436" builtinId="8" hidden="1"/>
    <cellStyle name="Hipervínculo" xfId="12452" builtinId="8" hidden="1"/>
    <cellStyle name="Hipervínculo" xfId="12468" builtinId="8" hidden="1"/>
    <cellStyle name="Hipervínculo" xfId="12484" builtinId="8" hidden="1"/>
    <cellStyle name="Hipervínculo" xfId="12499" builtinId="8" hidden="1"/>
    <cellStyle name="Hipervínculo" xfId="12515" builtinId="8" hidden="1"/>
    <cellStyle name="Hipervínculo" xfId="12531" builtinId="8" hidden="1"/>
    <cellStyle name="Hipervínculo" xfId="12549" builtinId="8" hidden="1"/>
    <cellStyle name="Hipervínculo" xfId="12565" builtinId="8" hidden="1"/>
    <cellStyle name="Hipervínculo" xfId="12581" builtinId="8" hidden="1"/>
    <cellStyle name="Hipervínculo" xfId="12597" builtinId="8" hidden="1"/>
    <cellStyle name="Hipervínculo" xfId="12613" builtinId="8" hidden="1"/>
    <cellStyle name="Hipervínculo" xfId="12629" builtinId="8" hidden="1"/>
    <cellStyle name="Hipervínculo" xfId="12643" builtinId="8" hidden="1"/>
    <cellStyle name="Hipervínculo" xfId="12659" builtinId="8" hidden="1"/>
    <cellStyle name="Hipervínculo" xfId="12675" builtinId="8" hidden="1"/>
    <cellStyle name="Hipervínculo" xfId="12691" builtinId="8" hidden="1"/>
    <cellStyle name="Hipervínculo" xfId="12709" builtinId="8" hidden="1"/>
    <cellStyle name="Hipervínculo" xfId="12725" builtinId="8" hidden="1"/>
    <cellStyle name="Hipervínculo" xfId="12741" builtinId="8" hidden="1"/>
    <cellStyle name="Hipervínculo" xfId="12757" builtinId="8" hidden="1"/>
    <cellStyle name="Hipervínculo" xfId="12773" builtinId="8" hidden="1"/>
    <cellStyle name="Hipervínculo" xfId="12789" builtinId="8" hidden="1"/>
    <cellStyle name="Hipervínculo" xfId="12803" builtinId="8" hidden="1"/>
    <cellStyle name="Hipervínculo" xfId="12819" builtinId="8" hidden="1"/>
    <cellStyle name="Hipervínculo" xfId="12835" builtinId="8" hidden="1"/>
    <cellStyle name="Hipervínculo" xfId="12853" builtinId="8" hidden="1"/>
    <cellStyle name="Hipervínculo" xfId="12869" builtinId="8" hidden="1"/>
    <cellStyle name="Hipervínculo" xfId="12885" builtinId="8" hidden="1"/>
    <cellStyle name="Hipervínculo" xfId="12901" builtinId="8" hidden="1"/>
    <cellStyle name="Hipervínculo" xfId="12917" builtinId="8" hidden="1"/>
    <cellStyle name="Hipervínculo" xfId="12933" builtinId="8" hidden="1"/>
    <cellStyle name="Hipervínculo" xfId="12949" builtinId="8" hidden="1"/>
    <cellStyle name="Hipervínculo" xfId="12963" builtinId="8" hidden="1"/>
    <cellStyle name="Hipervínculo" xfId="12979" builtinId="8" hidden="1"/>
    <cellStyle name="Hipervínculo" xfId="12995" builtinId="8" hidden="1"/>
    <cellStyle name="Hipervínculo" xfId="13013" builtinId="8" hidden="1"/>
    <cellStyle name="Hipervínculo" xfId="13029" builtinId="8" hidden="1"/>
    <cellStyle name="Hipervínculo" xfId="13045" builtinId="8" hidden="1"/>
    <cellStyle name="Hipervínculo" xfId="13061" builtinId="8" hidden="1"/>
    <cellStyle name="Hipervínculo" xfId="13077" builtinId="8" hidden="1"/>
    <cellStyle name="Hipervínculo" xfId="13093" builtinId="8" hidden="1"/>
    <cellStyle name="Hipervínculo" xfId="13109" builtinId="8" hidden="1"/>
    <cellStyle name="Hipervínculo" xfId="13123" builtinId="8" hidden="1"/>
    <cellStyle name="Hipervínculo" xfId="13139" builtinId="8" hidden="1"/>
    <cellStyle name="Hipervínculo" xfId="13155" builtinId="8" hidden="1"/>
    <cellStyle name="Hipervínculo" xfId="13173" builtinId="8" hidden="1"/>
    <cellStyle name="Hipervínculo" xfId="13189" builtinId="8" hidden="1"/>
    <cellStyle name="Hipervínculo" xfId="13205" builtinId="8" hidden="1"/>
    <cellStyle name="Hipervínculo" xfId="13221" builtinId="8" hidden="1"/>
    <cellStyle name="Hipervínculo" xfId="13237" builtinId="8" hidden="1"/>
    <cellStyle name="Hipervínculo" xfId="13253" builtinId="8" hidden="1"/>
    <cellStyle name="Hipervínculo" xfId="13267" builtinId="8" hidden="1"/>
    <cellStyle name="Hipervínculo" xfId="13283" builtinId="8" hidden="1"/>
    <cellStyle name="Hipervínculo" xfId="13299" builtinId="8" hidden="1"/>
    <cellStyle name="Hipervínculo" xfId="13315" builtinId="8" hidden="1"/>
    <cellStyle name="Hipervínculo" xfId="13333" builtinId="8" hidden="1"/>
    <cellStyle name="Hipervínculo" xfId="13349" builtinId="8" hidden="1"/>
    <cellStyle name="Hipervínculo" xfId="13365" builtinId="8" hidden="1"/>
    <cellStyle name="Hipervínculo" xfId="13381" builtinId="8" hidden="1"/>
    <cellStyle name="Hipervínculo" xfId="13397" builtinId="8" hidden="1"/>
    <cellStyle name="Hipervínculo" xfId="13413" builtinId="8" hidden="1"/>
    <cellStyle name="Hipervínculo" xfId="13427" builtinId="8" hidden="1"/>
    <cellStyle name="Hipervínculo" xfId="13443" builtinId="8" hidden="1"/>
    <cellStyle name="Hipervínculo" xfId="13459" builtinId="8" hidden="1"/>
    <cellStyle name="Hipervínculo" xfId="13476" builtinId="8" hidden="1"/>
    <cellStyle name="Hipervínculo" xfId="13492" builtinId="8" hidden="1"/>
    <cellStyle name="Hipervínculo" xfId="13508" builtinId="8" hidden="1"/>
    <cellStyle name="Hipervínculo" xfId="13524" builtinId="8" hidden="1"/>
    <cellStyle name="Hipervínculo" xfId="13540" builtinId="8" hidden="1"/>
    <cellStyle name="Hipervínculo" xfId="13556" builtinId="8" hidden="1"/>
    <cellStyle name="Hipervínculo" xfId="13572" builtinId="8" hidden="1"/>
    <cellStyle name="Hipervínculo" xfId="13586" builtinId="8" hidden="1"/>
    <cellStyle name="Hipervínculo" xfId="13602" builtinId="8" hidden="1"/>
    <cellStyle name="Hipervínculo" xfId="13618" builtinId="8" hidden="1"/>
    <cellStyle name="Hipervínculo" xfId="13634" builtinId="8" hidden="1"/>
    <cellStyle name="Hipervínculo" xfId="13650" builtinId="8" hidden="1"/>
    <cellStyle name="Hipervínculo" xfId="13666" builtinId="8" hidden="1"/>
    <cellStyle name="Hipervínculo" xfId="13682" builtinId="8" hidden="1"/>
    <cellStyle name="Hipervínculo" xfId="13698" builtinId="8" hidden="1"/>
    <cellStyle name="Hipervínculo" xfId="13714" builtinId="8" hidden="1"/>
    <cellStyle name="Hipervínculo" xfId="13730" builtinId="8" hidden="1"/>
    <cellStyle name="Hipervínculo" xfId="13716" builtinId="8" hidden="1"/>
    <cellStyle name="Hipervínculo" xfId="13700" builtinId="8" hidden="1"/>
    <cellStyle name="Hipervínculo" xfId="13684" builtinId="8" hidden="1"/>
    <cellStyle name="Hipervínculo" xfId="13668" builtinId="8" hidden="1"/>
    <cellStyle name="Hipervínculo" xfId="13652" builtinId="8" hidden="1"/>
    <cellStyle name="Hipervínculo" xfId="13636" builtinId="8" hidden="1"/>
    <cellStyle name="Hipervínculo" xfId="13620" builtinId="8" hidden="1"/>
    <cellStyle name="Hipervínculo" xfId="13604" builtinId="8" hidden="1"/>
    <cellStyle name="Hipervínculo" xfId="13588" builtinId="8" hidden="1"/>
    <cellStyle name="Hipervínculo" xfId="13574" builtinId="8" hidden="1"/>
    <cellStyle name="Hipervínculo" xfId="13558" builtinId="8" hidden="1"/>
    <cellStyle name="Hipervínculo" xfId="13542" builtinId="8" hidden="1"/>
    <cellStyle name="Hipervínculo" xfId="13526" builtinId="8" hidden="1"/>
    <cellStyle name="Hipervínculo" xfId="13510" builtinId="8" hidden="1"/>
    <cellStyle name="Hipervínculo" xfId="13494" builtinId="8" hidden="1"/>
    <cellStyle name="Hipervínculo" xfId="13478" builtinId="8" hidden="1"/>
    <cellStyle name="Hipervínculo" xfId="13461" builtinId="8" hidden="1"/>
    <cellStyle name="Hipervínculo" xfId="13445" builtinId="8" hidden="1"/>
    <cellStyle name="Hipervínculo" xfId="13429" builtinId="8" hidden="1"/>
    <cellStyle name="Hipervínculo" xfId="13415" builtinId="8" hidden="1"/>
    <cellStyle name="Hipervínculo" xfId="13399" builtinId="8" hidden="1"/>
    <cellStyle name="Hipervínculo" xfId="13383" builtinId="8" hidden="1"/>
    <cellStyle name="Hipervínculo" xfId="13367" builtinId="8" hidden="1"/>
    <cellStyle name="Hipervínculo" xfId="13351" builtinId="8" hidden="1"/>
    <cellStyle name="Hipervínculo" xfId="13335" builtinId="8" hidden="1"/>
    <cellStyle name="Hipervínculo" xfId="13319" builtinId="8" hidden="1"/>
    <cellStyle name="Hipervínculo" xfId="13301" builtinId="8" hidden="1"/>
    <cellStyle name="Hipervínculo" xfId="13285" builtinId="8" hidden="1"/>
    <cellStyle name="Hipervínculo" xfId="13269" builtinId="8" hidden="1"/>
    <cellStyle name="Hipervínculo" xfId="13255" builtinId="8" hidden="1"/>
    <cellStyle name="Hipervínculo" xfId="13239" builtinId="8" hidden="1"/>
    <cellStyle name="Hipervínculo" xfId="13223" builtinId="8" hidden="1"/>
    <cellStyle name="Hipervínculo" xfId="13207" builtinId="8" hidden="1"/>
    <cellStyle name="Hipervínculo" xfId="13191" builtinId="8" hidden="1"/>
    <cellStyle name="Hipervínculo" xfId="13175" builtinId="8" hidden="1"/>
    <cellStyle name="Hipervínculo" xfId="13157" builtinId="8" hidden="1"/>
    <cellStyle name="Hipervínculo" xfId="13141" builtinId="8" hidden="1"/>
    <cellStyle name="Hipervínculo" xfId="13125" builtinId="8" hidden="1"/>
    <cellStyle name="Hipervínculo" xfId="12850" builtinId="8" hidden="1"/>
    <cellStyle name="Hipervínculo" xfId="13095" builtinId="8" hidden="1"/>
    <cellStyle name="Hipervínculo" xfId="13079" builtinId="8" hidden="1"/>
    <cellStyle name="Hipervínculo" xfId="13063" builtinId="8" hidden="1"/>
    <cellStyle name="Hipervínculo" xfId="13047" builtinId="8" hidden="1"/>
    <cellStyle name="Hipervínculo" xfId="13031" builtinId="8" hidden="1"/>
    <cellStyle name="Hipervínculo" xfId="13015" builtinId="8" hidden="1"/>
    <cellStyle name="Hipervínculo" xfId="12997" builtinId="8" hidden="1"/>
    <cellStyle name="Hipervínculo" xfId="12981" builtinId="8" hidden="1"/>
    <cellStyle name="Hipervínculo" xfId="12965" builtinId="8" hidden="1"/>
    <cellStyle name="Hipervínculo" xfId="12951" builtinId="8" hidden="1"/>
    <cellStyle name="Hipervínculo" xfId="12935" builtinId="8" hidden="1"/>
    <cellStyle name="Hipervínculo" xfId="12919" builtinId="8" hidden="1"/>
    <cellStyle name="Hipervínculo" xfId="12903" builtinId="8" hidden="1"/>
    <cellStyle name="Hipervínculo" xfId="12887" builtinId="8" hidden="1"/>
    <cellStyle name="Hipervínculo" xfId="12871" builtinId="8" hidden="1"/>
    <cellStyle name="Hipervínculo" xfId="12855" builtinId="8" hidden="1"/>
    <cellStyle name="Hipervínculo" xfId="12837" builtinId="8" hidden="1"/>
    <cellStyle name="Hipervínculo" xfId="12821" builtinId="8" hidden="1"/>
    <cellStyle name="Hipervínculo" xfId="12805" builtinId="8" hidden="1"/>
    <cellStyle name="Hipervínculo" xfId="12791" builtinId="8" hidden="1"/>
    <cellStyle name="Hipervínculo" xfId="12775" builtinId="8" hidden="1"/>
    <cellStyle name="Hipervínculo" xfId="12759" builtinId="8" hidden="1"/>
    <cellStyle name="Hipervínculo" xfId="12743" builtinId="8" hidden="1"/>
    <cellStyle name="Hipervínculo" xfId="12727" builtinId="8" hidden="1"/>
    <cellStyle name="Hipervínculo" xfId="12711" builtinId="8" hidden="1"/>
    <cellStyle name="Hipervínculo" xfId="12695" builtinId="8" hidden="1"/>
    <cellStyle name="Hipervínculo" xfId="12677" builtinId="8" hidden="1"/>
    <cellStyle name="Hipervínculo" xfId="12661" builtinId="8" hidden="1"/>
    <cellStyle name="Hipervínculo" xfId="12645" builtinId="8" hidden="1"/>
    <cellStyle name="Hipervínculo" xfId="12631" builtinId="8" hidden="1"/>
    <cellStyle name="Hipervínculo" xfId="12615" builtinId="8" hidden="1"/>
    <cellStyle name="Hipervínculo" xfId="12599" builtinId="8" hidden="1"/>
    <cellStyle name="Hipervínculo" xfId="12583" builtinId="8" hidden="1"/>
    <cellStyle name="Hipervínculo" xfId="12567" builtinId="8" hidden="1"/>
    <cellStyle name="Hipervínculo" xfId="12551" builtinId="8" hidden="1"/>
    <cellStyle name="Hipervínculo" xfId="12533" builtinId="8" hidden="1"/>
    <cellStyle name="Hipervínculo" xfId="12517" builtinId="8" hidden="1"/>
    <cellStyle name="Hipervínculo" xfId="12501" builtinId="8" hidden="1"/>
    <cellStyle name="Hipervínculo" xfId="12381" builtinId="8" hidden="1"/>
    <cellStyle name="Hipervínculo" xfId="12470" builtinId="8" hidden="1"/>
    <cellStyle name="Hipervínculo" xfId="12454" builtinId="8" hidden="1"/>
    <cellStyle name="Hipervínculo" xfId="12438" builtinId="8" hidden="1"/>
    <cellStyle name="Hipervínculo" xfId="12422" builtinId="8" hidden="1"/>
    <cellStyle name="Hipervínculo" xfId="12406" builtinId="8" hidden="1"/>
    <cellStyle name="Hipervínculo" xfId="12390" builtinId="8" hidden="1"/>
    <cellStyle name="Hipervínculo" xfId="12373" builtinId="8" hidden="1"/>
    <cellStyle name="Hipervínculo" xfId="12357" builtinId="8" hidden="1"/>
    <cellStyle name="Hipervínculo" xfId="12341" builtinId="8" hidden="1"/>
    <cellStyle name="Hipervínculo" xfId="12327" builtinId="8" hidden="1"/>
    <cellStyle name="Hipervínculo" xfId="12311" builtinId="8" hidden="1"/>
    <cellStyle name="Hipervínculo" xfId="12295" builtinId="8" hidden="1"/>
    <cellStyle name="Hipervínculo" xfId="12279" builtinId="8" hidden="1"/>
    <cellStyle name="Hipervínculo" xfId="12263" builtinId="8" hidden="1"/>
    <cellStyle name="Hipervínculo" xfId="12247" builtinId="8" hidden="1"/>
    <cellStyle name="Hipervínculo" xfId="12231" builtinId="8" hidden="1"/>
    <cellStyle name="Hipervínculo" xfId="12213" builtinId="8" hidden="1"/>
    <cellStyle name="Hipervínculo" xfId="12197" builtinId="8" hidden="1"/>
    <cellStyle name="Hipervínculo" xfId="12181" builtinId="8" hidden="1"/>
    <cellStyle name="Hipervínculo" xfId="12167" builtinId="8" hidden="1"/>
    <cellStyle name="Hipervínculo" xfId="12151" builtinId="8" hidden="1"/>
    <cellStyle name="Hipervínculo" xfId="12135" builtinId="8" hidden="1"/>
    <cellStyle name="Hipervínculo" xfId="12119" builtinId="8" hidden="1"/>
    <cellStyle name="Hipervínculo" xfId="12103" builtinId="8" hidden="1"/>
    <cellStyle name="Hipervínculo" xfId="12087" builtinId="8" hidden="1"/>
    <cellStyle name="Hipervínculo" xfId="12071" builtinId="8" hidden="1"/>
    <cellStyle name="Hipervínculo" xfId="12053" builtinId="8" hidden="1"/>
    <cellStyle name="Hipervínculo" xfId="12037" builtinId="8" hidden="1"/>
    <cellStyle name="Hipervínculo" xfId="12021" builtinId="8" hidden="1"/>
    <cellStyle name="Hipervínculo" xfId="12006" builtinId="8" hidden="1"/>
    <cellStyle name="Hipervínculo" xfId="11990" builtinId="8" hidden="1"/>
    <cellStyle name="Hipervínculo" xfId="11974" builtinId="8" hidden="1"/>
    <cellStyle name="Hipervínculo" xfId="11958" builtinId="8" hidden="1"/>
    <cellStyle name="Hipervínculo" xfId="11942" builtinId="8" hidden="1"/>
    <cellStyle name="Hipervínculo" xfId="11926" builtinId="8" hidden="1"/>
    <cellStyle name="Hipervínculo" xfId="11909" builtinId="8" hidden="1"/>
    <cellStyle name="Hipervínculo" xfId="11893" builtinId="8" hidden="1"/>
    <cellStyle name="Hipervínculo" xfId="11877" builtinId="8" hidden="1"/>
    <cellStyle name="Hipervínculo" xfId="11704" builtinId="8" hidden="1"/>
    <cellStyle name="Hipervínculo" xfId="11847" builtinId="8" hidden="1"/>
    <cellStyle name="Hipervínculo" xfId="11831" builtinId="8" hidden="1"/>
    <cellStyle name="Hipervínculo" xfId="11815" builtinId="8" hidden="1"/>
    <cellStyle name="Hipervínculo" xfId="11799" builtinId="8" hidden="1"/>
    <cellStyle name="Hipervínculo" xfId="11783" builtinId="8" hidden="1"/>
    <cellStyle name="Hipervínculo" xfId="11767" builtinId="8" hidden="1"/>
    <cellStyle name="Hipervínculo" xfId="11749" builtinId="8" hidden="1"/>
    <cellStyle name="Hipervínculo" xfId="11733" builtinId="8" hidden="1"/>
    <cellStyle name="Hipervínculo" xfId="11717" builtinId="8" hidden="1"/>
    <cellStyle name="Hipervínculo" xfId="11700" builtinId="8" hidden="1"/>
    <cellStyle name="Hipervínculo" xfId="11684" builtinId="8" hidden="1"/>
    <cellStyle name="Hipervínculo" xfId="11668" builtinId="8" hidden="1"/>
    <cellStyle name="Hipervínculo" xfId="11600" builtinId="8" hidden="1"/>
    <cellStyle name="Hipervínculo" xfId="11637" builtinId="8" hidden="1"/>
    <cellStyle name="Hipervínculo" xfId="11621" builtinId="8" hidden="1"/>
    <cellStyle name="Hipervínculo" xfId="11605" builtinId="8" hidden="1"/>
    <cellStyle name="Hipervínculo" xfId="11588" builtinId="8" hidden="1"/>
    <cellStyle name="Hipervínculo" xfId="11572" builtinId="8" hidden="1"/>
    <cellStyle name="Hipervínculo" xfId="11556" builtinId="8" hidden="1"/>
    <cellStyle name="Hipervínculo" xfId="11540" builtinId="8" hidden="1"/>
    <cellStyle name="Hipervínculo" xfId="11524" builtinId="8" hidden="1"/>
    <cellStyle name="Hipervínculo" xfId="11508" builtinId="8" hidden="1"/>
    <cellStyle name="Hipervínculo" xfId="11473" builtinId="8" hidden="1"/>
    <cellStyle name="Hipervínculo" xfId="11483" builtinId="8" hidden="1"/>
    <cellStyle name="Hipervínculo" xfId="11493" builtinId="8" hidden="1"/>
    <cellStyle name="Hipervínculo" xfId="11506" builtinId="8" hidden="1"/>
    <cellStyle name="Hipervínculo" xfId="11479" builtinId="8" hidden="1"/>
    <cellStyle name="Hipervínculo" xfId="11453" builtinId="8" hidden="1"/>
    <cellStyle name="Hipervínculo" xfId="11455" builtinId="8" hidden="1"/>
    <cellStyle name="Hipervínculo" xfId="6920" builtinId="8" hidden="1"/>
    <cellStyle name="Hipervínculo" xfId="13809" builtinId="8" hidden="1"/>
    <cellStyle name="Hipervínculo" xfId="13825" builtinId="8" hidden="1"/>
    <cellStyle name="Hipervínculo" xfId="13841" builtinId="8" hidden="1"/>
    <cellStyle name="Hipervínculo" xfId="13857" builtinId="8" hidden="1"/>
    <cellStyle name="Hipervínculo" xfId="13873" builtinId="8" hidden="1"/>
    <cellStyle name="Hipervínculo" xfId="13890" builtinId="8" hidden="1"/>
    <cellStyle name="Hipervínculo" xfId="13906" builtinId="8" hidden="1"/>
    <cellStyle name="Hipervínculo" xfId="13922" builtinId="8" hidden="1"/>
    <cellStyle name="Hipervínculo" xfId="13938" builtinId="8" hidden="1"/>
    <cellStyle name="Hipervínculo" xfId="13953" builtinId="8" hidden="1"/>
    <cellStyle name="Hipervínculo" xfId="13969" builtinId="8" hidden="1"/>
    <cellStyle name="Hipervínculo" xfId="13985" builtinId="8" hidden="1"/>
    <cellStyle name="Hipervínculo" xfId="14002" builtinId="8" hidden="1"/>
    <cellStyle name="Hipervínculo" xfId="14018" builtinId="8" hidden="1"/>
    <cellStyle name="Hipervínculo" xfId="14034" builtinId="8" hidden="1"/>
    <cellStyle name="Hipervínculo" xfId="14052" builtinId="8" hidden="1"/>
    <cellStyle name="Hipervínculo" xfId="14068" builtinId="8" hidden="1"/>
    <cellStyle name="Hipervínculo" xfId="14084" builtinId="8" hidden="1"/>
    <cellStyle name="Hipervínculo" xfId="14100" builtinId="8" hidden="1"/>
    <cellStyle name="Hipervínculo" xfId="14116" builtinId="8" hidden="1"/>
    <cellStyle name="Hipervínculo" xfId="14132" builtinId="8" hidden="1"/>
    <cellStyle name="Hipervínculo" xfId="14148" builtinId="8" hidden="1"/>
    <cellStyle name="Hipervínculo" xfId="14162" builtinId="8" hidden="1"/>
    <cellStyle name="Hipervínculo" xfId="14178" builtinId="8" hidden="1"/>
    <cellStyle name="Hipervínculo" xfId="14194" builtinId="8" hidden="1"/>
    <cellStyle name="Hipervínculo" xfId="14211" builtinId="8" hidden="1"/>
    <cellStyle name="Hipervínculo" xfId="14227" builtinId="8" hidden="1"/>
    <cellStyle name="Hipervínculo" xfId="14243" builtinId="8" hidden="1"/>
    <cellStyle name="Hipervínculo" xfId="14259" builtinId="8" hidden="1"/>
    <cellStyle name="Hipervínculo" xfId="14275" builtinId="8" hidden="1"/>
    <cellStyle name="Hipervínculo" xfId="14291" builtinId="8" hidden="1"/>
    <cellStyle name="Hipervínculo" xfId="14306" builtinId="8" hidden="1"/>
    <cellStyle name="Hipervínculo" xfId="14322" builtinId="8" hidden="1"/>
    <cellStyle name="Hipervínculo" xfId="14338" builtinId="8" hidden="1"/>
    <cellStyle name="Hipervínculo" xfId="14354" builtinId="8" hidden="1"/>
    <cellStyle name="Hipervínculo" xfId="14372" builtinId="8" hidden="1"/>
    <cellStyle name="Hipervínculo" xfId="14388" builtinId="8" hidden="1"/>
    <cellStyle name="Hipervínculo" xfId="14404" builtinId="8" hidden="1"/>
    <cellStyle name="Hipervínculo" xfId="14420" builtinId="8" hidden="1"/>
    <cellStyle name="Hipervínculo" xfId="14436" builtinId="8" hidden="1"/>
    <cellStyle name="Hipervínculo" xfId="14452" builtinId="8" hidden="1"/>
    <cellStyle name="Hipervínculo" xfId="14466" builtinId="8" hidden="1"/>
    <cellStyle name="Hipervínculo" xfId="14482" builtinId="8" hidden="1"/>
    <cellStyle name="Hipervínculo" xfId="14498" builtinId="8" hidden="1"/>
    <cellStyle name="Hipervínculo" xfId="14516" builtinId="8" hidden="1"/>
    <cellStyle name="Hipervínculo" xfId="14532" builtinId="8" hidden="1"/>
    <cellStyle name="Hipervínculo" xfId="14548" builtinId="8" hidden="1"/>
    <cellStyle name="Hipervínculo" xfId="14564" builtinId="8" hidden="1"/>
    <cellStyle name="Hipervínculo" xfId="14580" builtinId="8" hidden="1"/>
    <cellStyle name="Hipervínculo" xfId="14596" builtinId="8" hidden="1"/>
    <cellStyle name="Hipervínculo" xfId="14612" builtinId="8" hidden="1"/>
    <cellStyle name="Hipervínculo" xfId="14626" builtinId="8" hidden="1"/>
    <cellStyle name="Hipervínculo" xfId="14642" builtinId="8" hidden="1"/>
    <cellStyle name="Hipervínculo" xfId="14658" builtinId="8" hidden="1"/>
    <cellStyle name="Hipervínculo" xfId="14675" builtinId="8" hidden="1"/>
    <cellStyle name="Hipervínculo" xfId="14691" builtinId="8" hidden="1"/>
    <cellStyle name="Hipervínculo" xfId="14707" builtinId="8" hidden="1"/>
    <cellStyle name="Hipervínculo" xfId="14723" builtinId="8" hidden="1"/>
    <cellStyle name="Hipervínculo" xfId="14739" builtinId="8" hidden="1"/>
    <cellStyle name="Hipervínculo" xfId="14755" builtinId="8" hidden="1"/>
    <cellStyle name="Hipervínculo" xfId="14771" builtinId="8" hidden="1"/>
    <cellStyle name="Hipervínculo" xfId="14786" builtinId="8" hidden="1"/>
    <cellStyle name="Hipervínculo" xfId="14802" builtinId="8" hidden="1"/>
    <cellStyle name="Hipervínculo" xfId="14818" builtinId="8" hidden="1"/>
    <cellStyle name="Hipervínculo" xfId="14836" builtinId="8" hidden="1"/>
    <cellStyle name="Hipervínculo" xfId="14852" builtinId="8" hidden="1"/>
    <cellStyle name="Hipervínculo" xfId="14868" builtinId="8" hidden="1"/>
    <cellStyle name="Hipervínculo" xfId="14884" builtinId="8" hidden="1"/>
    <cellStyle name="Hipervínculo" xfId="14900" builtinId="8" hidden="1"/>
    <cellStyle name="Hipervínculo" xfId="14916" builtinId="8" hidden="1"/>
    <cellStyle name="Hipervínculo" xfId="14930" builtinId="8" hidden="1"/>
    <cellStyle name="Hipervínculo" xfId="14946" builtinId="8" hidden="1"/>
    <cellStyle name="Hipervínculo" xfId="14962" builtinId="8" hidden="1"/>
    <cellStyle name="Hipervínculo" xfId="14978" builtinId="8" hidden="1"/>
    <cellStyle name="Hipervínculo" xfId="14996" builtinId="8" hidden="1"/>
    <cellStyle name="Hipervínculo" xfId="15012" builtinId="8" hidden="1"/>
    <cellStyle name="Hipervínculo" xfId="15028" builtinId="8" hidden="1"/>
    <cellStyle name="Hipervínculo" xfId="15044" builtinId="8" hidden="1"/>
    <cellStyle name="Hipervínculo" xfId="15060" builtinId="8" hidden="1"/>
    <cellStyle name="Hipervínculo" xfId="15076" builtinId="8" hidden="1"/>
    <cellStyle name="Hipervínculo" xfId="15090" builtinId="8" hidden="1"/>
    <cellStyle name="Hipervínculo" xfId="15106" builtinId="8" hidden="1"/>
    <cellStyle name="Hipervínculo" xfId="15122" builtinId="8" hidden="1"/>
    <cellStyle name="Hipervínculo" xfId="15140" builtinId="8" hidden="1"/>
    <cellStyle name="Hipervínculo" xfId="15156" builtinId="8" hidden="1"/>
    <cellStyle name="Hipervínculo" xfId="15172" builtinId="8" hidden="1"/>
    <cellStyle name="Hipervínculo" xfId="15188" builtinId="8" hidden="1"/>
    <cellStyle name="Hipervínculo" xfId="15204" builtinId="8" hidden="1"/>
    <cellStyle name="Hipervínculo" xfId="15220" builtinId="8" hidden="1"/>
    <cellStyle name="Hipervínculo" xfId="15236" builtinId="8" hidden="1"/>
    <cellStyle name="Hipervínculo" xfId="15250" builtinId="8" hidden="1"/>
    <cellStyle name="Hipervínculo" xfId="15266" builtinId="8" hidden="1"/>
    <cellStyle name="Hipervínculo" xfId="15282" builtinId="8" hidden="1"/>
    <cellStyle name="Hipervínculo" xfId="15300" builtinId="8" hidden="1"/>
    <cellStyle name="Hipervínculo" xfId="15316" builtinId="8" hidden="1"/>
    <cellStyle name="Hipervínculo" xfId="15332" builtinId="8" hidden="1"/>
    <cellStyle name="Hipervínculo" xfId="15348" builtinId="8" hidden="1"/>
    <cellStyle name="Hipervínculo" xfId="15364" builtinId="8" hidden="1"/>
    <cellStyle name="Hipervínculo" xfId="15380" builtinId="8" hidden="1"/>
    <cellStyle name="Hipervínculo" xfId="15396" builtinId="8" hidden="1"/>
    <cellStyle name="Hipervínculo" xfId="15410" builtinId="8" hidden="1"/>
    <cellStyle name="Hipervínculo" xfId="15426" builtinId="8" hidden="1"/>
    <cellStyle name="Hipervínculo" xfId="15442" builtinId="8" hidden="1"/>
    <cellStyle name="Hipervínculo" xfId="15460" builtinId="8" hidden="1"/>
    <cellStyle name="Hipervínculo" xfId="15476" builtinId="8" hidden="1"/>
    <cellStyle name="Hipervínculo" xfId="15492" builtinId="8" hidden="1"/>
    <cellStyle name="Hipervínculo" xfId="15508" builtinId="8" hidden="1"/>
    <cellStyle name="Hipervínculo" xfId="15524" builtinId="8" hidden="1"/>
    <cellStyle name="Hipervínculo" xfId="15540" builtinId="8" hidden="1"/>
    <cellStyle name="Hipervínculo" xfId="15554" builtinId="8" hidden="1"/>
    <cellStyle name="Hipervínculo" xfId="15570" builtinId="8" hidden="1"/>
    <cellStyle name="Hipervínculo" xfId="15586" builtinId="8" hidden="1"/>
    <cellStyle name="Hipervínculo" xfId="15602" builtinId="8" hidden="1"/>
    <cellStyle name="Hipervínculo" xfId="15620" builtinId="8" hidden="1"/>
    <cellStyle name="Hipervínculo" xfId="15636" builtinId="8" hidden="1"/>
    <cellStyle name="Hipervínculo" xfId="15652" builtinId="8" hidden="1"/>
    <cellStyle name="Hipervínculo" xfId="15668" builtinId="8" hidden="1"/>
    <cellStyle name="Hipervínculo" xfId="15684" builtinId="8" hidden="1"/>
    <cellStyle name="Hipervínculo" xfId="15700" builtinId="8" hidden="1"/>
    <cellStyle name="Hipervínculo" xfId="15714" builtinId="8" hidden="1"/>
    <cellStyle name="Hipervínculo" xfId="15730" builtinId="8" hidden="1"/>
    <cellStyle name="Hipervínculo" xfId="15746" builtinId="8" hidden="1"/>
    <cellStyle name="Hipervínculo" xfId="15763" builtinId="8" hidden="1"/>
    <cellStyle name="Hipervínculo" xfId="15779" builtinId="8" hidden="1"/>
    <cellStyle name="Hipervínculo" xfId="15795" builtinId="8" hidden="1"/>
    <cellStyle name="Hipervínculo" xfId="15811" builtinId="8" hidden="1"/>
    <cellStyle name="Hipervínculo" xfId="15827" builtinId="8" hidden="1"/>
    <cellStyle name="Hipervínculo" xfId="15843" builtinId="8" hidden="1"/>
    <cellStyle name="Hipervínculo" xfId="15859" builtinId="8" hidden="1"/>
    <cellStyle name="Hipervínculo" xfId="15873" builtinId="8" hidden="1"/>
    <cellStyle name="Hipervínculo" xfId="15889" builtinId="8" hidden="1"/>
    <cellStyle name="Hipervínculo" xfId="15905" builtinId="8" hidden="1"/>
    <cellStyle name="Hipervínculo" xfId="15921" builtinId="8" hidden="1"/>
    <cellStyle name="Hipervínculo" xfId="15937" builtinId="8" hidden="1"/>
    <cellStyle name="Hipervínculo" xfId="15953" builtinId="8" hidden="1"/>
    <cellStyle name="Hipervínculo" xfId="15969" builtinId="8" hidden="1"/>
    <cellStyle name="Hipervínculo" xfId="15985" builtinId="8" hidden="1"/>
    <cellStyle name="Hipervínculo" xfId="16001" builtinId="8" hidden="1"/>
    <cellStyle name="Hipervínculo" xfId="16017" builtinId="8" hidden="1"/>
    <cellStyle name="Hipervínculo" xfId="16003" builtinId="8" hidden="1"/>
    <cellStyle name="Hipervínculo" xfId="15987" builtinId="8" hidden="1"/>
    <cellStyle name="Hipervínculo" xfId="15971" builtinId="8" hidden="1"/>
    <cellStyle name="Hipervínculo" xfId="15955" builtinId="8" hidden="1"/>
    <cellStyle name="Hipervínculo" xfId="15939" builtinId="8" hidden="1"/>
    <cellStyle name="Hipervínculo" xfId="15923" builtinId="8" hidden="1"/>
    <cellStyle name="Hipervínculo" xfId="15907" builtinId="8" hidden="1"/>
    <cellStyle name="Hipervínculo" xfId="15891" builtinId="8" hidden="1"/>
    <cellStyle name="Hipervínculo" xfId="15875" builtinId="8" hidden="1"/>
    <cellStyle name="Hipervínculo" xfId="15861" builtinId="8" hidden="1"/>
    <cellStyle name="Hipervínculo" xfId="15845" builtinId="8" hidden="1"/>
    <cellStyle name="Hipervínculo" xfId="15829" builtinId="8" hidden="1"/>
    <cellStyle name="Hipervínculo" xfId="15813" builtinId="8" hidden="1"/>
    <cellStyle name="Hipervínculo" xfId="15797" builtinId="8" hidden="1"/>
    <cellStyle name="Hipervínculo" xfId="15781" builtinId="8" hidden="1"/>
    <cellStyle name="Hipervínculo" xfId="15765" builtinId="8" hidden="1"/>
    <cellStyle name="Hipervínculo" xfId="15748" builtinId="8" hidden="1"/>
    <cellStyle name="Hipervínculo" xfId="15732" builtinId="8" hidden="1"/>
    <cellStyle name="Hipervínculo" xfId="15716" builtinId="8" hidden="1"/>
    <cellStyle name="Hipervínculo" xfId="15702" builtinId="8" hidden="1"/>
    <cellStyle name="Hipervínculo" xfId="15686" builtinId="8" hidden="1"/>
    <cellStyle name="Hipervínculo" xfId="15670" builtinId="8" hidden="1"/>
    <cellStyle name="Hipervínculo" xfId="15654" builtinId="8" hidden="1"/>
    <cellStyle name="Hipervínculo" xfId="15638" builtinId="8" hidden="1"/>
    <cellStyle name="Hipervínculo" xfId="15622" builtinId="8" hidden="1"/>
    <cellStyle name="Hipervínculo" xfId="15606" builtinId="8" hidden="1"/>
    <cellStyle name="Hipervínculo" xfId="15588" builtinId="8" hidden="1"/>
    <cellStyle name="Hipervínculo" xfId="15572" builtinId="8" hidden="1"/>
    <cellStyle name="Hipervínculo" xfId="15556" builtinId="8" hidden="1"/>
    <cellStyle name="Hipervínculo" xfId="15542" builtinId="8" hidden="1"/>
    <cellStyle name="Hipervínculo" xfId="15526" builtinId="8" hidden="1"/>
    <cellStyle name="Hipervínculo" xfId="15510" builtinId="8" hidden="1"/>
    <cellStyle name="Hipervínculo" xfId="15494" builtinId="8" hidden="1"/>
    <cellStyle name="Hipervínculo" xfId="15478" builtinId="8" hidden="1"/>
    <cellStyle name="Hipervínculo" xfId="15462" builtinId="8" hidden="1"/>
    <cellStyle name="Hipervínculo" xfId="15444" builtinId="8" hidden="1"/>
    <cellStyle name="Hipervínculo" xfId="15428" builtinId="8" hidden="1"/>
    <cellStyle name="Hipervínculo" xfId="15412" builtinId="8" hidden="1"/>
    <cellStyle name="Hipervínculo" xfId="15137" builtinId="8" hidden="1"/>
    <cellStyle name="Hipervínculo" xfId="15382" builtinId="8" hidden="1"/>
    <cellStyle name="Hipervínculo" xfId="15366" builtinId="8" hidden="1"/>
    <cellStyle name="Hipervínculo" xfId="15350" builtinId="8" hidden="1"/>
    <cellStyle name="Hipervínculo" xfId="15334" builtinId="8" hidden="1"/>
    <cellStyle name="Hipervínculo" xfId="15318" builtinId="8" hidden="1"/>
    <cellStyle name="Hipervínculo" xfId="15302" builtinId="8" hidden="1"/>
    <cellStyle name="Hipervínculo" xfId="15284" builtinId="8" hidden="1"/>
    <cellStyle name="Hipervínculo" xfId="15268" builtinId="8" hidden="1"/>
    <cellStyle name="Hipervínculo" xfId="15252" builtinId="8" hidden="1"/>
    <cellStyle name="Hipervínculo" xfId="15238" builtinId="8" hidden="1"/>
    <cellStyle name="Hipervínculo" xfId="15222" builtinId="8" hidden="1"/>
    <cellStyle name="Hipervínculo" xfId="15206" builtinId="8" hidden="1"/>
    <cellStyle name="Hipervínculo" xfId="15190" builtinId="8" hidden="1"/>
    <cellStyle name="Hipervínculo" xfId="15174" builtinId="8" hidden="1"/>
    <cellStyle name="Hipervínculo" xfId="15158" builtinId="8" hidden="1"/>
    <cellStyle name="Hipervínculo" xfId="15142" builtinId="8" hidden="1"/>
    <cellStyle name="Hipervínculo" xfId="15124" builtinId="8" hidden="1"/>
    <cellStyle name="Hipervínculo" xfId="15108" builtinId="8" hidden="1"/>
    <cellStyle name="Hipervínculo" xfId="15092" builtinId="8" hidden="1"/>
    <cellStyle name="Hipervínculo" xfId="15078" builtinId="8" hidden="1"/>
    <cellStyle name="Hipervínculo" xfId="15062" builtinId="8" hidden="1"/>
    <cellStyle name="Hipervínculo" xfId="15046" builtinId="8" hidden="1"/>
    <cellStyle name="Hipervínculo" xfId="15030" builtinId="8" hidden="1"/>
    <cellStyle name="Hipervínculo" xfId="15014" builtinId="8" hidden="1"/>
    <cellStyle name="Hipervínculo" xfId="14998" builtinId="8" hidden="1"/>
    <cellStyle name="Hipervínculo" xfId="14982" builtinId="8" hidden="1"/>
    <cellStyle name="Hipervínculo" xfId="14964" builtinId="8" hidden="1"/>
    <cellStyle name="Hipervínculo" xfId="14948" builtinId="8" hidden="1"/>
    <cellStyle name="Hipervínculo" xfId="14932" builtinId="8" hidden="1"/>
    <cellStyle name="Hipervínculo" xfId="14918" builtinId="8" hidden="1"/>
    <cellStyle name="Hipervínculo" xfId="14902" builtinId="8" hidden="1"/>
    <cellStyle name="Hipervínculo" xfId="14886" builtinId="8" hidden="1"/>
    <cellStyle name="Hipervínculo" xfId="14870" builtinId="8" hidden="1"/>
    <cellStyle name="Hipervínculo" xfId="14854" builtinId="8" hidden="1"/>
    <cellStyle name="Hipervínculo" xfId="14838" builtinId="8" hidden="1"/>
    <cellStyle name="Hipervínculo" xfId="14820" builtinId="8" hidden="1"/>
    <cellStyle name="Hipervínculo" xfId="14804" builtinId="8" hidden="1"/>
    <cellStyle name="Hipervínculo" xfId="14788" builtinId="8" hidden="1"/>
    <cellStyle name="Hipervínculo" xfId="14668" builtinId="8" hidden="1"/>
    <cellStyle name="Hipervínculo" xfId="14757" builtinId="8" hidden="1"/>
    <cellStyle name="Hipervínculo" xfId="14741" builtinId="8" hidden="1"/>
    <cellStyle name="Hipervínculo" xfId="14725" builtinId="8" hidden="1"/>
    <cellStyle name="Hipervínculo" xfId="14709" builtinId="8" hidden="1"/>
    <cellStyle name="Hipervínculo" xfId="14693" builtinId="8" hidden="1"/>
    <cellStyle name="Hipervínculo" xfId="14677" builtinId="8" hidden="1"/>
    <cellStyle name="Hipervínculo" xfId="14660" builtinId="8" hidden="1"/>
    <cellStyle name="Hipervínculo" xfId="14644" builtinId="8" hidden="1"/>
    <cellStyle name="Hipervínculo" xfId="14628" builtinId="8" hidden="1"/>
    <cellStyle name="Hipervínculo" xfId="14614" builtinId="8" hidden="1"/>
    <cellStyle name="Hipervínculo" xfId="14598" builtinId="8" hidden="1"/>
    <cellStyle name="Hipervínculo" xfId="14582" builtinId="8" hidden="1"/>
    <cellStyle name="Hipervínculo" xfId="14566" builtinId="8" hidden="1"/>
    <cellStyle name="Hipervínculo" xfId="14550" builtinId="8" hidden="1"/>
    <cellStyle name="Hipervínculo" xfId="14534" builtinId="8" hidden="1"/>
    <cellStyle name="Hipervínculo" xfId="14518" builtinId="8" hidden="1"/>
    <cellStyle name="Hipervínculo" xfId="14500" builtinId="8" hidden="1"/>
    <cellStyle name="Hipervínculo" xfId="14484" builtinId="8" hidden="1"/>
    <cellStyle name="Hipervínculo" xfId="14468" builtinId="8" hidden="1"/>
    <cellStyle name="Hipervínculo" xfId="14454" builtinId="8" hidden="1"/>
    <cellStyle name="Hipervínculo" xfId="14438" builtinId="8" hidden="1"/>
    <cellStyle name="Hipervínculo" xfId="14422" builtinId="8" hidden="1"/>
    <cellStyle name="Hipervínculo" xfId="14406" builtinId="8" hidden="1"/>
    <cellStyle name="Hipervínculo" xfId="14390" builtinId="8" hidden="1"/>
    <cellStyle name="Hipervínculo" xfId="14374" builtinId="8" hidden="1"/>
    <cellStyle name="Hipervínculo" xfId="14358" builtinId="8" hidden="1"/>
    <cellStyle name="Hipervínculo" xfId="14340" builtinId="8" hidden="1"/>
    <cellStyle name="Hipervínculo" xfId="14324" builtinId="8" hidden="1"/>
    <cellStyle name="Hipervínculo" xfId="14308" builtinId="8" hidden="1"/>
    <cellStyle name="Hipervínculo" xfId="14293" builtinId="8" hidden="1"/>
    <cellStyle name="Hipervínculo" xfId="14277" builtinId="8" hidden="1"/>
    <cellStyle name="Hipervínculo" xfId="14261" builtinId="8" hidden="1"/>
    <cellStyle name="Hipervínculo" xfId="14245" builtinId="8" hidden="1"/>
    <cellStyle name="Hipervínculo" xfId="14229" builtinId="8" hidden="1"/>
    <cellStyle name="Hipervínculo" xfId="14213" builtinId="8" hidden="1"/>
    <cellStyle name="Hipervínculo" xfId="14196" builtinId="8" hidden="1"/>
    <cellStyle name="Hipervínculo" xfId="14180" builtinId="8" hidden="1"/>
    <cellStyle name="Hipervínculo" xfId="14164" builtinId="8" hidden="1"/>
    <cellStyle name="Hipervínculo" xfId="13991" builtinId="8" hidden="1"/>
    <cellStyle name="Hipervínculo" xfId="14134" builtinId="8" hidden="1"/>
    <cellStyle name="Hipervínculo" xfId="14118" builtinId="8" hidden="1"/>
    <cellStyle name="Hipervínculo" xfId="14102" builtinId="8" hidden="1"/>
    <cellStyle name="Hipervínculo" xfId="14086" builtinId="8" hidden="1"/>
    <cellStyle name="Hipervínculo" xfId="14070" builtinId="8" hidden="1"/>
    <cellStyle name="Hipervínculo" xfId="14054" builtinId="8" hidden="1"/>
    <cellStyle name="Hipervínculo" xfId="14036" builtinId="8" hidden="1"/>
    <cellStyle name="Hipervínculo" xfId="14020" builtinId="8" hidden="1"/>
    <cellStyle name="Hipervínculo" xfId="14004" builtinId="8" hidden="1"/>
    <cellStyle name="Hipervínculo" xfId="13987" builtinId="8" hidden="1"/>
    <cellStyle name="Hipervínculo" xfId="13971" builtinId="8" hidden="1"/>
    <cellStyle name="Hipervínculo" xfId="13955" builtinId="8" hidden="1"/>
    <cellStyle name="Hipervínculo" xfId="13887" builtinId="8" hidden="1"/>
    <cellStyle name="Hipervínculo" xfId="13924" builtinId="8" hidden="1"/>
    <cellStyle name="Hipervínculo" xfId="13908" builtinId="8" hidden="1"/>
    <cellStyle name="Hipervínculo" xfId="13892" builtinId="8" hidden="1"/>
    <cellStyle name="Hipervínculo" xfId="13875" builtinId="8" hidden="1"/>
    <cellStyle name="Hipervínculo" xfId="13859" builtinId="8" hidden="1"/>
    <cellStyle name="Hipervínculo" xfId="13843" builtinId="8" hidden="1"/>
    <cellStyle name="Hipervínculo" xfId="13827" builtinId="8" hidden="1"/>
    <cellStyle name="Hipervínculo" xfId="13811" builtinId="8" hidden="1"/>
    <cellStyle name="Hipervínculo" xfId="13795" builtinId="8" hidden="1"/>
    <cellStyle name="Hipervínculo" xfId="13760" builtinId="8" hidden="1"/>
    <cellStyle name="Hipervínculo" xfId="13770" builtinId="8" hidden="1"/>
    <cellStyle name="Hipervínculo" xfId="13780" builtinId="8" hidden="1"/>
    <cellStyle name="Hipervínculo" xfId="13793" builtinId="8" hidden="1"/>
    <cellStyle name="Hipervínculo" xfId="13766" builtinId="8" hidden="1"/>
    <cellStyle name="Hipervínculo" xfId="13740" builtinId="8" hidden="1"/>
    <cellStyle name="Hipervínculo" xfId="13742" builtinId="8" hidden="1"/>
    <cellStyle name="Hipervínculo" xfId="9208" builtinId="8" hidden="1"/>
    <cellStyle name="Hipervínculo" xfId="16099" builtinId="8" hidden="1"/>
    <cellStyle name="Hipervínculo" xfId="16115" builtinId="8" hidden="1"/>
    <cellStyle name="Hipervínculo" xfId="16131" builtinId="8" hidden="1"/>
    <cellStyle name="Hipervínculo" xfId="16147" builtinId="8" hidden="1"/>
    <cellStyle name="Hipervínculo" xfId="16163" builtinId="8" hidden="1"/>
    <cellStyle name="Hipervínculo" xfId="16180" builtinId="8" hidden="1"/>
    <cellStyle name="Hipervínculo" xfId="16196" builtinId="8" hidden="1"/>
    <cellStyle name="Hipervínculo" xfId="16212" builtinId="8" hidden="1"/>
    <cellStyle name="Hipervínculo" xfId="16228" builtinId="8" hidden="1"/>
    <cellStyle name="Hipervínculo" xfId="16243" builtinId="8" hidden="1"/>
    <cellStyle name="Hipervínculo" xfId="16259" builtinId="8" hidden="1"/>
    <cellStyle name="Hipervínculo" xfId="16275" builtinId="8" hidden="1"/>
    <cellStyle name="Hipervínculo" xfId="16292" builtinId="8" hidden="1"/>
    <cellStyle name="Hipervínculo" xfId="16308" builtinId="8" hidden="1"/>
    <cellStyle name="Hipervínculo" xfId="16324" builtinId="8" hidden="1"/>
    <cellStyle name="Hipervínculo" xfId="16342" builtinId="8" hidden="1"/>
    <cellStyle name="Hipervínculo" xfId="16358" builtinId="8" hidden="1"/>
    <cellStyle name="Hipervínculo" xfId="16374" builtinId="8" hidden="1"/>
    <cellStyle name="Hipervínculo" xfId="16390" builtinId="8" hidden="1"/>
    <cellStyle name="Hipervínculo" xfId="16406" builtinId="8" hidden="1"/>
    <cellStyle name="Hipervínculo" xfId="16422" builtinId="8" hidden="1"/>
    <cellStyle name="Hipervínculo" xfId="16438" builtinId="8" hidden="1"/>
    <cellStyle name="Hipervínculo" xfId="16452" builtinId="8" hidden="1"/>
    <cellStyle name="Hipervínculo" xfId="16468" builtinId="8" hidden="1"/>
    <cellStyle name="Hipervínculo" xfId="16484" builtinId="8" hidden="1"/>
    <cellStyle name="Hipervínculo" xfId="16501" builtinId="8" hidden="1"/>
    <cellStyle name="Hipervínculo" xfId="16517" builtinId="8" hidden="1"/>
    <cellStyle name="Hipervínculo" xfId="16533" builtinId="8" hidden="1"/>
    <cellStyle name="Hipervínculo" xfId="16549" builtinId="8" hidden="1"/>
    <cellStyle name="Hipervínculo" xfId="16565" builtinId="8" hidden="1"/>
    <cellStyle name="Hipervínculo" xfId="16581" builtinId="8" hidden="1"/>
    <cellStyle name="Hipervínculo" xfId="16596" builtinId="8" hidden="1"/>
    <cellStyle name="Hipervínculo" xfId="16612" builtinId="8" hidden="1"/>
    <cellStyle name="Hipervínculo" xfId="16628" builtinId="8" hidden="1"/>
    <cellStyle name="Hipervínculo" xfId="16644" builtinId="8" hidden="1"/>
    <cellStyle name="Hipervínculo" xfId="16662" builtinId="8" hidden="1"/>
    <cellStyle name="Hipervínculo" xfId="16678" builtinId="8" hidden="1"/>
    <cellStyle name="Hipervínculo" xfId="16694" builtinId="8" hidden="1"/>
    <cellStyle name="Hipervínculo" xfId="16710" builtinId="8" hidden="1"/>
    <cellStyle name="Hipervínculo" xfId="16726" builtinId="8" hidden="1"/>
    <cellStyle name="Hipervínculo" xfId="16742" builtinId="8" hidden="1"/>
    <cellStyle name="Hipervínculo" xfId="16756" builtinId="8" hidden="1"/>
    <cellStyle name="Hipervínculo" xfId="16772" builtinId="8" hidden="1"/>
    <cellStyle name="Hipervínculo" xfId="16788" builtinId="8" hidden="1"/>
    <cellStyle name="Hipervínculo" xfId="16806" builtinId="8" hidden="1"/>
    <cellStyle name="Hipervínculo" xfId="16822" builtinId="8" hidden="1"/>
    <cellStyle name="Hipervínculo" xfId="16838" builtinId="8" hidden="1"/>
    <cellStyle name="Hipervínculo" xfId="16854" builtinId="8" hidden="1"/>
    <cellStyle name="Hipervínculo" xfId="16870" builtinId="8" hidden="1"/>
    <cellStyle name="Hipervínculo" xfId="16886" builtinId="8" hidden="1"/>
    <cellStyle name="Hipervínculo" xfId="16902" builtinId="8" hidden="1"/>
    <cellStyle name="Hipervínculo" xfId="16916" builtinId="8" hidden="1"/>
    <cellStyle name="Hipervínculo" xfId="16932" builtinId="8" hidden="1"/>
    <cellStyle name="Hipervínculo" xfId="16948" builtinId="8" hidden="1"/>
    <cellStyle name="Hipervínculo" xfId="16965" builtinId="8" hidden="1"/>
    <cellStyle name="Hipervínculo" xfId="16981" builtinId="8" hidden="1"/>
    <cellStyle name="Hipervínculo" xfId="16997" builtinId="8" hidden="1"/>
    <cellStyle name="Hipervínculo" xfId="17013" builtinId="8" hidden="1"/>
    <cellStyle name="Hipervínculo" xfId="17029" builtinId="8" hidden="1"/>
    <cellStyle name="Hipervínculo" xfId="17045" builtinId="8" hidden="1"/>
    <cellStyle name="Hipervínculo" xfId="17061" builtinId="8" hidden="1"/>
    <cellStyle name="Hipervínculo" xfId="17076" builtinId="8" hidden="1"/>
    <cellStyle name="Hipervínculo" xfId="17092" builtinId="8" hidden="1"/>
    <cellStyle name="Hipervínculo" xfId="17108" builtinId="8" hidden="1"/>
    <cellStyle name="Hipervínculo" xfId="17126" builtinId="8" hidden="1"/>
    <cellStyle name="Hipervínculo" xfId="17142" builtinId="8" hidden="1"/>
    <cellStyle name="Hipervínculo" xfId="17158" builtinId="8" hidden="1"/>
    <cellStyle name="Hipervínculo" xfId="17174" builtinId="8" hidden="1"/>
    <cellStyle name="Hipervínculo" xfId="17190" builtinId="8" hidden="1"/>
    <cellStyle name="Hipervínculo" xfId="17206" builtinId="8" hidden="1"/>
    <cellStyle name="Hipervínculo" xfId="17220" builtinId="8" hidden="1"/>
    <cellStyle name="Hipervínculo" xfId="17236" builtinId="8" hidden="1"/>
    <cellStyle name="Hipervínculo" xfId="17252" builtinId="8" hidden="1"/>
    <cellStyle name="Hipervínculo" xfId="17268" builtinId="8" hidden="1"/>
    <cellStyle name="Hipervínculo" xfId="17286" builtinId="8" hidden="1"/>
    <cellStyle name="Hipervínculo" xfId="17302" builtinId="8" hidden="1"/>
    <cellStyle name="Hipervínculo" xfId="17318" builtinId="8" hidden="1"/>
    <cellStyle name="Hipervínculo" xfId="17334" builtinId="8" hidden="1"/>
    <cellStyle name="Hipervínculo" xfId="17350" builtinId="8" hidden="1"/>
    <cellStyle name="Hipervínculo" xfId="17366" builtinId="8" hidden="1"/>
    <cellStyle name="Hipervínculo" xfId="17380" builtinId="8" hidden="1"/>
    <cellStyle name="Hipervínculo" xfId="17396" builtinId="8" hidden="1"/>
    <cellStyle name="Hipervínculo" xfId="17412" builtinId="8" hidden="1"/>
    <cellStyle name="Hipervínculo" xfId="17430" builtinId="8" hidden="1"/>
    <cellStyle name="Hipervínculo" xfId="17446" builtinId="8" hidden="1"/>
    <cellStyle name="Hipervínculo" xfId="17462" builtinId="8" hidden="1"/>
    <cellStyle name="Hipervínculo" xfId="17478" builtinId="8" hidden="1"/>
    <cellStyle name="Hipervínculo" xfId="17494" builtinId="8" hidden="1"/>
    <cellStyle name="Hipervínculo" xfId="17510" builtinId="8" hidden="1"/>
    <cellStyle name="Hipervínculo" xfId="17526" builtinId="8" hidden="1"/>
    <cellStyle name="Hipervínculo" xfId="17540" builtinId="8" hidden="1"/>
    <cellStyle name="Hipervínculo" xfId="17556" builtinId="8" hidden="1"/>
    <cellStyle name="Hipervínculo" xfId="17572" builtinId="8" hidden="1"/>
    <cellStyle name="Hipervínculo" xfId="17590" builtinId="8" hidden="1"/>
    <cellStyle name="Hipervínculo" xfId="17606" builtinId="8" hidden="1"/>
    <cellStyle name="Hipervínculo" xfId="17622" builtinId="8" hidden="1"/>
    <cellStyle name="Hipervínculo" xfId="17638" builtinId="8" hidden="1"/>
    <cellStyle name="Hipervínculo" xfId="17654" builtinId="8" hidden="1"/>
    <cellStyle name="Hipervínculo" xfId="17670" builtinId="8" hidden="1"/>
    <cellStyle name="Hipervínculo" xfId="17686" builtinId="8" hidden="1"/>
    <cellStyle name="Hipervínculo" xfId="17700" builtinId="8" hidden="1"/>
    <cellStyle name="Hipervínculo" xfId="17716" builtinId="8" hidden="1"/>
    <cellStyle name="Hipervínculo" xfId="17732" builtinId="8" hidden="1"/>
    <cellStyle name="Hipervínculo" xfId="17750" builtinId="8" hidden="1"/>
    <cellStyle name="Hipervínculo" xfId="17766" builtinId="8" hidden="1"/>
    <cellStyle name="Hipervínculo" xfId="17782" builtinId="8" hidden="1"/>
    <cellStyle name="Hipervínculo" xfId="17798" builtinId="8" hidden="1"/>
    <cellStyle name="Hipervínculo" xfId="17814" builtinId="8" hidden="1"/>
    <cellStyle name="Hipervínculo" xfId="17830" builtinId="8" hidden="1"/>
    <cellStyle name="Hipervínculo" xfId="17844" builtinId="8" hidden="1"/>
    <cellStyle name="Hipervínculo" xfId="17860" builtinId="8" hidden="1"/>
    <cellStyle name="Hipervínculo" xfId="17876" builtinId="8" hidden="1"/>
    <cellStyle name="Hipervínculo" xfId="17892" builtinId="8" hidden="1"/>
    <cellStyle name="Hipervínculo" xfId="17910" builtinId="8" hidden="1"/>
    <cellStyle name="Hipervínculo" xfId="17926" builtinId="8" hidden="1"/>
    <cellStyle name="Hipervínculo" xfId="17942" builtinId="8" hidden="1"/>
    <cellStyle name="Hipervínculo" xfId="17958" builtinId="8" hidden="1"/>
    <cellStyle name="Hipervínculo" xfId="17974" builtinId="8" hidden="1"/>
    <cellStyle name="Hipervínculo" xfId="17990" builtinId="8" hidden="1"/>
    <cellStyle name="Hipervínculo" xfId="18004" builtinId="8" hidden="1"/>
    <cellStyle name="Hipervínculo" xfId="18020" builtinId="8" hidden="1"/>
    <cellStyle name="Hipervínculo" xfId="18036" builtinId="8" hidden="1"/>
    <cellStyle name="Hipervínculo" xfId="18053" builtinId="8" hidden="1"/>
    <cellStyle name="Hipervínculo" xfId="18069" builtinId="8" hidden="1"/>
    <cellStyle name="Hipervínculo" xfId="18085" builtinId="8" hidden="1"/>
    <cellStyle name="Hipervínculo" xfId="18101" builtinId="8" hidden="1"/>
    <cellStyle name="Hipervínculo" xfId="18117" builtinId="8" hidden="1"/>
    <cellStyle name="Hipervínculo" xfId="18133" builtinId="8" hidden="1"/>
    <cellStyle name="Hipervínculo" xfId="18149" builtinId="8" hidden="1"/>
    <cellStyle name="Hipervínculo" xfId="18163" builtinId="8" hidden="1"/>
    <cellStyle name="Hipervínculo" xfId="18179" builtinId="8" hidden="1"/>
    <cellStyle name="Hipervínculo" xfId="18195" builtinId="8" hidden="1"/>
    <cellStyle name="Hipervínculo" xfId="18211" builtinId="8" hidden="1"/>
    <cellStyle name="Hipervínculo" xfId="18227" builtinId="8" hidden="1"/>
    <cellStyle name="Hipervínculo" xfId="18243" builtinId="8" hidden="1"/>
    <cellStyle name="Hipervínculo" xfId="18259" builtinId="8" hidden="1"/>
    <cellStyle name="Hipervínculo" xfId="18275" builtinId="8" hidden="1"/>
    <cellStyle name="Hipervínculo" xfId="18291" builtinId="8" hidden="1"/>
    <cellStyle name="Hipervínculo" xfId="18307" builtinId="8" hidden="1"/>
    <cellStyle name="Hipervínculo" xfId="18293" builtinId="8" hidden="1"/>
    <cellStyle name="Hipervínculo" xfId="18277" builtinId="8" hidden="1"/>
    <cellStyle name="Hipervínculo" xfId="18261" builtinId="8" hidden="1"/>
    <cellStyle name="Hipervínculo" xfId="18245" builtinId="8" hidden="1"/>
    <cellStyle name="Hipervínculo" xfId="18229" builtinId="8" hidden="1"/>
    <cellStyle name="Hipervínculo" xfId="18213" builtinId="8" hidden="1"/>
    <cellStyle name="Hipervínculo" xfId="18197" builtinId="8" hidden="1"/>
    <cellStyle name="Hipervínculo" xfId="18181" builtinId="8" hidden="1"/>
    <cellStyle name="Hipervínculo" xfId="18165" builtinId="8" hidden="1"/>
    <cellStyle name="Hipervínculo" xfId="18151" builtinId="8" hidden="1"/>
    <cellStyle name="Hipervínculo" xfId="18135" builtinId="8" hidden="1"/>
    <cellStyle name="Hipervínculo" xfId="18119" builtinId="8" hidden="1"/>
    <cellStyle name="Hipervínculo" xfId="18103" builtinId="8" hidden="1"/>
    <cellStyle name="Hipervínculo" xfId="18087" builtinId="8" hidden="1"/>
    <cellStyle name="Hipervínculo" xfId="18071" builtinId="8" hidden="1"/>
    <cellStyle name="Hipervínculo" xfId="18055" builtinId="8" hidden="1"/>
    <cellStyle name="Hipervínculo" xfId="18038" builtinId="8" hidden="1"/>
    <cellStyle name="Hipervínculo" xfId="18022" builtinId="8" hidden="1"/>
    <cellStyle name="Hipervínculo" xfId="18006" builtinId="8" hidden="1"/>
    <cellStyle name="Hipervínculo" xfId="17992" builtinId="8" hidden="1"/>
    <cellStyle name="Hipervínculo" xfId="17976" builtinId="8" hidden="1"/>
    <cellStyle name="Hipervínculo" xfId="17960" builtinId="8" hidden="1"/>
    <cellStyle name="Hipervínculo" xfId="17944" builtinId="8" hidden="1"/>
    <cellStyle name="Hipervínculo" xfId="17928" builtinId="8" hidden="1"/>
    <cellStyle name="Hipervínculo" xfId="17912" builtinId="8" hidden="1"/>
    <cellStyle name="Hipervínculo" xfId="17896" builtinId="8" hidden="1"/>
    <cellStyle name="Hipervínculo" xfId="17878" builtinId="8" hidden="1"/>
    <cellStyle name="Hipervínculo" xfId="17862" builtinId="8" hidden="1"/>
    <cellStyle name="Hipervínculo" xfId="17846" builtinId="8" hidden="1"/>
    <cellStyle name="Hipervínculo" xfId="17832" builtinId="8" hidden="1"/>
    <cellStyle name="Hipervínculo" xfId="17816" builtinId="8" hidden="1"/>
    <cellStyle name="Hipervínculo" xfId="17800" builtinId="8" hidden="1"/>
    <cellStyle name="Hipervínculo" xfId="17784" builtinId="8" hidden="1"/>
    <cellStyle name="Hipervínculo" xfId="17768" builtinId="8" hidden="1"/>
    <cellStyle name="Hipervínculo" xfId="17752" builtinId="8" hidden="1"/>
    <cellStyle name="Hipervínculo" xfId="17734" builtinId="8" hidden="1"/>
    <cellStyle name="Hipervínculo" xfId="17718" builtinId="8" hidden="1"/>
    <cellStyle name="Hipervínculo" xfId="17702" builtinId="8" hidden="1"/>
    <cellStyle name="Hipervínculo" xfId="17427" builtinId="8" hidden="1"/>
    <cellStyle name="Hipervínculo" xfId="17672" builtinId="8" hidden="1"/>
    <cellStyle name="Hipervínculo" xfId="17656" builtinId="8" hidden="1"/>
    <cellStyle name="Hipervínculo" xfId="17640" builtinId="8" hidden="1"/>
    <cellStyle name="Hipervínculo" xfId="17624" builtinId="8" hidden="1"/>
    <cellStyle name="Hipervínculo" xfId="17608" builtinId="8" hidden="1"/>
    <cellStyle name="Hipervínculo" xfId="17592" builtinId="8" hidden="1"/>
    <cellStyle name="Hipervínculo" xfId="17574" builtinId="8" hidden="1"/>
    <cellStyle name="Hipervínculo" xfId="17558" builtinId="8" hidden="1"/>
    <cellStyle name="Hipervínculo" xfId="17542" builtinId="8" hidden="1"/>
    <cellStyle name="Hipervínculo" xfId="17528" builtinId="8" hidden="1"/>
    <cellStyle name="Hipervínculo" xfId="17512" builtinId="8" hidden="1"/>
    <cellStyle name="Hipervínculo" xfId="17496" builtinId="8" hidden="1"/>
    <cellStyle name="Hipervínculo" xfId="17480" builtinId="8" hidden="1"/>
    <cellStyle name="Hipervínculo" xfId="17464" builtinId="8" hidden="1"/>
    <cellStyle name="Hipervínculo" xfId="17448" builtinId="8" hidden="1"/>
    <cellStyle name="Hipervínculo" xfId="17432" builtinId="8" hidden="1"/>
    <cellStyle name="Hipervínculo" xfId="17414" builtinId="8" hidden="1"/>
    <cellStyle name="Hipervínculo" xfId="17398" builtinId="8" hidden="1"/>
    <cellStyle name="Hipervínculo" xfId="17382" builtinId="8" hidden="1"/>
    <cellStyle name="Hipervínculo" xfId="17368" builtinId="8" hidden="1"/>
    <cellStyle name="Hipervínculo" xfId="17352" builtinId="8" hidden="1"/>
    <cellStyle name="Hipervínculo" xfId="17336" builtinId="8" hidden="1"/>
    <cellStyle name="Hipervínculo" xfId="17320" builtinId="8" hidden="1"/>
    <cellStyle name="Hipervínculo" xfId="17304" builtinId="8" hidden="1"/>
    <cellStyle name="Hipervínculo" xfId="17288" builtinId="8" hidden="1"/>
    <cellStyle name="Hipervínculo" xfId="17272" builtinId="8" hidden="1"/>
    <cellStyle name="Hipervínculo" xfId="17254" builtinId="8" hidden="1"/>
    <cellStyle name="Hipervínculo" xfId="17238" builtinId="8" hidden="1"/>
    <cellStyle name="Hipervínculo" xfId="17222" builtinId="8" hidden="1"/>
    <cellStyle name="Hipervínculo" xfId="17208" builtinId="8" hidden="1"/>
    <cellStyle name="Hipervínculo" xfId="17192" builtinId="8" hidden="1"/>
    <cellStyle name="Hipervínculo" xfId="17176" builtinId="8" hidden="1"/>
    <cellStyle name="Hipervínculo" xfId="17160" builtinId="8" hidden="1"/>
    <cellStyle name="Hipervínculo" xfId="17144" builtinId="8" hidden="1"/>
    <cellStyle name="Hipervínculo" xfId="17128" builtinId="8" hidden="1"/>
    <cellStyle name="Hipervínculo" xfId="17110" builtinId="8" hidden="1"/>
    <cellStyle name="Hipervínculo" xfId="17094" builtinId="8" hidden="1"/>
    <cellStyle name="Hipervínculo" xfId="17078" builtinId="8" hidden="1"/>
    <cellStyle name="Hipervínculo" xfId="16958" builtinId="8" hidden="1"/>
    <cellStyle name="Hipervínculo" xfId="17047" builtinId="8" hidden="1"/>
    <cellStyle name="Hipervínculo" xfId="17031" builtinId="8" hidden="1"/>
    <cellStyle name="Hipervínculo" xfId="17015" builtinId="8" hidden="1"/>
    <cellStyle name="Hipervínculo" xfId="16999" builtinId="8" hidden="1"/>
    <cellStyle name="Hipervínculo" xfId="16983" builtinId="8" hidden="1"/>
    <cellStyle name="Hipervínculo" xfId="16967" builtinId="8" hidden="1"/>
    <cellStyle name="Hipervínculo" xfId="16950" builtinId="8" hidden="1"/>
    <cellStyle name="Hipervínculo" xfId="16934" builtinId="8" hidden="1"/>
    <cellStyle name="Hipervínculo" xfId="16918" builtinId="8" hidden="1"/>
    <cellStyle name="Hipervínculo" xfId="16904" builtinId="8" hidden="1"/>
    <cellStyle name="Hipervínculo" xfId="16888" builtinId="8" hidden="1"/>
    <cellStyle name="Hipervínculo" xfId="16872" builtinId="8" hidden="1"/>
    <cellStyle name="Hipervínculo" xfId="16856" builtinId="8" hidden="1"/>
    <cellStyle name="Hipervínculo" xfId="16840" builtinId="8" hidden="1"/>
    <cellStyle name="Hipervínculo" xfId="16824" builtinId="8" hidden="1"/>
    <cellStyle name="Hipervínculo" xfId="16808" builtinId="8" hidden="1"/>
    <cellStyle name="Hipervínculo" xfId="16790" builtinId="8" hidden="1"/>
    <cellStyle name="Hipervínculo" xfId="16774" builtinId="8" hidden="1"/>
    <cellStyle name="Hipervínculo" xfId="16758" builtinId="8" hidden="1"/>
    <cellStyle name="Hipervínculo" xfId="16744" builtinId="8" hidden="1"/>
    <cellStyle name="Hipervínculo" xfId="16728" builtinId="8" hidden="1"/>
    <cellStyle name="Hipervínculo" xfId="16712" builtinId="8" hidden="1"/>
    <cellStyle name="Hipervínculo" xfId="16696" builtinId="8" hidden="1"/>
    <cellStyle name="Hipervínculo" xfId="16680" builtinId="8" hidden="1"/>
    <cellStyle name="Hipervínculo" xfId="16664" builtinId="8" hidden="1"/>
    <cellStyle name="Hipervínculo" xfId="16648" builtinId="8" hidden="1"/>
    <cellStyle name="Hipervínculo" xfId="16630" builtinId="8" hidden="1"/>
    <cellStyle name="Hipervínculo" xfId="16614" builtinId="8" hidden="1"/>
    <cellStyle name="Hipervínculo" xfId="16598" builtinId="8" hidden="1"/>
    <cellStyle name="Hipervínculo" xfId="16583" builtinId="8" hidden="1"/>
    <cellStyle name="Hipervínculo" xfId="16567" builtinId="8" hidden="1"/>
    <cellStyle name="Hipervínculo" xfId="16551" builtinId="8" hidden="1"/>
    <cellStyle name="Hipervínculo" xfId="16535" builtinId="8" hidden="1"/>
    <cellStyle name="Hipervínculo" xfId="16519" builtinId="8" hidden="1"/>
    <cellStyle name="Hipervínculo" xfId="16503" builtinId="8" hidden="1"/>
    <cellStyle name="Hipervínculo" xfId="16486" builtinId="8" hidden="1"/>
    <cellStyle name="Hipervínculo" xfId="16470" builtinId="8" hidden="1"/>
    <cellStyle name="Hipervínculo" xfId="16454" builtinId="8" hidden="1"/>
    <cellStyle name="Hipervínculo" xfId="16281" builtinId="8" hidden="1"/>
    <cellStyle name="Hipervínculo" xfId="16424" builtinId="8" hidden="1"/>
    <cellStyle name="Hipervínculo" xfId="16408" builtinId="8" hidden="1"/>
    <cellStyle name="Hipervínculo" xfId="16392" builtinId="8" hidden="1"/>
    <cellStyle name="Hipervínculo" xfId="16376" builtinId="8" hidden="1"/>
    <cellStyle name="Hipervínculo" xfId="16360" builtinId="8" hidden="1"/>
    <cellStyle name="Hipervínculo" xfId="16344" builtinId="8" hidden="1"/>
    <cellStyle name="Hipervínculo" xfId="16326" builtinId="8" hidden="1"/>
    <cellStyle name="Hipervínculo" xfId="16310" builtinId="8" hidden="1"/>
    <cellStyle name="Hipervínculo" xfId="16294" builtinId="8" hidden="1"/>
    <cellStyle name="Hipervínculo" xfId="16277" builtinId="8" hidden="1"/>
    <cellStyle name="Hipervínculo" xfId="16261" builtinId="8" hidden="1"/>
    <cellStyle name="Hipervínculo" xfId="16245" builtinId="8" hidden="1"/>
    <cellStyle name="Hipervínculo" xfId="16177" builtinId="8" hidden="1"/>
    <cellStyle name="Hipervínculo" xfId="16214" builtinId="8" hidden="1"/>
    <cellStyle name="Hipervínculo" xfId="16198" builtinId="8" hidden="1"/>
    <cellStyle name="Hipervínculo" xfId="16182" builtinId="8" hidden="1"/>
    <cellStyle name="Hipervínculo" xfId="16165" builtinId="8" hidden="1"/>
    <cellStyle name="Hipervínculo" xfId="16149" builtinId="8" hidden="1"/>
    <cellStyle name="Hipervínculo" xfId="16133" builtinId="8" hidden="1"/>
    <cellStyle name="Hipervínculo" xfId="16117" builtinId="8" hidden="1"/>
    <cellStyle name="Hipervínculo" xfId="16101" builtinId="8" hidden="1"/>
    <cellStyle name="Hipervínculo" xfId="16085" builtinId="8" hidden="1"/>
    <cellStyle name="Hipervínculo" xfId="16049" builtinId="8" hidden="1"/>
    <cellStyle name="Hipervínculo" xfId="16059" builtinId="8" hidden="1"/>
    <cellStyle name="Hipervínculo" xfId="16069" builtinId="8" hidden="1"/>
    <cellStyle name="Hipervínculo" xfId="16083" builtinId="8" hidden="1"/>
    <cellStyle name="Hipervínculo" xfId="16055" builtinId="8" hidden="1"/>
    <cellStyle name="Hipervínculo" xfId="16029" builtinId="8" hidden="1"/>
    <cellStyle name="Hipervínculo" xfId="16031" builtinId="8" hidden="1"/>
    <cellStyle name="Hipervínculo" xfId="16019" builtinId="8" hidden="1"/>
    <cellStyle name="Hipervínculo" xfId="18387" builtinId="8" hidden="1"/>
    <cellStyle name="Hipervínculo" xfId="18403" builtinId="8" hidden="1"/>
    <cellStyle name="Hipervínculo" xfId="18419" builtinId="8" hidden="1"/>
    <cellStyle name="Hipervínculo" xfId="18435" builtinId="8" hidden="1"/>
    <cellStyle name="Hipervínculo" xfId="18451" builtinId="8" hidden="1"/>
    <cellStyle name="Hipervínculo" xfId="18468" builtinId="8" hidden="1"/>
    <cellStyle name="Hipervínculo" xfId="18484" builtinId="8" hidden="1"/>
    <cellStyle name="Hipervínculo" xfId="18500" builtinId="8" hidden="1"/>
    <cellStyle name="Hipervínculo" xfId="18516" builtinId="8" hidden="1"/>
    <cellStyle name="Hipervínculo" xfId="18531" builtinId="8" hidden="1"/>
    <cellStyle name="Hipervínculo" xfId="18547" builtinId="8" hidden="1"/>
    <cellStyle name="Hipervínculo" xfId="18563" builtinId="8" hidden="1"/>
    <cellStyle name="Hipervínculo" xfId="18580" builtinId="8" hidden="1"/>
    <cellStyle name="Hipervínculo" xfId="18596" builtinId="8" hidden="1"/>
    <cellStyle name="Hipervínculo" xfId="18612" builtinId="8" hidden="1"/>
    <cellStyle name="Hipervínculo" xfId="18630" builtinId="8" hidden="1"/>
    <cellStyle name="Hipervínculo" xfId="18646" builtinId="8" hidden="1"/>
    <cellStyle name="Hipervínculo" xfId="18662" builtinId="8" hidden="1"/>
    <cellStyle name="Hipervínculo" xfId="18678" builtinId="8" hidden="1"/>
    <cellStyle name="Hipervínculo" xfId="18694" builtinId="8" hidden="1"/>
    <cellStyle name="Hipervínculo" xfId="18710" builtinId="8" hidden="1"/>
    <cellStyle name="Hipervínculo" xfId="18726" builtinId="8" hidden="1"/>
    <cellStyle name="Hipervínculo" xfId="18740" builtinId="8" hidden="1"/>
    <cellStyle name="Hipervínculo" xfId="18756" builtinId="8" hidden="1"/>
    <cellStyle name="Hipervínculo" xfId="18772" builtinId="8" hidden="1"/>
    <cellStyle name="Hipervínculo" xfId="18789" builtinId="8" hidden="1"/>
    <cellStyle name="Hipervínculo" xfId="18805" builtinId="8" hidden="1"/>
    <cellStyle name="Hipervínculo" xfId="18821" builtinId="8" hidden="1"/>
    <cellStyle name="Hipervínculo" xfId="18837" builtinId="8" hidden="1"/>
    <cellStyle name="Hipervínculo" xfId="18853" builtinId="8" hidden="1"/>
    <cellStyle name="Hipervínculo" xfId="18869" builtinId="8" hidden="1"/>
    <cellStyle name="Hipervínculo" xfId="18884" builtinId="8" hidden="1"/>
    <cellStyle name="Hipervínculo" xfId="18900" builtinId="8" hidden="1"/>
    <cellStyle name="Hipervínculo" xfId="18916" builtinId="8" hidden="1"/>
    <cellStyle name="Hipervínculo" xfId="18932" builtinId="8" hidden="1"/>
    <cellStyle name="Hipervínculo" xfId="18950" builtinId="8" hidden="1"/>
    <cellStyle name="Hipervínculo" xfId="18966" builtinId="8" hidden="1"/>
    <cellStyle name="Hipervínculo" xfId="18982" builtinId="8" hidden="1"/>
    <cellStyle name="Hipervínculo" xfId="18998" builtinId="8" hidden="1"/>
    <cellStyle name="Hipervínculo" xfId="19014" builtinId="8" hidden="1"/>
    <cellStyle name="Hipervínculo" xfId="19030" builtinId="8" hidden="1"/>
    <cellStyle name="Hipervínculo" xfId="19044" builtinId="8" hidden="1"/>
    <cellStyle name="Hipervínculo" xfId="19060" builtinId="8" hidden="1"/>
    <cellStyle name="Hipervínculo" xfId="19076" builtinId="8" hidden="1"/>
    <cellStyle name="Hipervínculo" xfId="19094" builtinId="8" hidden="1"/>
    <cellStyle name="Hipervínculo" xfId="19110" builtinId="8" hidden="1"/>
    <cellStyle name="Hipervínculo" xfId="19126" builtinId="8" hidden="1"/>
    <cellStyle name="Hipervínculo" xfId="19142" builtinId="8" hidden="1"/>
    <cellStyle name="Hipervínculo" xfId="19158" builtinId="8" hidden="1"/>
    <cellStyle name="Hipervínculo" xfId="19174" builtinId="8" hidden="1"/>
    <cellStyle name="Hipervínculo" xfId="19190" builtinId="8" hidden="1"/>
    <cellStyle name="Hipervínculo" xfId="19204" builtinId="8" hidden="1"/>
    <cellStyle name="Hipervínculo" xfId="19220" builtinId="8" hidden="1"/>
    <cellStyle name="Hipervínculo" xfId="19236" builtinId="8" hidden="1"/>
    <cellStyle name="Hipervínculo" xfId="19253" builtinId="8" hidden="1"/>
    <cellStyle name="Hipervínculo" xfId="19269" builtinId="8" hidden="1"/>
    <cellStyle name="Hipervínculo" xfId="19285" builtinId="8" hidden="1"/>
    <cellStyle name="Hipervínculo" xfId="19301" builtinId="8" hidden="1"/>
    <cellStyle name="Hipervínculo" xfId="19317" builtinId="8" hidden="1"/>
    <cellStyle name="Hipervínculo" xfId="19333" builtinId="8" hidden="1"/>
    <cellStyle name="Hipervínculo" xfId="19349" builtinId="8" hidden="1"/>
    <cellStyle name="Hipervínculo" xfId="19364" builtinId="8" hidden="1"/>
    <cellStyle name="Hipervínculo" xfId="19380" builtinId="8" hidden="1"/>
    <cellStyle name="Hipervínculo" xfId="19396" builtinId="8" hidden="1"/>
    <cellStyle name="Hipervínculo" xfId="19414" builtinId="8" hidden="1"/>
    <cellStyle name="Hipervínculo" xfId="19430" builtinId="8" hidden="1"/>
    <cellStyle name="Hipervínculo" xfId="19446" builtinId="8" hidden="1"/>
    <cellStyle name="Hipervínculo" xfId="19462" builtinId="8" hidden="1"/>
    <cellStyle name="Hipervínculo" xfId="19478" builtinId="8" hidden="1"/>
    <cellStyle name="Hipervínculo" xfId="19494" builtinId="8" hidden="1"/>
    <cellStyle name="Hipervínculo" xfId="19508" builtinId="8" hidden="1"/>
    <cellStyle name="Hipervínculo" xfId="19524" builtinId="8" hidden="1"/>
    <cellStyle name="Hipervínculo" xfId="19540" builtinId="8" hidden="1"/>
    <cellStyle name="Hipervínculo" xfId="19556" builtinId="8" hidden="1"/>
    <cellStyle name="Hipervínculo" xfId="19574" builtinId="8" hidden="1"/>
    <cellStyle name="Hipervínculo" xfId="19590" builtinId="8" hidden="1"/>
    <cellStyle name="Hipervínculo" xfId="19606" builtinId="8" hidden="1"/>
    <cellStyle name="Hipervínculo" xfId="19622" builtinId="8" hidden="1"/>
    <cellStyle name="Hipervínculo" xfId="19638" builtinId="8" hidden="1"/>
    <cellStyle name="Hipervínculo" xfId="19654" builtinId="8" hidden="1"/>
    <cellStyle name="Hipervínculo" xfId="19668" builtinId="8" hidden="1"/>
    <cellStyle name="Hipervínculo" xfId="19684" builtinId="8" hidden="1"/>
    <cellStyle name="Hipervínculo" xfId="19700" builtinId="8" hidden="1"/>
    <cellStyle name="Hipervínculo" xfId="19718" builtinId="8" hidden="1"/>
    <cellStyle name="Hipervínculo" xfId="19734" builtinId="8" hidden="1"/>
    <cellStyle name="Hipervínculo" xfId="19750" builtinId="8" hidden="1"/>
    <cellStyle name="Hipervínculo" xfId="19766" builtinId="8" hidden="1"/>
    <cellStyle name="Hipervínculo" xfId="19782" builtinId="8" hidden="1"/>
    <cellStyle name="Hipervínculo" xfId="19798" builtinId="8" hidden="1"/>
    <cellStyle name="Hipervínculo" xfId="19814" builtinId="8" hidden="1"/>
    <cellStyle name="Hipervínculo" xfId="19828" builtinId="8" hidden="1"/>
    <cellStyle name="Hipervínculo" xfId="19844" builtinId="8" hidden="1"/>
    <cellStyle name="Hipervínculo" xfId="19860" builtinId="8" hidden="1"/>
    <cellStyle name="Hipervínculo" xfId="19878" builtinId="8" hidden="1"/>
    <cellStyle name="Hipervínculo" xfId="19894" builtinId="8" hidden="1"/>
    <cellStyle name="Hipervínculo" xfId="19910" builtinId="8" hidden="1"/>
    <cellStyle name="Hipervínculo" xfId="19926" builtinId="8" hidden="1"/>
    <cellStyle name="Hipervínculo" xfId="19942" builtinId="8" hidden="1"/>
    <cellStyle name="Hipervínculo" xfId="19958" builtinId="8" hidden="1"/>
    <cellStyle name="Hipervínculo" xfId="19974" builtinId="8" hidden="1"/>
    <cellStyle name="Hipervínculo" xfId="19988" builtinId="8" hidden="1"/>
    <cellStyle name="Hipervínculo" xfId="20004" builtinId="8" hidden="1"/>
    <cellStyle name="Hipervínculo" xfId="20020" builtinId="8" hidden="1"/>
    <cellStyle name="Hipervínculo" xfId="20038" builtinId="8" hidden="1"/>
    <cellStyle name="Hipervínculo" xfId="20054" builtinId="8" hidden="1"/>
    <cellStyle name="Hipervínculo" xfId="20070" builtinId="8" hidden="1"/>
    <cellStyle name="Hipervínculo" xfId="20086" builtinId="8" hidden="1"/>
    <cellStyle name="Hipervínculo" xfId="20102" builtinId="8" hidden="1"/>
    <cellStyle name="Hipervínculo" xfId="20118" builtinId="8" hidden="1"/>
    <cellStyle name="Hipervínculo" xfId="20132" builtinId="8" hidden="1"/>
    <cellStyle name="Hipervínculo" xfId="20148" builtinId="8" hidden="1"/>
    <cellStyle name="Hipervínculo" xfId="20164" builtinId="8" hidden="1"/>
    <cellStyle name="Hipervínculo" xfId="20180" builtinId="8" hidden="1"/>
    <cellStyle name="Hipervínculo" xfId="20198" builtinId="8" hidden="1"/>
    <cellStyle name="Hipervínculo" xfId="20214" builtinId="8" hidden="1"/>
    <cellStyle name="Hipervínculo" xfId="20230" builtinId="8" hidden="1"/>
    <cellStyle name="Hipervínculo" xfId="20246" builtinId="8" hidden="1"/>
    <cellStyle name="Hipervínculo" xfId="20262" builtinId="8" hidden="1"/>
    <cellStyle name="Hipervínculo" xfId="20278" builtinId="8" hidden="1"/>
    <cellStyle name="Hipervínculo" xfId="20292" builtinId="8" hidden="1"/>
    <cellStyle name="Hipervínculo" xfId="20308" builtinId="8" hidden="1"/>
    <cellStyle name="Hipervínculo" xfId="20324" builtinId="8" hidden="1"/>
    <cellStyle name="Hipervínculo" xfId="20341" builtinId="8" hidden="1"/>
    <cellStyle name="Hipervínculo" xfId="20357" builtinId="8" hidden="1"/>
    <cellStyle name="Hipervínculo" xfId="20373" builtinId="8" hidden="1"/>
    <cellStyle name="Hipervínculo" xfId="20389" builtinId="8" hidden="1"/>
    <cellStyle name="Hipervínculo" xfId="20405" builtinId="8" hidden="1"/>
    <cellStyle name="Hipervínculo" xfId="20421" builtinId="8" hidden="1"/>
    <cellStyle name="Hipervínculo" xfId="20437" builtinId="8" hidden="1"/>
    <cellStyle name="Hipervínculo" xfId="20451" builtinId="8" hidden="1"/>
    <cellStyle name="Hipervínculo" xfId="20467" builtinId="8" hidden="1"/>
    <cellStyle name="Hipervínculo" xfId="20483" builtinId="8" hidden="1"/>
    <cellStyle name="Hipervínculo" xfId="20499" builtinId="8" hidden="1"/>
    <cellStyle name="Hipervínculo" xfId="20515" builtinId="8" hidden="1"/>
    <cellStyle name="Hipervínculo" xfId="20531" builtinId="8" hidden="1"/>
    <cellStyle name="Hipervínculo" xfId="20547" builtinId="8" hidden="1"/>
    <cellStyle name="Hipervínculo" xfId="20563" builtinId="8" hidden="1"/>
    <cellStyle name="Hipervínculo" xfId="20579" builtinId="8" hidden="1"/>
    <cellStyle name="Hipervínculo" xfId="20595" builtinId="8" hidden="1"/>
    <cellStyle name="Hipervínculo" xfId="20581" builtinId="8" hidden="1"/>
    <cellStyle name="Hipervínculo" xfId="20565" builtinId="8" hidden="1"/>
    <cellStyle name="Hipervínculo" xfId="20549" builtinId="8" hidden="1"/>
    <cellStyle name="Hipervínculo" xfId="20533" builtinId="8" hidden="1"/>
    <cellStyle name="Hipervínculo" xfId="20517" builtinId="8" hidden="1"/>
    <cellStyle name="Hipervínculo" xfId="20501" builtinId="8" hidden="1"/>
    <cellStyle name="Hipervínculo" xfId="20485" builtinId="8" hidden="1"/>
    <cellStyle name="Hipervínculo" xfId="20469" builtinId="8" hidden="1"/>
    <cellStyle name="Hipervínculo" xfId="20453" builtinId="8" hidden="1"/>
    <cellStyle name="Hipervínculo" xfId="20439" builtinId="8" hidden="1"/>
    <cellStyle name="Hipervínculo" xfId="20423" builtinId="8" hidden="1"/>
    <cellStyle name="Hipervínculo" xfId="20407" builtinId="8" hidden="1"/>
    <cellStyle name="Hipervínculo" xfId="20391" builtinId="8" hidden="1"/>
    <cellStyle name="Hipervínculo" xfId="20375" builtinId="8" hidden="1"/>
    <cellStyle name="Hipervínculo" xfId="20359" builtinId="8" hidden="1"/>
    <cellStyle name="Hipervínculo" xfId="20343" builtinId="8" hidden="1"/>
    <cellStyle name="Hipervínculo" xfId="20326" builtinId="8" hidden="1"/>
    <cellStyle name="Hipervínculo" xfId="20310" builtinId="8" hidden="1"/>
    <cellStyle name="Hipervínculo" xfId="20294" builtinId="8" hidden="1"/>
    <cellStyle name="Hipervínculo" xfId="20280" builtinId="8" hidden="1"/>
    <cellStyle name="Hipervínculo" xfId="20264" builtinId="8" hidden="1"/>
    <cellStyle name="Hipervínculo" xfId="20248" builtinId="8" hidden="1"/>
    <cellStyle name="Hipervínculo" xfId="20232" builtinId="8" hidden="1"/>
    <cellStyle name="Hipervínculo" xfId="20216" builtinId="8" hidden="1"/>
    <cellStyle name="Hipervínculo" xfId="20200" builtinId="8" hidden="1"/>
    <cellStyle name="Hipervínculo" xfId="20184" builtinId="8" hidden="1"/>
    <cellStyle name="Hipervínculo" xfId="20166" builtinId="8" hidden="1"/>
    <cellStyle name="Hipervínculo" xfId="20150" builtinId="8" hidden="1"/>
    <cellStyle name="Hipervínculo" xfId="20134" builtinId="8" hidden="1"/>
    <cellStyle name="Hipervínculo" xfId="20120" builtinId="8" hidden="1"/>
    <cellStyle name="Hipervínculo" xfId="20104" builtinId="8" hidden="1"/>
    <cellStyle name="Hipervínculo" xfId="20088" builtinId="8" hidden="1"/>
    <cellStyle name="Hipervínculo" xfId="20072" builtinId="8" hidden="1"/>
    <cellStyle name="Hipervínculo" xfId="20056" builtinId="8" hidden="1"/>
    <cellStyle name="Hipervínculo" xfId="20040" builtinId="8" hidden="1"/>
    <cellStyle name="Hipervínculo" xfId="20022" builtinId="8" hidden="1"/>
    <cellStyle name="Hipervínculo" xfId="20006" builtinId="8" hidden="1"/>
    <cellStyle name="Hipervínculo" xfId="19990" builtinId="8" hidden="1"/>
    <cellStyle name="Hipervínculo" xfId="19715" builtinId="8" hidden="1"/>
    <cellStyle name="Hipervínculo" xfId="19960" builtinId="8" hidden="1"/>
    <cellStyle name="Hipervínculo" xfId="19944" builtinId="8" hidden="1"/>
    <cellStyle name="Hipervínculo" xfId="19928" builtinId="8" hidden="1"/>
    <cellStyle name="Hipervínculo" xfId="19912" builtinId="8" hidden="1"/>
    <cellStyle name="Hipervínculo" xfId="19896" builtinId="8" hidden="1"/>
    <cellStyle name="Hipervínculo" xfId="19880" builtinId="8" hidden="1"/>
    <cellStyle name="Hipervínculo" xfId="19862" builtinId="8" hidden="1"/>
    <cellStyle name="Hipervínculo" xfId="19846" builtinId="8" hidden="1"/>
    <cellStyle name="Hipervínculo" xfId="19830" builtinId="8" hidden="1"/>
    <cellStyle name="Hipervínculo" xfId="19816" builtinId="8" hidden="1"/>
    <cellStyle name="Hipervínculo" xfId="19800" builtinId="8" hidden="1"/>
    <cellStyle name="Hipervínculo" xfId="19784" builtinId="8" hidden="1"/>
    <cellStyle name="Hipervínculo" xfId="19768" builtinId="8" hidden="1"/>
    <cellStyle name="Hipervínculo" xfId="19752" builtinId="8" hidden="1"/>
    <cellStyle name="Hipervínculo" xfId="19736" builtinId="8" hidden="1"/>
    <cellStyle name="Hipervínculo" xfId="19720" builtinId="8" hidden="1"/>
    <cellStyle name="Hipervínculo" xfId="19702" builtinId="8" hidden="1"/>
    <cellStyle name="Hipervínculo" xfId="19686" builtinId="8" hidden="1"/>
    <cellStyle name="Hipervínculo" xfId="19670" builtinId="8" hidden="1"/>
    <cellStyle name="Hipervínculo" xfId="19656" builtinId="8" hidden="1"/>
    <cellStyle name="Hipervínculo" xfId="19640" builtinId="8" hidden="1"/>
    <cellStyle name="Hipervínculo" xfId="19624" builtinId="8" hidden="1"/>
    <cellStyle name="Hipervínculo" xfId="19608" builtinId="8" hidden="1"/>
    <cellStyle name="Hipervínculo" xfId="19592" builtinId="8" hidden="1"/>
    <cellStyle name="Hipervínculo" xfId="19576" builtinId="8" hidden="1"/>
    <cellStyle name="Hipervínculo" xfId="19560" builtinId="8" hidden="1"/>
    <cellStyle name="Hipervínculo" xfId="19542" builtinId="8" hidden="1"/>
    <cellStyle name="Hipervínculo" xfId="19526" builtinId="8" hidden="1"/>
    <cellStyle name="Hipervínculo" xfId="19510" builtinId="8" hidden="1"/>
    <cellStyle name="Hipervínculo" xfId="19496" builtinId="8" hidden="1"/>
    <cellStyle name="Hipervínculo" xfId="19480" builtinId="8" hidden="1"/>
    <cellStyle name="Hipervínculo" xfId="19464" builtinId="8" hidden="1"/>
    <cellStyle name="Hipervínculo" xfId="19448" builtinId="8" hidden="1"/>
    <cellStyle name="Hipervínculo" xfId="19432" builtinId="8" hidden="1"/>
    <cellStyle name="Hipervínculo" xfId="19416" builtinId="8" hidden="1"/>
    <cellStyle name="Hipervínculo" xfId="19398" builtinId="8" hidden="1"/>
    <cellStyle name="Hipervínculo" xfId="19382" builtinId="8" hidden="1"/>
    <cellStyle name="Hipervínculo" xfId="19366" builtinId="8" hidden="1"/>
    <cellStyle name="Hipervínculo" xfId="19246" builtinId="8" hidden="1"/>
    <cellStyle name="Hipervínculo" xfId="19335" builtinId="8" hidden="1"/>
    <cellStyle name="Hipervínculo" xfId="19319" builtinId="8" hidden="1"/>
    <cellStyle name="Hipervínculo" xfId="19303" builtinId="8" hidden="1"/>
    <cellStyle name="Hipervínculo" xfId="19287" builtinId="8" hidden="1"/>
    <cellStyle name="Hipervínculo" xfId="19271" builtinId="8" hidden="1"/>
    <cellStyle name="Hipervínculo" xfId="19255" builtinId="8" hidden="1"/>
    <cellStyle name="Hipervínculo" xfId="19238" builtinId="8" hidden="1"/>
    <cellStyle name="Hipervínculo" xfId="19222" builtinId="8" hidden="1"/>
    <cellStyle name="Hipervínculo" xfId="19206" builtinId="8" hidden="1"/>
    <cellStyle name="Hipervínculo" xfId="19192" builtinId="8" hidden="1"/>
    <cellStyle name="Hipervínculo" xfId="19176" builtinId="8" hidden="1"/>
    <cellStyle name="Hipervínculo" xfId="19160" builtinId="8" hidden="1"/>
    <cellStyle name="Hipervínculo" xfId="19144" builtinId="8" hidden="1"/>
    <cellStyle name="Hipervínculo" xfId="19128" builtinId="8" hidden="1"/>
    <cellStyle name="Hipervínculo" xfId="19112" builtinId="8" hidden="1"/>
    <cellStyle name="Hipervínculo" xfId="19096" builtinId="8" hidden="1"/>
    <cellStyle name="Hipervínculo" xfId="19078" builtinId="8" hidden="1"/>
    <cellStyle name="Hipervínculo" xfId="19062" builtinId="8" hidden="1"/>
    <cellStyle name="Hipervínculo" xfId="19046" builtinId="8" hidden="1"/>
    <cellStyle name="Hipervínculo" xfId="19032" builtinId="8" hidden="1"/>
    <cellStyle name="Hipervínculo" xfId="19016" builtinId="8" hidden="1"/>
    <cellStyle name="Hipervínculo" xfId="19000" builtinId="8" hidden="1"/>
    <cellStyle name="Hipervínculo" xfId="18984" builtinId="8" hidden="1"/>
    <cellStyle name="Hipervínculo" xfId="18968" builtinId="8" hidden="1"/>
    <cellStyle name="Hipervínculo" xfId="18952" builtinId="8" hidden="1"/>
    <cellStyle name="Hipervínculo" xfId="18936" builtinId="8" hidden="1"/>
    <cellStyle name="Hipervínculo" xfId="18918" builtinId="8" hidden="1"/>
    <cellStyle name="Hipervínculo" xfId="18902" builtinId="8" hidden="1"/>
    <cellStyle name="Hipervínculo" xfId="18886" builtinId="8" hidden="1"/>
    <cellStyle name="Hipervínculo" xfId="18871" builtinId="8" hidden="1"/>
    <cellStyle name="Hipervínculo" xfId="18855" builtinId="8" hidden="1"/>
    <cellStyle name="Hipervínculo" xfId="18839" builtinId="8" hidden="1"/>
    <cellStyle name="Hipervínculo" xfId="18823" builtinId="8" hidden="1"/>
    <cellStyle name="Hipervínculo" xfId="18807" builtinId="8" hidden="1"/>
    <cellStyle name="Hipervínculo" xfId="18791" builtinId="8" hidden="1"/>
    <cellStyle name="Hipervínculo" xfId="18774" builtinId="8" hidden="1"/>
    <cellStyle name="Hipervínculo" xfId="18758" builtinId="8" hidden="1"/>
    <cellStyle name="Hipervínculo" xfId="18742" builtinId="8" hidden="1"/>
    <cellStyle name="Hipervínculo" xfId="18569" builtinId="8" hidden="1"/>
    <cellStyle name="Hipervínculo" xfId="18712" builtinId="8" hidden="1"/>
    <cellStyle name="Hipervínculo" xfId="18696" builtinId="8" hidden="1"/>
    <cellStyle name="Hipervínculo" xfId="18680" builtinId="8" hidden="1"/>
    <cellStyle name="Hipervínculo" xfId="18664" builtinId="8" hidden="1"/>
    <cellStyle name="Hipervínculo" xfId="18648" builtinId="8" hidden="1"/>
    <cellStyle name="Hipervínculo" xfId="18632" builtinId="8" hidden="1"/>
    <cellStyle name="Hipervínculo" xfId="18614" builtinId="8" hidden="1"/>
    <cellStyle name="Hipervínculo" xfId="18598" builtinId="8" hidden="1"/>
    <cellStyle name="Hipervínculo" xfId="18582" builtinId="8" hidden="1"/>
    <cellStyle name="Hipervínculo" xfId="18565" builtinId="8" hidden="1"/>
    <cellStyle name="Hipervínculo" xfId="18549" builtinId="8" hidden="1"/>
    <cellStyle name="Hipervínculo" xfId="18533" builtinId="8" hidden="1"/>
    <cellStyle name="Hipervínculo" xfId="18465" builtinId="8" hidden="1"/>
    <cellStyle name="Hipervínculo" xfId="18502" builtinId="8" hidden="1"/>
    <cellStyle name="Hipervínculo" xfId="18486" builtinId="8" hidden="1"/>
    <cellStyle name="Hipervínculo" xfId="18470" builtinId="8" hidden="1"/>
    <cellStyle name="Hipervínculo" xfId="18453" builtinId="8" hidden="1"/>
    <cellStyle name="Hipervínculo" xfId="18437" builtinId="8" hidden="1"/>
    <cellStyle name="Hipervínculo" xfId="18421" builtinId="8" hidden="1"/>
    <cellStyle name="Hipervínculo" xfId="18405" builtinId="8" hidden="1"/>
    <cellStyle name="Hipervínculo" xfId="18389" builtinId="8" hidden="1"/>
    <cellStyle name="Hipervínculo" xfId="18373" builtinId="8" hidden="1"/>
    <cellStyle name="Hipervínculo" xfId="18337" builtinId="8" hidden="1"/>
    <cellStyle name="Hipervínculo" xfId="18347" builtinId="8" hidden="1"/>
    <cellStyle name="Hipervínculo" xfId="18357" builtinId="8" hidden="1"/>
    <cellStyle name="Hipervínculo" xfId="18371" builtinId="8" hidden="1"/>
    <cellStyle name="Hipervínculo" xfId="18343" builtinId="8" hidden="1"/>
    <cellStyle name="Hipervínculo" xfId="18317" builtinId="8" hidden="1"/>
    <cellStyle name="Hipervínculo" xfId="18319" builtinId="8" hidden="1"/>
    <cellStyle name="Hipervínculo" xfId="13782" builtinId="8" hidden="1"/>
    <cellStyle name="Hipervínculo" xfId="20674" builtinId="8" hidden="1"/>
    <cellStyle name="Hipervínculo" xfId="20690" builtinId="8" hidden="1"/>
    <cellStyle name="Hipervínculo" xfId="20706" builtinId="8" hidden="1"/>
    <cellStyle name="Hipervínculo" xfId="20722" builtinId="8" hidden="1"/>
    <cellStyle name="Hipervínculo" xfId="20738" builtinId="8" hidden="1"/>
    <cellStyle name="Hipervínculo" xfId="20755" builtinId="8" hidden="1"/>
    <cellStyle name="Hipervínculo" xfId="20771" builtinId="8" hidden="1"/>
    <cellStyle name="Hipervínculo" xfId="20787" builtinId="8" hidden="1"/>
    <cellStyle name="Hipervínculo" xfId="20803" builtinId="8" hidden="1"/>
    <cellStyle name="Hipervínculo" xfId="20818" builtinId="8" hidden="1"/>
    <cellStyle name="Hipervínculo" xfId="20834" builtinId="8" hidden="1"/>
    <cellStyle name="Hipervínculo" xfId="20850" builtinId="8" hidden="1"/>
    <cellStyle name="Hipervínculo" xfId="20867" builtinId="8" hidden="1"/>
    <cellStyle name="Hipervínculo" xfId="20883" builtinId="8" hidden="1"/>
    <cellStyle name="Hipervínculo" xfId="20899" builtinId="8" hidden="1"/>
    <cellStyle name="Hipervínculo" xfId="20917" builtinId="8" hidden="1"/>
    <cellStyle name="Hipervínculo" xfId="20933" builtinId="8" hidden="1"/>
    <cellStyle name="Hipervínculo" xfId="20949" builtinId="8" hidden="1"/>
    <cellStyle name="Hipervínculo" xfId="20965" builtinId="8" hidden="1"/>
    <cellStyle name="Hipervínculo" xfId="20981" builtinId="8" hidden="1"/>
    <cellStyle name="Hipervínculo" xfId="20997" builtinId="8" hidden="1"/>
    <cellStyle name="Hipervínculo" xfId="21013" builtinId="8" hidden="1"/>
    <cellStyle name="Hipervínculo" xfId="21027" builtinId="8" hidden="1"/>
    <cellStyle name="Hipervínculo" xfId="21043" builtinId="8" hidden="1"/>
    <cellStyle name="Hipervínculo" xfId="21059" builtinId="8" hidden="1"/>
    <cellStyle name="Hipervínculo" xfId="21076" builtinId="8" hidden="1"/>
    <cellStyle name="Hipervínculo" xfId="21092" builtinId="8" hidden="1"/>
    <cellStyle name="Hipervínculo" xfId="21108" builtinId="8" hidden="1"/>
    <cellStyle name="Hipervínculo" xfId="21124" builtinId="8" hidden="1"/>
    <cellStyle name="Hipervínculo" xfId="21140" builtinId="8" hidden="1"/>
    <cellStyle name="Hipervínculo" xfId="21156" builtinId="8" hidden="1"/>
    <cellStyle name="Hipervínculo" xfId="21171" builtinId="8" hidden="1"/>
    <cellStyle name="Hipervínculo" xfId="21187" builtinId="8" hidden="1"/>
    <cellStyle name="Hipervínculo" xfId="21203" builtinId="8" hidden="1"/>
    <cellStyle name="Hipervínculo" xfId="21219" builtinId="8" hidden="1"/>
    <cellStyle name="Hipervínculo" xfId="21237" builtinId="8" hidden="1"/>
    <cellStyle name="Hipervínculo" xfId="21253" builtinId="8" hidden="1"/>
    <cellStyle name="Hipervínculo" xfId="21269" builtinId="8" hidden="1"/>
    <cellStyle name="Hipervínculo" xfId="21285" builtinId="8" hidden="1"/>
    <cellStyle name="Hipervínculo" xfId="21301" builtinId="8" hidden="1"/>
    <cellStyle name="Hipervínculo" xfId="21317" builtinId="8" hidden="1"/>
    <cellStyle name="Hipervínculo" xfId="21331" builtinId="8" hidden="1"/>
    <cellStyle name="Hipervínculo" xfId="21347" builtinId="8" hidden="1"/>
    <cellStyle name="Hipervínculo" xfId="21363" builtinId="8" hidden="1"/>
    <cellStyle name="Hipervínculo" xfId="21381" builtinId="8" hidden="1"/>
    <cellStyle name="Hipervínculo" xfId="21397" builtinId="8" hidden="1"/>
    <cellStyle name="Hipervínculo" xfId="21413" builtinId="8" hidden="1"/>
    <cellStyle name="Hipervínculo" xfId="21429" builtinId="8" hidden="1"/>
    <cellStyle name="Hipervínculo" xfId="21445" builtinId="8" hidden="1"/>
    <cellStyle name="Hipervínculo" xfId="21461" builtinId="8" hidden="1"/>
    <cellStyle name="Hipervínculo" xfId="21477" builtinId="8" hidden="1"/>
    <cellStyle name="Hipervínculo" xfId="21491" builtinId="8" hidden="1"/>
    <cellStyle name="Hipervínculo" xfId="21507" builtinId="8" hidden="1"/>
    <cellStyle name="Hipervínculo" xfId="21523" builtinId="8" hidden="1"/>
    <cellStyle name="Hipervínculo" xfId="21540" builtinId="8" hidden="1"/>
    <cellStyle name="Hipervínculo" xfId="21556" builtinId="8" hidden="1"/>
    <cellStyle name="Hipervínculo" xfId="21572" builtinId="8" hidden="1"/>
    <cellStyle name="Hipervínculo" xfId="21588" builtinId="8" hidden="1"/>
    <cellStyle name="Hipervínculo" xfId="21604" builtinId="8" hidden="1"/>
    <cellStyle name="Hipervínculo" xfId="21620" builtinId="8" hidden="1"/>
    <cellStyle name="Hipervínculo" xfId="21636" builtinId="8" hidden="1"/>
    <cellStyle name="Hipervínculo" xfId="21651" builtinId="8" hidden="1"/>
    <cellStyle name="Hipervínculo" xfId="21667" builtinId="8" hidden="1"/>
    <cellStyle name="Hipervínculo" xfId="21683" builtinId="8" hidden="1"/>
    <cellStyle name="Hipervínculo" xfId="21701" builtinId="8" hidden="1"/>
    <cellStyle name="Hipervínculo" xfId="21717" builtinId="8" hidden="1"/>
    <cellStyle name="Hipervínculo" xfId="21733" builtinId="8" hidden="1"/>
    <cellStyle name="Hipervínculo" xfId="21749" builtinId="8" hidden="1"/>
    <cellStyle name="Hipervínculo" xfId="21765" builtinId="8" hidden="1"/>
    <cellStyle name="Hipervínculo" xfId="21781" builtinId="8" hidden="1"/>
    <cellStyle name="Hipervínculo" xfId="21795" builtinId="8" hidden="1"/>
    <cellStyle name="Hipervínculo" xfId="21811" builtinId="8" hidden="1"/>
    <cellStyle name="Hipervínculo" xfId="21827" builtinId="8" hidden="1"/>
    <cellStyle name="Hipervínculo" xfId="21843" builtinId="8" hidden="1"/>
    <cellStyle name="Hipervínculo" xfId="21861" builtinId="8" hidden="1"/>
    <cellStyle name="Hipervínculo" xfId="21877" builtinId="8" hidden="1"/>
    <cellStyle name="Hipervínculo" xfId="21893" builtinId="8" hidden="1"/>
    <cellStyle name="Hipervínculo" xfId="21909" builtinId="8" hidden="1"/>
    <cellStyle name="Hipervínculo" xfId="21925" builtinId="8" hidden="1"/>
    <cellStyle name="Hipervínculo" xfId="21941" builtinId="8" hidden="1"/>
    <cellStyle name="Hipervínculo" xfId="21955" builtinId="8" hidden="1"/>
    <cellStyle name="Hipervínculo" xfId="21971" builtinId="8" hidden="1"/>
    <cellStyle name="Hipervínculo" xfId="21987" builtinId="8" hidden="1"/>
    <cellStyle name="Hipervínculo" xfId="22005" builtinId="8" hidden="1"/>
    <cellStyle name="Hipervínculo" xfId="22021" builtinId="8" hidden="1"/>
    <cellStyle name="Hipervínculo" xfId="22037" builtinId="8" hidden="1"/>
    <cellStyle name="Hipervínculo" xfId="22053" builtinId="8" hidden="1"/>
    <cellStyle name="Hipervínculo" xfId="22069" builtinId="8" hidden="1"/>
    <cellStyle name="Hipervínculo" xfId="22085" builtinId="8" hidden="1"/>
    <cellStyle name="Hipervínculo" xfId="22101" builtinId="8" hidden="1"/>
    <cellStyle name="Hipervínculo" xfId="22115" builtinId="8" hidden="1"/>
    <cellStyle name="Hipervínculo" xfId="22131" builtinId="8" hidden="1"/>
    <cellStyle name="Hipervínculo" xfId="22147" builtinId="8" hidden="1"/>
    <cellStyle name="Hipervínculo" xfId="22165" builtinId="8" hidden="1"/>
    <cellStyle name="Hipervínculo" xfId="22181" builtinId="8" hidden="1"/>
    <cellStyle name="Hipervínculo" xfId="22197" builtinId="8" hidden="1"/>
    <cellStyle name="Hipervínculo" xfId="22213" builtinId="8" hidden="1"/>
    <cellStyle name="Hipervínculo" xfId="22229" builtinId="8" hidden="1"/>
    <cellStyle name="Hipervínculo" xfId="22245" builtinId="8" hidden="1"/>
    <cellStyle name="Hipervínculo" xfId="22261" builtinId="8" hidden="1"/>
    <cellStyle name="Hipervínculo" xfId="22275" builtinId="8" hidden="1"/>
    <cellStyle name="Hipervínculo" xfId="22291" builtinId="8" hidden="1"/>
    <cellStyle name="Hipervínculo" xfId="22307" builtinId="8" hidden="1"/>
    <cellStyle name="Hipervínculo" xfId="22325" builtinId="8" hidden="1"/>
    <cellStyle name="Hipervínculo" xfId="22341" builtinId="8" hidden="1"/>
    <cellStyle name="Hipervínculo" xfId="22357" builtinId="8" hidden="1"/>
    <cellStyle name="Hipervínculo" xfId="22373" builtinId="8" hidden="1"/>
    <cellStyle name="Hipervínculo" xfId="22389" builtinId="8" hidden="1"/>
    <cellStyle name="Hipervínculo" xfId="22405" builtinId="8" hidden="1"/>
    <cellStyle name="Hipervínculo" xfId="22419" builtinId="8" hidden="1"/>
    <cellStyle name="Hipervínculo" xfId="22435" builtinId="8" hidden="1"/>
    <cellStyle name="Hipervínculo" xfId="22451" builtinId="8" hidden="1"/>
    <cellStyle name="Hipervínculo" xfId="22467" builtinId="8" hidden="1"/>
    <cellStyle name="Hipervínculo" xfId="22485" builtinId="8" hidden="1"/>
    <cellStyle name="Hipervínculo" xfId="22501" builtinId="8" hidden="1"/>
    <cellStyle name="Hipervínculo" xfId="22517" builtinId="8" hidden="1"/>
    <cellStyle name="Hipervínculo" xfId="22533" builtinId="8" hidden="1"/>
    <cellStyle name="Hipervínculo" xfId="22549" builtinId="8" hidden="1"/>
    <cellStyle name="Hipervínculo" xfId="22565" builtinId="8" hidden="1"/>
    <cellStyle name="Hipervínculo" xfId="22579" builtinId="8" hidden="1"/>
    <cellStyle name="Hipervínculo" xfId="22595" builtinId="8" hidden="1"/>
    <cellStyle name="Hipervínculo" xfId="22611" builtinId="8" hidden="1"/>
    <cellStyle name="Hipervínculo" xfId="22628" builtinId="8" hidden="1"/>
    <cellStyle name="Hipervínculo" xfId="22644" builtinId="8" hidden="1"/>
    <cellStyle name="Hipervínculo" xfId="22660" builtinId="8" hidden="1"/>
    <cellStyle name="Hipervínculo" xfId="22676" builtinId="8" hidden="1"/>
    <cellStyle name="Hipervínculo" xfId="22692" builtinId="8" hidden="1"/>
    <cellStyle name="Hipervínculo" xfId="22708" builtinId="8" hidden="1"/>
    <cellStyle name="Hipervínculo" xfId="22724" builtinId="8" hidden="1"/>
    <cellStyle name="Hipervínculo" xfId="22738" builtinId="8" hidden="1"/>
    <cellStyle name="Hipervínculo" xfId="22754" builtinId="8" hidden="1"/>
    <cellStyle name="Hipervínculo" xfId="22770" builtinId="8" hidden="1"/>
    <cellStyle name="Hipervínculo" xfId="22786" builtinId="8" hidden="1"/>
    <cellStyle name="Hipervínculo" xfId="22802" builtinId="8" hidden="1"/>
    <cellStyle name="Hipervínculo" xfId="22818" builtinId="8" hidden="1"/>
    <cellStyle name="Hipervínculo" xfId="22834" builtinId="8" hidden="1"/>
    <cellStyle name="Hipervínculo" xfId="22850" builtinId="8" hidden="1"/>
    <cellStyle name="Hipervínculo" xfId="22866" builtinId="8" hidden="1"/>
    <cellStyle name="Hipervínculo" xfId="22882" builtinId="8" hidden="1"/>
    <cellStyle name="Hipervínculo" xfId="22868" builtinId="8" hidden="1"/>
    <cellStyle name="Hipervínculo" xfId="22852" builtinId="8" hidden="1"/>
    <cellStyle name="Hipervínculo" xfId="22836" builtinId="8" hidden="1"/>
    <cellStyle name="Hipervínculo" xfId="22820" builtinId="8" hidden="1"/>
    <cellStyle name="Hipervínculo" xfId="22804" builtinId="8" hidden="1"/>
    <cellStyle name="Hipervínculo" xfId="22788" builtinId="8" hidden="1"/>
    <cellStyle name="Hipervínculo" xfId="22772" builtinId="8" hidden="1"/>
    <cellStyle name="Hipervínculo" xfId="22756" builtinId="8" hidden="1"/>
    <cellStyle name="Hipervínculo" xfId="22740" builtinId="8" hidden="1"/>
    <cellStyle name="Hipervínculo" xfId="22726" builtinId="8" hidden="1"/>
    <cellStyle name="Hipervínculo" xfId="22710" builtinId="8" hidden="1"/>
    <cellStyle name="Hipervínculo" xfId="22694" builtinId="8" hidden="1"/>
    <cellStyle name="Hipervínculo" xfId="22678" builtinId="8" hidden="1"/>
    <cellStyle name="Hipervínculo" xfId="22662" builtinId="8" hidden="1"/>
    <cellStyle name="Hipervínculo" xfId="22646" builtinId="8" hidden="1"/>
    <cellStyle name="Hipervínculo" xfId="22630" builtinId="8" hidden="1"/>
    <cellStyle name="Hipervínculo" xfId="22613" builtinId="8" hidden="1"/>
    <cellStyle name="Hipervínculo" xfId="22597" builtinId="8" hidden="1"/>
    <cellStyle name="Hipervínculo" xfId="22581" builtinId="8" hidden="1"/>
    <cellStyle name="Hipervínculo" xfId="22567" builtinId="8" hidden="1"/>
    <cellStyle name="Hipervínculo" xfId="22551" builtinId="8" hidden="1"/>
    <cellStyle name="Hipervínculo" xfId="22535" builtinId="8" hidden="1"/>
    <cellStyle name="Hipervínculo" xfId="22519" builtinId="8" hidden="1"/>
    <cellStyle name="Hipervínculo" xfId="22503" builtinId="8" hidden="1"/>
    <cellStyle name="Hipervínculo" xfId="22487" builtinId="8" hidden="1"/>
    <cellStyle name="Hipervínculo" xfId="22471" builtinId="8" hidden="1"/>
    <cellStyle name="Hipervínculo" xfId="22453" builtinId="8" hidden="1"/>
    <cellStyle name="Hipervínculo" xfId="22437" builtinId="8" hidden="1"/>
    <cellStyle name="Hipervínculo" xfId="22421" builtinId="8" hidden="1"/>
    <cellStyle name="Hipervínculo" xfId="22407" builtinId="8" hidden="1"/>
    <cellStyle name="Hipervínculo" xfId="22391" builtinId="8" hidden="1"/>
    <cellStyle name="Hipervínculo" xfId="22375" builtinId="8" hidden="1"/>
    <cellStyle name="Hipervínculo" xfId="22359" builtinId="8" hidden="1"/>
    <cellStyle name="Hipervínculo" xfId="22343" builtinId="8" hidden="1"/>
    <cellStyle name="Hipervínculo" xfId="22327" builtinId="8" hidden="1"/>
    <cellStyle name="Hipervínculo" xfId="22309" builtinId="8" hidden="1"/>
    <cellStyle name="Hipervínculo" xfId="22293" builtinId="8" hidden="1"/>
    <cellStyle name="Hipervínculo" xfId="22277" builtinId="8" hidden="1"/>
    <cellStyle name="Hipervínculo" xfId="22002" builtinId="8" hidden="1"/>
    <cellStyle name="Hipervínculo" xfId="22247" builtinId="8" hidden="1"/>
    <cellStyle name="Hipervínculo" xfId="22231" builtinId="8" hidden="1"/>
    <cellStyle name="Hipervínculo" xfId="22215" builtinId="8" hidden="1"/>
    <cellStyle name="Hipervínculo" xfId="22199" builtinId="8" hidden="1"/>
    <cellStyle name="Hipervínculo" xfId="22183" builtinId="8" hidden="1"/>
    <cellStyle name="Hipervínculo" xfId="22167" builtinId="8" hidden="1"/>
    <cellStyle name="Hipervínculo" xfId="22149" builtinId="8" hidden="1"/>
    <cellStyle name="Hipervínculo" xfId="22133" builtinId="8" hidden="1"/>
    <cellStyle name="Hipervínculo" xfId="22117" builtinId="8" hidden="1"/>
    <cellStyle name="Hipervínculo" xfId="22103" builtinId="8" hidden="1"/>
    <cellStyle name="Hipervínculo" xfId="22087" builtinId="8" hidden="1"/>
    <cellStyle name="Hipervínculo" xfId="22071" builtinId="8" hidden="1"/>
    <cellStyle name="Hipervínculo" xfId="22055" builtinId="8" hidden="1"/>
    <cellStyle name="Hipervínculo" xfId="22039" builtinId="8" hidden="1"/>
    <cellStyle name="Hipervínculo" xfId="22023" builtinId="8" hidden="1"/>
    <cellStyle name="Hipervínculo" xfId="22007" builtinId="8" hidden="1"/>
    <cellStyle name="Hipervínculo" xfId="21989" builtinId="8" hidden="1"/>
    <cellStyle name="Hipervínculo" xfId="21973" builtinId="8" hidden="1"/>
    <cellStyle name="Hipervínculo" xfId="21957" builtinId="8" hidden="1"/>
    <cellStyle name="Hipervínculo" xfId="21943" builtinId="8" hidden="1"/>
    <cellStyle name="Hipervínculo" xfId="21927" builtinId="8" hidden="1"/>
    <cellStyle name="Hipervínculo" xfId="21911" builtinId="8" hidden="1"/>
    <cellStyle name="Hipervínculo" xfId="21895" builtinId="8" hidden="1"/>
    <cellStyle name="Hipervínculo" xfId="21879" builtinId="8" hidden="1"/>
    <cellStyle name="Hipervínculo" xfId="21863" builtinId="8" hidden="1"/>
    <cellStyle name="Hipervínculo" xfId="21847" builtinId="8" hidden="1"/>
    <cellStyle name="Hipervínculo" xfId="21829" builtinId="8" hidden="1"/>
    <cellStyle name="Hipervínculo" xfId="21813" builtinId="8" hidden="1"/>
    <cellStyle name="Hipervínculo" xfId="21797" builtinId="8" hidden="1"/>
    <cellStyle name="Hipervínculo" xfId="21783" builtinId="8" hidden="1"/>
    <cellStyle name="Hipervínculo" xfId="21767" builtinId="8" hidden="1"/>
    <cellStyle name="Hipervínculo" xfId="21751" builtinId="8" hidden="1"/>
    <cellStyle name="Hipervínculo" xfId="21735" builtinId="8" hidden="1"/>
    <cellStyle name="Hipervínculo" xfId="21719" builtinId="8" hidden="1"/>
    <cellStyle name="Hipervínculo" xfId="21703" builtinId="8" hidden="1"/>
    <cellStyle name="Hipervínculo" xfId="21685" builtinId="8" hidden="1"/>
    <cellStyle name="Hipervínculo" xfId="21669" builtinId="8" hidden="1"/>
    <cellStyle name="Hipervínculo" xfId="21653" builtinId="8" hidden="1"/>
    <cellStyle name="Hipervínculo" xfId="21533" builtinId="8" hidden="1"/>
    <cellStyle name="Hipervínculo" xfId="21622" builtinId="8" hidden="1"/>
    <cellStyle name="Hipervínculo" xfId="21606" builtinId="8" hidden="1"/>
    <cellStyle name="Hipervínculo" xfId="21590" builtinId="8" hidden="1"/>
    <cellStyle name="Hipervínculo" xfId="21574" builtinId="8" hidden="1"/>
    <cellStyle name="Hipervínculo" xfId="21558" builtinId="8" hidden="1"/>
    <cellStyle name="Hipervínculo" xfId="21542" builtinId="8" hidden="1"/>
    <cellStyle name="Hipervínculo" xfId="21525" builtinId="8" hidden="1"/>
    <cellStyle name="Hipervínculo" xfId="21509" builtinId="8" hidden="1"/>
    <cellStyle name="Hipervínculo" xfId="21493" builtinId="8" hidden="1"/>
    <cellStyle name="Hipervínculo" xfId="21479" builtinId="8" hidden="1"/>
    <cellStyle name="Hipervínculo" xfId="21463" builtinId="8" hidden="1"/>
    <cellStyle name="Hipervínculo" xfId="21447" builtinId="8" hidden="1"/>
    <cellStyle name="Hipervínculo" xfId="21431" builtinId="8" hidden="1"/>
    <cellStyle name="Hipervínculo" xfId="21415" builtinId="8" hidden="1"/>
    <cellStyle name="Hipervínculo" xfId="21399" builtinId="8" hidden="1"/>
    <cellStyle name="Hipervínculo" xfId="21383" builtinId="8" hidden="1"/>
    <cellStyle name="Hipervínculo" xfId="21365" builtinId="8" hidden="1"/>
    <cellStyle name="Hipervínculo" xfId="21349" builtinId="8" hidden="1"/>
    <cellStyle name="Hipervínculo" xfId="21333" builtinId="8" hidden="1"/>
    <cellStyle name="Hipervínculo" xfId="21319" builtinId="8" hidden="1"/>
    <cellStyle name="Hipervínculo" xfId="21303" builtinId="8" hidden="1"/>
    <cellStyle name="Hipervínculo" xfId="21287" builtinId="8" hidden="1"/>
    <cellStyle name="Hipervínculo" xfId="21271" builtinId="8" hidden="1"/>
    <cellStyle name="Hipervínculo" xfId="21255" builtinId="8" hidden="1"/>
    <cellStyle name="Hipervínculo" xfId="21239" builtinId="8" hidden="1"/>
    <cellStyle name="Hipervínculo" xfId="21223" builtinId="8" hidden="1"/>
    <cellStyle name="Hipervínculo" xfId="21205" builtinId="8" hidden="1"/>
    <cellStyle name="Hipervínculo" xfId="21189" builtinId="8" hidden="1"/>
    <cellStyle name="Hipervínculo" xfId="21173" builtinId="8" hidden="1"/>
    <cellStyle name="Hipervínculo" xfId="21158" builtinId="8" hidden="1"/>
    <cellStyle name="Hipervínculo" xfId="21142" builtinId="8" hidden="1"/>
    <cellStyle name="Hipervínculo" xfId="21126" builtinId="8" hidden="1"/>
    <cellStyle name="Hipervínculo" xfId="21110" builtinId="8" hidden="1"/>
    <cellStyle name="Hipervínculo" xfId="21094" builtinId="8" hidden="1"/>
    <cellStyle name="Hipervínculo" xfId="21078" builtinId="8" hidden="1"/>
    <cellStyle name="Hipervínculo" xfId="21061" builtinId="8" hidden="1"/>
    <cellStyle name="Hipervínculo" xfId="21045" builtinId="8" hidden="1"/>
    <cellStyle name="Hipervínculo" xfId="21029" builtinId="8" hidden="1"/>
    <cellStyle name="Hipervínculo" xfId="20856" builtinId="8" hidden="1"/>
    <cellStyle name="Hipervínculo" xfId="20999" builtinId="8" hidden="1"/>
    <cellStyle name="Hipervínculo" xfId="20983" builtinId="8" hidden="1"/>
    <cellStyle name="Hipervínculo" xfId="20967" builtinId="8" hidden="1"/>
    <cellStyle name="Hipervínculo" xfId="20951" builtinId="8" hidden="1"/>
    <cellStyle name="Hipervínculo" xfId="20935" builtinId="8" hidden="1"/>
    <cellStyle name="Hipervínculo" xfId="20919" builtinId="8" hidden="1"/>
    <cellStyle name="Hipervínculo" xfId="20901" builtinId="8" hidden="1"/>
    <cellStyle name="Hipervínculo" xfId="20885" builtinId="8" hidden="1"/>
    <cellStyle name="Hipervínculo" xfId="20869" builtinId="8" hidden="1"/>
    <cellStyle name="Hipervínculo" xfId="20852" builtinId="8" hidden="1"/>
    <cellStyle name="Hipervínculo" xfId="20836" builtinId="8" hidden="1"/>
    <cellStyle name="Hipervínculo" xfId="20820" builtinId="8" hidden="1"/>
    <cellStyle name="Hipervínculo" xfId="20752" builtinId="8" hidden="1"/>
    <cellStyle name="Hipervínculo" xfId="20789" builtinId="8" hidden="1"/>
    <cellStyle name="Hipervínculo" xfId="20773" builtinId="8" hidden="1"/>
    <cellStyle name="Hipervínculo" xfId="20757" builtinId="8" hidden="1"/>
    <cellStyle name="Hipervínculo" xfId="20740" builtinId="8" hidden="1"/>
    <cellStyle name="Hipervínculo" xfId="20724" builtinId="8" hidden="1"/>
    <cellStyle name="Hipervínculo" xfId="20708" builtinId="8" hidden="1"/>
    <cellStyle name="Hipervínculo" xfId="20692" builtinId="8" hidden="1"/>
    <cellStyle name="Hipervínculo" xfId="20676" builtinId="8" hidden="1"/>
    <cellStyle name="Hipervínculo" xfId="20660" builtinId="8" hidden="1"/>
    <cellStyle name="Hipervínculo" xfId="20625" builtinId="8" hidden="1"/>
    <cellStyle name="Hipervínculo" xfId="20635" builtinId="8" hidden="1"/>
    <cellStyle name="Hipervínculo" xfId="20645" builtinId="8" hidden="1"/>
    <cellStyle name="Hipervínculo" xfId="20658" builtinId="8" hidden="1"/>
    <cellStyle name="Hipervínculo" xfId="20631" builtinId="8" hidden="1"/>
    <cellStyle name="Hipervínculo" xfId="20605" builtinId="8" hidden="1"/>
    <cellStyle name="Hipervínculo" xfId="20607" builtinId="8" hidden="1"/>
    <cellStyle name="Hipervínculo" xfId="16072" builtinId="8" hidden="1"/>
    <cellStyle name="Hipervínculo" xfId="22960" builtinId="8" hidden="1"/>
    <cellStyle name="Hipervínculo" xfId="22976" builtinId="8" hidden="1"/>
    <cellStyle name="Hipervínculo" xfId="22992" builtinId="8" hidden="1"/>
    <cellStyle name="Hipervínculo" xfId="23008" builtinId="8" hidden="1"/>
    <cellStyle name="Hipervínculo" xfId="23024" builtinId="8" hidden="1"/>
    <cellStyle name="Hipervínculo" xfId="23041" builtinId="8" hidden="1"/>
    <cellStyle name="Hipervínculo" xfId="23057" builtinId="8" hidden="1"/>
    <cellStyle name="Hipervínculo" xfId="23073" builtinId="8" hidden="1"/>
    <cellStyle name="Hipervínculo" xfId="23089" builtinId="8" hidden="1"/>
    <cellStyle name="Hipervínculo" xfId="23104" builtinId="8" hidden="1"/>
    <cellStyle name="Hipervínculo" xfId="23120" builtinId="8" hidden="1"/>
    <cellStyle name="Hipervínculo" xfId="23136" builtinId="8" hidden="1"/>
    <cellStyle name="Hipervínculo" xfId="23153" builtinId="8" hidden="1"/>
    <cellStyle name="Hipervínculo" xfId="23169" builtinId="8" hidden="1"/>
    <cellStyle name="Hipervínculo" xfId="23185" builtinId="8" hidden="1"/>
    <cellStyle name="Hipervínculo" xfId="23203" builtinId="8" hidden="1"/>
    <cellStyle name="Hipervínculo" xfId="23219" builtinId="8" hidden="1"/>
    <cellStyle name="Hipervínculo" xfId="23235" builtinId="8" hidden="1"/>
    <cellStyle name="Hipervínculo" xfId="23251" builtinId="8" hidden="1"/>
    <cellStyle name="Hipervínculo" xfId="23267" builtinId="8" hidden="1"/>
    <cellStyle name="Hipervínculo" xfId="23283" builtinId="8" hidden="1"/>
    <cellStyle name="Hipervínculo" xfId="23299" builtinId="8" hidden="1"/>
    <cellStyle name="Hipervínculo" xfId="23313" builtinId="8" hidden="1"/>
    <cellStyle name="Hipervínculo" xfId="23329" builtinId="8" hidden="1"/>
    <cellStyle name="Hipervínculo" xfId="23345" builtinId="8" hidden="1"/>
    <cellStyle name="Hipervínculo" xfId="23362" builtinId="8" hidden="1"/>
    <cellStyle name="Hipervínculo" xfId="23378" builtinId="8" hidden="1"/>
    <cellStyle name="Hipervínculo" xfId="23394" builtinId="8" hidden="1"/>
    <cellStyle name="Hipervínculo" xfId="23410" builtinId="8" hidden="1"/>
    <cellStyle name="Hipervínculo" xfId="23426" builtinId="8" hidden="1"/>
    <cellStyle name="Hipervínculo" xfId="23442" builtinId="8" hidden="1"/>
    <cellStyle name="Hipervínculo" xfId="23457" builtinId="8" hidden="1"/>
    <cellStyle name="Hipervínculo" xfId="23473" builtinId="8" hidden="1"/>
    <cellStyle name="Hipervínculo" xfId="23489" builtinId="8" hidden="1"/>
    <cellStyle name="Hipervínculo" xfId="23505" builtinId="8" hidden="1"/>
    <cellStyle name="Hipervínculo" xfId="23523" builtinId="8" hidden="1"/>
    <cellStyle name="Hipervínculo" xfId="23539" builtinId="8" hidden="1"/>
    <cellStyle name="Hipervínculo" xfId="23555" builtinId="8" hidden="1"/>
    <cellStyle name="Hipervínculo" xfId="23571" builtinId="8" hidden="1"/>
    <cellStyle name="Hipervínculo" xfId="23587" builtinId="8" hidden="1"/>
    <cellStyle name="Hipervínculo" xfId="23603" builtinId="8" hidden="1"/>
    <cellStyle name="Hipervínculo" xfId="23617" builtinId="8" hidden="1"/>
    <cellStyle name="Hipervínculo" xfId="23633" builtinId="8" hidden="1"/>
    <cellStyle name="Hipervínculo" xfId="23649" builtinId="8" hidden="1"/>
    <cellStyle name="Hipervínculo" xfId="23667" builtinId="8" hidden="1"/>
    <cellStyle name="Hipervínculo" xfId="23683" builtinId="8" hidden="1"/>
    <cellStyle name="Hipervínculo" xfId="23699" builtinId="8" hidden="1"/>
    <cellStyle name="Hipervínculo" xfId="23715" builtinId="8" hidden="1"/>
    <cellStyle name="Hipervínculo" xfId="23731" builtinId="8" hidden="1"/>
    <cellStyle name="Hipervínculo" xfId="23747" builtinId="8" hidden="1"/>
    <cellStyle name="Hipervínculo" xfId="23763" builtinId="8" hidden="1"/>
    <cellStyle name="Hipervínculo" xfId="23777" builtinId="8" hidden="1"/>
    <cellStyle name="Hipervínculo" xfId="23793" builtinId="8" hidden="1"/>
    <cellStyle name="Hipervínculo" xfId="23809" builtinId="8" hidden="1"/>
    <cellStyle name="Hipervínculo" xfId="23826" builtinId="8" hidden="1"/>
    <cellStyle name="Hipervínculo" xfId="23842" builtinId="8" hidden="1"/>
    <cellStyle name="Hipervínculo" xfId="23858" builtinId="8" hidden="1"/>
    <cellStyle name="Hipervínculo" xfId="23874" builtinId="8" hidden="1"/>
    <cellStyle name="Hipervínculo" xfId="23890" builtinId="8" hidden="1"/>
    <cellStyle name="Hipervínculo" xfId="23906" builtinId="8" hidden="1"/>
    <cellStyle name="Hipervínculo" xfId="23922" builtinId="8" hidden="1"/>
    <cellStyle name="Hipervínculo" xfId="23937" builtinId="8" hidden="1"/>
    <cellStyle name="Hipervínculo" xfId="23953" builtinId="8" hidden="1"/>
    <cellStyle name="Hipervínculo" xfId="23969" builtinId="8" hidden="1"/>
    <cellStyle name="Hipervínculo" xfId="23987" builtinId="8" hidden="1"/>
    <cellStyle name="Hipervínculo" xfId="24003" builtinId="8" hidden="1"/>
    <cellStyle name="Hipervínculo" xfId="24019" builtinId="8" hidden="1"/>
    <cellStyle name="Hipervínculo" xfId="24035" builtinId="8" hidden="1"/>
    <cellStyle name="Hipervínculo" xfId="24051" builtinId="8" hidden="1"/>
    <cellStyle name="Hipervínculo" xfId="24067" builtinId="8" hidden="1"/>
    <cellStyle name="Hipervínculo" xfId="24081" builtinId="8" hidden="1"/>
    <cellStyle name="Hipervínculo" xfId="24097" builtinId="8" hidden="1"/>
    <cellStyle name="Hipervínculo" xfId="24113" builtinId="8" hidden="1"/>
    <cellStyle name="Hipervínculo" xfId="24129" builtinId="8" hidden="1"/>
    <cellStyle name="Hipervínculo" xfId="24147" builtinId="8" hidden="1"/>
    <cellStyle name="Hipervínculo" xfId="24163" builtinId="8" hidden="1"/>
    <cellStyle name="Hipervínculo" xfId="24179" builtinId="8" hidden="1"/>
    <cellStyle name="Hipervínculo" xfId="24195" builtinId="8" hidden="1"/>
    <cellStyle name="Hipervínculo" xfId="24211" builtinId="8" hidden="1"/>
    <cellStyle name="Hipervínculo" xfId="24227" builtinId="8" hidden="1"/>
    <cellStyle name="Hipervínculo" xfId="24241" builtinId="8" hidden="1"/>
    <cellStyle name="Hipervínculo" xfId="24257" builtinId="8" hidden="1"/>
    <cellStyle name="Hipervínculo" xfId="24273" builtinId="8" hidden="1"/>
    <cellStyle name="Hipervínculo" xfId="24291" builtinId="8" hidden="1"/>
    <cellStyle name="Hipervínculo" xfId="24307" builtinId="8" hidden="1"/>
    <cellStyle name="Hipervínculo" xfId="24323" builtinId="8" hidden="1"/>
    <cellStyle name="Hipervínculo" xfId="24339" builtinId="8" hidden="1"/>
    <cellStyle name="Hipervínculo" xfId="24355" builtinId="8" hidden="1"/>
    <cellStyle name="Hipervínculo" xfId="24371" builtinId="8" hidden="1"/>
    <cellStyle name="Hipervínculo" xfId="24387" builtinId="8" hidden="1"/>
    <cellStyle name="Hipervínculo" xfId="24401" builtinId="8" hidden="1"/>
    <cellStyle name="Hipervínculo" xfId="24417" builtinId="8" hidden="1"/>
    <cellStyle name="Hipervínculo" xfId="24433" builtinId="8" hidden="1"/>
    <cellStyle name="Hipervínculo" xfId="24451" builtinId="8" hidden="1"/>
    <cellStyle name="Hipervínculo" xfId="24467" builtinId="8" hidden="1"/>
    <cellStyle name="Hipervínculo" xfId="24483" builtinId="8" hidden="1"/>
    <cellStyle name="Hipervínculo" xfId="24499" builtinId="8" hidden="1"/>
    <cellStyle name="Hipervínculo" xfId="24515" builtinId="8" hidden="1"/>
    <cellStyle name="Hipervínculo" xfId="24531" builtinId="8" hidden="1"/>
    <cellStyle name="Hipervínculo" xfId="24547" builtinId="8" hidden="1"/>
    <cellStyle name="Hipervínculo" xfId="24561" builtinId="8" hidden="1"/>
    <cellStyle name="Hipervínculo" xfId="24577" builtinId="8" hidden="1"/>
    <cellStyle name="Hipervínculo" xfId="24593" builtinId="8" hidden="1"/>
    <cellStyle name="Hipervínculo" xfId="24611" builtinId="8" hidden="1"/>
    <cellStyle name="Hipervínculo" xfId="24627" builtinId="8" hidden="1"/>
    <cellStyle name="Hipervínculo" xfId="24643" builtinId="8" hidden="1"/>
    <cellStyle name="Hipervínculo" xfId="24659" builtinId="8" hidden="1"/>
    <cellStyle name="Hipervínculo" xfId="24675" builtinId="8" hidden="1"/>
    <cellStyle name="Hipervínculo" xfId="24691" builtinId="8" hidden="1"/>
    <cellStyle name="Hipervínculo" xfId="24705" builtinId="8" hidden="1"/>
    <cellStyle name="Hipervínculo" xfId="24721" builtinId="8" hidden="1"/>
    <cellStyle name="Hipervínculo" xfId="24737" builtinId="8" hidden="1"/>
    <cellStyle name="Hipervínculo" xfId="24753" builtinId="8" hidden="1"/>
    <cellStyle name="Hipervínculo" xfId="24771" builtinId="8" hidden="1"/>
    <cellStyle name="Hipervínculo" xfId="24787" builtinId="8" hidden="1"/>
    <cellStyle name="Hipervínculo" xfId="24803" builtinId="8" hidden="1"/>
    <cellStyle name="Hipervínculo" xfId="24819" builtinId="8" hidden="1"/>
    <cellStyle name="Hipervínculo" xfId="24835" builtinId="8" hidden="1"/>
    <cellStyle name="Hipervínculo" xfId="24851" builtinId="8" hidden="1"/>
    <cellStyle name="Hipervínculo" xfId="24865" builtinId="8" hidden="1"/>
    <cellStyle name="Hipervínculo" xfId="24881" builtinId="8" hidden="1"/>
    <cellStyle name="Hipervínculo" xfId="24897" builtinId="8" hidden="1"/>
    <cellStyle name="Hipervínculo" xfId="24914" builtinId="8" hidden="1"/>
    <cellStyle name="Hipervínculo" xfId="24930" builtinId="8" hidden="1"/>
    <cellStyle name="Hipervínculo" xfId="24946" builtinId="8" hidden="1"/>
    <cellStyle name="Hipervínculo" xfId="24962" builtinId="8" hidden="1"/>
    <cellStyle name="Hipervínculo" xfId="24978" builtinId="8" hidden="1"/>
    <cellStyle name="Hipervínculo" xfId="24994" builtinId="8" hidden="1"/>
    <cellStyle name="Hipervínculo" xfId="25010" builtinId="8" hidden="1"/>
    <cellStyle name="Hipervínculo" xfId="25024" builtinId="8" hidden="1"/>
    <cellStyle name="Hipervínculo" xfId="25040" builtinId="8" hidden="1"/>
    <cellStyle name="Hipervínculo" xfId="25056" builtinId="8" hidden="1"/>
    <cellStyle name="Hipervínculo" xfId="25072" builtinId="8" hidden="1"/>
    <cellStyle name="Hipervínculo" xfId="25088" builtinId="8" hidden="1"/>
    <cellStyle name="Hipervínculo" xfId="25104" builtinId="8" hidden="1"/>
    <cellStyle name="Hipervínculo" xfId="25120" builtinId="8" hidden="1"/>
    <cellStyle name="Hipervínculo" xfId="25136" builtinId="8" hidden="1"/>
    <cellStyle name="Hipervínculo" xfId="25152" builtinId="8" hidden="1"/>
    <cellStyle name="Hipervínculo" xfId="25168" builtinId="8" hidden="1"/>
    <cellStyle name="Hipervínculo" xfId="25154" builtinId="8" hidden="1"/>
    <cellStyle name="Hipervínculo" xfId="25138" builtinId="8" hidden="1"/>
    <cellStyle name="Hipervínculo" xfId="25122" builtinId="8" hidden="1"/>
    <cellStyle name="Hipervínculo" xfId="25106" builtinId="8" hidden="1"/>
    <cellStyle name="Hipervínculo" xfId="25090" builtinId="8" hidden="1"/>
    <cellStyle name="Hipervínculo" xfId="25074" builtinId="8" hidden="1"/>
    <cellStyle name="Hipervínculo" xfId="25058" builtinId="8" hidden="1"/>
    <cellStyle name="Hipervínculo" xfId="25042" builtinId="8" hidden="1"/>
    <cellStyle name="Hipervínculo" xfId="25026" builtinId="8" hidden="1"/>
    <cellStyle name="Hipervínculo" xfId="25012" builtinId="8" hidden="1"/>
    <cellStyle name="Hipervínculo" xfId="24996" builtinId="8" hidden="1"/>
    <cellStyle name="Hipervínculo" xfId="24980" builtinId="8" hidden="1"/>
    <cellStyle name="Hipervínculo" xfId="24964" builtinId="8" hidden="1"/>
    <cellStyle name="Hipervínculo" xfId="24948" builtinId="8" hidden="1"/>
    <cellStyle name="Hipervínculo" xfId="24932" builtinId="8" hidden="1"/>
    <cellStyle name="Hipervínculo" xfId="24916" builtinId="8" hidden="1"/>
    <cellStyle name="Hipervínculo" xfId="24899" builtinId="8" hidden="1"/>
    <cellStyle name="Hipervínculo" xfId="24883" builtinId="8" hidden="1"/>
    <cellStyle name="Hipervínculo" xfId="24867" builtinId="8" hidden="1"/>
    <cellStyle name="Hipervínculo" xfId="24853" builtinId="8" hidden="1"/>
    <cellStyle name="Hipervínculo" xfId="24837" builtinId="8" hidden="1"/>
    <cellStyle name="Hipervínculo" xfId="24821" builtinId="8" hidden="1"/>
    <cellStyle name="Hipervínculo" xfId="24805" builtinId="8" hidden="1"/>
    <cellStyle name="Hipervínculo" xfId="24789" builtinId="8" hidden="1"/>
    <cellStyle name="Hipervínculo" xfId="24773" builtinId="8" hidden="1"/>
    <cellStyle name="Hipervínculo" xfId="24757" builtinId="8" hidden="1"/>
    <cellStyle name="Hipervínculo" xfId="24739" builtinId="8" hidden="1"/>
    <cellStyle name="Hipervínculo" xfId="24723" builtinId="8" hidden="1"/>
    <cellStyle name="Hipervínculo" xfId="24707" builtinId="8" hidden="1"/>
    <cellStyle name="Hipervínculo" xfId="24693" builtinId="8" hidden="1"/>
    <cellStyle name="Hipervínculo" xfId="24677" builtinId="8" hidden="1"/>
    <cellStyle name="Hipervínculo" xfId="24661" builtinId="8" hidden="1"/>
    <cellStyle name="Hipervínculo" xfId="24645" builtinId="8" hidden="1"/>
    <cellStyle name="Hipervínculo" xfId="24629" builtinId="8" hidden="1"/>
    <cellStyle name="Hipervínculo" xfId="24613" builtinId="8" hidden="1"/>
    <cellStyle name="Hipervínculo" xfId="24595" builtinId="8" hidden="1"/>
    <cellStyle name="Hipervínculo" xfId="24579" builtinId="8" hidden="1"/>
    <cellStyle name="Hipervínculo" xfId="24563" builtinId="8" hidden="1"/>
    <cellStyle name="Hipervínculo" xfId="24288" builtinId="8" hidden="1"/>
    <cellStyle name="Hipervínculo" xfId="24533" builtinId="8" hidden="1"/>
    <cellStyle name="Hipervínculo" xfId="24517" builtinId="8" hidden="1"/>
    <cellStyle name="Hipervínculo" xfId="24501" builtinId="8" hidden="1"/>
    <cellStyle name="Hipervínculo" xfId="24485" builtinId="8" hidden="1"/>
    <cellStyle name="Hipervínculo" xfId="24469" builtinId="8" hidden="1"/>
    <cellStyle name="Hipervínculo" xfId="24453" builtinId="8" hidden="1"/>
    <cellStyle name="Hipervínculo" xfId="24435" builtinId="8" hidden="1"/>
    <cellStyle name="Hipervínculo" xfId="24419" builtinId="8" hidden="1"/>
    <cellStyle name="Hipervínculo" xfId="24403" builtinId="8" hidden="1"/>
    <cellStyle name="Hipervínculo" xfId="24389" builtinId="8" hidden="1"/>
    <cellStyle name="Hipervínculo" xfId="24373" builtinId="8" hidden="1"/>
    <cellStyle name="Hipervínculo" xfId="24357" builtinId="8" hidden="1"/>
    <cellStyle name="Hipervínculo" xfId="24341" builtinId="8" hidden="1"/>
    <cellStyle name="Hipervínculo" xfId="24325" builtinId="8" hidden="1"/>
    <cellStyle name="Hipervínculo" xfId="24309" builtinId="8" hidden="1"/>
    <cellStyle name="Hipervínculo" xfId="24293" builtinId="8" hidden="1"/>
    <cellStyle name="Hipervínculo" xfId="24275" builtinId="8" hidden="1"/>
    <cellStyle name="Hipervínculo" xfId="24259" builtinId="8" hidden="1"/>
    <cellStyle name="Hipervínculo" xfId="24243" builtinId="8" hidden="1"/>
    <cellStyle name="Hipervínculo" xfId="24229" builtinId="8" hidden="1"/>
    <cellStyle name="Hipervínculo" xfId="24213" builtinId="8" hidden="1"/>
    <cellStyle name="Hipervínculo" xfId="24197" builtinId="8" hidden="1"/>
    <cellStyle name="Hipervínculo" xfId="24181" builtinId="8" hidden="1"/>
    <cellStyle name="Hipervínculo" xfId="24165" builtinId="8" hidden="1"/>
    <cellStyle name="Hipervínculo" xfId="24149" builtinId="8" hidden="1"/>
    <cellStyle name="Hipervínculo" xfId="24133" builtinId="8" hidden="1"/>
    <cellStyle name="Hipervínculo" xfId="24115" builtinId="8" hidden="1"/>
    <cellStyle name="Hipervínculo" xfId="24099" builtinId="8" hidden="1"/>
    <cellStyle name="Hipervínculo" xfId="24083" builtinId="8" hidden="1"/>
    <cellStyle name="Hipervínculo" xfId="24069" builtinId="8" hidden="1"/>
    <cellStyle name="Hipervínculo" xfId="24053" builtinId="8" hidden="1"/>
    <cellStyle name="Hipervínculo" xfId="24037" builtinId="8" hidden="1"/>
    <cellStyle name="Hipervínculo" xfId="24021" builtinId="8" hidden="1"/>
    <cellStyle name="Hipervínculo" xfId="24005" builtinId="8" hidden="1"/>
    <cellStyle name="Hipervínculo" xfId="23989" builtinId="8" hidden="1"/>
    <cellStyle name="Hipervínculo" xfId="23971" builtinId="8" hidden="1"/>
    <cellStyle name="Hipervínculo" xfId="23955" builtinId="8" hidden="1"/>
    <cellStyle name="Hipervínculo" xfId="23939" builtinId="8" hidden="1"/>
    <cellStyle name="Hipervínculo" xfId="23819" builtinId="8" hidden="1"/>
    <cellStyle name="Hipervínculo" xfId="23908" builtinId="8" hidden="1"/>
    <cellStyle name="Hipervínculo" xfId="23892" builtinId="8" hidden="1"/>
    <cellStyle name="Hipervínculo" xfId="23876" builtinId="8" hidden="1"/>
    <cellStyle name="Hipervínculo" xfId="23860" builtinId="8" hidden="1"/>
    <cellStyle name="Hipervínculo" xfId="23844" builtinId="8" hidden="1"/>
    <cellStyle name="Hipervínculo" xfId="23828" builtinId="8" hidden="1"/>
    <cellStyle name="Hipervínculo" xfId="23811" builtinId="8" hidden="1"/>
    <cellStyle name="Hipervínculo" xfId="23795" builtinId="8" hidden="1"/>
    <cellStyle name="Hipervínculo" xfId="23779" builtinId="8" hidden="1"/>
    <cellStyle name="Hipervínculo" xfId="23765" builtinId="8" hidden="1"/>
    <cellStyle name="Hipervínculo" xfId="23749" builtinId="8" hidden="1"/>
    <cellStyle name="Hipervínculo" xfId="23733" builtinId="8" hidden="1"/>
    <cellStyle name="Hipervínculo" xfId="23717" builtinId="8" hidden="1"/>
    <cellStyle name="Hipervínculo" xfId="23701" builtinId="8" hidden="1"/>
    <cellStyle name="Hipervínculo" xfId="23685" builtinId="8" hidden="1"/>
    <cellStyle name="Hipervínculo" xfId="23669" builtinId="8" hidden="1"/>
    <cellStyle name="Hipervínculo" xfId="23651" builtinId="8" hidden="1"/>
    <cellStyle name="Hipervínculo" xfId="23635" builtinId="8" hidden="1"/>
    <cellStyle name="Hipervínculo" xfId="23619" builtinId="8" hidden="1"/>
    <cellStyle name="Hipervínculo" xfId="23605" builtinId="8" hidden="1"/>
    <cellStyle name="Hipervínculo" xfId="23589" builtinId="8" hidden="1"/>
    <cellStyle name="Hipervínculo" xfId="23573" builtinId="8" hidden="1"/>
    <cellStyle name="Hipervínculo" xfId="23557" builtinId="8" hidden="1"/>
    <cellStyle name="Hipervínculo" xfId="23541" builtinId="8" hidden="1"/>
    <cellStyle name="Hipervínculo" xfId="23525" builtinId="8" hidden="1"/>
    <cellStyle name="Hipervínculo" xfId="23509" builtinId="8" hidden="1"/>
    <cellStyle name="Hipervínculo" xfId="23491" builtinId="8" hidden="1"/>
    <cellStyle name="Hipervínculo" xfId="23475" builtinId="8" hidden="1"/>
    <cellStyle name="Hipervínculo" xfId="23459" builtinId="8" hidden="1"/>
    <cellStyle name="Hipervínculo" xfId="23444" builtinId="8" hidden="1"/>
    <cellStyle name="Hipervínculo" xfId="23428" builtinId="8" hidden="1"/>
    <cellStyle name="Hipervínculo" xfId="23412" builtinId="8" hidden="1"/>
    <cellStyle name="Hipervínculo" xfId="23396" builtinId="8" hidden="1"/>
    <cellStyle name="Hipervínculo" xfId="23380" builtinId="8" hidden="1"/>
    <cellStyle name="Hipervínculo" xfId="23364" builtinId="8" hidden="1"/>
    <cellStyle name="Hipervínculo" xfId="23347" builtinId="8" hidden="1"/>
    <cellStyle name="Hipervínculo" xfId="23331" builtinId="8" hidden="1"/>
    <cellStyle name="Hipervínculo" xfId="23315" builtinId="8" hidden="1"/>
    <cellStyle name="Hipervínculo" xfId="23142" builtinId="8" hidden="1"/>
    <cellStyle name="Hipervínculo" xfId="23285" builtinId="8" hidden="1"/>
    <cellStyle name="Hipervínculo" xfId="23269" builtinId="8" hidden="1"/>
    <cellStyle name="Hipervínculo" xfId="23253" builtinId="8" hidden="1"/>
    <cellStyle name="Hipervínculo" xfId="23237" builtinId="8" hidden="1"/>
    <cellStyle name="Hipervínculo" xfId="23221" builtinId="8" hidden="1"/>
    <cellStyle name="Hipervínculo" xfId="23205" builtinId="8" hidden="1"/>
    <cellStyle name="Hipervínculo" xfId="23187" builtinId="8" hidden="1"/>
    <cellStyle name="Hipervínculo" xfId="23171" builtinId="8" hidden="1"/>
    <cellStyle name="Hipervínculo" xfId="23155" builtinId="8" hidden="1"/>
    <cellStyle name="Hipervínculo" xfId="23138" builtinId="8" hidden="1"/>
    <cellStyle name="Hipervínculo" xfId="23122" builtinId="8" hidden="1"/>
    <cellStyle name="Hipervínculo" xfId="23106" builtinId="8" hidden="1"/>
    <cellStyle name="Hipervínculo" xfId="23038" builtinId="8" hidden="1"/>
    <cellStyle name="Hipervínculo" xfId="23075" builtinId="8" hidden="1"/>
    <cellStyle name="Hipervínculo" xfId="23059" builtinId="8" hidden="1"/>
    <cellStyle name="Hipervínculo" xfId="23043" builtinId="8" hidden="1"/>
    <cellStyle name="Hipervínculo" xfId="23026" builtinId="8" hidden="1"/>
    <cellStyle name="Hipervínculo" xfId="23010" builtinId="8" hidden="1"/>
    <cellStyle name="Hipervínculo" xfId="22994" builtinId="8" hidden="1"/>
    <cellStyle name="Hipervínculo" xfId="22978" builtinId="8" hidden="1"/>
    <cellStyle name="Hipervínculo" xfId="22962" builtinId="8" hidden="1"/>
    <cellStyle name="Hipervínculo" xfId="22946" builtinId="8" hidden="1"/>
    <cellStyle name="Hipervínculo" xfId="22912" builtinId="8" hidden="1"/>
    <cellStyle name="Hipervínculo" xfId="22922" builtinId="8" hidden="1"/>
    <cellStyle name="Hipervínculo" xfId="22932" builtinId="8" hidden="1"/>
    <cellStyle name="Hipervínculo" xfId="22944" builtinId="8" hidden="1"/>
    <cellStyle name="Hipervínculo" xfId="22918" builtinId="8" hidden="1"/>
    <cellStyle name="Hipervínculo" xfId="22892" builtinId="8" hidden="1"/>
    <cellStyle name="Hipervínculo" xfId="22894" builtinId="8" hidden="1"/>
    <cellStyle name="Hipervínculo" xfId="18360" builtinId="8" hidden="1"/>
    <cellStyle name="Hipervínculo" xfId="25248" builtinId="8" hidden="1"/>
    <cellStyle name="Hipervínculo" xfId="25264" builtinId="8" hidden="1"/>
    <cellStyle name="Hipervínculo" xfId="25280" builtinId="8" hidden="1"/>
    <cellStyle name="Hipervínculo" xfId="25296" builtinId="8" hidden="1"/>
    <cellStyle name="Hipervínculo" xfId="25312" builtinId="8" hidden="1"/>
    <cellStyle name="Hipervínculo" xfId="25329" builtinId="8" hidden="1"/>
    <cellStyle name="Hipervínculo" xfId="25345" builtinId="8" hidden="1"/>
    <cellStyle name="Hipervínculo" xfId="25361" builtinId="8" hidden="1"/>
    <cellStyle name="Hipervínculo" xfId="25377" builtinId="8" hidden="1"/>
    <cellStyle name="Hipervínculo" xfId="25392" builtinId="8" hidden="1"/>
    <cellStyle name="Hipervínculo" xfId="25408" builtinId="8" hidden="1"/>
    <cellStyle name="Hipervínculo" xfId="25424" builtinId="8" hidden="1"/>
    <cellStyle name="Hipervínculo" xfId="25441" builtinId="8" hidden="1"/>
    <cellStyle name="Hipervínculo" xfId="25457" builtinId="8" hidden="1"/>
    <cellStyle name="Hipervínculo" xfId="25473" builtinId="8" hidden="1"/>
    <cellStyle name="Hipervínculo" xfId="25491" builtinId="8" hidden="1"/>
    <cellStyle name="Hipervínculo" xfId="25507" builtinId="8" hidden="1"/>
    <cellStyle name="Hipervínculo" xfId="25523" builtinId="8" hidden="1"/>
    <cellStyle name="Hipervínculo" xfId="25539" builtinId="8" hidden="1"/>
    <cellStyle name="Hipervínculo" xfId="25555" builtinId="8" hidden="1"/>
    <cellStyle name="Hipervínculo" xfId="25571" builtinId="8" hidden="1"/>
    <cellStyle name="Hipervínculo" xfId="25587" builtinId="8" hidden="1"/>
    <cellStyle name="Hipervínculo" xfId="25601" builtinId="8" hidden="1"/>
    <cellStyle name="Hipervínculo" xfId="25617" builtinId="8" hidden="1"/>
    <cellStyle name="Hipervínculo" xfId="25633" builtinId="8" hidden="1"/>
    <cellStyle name="Hipervínculo" xfId="25650" builtinId="8" hidden="1"/>
    <cellStyle name="Hipervínculo" xfId="25666" builtinId="8" hidden="1"/>
    <cellStyle name="Hipervínculo" xfId="25682" builtinId="8" hidden="1"/>
    <cellStyle name="Hipervínculo" xfId="25698" builtinId="8" hidden="1"/>
    <cellStyle name="Hipervínculo" xfId="25714" builtinId="8" hidden="1"/>
    <cellStyle name="Hipervínculo" xfId="25730" builtinId="8" hidden="1"/>
    <cellStyle name="Hipervínculo" xfId="25745" builtinId="8" hidden="1"/>
    <cellStyle name="Hipervínculo" xfId="25761" builtinId="8" hidden="1"/>
    <cellStyle name="Hipervínculo" xfId="25777" builtinId="8" hidden="1"/>
    <cellStyle name="Hipervínculo" xfId="25793" builtinId="8" hidden="1"/>
    <cellStyle name="Hipervínculo" xfId="25811" builtinId="8" hidden="1"/>
    <cellStyle name="Hipervínculo" xfId="25827" builtinId="8" hidden="1"/>
    <cellStyle name="Hipervínculo" xfId="25843" builtinId="8" hidden="1"/>
    <cellStyle name="Hipervínculo" xfId="25859" builtinId="8" hidden="1"/>
    <cellStyle name="Hipervínculo" xfId="25875" builtinId="8" hidden="1"/>
    <cellStyle name="Hipervínculo" xfId="25891" builtinId="8" hidden="1"/>
    <cellStyle name="Hipervínculo" xfId="25905" builtinId="8" hidden="1"/>
    <cellStyle name="Hipervínculo" xfId="25921" builtinId="8" hidden="1"/>
    <cellStyle name="Hipervínculo" xfId="25937" builtinId="8" hidden="1"/>
    <cellStyle name="Hipervínculo" xfId="25955" builtinId="8" hidden="1"/>
    <cellStyle name="Hipervínculo" xfId="25971" builtinId="8" hidden="1"/>
    <cellStyle name="Hipervínculo" xfId="25987" builtinId="8" hidden="1"/>
    <cellStyle name="Hipervínculo" xfId="26003" builtinId="8" hidden="1"/>
    <cellStyle name="Hipervínculo" xfId="26019" builtinId="8" hidden="1"/>
    <cellStyle name="Hipervínculo" xfId="26035" builtinId="8" hidden="1"/>
    <cellStyle name="Hipervínculo" xfId="26051" builtinId="8" hidden="1"/>
    <cellStyle name="Hipervínculo" xfId="26065" builtinId="8" hidden="1"/>
    <cellStyle name="Hipervínculo" xfId="26081" builtinId="8" hidden="1"/>
    <cellStyle name="Hipervínculo" xfId="26097" builtinId="8" hidden="1"/>
    <cellStyle name="Hipervínculo" xfId="26114" builtinId="8" hidden="1"/>
    <cellStyle name="Hipervínculo" xfId="26130" builtinId="8" hidden="1"/>
    <cellStyle name="Hipervínculo" xfId="26146" builtinId="8" hidden="1"/>
    <cellStyle name="Hipervínculo" xfId="26162" builtinId="8" hidden="1"/>
    <cellStyle name="Hipervínculo" xfId="26178" builtinId="8" hidden="1"/>
    <cellStyle name="Hipervínculo" xfId="26194" builtinId="8" hidden="1"/>
    <cellStyle name="Hipervínculo" xfId="26210" builtinId="8" hidden="1"/>
    <cellStyle name="Hipervínculo" xfId="26225" builtinId="8" hidden="1"/>
    <cellStyle name="Hipervínculo" xfId="26241" builtinId="8" hidden="1"/>
    <cellStyle name="Hipervínculo" xfId="26257" builtinId="8" hidden="1"/>
    <cellStyle name="Hipervínculo" xfId="26275" builtinId="8" hidden="1"/>
    <cellStyle name="Hipervínculo" xfId="26291" builtinId="8" hidden="1"/>
    <cellStyle name="Hipervínculo" xfId="26307" builtinId="8" hidden="1"/>
    <cellStyle name="Hipervínculo" xfId="26323" builtinId="8" hidden="1"/>
    <cellStyle name="Hipervínculo" xfId="26339" builtinId="8" hidden="1"/>
    <cellStyle name="Hipervínculo" xfId="26355" builtinId="8" hidden="1"/>
    <cellStyle name="Hipervínculo" xfId="26369" builtinId="8" hidden="1"/>
    <cellStyle name="Hipervínculo" xfId="26385" builtinId="8" hidden="1"/>
    <cellStyle name="Hipervínculo" xfId="26401" builtinId="8" hidden="1"/>
    <cellStyle name="Hipervínculo" xfId="26417" builtinId="8" hidden="1"/>
    <cellStyle name="Hipervínculo" xfId="26435" builtinId="8" hidden="1"/>
    <cellStyle name="Hipervínculo" xfId="26451" builtinId="8" hidden="1"/>
    <cellStyle name="Hipervínculo" xfId="26467" builtinId="8" hidden="1"/>
    <cellStyle name="Hipervínculo" xfId="26483" builtinId="8" hidden="1"/>
    <cellStyle name="Hipervínculo" xfId="26499" builtinId="8" hidden="1"/>
    <cellStyle name="Hipervínculo" xfId="26515" builtinId="8" hidden="1"/>
    <cellStyle name="Hipervínculo" xfId="26529" builtinId="8" hidden="1"/>
    <cellStyle name="Hipervínculo" xfId="26545" builtinId="8" hidden="1"/>
    <cellStyle name="Hipervínculo" xfId="26561" builtinId="8" hidden="1"/>
    <cellStyle name="Hipervínculo" xfId="26579" builtinId="8" hidden="1"/>
    <cellStyle name="Hipervínculo" xfId="26595" builtinId="8" hidden="1"/>
    <cellStyle name="Hipervínculo" xfId="26611" builtinId="8" hidden="1"/>
    <cellStyle name="Hipervínculo" xfId="26627" builtinId="8" hidden="1"/>
    <cellStyle name="Hipervínculo" xfId="26643" builtinId="8" hidden="1"/>
    <cellStyle name="Hipervínculo" xfId="26659" builtinId="8" hidden="1"/>
    <cellStyle name="Hipervínculo" xfId="26675" builtinId="8" hidden="1"/>
    <cellStyle name="Hipervínculo" xfId="26689" builtinId="8" hidden="1"/>
    <cellStyle name="Hipervínculo" xfId="26705" builtinId="8" hidden="1"/>
    <cellStyle name="Hipervínculo" xfId="26721" builtinId="8" hidden="1"/>
    <cellStyle name="Hipervínculo" xfId="26739" builtinId="8" hidden="1"/>
    <cellStyle name="Hipervínculo" xfId="26755" builtinId="8" hidden="1"/>
    <cellStyle name="Hipervínculo" xfId="26771" builtinId="8" hidden="1"/>
    <cellStyle name="Hipervínculo" xfId="26787" builtinId="8" hidden="1"/>
    <cellStyle name="Hipervínculo" xfId="26803" builtinId="8" hidden="1"/>
    <cellStyle name="Hipervínculo" xfId="26819" builtinId="8" hidden="1"/>
    <cellStyle name="Hipervínculo" xfId="26835" builtinId="8" hidden="1"/>
    <cellStyle name="Hipervínculo" xfId="26849" builtinId="8" hidden="1"/>
    <cellStyle name="Hipervínculo" xfId="26865" builtinId="8" hidden="1"/>
    <cellStyle name="Hipervínculo" xfId="26881" builtinId="8" hidden="1"/>
    <cellStyle name="Hipervínculo" xfId="26899" builtinId="8" hidden="1"/>
    <cellStyle name="Hipervínculo" xfId="26915" builtinId="8" hidden="1"/>
    <cellStyle name="Hipervínculo" xfId="26931" builtinId="8" hidden="1"/>
    <cellStyle name="Hipervínculo" xfId="26947" builtinId="8" hidden="1"/>
    <cellStyle name="Hipervínculo" xfId="26963" builtinId="8" hidden="1"/>
    <cellStyle name="Hipervínculo" xfId="26979" builtinId="8" hidden="1"/>
    <cellStyle name="Hipervínculo" xfId="26993" builtinId="8" hidden="1"/>
    <cellStyle name="Hipervínculo" xfId="27009" builtinId="8" hidden="1"/>
    <cellStyle name="Hipervínculo" xfId="27025" builtinId="8" hidden="1"/>
    <cellStyle name="Hipervínculo" xfId="27041" builtinId="8" hidden="1"/>
    <cellStyle name="Hipervínculo" xfId="27059" builtinId="8" hidden="1"/>
    <cellStyle name="Hipervínculo" xfId="27075" builtinId="8" hidden="1"/>
    <cellStyle name="Hipervínculo" xfId="27091" builtinId="8" hidden="1"/>
    <cellStyle name="Hipervínculo" xfId="27107" builtinId="8" hidden="1"/>
    <cellStyle name="Hipervínculo" xfId="27123" builtinId="8" hidden="1"/>
    <cellStyle name="Hipervínculo" xfId="27139" builtinId="8" hidden="1"/>
    <cellStyle name="Hipervínculo" xfId="27153" builtinId="8" hidden="1"/>
    <cellStyle name="Hipervínculo" xfId="27169" builtinId="8" hidden="1"/>
    <cellStyle name="Hipervínculo" xfId="27185" builtinId="8" hidden="1"/>
    <cellStyle name="Hipervínculo" xfId="27202" builtinId="8" hidden="1"/>
    <cellStyle name="Hipervínculo" xfId="27218" builtinId="8" hidden="1"/>
    <cellStyle name="Hipervínculo" xfId="27234" builtinId="8" hidden="1"/>
    <cellStyle name="Hipervínculo" xfId="27250" builtinId="8" hidden="1"/>
    <cellStyle name="Hipervínculo" xfId="27266" builtinId="8" hidden="1"/>
    <cellStyle name="Hipervínculo" xfId="27282" builtinId="8" hidden="1"/>
    <cellStyle name="Hipervínculo" xfId="27298" builtinId="8" hidden="1"/>
    <cellStyle name="Hipervínculo" xfId="27312" builtinId="8" hidden="1"/>
    <cellStyle name="Hipervínculo" xfId="27328" builtinId="8" hidden="1"/>
    <cellStyle name="Hipervínculo" xfId="27344" builtinId="8" hidden="1"/>
    <cellStyle name="Hipervínculo" xfId="27360" builtinId="8" hidden="1"/>
    <cellStyle name="Hipervínculo" xfId="27376" builtinId="8" hidden="1"/>
    <cellStyle name="Hipervínculo" xfId="27392" builtinId="8" hidden="1"/>
    <cellStyle name="Hipervínculo" xfId="27408" builtinId="8" hidden="1"/>
    <cellStyle name="Hipervínculo" xfId="27424" builtinId="8" hidden="1"/>
    <cellStyle name="Hipervínculo" xfId="27440" builtinId="8" hidden="1"/>
    <cellStyle name="Hipervínculo" xfId="27456" builtinId="8" hidden="1"/>
    <cellStyle name="Hipervínculo" xfId="27442" builtinId="8" hidden="1"/>
    <cellStyle name="Hipervínculo" xfId="27426" builtinId="8" hidden="1"/>
    <cellStyle name="Hipervínculo" xfId="27410" builtinId="8" hidden="1"/>
    <cellStyle name="Hipervínculo" xfId="27394" builtinId="8" hidden="1"/>
    <cellStyle name="Hipervínculo" xfId="27378" builtinId="8" hidden="1"/>
    <cellStyle name="Hipervínculo" xfId="27362" builtinId="8" hidden="1"/>
    <cellStyle name="Hipervínculo" xfId="27346" builtinId="8" hidden="1"/>
    <cellStyle name="Hipervínculo" xfId="27330" builtinId="8" hidden="1"/>
    <cellStyle name="Hipervínculo" xfId="27314" builtinId="8" hidden="1"/>
    <cellStyle name="Hipervínculo" xfId="27300" builtinId="8" hidden="1"/>
    <cellStyle name="Hipervínculo" xfId="27284" builtinId="8" hidden="1"/>
    <cellStyle name="Hipervínculo" xfId="27268" builtinId="8" hidden="1"/>
    <cellStyle name="Hipervínculo" xfId="27252" builtinId="8" hidden="1"/>
    <cellStyle name="Hipervínculo" xfId="27236" builtinId="8" hidden="1"/>
    <cellStyle name="Hipervínculo" xfId="27220" builtinId="8" hidden="1"/>
    <cellStyle name="Hipervínculo" xfId="27204" builtinId="8" hidden="1"/>
    <cellStyle name="Hipervínculo" xfId="27187" builtinId="8" hidden="1"/>
    <cellStyle name="Hipervínculo" xfId="27171" builtinId="8" hidden="1"/>
    <cellStyle name="Hipervínculo" xfId="27155" builtinId="8" hidden="1"/>
    <cellStyle name="Hipervínculo" xfId="27141" builtinId="8" hidden="1"/>
    <cellStyle name="Hipervínculo" xfId="27125" builtinId="8" hidden="1"/>
    <cellStyle name="Hipervínculo" xfId="27109" builtinId="8" hidden="1"/>
    <cellStyle name="Hipervínculo" xfId="27093" builtinId="8" hidden="1"/>
    <cellStyle name="Hipervínculo" xfId="27077" builtinId="8" hidden="1"/>
    <cellStyle name="Hipervínculo" xfId="27061" builtinId="8" hidden="1"/>
    <cellStyle name="Hipervínculo" xfId="27045" builtinId="8" hidden="1"/>
    <cellStyle name="Hipervínculo" xfId="27027" builtinId="8" hidden="1"/>
    <cellStyle name="Hipervínculo" xfId="27011" builtinId="8" hidden="1"/>
    <cellStyle name="Hipervínculo" xfId="26995" builtinId="8" hidden="1"/>
    <cellStyle name="Hipervínculo" xfId="26981" builtinId="8" hidden="1"/>
    <cellStyle name="Hipervínculo" xfId="26965" builtinId="8" hidden="1"/>
    <cellStyle name="Hipervínculo" xfId="26949" builtinId="8" hidden="1"/>
    <cellStyle name="Hipervínculo" xfId="26933" builtinId="8" hidden="1"/>
    <cellStyle name="Hipervínculo" xfId="26917" builtinId="8" hidden="1"/>
    <cellStyle name="Hipervínculo" xfId="26901" builtinId="8" hidden="1"/>
    <cellStyle name="Hipervínculo" xfId="26883" builtinId="8" hidden="1"/>
    <cellStyle name="Hipervínculo" xfId="26867" builtinId="8" hidden="1"/>
    <cellStyle name="Hipervínculo" xfId="26851" builtinId="8" hidden="1"/>
    <cellStyle name="Hipervínculo" xfId="26576" builtinId="8" hidden="1"/>
    <cellStyle name="Hipervínculo" xfId="26821" builtinId="8" hidden="1"/>
    <cellStyle name="Hipervínculo" xfId="26805" builtinId="8" hidden="1"/>
    <cellStyle name="Hipervínculo" xfId="26789" builtinId="8" hidden="1"/>
    <cellStyle name="Hipervínculo" xfId="26773" builtinId="8" hidden="1"/>
    <cellStyle name="Hipervínculo" xfId="26757" builtinId="8" hidden="1"/>
    <cellStyle name="Hipervínculo" xfId="26741" builtinId="8" hidden="1"/>
    <cellStyle name="Hipervínculo" xfId="26723" builtinId="8" hidden="1"/>
    <cellStyle name="Hipervínculo" xfId="26707" builtinId="8" hidden="1"/>
    <cellStyle name="Hipervínculo" xfId="26691" builtinId="8" hidden="1"/>
    <cellStyle name="Hipervínculo" xfId="26677" builtinId="8" hidden="1"/>
    <cellStyle name="Hipervínculo" xfId="26661" builtinId="8" hidden="1"/>
    <cellStyle name="Hipervínculo" xfId="26645" builtinId="8" hidden="1"/>
    <cellStyle name="Hipervínculo" xfId="26629" builtinId="8" hidden="1"/>
    <cellStyle name="Hipervínculo" xfId="26613" builtinId="8" hidden="1"/>
    <cellStyle name="Hipervínculo" xfId="26597" builtinId="8" hidden="1"/>
    <cellStyle name="Hipervínculo" xfId="26581" builtinId="8" hidden="1"/>
    <cellStyle name="Hipervínculo" xfId="26563" builtinId="8" hidden="1"/>
    <cellStyle name="Hipervínculo" xfId="26547" builtinId="8" hidden="1"/>
    <cellStyle name="Hipervínculo" xfId="26531" builtinId="8" hidden="1"/>
    <cellStyle name="Hipervínculo" xfId="26517" builtinId="8" hidden="1"/>
    <cellStyle name="Hipervínculo" xfId="26501" builtinId="8" hidden="1"/>
    <cellStyle name="Hipervínculo" xfId="26485" builtinId="8" hidden="1"/>
    <cellStyle name="Hipervínculo" xfId="26469" builtinId="8" hidden="1"/>
    <cellStyle name="Hipervínculo" xfId="26453" builtinId="8" hidden="1"/>
    <cellStyle name="Hipervínculo" xfId="26437" builtinId="8" hidden="1"/>
    <cellStyle name="Hipervínculo" xfId="26421" builtinId="8" hidden="1"/>
    <cellStyle name="Hipervínculo" xfId="26403" builtinId="8" hidden="1"/>
    <cellStyle name="Hipervínculo" xfId="26387" builtinId="8" hidden="1"/>
    <cellStyle name="Hipervínculo" xfId="26371" builtinId="8" hidden="1"/>
    <cellStyle name="Hipervínculo" xfId="26357" builtinId="8" hidden="1"/>
    <cellStyle name="Hipervínculo" xfId="26341" builtinId="8" hidden="1"/>
    <cellStyle name="Hipervínculo" xfId="26325" builtinId="8" hidden="1"/>
    <cellStyle name="Hipervínculo" xfId="26309" builtinId="8" hidden="1"/>
    <cellStyle name="Hipervínculo" xfId="26293" builtinId="8" hidden="1"/>
    <cellStyle name="Hipervínculo" xfId="26277" builtinId="8" hidden="1"/>
    <cellStyle name="Hipervínculo" xfId="26259" builtinId="8" hidden="1"/>
    <cellStyle name="Hipervínculo" xfId="26243" builtinId="8" hidden="1"/>
    <cellStyle name="Hipervínculo" xfId="26227" builtinId="8" hidden="1"/>
    <cellStyle name="Hipervínculo" xfId="26107" builtinId="8" hidden="1"/>
    <cellStyle name="Hipervínculo" xfId="26196" builtinId="8" hidden="1"/>
    <cellStyle name="Hipervínculo" xfId="26180" builtinId="8" hidden="1"/>
    <cellStyle name="Hipervínculo" xfId="26164" builtinId="8" hidden="1"/>
    <cellStyle name="Hipervínculo" xfId="26148" builtinId="8" hidden="1"/>
    <cellStyle name="Hipervínculo" xfId="26132" builtinId="8" hidden="1"/>
    <cellStyle name="Hipervínculo" xfId="26116" builtinId="8" hidden="1"/>
    <cellStyle name="Hipervínculo" xfId="26099" builtinId="8" hidden="1"/>
    <cellStyle name="Hipervínculo" xfId="26083" builtinId="8" hidden="1"/>
    <cellStyle name="Hipervínculo" xfId="26067" builtinId="8" hidden="1"/>
    <cellStyle name="Hipervínculo" xfId="26053" builtinId="8" hidden="1"/>
    <cellStyle name="Hipervínculo" xfId="26037" builtinId="8" hidden="1"/>
    <cellStyle name="Hipervínculo" xfId="26021" builtinId="8" hidden="1"/>
    <cellStyle name="Hipervínculo" xfId="26005" builtinId="8" hidden="1"/>
    <cellStyle name="Hipervínculo" xfId="25989" builtinId="8" hidden="1"/>
    <cellStyle name="Hipervínculo" xfId="25973" builtinId="8" hidden="1"/>
    <cellStyle name="Hipervínculo" xfId="25957" builtinId="8" hidden="1"/>
    <cellStyle name="Hipervínculo" xfId="25939" builtinId="8" hidden="1"/>
    <cellStyle name="Hipervínculo" xfId="25923" builtinId="8" hidden="1"/>
    <cellStyle name="Hipervínculo" xfId="25907" builtinId="8" hidden="1"/>
    <cellStyle name="Hipervínculo" xfId="25893" builtinId="8" hidden="1"/>
    <cellStyle name="Hipervínculo" xfId="25877" builtinId="8" hidden="1"/>
    <cellStyle name="Hipervínculo" xfId="25861" builtinId="8" hidden="1"/>
    <cellStyle name="Hipervínculo" xfId="25845" builtinId="8" hidden="1"/>
    <cellStyle name="Hipervínculo" xfId="25829" builtinId="8" hidden="1"/>
    <cellStyle name="Hipervínculo" xfId="25813" builtinId="8" hidden="1"/>
    <cellStyle name="Hipervínculo" xfId="25797" builtinId="8" hidden="1"/>
    <cellStyle name="Hipervínculo" xfId="25779" builtinId="8" hidden="1"/>
    <cellStyle name="Hipervínculo" xfId="25763" builtinId="8" hidden="1"/>
    <cellStyle name="Hipervínculo" xfId="25747" builtinId="8" hidden="1"/>
    <cellStyle name="Hipervínculo" xfId="25732" builtinId="8" hidden="1"/>
    <cellStyle name="Hipervínculo" xfId="25716" builtinId="8" hidden="1"/>
    <cellStyle name="Hipervínculo" xfId="25700" builtinId="8" hidden="1"/>
    <cellStyle name="Hipervínculo" xfId="25684" builtinId="8" hidden="1"/>
    <cellStyle name="Hipervínculo" xfId="25668" builtinId="8" hidden="1"/>
    <cellStyle name="Hipervínculo" xfId="25652" builtinId="8" hidden="1"/>
    <cellStyle name="Hipervínculo" xfId="25635" builtinId="8" hidden="1"/>
    <cellStyle name="Hipervínculo" xfId="25619" builtinId="8" hidden="1"/>
    <cellStyle name="Hipervínculo" xfId="25603" builtinId="8" hidden="1"/>
    <cellStyle name="Hipervínculo" xfId="25430" builtinId="8" hidden="1"/>
    <cellStyle name="Hipervínculo" xfId="25573" builtinId="8" hidden="1"/>
    <cellStyle name="Hipervínculo" xfId="25557" builtinId="8" hidden="1"/>
    <cellStyle name="Hipervínculo" xfId="25541" builtinId="8" hidden="1"/>
    <cellStyle name="Hipervínculo" xfId="25525" builtinId="8" hidden="1"/>
    <cellStyle name="Hipervínculo" xfId="25509" builtinId="8" hidden="1"/>
    <cellStyle name="Hipervínculo" xfId="25493" builtinId="8" hidden="1"/>
    <cellStyle name="Hipervínculo" xfId="25475" builtinId="8" hidden="1"/>
    <cellStyle name="Hipervínculo" xfId="25459" builtinId="8" hidden="1"/>
    <cellStyle name="Hipervínculo" xfId="25443" builtinId="8" hidden="1"/>
    <cellStyle name="Hipervínculo" xfId="25426" builtinId="8" hidden="1"/>
    <cellStyle name="Hipervínculo" xfId="25410" builtinId="8" hidden="1"/>
    <cellStyle name="Hipervínculo" xfId="25394" builtinId="8" hidden="1"/>
    <cellStyle name="Hipervínculo" xfId="25326" builtinId="8" hidden="1"/>
    <cellStyle name="Hipervínculo" xfId="25363" builtinId="8" hidden="1"/>
    <cellStyle name="Hipervínculo" xfId="25347" builtinId="8" hidden="1"/>
    <cellStyle name="Hipervínculo" xfId="25331" builtinId="8" hidden="1"/>
    <cellStyle name="Hipervínculo" xfId="25314" builtinId="8" hidden="1"/>
    <cellStyle name="Hipervínculo" xfId="25298" builtinId="8" hidden="1"/>
    <cellStyle name="Hipervínculo" xfId="25282" builtinId="8" hidden="1"/>
    <cellStyle name="Hipervínculo" xfId="25266" builtinId="8" hidden="1"/>
    <cellStyle name="Hipervínculo" xfId="25250" builtinId="8" hidden="1"/>
    <cellStyle name="Hipervínculo" xfId="25234" builtinId="8" hidden="1"/>
    <cellStyle name="Hipervínculo" xfId="25200" builtinId="8" hidden="1"/>
    <cellStyle name="Hipervínculo" xfId="25210" builtinId="8" hidden="1"/>
    <cellStyle name="Hipervínculo" xfId="25220" builtinId="8" hidden="1"/>
    <cellStyle name="Hipervínculo" xfId="25232" builtinId="8" hidden="1"/>
    <cellStyle name="Hipervínculo" xfId="25206" builtinId="8" hidden="1"/>
    <cellStyle name="Hipervínculo" xfId="25180" builtinId="8" hidden="1"/>
    <cellStyle name="Hipervínculo" xfId="25182" builtinId="8" hidden="1"/>
    <cellStyle name="Hipervínculo" xfId="25170" builtinId="8" hidden="1"/>
    <cellStyle name="Hipervínculo" xfId="27536" builtinId="8" hidden="1"/>
    <cellStyle name="Hipervínculo" xfId="27552" builtinId="8" hidden="1"/>
    <cellStyle name="Hipervínculo" xfId="27568" builtinId="8" hidden="1"/>
    <cellStyle name="Hipervínculo" xfId="27584" builtinId="8" hidden="1"/>
    <cellStyle name="Hipervínculo" xfId="27600" builtinId="8" hidden="1"/>
    <cellStyle name="Hipervínculo" xfId="27617" builtinId="8" hidden="1"/>
    <cellStyle name="Hipervínculo" xfId="27633" builtinId="8" hidden="1"/>
    <cellStyle name="Hipervínculo" xfId="27649" builtinId="8" hidden="1"/>
    <cellStyle name="Hipervínculo" xfId="27665" builtinId="8" hidden="1"/>
    <cellStyle name="Hipervínculo" xfId="27680" builtinId="8" hidden="1"/>
    <cellStyle name="Hipervínculo" xfId="27696" builtinId="8" hidden="1"/>
    <cellStyle name="Hipervínculo" xfId="27712" builtinId="8" hidden="1"/>
    <cellStyle name="Hipervínculo" xfId="27729" builtinId="8" hidden="1"/>
    <cellStyle name="Hipervínculo" xfId="27745" builtinId="8" hidden="1"/>
    <cellStyle name="Hipervínculo" xfId="27761" builtinId="8" hidden="1"/>
    <cellStyle name="Hipervínculo" xfId="27779" builtinId="8" hidden="1"/>
    <cellStyle name="Hipervínculo" xfId="27795" builtinId="8" hidden="1"/>
    <cellStyle name="Hipervínculo" xfId="27811" builtinId="8" hidden="1"/>
    <cellStyle name="Hipervínculo" xfId="27827" builtinId="8" hidden="1"/>
    <cellStyle name="Hipervínculo" xfId="27843" builtinId="8" hidden="1"/>
    <cellStyle name="Hipervínculo" xfId="27859" builtinId="8" hidden="1"/>
    <cellStyle name="Hipervínculo" xfId="27875" builtinId="8" hidden="1"/>
    <cellStyle name="Hipervínculo" xfId="27889" builtinId="8" hidden="1"/>
    <cellStyle name="Hipervínculo" xfId="27905" builtinId="8" hidden="1"/>
    <cellStyle name="Hipervínculo" xfId="27921" builtinId="8" hidden="1"/>
    <cellStyle name="Hipervínculo" xfId="27938" builtinId="8" hidden="1"/>
    <cellStyle name="Hipervínculo" xfId="27954" builtinId="8" hidden="1"/>
    <cellStyle name="Hipervínculo" xfId="27970" builtinId="8" hidden="1"/>
    <cellStyle name="Hipervínculo" xfId="27986" builtinId="8" hidden="1"/>
    <cellStyle name="Hipervínculo" xfId="28002" builtinId="8" hidden="1"/>
    <cellStyle name="Hipervínculo" xfId="28018" builtinId="8" hidden="1"/>
    <cellStyle name="Hipervínculo" xfId="28033" builtinId="8" hidden="1"/>
    <cellStyle name="Hipervínculo" xfId="28049" builtinId="8" hidden="1"/>
    <cellStyle name="Hipervínculo" xfId="28065" builtinId="8" hidden="1"/>
    <cellStyle name="Hipervínculo" xfId="28081" builtinId="8" hidden="1"/>
    <cellStyle name="Hipervínculo" xfId="28099" builtinId="8" hidden="1"/>
    <cellStyle name="Hipervínculo" xfId="28115" builtinId="8" hidden="1"/>
    <cellStyle name="Hipervínculo" xfId="28131" builtinId="8" hidden="1"/>
    <cellStyle name="Hipervínculo" xfId="28147" builtinId="8" hidden="1"/>
    <cellStyle name="Hipervínculo" xfId="28163" builtinId="8" hidden="1"/>
    <cellStyle name="Hipervínculo" xfId="28179" builtinId="8" hidden="1"/>
    <cellStyle name="Hipervínculo" xfId="28193" builtinId="8" hidden="1"/>
    <cellStyle name="Hipervínculo" xfId="28209" builtinId="8" hidden="1"/>
    <cellStyle name="Hipervínculo" xfId="28225" builtinId="8" hidden="1"/>
    <cellStyle name="Hipervínculo" xfId="28243" builtinId="8" hidden="1"/>
    <cellStyle name="Hipervínculo" xfId="28259" builtinId="8" hidden="1"/>
    <cellStyle name="Hipervínculo" xfId="28275" builtinId="8" hidden="1"/>
    <cellStyle name="Hipervínculo" xfId="28291" builtinId="8" hidden="1"/>
    <cellStyle name="Hipervínculo" xfId="28307" builtinId="8" hidden="1"/>
    <cellStyle name="Hipervínculo" xfId="28323" builtinId="8" hidden="1"/>
    <cellStyle name="Hipervínculo" xfId="28339" builtinId="8" hidden="1"/>
    <cellStyle name="Hipervínculo" xfId="28353" builtinId="8" hidden="1"/>
    <cellStyle name="Hipervínculo" xfId="28369" builtinId="8" hidden="1"/>
    <cellStyle name="Hipervínculo" xfId="28385" builtinId="8" hidden="1"/>
    <cellStyle name="Hipervínculo" xfId="28402" builtinId="8" hidden="1"/>
    <cellStyle name="Hipervínculo" xfId="28418" builtinId="8" hidden="1"/>
    <cellStyle name="Hipervínculo" xfId="28434" builtinId="8" hidden="1"/>
    <cellStyle name="Hipervínculo" xfId="28450" builtinId="8" hidden="1"/>
    <cellStyle name="Hipervínculo" xfId="28466" builtinId="8" hidden="1"/>
    <cellStyle name="Hipervínculo" xfId="28482" builtinId="8" hidden="1"/>
    <cellStyle name="Hipervínculo" xfId="28498" builtinId="8" hidden="1"/>
    <cellStyle name="Hipervínculo" xfId="28513" builtinId="8" hidden="1"/>
    <cellStyle name="Hipervínculo" xfId="28529" builtinId="8" hidden="1"/>
    <cellStyle name="Hipervínculo" xfId="28545" builtinId="8" hidden="1"/>
    <cellStyle name="Hipervínculo" xfId="28563" builtinId="8" hidden="1"/>
    <cellStyle name="Hipervínculo" xfId="28579" builtinId="8" hidden="1"/>
    <cellStyle name="Hipervínculo" xfId="28595" builtinId="8" hidden="1"/>
    <cellStyle name="Hipervínculo" xfId="28611" builtinId="8" hidden="1"/>
    <cellStyle name="Hipervínculo" xfId="28627" builtinId="8" hidden="1"/>
    <cellStyle name="Hipervínculo" xfId="28643" builtinId="8" hidden="1"/>
    <cellStyle name="Hipervínculo" xfId="28657" builtinId="8" hidden="1"/>
    <cellStyle name="Hipervínculo" xfId="28673" builtinId="8" hidden="1"/>
    <cellStyle name="Hipervínculo" xfId="28689" builtinId="8" hidden="1"/>
    <cellStyle name="Hipervínculo" xfId="28705" builtinId="8" hidden="1"/>
    <cellStyle name="Hipervínculo" xfId="28723" builtinId="8" hidden="1"/>
    <cellStyle name="Hipervínculo" xfId="28739" builtinId="8" hidden="1"/>
    <cellStyle name="Hipervínculo" xfId="28755" builtinId="8" hidden="1"/>
    <cellStyle name="Hipervínculo" xfId="28771" builtinId="8" hidden="1"/>
    <cellStyle name="Hipervínculo" xfId="28787" builtinId="8" hidden="1"/>
    <cellStyle name="Hipervínculo" xfId="28803" builtinId="8" hidden="1"/>
    <cellStyle name="Hipervínculo" xfId="28817" builtinId="8" hidden="1"/>
    <cellStyle name="Hipervínculo" xfId="28833" builtinId="8" hidden="1"/>
    <cellStyle name="Hipervínculo" xfId="28849" builtinId="8" hidden="1"/>
    <cellStyle name="Hipervínculo" xfId="28867" builtinId="8" hidden="1"/>
    <cellStyle name="Hipervínculo" xfId="28883" builtinId="8" hidden="1"/>
    <cellStyle name="Hipervínculo" xfId="28899" builtinId="8" hidden="1"/>
    <cellStyle name="Hipervínculo" xfId="28915" builtinId="8" hidden="1"/>
    <cellStyle name="Hipervínculo" xfId="28931" builtinId="8" hidden="1"/>
    <cellStyle name="Hipervínculo" xfId="28947" builtinId="8" hidden="1"/>
    <cellStyle name="Hipervínculo" xfId="28963" builtinId="8" hidden="1"/>
    <cellStyle name="Hipervínculo" xfId="28977" builtinId="8" hidden="1"/>
    <cellStyle name="Hipervínculo" xfId="28993" builtinId="8" hidden="1"/>
    <cellStyle name="Hipervínculo" xfId="29009" builtinId="8" hidden="1"/>
    <cellStyle name="Hipervínculo" xfId="29027" builtinId="8" hidden="1"/>
    <cellStyle name="Hipervínculo" xfId="29043" builtinId="8" hidden="1"/>
    <cellStyle name="Hipervínculo" xfId="29059" builtinId="8" hidden="1"/>
    <cellStyle name="Hipervínculo" xfId="29075" builtinId="8" hidden="1"/>
    <cellStyle name="Hipervínculo" xfId="29091" builtinId="8" hidden="1"/>
    <cellStyle name="Hipervínculo" xfId="29107" builtinId="8" hidden="1"/>
    <cellStyle name="Hipervínculo" xfId="29123" builtinId="8" hidden="1"/>
    <cellStyle name="Hipervínculo" xfId="29137" builtinId="8" hidden="1"/>
    <cellStyle name="Hipervínculo" xfId="29153" builtinId="8" hidden="1"/>
    <cellStyle name="Hipervínculo" xfId="29169" builtinId="8" hidden="1"/>
    <cellStyle name="Hipervínculo" xfId="29187" builtinId="8" hidden="1"/>
    <cellStyle name="Hipervínculo" xfId="29203" builtinId="8" hidden="1"/>
    <cellStyle name="Hipervínculo" xfId="29219" builtinId="8" hidden="1"/>
    <cellStyle name="Hipervínculo" xfId="29235" builtinId="8" hidden="1"/>
    <cellStyle name="Hipervínculo" xfId="29251" builtinId="8" hidden="1"/>
    <cellStyle name="Hipervínculo" xfId="29267" builtinId="8" hidden="1"/>
    <cellStyle name="Hipervínculo" xfId="29281" builtinId="8" hidden="1"/>
    <cellStyle name="Hipervínculo" xfId="29297" builtinId="8" hidden="1"/>
    <cellStyle name="Hipervínculo" xfId="29313" builtinId="8" hidden="1"/>
    <cellStyle name="Hipervínculo" xfId="29329" builtinId="8" hidden="1"/>
    <cellStyle name="Hipervínculo" xfId="29347" builtinId="8" hidden="1"/>
    <cellStyle name="Hipervínculo" xfId="29363" builtinId="8" hidden="1"/>
    <cellStyle name="Hipervínculo" xfId="29379" builtinId="8" hidden="1"/>
    <cellStyle name="Hipervínculo" xfId="29395" builtinId="8" hidden="1"/>
    <cellStyle name="Hipervínculo" xfId="29411" builtinId="8" hidden="1"/>
    <cellStyle name="Hipervínculo" xfId="29427" builtinId="8" hidden="1"/>
    <cellStyle name="Hipervínculo" xfId="29441" builtinId="8" hidden="1"/>
    <cellStyle name="Hipervínculo" xfId="29457" builtinId="8" hidden="1"/>
    <cellStyle name="Hipervínculo" xfId="29473" builtinId="8" hidden="1"/>
    <cellStyle name="Hipervínculo" xfId="29490" builtinId="8" hidden="1"/>
    <cellStyle name="Hipervínculo" xfId="29506" builtinId="8" hidden="1"/>
    <cellStyle name="Hipervínculo" xfId="29522" builtinId="8" hidden="1"/>
    <cellStyle name="Hipervínculo" xfId="29538" builtinId="8" hidden="1"/>
    <cellStyle name="Hipervínculo" xfId="29554" builtinId="8" hidden="1"/>
    <cellStyle name="Hipervínculo" xfId="29570" builtinId="8" hidden="1"/>
    <cellStyle name="Hipervínculo" xfId="29586" builtinId="8" hidden="1"/>
    <cellStyle name="Hipervínculo" xfId="29600" builtinId="8" hidden="1"/>
    <cellStyle name="Hipervínculo" xfId="29616" builtinId="8" hidden="1"/>
    <cellStyle name="Hipervínculo" xfId="29632" builtinId="8" hidden="1"/>
    <cellStyle name="Hipervínculo" xfId="29648" builtinId="8" hidden="1"/>
    <cellStyle name="Hipervínculo" xfId="29664" builtinId="8" hidden="1"/>
    <cellStyle name="Hipervínculo" xfId="29680" builtinId="8" hidden="1"/>
    <cellStyle name="Hipervínculo" xfId="29696" builtinId="8" hidden="1"/>
    <cellStyle name="Hipervínculo" xfId="29712" builtinId="8" hidden="1"/>
    <cellStyle name="Hipervínculo" xfId="29728" builtinId="8" hidden="1"/>
    <cellStyle name="Hipervínculo" xfId="29744" builtinId="8" hidden="1"/>
    <cellStyle name="Hipervínculo" xfId="29730" builtinId="8" hidden="1"/>
    <cellStyle name="Hipervínculo" xfId="29714" builtinId="8" hidden="1"/>
    <cellStyle name="Hipervínculo" xfId="29698" builtinId="8" hidden="1"/>
    <cellStyle name="Hipervínculo" xfId="29682" builtinId="8" hidden="1"/>
    <cellStyle name="Hipervínculo" xfId="29666" builtinId="8" hidden="1"/>
    <cellStyle name="Hipervínculo" xfId="29650" builtinId="8" hidden="1"/>
    <cellStyle name="Hipervínculo" xfId="29634" builtinId="8" hidden="1"/>
    <cellStyle name="Hipervínculo" xfId="29618" builtinId="8" hidden="1"/>
    <cellStyle name="Hipervínculo" xfId="29602" builtinId="8" hidden="1"/>
    <cellStyle name="Hipervínculo" xfId="29588" builtinId="8" hidden="1"/>
    <cellStyle name="Hipervínculo" xfId="29572" builtinId="8" hidden="1"/>
    <cellStyle name="Hipervínculo" xfId="29556" builtinId="8" hidden="1"/>
    <cellStyle name="Hipervínculo" xfId="29540" builtinId="8" hidden="1"/>
    <cellStyle name="Hipervínculo" xfId="29524" builtinId="8" hidden="1"/>
    <cellStyle name="Hipervínculo" xfId="29508" builtinId="8" hidden="1"/>
    <cellStyle name="Hipervínculo" xfId="29492" builtinId="8" hidden="1"/>
    <cellStyle name="Hipervínculo" xfId="29475" builtinId="8" hidden="1"/>
    <cellStyle name="Hipervínculo" xfId="29459" builtinId="8" hidden="1"/>
    <cellStyle name="Hipervínculo" xfId="29443" builtinId="8" hidden="1"/>
    <cellStyle name="Hipervínculo" xfId="29429" builtinId="8" hidden="1"/>
    <cellStyle name="Hipervínculo" xfId="29413" builtinId="8" hidden="1"/>
    <cellStyle name="Hipervínculo" xfId="29397" builtinId="8" hidden="1"/>
    <cellStyle name="Hipervínculo" xfId="29381" builtinId="8" hidden="1"/>
    <cellStyle name="Hipervínculo" xfId="29365" builtinId="8" hidden="1"/>
    <cellStyle name="Hipervínculo" xfId="29349" builtinId="8" hidden="1"/>
    <cellStyle name="Hipervínculo" xfId="29333" builtinId="8" hidden="1"/>
    <cellStyle name="Hipervínculo" xfId="29315" builtinId="8" hidden="1"/>
    <cellStyle name="Hipervínculo" xfId="29299" builtinId="8" hidden="1"/>
    <cellStyle name="Hipervínculo" xfId="29283" builtinId="8" hidden="1"/>
    <cellStyle name="Hipervínculo" xfId="29269" builtinId="8" hidden="1"/>
    <cellStyle name="Hipervínculo" xfId="29253" builtinId="8" hidden="1"/>
    <cellStyle name="Hipervínculo" xfId="29237" builtinId="8" hidden="1"/>
    <cellStyle name="Hipervínculo" xfId="29221" builtinId="8" hidden="1"/>
    <cellStyle name="Hipervínculo" xfId="29205" builtinId="8" hidden="1"/>
    <cellStyle name="Hipervínculo" xfId="29189" builtinId="8" hidden="1"/>
    <cellStyle name="Hipervínculo" xfId="29171" builtinId="8" hidden="1"/>
    <cellStyle name="Hipervínculo" xfId="29155" builtinId="8" hidden="1"/>
    <cellStyle name="Hipervínculo" xfId="29139" builtinId="8" hidden="1"/>
    <cellStyle name="Hipervínculo" xfId="28864" builtinId="8" hidden="1"/>
    <cellStyle name="Hipervínculo" xfId="29109" builtinId="8" hidden="1"/>
    <cellStyle name="Hipervínculo" xfId="29093" builtinId="8" hidden="1"/>
    <cellStyle name="Hipervínculo" xfId="29077" builtinId="8" hidden="1"/>
    <cellStyle name="Hipervínculo" xfId="29061" builtinId="8" hidden="1"/>
    <cellStyle name="Hipervínculo" xfId="29045" builtinId="8" hidden="1"/>
    <cellStyle name="Hipervínculo" xfId="29029" builtinId="8" hidden="1"/>
    <cellStyle name="Hipervínculo" xfId="29011" builtinId="8" hidden="1"/>
    <cellStyle name="Hipervínculo" xfId="28995" builtinId="8" hidden="1"/>
    <cellStyle name="Hipervínculo" xfId="28979" builtinId="8" hidden="1"/>
    <cellStyle name="Hipervínculo" xfId="28965" builtinId="8" hidden="1"/>
    <cellStyle name="Hipervínculo" xfId="28949" builtinId="8" hidden="1"/>
    <cellStyle name="Hipervínculo" xfId="28933" builtinId="8" hidden="1"/>
    <cellStyle name="Hipervínculo" xfId="28917" builtinId="8" hidden="1"/>
    <cellStyle name="Hipervínculo" xfId="28901" builtinId="8" hidden="1"/>
    <cellStyle name="Hipervínculo" xfId="28885" builtinId="8" hidden="1"/>
    <cellStyle name="Hipervínculo" xfId="28869" builtinId="8" hidden="1"/>
    <cellStyle name="Hipervínculo" xfId="28851" builtinId="8" hidden="1"/>
    <cellStyle name="Hipervínculo" xfId="28835" builtinId="8" hidden="1"/>
    <cellStyle name="Hipervínculo" xfId="28819" builtinId="8" hidden="1"/>
    <cellStyle name="Hipervínculo" xfId="28805" builtinId="8" hidden="1"/>
    <cellStyle name="Hipervínculo" xfId="28789" builtinId="8" hidden="1"/>
    <cellStyle name="Hipervínculo" xfId="28773" builtinId="8" hidden="1"/>
    <cellStyle name="Hipervínculo" xfId="28757" builtinId="8" hidden="1"/>
    <cellStyle name="Hipervínculo" xfId="28741" builtinId="8" hidden="1"/>
    <cellStyle name="Hipervínculo" xfId="28725" builtinId="8" hidden="1"/>
    <cellStyle name="Hipervínculo" xfId="28709" builtinId="8" hidden="1"/>
    <cellStyle name="Hipervínculo" xfId="28691" builtinId="8" hidden="1"/>
    <cellStyle name="Hipervínculo" xfId="28675" builtinId="8" hidden="1"/>
    <cellStyle name="Hipervínculo" xfId="28659" builtinId="8" hidden="1"/>
    <cellStyle name="Hipervínculo" xfId="28645" builtinId="8" hidden="1"/>
    <cellStyle name="Hipervínculo" xfId="28629" builtinId="8" hidden="1"/>
    <cellStyle name="Hipervínculo" xfId="28613" builtinId="8" hidden="1"/>
    <cellStyle name="Hipervínculo" xfId="28597" builtinId="8" hidden="1"/>
    <cellStyle name="Hipervínculo" xfId="28581" builtinId="8" hidden="1"/>
    <cellStyle name="Hipervínculo" xfId="28565" builtinId="8" hidden="1"/>
    <cellStyle name="Hipervínculo" xfId="28547" builtinId="8" hidden="1"/>
    <cellStyle name="Hipervínculo" xfId="28531" builtinId="8" hidden="1"/>
    <cellStyle name="Hipervínculo" xfId="28515" builtinId="8" hidden="1"/>
    <cellStyle name="Hipervínculo" xfId="28395" builtinId="8" hidden="1"/>
    <cellStyle name="Hipervínculo" xfId="28484" builtinId="8" hidden="1"/>
    <cellStyle name="Hipervínculo" xfId="28468" builtinId="8" hidden="1"/>
    <cellStyle name="Hipervínculo" xfId="28452" builtinId="8" hidden="1"/>
    <cellStyle name="Hipervínculo" xfId="28436" builtinId="8" hidden="1"/>
    <cellStyle name="Hipervínculo" xfId="28420" builtinId="8" hidden="1"/>
    <cellStyle name="Hipervínculo" xfId="28404" builtinId="8" hidden="1"/>
    <cellStyle name="Hipervínculo" xfId="28387" builtinId="8" hidden="1"/>
    <cellStyle name="Hipervínculo" xfId="28371" builtinId="8" hidden="1"/>
    <cellStyle name="Hipervínculo" xfId="28355" builtinId="8" hidden="1"/>
    <cellStyle name="Hipervínculo" xfId="28341" builtinId="8" hidden="1"/>
    <cellStyle name="Hipervínculo" xfId="28325" builtinId="8" hidden="1"/>
    <cellStyle name="Hipervínculo" xfId="28309" builtinId="8" hidden="1"/>
    <cellStyle name="Hipervínculo" xfId="28293" builtinId="8" hidden="1"/>
    <cellStyle name="Hipervínculo" xfId="28277" builtinId="8" hidden="1"/>
    <cellStyle name="Hipervínculo" xfId="28261" builtinId="8" hidden="1"/>
    <cellStyle name="Hipervínculo" xfId="28245" builtinId="8" hidden="1"/>
    <cellStyle name="Hipervínculo" xfId="28227" builtinId="8" hidden="1"/>
    <cellStyle name="Hipervínculo" xfId="28211" builtinId="8" hidden="1"/>
    <cellStyle name="Hipervínculo" xfId="28195" builtinId="8" hidden="1"/>
    <cellStyle name="Hipervínculo" xfId="28181" builtinId="8" hidden="1"/>
    <cellStyle name="Hipervínculo" xfId="28165" builtinId="8" hidden="1"/>
    <cellStyle name="Hipervínculo" xfId="28149" builtinId="8" hidden="1"/>
    <cellStyle name="Hipervínculo" xfId="28133" builtinId="8" hidden="1"/>
    <cellStyle name="Hipervínculo" xfId="28117" builtinId="8" hidden="1"/>
    <cellStyle name="Hipervínculo" xfId="28101" builtinId="8" hidden="1"/>
    <cellStyle name="Hipervínculo" xfId="28085" builtinId="8" hidden="1"/>
    <cellStyle name="Hipervínculo" xfId="28067" builtinId="8" hidden="1"/>
    <cellStyle name="Hipervínculo" xfId="28051" builtinId="8" hidden="1"/>
    <cellStyle name="Hipervínculo" xfId="28035" builtinId="8" hidden="1"/>
    <cellStyle name="Hipervínculo" xfId="28020" builtinId="8" hidden="1"/>
    <cellStyle name="Hipervínculo" xfId="28004" builtinId="8" hidden="1"/>
    <cellStyle name="Hipervínculo" xfId="27988" builtinId="8" hidden="1"/>
    <cellStyle name="Hipervínculo" xfId="27972" builtinId="8" hidden="1"/>
    <cellStyle name="Hipervínculo" xfId="27956" builtinId="8" hidden="1"/>
    <cellStyle name="Hipervínculo" xfId="27940" builtinId="8" hidden="1"/>
    <cellStyle name="Hipervínculo" xfId="27923" builtinId="8" hidden="1"/>
    <cellStyle name="Hipervínculo" xfId="27907" builtinId="8" hidden="1"/>
    <cellStyle name="Hipervínculo" xfId="27891" builtinId="8" hidden="1"/>
    <cellStyle name="Hipervínculo" xfId="27718" builtinId="8" hidden="1"/>
    <cellStyle name="Hipervínculo" xfId="27861" builtinId="8" hidden="1"/>
    <cellStyle name="Hipervínculo" xfId="27845" builtinId="8" hidden="1"/>
    <cellStyle name="Hipervínculo" xfId="27829" builtinId="8" hidden="1"/>
    <cellStyle name="Hipervínculo" xfId="27813" builtinId="8" hidden="1"/>
    <cellStyle name="Hipervínculo" xfId="27797" builtinId="8" hidden="1"/>
    <cellStyle name="Hipervínculo" xfId="27781" builtinId="8" hidden="1"/>
    <cellStyle name="Hipervínculo" xfId="27763" builtinId="8" hidden="1"/>
    <cellStyle name="Hipervínculo" xfId="27747" builtinId="8" hidden="1"/>
    <cellStyle name="Hipervínculo" xfId="27731" builtinId="8" hidden="1"/>
    <cellStyle name="Hipervínculo" xfId="27714" builtinId="8" hidden="1"/>
    <cellStyle name="Hipervínculo" xfId="27698" builtinId="8" hidden="1"/>
    <cellStyle name="Hipervínculo" xfId="27682" builtinId="8" hidden="1"/>
    <cellStyle name="Hipervínculo" xfId="27614" builtinId="8" hidden="1"/>
    <cellStyle name="Hipervínculo" xfId="27651" builtinId="8" hidden="1"/>
    <cellStyle name="Hipervínculo" xfId="27635" builtinId="8" hidden="1"/>
    <cellStyle name="Hipervínculo" xfId="27619" builtinId="8" hidden="1"/>
    <cellStyle name="Hipervínculo" xfId="27602" builtinId="8" hidden="1"/>
    <cellStyle name="Hipervínculo" xfId="27586" builtinId="8" hidden="1"/>
    <cellStyle name="Hipervínculo" xfId="27570" builtinId="8" hidden="1"/>
    <cellStyle name="Hipervínculo" xfId="27554" builtinId="8" hidden="1"/>
    <cellStyle name="Hipervínculo" xfId="27538" builtinId="8" hidden="1"/>
    <cellStyle name="Hipervínculo" xfId="27522" builtinId="8" hidden="1"/>
    <cellStyle name="Hipervínculo" xfId="27488" builtinId="8" hidden="1"/>
    <cellStyle name="Hipervínculo" xfId="27498" builtinId="8" hidden="1"/>
    <cellStyle name="Hipervínculo" xfId="27508" builtinId="8" hidden="1"/>
    <cellStyle name="Hipervínculo" xfId="27520" builtinId="8" hidden="1"/>
    <cellStyle name="Hipervínculo" xfId="27494" builtinId="8" hidden="1"/>
    <cellStyle name="Hipervínculo" xfId="27468" builtinId="8" hidden="1"/>
    <cellStyle name="Hipervínculo" xfId="27470" builtinId="8" hidden="1"/>
    <cellStyle name="Hipervínculo" xfId="27458" builtinId="8" hidden="1"/>
    <cellStyle name="Hipervínculo" xfId="29827" builtinId="8" hidden="1"/>
    <cellStyle name="Hipervínculo" xfId="29843" builtinId="8" hidden="1"/>
    <cellStyle name="Hipervínculo" xfId="29859" builtinId="8" hidden="1"/>
    <cellStyle name="Hipervínculo" xfId="29875" builtinId="8" hidden="1"/>
    <cellStyle name="Hipervínculo" xfId="29891" builtinId="8" hidden="1"/>
    <cellStyle name="Hipervínculo" xfId="29908" builtinId="8" hidden="1"/>
    <cellStyle name="Hipervínculo" xfId="29924" builtinId="8" hidden="1"/>
    <cellStyle name="Hipervínculo" xfId="29940" builtinId="8" hidden="1"/>
    <cellStyle name="Hipervínculo" xfId="29956" builtinId="8" hidden="1"/>
    <cellStyle name="Hipervínculo" xfId="29971" builtinId="8" hidden="1"/>
    <cellStyle name="Hipervínculo" xfId="29987" builtinId="8" hidden="1"/>
    <cellStyle name="Hipervínculo" xfId="30003" builtinId="8" hidden="1"/>
    <cellStyle name="Hipervínculo" xfId="30020" builtinId="8" hidden="1"/>
    <cellStyle name="Hipervínculo" xfId="30036" builtinId="8" hidden="1"/>
    <cellStyle name="Hipervínculo" xfId="30052" builtinId="8" hidden="1"/>
    <cellStyle name="Hipervínculo" xfId="30070" builtinId="8" hidden="1"/>
    <cellStyle name="Hipervínculo" xfId="30086" builtinId="8" hidden="1"/>
    <cellStyle name="Hipervínculo" xfId="30102" builtinId="8" hidden="1"/>
    <cellStyle name="Hipervínculo" xfId="30118" builtinId="8" hidden="1"/>
    <cellStyle name="Hipervínculo" xfId="30134" builtinId="8" hidden="1"/>
    <cellStyle name="Hipervínculo" xfId="30150" builtinId="8" hidden="1"/>
    <cellStyle name="Hipervínculo" xfId="30166" builtinId="8" hidden="1"/>
    <cellStyle name="Hipervínculo" xfId="30180" builtinId="8" hidden="1"/>
    <cellStyle name="Hipervínculo" xfId="30196" builtinId="8" hidden="1"/>
    <cellStyle name="Hipervínculo" xfId="30212" builtinId="8" hidden="1"/>
    <cellStyle name="Hipervínculo" xfId="30229" builtinId="8" hidden="1"/>
    <cellStyle name="Hipervínculo" xfId="30245" builtinId="8" hidden="1"/>
    <cellStyle name="Hipervínculo" xfId="30261" builtinId="8" hidden="1"/>
    <cellStyle name="Hipervínculo" xfId="30277" builtinId="8" hidden="1"/>
    <cellStyle name="Hipervínculo" xfId="30293" builtinId="8" hidden="1"/>
    <cellStyle name="Hipervínculo" xfId="30309" builtinId="8" hidden="1"/>
    <cellStyle name="Hipervínculo" xfId="30324" builtinId="8" hidden="1"/>
    <cellStyle name="Hipervínculo" xfId="30340" builtinId="8" hidden="1"/>
    <cellStyle name="Hipervínculo" xfId="30356" builtinId="8" hidden="1"/>
    <cellStyle name="Hipervínculo" xfId="30372" builtinId="8" hidden="1"/>
    <cellStyle name="Hipervínculo" xfId="30390" builtinId="8" hidden="1"/>
    <cellStyle name="Hipervínculo" xfId="30406" builtinId="8" hidden="1"/>
    <cellStyle name="Hipervínculo" xfId="30422" builtinId="8" hidden="1"/>
    <cellStyle name="Hipervínculo" xfId="30438" builtinId="8" hidden="1"/>
    <cellStyle name="Hipervínculo" xfId="30454" builtinId="8" hidden="1"/>
    <cellStyle name="Hipervínculo" xfId="30470" builtinId="8" hidden="1"/>
    <cellStyle name="Hipervínculo" xfId="30484" builtinId="8" hidden="1"/>
    <cellStyle name="Hipervínculo" xfId="30500" builtinId="8" hidden="1"/>
    <cellStyle name="Hipervínculo" xfId="30516" builtinId="8" hidden="1"/>
    <cellStyle name="Hipervínculo" xfId="30534" builtinId="8" hidden="1"/>
    <cellStyle name="Hipervínculo" xfId="30550" builtinId="8" hidden="1"/>
    <cellStyle name="Hipervínculo" xfId="30566" builtinId="8" hidden="1"/>
    <cellStyle name="Hipervínculo" xfId="30582" builtinId="8" hidden="1"/>
    <cellStyle name="Hipervínculo" xfId="30598" builtinId="8" hidden="1"/>
    <cellStyle name="Hipervínculo" xfId="30614" builtinId="8" hidden="1"/>
    <cellStyle name="Hipervínculo" xfId="30630" builtinId="8" hidden="1"/>
    <cellStyle name="Hipervínculo" xfId="30644" builtinId="8" hidden="1"/>
    <cellStyle name="Hipervínculo" xfId="30660" builtinId="8" hidden="1"/>
    <cellStyle name="Hipervínculo" xfId="30676" builtinId="8" hidden="1"/>
    <cellStyle name="Hipervínculo" xfId="30693" builtinId="8" hidden="1"/>
    <cellStyle name="Hipervínculo" xfId="30709" builtinId="8" hidden="1"/>
    <cellStyle name="Hipervínculo" xfId="30725" builtinId="8" hidden="1"/>
    <cellStyle name="Hipervínculo" xfId="30741" builtinId="8" hidden="1"/>
    <cellStyle name="Hipervínculo" xfId="30757" builtinId="8" hidden="1"/>
    <cellStyle name="Hipervínculo" xfId="30773" builtinId="8" hidden="1"/>
    <cellStyle name="Hipervínculo" xfId="30789" builtinId="8" hidden="1"/>
    <cellStyle name="Hipervínculo" xfId="30804" builtinId="8" hidden="1"/>
    <cellStyle name="Hipervínculo" xfId="30820" builtinId="8" hidden="1"/>
    <cellStyle name="Hipervínculo" xfId="30836" builtinId="8" hidden="1"/>
    <cellStyle name="Hipervínculo" xfId="30854" builtinId="8" hidden="1"/>
    <cellStyle name="Hipervínculo" xfId="30870" builtinId="8" hidden="1"/>
    <cellStyle name="Hipervínculo" xfId="30886" builtinId="8" hidden="1"/>
    <cellStyle name="Hipervínculo" xfId="30902" builtinId="8" hidden="1"/>
    <cellStyle name="Hipervínculo" xfId="30918" builtinId="8" hidden="1"/>
    <cellStyle name="Hipervínculo" xfId="30934" builtinId="8" hidden="1"/>
    <cellStyle name="Hipervínculo" xfId="30948" builtinId="8" hidden="1"/>
    <cellStyle name="Hipervínculo" xfId="30964" builtinId="8" hidden="1"/>
    <cellStyle name="Hipervínculo" xfId="30980" builtinId="8" hidden="1"/>
    <cellStyle name="Hipervínculo" xfId="30996" builtinId="8" hidden="1"/>
    <cellStyle name="Hipervínculo" xfId="31014" builtinId="8" hidden="1"/>
    <cellStyle name="Hipervínculo" xfId="31030" builtinId="8" hidden="1"/>
    <cellStyle name="Hipervínculo" xfId="31046" builtinId="8" hidden="1"/>
    <cellStyle name="Hipervínculo" xfId="31062" builtinId="8" hidden="1"/>
    <cellStyle name="Hipervínculo" xfId="31078" builtinId="8" hidden="1"/>
    <cellStyle name="Hipervínculo" xfId="31094" builtinId="8" hidden="1"/>
    <cellStyle name="Hipervínculo" xfId="31108" builtinId="8" hidden="1"/>
    <cellStyle name="Hipervínculo" xfId="31124" builtinId="8" hidden="1"/>
    <cellStyle name="Hipervínculo" xfId="31140" builtinId="8" hidden="1"/>
    <cellStyle name="Hipervínculo" xfId="31158" builtinId="8" hidden="1"/>
    <cellStyle name="Hipervínculo" xfId="31174" builtinId="8" hidden="1"/>
    <cellStyle name="Hipervínculo" xfId="31190" builtinId="8" hidden="1"/>
    <cellStyle name="Hipervínculo" xfId="31206" builtinId="8" hidden="1"/>
    <cellStyle name="Hipervínculo" xfId="31222" builtinId="8" hidden="1"/>
    <cellStyle name="Hipervínculo" xfId="31238" builtinId="8" hidden="1"/>
    <cellStyle name="Hipervínculo" xfId="31254" builtinId="8" hidden="1"/>
    <cellStyle name="Hipervínculo" xfId="31268" builtinId="8" hidden="1"/>
    <cellStyle name="Hipervínculo" xfId="31284" builtinId="8" hidden="1"/>
    <cellStyle name="Hipervínculo" xfId="31300" builtinId="8" hidden="1"/>
    <cellStyle name="Hipervínculo" xfId="31318" builtinId="8" hidden="1"/>
    <cellStyle name="Hipervínculo" xfId="31334" builtinId="8" hidden="1"/>
    <cellStyle name="Hipervínculo" xfId="31350" builtinId="8" hidden="1"/>
    <cellStyle name="Hipervínculo" xfId="31366" builtinId="8" hidden="1"/>
    <cellStyle name="Hipervínculo" xfId="31382" builtinId="8" hidden="1"/>
    <cellStyle name="Hipervínculo" xfId="31398" builtinId="8" hidden="1"/>
    <cellStyle name="Hipervínculo" xfId="31414" builtinId="8" hidden="1"/>
    <cellStyle name="Hipervínculo" xfId="31428" builtinId="8" hidden="1"/>
    <cellStyle name="Hipervínculo" xfId="31444" builtinId="8" hidden="1"/>
    <cellStyle name="Hipervínculo" xfId="31460" builtinId="8" hidden="1"/>
    <cellStyle name="Hipervínculo" xfId="31478" builtinId="8" hidden="1"/>
    <cellStyle name="Hipervínculo" xfId="31494" builtinId="8" hidden="1"/>
    <cellStyle name="Hipervínculo" xfId="31510" builtinId="8" hidden="1"/>
    <cellStyle name="Hipervínculo" xfId="31526" builtinId="8" hidden="1"/>
    <cellStyle name="Hipervínculo" xfId="31542" builtinId="8" hidden="1"/>
    <cellStyle name="Hipervínculo" xfId="31558" builtinId="8" hidden="1"/>
    <cellStyle name="Hipervínculo" xfId="31572" builtinId="8" hidden="1"/>
    <cellStyle name="Hipervínculo" xfId="31588" builtinId="8" hidden="1"/>
    <cellStyle name="Hipervínculo" xfId="31604" builtinId="8" hidden="1"/>
    <cellStyle name="Hipervínculo" xfId="31620" builtinId="8" hidden="1"/>
    <cellStyle name="Hipervínculo" xfId="31638" builtinId="8" hidden="1"/>
    <cellStyle name="Hipervínculo" xfId="31654" builtinId="8" hidden="1"/>
    <cellStyle name="Hipervínculo" xfId="31670" builtinId="8" hidden="1"/>
    <cellStyle name="Hipervínculo" xfId="31686" builtinId="8" hidden="1"/>
    <cellStyle name="Hipervínculo" xfId="31702" builtinId="8" hidden="1"/>
    <cellStyle name="Hipervínculo" xfId="31718" builtinId="8" hidden="1"/>
    <cellStyle name="Hipervínculo" xfId="31732" builtinId="8" hidden="1"/>
    <cellStyle name="Hipervínculo" xfId="31748" builtinId="8" hidden="1"/>
    <cellStyle name="Hipervínculo" xfId="31764" builtinId="8" hidden="1"/>
    <cellStyle name="Hipervínculo" xfId="31781" builtinId="8" hidden="1"/>
    <cellStyle name="Hipervínculo" xfId="31797" builtinId="8" hidden="1"/>
    <cellStyle name="Hipervínculo" xfId="31813" builtinId="8" hidden="1"/>
    <cellStyle name="Hipervínculo" xfId="31829" builtinId="8" hidden="1"/>
    <cellStyle name="Hipervínculo" xfId="31845" builtinId="8" hidden="1"/>
    <cellStyle name="Hipervínculo" xfId="31861" builtinId="8" hidden="1"/>
    <cellStyle name="Hipervínculo" xfId="31877" builtinId="8" hidden="1"/>
    <cellStyle name="Hipervínculo" xfId="31891" builtinId="8" hidden="1"/>
    <cellStyle name="Hipervínculo" xfId="31907" builtinId="8" hidden="1"/>
    <cellStyle name="Hipervínculo" xfId="31923" builtinId="8" hidden="1"/>
    <cellStyle name="Hipervínculo" xfId="31939" builtinId="8" hidden="1"/>
    <cellStyle name="Hipervínculo" xfId="31955" builtinId="8" hidden="1"/>
    <cellStyle name="Hipervínculo" xfId="31971" builtinId="8" hidden="1"/>
    <cellStyle name="Hipervínculo" xfId="31987" builtinId="8" hidden="1"/>
    <cellStyle name="Hipervínculo" xfId="32003" builtinId="8" hidden="1"/>
    <cellStyle name="Hipervínculo" xfId="32019" builtinId="8" hidden="1"/>
    <cellStyle name="Hipervínculo" xfId="32035" builtinId="8" hidden="1"/>
    <cellStyle name="Hipervínculo" xfId="32021" builtinId="8" hidden="1"/>
    <cellStyle name="Hipervínculo" xfId="32005" builtinId="8" hidden="1"/>
    <cellStyle name="Hipervínculo" xfId="31989" builtinId="8" hidden="1"/>
    <cellStyle name="Hipervínculo" xfId="31973" builtinId="8" hidden="1"/>
    <cellStyle name="Hipervínculo" xfId="31957" builtinId="8" hidden="1"/>
    <cellStyle name="Hipervínculo" xfId="31941" builtinId="8" hidden="1"/>
    <cellStyle name="Hipervínculo" xfId="31925" builtinId="8" hidden="1"/>
    <cellStyle name="Hipervínculo" xfId="31909" builtinId="8" hidden="1"/>
    <cellStyle name="Hipervínculo" xfId="31893" builtinId="8" hidden="1"/>
    <cellStyle name="Hipervínculo" xfId="31879" builtinId="8" hidden="1"/>
    <cellStyle name="Hipervínculo" xfId="31863" builtinId="8" hidden="1"/>
    <cellStyle name="Hipervínculo" xfId="31847" builtinId="8" hidden="1"/>
    <cellStyle name="Hipervínculo" xfId="31831" builtinId="8" hidden="1"/>
    <cellStyle name="Hipervínculo" xfId="31815" builtinId="8" hidden="1"/>
    <cellStyle name="Hipervínculo" xfId="31799" builtinId="8" hidden="1"/>
    <cellStyle name="Hipervínculo" xfId="31783" builtinId="8" hidden="1"/>
    <cellStyle name="Hipervínculo" xfId="31766" builtinId="8" hidden="1"/>
    <cellStyle name="Hipervínculo" xfId="31750" builtinId="8" hidden="1"/>
    <cellStyle name="Hipervínculo" xfId="31734" builtinId="8" hidden="1"/>
    <cellStyle name="Hipervínculo" xfId="31720" builtinId="8" hidden="1"/>
    <cellStyle name="Hipervínculo" xfId="31704" builtinId="8" hidden="1"/>
    <cellStyle name="Hipervínculo" xfId="31688" builtinId="8" hidden="1"/>
    <cellStyle name="Hipervínculo" xfId="31672" builtinId="8" hidden="1"/>
    <cellStyle name="Hipervínculo" xfId="31656" builtinId="8" hidden="1"/>
    <cellStyle name="Hipervínculo" xfId="31640" builtinId="8" hidden="1"/>
    <cellStyle name="Hipervínculo" xfId="31624" builtinId="8" hidden="1"/>
    <cellStyle name="Hipervínculo" xfId="31606" builtinId="8" hidden="1"/>
    <cellStyle name="Hipervínculo" xfId="31590" builtinId="8" hidden="1"/>
    <cellStyle name="Hipervínculo" xfId="31574" builtinId="8" hidden="1"/>
    <cellStyle name="Hipervínculo" xfId="31560" builtinId="8" hidden="1"/>
    <cellStyle name="Hipervínculo" xfId="31544" builtinId="8" hidden="1"/>
    <cellStyle name="Hipervínculo" xfId="31528" builtinId="8" hidden="1"/>
    <cellStyle name="Hipervínculo" xfId="31512" builtinId="8" hidden="1"/>
    <cellStyle name="Hipervínculo" xfId="31496" builtinId="8" hidden="1"/>
    <cellStyle name="Hipervínculo" xfId="31480" builtinId="8" hidden="1"/>
    <cellStyle name="Hipervínculo" xfId="31462" builtinId="8" hidden="1"/>
    <cellStyle name="Hipervínculo" xfId="31446" builtinId="8" hidden="1"/>
    <cellStyle name="Hipervínculo" xfId="31430" builtinId="8" hidden="1"/>
    <cellStyle name="Hipervínculo" xfId="31155" builtinId="8" hidden="1"/>
    <cellStyle name="Hipervínculo" xfId="31400" builtinId="8" hidden="1"/>
    <cellStyle name="Hipervínculo" xfId="31384" builtinId="8" hidden="1"/>
    <cellStyle name="Hipervínculo" xfId="31368" builtinId="8" hidden="1"/>
    <cellStyle name="Hipervínculo" xfId="31352" builtinId="8" hidden="1"/>
    <cellStyle name="Hipervínculo" xfId="31336" builtinId="8" hidden="1"/>
    <cellStyle name="Hipervínculo" xfId="31320" builtinId="8" hidden="1"/>
    <cellStyle name="Hipervínculo" xfId="31302" builtinId="8" hidden="1"/>
    <cellStyle name="Hipervínculo" xfId="31286" builtinId="8" hidden="1"/>
    <cellStyle name="Hipervínculo" xfId="31270" builtinId="8" hidden="1"/>
    <cellStyle name="Hipervínculo" xfId="31256" builtinId="8" hidden="1"/>
    <cellStyle name="Hipervínculo" xfId="31240" builtinId="8" hidden="1"/>
    <cellStyle name="Hipervínculo" xfId="31224" builtinId="8" hidden="1"/>
    <cellStyle name="Hipervínculo" xfId="31208" builtinId="8" hidden="1"/>
    <cellStyle name="Hipervínculo" xfId="31192" builtinId="8" hidden="1"/>
    <cellStyle name="Hipervínculo" xfId="31176" builtinId="8" hidden="1"/>
    <cellStyle name="Hipervínculo" xfId="31160" builtinId="8" hidden="1"/>
    <cellStyle name="Hipervínculo" xfId="31142" builtinId="8" hidden="1"/>
    <cellStyle name="Hipervínculo" xfId="31126" builtinId="8" hidden="1"/>
    <cellStyle name="Hipervínculo" xfId="31110" builtinId="8" hidden="1"/>
    <cellStyle name="Hipervínculo" xfId="31096" builtinId="8" hidden="1"/>
    <cellStyle name="Hipervínculo" xfId="31080" builtinId="8" hidden="1"/>
    <cellStyle name="Hipervínculo" xfId="31064" builtinId="8" hidden="1"/>
    <cellStyle name="Hipervínculo" xfId="31048" builtinId="8" hidden="1"/>
    <cellStyle name="Hipervínculo" xfId="31032" builtinId="8" hidden="1"/>
    <cellStyle name="Hipervínculo" xfId="31016" builtinId="8" hidden="1"/>
    <cellStyle name="Hipervínculo" xfId="31000" builtinId="8" hidden="1"/>
    <cellStyle name="Hipervínculo" xfId="30982" builtinId="8" hidden="1"/>
    <cellStyle name="Hipervínculo" xfId="30966" builtinId="8" hidden="1"/>
    <cellStyle name="Hipervínculo" xfId="30950" builtinId="8" hidden="1"/>
    <cellStyle name="Hipervínculo" xfId="30936" builtinId="8" hidden="1"/>
    <cellStyle name="Hipervínculo" xfId="30920" builtinId="8" hidden="1"/>
    <cellStyle name="Hipervínculo" xfId="30904" builtinId="8" hidden="1"/>
    <cellStyle name="Hipervínculo" xfId="30888" builtinId="8" hidden="1"/>
    <cellStyle name="Hipervínculo" xfId="30872" builtinId="8" hidden="1"/>
    <cellStyle name="Hipervínculo" xfId="30856" builtinId="8" hidden="1"/>
    <cellStyle name="Hipervínculo" xfId="30838" builtinId="8" hidden="1"/>
    <cellStyle name="Hipervínculo" xfId="30822" builtinId="8" hidden="1"/>
    <cellStyle name="Hipervínculo" xfId="30806" builtinId="8" hidden="1"/>
    <cellStyle name="Hipervínculo" xfId="30686" builtinId="8" hidden="1"/>
    <cellStyle name="Hipervínculo" xfId="30775" builtinId="8" hidden="1"/>
    <cellStyle name="Hipervínculo" xfId="30759" builtinId="8" hidden="1"/>
    <cellStyle name="Hipervínculo" xfId="30743" builtinId="8" hidden="1"/>
    <cellStyle name="Hipervínculo" xfId="30727" builtinId="8" hidden="1"/>
    <cellStyle name="Hipervínculo" xfId="30711" builtinId="8" hidden="1"/>
    <cellStyle name="Hipervínculo" xfId="30695" builtinId="8" hidden="1"/>
    <cellStyle name="Hipervínculo" xfId="30678" builtinId="8" hidden="1"/>
    <cellStyle name="Hipervínculo" xfId="30662" builtinId="8" hidden="1"/>
    <cellStyle name="Hipervínculo" xfId="30646" builtinId="8" hidden="1"/>
    <cellStyle name="Hipervínculo" xfId="30632" builtinId="8" hidden="1"/>
    <cellStyle name="Hipervínculo" xfId="30616" builtinId="8" hidden="1"/>
    <cellStyle name="Hipervínculo" xfId="30600" builtinId="8" hidden="1"/>
    <cellStyle name="Hipervínculo" xfId="30584" builtinId="8" hidden="1"/>
    <cellStyle name="Hipervínculo" xfId="30568" builtinId="8" hidden="1"/>
    <cellStyle name="Hipervínculo" xfId="30552" builtinId="8" hidden="1"/>
    <cellStyle name="Hipervínculo" xfId="30536" builtinId="8" hidden="1"/>
    <cellStyle name="Hipervínculo" xfId="30518" builtinId="8" hidden="1"/>
    <cellStyle name="Hipervínculo" xfId="30502" builtinId="8" hidden="1"/>
    <cellStyle name="Hipervínculo" xfId="30486" builtinId="8" hidden="1"/>
    <cellStyle name="Hipervínculo" xfId="30472" builtinId="8" hidden="1"/>
    <cellStyle name="Hipervínculo" xfId="30456" builtinId="8" hidden="1"/>
    <cellStyle name="Hipervínculo" xfId="30440" builtinId="8" hidden="1"/>
    <cellStyle name="Hipervínculo" xfId="30424" builtinId="8" hidden="1"/>
    <cellStyle name="Hipervínculo" xfId="30408" builtinId="8" hidden="1"/>
    <cellStyle name="Hipervínculo" xfId="30392" builtinId="8" hidden="1"/>
    <cellStyle name="Hipervínculo" xfId="30376" builtinId="8" hidden="1"/>
    <cellStyle name="Hipervínculo" xfId="30358" builtinId="8" hidden="1"/>
    <cellStyle name="Hipervínculo" xfId="30342" builtinId="8" hidden="1"/>
    <cellStyle name="Hipervínculo" xfId="30326" builtinId="8" hidden="1"/>
    <cellStyle name="Hipervínculo" xfId="30311" builtinId="8" hidden="1"/>
    <cellStyle name="Hipervínculo" xfId="30295" builtinId="8" hidden="1"/>
    <cellStyle name="Hipervínculo" xfId="30279" builtinId="8" hidden="1"/>
    <cellStyle name="Hipervínculo" xfId="30263" builtinId="8" hidden="1"/>
    <cellStyle name="Hipervínculo" xfId="30247" builtinId="8" hidden="1"/>
    <cellStyle name="Hipervínculo" xfId="30231" builtinId="8" hidden="1"/>
    <cellStyle name="Hipervínculo" xfId="30214" builtinId="8" hidden="1"/>
    <cellStyle name="Hipervínculo" xfId="30198" builtinId="8" hidden="1"/>
    <cellStyle name="Hipervínculo" xfId="30182" builtinId="8" hidden="1"/>
    <cellStyle name="Hipervínculo" xfId="30009" builtinId="8" hidden="1"/>
    <cellStyle name="Hipervínculo" xfId="30152" builtinId="8" hidden="1"/>
    <cellStyle name="Hipervínculo" xfId="30136" builtinId="8" hidden="1"/>
    <cellStyle name="Hipervínculo" xfId="30120" builtinId="8" hidden="1"/>
    <cellStyle name="Hipervínculo" xfId="30104" builtinId="8" hidden="1"/>
    <cellStyle name="Hipervínculo" xfId="30088" builtinId="8" hidden="1"/>
    <cellStyle name="Hipervínculo" xfId="30072" builtinId="8" hidden="1"/>
    <cellStyle name="Hipervínculo" xfId="30054" builtinId="8" hidden="1"/>
    <cellStyle name="Hipervínculo" xfId="30038" builtinId="8" hidden="1"/>
    <cellStyle name="Hipervínculo" xfId="30022" builtinId="8" hidden="1"/>
    <cellStyle name="Hipervínculo" xfId="30005" builtinId="8" hidden="1"/>
    <cellStyle name="Hipervínculo" xfId="29989" builtinId="8" hidden="1"/>
    <cellStyle name="Hipervínculo" xfId="29973" builtinId="8" hidden="1"/>
    <cellStyle name="Hipervínculo" xfId="29905" builtinId="8" hidden="1"/>
    <cellStyle name="Hipervínculo" xfId="29942" builtinId="8" hidden="1"/>
    <cellStyle name="Hipervínculo" xfId="29926" builtinId="8" hidden="1"/>
    <cellStyle name="Hipervínculo" xfId="29910" builtinId="8" hidden="1"/>
    <cellStyle name="Hipervínculo" xfId="29893" builtinId="8" hidden="1"/>
    <cellStyle name="Hipervínculo" xfId="29877" builtinId="8" hidden="1"/>
    <cellStyle name="Hipervínculo" xfId="29861" builtinId="8" hidden="1"/>
    <cellStyle name="Hipervínculo" xfId="29845" builtinId="8" hidden="1"/>
    <cellStyle name="Hipervínculo" xfId="29829" builtinId="8" hidden="1"/>
    <cellStyle name="Hipervínculo" xfId="29813" builtinId="8" hidden="1"/>
    <cellStyle name="Hipervínculo" xfId="29777" builtinId="8" hidden="1"/>
    <cellStyle name="Hipervínculo" xfId="29787" builtinId="8" hidden="1"/>
    <cellStyle name="Hipervínculo" xfId="29797" builtinId="8" hidden="1"/>
    <cellStyle name="Hipervínculo" xfId="29811" builtinId="8" hidden="1"/>
    <cellStyle name="Hipervínculo" xfId="29783" builtinId="8" hidden="1"/>
    <cellStyle name="Hipervínculo" xfId="29757" builtinId="8" hidden="1"/>
    <cellStyle name="Hipervínculo" xfId="29759" builtinId="8" hidden="1"/>
    <cellStyle name="Hipervínculo" xfId="29747" builtinId="8" hidden="1"/>
    <cellStyle name="Hipervínculo" xfId="32115" builtinId="8" hidden="1"/>
    <cellStyle name="Hipervínculo" xfId="32131" builtinId="8" hidden="1"/>
    <cellStyle name="Hipervínculo" xfId="32147" builtinId="8" hidden="1"/>
    <cellStyle name="Hipervínculo" xfId="32163" builtinId="8" hidden="1"/>
    <cellStyle name="Hipervínculo" xfId="32179" builtinId="8" hidden="1"/>
    <cellStyle name="Hipervínculo" xfId="32196" builtinId="8" hidden="1"/>
    <cellStyle name="Hipervínculo" xfId="32212" builtinId="8" hidden="1"/>
    <cellStyle name="Hipervínculo" xfId="32228" builtinId="8" hidden="1"/>
    <cellStyle name="Hipervínculo" xfId="32244" builtinId="8" hidden="1"/>
    <cellStyle name="Hipervínculo" xfId="32259" builtinId="8" hidden="1"/>
    <cellStyle name="Hipervínculo" xfId="32275" builtinId="8" hidden="1"/>
    <cellStyle name="Hipervínculo" xfId="32291" builtinId="8" hidden="1"/>
    <cellStyle name="Hipervínculo" xfId="32308" builtinId="8" hidden="1"/>
    <cellStyle name="Hipervínculo" xfId="32324" builtinId="8" hidden="1"/>
    <cellStyle name="Hipervínculo" xfId="32340" builtinId="8" hidden="1"/>
    <cellStyle name="Hipervínculo" xfId="32358" builtinId="8" hidden="1"/>
    <cellStyle name="Hipervínculo" xfId="32374" builtinId="8" hidden="1"/>
    <cellStyle name="Hipervínculo" xfId="32390" builtinId="8" hidden="1"/>
    <cellStyle name="Hipervínculo" xfId="32406" builtinId="8" hidden="1"/>
    <cellStyle name="Hipervínculo" xfId="32422" builtinId="8" hidden="1"/>
    <cellStyle name="Hipervínculo" xfId="32438" builtinId="8" hidden="1"/>
    <cellStyle name="Hipervínculo" xfId="32454" builtinId="8" hidden="1"/>
    <cellStyle name="Hipervínculo" xfId="32468" builtinId="8" hidden="1"/>
    <cellStyle name="Hipervínculo" xfId="32484" builtinId="8" hidden="1"/>
    <cellStyle name="Hipervínculo" xfId="32500" builtinId="8" hidden="1"/>
    <cellStyle name="Hipervínculo" xfId="32517" builtinId="8" hidden="1"/>
    <cellStyle name="Hipervínculo" xfId="32533" builtinId="8" hidden="1"/>
    <cellStyle name="Hipervínculo" xfId="32549" builtinId="8" hidden="1"/>
    <cellStyle name="Hipervínculo" xfId="32565" builtinId="8" hidden="1"/>
    <cellStyle name="Hipervínculo" xfId="32581" builtinId="8" hidden="1"/>
    <cellStyle name="Hipervínculo" xfId="32597" builtinId="8" hidden="1"/>
    <cellStyle name="Hipervínculo" xfId="32612" builtinId="8" hidden="1"/>
    <cellStyle name="Hipervínculo" xfId="32628" builtinId="8" hidden="1"/>
    <cellStyle name="Hipervínculo" xfId="32644" builtinId="8" hidden="1"/>
    <cellStyle name="Hipervínculo" xfId="32660" builtinId="8" hidden="1"/>
    <cellStyle name="Hipervínculo" xfId="32678" builtinId="8" hidden="1"/>
    <cellStyle name="Hipervínculo" xfId="32694" builtinId="8" hidden="1"/>
    <cellStyle name="Hipervínculo" xfId="32710" builtinId="8" hidden="1"/>
    <cellStyle name="Hipervínculo" xfId="32726" builtinId="8" hidden="1"/>
    <cellStyle name="Hipervínculo" xfId="32742" builtinId="8" hidden="1"/>
    <cellStyle name="Hipervínculo" xfId="32758" builtinId="8" hidden="1"/>
    <cellStyle name="Hipervínculo" xfId="32772" builtinId="8" hidden="1"/>
    <cellStyle name="Hipervínculo" xfId="32788" builtinId="8" hidden="1"/>
    <cellStyle name="Hipervínculo" xfId="32804" builtinId="8" hidden="1"/>
    <cellStyle name="Hipervínculo" xfId="32822" builtinId="8" hidden="1"/>
    <cellStyle name="Hipervínculo" xfId="32838" builtinId="8" hidden="1"/>
    <cellStyle name="Hipervínculo" xfId="32854" builtinId="8" hidden="1"/>
    <cellStyle name="Hipervínculo" xfId="32870" builtinId="8" hidden="1"/>
    <cellStyle name="Hipervínculo" xfId="32886" builtinId="8" hidden="1"/>
    <cellStyle name="Hipervínculo" xfId="32902" builtinId="8" hidden="1"/>
    <cellStyle name="Hipervínculo" xfId="32918" builtinId="8" hidden="1"/>
    <cellStyle name="Hipervínculo" xfId="32932" builtinId="8" hidden="1"/>
    <cellStyle name="Hipervínculo" xfId="32948" builtinId="8" hidden="1"/>
    <cellStyle name="Hipervínculo" xfId="32964" builtinId="8" hidden="1"/>
    <cellStyle name="Hipervínculo" xfId="32981" builtinId="8" hidden="1"/>
    <cellStyle name="Hipervínculo" xfId="32997" builtinId="8" hidden="1"/>
    <cellStyle name="Hipervínculo" xfId="33013" builtinId="8" hidden="1"/>
    <cellStyle name="Hipervínculo" xfId="33029" builtinId="8" hidden="1"/>
    <cellStyle name="Hipervínculo" xfId="33045" builtinId="8" hidden="1"/>
    <cellStyle name="Hipervínculo" xfId="33061" builtinId="8" hidden="1"/>
    <cellStyle name="Hipervínculo" xfId="33077" builtinId="8" hidden="1"/>
    <cellStyle name="Hipervínculo" xfId="33092" builtinId="8" hidden="1"/>
    <cellStyle name="Hipervínculo" xfId="33108" builtinId="8" hidden="1"/>
    <cellStyle name="Hipervínculo" xfId="33124" builtinId="8" hidden="1"/>
    <cellStyle name="Hipervínculo" xfId="33142" builtinId="8" hidden="1"/>
    <cellStyle name="Hipervínculo" xfId="33158" builtinId="8" hidden="1"/>
    <cellStyle name="Hipervínculo" xfId="33174" builtinId="8" hidden="1"/>
    <cellStyle name="Hipervínculo" xfId="33190" builtinId="8" hidden="1"/>
    <cellStyle name="Hipervínculo" xfId="33206" builtinId="8" hidden="1"/>
    <cellStyle name="Hipervínculo" xfId="33222" builtinId="8" hidden="1"/>
    <cellStyle name="Hipervínculo" xfId="33236" builtinId="8" hidden="1"/>
    <cellStyle name="Hipervínculo" xfId="33252" builtinId="8" hidden="1"/>
    <cellStyle name="Hipervínculo" xfId="33268" builtinId="8" hidden="1"/>
    <cellStyle name="Hipervínculo" xfId="33284" builtinId="8" hidden="1"/>
    <cellStyle name="Hipervínculo" xfId="33302" builtinId="8" hidden="1"/>
    <cellStyle name="Hipervínculo" xfId="33318" builtinId="8" hidden="1"/>
    <cellStyle name="Hipervínculo" xfId="33334" builtinId="8" hidden="1"/>
    <cellStyle name="Hipervínculo" xfId="33350" builtinId="8" hidden="1"/>
    <cellStyle name="Hipervínculo" xfId="33366" builtinId="8" hidden="1"/>
    <cellStyle name="Hipervínculo" xfId="33382" builtinId="8" hidden="1"/>
    <cellStyle name="Hipervínculo" xfId="33396" builtinId="8" hidden="1"/>
    <cellStyle name="Hipervínculo" xfId="33412" builtinId="8" hidden="1"/>
    <cellStyle name="Hipervínculo" xfId="33428" builtinId="8" hidden="1"/>
    <cellStyle name="Hipervínculo" xfId="33446" builtinId="8" hidden="1"/>
    <cellStyle name="Hipervínculo" xfId="33462" builtinId="8" hidden="1"/>
    <cellStyle name="Hipervínculo" xfId="33478" builtinId="8" hidden="1"/>
    <cellStyle name="Hipervínculo" xfId="33494" builtinId="8" hidden="1"/>
    <cellStyle name="Hipervínculo" xfId="33510" builtinId="8" hidden="1"/>
    <cellStyle name="Hipervínculo" xfId="33526" builtinId="8" hidden="1"/>
    <cellStyle name="Hipervínculo" xfId="33542" builtinId="8" hidden="1"/>
    <cellStyle name="Hipervínculo" xfId="33556" builtinId="8" hidden="1"/>
    <cellStyle name="Hipervínculo" xfId="33572" builtinId="8" hidden="1"/>
    <cellStyle name="Hipervínculo" xfId="33588" builtinId="8" hidden="1"/>
    <cellStyle name="Hipervínculo" xfId="33606" builtinId="8" hidden="1"/>
    <cellStyle name="Hipervínculo" xfId="33622" builtinId="8" hidden="1"/>
    <cellStyle name="Hipervínculo" xfId="33638" builtinId="8" hidden="1"/>
    <cellStyle name="Hipervínculo" xfId="33654" builtinId="8" hidden="1"/>
    <cellStyle name="Hipervínculo" xfId="33670" builtinId="8" hidden="1"/>
    <cellStyle name="Hipervínculo" xfId="33686" builtinId="8" hidden="1"/>
    <cellStyle name="Hipervínculo" xfId="33702" builtinId="8" hidden="1"/>
    <cellStyle name="Hipervínculo" xfId="33716" builtinId="8" hidden="1"/>
    <cellStyle name="Hipervínculo" xfId="33732" builtinId="8" hidden="1"/>
    <cellStyle name="Hipervínculo" xfId="33748" builtinId="8" hidden="1"/>
    <cellStyle name="Hipervínculo" xfId="33766" builtinId="8" hidden="1"/>
    <cellStyle name="Hipervínculo" xfId="33782" builtinId="8" hidden="1"/>
    <cellStyle name="Hipervínculo" xfId="33798" builtinId="8" hidden="1"/>
    <cellStyle name="Hipervínculo" xfId="33814" builtinId="8" hidden="1"/>
    <cellStyle name="Hipervínculo" xfId="33830" builtinId="8" hidden="1"/>
    <cellStyle name="Hipervínculo" xfId="33846" builtinId="8" hidden="1"/>
    <cellStyle name="Hipervínculo" xfId="33860" builtinId="8" hidden="1"/>
    <cellStyle name="Hipervínculo" xfId="33876" builtinId="8" hidden="1"/>
    <cellStyle name="Hipervínculo" xfId="33892" builtinId="8" hidden="1"/>
    <cellStyle name="Hipervínculo" xfId="33908" builtinId="8" hidden="1"/>
    <cellStyle name="Hipervínculo" xfId="33926" builtinId="8" hidden="1"/>
    <cellStyle name="Hipervínculo" xfId="33942" builtinId="8" hidden="1"/>
    <cellStyle name="Hipervínculo" xfId="33958" builtinId="8" hidden="1"/>
    <cellStyle name="Hipervínculo" xfId="33974" builtinId="8" hidden="1"/>
    <cellStyle name="Hipervínculo" xfId="33990" builtinId="8" hidden="1"/>
    <cellStyle name="Hipervínculo" xfId="34006" builtinId="8" hidden="1"/>
    <cellStyle name="Hipervínculo" xfId="34020" builtinId="8" hidden="1"/>
    <cellStyle name="Hipervínculo" xfId="34036" builtinId="8" hidden="1"/>
    <cellStyle name="Hipervínculo" xfId="34052" builtinId="8" hidden="1"/>
    <cellStyle name="Hipervínculo" xfId="34069" builtinId="8" hidden="1"/>
    <cellStyle name="Hipervínculo" xfId="34085" builtinId="8" hidden="1"/>
    <cellStyle name="Hipervínculo" xfId="34101" builtinId="8" hidden="1"/>
    <cellStyle name="Hipervínculo" xfId="34117" builtinId="8" hidden="1"/>
    <cellStyle name="Hipervínculo" xfId="34133" builtinId="8" hidden="1"/>
    <cellStyle name="Hipervínculo" xfId="34149" builtinId="8" hidden="1"/>
    <cellStyle name="Hipervínculo" xfId="34165" builtinId="8" hidden="1"/>
    <cellStyle name="Hipervínculo" xfId="34179" builtinId="8" hidden="1"/>
    <cellStyle name="Hipervínculo" xfId="34195" builtinId="8" hidden="1"/>
    <cellStyle name="Hipervínculo" xfId="34211" builtinId="8" hidden="1"/>
    <cellStyle name="Hipervínculo" xfId="34227" builtinId="8" hidden="1"/>
    <cellStyle name="Hipervínculo" xfId="34243" builtinId="8" hidden="1"/>
    <cellStyle name="Hipervínculo" xfId="34259" builtinId="8" hidden="1"/>
    <cellStyle name="Hipervínculo" xfId="34275" builtinId="8" hidden="1"/>
    <cellStyle name="Hipervínculo" xfId="34291" builtinId="8" hidden="1"/>
    <cellStyle name="Hipervínculo" xfId="34307" builtinId="8" hidden="1"/>
    <cellStyle name="Hipervínculo" xfId="34323" builtinId="8" hidden="1"/>
    <cellStyle name="Hipervínculo" xfId="34309" builtinId="8" hidden="1"/>
    <cellStyle name="Hipervínculo" xfId="34293" builtinId="8" hidden="1"/>
    <cellStyle name="Hipervínculo" xfId="34277" builtinId="8" hidden="1"/>
    <cellStyle name="Hipervínculo" xfId="34261" builtinId="8" hidden="1"/>
    <cellStyle name="Hipervínculo" xfId="34245" builtinId="8" hidden="1"/>
    <cellStyle name="Hipervínculo" xfId="34229" builtinId="8" hidden="1"/>
    <cellStyle name="Hipervínculo" xfId="34213" builtinId="8" hidden="1"/>
    <cellStyle name="Hipervínculo" xfId="34197" builtinId="8" hidden="1"/>
    <cellStyle name="Hipervínculo" xfId="34181" builtinId="8" hidden="1"/>
    <cellStyle name="Hipervínculo" xfId="34167" builtinId="8" hidden="1"/>
    <cellStyle name="Hipervínculo" xfId="34151" builtinId="8" hidden="1"/>
    <cellStyle name="Hipervínculo" xfId="34135" builtinId="8" hidden="1"/>
    <cellStyle name="Hipervínculo" xfId="34119" builtinId="8" hidden="1"/>
    <cellStyle name="Hipervínculo" xfId="34103" builtinId="8" hidden="1"/>
    <cellStyle name="Hipervínculo" xfId="34087" builtinId="8" hidden="1"/>
    <cellStyle name="Hipervínculo" xfId="34071" builtinId="8" hidden="1"/>
    <cellStyle name="Hipervínculo" xfId="34054" builtinId="8" hidden="1"/>
    <cellStyle name="Hipervínculo" xfId="34038" builtinId="8" hidden="1"/>
    <cellStyle name="Hipervínculo" xfId="34022" builtinId="8" hidden="1"/>
    <cellStyle name="Hipervínculo" xfId="34008" builtinId="8" hidden="1"/>
    <cellStyle name="Hipervínculo" xfId="33992" builtinId="8" hidden="1"/>
    <cellStyle name="Hipervínculo" xfId="33976" builtinId="8" hidden="1"/>
    <cellStyle name="Hipervínculo" xfId="33960" builtinId="8" hidden="1"/>
    <cellStyle name="Hipervínculo" xfId="33944" builtinId="8" hidden="1"/>
    <cellStyle name="Hipervínculo" xfId="33928" builtinId="8" hidden="1"/>
    <cellStyle name="Hipervínculo" xfId="33912" builtinId="8" hidden="1"/>
    <cellStyle name="Hipervínculo" xfId="33894" builtinId="8" hidden="1"/>
    <cellStyle name="Hipervínculo" xfId="33878" builtinId="8" hidden="1"/>
    <cellStyle name="Hipervínculo" xfId="33862" builtinId="8" hidden="1"/>
    <cellStyle name="Hipervínculo" xfId="33848" builtinId="8" hidden="1"/>
    <cellStyle name="Hipervínculo" xfId="33832" builtinId="8" hidden="1"/>
    <cellStyle name="Hipervínculo" xfId="33816" builtinId="8" hidden="1"/>
    <cellStyle name="Hipervínculo" xfId="33800" builtinId="8" hidden="1"/>
    <cellStyle name="Hipervínculo" xfId="33784" builtinId="8" hidden="1"/>
    <cellStyle name="Hipervínculo" xfId="33768" builtinId="8" hidden="1"/>
    <cellStyle name="Hipervínculo" xfId="33750" builtinId="8" hidden="1"/>
    <cellStyle name="Hipervínculo" xfId="33734" builtinId="8" hidden="1"/>
    <cellStyle name="Hipervínculo" xfId="33718" builtinId="8" hidden="1"/>
    <cellStyle name="Hipervínculo" xfId="33443" builtinId="8" hidden="1"/>
    <cellStyle name="Hipervínculo" xfId="33688" builtinId="8" hidden="1"/>
    <cellStyle name="Hipervínculo" xfId="33672" builtinId="8" hidden="1"/>
    <cellStyle name="Hipervínculo" xfId="33656" builtinId="8" hidden="1"/>
    <cellStyle name="Hipervínculo" xfId="33640" builtinId="8" hidden="1"/>
    <cellStyle name="Hipervínculo" xfId="33624" builtinId="8" hidden="1"/>
    <cellStyle name="Hipervínculo" xfId="33608" builtinId="8" hidden="1"/>
    <cellStyle name="Hipervínculo" xfId="33590" builtinId="8" hidden="1"/>
    <cellStyle name="Hipervínculo" xfId="33574" builtinId="8" hidden="1"/>
    <cellStyle name="Hipervínculo" xfId="33558" builtinId="8" hidden="1"/>
    <cellStyle name="Hipervínculo" xfId="33544" builtinId="8" hidden="1"/>
    <cellStyle name="Hipervínculo" xfId="33528" builtinId="8" hidden="1"/>
    <cellStyle name="Hipervínculo" xfId="33512" builtinId="8" hidden="1"/>
    <cellStyle name="Hipervínculo" xfId="33496" builtinId="8" hidden="1"/>
    <cellStyle name="Hipervínculo" xfId="33480" builtinId="8" hidden="1"/>
    <cellStyle name="Hipervínculo" xfId="33464" builtinId="8" hidden="1"/>
    <cellStyle name="Hipervínculo" xfId="33448" builtinId="8" hidden="1"/>
    <cellStyle name="Hipervínculo" xfId="33430" builtinId="8" hidden="1"/>
    <cellStyle name="Hipervínculo" xfId="33414" builtinId="8" hidden="1"/>
    <cellStyle name="Hipervínculo" xfId="33398" builtinId="8" hidden="1"/>
    <cellStyle name="Hipervínculo" xfId="33384" builtinId="8" hidden="1"/>
    <cellStyle name="Hipervínculo" xfId="33368" builtinId="8" hidden="1"/>
    <cellStyle name="Hipervínculo" xfId="33352" builtinId="8" hidden="1"/>
    <cellStyle name="Hipervínculo" xfId="33336" builtinId="8" hidden="1"/>
    <cellStyle name="Hipervínculo" xfId="33320" builtinId="8" hidden="1"/>
    <cellStyle name="Hipervínculo" xfId="33304" builtinId="8" hidden="1"/>
    <cellStyle name="Hipervínculo" xfId="33288" builtinId="8" hidden="1"/>
    <cellStyle name="Hipervínculo" xfId="33270" builtinId="8" hidden="1"/>
    <cellStyle name="Hipervínculo" xfId="33254" builtinId="8" hidden="1"/>
    <cellStyle name="Hipervínculo" xfId="33238" builtinId="8" hidden="1"/>
    <cellStyle name="Hipervínculo" xfId="33224" builtinId="8" hidden="1"/>
    <cellStyle name="Hipervínculo" xfId="33208" builtinId="8" hidden="1"/>
    <cellStyle name="Hipervínculo" xfId="33192" builtinId="8" hidden="1"/>
    <cellStyle name="Hipervínculo" xfId="33176" builtinId="8" hidden="1"/>
    <cellStyle name="Hipervínculo" xfId="33160" builtinId="8" hidden="1"/>
    <cellStyle name="Hipervínculo" xfId="33144" builtinId="8" hidden="1"/>
    <cellStyle name="Hipervínculo" xfId="33126" builtinId="8" hidden="1"/>
    <cellStyle name="Hipervínculo" xfId="33110" builtinId="8" hidden="1"/>
    <cellStyle name="Hipervínculo" xfId="33094" builtinId="8" hidden="1"/>
    <cellStyle name="Hipervínculo" xfId="32974" builtinId="8" hidden="1"/>
    <cellStyle name="Hipervínculo" xfId="33063" builtinId="8" hidden="1"/>
    <cellStyle name="Hipervínculo" xfId="33047" builtinId="8" hidden="1"/>
    <cellStyle name="Hipervínculo" xfId="33031" builtinId="8" hidden="1"/>
    <cellStyle name="Hipervínculo" xfId="33015" builtinId="8" hidden="1"/>
    <cellStyle name="Hipervínculo" xfId="32999" builtinId="8" hidden="1"/>
    <cellStyle name="Hipervínculo" xfId="32983" builtinId="8" hidden="1"/>
    <cellStyle name="Hipervínculo" xfId="32966" builtinId="8" hidden="1"/>
    <cellStyle name="Hipervínculo" xfId="32950" builtinId="8" hidden="1"/>
    <cellStyle name="Hipervínculo" xfId="32934" builtinId="8" hidden="1"/>
    <cellStyle name="Hipervínculo" xfId="32920" builtinId="8" hidden="1"/>
    <cellStyle name="Hipervínculo" xfId="32904" builtinId="8" hidden="1"/>
    <cellStyle name="Hipervínculo" xfId="32888" builtinId="8" hidden="1"/>
    <cellStyle name="Hipervínculo" xfId="32872" builtinId="8" hidden="1"/>
    <cellStyle name="Hipervínculo" xfId="32856" builtinId="8" hidden="1"/>
    <cellStyle name="Hipervínculo" xfId="32840" builtinId="8" hidden="1"/>
    <cellStyle name="Hipervínculo" xfId="32824" builtinId="8" hidden="1"/>
    <cellStyle name="Hipervínculo" xfId="32806" builtinId="8" hidden="1"/>
    <cellStyle name="Hipervínculo" xfId="32790" builtinId="8" hidden="1"/>
    <cellStyle name="Hipervínculo" xfId="32774" builtinId="8" hidden="1"/>
    <cellStyle name="Hipervínculo" xfId="32760" builtinId="8" hidden="1"/>
    <cellStyle name="Hipervínculo" xfId="32744" builtinId="8" hidden="1"/>
    <cellStyle name="Hipervínculo" xfId="32728" builtinId="8" hidden="1"/>
    <cellStyle name="Hipervínculo" xfId="32712" builtinId="8" hidden="1"/>
    <cellStyle name="Hipervínculo" xfId="32696" builtinId="8" hidden="1"/>
    <cellStyle name="Hipervínculo" xfId="32680" builtinId="8" hidden="1"/>
    <cellStyle name="Hipervínculo" xfId="32664" builtinId="8" hidden="1"/>
    <cellStyle name="Hipervínculo" xfId="32646" builtinId="8" hidden="1"/>
    <cellStyle name="Hipervínculo" xfId="32630" builtinId="8" hidden="1"/>
    <cellStyle name="Hipervínculo" xfId="32614" builtinId="8" hidden="1"/>
    <cellStyle name="Hipervínculo" xfId="32599" builtinId="8" hidden="1"/>
    <cellStyle name="Hipervínculo" xfId="32583" builtinId="8" hidden="1"/>
    <cellStyle name="Hipervínculo" xfId="32567" builtinId="8" hidden="1"/>
    <cellStyle name="Hipervínculo" xfId="32551" builtinId="8" hidden="1"/>
    <cellStyle name="Hipervínculo" xfId="32535" builtinId="8" hidden="1"/>
    <cellStyle name="Hipervínculo" xfId="32519" builtinId="8" hidden="1"/>
    <cellStyle name="Hipervínculo" xfId="32502" builtinId="8" hidden="1"/>
    <cellStyle name="Hipervínculo" xfId="32486" builtinId="8" hidden="1"/>
    <cellStyle name="Hipervínculo" xfId="32470" builtinId="8" hidden="1"/>
    <cellStyle name="Hipervínculo" xfId="32297" builtinId="8" hidden="1"/>
    <cellStyle name="Hipervínculo" xfId="32440" builtinId="8" hidden="1"/>
    <cellStyle name="Hipervínculo" xfId="32424" builtinId="8" hidden="1"/>
    <cellStyle name="Hipervínculo" xfId="32408" builtinId="8" hidden="1"/>
    <cellStyle name="Hipervínculo" xfId="32392" builtinId="8" hidden="1"/>
    <cellStyle name="Hipervínculo" xfId="32376" builtinId="8" hidden="1"/>
    <cellStyle name="Hipervínculo" xfId="32360" builtinId="8" hidden="1"/>
    <cellStyle name="Hipervínculo" xfId="32342" builtinId="8" hidden="1"/>
    <cellStyle name="Hipervínculo" xfId="32326" builtinId="8" hidden="1"/>
    <cellStyle name="Hipervínculo" xfId="32310" builtinId="8" hidden="1"/>
    <cellStyle name="Hipervínculo" xfId="32293" builtinId="8" hidden="1"/>
    <cellStyle name="Hipervínculo" xfId="32277" builtinId="8" hidden="1"/>
    <cellStyle name="Hipervínculo" xfId="32261" builtinId="8" hidden="1"/>
    <cellStyle name="Hipervínculo" xfId="32193" builtinId="8" hidden="1"/>
    <cellStyle name="Hipervínculo" xfId="32230" builtinId="8" hidden="1"/>
    <cellStyle name="Hipervínculo" xfId="32214" builtinId="8" hidden="1"/>
    <cellStyle name="Hipervínculo" xfId="32198" builtinId="8" hidden="1"/>
    <cellStyle name="Hipervínculo" xfId="32181" builtinId="8" hidden="1"/>
    <cellStyle name="Hipervínculo" xfId="32165" builtinId="8" hidden="1"/>
    <cellStyle name="Hipervínculo" xfId="32149" builtinId="8" hidden="1"/>
    <cellStyle name="Hipervínculo" xfId="32133" builtinId="8" hidden="1"/>
    <cellStyle name="Hipervínculo" xfId="32117" builtinId="8" hidden="1"/>
    <cellStyle name="Hipervínculo" xfId="32101" builtinId="8" hidden="1"/>
    <cellStyle name="Hipervínculo" xfId="32065" builtinId="8" hidden="1"/>
    <cellStyle name="Hipervínculo" xfId="32075" builtinId="8" hidden="1"/>
    <cellStyle name="Hipervínculo" xfId="32085" builtinId="8" hidden="1"/>
    <cellStyle name="Hipervínculo" xfId="32099" builtinId="8" hidden="1"/>
    <cellStyle name="Hipervínculo" xfId="32071" builtinId="8" hidden="1"/>
    <cellStyle name="Hipervínculo" xfId="32045" builtinId="8" hidden="1"/>
    <cellStyle name="Hipervínculo" xfId="32047" builtinId="8" hidden="1"/>
    <cellStyle name="Hipervínculo" xfId="29746" builtinId="8" hidden="1"/>
    <cellStyle name="Hipervínculo" xfId="34402" builtinId="8" hidden="1"/>
    <cellStyle name="Hipervínculo" xfId="34418" builtinId="8" hidden="1"/>
    <cellStyle name="Hipervínculo" xfId="34434" builtinId="8" hidden="1"/>
    <cellStyle name="Hipervínculo" xfId="34450" builtinId="8" hidden="1"/>
    <cellStyle name="Hipervínculo" xfId="34466" builtinId="8" hidden="1"/>
    <cellStyle name="Hipervínculo" xfId="34483" builtinId="8" hidden="1"/>
    <cellStyle name="Hipervínculo" xfId="34499" builtinId="8" hidden="1"/>
    <cellStyle name="Hipervínculo" xfId="34515" builtinId="8" hidden="1"/>
    <cellStyle name="Hipervínculo" xfId="34531" builtinId="8" hidden="1"/>
    <cellStyle name="Hipervínculo" xfId="34546" builtinId="8" hidden="1"/>
    <cellStyle name="Hipervínculo" xfId="34562" builtinId="8" hidden="1"/>
    <cellStyle name="Hipervínculo" xfId="34578" builtinId="8" hidden="1"/>
    <cellStyle name="Hipervínculo" xfId="34595" builtinId="8" hidden="1"/>
    <cellStyle name="Hipervínculo" xfId="34611" builtinId="8" hidden="1"/>
    <cellStyle name="Hipervínculo" xfId="34627" builtinId="8" hidden="1"/>
    <cellStyle name="Hipervínculo" xfId="34645" builtinId="8" hidden="1"/>
    <cellStyle name="Hipervínculo" xfId="34661" builtinId="8" hidden="1"/>
    <cellStyle name="Hipervínculo" xfId="34677" builtinId="8" hidden="1"/>
    <cellStyle name="Hipervínculo" xfId="34693" builtinId="8" hidden="1"/>
    <cellStyle name="Hipervínculo" xfId="34709" builtinId="8" hidden="1"/>
    <cellStyle name="Hipervínculo" xfId="34725" builtinId="8" hidden="1"/>
    <cellStyle name="Hipervínculo" xfId="34741" builtinId="8" hidden="1"/>
    <cellStyle name="Hipervínculo" xfId="34755" builtinId="8" hidden="1"/>
    <cellStyle name="Hipervínculo" xfId="34771" builtinId="8" hidden="1"/>
    <cellStyle name="Hipervínculo" xfId="34787" builtinId="8" hidden="1"/>
    <cellStyle name="Hipervínculo" xfId="34804" builtinId="8" hidden="1"/>
    <cellStyle name="Hipervínculo" xfId="34820" builtinId="8" hidden="1"/>
    <cellStyle name="Hipervínculo" xfId="34836" builtinId="8" hidden="1"/>
    <cellStyle name="Hipervínculo" xfId="34852" builtinId="8" hidden="1"/>
    <cellStyle name="Hipervínculo" xfId="34868" builtinId="8" hidden="1"/>
    <cellStyle name="Hipervínculo" xfId="34884" builtinId="8" hidden="1"/>
    <cellStyle name="Hipervínculo" xfId="34899" builtinId="8" hidden="1"/>
    <cellStyle name="Hipervínculo" xfId="34915" builtinId="8" hidden="1"/>
    <cellStyle name="Hipervínculo" xfId="34931" builtinId="8" hidden="1"/>
    <cellStyle name="Hipervínculo" xfId="34947" builtinId="8" hidden="1"/>
    <cellStyle name="Hipervínculo" xfId="34965" builtinId="8" hidden="1"/>
    <cellStyle name="Hipervínculo" xfId="34981" builtinId="8" hidden="1"/>
    <cellStyle name="Hipervínculo" xfId="34997" builtinId="8" hidden="1"/>
    <cellStyle name="Hipervínculo" xfId="35013" builtinId="8" hidden="1"/>
    <cellStyle name="Hipervínculo" xfId="35029" builtinId="8" hidden="1"/>
    <cellStyle name="Hipervínculo" xfId="35045" builtinId="8" hidden="1"/>
    <cellStyle name="Hipervínculo" xfId="35059" builtinId="8" hidden="1"/>
    <cellStyle name="Hipervínculo" xfId="35075" builtinId="8" hidden="1"/>
    <cellStyle name="Hipervínculo" xfId="35091" builtinId="8" hidden="1"/>
    <cellStyle name="Hipervínculo" xfId="35109" builtinId="8" hidden="1"/>
    <cellStyle name="Hipervínculo" xfId="35125" builtinId="8" hidden="1"/>
    <cellStyle name="Hipervínculo" xfId="35141" builtinId="8" hidden="1"/>
    <cellStyle name="Hipervínculo" xfId="35157" builtinId="8" hidden="1"/>
    <cellStyle name="Hipervínculo" xfId="35173" builtinId="8" hidden="1"/>
    <cellStyle name="Hipervínculo" xfId="35189" builtinId="8" hidden="1"/>
    <cellStyle name="Hipervínculo" xfId="35205" builtinId="8" hidden="1"/>
    <cellStyle name="Hipervínculo" xfId="35219" builtinId="8" hidden="1"/>
    <cellStyle name="Hipervínculo" xfId="35235" builtinId="8" hidden="1"/>
    <cellStyle name="Hipervínculo" xfId="35251" builtinId="8" hidden="1"/>
    <cellStyle name="Hipervínculo" xfId="35268" builtinId="8" hidden="1"/>
    <cellStyle name="Hipervínculo" xfId="35284" builtinId="8" hidden="1"/>
    <cellStyle name="Hipervínculo" xfId="35300" builtinId="8" hidden="1"/>
    <cellStyle name="Hipervínculo" xfId="35316" builtinId="8" hidden="1"/>
    <cellStyle name="Hipervínculo" xfId="35332" builtinId="8" hidden="1"/>
    <cellStyle name="Hipervínculo" xfId="35348" builtinId="8" hidden="1"/>
    <cellStyle name="Hipervínculo" xfId="35364" builtinId="8" hidden="1"/>
    <cellStyle name="Hipervínculo" xfId="35379" builtinId="8" hidden="1"/>
    <cellStyle name="Hipervínculo" xfId="35395" builtinId="8" hidden="1"/>
    <cellStyle name="Hipervínculo" xfId="35411" builtinId="8" hidden="1"/>
    <cellStyle name="Hipervínculo" xfId="35429" builtinId="8" hidden="1"/>
    <cellStyle name="Hipervínculo" xfId="35445" builtinId="8" hidden="1"/>
    <cellStyle name="Hipervínculo" xfId="35461" builtinId="8" hidden="1"/>
    <cellStyle name="Hipervínculo" xfId="35477" builtinId="8" hidden="1"/>
    <cellStyle name="Hipervínculo" xfId="35493" builtinId="8" hidden="1"/>
    <cellStyle name="Hipervínculo" xfId="35509" builtinId="8" hidden="1"/>
    <cellStyle name="Hipervínculo" xfId="35523" builtinId="8" hidden="1"/>
    <cellStyle name="Hipervínculo" xfId="35539" builtinId="8" hidden="1"/>
    <cellStyle name="Hipervínculo" xfId="35555" builtinId="8" hidden="1"/>
    <cellStyle name="Hipervínculo" xfId="35571" builtinId="8" hidden="1"/>
    <cellStyle name="Hipervínculo" xfId="35589" builtinId="8" hidden="1"/>
    <cellStyle name="Hipervínculo" xfId="35605" builtinId="8" hidden="1"/>
    <cellStyle name="Hipervínculo" xfId="35621" builtinId="8" hidden="1"/>
    <cellStyle name="Hipervínculo" xfId="35637" builtinId="8" hidden="1"/>
    <cellStyle name="Hipervínculo" xfId="35653" builtinId="8" hidden="1"/>
    <cellStyle name="Hipervínculo" xfId="35669" builtinId="8" hidden="1"/>
    <cellStyle name="Hipervínculo" xfId="35683" builtinId="8" hidden="1"/>
    <cellStyle name="Hipervínculo" xfId="35699" builtinId="8" hidden="1"/>
    <cellStyle name="Hipervínculo" xfId="35715" builtinId="8" hidden="1"/>
    <cellStyle name="Hipervínculo" xfId="35733" builtinId="8" hidden="1"/>
    <cellStyle name="Hipervínculo" xfId="35749" builtinId="8" hidden="1"/>
    <cellStyle name="Hipervínculo" xfId="35765" builtinId="8" hidden="1"/>
    <cellStyle name="Hipervínculo" xfId="35781" builtinId="8" hidden="1"/>
    <cellStyle name="Hipervínculo" xfId="35797" builtinId="8" hidden="1"/>
    <cellStyle name="Hipervínculo" xfId="35813" builtinId="8" hidden="1"/>
    <cellStyle name="Hipervínculo" xfId="35829" builtinId="8" hidden="1"/>
    <cellStyle name="Hipervínculo" xfId="35843" builtinId="8" hidden="1"/>
    <cellStyle name="Hipervínculo" xfId="35859" builtinId="8" hidden="1"/>
    <cellStyle name="Hipervínculo" xfId="35875" builtinId="8" hidden="1"/>
    <cellStyle name="Hipervínculo" xfId="35893" builtinId="8" hidden="1"/>
    <cellStyle name="Hipervínculo" xfId="35909" builtinId="8" hidden="1"/>
    <cellStyle name="Hipervínculo" xfId="35925" builtinId="8" hidden="1"/>
    <cellStyle name="Hipervínculo" xfId="35941" builtinId="8" hidden="1"/>
    <cellStyle name="Hipervínculo" xfId="35957" builtinId="8" hidden="1"/>
    <cellStyle name="Hipervínculo" xfId="35973" builtinId="8" hidden="1"/>
    <cellStyle name="Hipervínculo" xfId="35989" builtinId="8" hidden="1"/>
    <cellStyle name="Hipervínculo" xfId="36003" builtinId="8" hidden="1"/>
    <cellStyle name="Hipervínculo" xfId="36019" builtinId="8" hidden="1"/>
    <cellStyle name="Hipervínculo" xfId="36035" builtinId="8" hidden="1"/>
    <cellStyle name="Hipervínculo" xfId="36053" builtinId="8" hidden="1"/>
    <cellStyle name="Hipervínculo" xfId="36069" builtinId="8" hidden="1"/>
    <cellStyle name="Hipervínculo" xfId="36085" builtinId="8" hidden="1"/>
    <cellStyle name="Hipervínculo" xfId="36101" builtinId="8" hidden="1"/>
    <cellStyle name="Hipervínculo" xfId="36117" builtinId="8" hidden="1"/>
    <cellStyle name="Hipervínculo" xfId="36133" builtinId="8" hidden="1"/>
    <cellStyle name="Hipervínculo" xfId="36147" builtinId="8" hidden="1"/>
    <cellStyle name="Hipervínculo" xfId="36163" builtinId="8" hidden="1"/>
    <cellStyle name="Hipervínculo" xfId="36179" builtinId="8" hidden="1"/>
    <cellStyle name="Hipervínculo" xfId="36195" builtinId="8" hidden="1"/>
    <cellStyle name="Hipervínculo" xfId="36213" builtinId="8" hidden="1"/>
    <cellStyle name="Hipervínculo" xfId="36229" builtinId="8" hidden="1"/>
    <cellStyle name="Hipervínculo" xfId="36245" builtinId="8" hidden="1"/>
    <cellStyle name="Hipervínculo" xfId="36261" builtinId="8" hidden="1"/>
    <cellStyle name="Hipervínculo" xfId="36277" builtinId="8" hidden="1"/>
    <cellStyle name="Hipervínculo" xfId="36293" builtinId="8" hidden="1"/>
    <cellStyle name="Hipervínculo" xfId="36307" builtinId="8" hidden="1"/>
    <cellStyle name="Hipervínculo" xfId="36323" builtinId="8" hidden="1"/>
    <cellStyle name="Hipervínculo" xfId="36339" builtinId="8" hidden="1"/>
    <cellStyle name="Hipervínculo" xfId="36356" builtinId="8" hidden="1"/>
    <cellStyle name="Hipervínculo" xfId="36372" builtinId="8" hidden="1"/>
    <cellStyle name="Hipervínculo" xfId="36388" builtinId="8" hidden="1"/>
    <cellStyle name="Hipervínculo" xfId="36404" builtinId="8" hidden="1"/>
    <cellStyle name="Hipervínculo" xfId="36420" builtinId="8" hidden="1"/>
    <cellStyle name="Hipervínculo" xfId="36436" builtinId="8" hidden="1"/>
    <cellStyle name="Hipervínculo" xfId="36452" builtinId="8" hidden="1"/>
    <cellStyle name="Hipervínculo" xfId="36466" builtinId="8" hidden="1"/>
    <cellStyle name="Hipervínculo" xfId="36482" builtinId="8" hidden="1"/>
    <cellStyle name="Hipervínculo" xfId="36498" builtinId="8" hidden="1"/>
    <cellStyle name="Hipervínculo" xfId="36514" builtinId="8" hidden="1"/>
    <cellStyle name="Hipervínculo" xfId="36530" builtinId="8" hidden="1"/>
    <cellStyle name="Hipervínculo" xfId="36546" builtinId="8" hidden="1"/>
    <cellStyle name="Hipervínculo" xfId="36562" builtinId="8" hidden="1"/>
    <cellStyle name="Hipervínculo" xfId="36578" builtinId="8" hidden="1"/>
    <cellStyle name="Hipervínculo" xfId="36594" builtinId="8" hidden="1"/>
    <cellStyle name="Hipervínculo" xfId="36610" builtinId="8" hidden="1"/>
    <cellStyle name="Hipervínculo" xfId="36596" builtinId="8" hidden="1"/>
    <cellStyle name="Hipervínculo" xfId="36580" builtinId="8" hidden="1"/>
    <cellStyle name="Hipervínculo" xfId="36564" builtinId="8" hidden="1"/>
    <cellStyle name="Hipervínculo" xfId="36548" builtinId="8" hidden="1"/>
    <cellStyle name="Hipervínculo" xfId="36532" builtinId="8" hidden="1"/>
    <cellStyle name="Hipervínculo" xfId="36516" builtinId="8" hidden="1"/>
    <cellStyle name="Hipervínculo" xfId="36500" builtinId="8" hidden="1"/>
    <cellStyle name="Hipervínculo" xfId="36484" builtinId="8" hidden="1"/>
    <cellStyle name="Hipervínculo" xfId="36468" builtinId="8" hidden="1"/>
    <cellStyle name="Hipervínculo" xfId="36454" builtinId="8" hidden="1"/>
    <cellStyle name="Hipervínculo" xfId="36438" builtinId="8" hidden="1"/>
    <cellStyle name="Hipervínculo" xfId="36422" builtinId="8" hidden="1"/>
    <cellStyle name="Hipervínculo" xfId="36406" builtinId="8" hidden="1"/>
    <cellStyle name="Hipervínculo" xfId="36390" builtinId="8" hidden="1"/>
    <cellStyle name="Hipervínculo" xfId="36374" builtinId="8" hidden="1"/>
    <cellStyle name="Hipervínculo" xfId="36358" builtinId="8" hidden="1"/>
    <cellStyle name="Hipervínculo" xfId="36341" builtinId="8" hidden="1"/>
    <cellStyle name="Hipervínculo" xfId="36325" builtinId="8" hidden="1"/>
    <cellStyle name="Hipervínculo" xfId="36309" builtinId="8" hidden="1"/>
    <cellStyle name="Hipervínculo" xfId="36295" builtinId="8" hidden="1"/>
    <cellStyle name="Hipervínculo" xfId="36279" builtinId="8" hidden="1"/>
    <cellStyle name="Hipervínculo" xfId="36263" builtinId="8" hidden="1"/>
    <cellStyle name="Hipervínculo" xfId="36247" builtinId="8" hidden="1"/>
    <cellStyle name="Hipervínculo" xfId="36231" builtinId="8" hidden="1"/>
    <cellStyle name="Hipervínculo" xfId="36215" builtinId="8" hidden="1"/>
    <cellStyle name="Hipervínculo" xfId="36199" builtinId="8" hidden="1"/>
    <cellStyle name="Hipervínculo" xfId="36181" builtinId="8" hidden="1"/>
    <cellStyle name="Hipervínculo" xfId="36165" builtinId="8" hidden="1"/>
    <cellStyle name="Hipervínculo" xfId="36149" builtinId="8" hidden="1"/>
    <cellStyle name="Hipervínculo" xfId="36135" builtinId="8" hidden="1"/>
    <cellStyle name="Hipervínculo" xfId="36119" builtinId="8" hidden="1"/>
    <cellStyle name="Hipervínculo" xfId="36103" builtinId="8" hidden="1"/>
    <cellStyle name="Hipervínculo" xfId="36087" builtinId="8" hidden="1"/>
    <cellStyle name="Hipervínculo" xfId="36071" builtinId="8" hidden="1"/>
    <cellStyle name="Hipervínculo" xfId="36055" builtinId="8" hidden="1"/>
    <cellStyle name="Hipervínculo" xfId="36037" builtinId="8" hidden="1"/>
    <cellStyle name="Hipervínculo" xfId="36021" builtinId="8" hidden="1"/>
    <cellStyle name="Hipervínculo" xfId="36005" builtinId="8" hidden="1"/>
    <cellStyle name="Hipervínculo" xfId="35730" builtinId="8" hidden="1"/>
    <cellStyle name="Hipervínculo" xfId="35975" builtinId="8" hidden="1"/>
    <cellStyle name="Hipervínculo" xfId="35959" builtinId="8" hidden="1"/>
    <cellStyle name="Hipervínculo" xfId="35943" builtinId="8" hidden="1"/>
    <cellStyle name="Hipervínculo" xfId="35927" builtinId="8" hidden="1"/>
    <cellStyle name="Hipervínculo" xfId="35911" builtinId="8" hidden="1"/>
    <cellStyle name="Hipervínculo" xfId="35895" builtinId="8" hidden="1"/>
    <cellStyle name="Hipervínculo" xfId="35877" builtinId="8" hidden="1"/>
    <cellStyle name="Hipervínculo" xfId="35861" builtinId="8" hidden="1"/>
    <cellStyle name="Hipervínculo" xfId="35845" builtinId="8" hidden="1"/>
    <cellStyle name="Hipervínculo" xfId="35831" builtinId="8" hidden="1"/>
    <cellStyle name="Hipervínculo" xfId="35815" builtinId="8" hidden="1"/>
    <cellStyle name="Hipervínculo" xfId="35799" builtinId="8" hidden="1"/>
    <cellStyle name="Hipervínculo" xfId="35783" builtinId="8" hidden="1"/>
    <cellStyle name="Hipervínculo" xfId="35767" builtinId="8" hidden="1"/>
    <cellStyle name="Hipervínculo" xfId="35751" builtinId="8" hidden="1"/>
    <cellStyle name="Hipervínculo" xfId="35735" builtinId="8" hidden="1"/>
    <cellStyle name="Hipervínculo" xfId="35717" builtinId="8" hidden="1"/>
    <cellStyle name="Hipervínculo" xfId="35701" builtinId="8" hidden="1"/>
    <cellStyle name="Hipervínculo" xfId="35685" builtinId="8" hidden="1"/>
    <cellStyle name="Hipervínculo" xfId="35671" builtinId="8" hidden="1"/>
    <cellStyle name="Hipervínculo" xfId="35655" builtinId="8" hidden="1"/>
    <cellStyle name="Hipervínculo" xfId="35639" builtinId="8" hidden="1"/>
    <cellStyle name="Hipervínculo" xfId="35623" builtinId="8" hidden="1"/>
    <cellStyle name="Hipervínculo" xfId="35607" builtinId="8" hidden="1"/>
    <cellStyle name="Hipervínculo" xfId="35591" builtinId="8" hidden="1"/>
    <cellStyle name="Hipervínculo" xfId="35575" builtinId="8" hidden="1"/>
    <cellStyle name="Hipervínculo" xfId="35557" builtinId="8" hidden="1"/>
    <cellStyle name="Hipervínculo" xfId="35541" builtinId="8" hidden="1"/>
    <cellStyle name="Hipervínculo" xfId="35525" builtinId="8" hidden="1"/>
    <cellStyle name="Hipervínculo" xfId="35511" builtinId="8" hidden="1"/>
    <cellStyle name="Hipervínculo" xfId="35495" builtinId="8" hidden="1"/>
    <cellStyle name="Hipervínculo" xfId="35479" builtinId="8" hidden="1"/>
    <cellStyle name="Hipervínculo" xfId="35463" builtinId="8" hidden="1"/>
    <cellStyle name="Hipervínculo" xfId="35447" builtinId="8" hidden="1"/>
    <cellStyle name="Hipervínculo" xfId="35431" builtinId="8" hidden="1"/>
    <cellStyle name="Hipervínculo" xfId="35413" builtinId="8" hidden="1"/>
    <cellStyle name="Hipervínculo" xfId="35397" builtinId="8" hidden="1"/>
    <cellStyle name="Hipervínculo" xfId="35381" builtinId="8" hidden="1"/>
    <cellStyle name="Hipervínculo" xfId="35261" builtinId="8" hidden="1"/>
    <cellStyle name="Hipervínculo" xfId="35350" builtinId="8" hidden="1"/>
    <cellStyle name="Hipervínculo" xfId="35334" builtinId="8" hidden="1"/>
    <cellStyle name="Hipervínculo" xfId="35318" builtinId="8" hidden="1"/>
    <cellStyle name="Hipervínculo" xfId="35302" builtinId="8" hidden="1"/>
    <cellStyle name="Hipervínculo" xfId="35286" builtinId="8" hidden="1"/>
    <cellStyle name="Hipervínculo" xfId="35270" builtinId="8" hidden="1"/>
    <cellStyle name="Hipervínculo" xfId="35253" builtinId="8" hidden="1"/>
    <cellStyle name="Hipervínculo" xfId="35237" builtinId="8" hidden="1"/>
    <cellStyle name="Hipervínculo" xfId="35221" builtinId="8" hidden="1"/>
    <cellStyle name="Hipervínculo" xfId="35207" builtinId="8" hidden="1"/>
    <cellStyle name="Hipervínculo" xfId="35191" builtinId="8" hidden="1"/>
    <cellStyle name="Hipervínculo" xfId="35175" builtinId="8" hidden="1"/>
    <cellStyle name="Hipervínculo" xfId="35159" builtinId="8" hidden="1"/>
    <cellStyle name="Hipervínculo" xfId="35143" builtinId="8" hidden="1"/>
    <cellStyle name="Hipervínculo" xfId="35127" builtinId="8" hidden="1"/>
    <cellStyle name="Hipervínculo" xfId="35111" builtinId="8" hidden="1"/>
    <cellStyle name="Hipervínculo" xfId="35093" builtinId="8" hidden="1"/>
    <cellStyle name="Hipervínculo" xfId="35077" builtinId="8" hidden="1"/>
    <cellStyle name="Hipervínculo" xfId="35061" builtinId="8" hidden="1"/>
    <cellStyle name="Hipervínculo" xfId="35047" builtinId="8" hidden="1"/>
    <cellStyle name="Hipervínculo" xfId="35031" builtinId="8" hidden="1"/>
    <cellStyle name="Hipervínculo" xfId="35015" builtinId="8" hidden="1"/>
    <cellStyle name="Hipervínculo" xfId="34999" builtinId="8" hidden="1"/>
    <cellStyle name="Hipervínculo" xfId="34983" builtinId="8" hidden="1"/>
    <cellStyle name="Hipervínculo" xfId="34967" builtinId="8" hidden="1"/>
    <cellStyle name="Hipervínculo" xfId="34951" builtinId="8" hidden="1"/>
    <cellStyle name="Hipervínculo" xfId="34933" builtinId="8" hidden="1"/>
    <cellStyle name="Hipervínculo" xfId="34917" builtinId="8" hidden="1"/>
    <cellStyle name="Hipervínculo" xfId="34901" builtinId="8" hidden="1"/>
    <cellStyle name="Hipervínculo" xfId="34886" builtinId="8" hidden="1"/>
    <cellStyle name="Hipervínculo" xfId="34870" builtinId="8" hidden="1"/>
    <cellStyle name="Hipervínculo" xfId="34854" builtinId="8" hidden="1"/>
    <cellStyle name="Hipervínculo" xfId="34838" builtinId="8" hidden="1"/>
    <cellStyle name="Hipervínculo" xfId="34822" builtinId="8" hidden="1"/>
    <cellStyle name="Hipervínculo" xfId="34806" builtinId="8" hidden="1"/>
    <cellStyle name="Hipervínculo" xfId="34789" builtinId="8" hidden="1"/>
    <cellStyle name="Hipervínculo" xfId="34773" builtinId="8" hidden="1"/>
    <cellStyle name="Hipervínculo" xfId="34757" builtinId="8" hidden="1"/>
    <cellStyle name="Hipervínculo" xfId="34584" builtinId="8" hidden="1"/>
    <cellStyle name="Hipervínculo" xfId="34727" builtinId="8" hidden="1"/>
    <cellStyle name="Hipervínculo" xfId="34711" builtinId="8" hidden="1"/>
    <cellStyle name="Hipervínculo" xfId="34695" builtinId="8" hidden="1"/>
    <cellStyle name="Hipervínculo" xfId="34679" builtinId="8" hidden="1"/>
    <cellStyle name="Hipervínculo" xfId="34663" builtinId="8" hidden="1"/>
    <cellStyle name="Hipervínculo" xfId="34647" builtinId="8" hidden="1"/>
    <cellStyle name="Hipervínculo" xfId="34629" builtinId="8" hidden="1"/>
    <cellStyle name="Hipervínculo" xfId="34613" builtinId="8" hidden="1"/>
    <cellStyle name="Hipervínculo" xfId="34597" builtinId="8" hidden="1"/>
    <cellStyle name="Hipervínculo" xfId="34580" builtinId="8" hidden="1"/>
    <cellStyle name="Hipervínculo" xfId="34564" builtinId="8" hidden="1"/>
    <cellStyle name="Hipervínculo" xfId="34548" builtinId="8" hidden="1"/>
    <cellStyle name="Hipervínculo" xfId="34480" builtinId="8" hidden="1"/>
    <cellStyle name="Hipervínculo" xfId="34517" builtinId="8" hidden="1"/>
    <cellStyle name="Hipervínculo" xfId="34501" builtinId="8" hidden="1"/>
    <cellStyle name="Hipervínculo" xfId="34485" builtinId="8" hidden="1"/>
    <cellStyle name="Hipervínculo" xfId="34468" builtinId="8" hidden="1"/>
    <cellStyle name="Hipervínculo" xfId="34452" builtinId="8" hidden="1"/>
    <cellStyle name="Hipervínculo" xfId="34436" builtinId="8" hidden="1"/>
    <cellStyle name="Hipervínculo" xfId="34420" builtinId="8" hidden="1"/>
    <cellStyle name="Hipervínculo" xfId="34404" builtinId="8" hidden="1"/>
    <cellStyle name="Hipervínculo" xfId="34388" builtinId="8" hidden="1"/>
    <cellStyle name="Hipervínculo" xfId="34353" builtinId="8" hidden="1"/>
    <cellStyle name="Hipervínculo" xfId="34363" builtinId="8" hidden="1"/>
    <cellStyle name="Hipervínculo" xfId="34373" builtinId="8" hidden="1"/>
    <cellStyle name="Hipervínculo" xfId="34386" builtinId="8" hidden="1"/>
    <cellStyle name="Hipervínculo" xfId="34359" builtinId="8" hidden="1"/>
    <cellStyle name="Hipervínculo" xfId="34333" builtinId="8" hidden="1"/>
    <cellStyle name="Hipervínculo" xfId="34335" builtinId="8" hidden="1"/>
    <cellStyle name="Hipervínculo" xfId="29800" builtinId="8" hidden="1"/>
    <cellStyle name="Hipervínculo" xfId="36688" builtinId="8" hidden="1"/>
    <cellStyle name="Hipervínculo" xfId="36704" builtinId="8" hidden="1"/>
    <cellStyle name="Hipervínculo" xfId="36720" builtinId="8" hidden="1"/>
    <cellStyle name="Hipervínculo" xfId="36736" builtinId="8" hidden="1"/>
    <cellStyle name="Hipervínculo" xfId="36752" builtinId="8" hidden="1"/>
    <cellStyle name="Hipervínculo" xfId="36769" builtinId="8" hidden="1"/>
    <cellStyle name="Hipervínculo" xfId="36785" builtinId="8" hidden="1"/>
    <cellStyle name="Hipervínculo" xfId="36801" builtinId="8" hidden="1"/>
    <cellStyle name="Hipervínculo" xfId="36817" builtinId="8" hidden="1"/>
    <cellStyle name="Hipervínculo" xfId="36832" builtinId="8" hidden="1"/>
    <cellStyle name="Hipervínculo" xfId="36848" builtinId="8" hidden="1"/>
    <cellStyle name="Hipervínculo" xfId="36864" builtinId="8" hidden="1"/>
    <cellStyle name="Hipervínculo" xfId="36881" builtinId="8" hidden="1"/>
    <cellStyle name="Hipervínculo" xfId="36897" builtinId="8" hidden="1"/>
    <cellStyle name="Hipervínculo" xfId="36913" builtinId="8" hidden="1"/>
    <cellStyle name="Hipervínculo" xfId="36931" builtinId="8" hidden="1"/>
    <cellStyle name="Hipervínculo" xfId="36947" builtinId="8" hidden="1"/>
    <cellStyle name="Hipervínculo" xfId="36963" builtinId="8" hidden="1"/>
    <cellStyle name="Hipervínculo" xfId="36979" builtinId="8" hidden="1"/>
    <cellStyle name="Hipervínculo" xfId="36995" builtinId="8" hidden="1"/>
    <cellStyle name="Hipervínculo" xfId="37011" builtinId="8" hidden="1"/>
    <cellStyle name="Hipervínculo" xfId="37027" builtinId="8" hidden="1"/>
    <cellStyle name="Hipervínculo" xfId="37041" builtinId="8" hidden="1"/>
    <cellStyle name="Hipervínculo" xfId="37057" builtinId="8" hidden="1"/>
    <cellStyle name="Hipervínculo" xfId="37073" builtinId="8" hidden="1"/>
    <cellStyle name="Hipervínculo" xfId="37090" builtinId="8" hidden="1"/>
    <cellStyle name="Hipervínculo" xfId="37106" builtinId="8" hidden="1"/>
    <cellStyle name="Hipervínculo" xfId="37122" builtinId="8" hidden="1"/>
    <cellStyle name="Hipervínculo" xfId="37138" builtinId="8" hidden="1"/>
    <cellStyle name="Hipervínculo" xfId="37154" builtinId="8" hidden="1"/>
    <cellStyle name="Hipervínculo" xfId="37170" builtinId="8" hidden="1"/>
    <cellStyle name="Hipervínculo" xfId="37185" builtinId="8" hidden="1"/>
    <cellStyle name="Hipervínculo" xfId="37201" builtinId="8" hidden="1"/>
    <cellStyle name="Hipervínculo" xfId="37217" builtinId="8" hidden="1"/>
    <cellStyle name="Hipervínculo" xfId="37233" builtinId="8" hidden="1"/>
    <cellStyle name="Hipervínculo" xfId="37251" builtinId="8" hidden="1"/>
    <cellStyle name="Hipervínculo" xfId="37267" builtinId="8" hidden="1"/>
    <cellStyle name="Hipervínculo" xfId="37283" builtinId="8" hidden="1"/>
    <cellStyle name="Hipervínculo" xfId="37299" builtinId="8" hidden="1"/>
    <cellStyle name="Hipervínculo" xfId="37315" builtinId="8" hidden="1"/>
    <cellStyle name="Hipervínculo" xfId="37331" builtinId="8" hidden="1"/>
    <cellStyle name="Hipervínculo" xfId="37345" builtinId="8" hidden="1"/>
    <cellStyle name="Hipervínculo" xfId="37361" builtinId="8" hidden="1"/>
    <cellStyle name="Hipervínculo" xfId="37377" builtinId="8" hidden="1"/>
    <cellStyle name="Hipervínculo" xfId="37395" builtinId="8" hidden="1"/>
    <cellStyle name="Hipervínculo" xfId="37411" builtinId="8" hidden="1"/>
    <cellStyle name="Hipervínculo" xfId="37427" builtinId="8" hidden="1"/>
    <cellStyle name="Hipervínculo" xfId="37443" builtinId="8" hidden="1"/>
    <cellStyle name="Hipervínculo" xfId="37459" builtinId="8" hidden="1"/>
    <cellStyle name="Hipervínculo" xfId="37475" builtinId="8" hidden="1"/>
    <cellStyle name="Hipervínculo" xfId="37491" builtinId="8" hidden="1"/>
    <cellStyle name="Hipervínculo" xfId="37505" builtinId="8" hidden="1"/>
    <cellStyle name="Hipervínculo" xfId="37521" builtinId="8" hidden="1"/>
    <cellStyle name="Hipervínculo" xfId="37537" builtinId="8" hidden="1"/>
    <cellStyle name="Hipervínculo" xfId="37554" builtinId="8" hidden="1"/>
    <cellStyle name="Hipervínculo" xfId="37570" builtinId="8" hidden="1"/>
    <cellStyle name="Hipervínculo" xfId="37586" builtinId="8" hidden="1"/>
    <cellStyle name="Hipervínculo" xfId="37602" builtinId="8" hidden="1"/>
    <cellStyle name="Hipervínculo" xfId="37618" builtinId="8" hidden="1"/>
    <cellStyle name="Hipervínculo" xfId="37634" builtinId="8" hidden="1"/>
    <cellStyle name="Hipervínculo" xfId="37650" builtinId="8" hidden="1"/>
    <cellStyle name="Hipervínculo" xfId="37665" builtinId="8" hidden="1"/>
    <cellStyle name="Hipervínculo" xfId="37681" builtinId="8" hidden="1"/>
    <cellStyle name="Hipervínculo" xfId="37697" builtinId="8" hidden="1"/>
    <cellStyle name="Hipervínculo" xfId="37715" builtinId="8" hidden="1"/>
    <cellStyle name="Hipervínculo" xfId="37731" builtinId="8" hidden="1"/>
    <cellStyle name="Hipervínculo" xfId="37747" builtinId="8" hidden="1"/>
    <cellStyle name="Hipervínculo" xfId="37763" builtinId="8" hidden="1"/>
    <cellStyle name="Hipervínculo" xfId="37779" builtinId="8" hidden="1"/>
    <cellStyle name="Hipervínculo" xfId="37795" builtinId="8" hidden="1"/>
    <cellStyle name="Hipervínculo" xfId="37809" builtinId="8" hidden="1"/>
    <cellStyle name="Hipervínculo" xfId="37825" builtinId="8" hidden="1"/>
    <cellStyle name="Hipervínculo" xfId="37841" builtinId="8" hidden="1"/>
    <cellStyle name="Hipervínculo" xfId="37857" builtinId="8" hidden="1"/>
    <cellStyle name="Hipervínculo" xfId="37875" builtinId="8" hidden="1"/>
    <cellStyle name="Hipervínculo" xfId="37891" builtinId="8" hidden="1"/>
    <cellStyle name="Hipervínculo" xfId="37907" builtinId="8" hidden="1"/>
    <cellStyle name="Hipervínculo" xfId="37923" builtinId="8" hidden="1"/>
    <cellStyle name="Hipervínculo" xfId="37939" builtinId="8" hidden="1"/>
    <cellStyle name="Hipervínculo" xfId="37955" builtinId="8" hidden="1"/>
    <cellStyle name="Hipervínculo" xfId="37969" builtinId="8" hidden="1"/>
    <cellStyle name="Hipervínculo" xfId="37985" builtinId="8" hidden="1"/>
    <cellStyle name="Hipervínculo" xfId="38001" builtinId="8" hidden="1"/>
    <cellStyle name="Hipervínculo" xfId="38019" builtinId="8" hidden="1"/>
    <cellStyle name="Hipervínculo" xfId="38035" builtinId="8" hidden="1"/>
    <cellStyle name="Hipervínculo" xfId="38051" builtinId="8" hidden="1"/>
    <cellStyle name="Hipervínculo" xfId="38067" builtinId="8" hidden="1"/>
    <cellStyle name="Hipervínculo" xfId="38083" builtinId="8" hidden="1"/>
    <cellStyle name="Hipervínculo" xfId="38099" builtinId="8" hidden="1"/>
    <cellStyle name="Hipervínculo" xfId="38115" builtinId="8" hidden="1"/>
    <cellStyle name="Hipervínculo" xfId="38129" builtinId="8" hidden="1"/>
    <cellStyle name="Hipervínculo" xfId="38145" builtinId="8" hidden="1"/>
    <cellStyle name="Hipervínculo" xfId="38161" builtinId="8" hidden="1"/>
    <cellStyle name="Hipervínculo" xfId="38179" builtinId="8" hidden="1"/>
    <cellStyle name="Hipervínculo" xfId="38195" builtinId="8" hidden="1"/>
    <cellStyle name="Hipervínculo" xfId="38211" builtinId="8" hidden="1"/>
    <cellStyle name="Hipervínculo" xfId="38227" builtinId="8" hidden="1"/>
    <cellStyle name="Hipervínculo" xfId="38243" builtinId="8" hidden="1"/>
    <cellStyle name="Hipervínculo" xfId="38259" builtinId="8" hidden="1"/>
    <cellStyle name="Hipervínculo" xfId="38275" builtinId="8" hidden="1"/>
    <cellStyle name="Hipervínculo" xfId="38289" builtinId="8" hidden="1"/>
    <cellStyle name="Hipervínculo" xfId="38305" builtinId="8" hidden="1"/>
    <cellStyle name="Hipervínculo" xfId="38321" builtinId="8" hidden="1"/>
    <cellStyle name="Hipervínculo" xfId="38339" builtinId="8" hidden="1"/>
    <cellStyle name="Hipervínculo" xfId="38355" builtinId="8" hidden="1"/>
    <cellStyle name="Hipervínculo" xfId="38371" builtinId="8" hidden="1"/>
    <cellStyle name="Hipervínculo" xfId="38387" builtinId="8" hidden="1"/>
    <cellStyle name="Hipervínculo" xfId="38403" builtinId="8" hidden="1"/>
    <cellStyle name="Hipervínculo" xfId="38419" builtinId="8" hidden="1"/>
    <cellStyle name="Hipervínculo" xfId="38433" builtinId="8" hidden="1"/>
    <cellStyle name="Hipervínculo" xfId="38449" builtinId="8" hidden="1"/>
    <cellStyle name="Hipervínculo" xfId="38465" builtinId="8" hidden="1"/>
    <cellStyle name="Hipervínculo" xfId="38481" builtinId="8" hidden="1"/>
    <cellStyle name="Hipervínculo" xfId="38499" builtinId="8" hidden="1"/>
    <cellStyle name="Hipervínculo" xfId="38515" builtinId="8" hidden="1"/>
    <cellStyle name="Hipervínculo" xfId="38531" builtinId="8" hidden="1"/>
    <cellStyle name="Hipervínculo" xfId="38547" builtinId="8" hidden="1"/>
    <cellStyle name="Hipervínculo" xfId="38563" builtinId="8" hidden="1"/>
    <cellStyle name="Hipervínculo" xfId="38579" builtinId="8" hidden="1"/>
    <cellStyle name="Hipervínculo" xfId="38593" builtinId="8" hidden="1"/>
    <cellStyle name="Hipervínculo" xfId="38609" builtinId="8" hidden="1"/>
    <cellStyle name="Hipervínculo" xfId="38625" builtinId="8" hidden="1"/>
    <cellStyle name="Hipervínculo" xfId="38642" builtinId="8" hidden="1"/>
    <cellStyle name="Hipervínculo" xfId="38658" builtinId="8" hidden="1"/>
    <cellStyle name="Hipervínculo" xfId="38674" builtinId="8" hidden="1"/>
    <cellStyle name="Hipervínculo" xfId="38690" builtinId="8" hidden="1"/>
    <cellStyle name="Hipervínculo" xfId="38706" builtinId="8" hidden="1"/>
    <cellStyle name="Hipervínculo" xfId="38722" builtinId="8" hidden="1"/>
    <cellStyle name="Hipervínculo" xfId="38738" builtinId="8" hidden="1"/>
    <cellStyle name="Hipervínculo" xfId="38752" builtinId="8" hidden="1"/>
    <cellStyle name="Hipervínculo" xfId="38768" builtinId="8" hidden="1"/>
    <cellStyle name="Hipervínculo" xfId="38784" builtinId="8" hidden="1"/>
    <cellStyle name="Hipervínculo" xfId="38800" builtinId="8" hidden="1"/>
    <cellStyle name="Hipervínculo" xfId="38816" builtinId="8" hidden="1"/>
    <cellStyle name="Hipervínculo" xfId="38832" builtinId="8" hidden="1"/>
    <cellStyle name="Hipervínculo" xfId="38848" builtinId="8" hidden="1"/>
    <cellStyle name="Hipervínculo" xfId="38864" builtinId="8" hidden="1"/>
    <cellStyle name="Hipervínculo" xfId="38880" builtinId="8" hidden="1"/>
    <cellStyle name="Hipervínculo" xfId="38896" builtinId="8" hidden="1"/>
    <cellStyle name="Hipervínculo" xfId="38882" builtinId="8" hidden="1"/>
    <cellStyle name="Hipervínculo" xfId="38866" builtinId="8" hidden="1"/>
    <cellStyle name="Hipervínculo" xfId="38850" builtinId="8" hidden="1"/>
    <cellStyle name="Hipervínculo" xfId="38834" builtinId="8" hidden="1"/>
    <cellStyle name="Hipervínculo" xfId="38818" builtinId="8" hidden="1"/>
    <cellStyle name="Hipervínculo" xfId="38802" builtinId="8" hidden="1"/>
    <cellStyle name="Hipervínculo" xfId="38786" builtinId="8" hidden="1"/>
    <cellStyle name="Hipervínculo" xfId="38770" builtinId="8" hidden="1"/>
    <cellStyle name="Hipervínculo" xfId="38754" builtinId="8" hidden="1"/>
    <cellStyle name="Hipervínculo" xfId="38740" builtinId="8" hidden="1"/>
    <cellStyle name="Hipervínculo" xfId="38724" builtinId="8" hidden="1"/>
    <cellStyle name="Hipervínculo" xfId="38708" builtinId="8" hidden="1"/>
    <cellStyle name="Hipervínculo" xfId="38692" builtinId="8" hidden="1"/>
    <cellStyle name="Hipervínculo" xfId="38676" builtinId="8" hidden="1"/>
    <cellStyle name="Hipervínculo" xfId="38660" builtinId="8" hidden="1"/>
    <cellStyle name="Hipervínculo" xfId="38644" builtinId="8" hidden="1"/>
    <cellStyle name="Hipervínculo" xfId="38627" builtinId="8" hidden="1"/>
    <cellStyle name="Hipervínculo" xfId="38611" builtinId="8" hidden="1"/>
    <cellStyle name="Hipervínculo" xfId="38595" builtinId="8" hidden="1"/>
    <cellStyle name="Hipervínculo" xfId="38581" builtinId="8" hidden="1"/>
    <cellStyle name="Hipervínculo" xfId="38565" builtinId="8" hidden="1"/>
    <cellStyle name="Hipervínculo" xfId="38549" builtinId="8" hidden="1"/>
    <cellStyle name="Hipervínculo" xfId="38533" builtinId="8" hidden="1"/>
    <cellStyle name="Hipervínculo" xfId="38517" builtinId="8" hidden="1"/>
    <cellStyle name="Hipervínculo" xfId="38501" builtinId="8" hidden="1"/>
    <cellStyle name="Hipervínculo" xfId="38485" builtinId="8" hidden="1"/>
    <cellStyle name="Hipervínculo" xfId="38467" builtinId="8" hidden="1"/>
    <cellStyle name="Hipervínculo" xfId="38451" builtinId="8" hidden="1"/>
    <cellStyle name="Hipervínculo" xfId="38435" builtinId="8" hidden="1"/>
    <cellStyle name="Hipervínculo" xfId="38421" builtinId="8" hidden="1"/>
    <cellStyle name="Hipervínculo" xfId="38405" builtinId="8" hidden="1"/>
    <cellStyle name="Hipervínculo" xfId="38389" builtinId="8" hidden="1"/>
    <cellStyle name="Hipervínculo" xfId="38373" builtinId="8" hidden="1"/>
    <cellStyle name="Hipervínculo" xfId="38357" builtinId="8" hidden="1"/>
    <cellStyle name="Hipervínculo" xfId="38341" builtinId="8" hidden="1"/>
    <cellStyle name="Hipervínculo" xfId="38323" builtinId="8" hidden="1"/>
    <cellStyle name="Hipervínculo" xfId="38307" builtinId="8" hidden="1"/>
    <cellStyle name="Hipervínculo" xfId="38291" builtinId="8" hidden="1"/>
    <cellStyle name="Hipervínculo" xfId="38016" builtinId="8" hidden="1"/>
    <cellStyle name="Hipervínculo" xfId="38261" builtinId="8" hidden="1"/>
    <cellStyle name="Hipervínculo" xfId="38245" builtinId="8" hidden="1"/>
    <cellStyle name="Hipervínculo" xfId="38229" builtinId="8" hidden="1"/>
    <cellStyle name="Hipervínculo" xfId="38213" builtinId="8" hidden="1"/>
    <cellStyle name="Hipervínculo" xfId="38197" builtinId="8" hidden="1"/>
    <cellStyle name="Hipervínculo" xfId="38181" builtinId="8" hidden="1"/>
    <cellStyle name="Hipervínculo" xfId="38163" builtinId="8" hidden="1"/>
    <cellStyle name="Hipervínculo" xfId="38147" builtinId="8" hidden="1"/>
    <cellStyle name="Hipervínculo" xfId="38131" builtinId="8" hidden="1"/>
    <cellStyle name="Hipervínculo" xfId="38117" builtinId="8" hidden="1"/>
    <cellStyle name="Hipervínculo" xfId="38101" builtinId="8" hidden="1"/>
    <cellStyle name="Hipervínculo" xfId="38085" builtinId="8" hidden="1"/>
    <cellStyle name="Hipervínculo" xfId="38069" builtinId="8" hidden="1"/>
    <cellStyle name="Hipervínculo" xfId="38053" builtinId="8" hidden="1"/>
    <cellStyle name="Hipervínculo" xfId="38037" builtinId="8" hidden="1"/>
    <cellStyle name="Hipervínculo" xfId="38021" builtinId="8" hidden="1"/>
    <cellStyle name="Hipervínculo" xfId="38003" builtinId="8" hidden="1"/>
    <cellStyle name="Hipervínculo" xfId="37987" builtinId="8" hidden="1"/>
    <cellStyle name="Hipervínculo" xfId="37971" builtinId="8" hidden="1"/>
    <cellStyle name="Hipervínculo" xfId="37957" builtinId="8" hidden="1"/>
    <cellStyle name="Hipervínculo" xfId="37941" builtinId="8" hidden="1"/>
    <cellStyle name="Hipervínculo" xfId="37925" builtinId="8" hidden="1"/>
    <cellStyle name="Hipervínculo" xfId="37909" builtinId="8" hidden="1"/>
    <cellStyle name="Hipervínculo" xfId="37893" builtinId="8" hidden="1"/>
    <cellStyle name="Hipervínculo" xfId="37877" builtinId="8" hidden="1"/>
    <cellStyle name="Hipervínculo" xfId="37861" builtinId="8" hidden="1"/>
    <cellStyle name="Hipervínculo" xfId="37843" builtinId="8" hidden="1"/>
    <cellStyle name="Hipervínculo" xfId="37827" builtinId="8" hidden="1"/>
    <cellStyle name="Hipervínculo" xfId="37811" builtinId="8" hidden="1"/>
    <cellStyle name="Hipervínculo" xfId="37797" builtinId="8" hidden="1"/>
    <cellStyle name="Hipervínculo" xfId="37781" builtinId="8" hidden="1"/>
    <cellStyle name="Hipervínculo" xfId="37765" builtinId="8" hidden="1"/>
    <cellStyle name="Hipervínculo" xfId="37749" builtinId="8" hidden="1"/>
    <cellStyle name="Hipervínculo" xfId="37733" builtinId="8" hidden="1"/>
    <cellStyle name="Hipervínculo" xfId="37717" builtinId="8" hidden="1"/>
    <cellStyle name="Hipervínculo" xfId="37699" builtinId="8" hidden="1"/>
    <cellStyle name="Hipervínculo" xfId="37683" builtinId="8" hidden="1"/>
    <cellStyle name="Hipervínculo" xfId="37667" builtinId="8" hidden="1"/>
    <cellStyle name="Hipervínculo" xfId="37547" builtinId="8" hidden="1"/>
    <cellStyle name="Hipervínculo" xfId="37636" builtinId="8" hidden="1"/>
    <cellStyle name="Hipervínculo" xfId="37620" builtinId="8" hidden="1"/>
    <cellStyle name="Hipervínculo" xfId="37604" builtinId="8" hidden="1"/>
    <cellStyle name="Hipervínculo" xfId="37588" builtinId="8" hidden="1"/>
    <cellStyle name="Hipervínculo" xfId="37572" builtinId="8" hidden="1"/>
    <cellStyle name="Hipervínculo" xfId="37556" builtinId="8" hidden="1"/>
    <cellStyle name="Hipervínculo" xfId="37539" builtinId="8" hidden="1"/>
    <cellStyle name="Hipervínculo" xfId="37523" builtinId="8" hidden="1"/>
    <cellStyle name="Hipervínculo" xfId="37507" builtinId="8" hidden="1"/>
    <cellStyle name="Hipervínculo" xfId="37493" builtinId="8" hidden="1"/>
    <cellStyle name="Hipervínculo" xfId="37477" builtinId="8" hidden="1"/>
    <cellStyle name="Hipervínculo" xfId="37461" builtinId="8" hidden="1"/>
    <cellStyle name="Hipervínculo" xfId="37445" builtinId="8" hidden="1"/>
    <cellStyle name="Hipervínculo" xfId="37429" builtinId="8" hidden="1"/>
    <cellStyle name="Hipervínculo" xfId="37413" builtinId="8" hidden="1"/>
    <cellStyle name="Hipervínculo" xfId="37397" builtinId="8" hidden="1"/>
    <cellStyle name="Hipervínculo" xfId="37379" builtinId="8" hidden="1"/>
    <cellStyle name="Hipervínculo" xfId="37363" builtinId="8" hidden="1"/>
    <cellStyle name="Hipervínculo" xfId="37347" builtinId="8" hidden="1"/>
    <cellStyle name="Hipervínculo" xfId="37333" builtinId="8" hidden="1"/>
    <cellStyle name="Hipervínculo" xfId="37317" builtinId="8" hidden="1"/>
    <cellStyle name="Hipervínculo" xfId="37301" builtinId="8" hidden="1"/>
    <cellStyle name="Hipervínculo" xfId="37285" builtinId="8" hidden="1"/>
    <cellStyle name="Hipervínculo" xfId="37269" builtinId="8" hidden="1"/>
    <cellStyle name="Hipervínculo" xfId="37253" builtinId="8" hidden="1"/>
    <cellStyle name="Hipervínculo" xfId="37237" builtinId="8" hidden="1"/>
    <cellStyle name="Hipervínculo" xfId="37219" builtinId="8" hidden="1"/>
    <cellStyle name="Hipervínculo" xfId="37203" builtinId="8" hidden="1"/>
    <cellStyle name="Hipervínculo" xfId="37187" builtinId="8" hidden="1"/>
    <cellStyle name="Hipervínculo" xfId="37172" builtinId="8" hidden="1"/>
    <cellStyle name="Hipervínculo" xfId="37156" builtinId="8" hidden="1"/>
    <cellStyle name="Hipervínculo" xfId="37140" builtinId="8" hidden="1"/>
    <cellStyle name="Hipervínculo" xfId="37124" builtinId="8" hidden="1"/>
    <cellStyle name="Hipervínculo" xfId="37108" builtinId="8" hidden="1"/>
    <cellStyle name="Hipervínculo" xfId="37092" builtinId="8" hidden="1"/>
    <cellStyle name="Hipervínculo" xfId="37075" builtinId="8" hidden="1"/>
    <cellStyle name="Hipervínculo" xfId="37059" builtinId="8" hidden="1"/>
    <cellStyle name="Hipervínculo" xfId="37043" builtinId="8" hidden="1"/>
    <cellStyle name="Hipervínculo" xfId="36870" builtinId="8" hidden="1"/>
    <cellStyle name="Hipervínculo" xfId="37013" builtinId="8" hidden="1"/>
    <cellStyle name="Hipervínculo" xfId="36997" builtinId="8" hidden="1"/>
    <cellStyle name="Hipervínculo" xfId="36981" builtinId="8" hidden="1"/>
    <cellStyle name="Hipervínculo" xfId="36965" builtinId="8" hidden="1"/>
    <cellStyle name="Hipervínculo" xfId="36949" builtinId="8" hidden="1"/>
    <cellStyle name="Hipervínculo" xfId="36933" builtinId="8" hidden="1"/>
    <cellStyle name="Hipervínculo" xfId="36915" builtinId="8" hidden="1"/>
    <cellStyle name="Hipervínculo" xfId="36899" builtinId="8" hidden="1"/>
    <cellStyle name="Hipervínculo" xfId="36883" builtinId="8" hidden="1"/>
    <cellStyle name="Hipervínculo" xfId="36866" builtinId="8" hidden="1"/>
    <cellStyle name="Hipervínculo" xfId="36850" builtinId="8" hidden="1"/>
    <cellStyle name="Hipervínculo" xfId="36834" builtinId="8" hidden="1"/>
    <cellStyle name="Hipervínculo" xfId="36766" builtinId="8" hidden="1"/>
    <cellStyle name="Hipervínculo" xfId="36803" builtinId="8" hidden="1"/>
    <cellStyle name="Hipervínculo" xfId="36787" builtinId="8" hidden="1"/>
    <cellStyle name="Hipervínculo" xfId="36771" builtinId="8" hidden="1"/>
    <cellStyle name="Hipervínculo" xfId="36754" builtinId="8" hidden="1"/>
    <cellStyle name="Hipervínculo" xfId="36738" builtinId="8" hidden="1"/>
    <cellStyle name="Hipervínculo" xfId="36722" builtinId="8" hidden="1"/>
    <cellStyle name="Hipervínculo" xfId="36706" builtinId="8" hidden="1"/>
    <cellStyle name="Hipervínculo" xfId="36690" builtinId="8" hidden="1"/>
    <cellStyle name="Hipervínculo" xfId="36674" builtinId="8" hidden="1"/>
    <cellStyle name="Hipervínculo" xfId="36640" builtinId="8" hidden="1"/>
    <cellStyle name="Hipervínculo" xfId="36650" builtinId="8" hidden="1"/>
    <cellStyle name="Hipervínculo" xfId="36660" builtinId="8" hidden="1"/>
    <cellStyle name="Hipervínculo" xfId="36672" builtinId="8" hidden="1"/>
    <cellStyle name="Hipervínculo" xfId="36646" builtinId="8" hidden="1"/>
    <cellStyle name="Hipervínculo" xfId="36620" builtinId="8" hidden="1"/>
    <cellStyle name="Hipervínculo" xfId="36622" builtinId="8" hidden="1"/>
    <cellStyle name="Hipervínculo" xfId="32088" builtinId="8" hidden="1"/>
    <cellStyle name="Hipervínculo" xfId="38979" builtinId="8" hidden="1"/>
    <cellStyle name="Hipervínculo" xfId="38995" builtinId="8" hidden="1"/>
    <cellStyle name="Hipervínculo" xfId="39011" builtinId="8" hidden="1"/>
    <cellStyle name="Hipervínculo" xfId="39027" builtinId="8" hidden="1"/>
    <cellStyle name="Hipervínculo" xfId="39043" builtinId="8" hidden="1"/>
    <cellStyle name="Hipervínculo" xfId="39060" builtinId="8" hidden="1"/>
    <cellStyle name="Hipervínculo" xfId="39076" builtinId="8" hidden="1"/>
    <cellStyle name="Hipervínculo" xfId="39092" builtinId="8" hidden="1"/>
    <cellStyle name="Hipervínculo" xfId="39108" builtinId="8" hidden="1"/>
    <cellStyle name="Hipervínculo" xfId="39123" builtinId="8" hidden="1"/>
    <cellStyle name="Hipervínculo" xfId="39139" builtinId="8" hidden="1"/>
    <cellStyle name="Hipervínculo" xfId="39155" builtinId="8" hidden="1"/>
    <cellStyle name="Hipervínculo" xfId="39172" builtinId="8" hidden="1"/>
    <cellStyle name="Hipervínculo" xfId="39188" builtinId="8" hidden="1"/>
    <cellStyle name="Hipervínculo" xfId="39204" builtinId="8" hidden="1"/>
    <cellStyle name="Hipervínculo" xfId="39222" builtinId="8" hidden="1"/>
    <cellStyle name="Hipervínculo" xfId="39238" builtinId="8" hidden="1"/>
    <cellStyle name="Hipervínculo" xfId="39254" builtinId="8" hidden="1"/>
    <cellStyle name="Hipervínculo" xfId="39270" builtinId="8" hidden="1"/>
    <cellStyle name="Hipervínculo" xfId="39286" builtinId="8" hidden="1"/>
    <cellStyle name="Hipervínculo" xfId="39302" builtinId="8" hidden="1"/>
    <cellStyle name="Hipervínculo" xfId="39318" builtinId="8" hidden="1"/>
    <cellStyle name="Hipervínculo" xfId="39332" builtinId="8" hidden="1"/>
    <cellStyle name="Hipervínculo" xfId="39348" builtinId="8" hidden="1"/>
    <cellStyle name="Hipervínculo" xfId="39364" builtinId="8" hidden="1"/>
    <cellStyle name="Hipervínculo" xfId="39381" builtinId="8" hidden="1"/>
    <cellStyle name="Hipervínculo" xfId="39397" builtinId="8" hidden="1"/>
    <cellStyle name="Hipervínculo" xfId="39413" builtinId="8" hidden="1"/>
    <cellStyle name="Hipervínculo" xfId="39429" builtinId="8" hidden="1"/>
    <cellStyle name="Hipervínculo" xfId="39445" builtinId="8" hidden="1"/>
    <cellStyle name="Hipervínculo" xfId="39461" builtinId="8" hidden="1"/>
    <cellStyle name="Hipervínculo" xfId="39476" builtinId="8" hidden="1"/>
    <cellStyle name="Hipervínculo" xfId="39492" builtinId="8" hidden="1"/>
    <cellStyle name="Hipervínculo" xfId="39508" builtinId="8" hidden="1"/>
    <cellStyle name="Hipervínculo" xfId="39524" builtinId="8" hidden="1"/>
    <cellStyle name="Hipervínculo" xfId="39542" builtinId="8" hidden="1"/>
    <cellStyle name="Hipervínculo" xfId="39558" builtinId="8" hidden="1"/>
    <cellStyle name="Hipervínculo" xfId="39574" builtinId="8" hidden="1"/>
    <cellStyle name="Hipervínculo" xfId="39590" builtinId="8" hidden="1"/>
    <cellStyle name="Hipervínculo" xfId="39606" builtinId="8" hidden="1"/>
    <cellStyle name="Hipervínculo" xfId="39622" builtinId="8" hidden="1"/>
    <cellStyle name="Hipervínculo" xfId="39636" builtinId="8" hidden="1"/>
    <cellStyle name="Hipervínculo" xfId="39652" builtinId="8" hidden="1"/>
    <cellStyle name="Hipervínculo" xfId="39668" builtinId="8" hidden="1"/>
    <cellStyle name="Hipervínculo" xfId="39686" builtinId="8" hidden="1"/>
    <cellStyle name="Hipervínculo" xfId="39702" builtinId="8" hidden="1"/>
    <cellStyle name="Hipervínculo" xfId="39718" builtinId="8" hidden="1"/>
    <cellStyle name="Hipervínculo" xfId="39734" builtinId="8" hidden="1"/>
    <cellStyle name="Hipervínculo" xfId="39750" builtinId="8" hidden="1"/>
    <cellStyle name="Hipervínculo" xfId="39766" builtinId="8" hidden="1"/>
    <cellStyle name="Hipervínculo" xfId="39782" builtinId="8" hidden="1"/>
    <cellStyle name="Hipervínculo" xfId="39796" builtinId="8" hidden="1"/>
    <cellStyle name="Hipervínculo" xfId="39812" builtinId="8" hidden="1"/>
    <cellStyle name="Hipervínculo" xfId="39828" builtinId="8" hidden="1"/>
    <cellStyle name="Hipervínculo" xfId="39845" builtinId="8" hidden="1"/>
    <cellStyle name="Hipervínculo" xfId="39861" builtinId="8" hidden="1"/>
    <cellStyle name="Hipervínculo" xfId="39877" builtinId="8" hidden="1"/>
    <cellStyle name="Hipervínculo" xfId="39893" builtinId="8" hidden="1"/>
    <cellStyle name="Hipervínculo" xfId="39909" builtinId="8" hidden="1"/>
    <cellStyle name="Hipervínculo" xfId="39925" builtinId="8" hidden="1"/>
    <cellStyle name="Hipervínculo" xfId="39941" builtinId="8" hidden="1"/>
    <cellStyle name="Hipervínculo" xfId="39956" builtinId="8" hidden="1"/>
    <cellStyle name="Hipervínculo" xfId="39972" builtinId="8" hidden="1"/>
    <cellStyle name="Hipervínculo" xfId="39988" builtinId="8" hidden="1"/>
    <cellStyle name="Hipervínculo" xfId="40006" builtinId="8" hidden="1"/>
    <cellStyle name="Hipervínculo" xfId="40022" builtinId="8" hidden="1"/>
    <cellStyle name="Hipervínculo" xfId="40038" builtinId="8" hidden="1"/>
    <cellStyle name="Hipervínculo" xfId="40054" builtinId="8" hidden="1"/>
    <cellStyle name="Hipervínculo" xfId="40070" builtinId="8" hidden="1"/>
    <cellStyle name="Hipervínculo" xfId="40086" builtinId="8" hidden="1"/>
    <cellStyle name="Hipervínculo" xfId="40100" builtinId="8" hidden="1"/>
    <cellStyle name="Hipervínculo" xfId="40116" builtinId="8" hidden="1"/>
    <cellStyle name="Hipervínculo" xfId="40132" builtinId="8" hidden="1"/>
    <cellStyle name="Hipervínculo" xfId="40148" builtinId="8" hidden="1"/>
    <cellStyle name="Hipervínculo" xfId="40166" builtinId="8" hidden="1"/>
    <cellStyle name="Hipervínculo" xfId="40182" builtinId="8" hidden="1"/>
    <cellStyle name="Hipervínculo" xfId="40198" builtinId="8" hidden="1"/>
    <cellStyle name="Hipervínculo" xfId="40214" builtinId="8" hidden="1"/>
    <cellStyle name="Hipervínculo" xfId="40230" builtinId="8" hidden="1"/>
    <cellStyle name="Hipervínculo" xfId="40246" builtinId="8" hidden="1"/>
    <cellStyle name="Hipervínculo" xfId="40260" builtinId="8" hidden="1"/>
    <cellStyle name="Hipervínculo" xfId="40276" builtinId="8" hidden="1"/>
    <cellStyle name="Hipervínculo" xfId="40292" builtinId="8" hidden="1"/>
    <cellStyle name="Hipervínculo" xfId="40310" builtinId="8" hidden="1"/>
    <cellStyle name="Hipervínculo" xfId="40326" builtinId="8" hidden="1"/>
    <cellStyle name="Hipervínculo" xfId="40342" builtinId="8" hidden="1"/>
    <cellStyle name="Hipervínculo" xfId="40358" builtinId="8" hidden="1"/>
    <cellStyle name="Hipervínculo" xfId="40374" builtinId="8" hidden="1"/>
    <cellStyle name="Hipervínculo" xfId="40390" builtinId="8" hidden="1"/>
    <cellStyle name="Hipervínculo" xfId="40406" builtinId="8" hidden="1"/>
    <cellStyle name="Hipervínculo" xfId="40420" builtinId="8" hidden="1"/>
    <cellStyle name="Hipervínculo" xfId="40436" builtinId="8" hidden="1"/>
    <cellStyle name="Hipervínculo" xfId="40452" builtinId="8" hidden="1"/>
    <cellStyle name="Hipervínculo" xfId="40470" builtinId="8" hidden="1"/>
    <cellStyle name="Hipervínculo" xfId="40486" builtinId="8" hidden="1"/>
    <cellStyle name="Hipervínculo" xfId="40502" builtinId="8" hidden="1"/>
    <cellStyle name="Hipervínculo" xfId="40518" builtinId="8" hidden="1"/>
    <cellStyle name="Hipervínculo" xfId="40534" builtinId="8" hidden="1"/>
    <cellStyle name="Hipervínculo" xfId="40550" builtinId="8" hidden="1"/>
    <cellStyle name="Hipervínculo" xfId="40566" builtinId="8" hidden="1"/>
    <cellStyle name="Hipervínculo" xfId="40580" builtinId="8" hidden="1"/>
    <cellStyle name="Hipervínculo" xfId="40596" builtinId="8" hidden="1"/>
    <cellStyle name="Hipervínculo" xfId="40612" builtinId="8" hidden="1"/>
    <cellStyle name="Hipervínculo" xfId="40630" builtinId="8" hidden="1"/>
    <cellStyle name="Hipervínculo" xfId="40646" builtinId="8" hidden="1"/>
    <cellStyle name="Hipervínculo" xfId="40662" builtinId="8" hidden="1"/>
    <cellStyle name="Hipervínculo" xfId="40678" builtinId="8" hidden="1"/>
    <cellStyle name="Hipervínculo" xfId="40694" builtinId="8" hidden="1"/>
    <cellStyle name="Hipervínculo" xfId="40710" builtinId="8" hidden="1"/>
    <cellStyle name="Hipervínculo" xfId="40724" builtinId="8" hidden="1"/>
    <cellStyle name="Hipervínculo" xfId="40740" builtinId="8" hidden="1"/>
    <cellStyle name="Hipervínculo" xfId="40756" builtinId="8" hidden="1"/>
    <cellStyle name="Hipervínculo" xfId="40772" builtinId="8" hidden="1"/>
    <cellStyle name="Hipervínculo" xfId="40790" builtinId="8" hidden="1"/>
    <cellStyle name="Hipervínculo" xfId="40806" builtinId="8" hidden="1"/>
    <cellStyle name="Hipervínculo" xfId="40822" builtinId="8" hidden="1"/>
    <cellStyle name="Hipervínculo" xfId="40838" builtinId="8" hidden="1"/>
    <cellStyle name="Hipervínculo" xfId="40854" builtinId="8" hidden="1"/>
    <cellStyle name="Hipervínculo" xfId="40870" builtinId="8" hidden="1"/>
    <cellStyle name="Hipervínculo" xfId="40884" builtinId="8" hidden="1"/>
    <cellStyle name="Hipervínculo" xfId="40900" builtinId="8" hidden="1"/>
    <cellStyle name="Hipervínculo" xfId="40916" builtinId="8" hidden="1"/>
    <cellStyle name="Hipervínculo" xfId="40933" builtinId="8" hidden="1"/>
    <cellStyle name="Hipervínculo" xfId="40949" builtinId="8" hidden="1"/>
    <cellStyle name="Hipervínculo" xfId="40965" builtinId="8" hidden="1"/>
    <cellStyle name="Hipervínculo" xfId="40981" builtinId="8" hidden="1"/>
    <cellStyle name="Hipervínculo" xfId="40997" builtinId="8" hidden="1"/>
    <cellStyle name="Hipervínculo" xfId="41013" builtinId="8" hidden="1"/>
    <cellStyle name="Hipervínculo" xfId="41029" builtinId="8" hidden="1"/>
    <cellStyle name="Hipervínculo" xfId="41043" builtinId="8" hidden="1"/>
    <cellStyle name="Hipervínculo" xfId="41059" builtinId="8" hidden="1"/>
    <cellStyle name="Hipervínculo" xfId="41075" builtinId="8" hidden="1"/>
    <cellStyle name="Hipervínculo" xfId="41091" builtinId="8" hidden="1"/>
    <cellStyle name="Hipervínculo" xfId="41107" builtinId="8" hidden="1"/>
    <cellStyle name="Hipervínculo" xfId="41123" builtinId="8" hidden="1"/>
    <cellStyle name="Hipervínculo" xfId="41139" builtinId="8" hidden="1"/>
    <cellStyle name="Hipervínculo" xfId="41155" builtinId="8" hidden="1"/>
    <cellStyle name="Hipervínculo" xfId="41171" builtinId="8" hidden="1"/>
    <cellStyle name="Hipervínculo" xfId="41187" builtinId="8" hidden="1"/>
    <cellStyle name="Hipervínculo" xfId="41173" builtinId="8" hidden="1"/>
    <cellStyle name="Hipervínculo" xfId="41157" builtinId="8" hidden="1"/>
    <cellStyle name="Hipervínculo" xfId="41141" builtinId="8" hidden="1"/>
    <cellStyle name="Hipervínculo" xfId="41125" builtinId="8" hidden="1"/>
    <cellStyle name="Hipervínculo" xfId="41109" builtinId="8" hidden="1"/>
    <cellStyle name="Hipervínculo" xfId="41093" builtinId="8" hidden="1"/>
    <cellStyle name="Hipervínculo" xfId="41077" builtinId="8" hidden="1"/>
    <cellStyle name="Hipervínculo" xfId="41061" builtinId="8" hidden="1"/>
    <cellStyle name="Hipervínculo" xfId="41045" builtinId="8" hidden="1"/>
    <cellStyle name="Hipervínculo" xfId="41031" builtinId="8" hidden="1"/>
    <cellStyle name="Hipervínculo" xfId="41015" builtinId="8" hidden="1"/>
    <cellStyle name="Hipervínculo" xfId="40999" builtinId="8" hidden="1"/>
    <cellStyle name="Hipervínculo" xfId="40983" builtinId="8" hidden="1"/>
    <cellStyle name="Hipervínculo" xfId="40967" builtinId="8" hidden="1"/>
    <cellStyle name="Hipervínculo" xfId="40951" builtinId="8" hidden="1"/>
    <cellStyle name="Hipervínculo" xfId="40935" builtinId="8" hidden="1"/>
    <cellStyle name="Hipervínculo" xfId="40918" builtinId="8" hidden="1"/>
    <cellStyle name="Hipervínculo" xfId="40902" builtinId="8" hidden="1"/>
    <cellStyle name="Hipervínculo" xfId="40886" builtinId="8" hidden="1"/>
    <cellStyle name="Hipervínculo" xfId="40872" builtinId="8" hidden="1"/>
    <cellStyle name="Hipervínculo" xfId="40856" builtinId="8" hidden="1"/>
    <cellStyle name="Hipervínculo" xfId="40840" builtinId="8" hidden="1"/>
    <cellStyle name="Hipervínculo" xfId="40824" builtinId="8" hidden="1"/>
    <cellStyle name="Hipervínculo" xfId="40808" builtinId="8" hidden="1"/>
    <cellStyle name="Hipervínculo" xfId="40792" builtinId="8" hidden="1"/>
    <cellStyle name="Hipervínculo" xfId="40776" builtinId="8" hidden="1"/>
    <cellStyle name="Hipervínculo" xfId="40758" builtinId="8" hidden="1"/>
    <cellStyle name="Hipervínculo" xfId="40742" builtinId="8" hidden="1"/>
    <cellStyle name="Hipervínculo" xfId="40726" builtinId="8" hidden="1"/>
    <cellStyle name="Hipervínculo" xfId="40712" builtinId="8" hidden="1"/>
    <cellStyle name="Hipervínculo" xfId="40696" builtinId="8" hidden="1"/>
    <cellStyle name="Hipervínculo" xfId="40680" builtinId="8" hidden="1"/>
    <cellStyle name="Hipervínculo" xfId="40664" builtinId="8" hidden="1"/>
    <cellStyle name="Hipervínculo" xfId="40648" builtinId="8" hidden="1"/>
    <cellStyle name="Hipervínculo" xfId="40632" builtinId="8" hidden="1"/>
    <cellStyle name="Hipervínculo" xfId="40614" builtinId="8" hidden="1"/>
    <cellStyle name="Hipervínculo" xfId="40598" builtinId="8" hidden="1"/>
    <cellStyle name="Hipervínculo" xfId="40582" builtinId="8" hidden="1"/>
    <cellStyle name="Hipervínculo" xfId="40307" builtinId="8" hidden="1"/>
    <cellStyle name="Hipervínculo" xfId="40552" builtinId="8" hidden="1"/>
    <cellStyle name="Hipervínculo" xfId="40536" builtinId="8" hidden="1"/>
    <cellStyle name="Hipervínculo" xfId="40520" builtinId="8" hidden="1"/>
    <cellStyle name="Hipervínculo" xfId="40504" builtinId="8" hidden="1"/>
    <cellStyle name="Hipervínculo" xfId="40488" builtinId="8" hidden="1"/>
    <cellStyle name="Hipervínculo" xfId="40472" builtinId="8" hidden="1"/>
    <cellStyle name="Hipervínculo" xfId="40454" builtinId="8" hidden="1"/>
    <cellStyle name="Hipervínculo" xfId="40438" builtinId="8" hidden="1"/>
    <cellStyle name="Hipervínculo" xfId="40422" builtinId="8" hidden="1"/>
    <cellStyle name="Hipervínculo" xfId="40408" builtinId="8" hidden="1"/>
    <cellStyle name="Hipervínculo" xfId="40392" builtinId="8" hidden="1"/>
    <cellStyle name="Hipervínculo" xfId="40376" builtinId="8" hidden="1"/>
    <cellStyle name="Hipervínculo" xfId="40360" builtinId="8" hidden="1"/>
    <cellStyle name="Hipervínculo" xfId="40344" builtinId="8" hidden="1"/>
    <cellStyle name="Hipervínculo" xfId="40328" builtinId="8" hidden="1"/>
    <cellStyle name="Hipervínculo" xfId="40312" builtinId="8" hidden="1"/>
    <cellStyle name="Hipervínculo" xfId="40294" builtinId="8" hidden="1"/>
    <cellStyle name="Hipervínculo" xfId="40278" builtinId="8" hidden="1"/>
    <cellStyle name="Hipervínculo" xfId="40262" builtinId="8" hidden="1"/>
    <cellStyle name="Hipervínculo" xfId="40248" builtinId="8" hidden="1"/>
    <cellStyle name="Hipervínculo" xfId="40232" builtinId="8" hidden="1"/>
    <cellStyle name="Hipervínculo" xfId="40216" builtinId="8" hidden="1"/>
    <cellStyle name="Hipervínculo" xfId="40200" builtinId="8" hidden="1"/>
    <cellStyle name="Hipervínculo" xfId="40184" builtinId="8" hidden="1"/>
    <cellStyle name="Hipervínculo" xfId="40168" builtinId="8" hidden="1"/>
    <cellStyle name="Hipervínculo" xfId="40152" builtinId="8" hidden="1"/>
    <cellStyle name="Hipervínculo" xfId="40134" builtinId="8" hidden="1"/>
    <cellStyle name="Hipervínculo" xfId="40118" builtinId="8" hidden="1"/>
    <cellStyle name="Hipervínculo" xfId="40102" builtinId="8" hidden="1"/>
    <cellStyle name="Hipervínculo" xfId="40088" builtinId="8" hidden="1"/>
    <cellStyle name="Hipervínculo" xfId="40072" builtinId="8" hidden="1"/>
    <cellStyle name="Hipervínculo" xfId="40056" builtinId="8" hidden="1"/>
    <cellStyle name="Hipervínculo" xfId="40040" builtinId="8" hidden="1"/>
    <cellStyle name="Hipervínculo" xfId="40024" builtinId="8" hidden="1"/>
    <cellStyle name="Hipervínculo" xfId="40008" builtinId="8" hidden="1"/>
    <cellStyle name="Hipervínculo" xfId="39990" builtinId="8" hidden="1"/>
    <cellStyle name="Hipervínculo" xfId="39974" builtinId="8" hidden="1"/>
    <cellStyle name="Hipervínculo" xfId="39958" builtinId="8" hidden="1"/>
    <cellStyle name="Hipervínculo" xfId="39838" builtinId="8" hidden="1"/>
    <cellStyle name="Hipervínculo" xfId="39927" builtinId="8" hidden="1"/>
    <cellStyle name="Hipervínculo" xfId="39911" builtinId="8" hidden="1"/>
    <cellStyle name="Hipervínculo" xfId="39895" builtinId="8" hidden="1"/>
    <cellStyle name="Hipervínculo" xfId="39879" builtinId="8" hidden="1"/>
    <cellStyle name="Hipervínculo" xfId="39863" builtinId="8" hidden="1"/>
    <cellStyle name="Hipervínculo" xfId="39847" builtinId="8" hidden="1"/>
    <cellStyle name="Hipervínculo" xfId="39830" builtinId="8" hidden="1"/>
    <cellStyle name="Hipervínculo" xfId="39814" builtinId="8" hidden="1"/>
    <cellStyle name="Hipervínculo" xfId="39798" builtinId="8" hidden="1"/>
    <cellStyle name="Hipervínculo" xfId="39784" builtinId="8" hidden="1"/>
    <cellStyle name="Hipervínculo" xfId="39768" builtinId="8" hidden="1"/>
    <cellStyle name="Hipervínculo" xfId="39752" builtinId="8" hidden="1"/>
    <cellStyle name="Hipervínculo" xfId="39736" builtinId="8" hidden="1"/>
    <cellStyle name="Hipervínculo" xfId="39720" builtinId="8" hidden="1"/>
    <cellStyle name="Hipervínculo" xfId="39704" builtinId="8" hidden="1"/>
    <cellStyle name="Hipervínculo" xfId="39688" builtinId="8" hidden="1"/>
    <cellStyle name="Hipervínculo" xfId="39670" builtinId="8" hidden="1"/>
    <cellStyle name="Hipervínculo" xfId="39654" builtinId="8" hidden="1"/>
    <cellStyle name="Hipervínculo" xfId="39638" builtinId="8" hidden="1"/>
    <cellStyle name="Hipervínculo" xfId="39624" builtinId="8" hidden="1"/>
    <cellStyle name="Hipervínculo" xfId="39608" builtinId="8" hidden="1"/>
    <cellStyle name="Hipervínculo" xfId="39592" builtinId="8" hidden="1"/>
    <cellStyle name="Hipervínculo" xfId="39576" builtinId="8" hidden="1"/>
    <cellStyle name="Hipervínculo" xfId="39560" builtinId="8" hidden="1"/>
    <cellStyle name="Hipervínculo" xfId="39544" builtinId="8" hidden="1"/>
    <cellStyle name="Hipervínculo" xfId="39528" builtinId="8" hidden="1"/>
    <cellStyle name="Hipervínculo" xfId="39510" builtinId="8" hidden="1"/>
    <cellStyle name="Hipervínculo" xfId="39494" builtinId="8" hidden="1"/>
    <cellStyle name="Hipervínculo" xfId="39478" builtinId="8" hidden="1"/>
    <cellStyle name="Hipervínculo" xfId="39463" builtinId="8" hidden="1"/>
    <cellStyle name="Hipervínculo" xfId="39447" builtinId="8" hidden="1"/>
    <cellStyle name="Hipervínculo" xfId="39431" builtinId="8" hidden="1"/>
    <cellStyle name="Hipervínculo" xfId="39415" builtinId="8" hidden="1"/>
    <cellStyle name="Hipervínculo" xfId="39399" builtinId="8" hidden="1"/>
    <cellStyle name="Hipervínculo" xfId="39383" builtinId="8" hidden="1"/>
    <cellStyle name="Hipervínculo" xfId="39366" builtinId="8" hidden="1"/>
    <cellStyle name="Hipervínculo" xfId="39350" builtinId="8" hidden="1"/>
    <cellStyle name="Hipervínculo" xfId="39334" builtinId="8" hidden="1"/>
    <cellStyle name="Hipervínculo" xfId="39161" builtinId="8" hidden="1"/>
    <cellStyle name="Hipervínculo" xfId="39304" builtinId="8" hidden="1"/>
    <cellStyle name="Hipervínculo" xfId="39288" builtinId="8" hidden="1"/>
    <cellStyle name="Hipervínculo" xfId="39272" builtinId="8" hidden="1"/>
    <cellStyle name="Hipervínculo" xfId="39256" builtinId="8" hidden="1"/>
    <cellStyle name="Hipervínculo" xfId="39240" builtinId="8" hidden="1"/>
    <cellStyle name="Hipervínculo" xfId="39224" builtinId="8" hidden="1"/>
    <cellStyle name="Hipervínculo" xfId="39206" builtinId="8" hidden="1"/>
    <cellStyle name="Hipervínculo" xfId="39190" builtinId="8" hidden="1"/>
    <cellStyle name="Hipervínculo" xfId="39174" builtinId="8" hidden="1"/>
    <cellStyle name="Hipervínculo" xfId="39157" builtinId="8" hidden="1"/>
    <cellStyle name="Hipervínculo" xfId="39141" builtinId="8" hidden="1"/>
    <cellStyle name="Hipervínculo" xfId="39125" builtinId="8" hidden="1"/>
    <cellStyle name="Hipervínculo" xfId="39057" builtinId="8" hidden="1"/>
    <cellStyle name="Hipervínculo" xfId="39094" builtinId="8" hidden="1"/>
    <cellStyle name="Hipervínculo" xfId="39078" builtinId="8" hidden="1"/>
    <cellStyle name="Hipervínculo" xfId="39062" builtinId="8" hidden="1"/>
    <cellStyle name="Hipervínculo" xfId="39045" builtinId="8" hidden="1"/>
    <cellStyle name="Hipervínculo" xfId="39029" builtinId="8" hidden="1"/>
    <cellStyle name="Hipervínculo" xfId="39013" builtinId="8" hidden="1"/>
    <cellStyle name="Hipervínculo" xfId="38997" builtinId="8" hidden="1"/>
    <cellStyle name="Hipervínculo" xfId="38981" builtinId="8" hidden="1"/>
    <cellStyle name="Hipervínculo" xfId="38965" builtinId="8" hidden="1"/>
    <cellStyle name="Hipervínculo" xfId="38929" builtinId="8" hidden="1"/>
    <cellStyle name="Hipervínculo" xfId="38939" builtinId="8" hidden="1"/>
    <cellStyle name="Hipervínculo" xfId="38949" builtinId="8" hidden="1"/>
    <cellStyle name="Hipervínculo" xfId="38963" builtinId="8" hidden="1"/>
    <cellStyle name="Hipervínculo" xfId="38935" builtinId="8" hidden="1"/>
    <cellStyle name="Hipervínculo" xfId="38909" builtinId="8" hidden="1"/>
    <cellStyle name="Hipervínculo" xfId="38911" builtinId="8" hidden="1"/>
    <cellStyle name="Hipervínculo" xfId="38899" builtinId="8" hidden="1"/>
    <cellStyle name="Hipervínculo" xfId="41267" builtinId="8" hidden="1"/>
    <cellStyle name="Hipervínculo" xfId="41283" builtinId="8" hidden="1"/>
    <cellStyle name="Hipervínculo" xfId="41299" builtinId="8" hidden="1"/>
    <cellStyle name="Hipervínculo" xfId="41315" builtinId="8" hidden="1"/>
    <cellStyle name="Hipervínculo" xfId="41331" builtinId="8" hidden="1"/>
    <cellStyle name="Hipervínculo" xfId="41348" builtinId="8" hidden="1"/>
    <cellStyle name="Hipervínculo" xfId="41364" builtinId="8" hidden="1"/>
    <cellStyle name="Hipervínculo" xfId="41380" builtinId="8" hidden="1"/>
    <cellStyle name="Hipervínculo" xfId="41396" builtinId="8" hidden="1"/>
    <cellStyle name="Hipervínculo" xfId="41411" builtinId="8" hidden="1"/>
    <cellStyle name="Hipervínculo" xfId="41427" builtinId="8" hidden="1"/>
    <cellStyle name="Hipervínculo" xfId="41443" builtinId="8" hidden="1"/>
    <cellStyle name="Hipervínculo" xfId="41460" builtinId="8" hidden="1"/>
    <cellStyle name="Hipervínculo" xfId="41476" builtinId="8" hidden="1"/>
    <cellStyle name="Hipervínculo" xfId="41492" builtinId="8" hidden="1"/>
    <cellStyle name="Hipervínculo" xfId="41510" builtinId="8" hidden="1"/>
    <cellStyle name="Hipervínculo" xfId="41526" builtinId="8" hidden="1"/>
    <cellStyle name="Hipervínculo" xfId="41542" builtinId="8" hidden="1"/>
    <cellStyle name="Hipervínculo" xfId="41558" builtinId="8" hidden="1"/>
    <cellStyle name="Hipervínculo" xfId="41574" builtinId="8" hidden="1"/>
    <cellStyle name="Hipervínculo" xfId="41590" builtinId="8" hidden="1"/>
    <cellStyle name="Hipervínculo" xfId="41606" builtinId="8" hidden="1"/>
    <cellStyle name="Hipervínculo" xfId="41620" builtinId="8" hidden="1"/>
    <cellStyle name="Hipervínculo" xfId="41636" builtinId="8" hidden="1"/>
    <cellStyle name="Hipervínculo" xfId="41652" builtinId="8" hidden="1"/>
    <cellStyle name="Hipervínculo" xfId="41669" builtinId="8" hidden="1"/>
    <cellStyle name="Hipervínculo" xfId="41685" builtinId="8" hidden="1"/>
    <cellStyle name="Hipervínculo" xfId="41701" builtinId="8" hidden="1"/>
    <cellStyle name="Hipervínculo" xfId="41717" builtinId="8" hidden="1"/>
    <cellStyle name="Hipervínculo" xfId="41733" builtinId="8" hidden="1"/>
    <cellStyle name="Hipervínculo" xfId="41749" builtinId="8" hidden="1"/>
    <cellStyle name="Hipervínculo" xfId="41764" builtinId="8" hidden="1"/>
    <cellStyle name="Hipervínculo" xfId="41780" builtinId="8" hidden="1"/>
    <cellStyle name="Hipervínculo" xfId="41796" builtinId="8" hidden="1"/>
    <cellStyle name="Hipervínculo" xfId="41812" builtinId="8" hidden="1"/>
    <cellStyle name="Hipervínculo" xfId="41830" builtinId="8" hidden="1"/>
    <cellStyle name="Hipervínculo" xfId="41846" builtinId="8" hidden="1"/>
    <cellStyle name="Hipervínculo" xfId="41862" builtinId="8" hidden="1"/>
    <cellStyle name="Hipervínculo" xfId="41878" builtinId="8" hidden="1"/>
    <cellStyle name="Hipervínculo" xfId="41894" builtinId="8" hidden="1"/>
    <cellStyle name="Hipervínculo" xfId="41910" builtinId="8" hidden="1"/>
    <cellStyle name="Hipervínculo" xfId="41924" builtinId="8" hidden="1"/>
    <cellStyle name="Hipervínculo" xfId="41940" builtinId="8" hidden="1"/>
    <cellStyle name="Hipervínculo" xfId="41956" builtinId="8" hidden="1"/>
    <cellStyle name="Hipervínculo" xfId="41974" builtinId="8" hidden="1"/>
    <cellStyle name="Hipervínculo" xfId="41990" builtinId="8" hidden="1"/>
    <cellStyle name="Hipervínculo" xfId="42006" builtinId="8" hidden="1"/>
    <cellStyle name="Hipervínculo" xfId="42022" builtinId="8" hidden="1"/>
    <cellStyle name="Hipervínculo" xfId="42038" builtinId="8" hidden="1"/>
    <cellStyle name="Hipervínculo" xfId="42054" builtinId="8" hidden="1"/>
    <cellStyle name="Hipervínculo" xfId="42070" builtinId="8" hidden="1"/>
    <cellStyle name="Hipervínculo" xfId="42084" builtinId="8" hidden="1"/>
    <cellStyle name="Hipervínculo" xfId="42100" builtinId="8" hidden="1"/>
    <cellStyle name="Hipervínculo" xfId="42116" builtinId="8" hidden="1"/>
    <cellStyle name="Hipervínculo" xfId="42133" builtinId="8" hidden="1"/>
    <cellStyle name="Hipervínculo" xfId="42149" builtinId="8" hidden="1"/>
    <cellStyle name="Hipervínculo" xfId="42165" builtinId="8" hidden="1"/>
    <cellStyle name="Hipervínculo" xfId="42181" builtinId="8" hidden="1"/>
    <cellStyle name="Hipervínculo" xfId="42197" builtinId="8" hidden="1"/>
    <cellStyle name="Hipervínculo" xfId="42213" builtinId="8" hidden="1"/>
    <cellStyle name="Hipervínculo" xfId="42229" builtinId="8" hidden="1"/>
    <cellStyle name="Hipervínculo" xfId="42244" builtinId="8" hidden="1"/>
    <cellStyle name="Hipervínculo" xfId="42260" builtinId="8" hidden="1"/>
    <cellStyle name="Hipervínculo" xfId="42276" builtinId="8" hidden="1"/>
    <cellStyle name="Hipervínculo" xfId="42294" builtinId="8" hidden="1"/>
    <cellStyle name="Hipervínculo" xfId="42310" builtinId="8" hidden="1"/>
    <cellStyle name="Hipervínculo" xfId="42326" builtinId="8" hidden="1"/>
    <cellStyle name="Hipervínculo" xfId="42342" builtinId="8" hidden="1"/>
    <cellStyle name="Hipervínculo" xfId="42358" builtinId="8" hidden="1"/>
    <cellStyle name="Hipervínculo" xfId="42374" builtinId="8" hidden="1"/>
    <cellStyle name="Hipervínculo" xfId="42388" builtinId="8" hidden="1"/>
    <cellStyle name="Hipervínculo" xfId="42404" builtinId="8" hidden="1"/>
    <cellStyle name="Hipervínculo" xfId="42420" builtinId="8" hidden="1"/>
    <cellStyle name="Hipervínculo" xfId="42436" builtinId="8" hidden="1"/>
    <cellStyle name="Hipervínculo" xfId="42454" builtinId="8" hidden="1"/>
    <cellStyle name="Hipervínculo" xfId="42470" builtinId="8" hidden="1"/>
    <cellStyle name="Hipervínculo" xfId="42486" builtinId="8" hidden="1"/>
    <cellStyle name="Hipervínculo" xfId="42502" builtinId="8" hidden="1"/>
    <cellStyle name="Hipervínculo" xfId="42518" builtinId="8" hidden="1"/>
    <cellStyle name="Hipervínculo" xfId="42534" builtinId="8" hidden="1"/>
    <cellStyle name="Hipervínculo" xfId="42548" builtinId="8" hidden="1"/>
    <cellStyle name="Hipervínculo" xfId="42564" builtinId="8" hidden="1"/>
    <cellStyle name="Hipervínculo" xfId="42580" builtinId="8" hidden="1"/>
    <cellStyle name="Hipervínculo" xfId="42598" builtinId="8" hidden="1"/>
    <cellStyle name="Hipervínculo" xfId="42614" builtinId="8" hidden="1"/>
    <cellStyle name="Hipervínculo" xfId="42630" builtinId="8" hidden="1"/>
    <cellStyle name="Hipervínculo" xfId="42646" builtinId="8" hidden="1"/>
    <cellStyle name="Hipervínculo" xfId="42662" builtinId="8" hidden="1"/>
    <cellStyle name="Hipervínculo" xfId="42678" builtinId="8" hidden="1"/>
    <cellStyle name="Hipervínculo" xfId="42694" builtinId="8" hidden="1"/>
    <cellStyle name="Hipervínculo" xfId="42708" builtinId="8" hidden="1"/>
    <cellStyle name="Hipervínculo" xfId="42724" builtinId="8" hidden="1"/>
    <cellStyle name="Hipervínculo" xfId="42740" builtinId="8" hidden="1"/>
    <cellStyle name="Hipervínculo" xfId="42758" builtinId="8" hidden="1"/>
    <cellStyle name="Hipervínculo" xfId="42774" builtinId="8" hidden="1"/>
    <cellStyle name="Hipervínculo" xfId="42790" builtinId="8" hidden="1"/>
    <cellStyle name="Hipervínculo" xfId="42806" builtinId="8" hidden="1"/>
    <cellStyle name="Hipervínculo" xfId="42822" builtinId="8" hidden="1"/>
    <cellStyle name="Hipervínculo" xfId="42838" builtinId="8" hidden="1"/>
    <cellStyle name="Hipervínculo" xfId="42854" builtinId="8" hidden="1"/>
    <cellStyle name="Hipervínculo" xfId="42868" builtinId="8" hidden="1"/>
    <cellStyle name="Hipervínculo" xfId="42884" builtinId="8" hidden="1"/>
    <cellStyle name="Hipervínculo" xfId="42900" builtinId="8" hidden="1"/>
    <cellStyle name="Hipervínculo" xfId="42918" builtinId="8" hidden="1"/>
    <cellStyle name="Hipervínculo" xfId="42934" builtinId="8" hidden="1"/>
    <cellStyle name="Hipervínculo" xfId="42950" builtinId="8" hidden="1"/>
    <cellStyle name="Hipervínculo" xfId="42966" builtinId="8" hidden="1"/>
    <cellStyle name="Hipervínculo" xfId="42982" builtinId="8" hidden="1"/>
    <cellStyle name="Hipervínculo" xfId="42998" builtinId="8" hidden="1"/>
    <cellStyle name="Hipervínculo" xfId="43012" builtinId="8" hidden="1"/>
    <cellStyle name="Hipervínculo" xfId="43028" builtinId="8" hidden="1"/>
    <cellStyle name="Hipervínculo" xfId="43044" builtinId="8" hidden="1"/>
    <cellStyle name="Hipervínculo" xfId="43060" builtinId="8" hidden="1"/>
    <cellStyle name="Hipervínculo" xfId="43078" builtinId="8" hidden="1"/>
    <cellStyle name="Hipervínculo" xfId="43094" builtinId="8" hidden="1"/>
    <cellStyle name="Hipervínculo" xfId="43110" builtinId="8" hidden="1"/>
    <cellStyle name="Hipervínculo" xfId="43126" builtinId="8" hidden="1"/>
    <cellStyle name="Hipervínculo" xfId="43142" builtinId="8" hidden="1"/>
    <cellStyle name="Hipervínculo" xfId="43158" builtinId="8" hidden="1"/>
    <cellStyle name="Hipervínculo" xfId="43172" builtinId="8" hidden="1"/>
    <cellStyle name="Hipervínculo" xfId="43188" builtinId="8" hidden="1"/>
    <cellStyle name="Hipervínculo" xfId="43204" builtinId="8" hidden="1"/>
    <cellStyle name="Hipervínculo" xfId="43221" builtinId="8" hidden="1"/>
    <cellStyle name="Hipervínculo" xfId="43237" builtinId="8" hidden="1"/>
    <cellStyle name="Hipervínculo" xfId="43253" builtinId="8" hidden="1"/>
    <cellStyle name="Hipervínculo" xfId="43269" builtinId="8" hidden="1"/>
    <cellStyle name="Hipervínculo" xfId="43285" builtinId="8" hidden="1"/>
    <cellStyle name="Hipervínculo" xfId="43301" builtinId="8" hidden="1"/>
    <cellStyle name="Hipervínculo" xfId="43317" builtinId="8" hidden="1"/>
    <cellStyle name="Hipervínculo" xfId="43331" builtinId="8" hidden="1"/>
    <cellStyle name="Hipervínculo" xfId="43347" builtinId="8" hidden="1"/>
    <cellStyle name="Hipervínculo" xfId="43363" builtinId="8" hidden="1"/>
    <cellStyle name="Hipervínculo" xfId="43379" builtinId="8" hidden="1"/>
    <cellStyle name="Hipervínculo" xfId="43395" builtinId="8" hidden="1"/>
    <cellStyle name="Hipervínculo" xfId="43411" builtinId="8" hidden="1"/>
    <cellStyle name="Hipervínculo" xfId="43427" builtinId="8" hidden="1"/>
    <cellStyle name="Hipervínculo" xfId="43443" builtinId="8" hidden="1"/>
    <cellStyle name="Hipervínculo" xfId="43459" builtinId="8" hidden="1"/>
    <cellStyle name="Hipervínculo" xfId="43475" builtinId="8" hidden="1"/>
    <cellStyle name="Hipervínculo" xfId="43461" builtinId="8" hidden="1"/>
    <cellStyle name="Hipervínculo" xfId="43445" builtinId="8" hidden="1"/>
    <cellStyle name="Hipervínculo" xfId="43429" builtinId="8" hidden="1"/>
    <cellStyle name="Hipervínculo" xfId="43413" builtinId="8" hidden="1"/>
    <cellStyle name="Hipervínculo" xfId="43397" builtinId="8" hidden="1"/>
    <cellStyle name="Hipervínculo" xfId="43381" builtinId="8" hidden="1"/>
    <cellStyle name="Hipervínculo" xfId="43365" builtinId="8" hidden="1"/>
    <cellStyle name="Hipervínculo" xfId="43349" builtinId="8" hidden="1"/>
    <cellStyle name="Hipervínculo" xfId="43333" builtinId="8" hidden="1"/>
    <cellStyle name="Hipervínculo" xfId="43319" builtinId="8" hidden="1"/>
    <cellStyle name="Hipervínculo" xfId="43303" builtinId="8" hidden="1"/>
    <cellStyle name="Hipervínculo" xfId="43287" builtinId="8" hidden="1"/>
    <cellStyle name="Hipervínculo" xfId="43271" builtinId="8" hidden="1"/>
    <cellStyle name="Hipervínculo" xfId="43255" builtinId="8" hidden="1"/>
    <cellStyle name="Hipervínculo" xfId="43239" builtinId="8" hidden="1"/>
    <cellStyle name="Hipervínculo" xfId="43223" builtinId="8" hidden="1"/>
    <cellStyle name="Hipervínculo" xfId="43206" builtinId="8" hidden="1"/>
    <cellStyle name="Hipervínculo" xfId="43190" builtinId="8" hidden="1"/>
    <cellStyle name="Hipervínculo" xfId="43174" builtinId="8" hidden="1"/>
    <cellStyle name="Hipervínculo" xfId="43160" builtinId="8" hidden="1"/>
    <cellStyle name="Hipervínculo" xfId="43144" builtinId="8" hidden="1"/>
    <cellStyle name="Hipervínculo" xfId="43128" builtinId="8" hidden="1"/>
    <cellStyle name="Hipervínculo" xfId="43112" builtinId="8" hidden="1"/>
    <cellStyle name="Hipervínculo" xfId="43096" builtinId="8" hidden="1"/>
    <cellStyle name="Hipervínculo" xfId="43080" builtinId="8" hidden="1"/>
    <cellStyle name="Hipervínculo" xfId="43064" builtinId="8" hidden="1"/>
    <cellStyle name="Hipervínculo" xfId="43046" builtinId="8" hidden="1"/>
    <cellStyle name="Hipervínculo" xfId="43030" builtinId="8" hidden="1"/>
    <cellStyle name="Hipervínculo" xfId="43014" builtinId="8" hidden="1"/>
    <cellStyle name="Hipervínculo" xfId="43000" builtinId="8" hidden="1"/>
    <cellStyle name="Hipervínculo" xfId="42984" builtinId="8" hidden="1"/>
    <cellStyle name="Hipervínculo" xfId="42968" builtinId="8" hidden="1"/>
    <cellStyle name="Hipervínculo" xfId="42952" builtinId="8" hidden="1"/>
    <cellStyle name="Hipervínculo" xfId="42936" builtinId="8" hidden="1"/>
    <cellStyle name="Hipervínculo" xfId="42920" builtinId="8" hidden="1"/>
    <cellStyle name="Hipervínculo" xfId="42902" builtinId="8" hidden="1"/>
    <cellStyle name="Hipervínculo" xfId="42886" builtinId="8" hidden="1"/>
    <cellStyle name="Hipervínculo" xfId="42870" builtinId="8" hidden="1"/>
    <cellStyle name="Hipervínculo" xfId="42595" builtinId="8" hidden="1"/>
    <cellStyle name="Hipervínculo" xfId="42840" builtinId="8" hidden="1"/>
    <cellStyle name="Hipervínculo" xfId="42824" builtinId="8" hidden="1"/>
    <cellStyle name="Hipervínculo" xfId="42808" builtinId="8" hidden="1"/>
    <cellStyle name="Hipervínculo" xfId="42792" builtinId="8" hidden="1"/>
    <cellStyle name="Hipervínculo" xfId="42776" builtinId="8" hidden="1"/>
    <cellStyle name="Hipervínculo" xfId="42760" builtinId="8" hidden="1"/>
    <cellStyle name="Hipervínculo" xfId="42742" builtinId="8" hidden="1"/>
    <cellStyle name="Hipervínculo" xfId="42726" builtinId="8" hidden="1"/>
    <cellStyle name="Hipervínculo" xfId="42710" builtinId="8" hidden="1"/>
    <cellStyle name="Hipervínculo" xfId="42696" builtinId="8" hidden="1"/>
    <cellStyle name="Hipervínculo" xfId="42680" builtinId="8" hidden="1"/>
    <cellStyle name="Hipervínculo" xfId="42664" builtinId="8" hidden="1"/>
    <cellStyle name="Hipervínculo" xfId="42648" builtinId="8" hidden="1"/>
    <cellStyle name="Hipervínculo" xfId="42632" builtinId="8" hidden="1"/>
    <cellStyle name="Hipervínculo" xfId="42616" builtinId="8" hidden="1"/>
    <cellStyle name="Hipervínculo" xfId="42600" builtinId="8" hidden="1"/>
    <cellStyle name="Hipervínculo" xfId="42582" builtinId="8" hidden="1"/>
    <cellStyle name="Hipervínculo" xfId="42566" builtinId="8" hidden="1"/>
    <cellStyle name="Hipervínculo" xfId="42550" builtinId="8" hidden="1"/>
    <cellStyle name="Hipervínculo" xfId="42536" builtinId="8" hidden="1"/>
    <cellStyle name="Hipervínculo" xfId="42520" builtinId="8" hidden="1"/>
    <cellStyle name="Hipervínculo" xfId="42504" builtinId="8" hidden="1"/>
    <cellStyle name="Hipervínculo" xfId="42488" builtinId="8" hidden="1"/>
    <cellStyle name="Hipervínculo" xfId="42472" builtinId="8" hidden="1"/>
    <cellStyle name="Hipervínculo" xfId="42456" builtinId="8" hidden="1"/>
    <cellStyle name="Hipervínculo" xfId="42440" builtinId="8" hidden="1"/>
    <cellStyle name="Hipervínculo" xfId="42422" builtinId="8" hidden="1"/>
    <cellStyle name="Hipervínculo" xfId="42406" builtinId="8" hidden="1"/>
    <cellStyle name="Hipervínculo" xfId="42390" builtinId="8" hidden="1"/>
    <cellStyle name="Hipervínculo" xfId="42376" builtinId="8" hidden="1"/>
    <cellStyle name="Hipervínculo" xfId="42360" builtinId="8" hidden="1"/>
    <cellStyle name="Hipervínculo" xfId="42344" builtinId="8" hidden="1"/>
    <cellStyle name="Hipervínculo" xfId="42328" builtinId="8" hidden="1"/>
    <cellStyle name="Hipervínculo" xfId="42312" builtinId="8" hidden="1"/>
    <cellStyle name="Hipervínculo" xfId="42296" builtinId="8" hidden="1"/>
    <cellStyle name="Hipervínculo" xfId="42278" builtinId="8" hidden="1"/>
    <cellStyle name="Hipervínculo" xfId="42262" builtinId="8" hidden="1"/>
    <cellStyle name="Hipervínculo" xfId="42246" builtinId="8" hidden="1"/>
    <cellStyle name="Hipervínculo" xfId="42126" builtinId="8" hidden="1"/>
    <cellStyle name="Hipervínculo" xfId="42215" builtinId="8" hidden="1"/>
    <cellStyle name="Hipervínculo" xfId="42199" builtinId="8" hidden="1"/>
    <cellStyle name="Hipervínculo" xfId="42183" builtinId="8" hidden="1"/>
    <cellStyle name="Hipervínculo" xfId="42167" builtinId="8" hidden="1"/>
    <cellStyle name="Hipervínculo" xfId="42151" builtinId="8" hidden="1"/>
    <cellStyle name="Hipervínculo" xfId="42135" builtinId="8" hidden="1"/>
    <cellStyle name="Hipervínculo" xfId="42118" builtinId="8" hidden="1"/>
    <cellStyle name="Hipervínculo" xfId="42102" builtinId="8" hidden="1"/>
    <cellStyle name="Hipervínculo" xfId="42086" builtinId="8" hidden="1"/>
    <cellStyle name="Hipervínculo" xfId="42072" builtinId="8" hidden="1"/>
    <cellStyle name="Hipervínculo" xfId="42056" builtinId="8" hidden="1"/>
    <cellStyle name="Hipervínculo" xfId="42040" builtinId="8" hidden="1"/>
    <cellStyle name="Hipervínculo" xfId="42024" builtinId="8" hidden="1"/>
    <cellStyle name="Hipervínculo" xfId="42008" builtinId="8" hidden="1"/>
    <cellStyle name="Hipervínculo" xfId="41992" builtinId="8" hidden="1"/>
    <cellStyle name="Hipervínculo" xfId="41976" builtinId="8" hidden="1"/>
    <cellStyle name="Hipervínculo" xfId="41958" builtinId="8" hidden="1"/>
    <cellStyle name="Hipervínculo" xfId="41942" builtinId="8" hidden="1"/>
    <cellStyle name="Hipervínculo" xfId="41926" builtinId="8" hidden="1"/>
    <cellStyle name="Hipervínculo" xfId="41912" builtinId="8" hidden="1"/>
    <cellStyle name="Hipervínculo" xfId="41896" builtinId="8" hidden="1"/>
    <cellStyle name="Hipervínculo" xfId="41880" builtinId="8" hidden="1"/>
    <cellStyle name="Hipervínculo" xfId="41864" builtinId="8" hidden="1"/>
    <cellStyle name="Hipervínculo" xfId="41848" builtinId="8" hidden="1"/>
    <cellStyle name="Hipervínculo" xfId="41832" builtinId="8" hidden="1"/>
    <cellStyle name="Hipervínculo" xfId="41816" builtinId="8" hidden="1"/>
    <cellStyle name="Hipervínculo" xfId="41798" builtinId="8" hidden="1"/>
    <cellStyle name="Hipervínculo" xfId="41782" builtinId="8" hidden="1"/>
    <cellStyle name="Hipervínculo" xfId="41766" builtinId="8" hidden="1"/>
    <cellStyle name="Hipervínculo" xfId="41751" builtinId="8" hidden="1"/>
    <cellStyle name="Hipervínculo" xfId="41735" builtinId="8" hidden="1"/>
    <cellStyle name="Hipervínculo" xfId="41719" builtinId="8" hidden="1"/>
    <cellStyle name="Hipervínculo" xfId="41703" builtinId="8" hidden="1"/>
    <cellStyle name="Hipervínculo" xfId="41687" builtinId="8" hidden="1"/>
    <cellStyle name="Hipervínculo" xfId="41671" builtinId="8" hidden="1"/>
    <cellStyle name="Hipervínculo" xfId="41654" builtinId="8" hidden="1"/>
    <cellStyle name="Hipervínculo" xfId="41638" builtinId="8" hidden="1"/>
    <cellStyle name="Hipervínculo" xfId="41622" builtinId="8" hidden="1"/>
    <cellStyle name="Hipervínculo" xfId="41449" builtinId="8" hidden="1"/>
    <cellStyle name="Hipervínculo" xfId="41592" builtinId="8" hidden="1"/>
    <cellStyle name="Hipervínculo" xfId="41576" builtinId="8" hidden="1"/>
    <cellStyle name="Hipervínculo" xfId="41560" builtinId="8" hidden="1"/>
    <cellStyle name="Hipervínculo" xfId="41544" builtinId="8" hidden="1"/>
    <cellStyle name="Hipervínculo" xfId="41528" builtinId="8" hidden="1"/>
    <cellStyle name="Hipervínculo" xfId="41512" builtinId="8" hidden="1"/>
    <cellStyle name="Hipervínculo" xfId="41494" builtinId="8" hidden="1"/>
    <cellStyle name="Hipervínculo" xfId="41478" builtinId="8" hidden="1"/>
    <cellStyle name="Hipervínculo" xfId="41462" builtinId="8" hidden="1"/>
    <cellStyle name="Hipervínculo" xfId="41445" builtinId="8" hidden="1"/>
    <cellStyle name="Hipervínculo" xfId="41429" builtinId="8" hidden="1"/>
    <cellStyle name="Hipervínculo" xfId="41413" builtinId="8" hidden="1"/>
    <cellStyle name="Hipervínculo" xfId="41345" builtinId="8" hidden="1"/>
    <cellStyle name="Hipervínculo" xfId="41382" builtinId="8" hidden="1"/>
    <cellStyle name="Hipervínculo" xfId="41366" builtinId="8" hidden="1"/>
    <cellStyle name="Hipervínculo" xfId="41350" builtinId="8" hidden="1"/>
    <cellStyle name="Hipervínculo" xfId="41333" builtinId="8" hidden="1"/>
    <cellStyle name="Hipervínculo" xfId="41317" builtinId="8" hidden="1"/>
    <cellStyle name="Hipervínculo" xfId="41301" builtinId="8" hidden="1"/>
    <cellStyle name="Hipervínculo" xfId="41285" builtinId="8" hidden="1"/>
    <cellStyle name="Hipervínculo" xfId="41269" builtinId="8" hidden="1"/>
    <cellStyle name="Hipervínculo" xfId="41253" builtinId="8" hidden="1"/>
    <cellStyle name="Hipervínculo" xfId="41217" builtinId="8" hidden="1"/>
    <cellStyle name="Hipervínculo" xfId="41227" builtinId="8" hidden="1"/>
    <cellStyle name="Hipervínculo" xfId="41237" builtinId="8" hidden="1"/>
    <cellStyle name="Hipervínculo" xfId="41251" builtinId="8" hidden="1"/>
    <cellStyle name="Hipervínculo" xfId="41223" builtinId="8" hidden="1"/>
    <cellStyle name="Hipervínculo" xfId="41197" builtinId="8" hidden="1"/>
    <cellStyle name="Hipervínculo" xfId="41199" builtinId="8" hidden="1"/>
    <cellStyle name="Hipervínculo" xfId="38898" builtinId="8" hidden="1"/>
    <cellStyle name="Hipervínculo" xfId="43555" builtinId="8" hidden="1"/>
    <cellStyle name="Hipervínculo" xfId="43571" builtinId="8" hidden="1"/>
    <cellStyle name="Hipervínculo" xfId="43587" builtinId="8" hidden="1"/>
    <cellStyle name="Hipervínculo" xfId="43603" builtinId="8" hidden="1"/>
    <cellStyle name="Hipervínculo" xfId="43619" builtinId="8" hidden="1"/>
    <cellStyle name="Hipervínculo" xfId="43636" builtinId="8" hidden="1"/>
    <cellStyle name="Hipervínculo" xfId="43652" builtinId="8" hidden="1"/>
    <cellStyle name="Hipervínculo" xfId="43668" builtinId="8" hidden="1"/>
    <cellStyle name="Hipervínculo" xfId="43684" builtinId="8" hidden="1"/>
    <cellStyle name="Hipervínculo" xfId="43699" builtinId="8" hidden="1"/>
    <cellStyle name="Hipervínculo" xfId="43715" builtinId="8" hidden="1"/>
    <cellStyle name="Hipervínculo" xfId="43731" builtinId="8" hidden="1"/>
    <cellStyle name="Hipervínculo" xfId="43748" builtinId="8" hidden="1"/>
    <cellStyle name="Hipervínculo" xfId="43764" builtinId="8" hidden="1"/>
    <cellStyle name="Hipervínculo" xfId="43780" builtinId="8" hidden="1"/>
    <cellStyle name="Hipervínculo" xfId="43798" builtinId="8" hidden="1"/>
    <cellStyle name="Hipervínculo" xfId="43814" builtinId="8" hidden="1"/>
    <cellStyle name="Hipervínculo" xfId="43830" builtinId="8" hidden="1"/>
    <cellStyle name="Hipervínculo" xfId="43846" builtinId="8" hidden="1"/>
    <cellStyle name="Hipervínculo" xfId="43862" builtinId="8" hidden="1"/>
    <cellStyle name="Hipervínculo" xfId="43878" builtinId="8" hidden="1"/>
    <cellStyle name="Hipervínculo" xfId="43894" builtinId="8" hidden="1"/>
    <cellStyle name="Hipervínculo" xfId="43908" builtinId="8" hidden="1"/>
    <cellStyle name="Hipervínculo" xfId="43924" builtinId="8" hidden="1"/>
    <cellStyle name="Hipervínculo" xfId="43940" builtinId="8" hidden="1"/>
    <cellStyle name="Hipervínculo" xfId="43957" builtinId="8" hidden="1"/>
    <cellStyle name="Hipervínculo" xfId="43973" builtinId="8" hidden="1"/>
    <cellStyle name="Hipervínculo" xfId="43989" builtinId="8" hidden="1"/>
    <cellStyle name="Hipervínculo" xfId="44005" builtinId="8" hidden="1"/>
    <cellStyle name="Hipervínculo" xfId="44021" builtinId="8" hidden="1"/>
    <cellStyle name="Hipervínculo" xfId="44037" builtinId="8" hidden="1"/>
    <cellStyle name="Hipervínculo" xfId="44052" builtinId="8" hidden="1"/>
    <cellStyle name="Hipervínculo" xfId="44068" builtinId="8" hidden="1"/>
    <cellStyle name="Hipervínculo" xfId="44084" builtinId="8" hidden="1"/>
    <cellStyle name="Hipervínculo" xfId="44100" builtinId="8" hidden="1"/>
    <cellStyle name="Hipervínculo" xfId="44118" builtinId="8" hidden="1"/>
    <cellStyle name="Hipervínculo" xfId="44134" builtinId="8" hidden="1"/>
    <cellStyle name="Hipervínculo" xfId="44150" builtinId="8" hidden="1"/>
    <cellStyle name="Hipervínculo" xfId="44166" builtinId="8" hidden="1"/>
    <cellStyle name="Hipervínculo" xfId="44182" builtinId="8" hidden="1"/>
    <cellStyle name="Hipervínculo" xfId="44198" builtinId="8" hidden="1"/>
    <cellStyle name="Hipervínculo" xfId="44212" builtinId="8" hidden="1"/>
    <cellStyle name="Hipervínculo" xfId="44228" builtinId="8" hidden="1"/>
    <cellStyle name="Hipervínculo" xfId="44244" builtinId="8" hidden="1"/>
    <cellStyle name="Hipervínculo" xfId="44262" builtinId="8" hidden="1"/>
    <cellStyle name="Hipervínculo" xfId="44278" builtinId="8" hidden="1"/>
    <cellStyle name="Hipervínculo" xfId="44294" builtinId="8" hidden="1"/>
    <cellStyle name="Hipervínculo" xfId="44310" builtinId="8" hidden="1"/>
    <cellStyle name="Hipervínculo" xfId="44326" builtinId="8" hidden="1"/>
    <cellStyle name="Hipervínculo" xfId="44342" builtinId="8" hidden="1"/>
    <cellStyle name="Hipervínculo" xfId="44358" builtinId="8" hidden="1"/>
    <cellStyle name="Hipervínculo" xfId="44372" builtinId="8" hidden="1"/>
    <cellStyle name="Hipervínculo" xfId="44388" builtinId="8" hidden="1"/>
    <cellStyle name="Hipervínculo" xfId="44404" builtinId="8" hidden="1"/>
    <cellStyle name="Hipervínculo" xfId="44421" builtinId="8" hidden="1"/>
    <cellStyle name="Hipervínculo" xfId="44437" builtinId="8" hidden="1"/>
    <cellStyle name="Hipervínculo" xfId="44453" builtinId="8" hidden="1"/>
    <cellStyle name="Hipervínculo" xfId="44469" builtinId="8" hidden="1"/>
    <cellStyle name="Hipervínculo" xfId="44485" builtinId="8" hidden="1"/>
    <cellStyle name="Hipervínculo" xfId="44501" builtinId="8" hidden="1"/>
    <cellStyle name="Hipervínculo" xfId="44517" builtinId="8" hidden="1"/>
    <cellStyle name="Hipervínculo" xfId="44532" builtinId="8" hidden="1"/>
    <cellStyle name="Hipervínculo" xfId="44548" builtinId="8" hidden="1"/>
    <cellStyle name="Hipervínculo" xfId="44564" builtinId="8" hidden="1"/>
    <cellStyle name="Hipervínculo" xfId="44582" builtinId="8" hidden="1"/>
    <cellStyle name="Hipervínculo" xfId="44598" builtinId="8" hidden="1"/>
    <cellStyle name="Hipervínculo" xfId="44614" builtinId="8" hidden="1"/>
    <cellStyle name="Hipervínculo" xfId="44630" builtinId="8" hidden="1"/>
    <cellStyle name="Hipervínculo" xfId="44646" builtinId="8" hidden="1"/>
    <cellStyle name="Hipervínculo" xfId="44662" builtinId="8" hidden="1"/>
    <cellStyle name="Hipervínculo" xfId="44676" builtinId="8" hidden="1"/>
    <cellStyle name="Hipervínculo" xfId="44692" builtinId="8" hidden="1"/>
    <cellStyle name="Hipervínculo" xfId="44708" builtinId="8" hidden="1"/>
    <cellStyle name="Hipervínculo" xfId="44724" builtinId="8" hidden="1"/>
    <cellStyle name="Hipervínculo" xfId="44742" builtinId="8" hidden="1"/>
    <cellStyle name="Hipervínculo" xfId="44758" builtinId="8" hidden="1"/>
    <cellStyle name="Hipervínculo" xfId="44774" builtinId="8" hidden="1"/>
    <cellStyle name="Hipervínculo" xfId="44790" builtinId="8" hidden="1"/>
    <cellStyle name="Hipervínculo" xfId="44806" builtinId="8" hidden="1"/>
    <cellStyle name="Hipervínculo" xfId="44822" builtinId="8" hidden="1"/>
    <cellStyle name="Hipervínculo" xfId="44836" builtinId="8" hidden="1"/>
    <cellStyle name="Hipervínculo" xfId="44852" builtinId="8" hidden="1"/>
    <cellStyle name="Hipervínculo" xfId="44868" builtinId="8" hidden="1"/>
    <cellStyle name="Hipervínculo" xfId="44886" builtinId="8" hidden="1"/>
    <cellStyle name="Hipervínculo" xfId="44902" builtinId="8" hidden="1"/>
    <cellStyle name="Hipervínculo" xfId="44918" builtinId="8" hidden="1"/>
    <cellStyle name="Hipervínculo" xfId="44934" builtinId="8" hidden="1"/>
    <cellStyle name="Hipervínculo" xfId="44950" builtinId="8" hidden="1"/>
    <cellStyle name="Hipervínculo" xfId="44966" builtinId="8" hidden="1"/>
    <cellStyle name="Hipervínculo" xfId="44982" builtinId="8" hidden="1"/>
    <cellStyle name="Hipervínculo" xfId="44996" builtinId="8" hidden="1"/>
    <cellStyle name="Hipervínculo" xfId="45012" builtinId="8" hidden="1"/>
    <cellStyle name="Hipervínculo" xfId="45028" builtinId="8" hidden="1"/>
    <cellStyle name="Hipervínculo" xfId="45046" builtinId="8" hidden="1"/>
    <cellStyle name="Hipervínculo" xfId="45062" builtinId="8" hidden="1"/>
    <cellStyle name="Hipervínculo" xfId="45078" builtinId="8" hidden="1"/>
    <cellStyle name="Hipervínculo" xfId="45094" builtinId="8" hidden="1"/>
    <cellStyle name="Hipervínculo" xfId="45110" builtinId="8" hidden="1"/>
    <cellStyle name="Hipervínculo" xfId="45126" builtinId="8" hidden="1"/>
    <cellStyle name="Hipervínculo" xfId="45142" builtinId="8" hidden="1"/>
    <cellStyle name="Hipervínculo" xfId="45156" builtinId="8" hidden="1"/>
    <cellStyle name="Hipervínculo" xfId="45172" builtinId="8" hidden="1"/>
    <cellStyle name="Hipervínculo" xfId="45188" builtinId="8" hidden="1"/>
    <cellStyle name="Hipervínculo" xfId="45206" builtinId="8" hidden="1"/>
    <cellStyle name="Hipervínculo" xfId="45222" builtinId="8" hidden="1"/>
    <cellStyle name="Hipervínculo" xfId="45238" builtinId="8" hidden="1"/>
    <cellStyle name="Hipervínculo" xfId="45254" builtinId="8" hidden="1"/>
    <cellStyle name="Hipervínculo" xfId="45270" builtinId="8" hidden="1"/>
    <cellStyle name="Hipervínculo" xfId="45286" builtinId="8" hidden="1"/>
    <cellStyle name="Hipervínculo" xfId="45300" builtinId="8" hidden="1"/>
    <cellStyle name="Hipervínculo" xfId="45316" builtinId="8" hidden="1"/>
    <cellStyle name="Hipervínculo" xfId="45332" builtinId="8" hidden="1"/>
    <cellStyle name="Hipervínculo" xfId="45348" builtinId="8" hidden="1"/>
    <cellStyle name="Hipervínculo" xfId="45366" builtinId="8" hidden="1"/>
    <cellStyle name="Hipervínculo" xfId="45382" builtinId="8" hidden="1"/>
    <cellStyle name="Hipervínculo" xfId="45398" builtinId="8" hidden="1"/>
    <cellStyle name="Hipervínculo" xfId="45414" builtinId="8" hidden="1"/>
    <cellStyle name="Hipervínculo" xfId="45430" builtinId="8" hidden="1"/>
    <cellStyle name="Hipervínculo" xfId="45446" builtinId="8" hidden="1"/>
    <cellStyle name="Hipervínculo" xfId="45460" builtinId="8" hidden="1"/>
    <cellStyle name="Hipervínculo" xfId="45476" builtinId="8" hidden="1"/>
    <cellStyle name="Hipervínculo" xfId="45492" builtinId="8" hidden="1"/>
    <cellStyle name="Hipervínculo" xfId="45509" builtinId="8" hidden="1"/>
    <cellStyle name="Hipervínculo" xfId="45525" builtinId="8" hidden="1"/>
    <cellStyle name="Hipervínculo" xfId="45541" builtinId="8" hidden="1"/>
    <cellStyle name="Hipervínculo" xfId="45557" builtinId="8" hidden="1"/>
    <cellStyle name="Hipervínculo" xfId="45573" builtinId="8" hidden="1"/>
    <cellStyle name="Hipervínculo" xfId="45589" builtinId="8" hidden="1"/>
    <cellStyle name="Hipervínculo" xfId="45605" builtinId="8" hidden="1"/>
    <cellStyle name="Hipervínculo" xfId="45619" builtinId="8" hidden="1"/>
    <cellStyle name="Hipervínculo" xfId="45635" builtinId="8" hidden="1"/>
    <cellStyle name="Hipervínculo" xfId="45651" builtinId="8" hidden="1"/>
    <cellStyle name="Hipervínculo" xfId="45667" builtinId="8" hidden="1"/>
    <cellStyle name="Hipervínculo" xfId="45683" builtinId="8" hidden="1"/>
    <cellStyle name="Hipervínculo" xfId="45699" builtinId="8" hidden="1"/>
    <cellStyle name="Hipervínculo" xfId="45715" builtinId="8" hidden="1"/>
    <cellStyle name="Hipervínculo" xfId="45731" builtinId="8" hidden="1"/>
    <cellStyle name="Hipervínculo" xfId="45747" builtinId="8" hidden="1"/>
    <cellStyle name="Hipervínculo" xfId="45763" builtinId="8" hidden="1"/>
    <cellStyle name="Hipervínculo" xfId="45749" builtinId="8" hidden="1"/>
    <cellStyle name="Hipervínculo" xfId="45733" builtinId="8" hidden="1"/>
    <cellStyle name="Hipervínculo" xfId="45717" builtinId="8" hidden="1"/>
    <cellStyle name="Hipervínculo" xfId="45701" builtinId="8" hidden="1"/>
    <cellStyle name="Hipervínculo" xfId="45685" builtinId="8" hidden="1"/>
    <cellStyle name="Hipervínculo" xfId="45669" builtinId="8" hidden="1"/>
    <cellStyle name="Hipervínculo" xfId="45653" builtinId="8" hidden="1"/>
    <cellStyle name="Hipervínculo" xfId="45637" builtinId="8" hidden="1"/>
    <cellStyle name="Hipervínculo" xfId="45621" builtinId="8" hidden="1"/>
    <cellStyle name="Hipervínculo" xfId="45607" builtinId="8" hidden="1"/>
    <cellStyle name="Hipervínculo" xfId="45591" builtinId="8" hidden="1"/>
    <cellStyle name="Hipervínculo" xfId="45575" builtinId="8" hidden="1"/>
    <cellStyle name="Hipervínculo" xfId="45559" builtinId="8" hidden="1"/>
    <cellStyle name="Hipervínculo" xfId="45543" builtinId="8" hidden="1"/>
    <cellStyle name="Hipervínculo" xfId="45527" builtinId="8" hidden="1"/>
    <cellStyle name="Hipervínculo" xfId="45511" builtinId="8" hidden="1"/>
    <cellStyle name="Hipervínculo" xfId="45494" builtinId="8" hidden="1"/>
    <cellStyle name="Hipervínculo" xfId="45478" builtinId="8" hidden="1"/>
    <cellStyle name="Hipervínculo" xfId="45462" builtinId="8" hidden="1"/>
    <cellStyle name="Hipervínculo" xfId="45448" builtinId="8" hidden="1"/>
    <cellStyle name="Hipervínculo" xfId="45432" builtinId="8" hidden="1"/>
    <cellStyle name="Hipervínculo" xfId="45416" builtinId="8" hidden="1"/>
    <cellStyle name="Hipervínculo" xfId="45400" builtinId="8" hidden="1"/>
    <cellStyle name="Hipervínculo" xfId="45384" builtinId="8" hidden="1"/>
    <cellStyle name="Hipervínculo" xfId="45368" builtinId="8" hidden="1"/>
    <cellStyle name="Hipervínculo" xfId="45352" builtinId="8" hidden="1"/>
    <cellStyle name="Hipervínculo" xfId="45334" builtinId="8" hidden="1"/>
    <cellStyle name="Hipervínculo" xfId="45318" builtinId="8" hidden="1"/>
    <cellStyle name="Hipervínculo" xfId="45302" builtinId="8" hidden="1"/>
    <cellStyle name="Hipervínculo" xfId="45288" builtinId="8" hidden="1"/>
    <cellStyle name="Hipervínculo" xfId="45272" builtinId="8" hidden="1"/>
    <cellStyle name="Hipervínculo" xfId="45256" builtinId="8" hidden="1"/>
    <cellStyle name="Hipervínculo" xfId="45240" builtinId="8" hidden="1"/>
    <cellStyle name="Hipervínculo" xfId="45224" builtinId="8" hidden="1"/>
    <cellStyle name="Hipervínculo" xfId="45208" builtinId="8" hidden="1"/>
    <cellStyle name="Hipervínculo" xfId="45190" builtinId="8" hidden="1"/>
    <cellStyle name="Hipervínculo" xfId="45174" builtinId="8" hidden="1"/>
    <cellStyle name="Hipervínculo" xfId="45158" builtinId="8" hidden="1"/>
    <cellStyle name="Hipervínculo" xfId="44883" builtinId="8" hidden="1"/>
    <cellStyle name="Hipervínculo" xfId="45128" builtinId="8" hidden="1"/>
    <cellStyle name="Hipervínculo" xfId="45112" builtinId="8" hidden="1"/>
    <cellStyle name="Hipervínculo" xfId="45096" builtinId="8" hidden="1"/>
    <cellStyle name="Hipervínculo" xfId="45080" builtinId="8" hidden="1"/>
    <cellStyle name="Hipervínculo" xfId="45064" builtinId="8" hidden="1"/>
    <cellStyle name="Hipervínculo" xfId="45048" builtinId="8" hidden="1"/>
    <cellStyle name="Hipervínculo" xfId="45030" builtinId="8" hidden="1"/>
    <cellStyle name="Hipervínculo" xfId="45014" builtinId="8" hidden="1"/>
    <cellStyle name="Hipervínculo" xfId="44998" builtinId="8" hidden="1"/>
    <cellStyle name="Hipervínculo" xfId="44984" builtinId="8" hidden="1"/>
    <cellStyle name="Hipervínculo" xfId="44968" builtinId="8" hidden="1"/>
    <cellStyle name="Hipervínculo" xfId="44952" builtinId="8" hidden="1"/>
    <cellStyle name="Hipervínculo" xfId="44936" builtinId="8" hidden="1"/>
    <cellStyle name="Hipervínculo" xfId="44920" builtinId="8" hidden="1"/>
    <cellStyle name="Hipervínculo" xfId="44904" builtinId="8" hidden="1"/>
    <cellStyle name="Hipervínculo" xfId="44888" builtinId="8" hidden="1"/>
    <cellStyle name="Hipervínculo" xfId="44870" builtinId="8" hidden="1"/>
    <cellStyle name="Hipervínculo" xfId="44854" builtinId="8" hidden="1"/>
    <cellStyle name="Hipervínculo" xfId="44838" builtinId="8" hidden="1"/>
    <cellStyle name="Hipervínculo" xfId="44824" builtinId="8" hidden="1"/>
    <cellStyle name="Hipervínculo" xfId="44808" builtinId="8" hidden="1"/>
    <cellStyle name="Hipervínculo" xfId="44792" builtinId="8" hidden="1"/>
    <cellStyle name="Hipervínculo" xfId="44776" builtinId="8" hidden="1"/>
    <cellStyle name="Hipervínculo" xfId="44760" builtinId="8" hidden="1"/>
    <cellStyle name="Hipervínculo" xfId="44744" builtinId="8" hidden="1"/>
    <cellStyle name="Hipervínculo" xfId="44728" builtinId="8" hidden="1"/>
    <cellStyle name="Hipervínculo" xfId="44710" builtinId="8" hidden="1"/>
    <cellStyle name="Hipervínculo" xfId="44694" builtinId="8" hidden="1"/>
    <cellStyle name="Hipervínculo" xfId="44678" builtinId="8" hidden="1"/>
    <cellStyle name="Hipervínculo" xfId="44664" builtinId="8" hidden="1"/>
    <cellStyle name="Hipervínculo" xfId="44648" builtinId="8" hidden="1"/>
    <cellStyle name="Hipervínculo" xfId="44632" builtinId="8" hidden="1"/>
    <cellStyle name="Hipervínculo" xfId="44616" builtinId="8" hidden="1"/>
    <cellStyle name="Hipervínculo" xfId="44600" builtinId="8" hidden="1"/>
    <cellStyle name="Hipervínculo" xfId="44584" builtinId="8" hidden="1"/>
    <cellStyle name="Hipervínculo" xfId="44566" builtinId="8" hidden="1"/>
    <cellStyle name="Hipervínculo" xfId="44550" builtinId="8" hidden="1"/>
    <cellStyle name="Hipervínculo" xfId="44534" builtinId="8" hidden="1"/>
    <cellStyle name="Hipervínculo" xfId="44414" builtinId="8" hidden="1"/>
    <cellStyle name="Hipervínculo" xfId="44503" builtinId="8" hidden="1"/>
    <cellStyle name="Hipervínculo" xfId="44487" builtinId="8" hidden="1"/>
    <cellStyle name="Hipervínculo" xfId="44471" builtinId="8" hidden="1"/>
    <cellStyle name="Hipervínculo" xfId="44455" builtinId="8" hidden="1"/>
    <cellStyle name="Hipervínculo" xfId="44439" builtinId="8" hidden="1"/>
    <cellStyle name="Hipervínculo" xfId="44423" builtinId="8" hidden="1"/>
    <cellStyle name="Hipervínculo" xfId="44406" builtinId="8" hidden="1"/>
    <cellStyle name="Hipervínculo" xfId="44390" builtinId="8" hidden="1"/>
    <cellStyle name="Hipervínculo" xfId="44374" builtinId="8" hidden="1"/>
    <cellStyle name="Hipervínculo" xfId="44360" builtinId="8" hidden="1"/>
    <cellStyle name="Hipervínculo" xfId="44344" builtinId="8" hidden="1"/>
    <cellStyle name="Hipervínculo" xfId="44328" builtinId="8" hidden="1"/>
    <cellStyle name="Hipervínculo" xfId="44312" builtinId="8" hidden="1"/>
    <cellStyle name="Hipervínculo" xfId="44296" builtinId="8" hidden="1"/>
    <cellStyle name="Hipervínculo" xfId="44280" builtinId="8" hidden="1"/>
    <cellStyle name="Hipervínculo" xfId="44264" builtinId="8" hidden="1"/>
    <cellStyle name="Hipervínculo" xfId="44246" builtinId="8" hidden="1"/>
    <cellStyle name="Hipervínculo" xfId="44230" builtinId="8" hidden="1"/>
    <cellStyle name="Hipervínculo" xfId="44214" builtinId="8" hidden="1"/>
    <cellStyle name="Hipervínculo" xfId="44200" builtinId="8" hidden="1"/>
    <cellStyle name="Hipervínculo" xfId="44184" builtinId="8" hidden="1"/>
    <cellStyle name="Hipervínculo" xfId="44168" builtinId="8" hidden="1"/>
    <cellStyle name="Hipervínculo" xfId="44152" builtinId="8" hidden="1"/>
    <cellStyle name="Hipervínculo" xfId="44136" builtinId="8" hidden="1"/>
    <cellStyle name="Hipervínculo" xfId="44120" builtinId="8" hidden="1"/>
    <cellStyle name="Hipervínculo" xfId="44104" builtinId="8" hidden="1"/>
    <cellStyle name="Hipervínculo" xfId="44086" builtinId="8" hidden="1"/>
    <cellStyle name="Hipervínculo" xfId="44070" builtinId="8" hidden="1"/>
    <cellStyle name="Hipervínculo" xfId="44054" builtinId="8" hidden="1"/>
    <cellStyle name="Hipervínculo" xfId="44039" builtinId="8" hidden="1"/>
    <cellStyle name="Hipervínculo" xfId="44023" builtinId="8" hidden="1"/>
    <cellStyle name="Hipervínculo" xfId="44007" builtinId="8" hidden="1"/>
    <cellStyle name="Hipervínculo" xfId="43991" builtinId="8" hidden="1"/>
    <cellStyle name="Hipervínculo" xfId="43975" builtinId="8" hidden="1"/>
    <cellStyle name="Hipervínculo" xfId="43959" builtinId="8" hidden="1"/>
    <cellStyle name="Hipervínculo" xfId="43942" builtinId="8" hidden="1"/>
    <cellStyle name="Hipervínculo" xfId="43926" builtinId="8" hidden="1"/>
    <cellStyle name="Hipervínculo" xfId="43910" builtinId="8" hidden="1"/>
    <cellStyle name="Hipervínculo" xfId="43737" builtinId="8" hidden="1"/>
    <cellStyle name="Hipervínculo" xfId="43880" builtinId="8" hidden="1"/>
    <cellStyle name="Hipervínculo" xfId="43864" builtinId="8" hidden="1"/>
    <cellStyle name="Hipervínculo" xfId="43848" builtinId="8" hidden="1"/>
    <cellStyle name="Hipervínculo" xfId="43832" builtinId="8" hidden="1"/>
    <cellStyle name="Hipervínculo" xfId="43816" builtinId="8" hidden="1"/>
    <cellStyle name="Hipervínculo" xfId="43800" builtinId="8" hidden="1"/>
    <cellStyle name="Hipervínculo" xfId="43782" builtinId="8" hidden="1"/>
    <cellStyle name="Hipervínculo" xfId="43766" builtinId="8" hidden="1"/>
    <cellStyle name="Hipervínculo" xfId="43750" builtinId="8" hidden="1"/>
    <cellStyle name="Hipervínculo" xfId="43733" builtinId="8" hidden="1"/>
    <cellStyle name="Hipervínculo" xfId="43717" builtinId="8" hidden="1"/>
    <cellStyle name="Hipervínculo" xfId="43701" builtinId="8" hidden="1"/>
    <cellStyle name="Hipervínculo" xfId="43633" builtinId="8" hidden="1"/>
    <cellStyle name="Hipervínculo" xfId="43670" builtinId="8" hidden="1"/>
    <cellStyle name="Hipervínculo" xfId="43654" builtinId="8" hidden="1"/>
    <cellStyle name="Hipervínculo" xfId="43638" builtinId="8" hidden="1"/>
    <cellStyle name="Hipervínculo" xfId="43621" builtinId="8" hidden="1"/>
    <cellStyle name="Hipervínculo" xfId="43605" builtinId="8" hidden="1"/>
    <cellStyle name="Hipervínculo" xfId="43589" builtinId="8" hidden="1"/>
    <cellStyle name="Hipervínculo" xfId="43573" builtinId="8" hidden="1"/>
    <cellStyle name="Hipervínculo" xfId="43557" builtinId="8" hidden="1"/>
    <cellStyle name="Hipervínculo" xfId="43541" builtinId="8" hidden="1"/>
    <cellStyle name="Hipervínculo" xfId="43505" builtinId="8" hidden="1"/>
    <cellStyle name="Hipervínculo" xfId="43515" builtinId="8" hidden="1"/>
    <cellStyle name="Hipervínculo" xfId="43525" builtinId="8" hidden="1"/>
    <cellStyle name="Hipervínculo" xfId="43539" builtinId="8" hidden="1"/>
    <cellStyle name="Hipervínculo" xfId="43511" builtinId="8" hidden="1"/>
    <cellStyle name="Hipervínculo" xfId="43485" builtinId="8" hidden="1"/>
    <cellStyle name="Hipervínculo" xfId="43487" builtinId="8" hidden="1"/>
    <cellStyle name="Hipervínculo" xfId="38952" builtinId="8" hidden="1"/>
    <cellStyle name="Hipervínculo" xfId="45842" builtinId="8" hidden="1"/>
    <cellStyle name="Hipervínculo" xfId="45858" builtinId="8" hidden="1"/>
    <cellStyle name="Hipervínculo" xfId="45874" builtinId="8" hidden="1"/>
    <cellStyle name="Hipervínculo" xfId="45890" builtinId="8" hidden="1"/>
    <cellStyle name="Hipervínculo" xfId="45906" builtinId="8" hidden="1"/>
    <cellStyle name="Hipervínculo" xfId="45923" builtinId="8" hidden="1"/>
    <cellStyle name="Hipervínculo" xfId="45939" builtinId="8" hidden="1"/>
    <cellStyle name="Hipervínculo" xfId="45955" builtinId="8" hidden="1"/>
    <cellStyle name="Hipervínculo" xfId="45971" builtinId="8" hidden="1"/>
    <cellStyle name="Hipervínculo" xfId="45986" builtinId="8" hidden="1"/>
    <cellStyle name="Hipervínculo" xfId="46002" builtinId="8" hidden="1"/>
    <cellStyle name="Hipervínculo" xfId="46018" builtinId="8" hidden="1"/>
    <cellStyle name="Hipervínculo" xfId="46035" builtinId="8" hidden="1"/>
    <cellStyle name="Hipervínculo" xfId="46051" builtinId="8" hidden="1"/>
    <cellStyle name="Hipervínculo" xfId="46067" builtinId="8" hidden="1"/>
    <cellStyle name="Hipervínculo" xfId="46085" builtinId="8" hidden="1"/>
    <cellStyle name="Hipervínculo" xfId="46101" builtinId="8" hidden="1"/>
    <cellStyle name="Hipervínculo" xfId="46117" builtinId="8" hidden="1"/>
    <cellStyle name="Hipervínculo" xfId="46133" builtinId="8" hidden="1"/>
    <cellStyle name="Hipervínculo" xfId="46149" builtinId="8" hidden="1"/>
    <cellStyle name="Hipervínculo" xfId="46165" builtinId="8" hidden="1"/>
    <cellStyle name="Hipervínculo" xfId="46181" builtinId="8" hidden="1"/>
    <cellStyle name="Hipervínculo" xfId="46195" builtinId="8" hidden="1"/>
    <cellStyle name="Hipervínculo" xfId="46211" builtinId="8" hidden="1"/>
    <cellStyle name="Hipervínculo" xfId="46227" builtinId="8" hidden="1"/>
    <cellStyle name="Hipervínculo" xfId="46244" builtinId="8" hidden="1"/>
    <cellStyle name="Hipervínculo" xfId="46260" builtinId="8" hidden="1"/>
    <cellStyle name="Hipervínculo" xfId="46276" builtinId="8" hidden="1"/>
    <cellStyle name="Hipervínculo" xfId="46292" builtinId="8" hidden="1"/>
    <cellStyle name="Hipervínculo" xfId="46308" builtinId="8" hidden="1"/>
    <cellStyle name="Hipervínculo" xfId="46324" builtinId="8" hidden="1"/>
    <cellStyle name="Hipervínculo" xfId="46339" builtinId="8" hidden="1"/>
    <cellStyle name="Hipervínculo" xfId="46355" builtinId="8" hidden="1"/>
    <cellStyle name="Hipervínculo" xfId="46371" builtinId="8" hidden="1"/>
    <cellStyle name="Hipervínculo" xfId="46387" builtinId="8" hidden="1"/>
    <cellStyle name="Hipervínculo" xfId="46405" builtinId="8" hidden="1"/>
    <cellStyle name="Hipervínculo" xfId="46421" builtinId="8" hidden="1"/>
    <cellStyle name="Hipervínculo" xfId="46437" builtinId="8" hidden="1"/>
    <cellStyle name="Hipervínculo" xfId="46453" builtinId="8" hidden="1"/>
    <cellStyle name="Hipervínculo" xfId="46469" builtinId="8" hidden="1"/>
    <cellStyle name="Hipervínculo" xfId="46485" builtinId="8" hidden="1"/>
    <cellStyle name="Hipervínculo" xfId="46499" builtinId="8" hidden="1"/>
    <cellStyle name="Hipervínculo" xfId="46515" builtinId="8" hidden="1"/>
    <cellStyle name="Hipervínculo" xfId="46531" builtinId="8" hidden="1"/>
    <cellStyle name="Hipervínculo" xfId="46549" builtinId="8" hidden="1"/>
    <cellStyle name="Hipervínculo" xfId="46565" builtinId="8" hidden="1"/>
    <cellStyle name="Hipervínculo" xfId="46581" builtinId="8" hidden="1"/>
    <cellStyle name="Hipervínculo" xfId="46597" builtinId="8" hidden="1"/>
    <cellStyle name="Hipervínculo" xfId="46613" builtinId="8" hidden="1"/>
    <cellStyle name="Hipervínculo" xfId="46629" builtinId="8" hidden="1"/>
    <cellStyle name="Hipervínculo" xfId="46645" builtinId="8" hidden="1"/>
    <cellStyle name="Hipervínculo" xfId="46659" builtinId="8" hidden="1"/>
    <cellStyle name="Hipervínculo" xfId="46675" builtinId="8" hidden="1"/>
    <cellStyle name="Hipervínculo" xfId="46691" builtinId="8" hidden="1"/>
    <cellStyle name="Hipervínculo" xfId="46708" builtinId="8" hidden="1"/>
    <cellStyle name="Hipervínculo" xfId="46724" builtinId="8" hidden="1"/>
    <cellStyle name="Hipervínculo" xfId="46740" builtinId="8" hidden="1"/>
    <cellStyle name="Hipervínculo" xfId="46756" builtinId="8" hidden="1"/>
    <cellStyle name="Hipervínculo" xfId="46772" builtinId="8" hidden="1"/>
    <cellStyle name="Hipervínculo" xfId="46788" builtinId="8" hidden="1"/>
    <cellStyle name="Hipervínculo" xfId="46804" builtinId="8" hidden="1"/>
    <cellStyle name="Hipervínculo" xfId="46819" builtinId="8" hidden="1"/>
    <cellStyle name="Hipervínculo" xfId="46835" builtinId="8" hidden="1"/>
    <cellStyle name="Hipervínculo" xfId="46851" builtinId="8" hidden="1"/>
    <cellStyle name="Hipervínculo" xfId="46869" builtinId="8" hidden="1"/>
    <cellStyle name="Hipervínculo" xfId="46885" builtinId="8" hidden="1"/>
    <cellStyle name="Hipervínculo" xfId="46901" builtinId="8" hidden="1"/>
    <cellStyle name="Hipervínculo" xfId="46917" builtinId="8" hidden="1"/>
    <cellStyle name="Hipervínculo" xfId="46933" builtinId="8" hidden="1"/>
    <cellStyle name="Hipervínculo" xfId="46949" builtinId="8" hidden="1"/>
    <cellStyle name="Hipervínculo" xfId="46963" builtinId="8" hidden="1"/>
    <cellStyle name="Hipervínculo" xfId="46979" builtinId="8" hidden="1"/>
    <cellStyle name="Hipervínculo" xfId="46995" builtinId="8" hidden="1"/>
    <cellStyle name="Hipervínculo" xfId="47011" builtinId="8" hidden="1"/>
    <cellStyle name="Hipervínculo" xfId="47029" builtinId="8" hidden="1"/>
    <cellStyle name="Hipervínculo" xfId="47045" builtinId="8" hidden="1"/>
    <cellStyle name="Hipervínculo" xfId="47061" builtinId="8" hidden="1"/>
    <cellStyle name="Hipervínculo" xfId="47077" builtinId="8" hidden="1"/>
    <cellStyle name="Hipervínculo" xfId="47093" builtinId="8" hidden="1"/>
    <cellStyle name="Hipervínculo" xfId="47109" builtinId="8" hidden="1"/>
    <cellStyle name="Hipervínculo" xfId="47123" builtinId="8" hidden="1"/>
    <cellStyle name="Hipervínculo" xfId="47139" builtinId="8" hidden="1"/>
    <cellStyle name="Hipervínculo" xfId="47155" builtinId="8" hidden="1"/>
    <cellStyle name="Hipervínculo" xfId="47173" builtinId="8" hidden="1"/>
    <cellStyle name="Hipervínculo" xfId="47189" builtinId="8" hidden="1"/>
    <cellStyle name="Hipervínculo" xfId="47205" builtinId="8" hidden="1"/>
    <cellStyle name="Hipervínculo" xfId="47221" builtinId="8" hidden="1"/>
    <cellStyle name="Hipervínculo" xfId="47237" builtinId="8" hidden="1"/>
    <cellStyle name="Hipervínculo" xfId="47253" builtinId="8" hidden="1"/>
    <cellStyle name="Hipervínculo" xfId="47269" builtinId="8" hidden="1"/>
    <cellStyle name="Hipervínculo" xfId="47283" builtinId="8" hidden="1"/>
    <cellStyle name="Hipervínculo" xfId="47299" builtinId="8" hidden="1"/>
    <cellStyle name="Hipervínculo" xfId="47315" builtinId="8" hidden="1"/>
    <cellStyle name="Hipervínculo" xfId="47333" builtinId="8" hidden="1"/>
    <cellStyle name="Hipervínculo" xfId="47349" builtinId="8" hidden="1"/>
    <cellStyle name="Hipervínculo" xfId="47365" builtinId="8" hidden="1"/>
    <cellStyle name="Hipervínculo" xfId="47381" builtinId="8" hidden="1"/>
    <cellStyle name="Hipervínculo" xfId="47397" builtinId="8" hidden="1"/>
    <cellStyle name="Hipervínculo" xfId="47413" builtinId="8" hidden="1"/>
    <cellStyle name="Hipervínculo" xfId="47429" builtinId="8" hidden="1"/>
    <cellStyle name="Hipervínculo" xfId="47443" builtinId="8" hidden="1"/>
    <cellStyle name="Hipervínculo" xfId="47459" builtinId="8" hidden="1"/>
    <cellStyle name="Hipervínculo" xfId="47475" builtinId="8" hidden="1"/>
    <cellStyle name="Hipervínculo" xfId="47493" builtinId="8" hidden="1"/>
    <cellStyle name="Hipervínculo" xfId="47509" builtinId="8" hidden="1"/>
    <cellStyle name="Hipervínculo" xfId="47525" builtinId="8" hidden="1"/>
    <cellStyle name="Hipervínculo" xfId="47541" builtinId="8" hidden="1"/>
    <cellStyle name="Hipervínculo" xfId="47557" builtinId="8" hidden="1"/>
    <cellStyle name="Hipervínculo" xfId="47573" builtinId="8" hidden="1"/>
    <cellStyle name="Hipervínculo" xfId="47587" builtinId="8" hidden="1"/>
    <cellStyle name="Hipervínculo" xfId="47603" builtinId="8" hidden="1"/>
    <cellStyle name="Hipervínculo" xfId="47619" builtinId="8" hidden="1"/>
    <cellStyle name="Hipervínculo" xfId="47635" builtinId="8" hidden="1"/>
    <cellStyle name="Hipervínculo" xfId="47653" builtinId="8" hidden="1"/>
    <cellStyle name="Hipervínculo" xfId="47669" builtinId="8" hidden="1"/>
    <cellStyle name="Hipervínculo" xfId="47685" builtinId="8" hidden="1"/>
    <cellStyle name="Hipervínculo" xfId="47701" builtinId="8" hidden="1"/>
    <cellStyle name="Hipervínculo" xfId="47717" builtinId="8" hidden="1"/>
    <cellStyle name="Hipervínculo" xfId="47733" builtinId="8" hidden="1"/>
    <cellStyle name="Hipervínculo" xfId="47747" builtinId="8" hidden="1"/>
    <cellStyle name="Hipervínculo" xfId="47763" builtinId="8" hidden="1"/>
    <cellStyle name="Hipervínculo" xfId="47779" builtinId="8" hidden="1"/>
    <cellStyle name="Hipervínculo" xfId="47796" builtinId="8" hidden="1"/>
    <cellStyle name="Hipervínculo" xfId="47812" builtinId="8" hidden="1"/>
    <cellStyle name="Hipervínculo" xfId="47828" builtinId="8" hidden="1"/>
    <cellStyle name="Hipervínculo" xfId="47844" builtinId="8" hidden="1"/>
    <cellStyle name="Hipervínculo" xfId="47860" builtinId="8" hidden="1"/>
    <cellStyle name="Hipervínculo" xfId="47876" builtinId="8" hidden="1"/>
    <cellStyle name="Hipervínculo" xfId="47892" builtinId="8" hidden="1"/>
    <cellStyle name="Hipervínculo" xfId="47906" builtinId="8" hidden="1"/>
    <cellStyle name="Hipervínculo" xfId="47922" builtinId="8" hidden="1"/>
    <cellStyle name="Hipervínculo" xfId="47938" builtinId="8" hidden="1"/>
    <cellStyle name="Hipervínculo" xfId="47954" builtinId="8" hidden="1"/>
    <cellStyle name="Hipervínculo" xfId="47970" builtinId="8" hidden="1"/>
    <cellStyle name="Hipervínculo" xfId="47986" builtinId="8" hidden="1"/>
    <cellStyle name="Hipervínculo" xfId="48002" builtinId="8" hidden="1"/>
    <cellStyle name="Hipervínculo" xfId="48018" builtinId="8" hidden="1"/>
    <cellStyle name="Hipervínculo" xfId="48034" builtinId="8" hidden="1"/>
    <cellStyle name="Hipervínculo" xfId="48050" builtinId="8" hidden="1"/>
    <cellStyle name="Hipervínculo" xfId="48036" builtinId="8" hidden="1"/>
    <cellStyle name="Hipervínculo" xfId="48020" builtinId="8" hidden="1"/>
    <cellStyle name="Hipervínculo" xfId="48004" builtinId="8" hidden="1"/>
    <cellStyle name="Hipervínculo" xfId="47988" builtinId="8" hidden="1"/>
    <cellStyle name="Hipervínculo" xfId="47972" builtinId="8" hidden="1"/>
    <cellStyle name="Hipervínculo" xfId="47956" builtinId="8" hidden="1"/>
    <cellStyle name="Hipervínculo" xfId="47940" builtinId="8" hidden="1"/>
    <cellStyle name="Hipervínculo" xfId="47924" builtinId="8" hidden="1"/>
    <cellStyle name="Hipervínculo" xfId="47908" builtinId="8" hidden="1"/>
    <cellStyle name="Hipervínculo" xfId="47894" builtinId="8" hidden="1"/>
    <cellStyle name="Hipervínculo" xfId="47878" builtinId="8" hidden="1"/>
    <cellStyle name="Hipervínculo" xfId="47862" builtinId="8" hidden="1"/>
    <cellStyle name="Hipervínculo" xfId="47846" builtinId="8" hidden="1"/>
    <cellStyle name="Hipervínculo" xfId="47830" builtinId="8" hidden="1"/>
    <cellStyle name="Hipervínculo" xfId="47814" builtinId="8" hidden="1"/>
    <cellStyle name="Hipervínculo" xfId="47798" builtinId="8" hidden="1"/>
    <cellStyle name="Hipervínculo" xfId="47781" builtinId="8" hidden="1"/>
    <cellStyle name="Hipervínculo" xfId="47765" builtinId="8" hidden="1"/>
    <cellStyle name="Hipervínculo" xfId="47749" builtinId="8" hidden="1"/>
    <cellStyle name="Hipervínculo" xfId="47735" builtinId="8" hidden="1"/>
    <cellStyle name="Hipervínculo" xfId="47719" builtinId="8" hidden="1"/>
    <cellStyle name="Hipervínculo" xfId="47703" builtinId="8" hidden="1"/>
    <cellStyle name="Hipervínculo" xfId="47687" builtinId="8" hidden="1"/>
    <cellStyle name="Hipervínculo" xfId="47671" builtinId="8" hidden="1"/>
    <cellStyle name="Hipervínculo" xfId="47655" builtinId="8" hidden="1"/>
    <cellStyle name="Hipervínculo" xfId="47639" builtinId="8" hidden="1"/>
    <cellStyle name="Hipervínculo" xfId="47621" builtinId="8" hidden="1"/>
    <cellStyle name="Hipervínculo" xfId="47605" builtinId="8" hidden="1"/>
    <cellStyle name="Hipervínculo" xfId="47589" builtinId="8" hidden="1"/>
    <cellStyle name="Hipervínculo" xfId="47575" builtinId="8" hidden="1"/>
    <cellStyle name="Hipervínculo" xfId="47559" builtinId="8" hidden="1"/>
    <cellStyle name="Hipervínculo" xfId="47543" builtinId="8" hidden="1"/>
    <cellStyle name="Hipervínculo" xfId="47527" builtinId="8" hidden="1"/>
    <cellStyle name="Hipervínculo" xfId="47511" builtinId="8" hidden="1"/>
    <cellStyle name="Hipervínculo" xfId="47495" builtinId="8" hidden="1"/>
    <cellStyle name="Hipervínculo" xfId="47477" builtinId="8" hidden="1"/>
    <cellStyle name="Hipervínculo" xfId="47461" builtinId="8" hidden="1"/>
    <cellStyle name="Hipervínculo" xfId="47445" builtinId="8" hidden="1"/>
    <cellStyle name="Hipervínculo" xfId="47170" builtinId="8" hidden="1"/>
    <cellStyle name="Hipervínculo" xfId="47415" builtinId="8" hidden="1"/>
    <cellStyle name="Hipervínculo" xfId="47399" builtinId="8" hidden="1"/>
    <cellStyle name="Hipervínculo" xfId="47383" builtinId="8" hidden="1"/>
    <cellStyle name="Hipervínculo" xfId="47367" builtinId="8" hidden="1"/>
    <cellStyle name="Hipervínculo" xfId="47351" builtinId="8" hidden="1"/>
    <cellStyle name="Hipervínculo" xfId="47335" builtinId="8" hidden="1"/>
    <cellStyle name="Hipervínculo" xfId="47317" builtinId="8" hidden="1"/>
    <cellStyle name="Hipervínculo" xfId="47301" builtinId="8" hidden="1"/>
    <cellStyle name="Hipervínculo" xfId="47285" builtinId="8" hidden="1"/>
    <cellStyle name="Hipervínculo" xfId="47271" builtinId="8" hidden="1"/>
    <cellStyle name="Hipervínculo" xfId="47255" builtinId="8" hidden="1"/>
    <cellStyle name="Hipervínculo" xfId="47239" builtinId="8" hidden="1"/>
    <cellStyle name="Hipervínculo" xfId="47223" builtinId="8" hidden="1"/>
    <cellStyle name="Hipervínculo" xfId="47207" builtinId="8" hidden="1"/>
    <cellStyle name="Hipervínculo" xfId="47191" builtinId="8" hidden="1"/>
    <cellStyle name="Hipervínculo" xfId="47175" builtinId="8" hidden="1"/>
    <cellStyle name="Hipervínculo" xfId="47157" builtinId="8" hidden="1"/>
    <cellStyle name="Hipervínculo" xfId="47141" builtinId="8" hidden="1"/>
    <cellStyle name="Hipervínculo" xfId="47125" builtinId="8" hidden="1"/>
    <cellStyle name="Hipervínculo" xfId="47111" builtinId="8" hidden="1"/>
    <cellStyle name="Hipervínculo" xfId="47095" builtinId="8" hidden="1"/>
    <cellStyle name="Hipervínculo" xfId="47079" builtinId="8" hidden="1"/>
    <cellStyle name="Hipervínculo" xfId="47063" builtinId="8" hidden="1"/>
    <cellStyle name="Hipervínculo" xfId="47047" builtinId="8" hidden="1"/>
    <cellStyle name="Hipervínculo" xfId="47031" builtinId="8" hidden="1"/>
    <cellStyle name="Hipervínculo" xfId="47015" builtinId="8" hidden="1"/>
    <cellStyle name="Hipervínculo" xfId="46997" builtinId="8" hidden="1"/>
    <cellStyle name="Hipervínculo" xfId="46981" builtinId="8" hidden="1"/>
    <cellStyle name="Hipervínculo" xfId="46965" builtinId="8" hidden="1"/>
    <cellStyle name="Hipervínculo" xfId="46951" builtinId="8" hidden="1"/>
    <cellStyle name="Hipervínculo" xfId="46935" builtinId="8" hidden="1"/>
    <cellStyle name="Hipervínculo" xfId="46919" builtinId="8" hidden="1"/>
    <cellStyle name="Hipervínculo" xfId="46903" builtinId="8" hidden="1"/>
    <cellStyle name="Hipervínculo" xfId="46887" builtinId="8" hidden="1"/>
    <cellStyle name="Hipervínculo" xfId="46871" builtinId="8" hidden="1"/>
    <cellStyle name="Hipervínculo" xfId="46853" builtinId="8" hidden="1"/>
    <cellStyle name="Hipervínculo" xfId="46837" builtinId="8" hidden="1"/>
    <cellStyle name="Hipervínculo" xfId="46821" builtinId="8" hidden="1"/>
    <cellStyle name="Hipervínculo" xfId="46701" builtinId="8" hidden="1"/>
    <cellStyle name="Hipervínculo" xfId="46790" builtinId="8" hidden="1"/>
    <cellStyle name="Hipervínculo" xfId="46774" builtinId="8" hidden="1"/>
    <cellStyle name="Hipervínculo" xfId="46758" builtinId="8" hidden="1"/>
    <cellStyle name="Hipervínculo" xfId="46742" builtinId="8" hidden="1"/>
    <cellStyle name="Hipervínculo" xfId="46726" builtinId="8" hidden="1"/>
    <cellStyle name="Hipervínculo" xfId="46710" builtinId="8" hidden="1"/>
    <cellStyle name="Hipervínculo" xfId="46693" builtinId="8" hidden="1"/>
    <cellStyle name="Hipervínculo" xfId="46677" builtinId="8" hidden="1"/>
    <cellStyle name="Hipervínculo" xfId="46661" builtinId="8" hidden="1"/>
    <cellStyle name="Hipervínculo" xfId="46647" builtinId="8" hidden="1"/>
    <cellStyle name="Hipervínculo" xfId="46631" builtinId="8" hidden="1"/>
    <cellStyle name="Hipervínculo" xfId="46615" builtinId="8" hidden="1"/>
    <cellStyle name="Hipervínculo" xfId="46599" builtinId="8" hidden="1"/>
    <cellStyle name="Hipervínculo" xfId="46583" builtinId="8" hidden="1"/>
    <cellStyle name="Hipervínculo" xfId="46567" builtinId="8" hidden="1"/>
    <cellStyle name="Hipervínculo" xfId="46551" builtinId="8" hidden="1"/>
    <cellStyle name="Hipervínculo" xfId="46533" builtinId="8" hidden="1"/>
    <cellStyle name="Hipervínculo" xfId="46517" builtinId="8" hidden="1"/>
    <cellStyle name="Hipervínculo" xfId="46501" builtinId="8" hidden="1"/>
    <cellStyle name="Hipervínculo" xfId="46487" builtinId="8" hidden="1"/>
    <cellStyle name="Hipervínculo" xfId="46471" builtinId="8" hidden="1"/>
    <cellStyle name="Hipervínculo" xfId="46455" builtinId="8" hidden="1"/>
    <cellStyle name="Hipervínculo" xfId="46439" builtinId="8" hidden="1"/>
    <cellStyle name="Hipervínculo" xfId="46423" builtinId="8" hidden="1"/>
    <cellStyle name="Hipervínculo" xfId="46407" builtinId="8" hidden="1"/>
    <cellStyle name="Hipervínculo" xfId="46391" builtinId="8" hidden="1"/>
    <cellStyle name="Hipervínculo" xfId="46373" builtinId="8" hidden="1"/>
    <cellStyle name="Hipervínculo" xfId="46357" builtinId="8" hidden="1"/>
    <cellStyle name="Hipervínculo" xfId="46341" builtinId="8" hidden="1"/>
    <cellStyle name="Hipervínculo" xfId="46326" builtinId="8" hidden="1"/>
    <cellStyle name="Hipervínculo" xfId="46310" builtinId="8" hidden="1"/>
    <cellStyle name="Hipervínculo" xfId="46294" builtinId="8" hidden="1"/>
    <cellStyle name="Hipervínculo" xfId="46278" builtinId="8" hidden="1"/>
    <cellStyle name="Hipervínculo" xfId="46262" builtinId="8" hidden="1"/>
    <cellStyle name="Hipervínculo" xfId="46246" builtinId="8" hidden="1"/>
    <cellStyle name="Hipervínculo" xfId="46229" builtinId="8" hidden="1"/>
    <cellStyle name="Hipervínculo" xfId="46213" builtinId="8" hidden="1"/>
    <cellStyle name="Hipervínculo" xfId="46197" builtinId="8" hidden="1"/>
    <cellStyle name="Hipervínculo" xfId="46024" builtinId="8" hidden="1"/>
    <cellStyle name="Hipervínculo" xfId="46167" builtinId="8" hidden="1"/>
    <cellStyle name="Hipervínculo" xfId="46151" builtinId="8" hidden="1"/>
    <cellStyle name="Hipervínculo" xfId="46135" builtinId="8" hidden="1"/>
    <cellStyle name="Hipervínculo" xfId="46119" builtinId="8" hidden="1"/>
    <cellStyle name="Hipervínculo" xfId="46103" builtinId="8" hidden="1"/>
    <cellStyle name="Hipervínculo" xfId="46087" builtinId="8" hidden="1"/>
    <cellStyle name="Hipervínculo" xfId="46069" builtinId="8" hidden="1"/>
    <cellStyle name="Hipervínculo" xfId="46053" builtinId="8" hidden="1"/>
    <cellStyle name="Hipervínculo" xfId="46037" builtinId="8" hidden="1"/>
    <cellStyle name="Hipervínculo" xfId="46020" builtinId="8" hidden="1"/>
    <cellStyle name="Hipervínculo" xfId="46004" builtinId="8" hidden="1"/>
    <cellStyle name="Hipervínculo" xfId="45988" builtinId="8" hidden="1"/>
    <cellStyle name="Hipervínculo" xfId="45920" builtinId="8" hidden="1"/>
    <cellStyle name="Hipervínculo" xfId="45957" builtinId="8" hidden="1"/>
    <cellStyle name="Hipervínculo" xfId="45941" builtinId="8" hidden="1"/>
    <cellStyle name="Hipervínculo" xfId="45925" builtinId="8" hidden="1"/>
    <cellStyle name="Hipervínculo" xfId="45908" builtinId="8" hidden="1"/>
    <cellStyle name="Hipervínculo" xfId="45892" builtinId="8" hidden="1"/>
    <cellStyle name="Hipervínculo" xfId="45876" builtinId="8" hidden="1"/>
    <cellStyle name="Hipervínculo" xfId="45860" builtinId="8" hidden="1"/>
    <cellStyle name="Hipervínculo" xfId="45844" builtinId="8" hidden="1"/>
    <cellStyle name="Hipervínculo" xfId="45828" builtinId="8" hidden="1"/>
    <cellStyle name="Hipervínculo" xfId="45793" builtinId="8" hidden="1"/>
    <cellStyle name="Hipervínculo" xfId="45803" builtinId="8" hidden="1"/>
    <cellStyle name="Hipervínculo" xfId="45813" builtinId="8" hidden="1"/>
    <cellStyle name="Hipervínculo" xfId="45826" builtinId="8" hidden="1"/>
    <cellStyle name="Hipervínculo" xfId="45799" builtinId="8" hidden="1"/>
    <cellStyle name="Hipervínculo" xfId="45773" builtinId="8" hidden="1"/>
    <cellStyle name="Hipervínculo" xfId="45775" builtinId="8" hidden="1"/>
    <cellStyle name="Hipervínculo" xfId="41240" builtinId="8" hidden="1"/>
    <cellStyle name="Hipervínculo" xfId="48129" builtinId="8" hidden="1"/>
    <cellStyle name="Hipervínculo" xfId="48145" builtinId="8" hidden="1"/>
    <cellStyle name="Hipervínculo" xfId="48161" builtinId="8" hidden="1"/>
    <cellStyle name="Hipervínculo" xfId="48177" builtinId="8" hidden="1"/>
    <cellStyle name="Hipervínculo" xfId="48193" builtinId="8" hidden="1"/>
    <cellStyle name="Hipervínculo" xfId="48210" builtinId="8" hidden="1"/>
    <cellStyle name="Hipervínculo" xfId="48226" builtinId="8" hidden="1"/>
    <cellStyle name="Hipervínculo" xfId="48242" builtinId="8" hidden="1"/>
    <cellStyle name="Hipervínculo" xfId="48258" builtinId="8" hidden="1"/>
    <cellStyle name="Hipervínculo" xfId="48273" builtinId="8" hidden="1"/>
    <cellStyle name="Hipervínculo" xfId="48289" builtinId="8" hidden="1"/>
    <cellStyle name="Hipervínculo" xfId="48305" builtinId="8" hidden="1"/>
    <cellStyle name="Hipervínculo" xfId="48322" builtinId="8" hidden="1"/>
    <cellStyle name="Hipervínculo" xfId="48338" builtinId="8" hidden="1"/>
    <cellStyle name="Hipervínculo" xfId="48354" builtinId="8" hidden="1"/>
    <cellStyle name="Hipervínculo" xfId="48372" builtinId="8" hidden="1"/>
    <cellStyle name="Hipervínculo" xfId="48388" builtinId="8" hidden="1"/>
    <cellStyle name="Hipervínculo" xfId="48404" builtinId="8" hidden="1"/>
    <cellStyle name="Hipervínculo" xfId="48420" builtinId="8" hidden="1"/>
    <cellStyle name="Hipervínculo" xfId="48436" builtinId="8" hidden="1"/>
    <cellStyle name="Hipervínculo" xfId="48452" builtinId="8" hidden="1"/>
    <cellStyle name="Hipervínculo" xfId="48468" builtinId="8" hidden="1"/>
    <cellStyle name="Hipervínculo" xfId="48482" builtinId="8" hidden="1"/>
    <cellStyle name="Hipervínculo" xfId="48498" builtinId="8" hidden="1"/>
    <cellStyle name="Hipervínculo" xfId="48514" builtinId="8" hidden="1"/>
    <cellStyle name="Hipervínculo" xfId="48531" builtinId="8" hidden="1"/>
    <cellStyle name="Hipervínculo" xfId="48547" builtinId="8" hidden="1"/>
    <cellStyle name="Hipervínculo" xfId="48563" builtinId="8" hidden="1"/>
    <cellStyle name="Hipervínculo" xfId="48579" builtinId="8" hidden="1"/>
    <cellStyle name="Hipervínculo" xfId="48595" builtinId="8" hidden="1"/>
    <cellStyle name="Hipervínculo" xfId="48611" builtinId="8" hidden="1"/>
    <cellStyle name="Hipervínculo" xfId="48626" builtinId="8" hidden="1"/>
    <cellStyle name="Hipervínculo" xfId="48642" builtinId="8" hidden="1"/>
    <cellStyle name="Hipervínculo" xfId="48658" builtinId="8" hidden="1"/>
    <cellStyle name="Hipervínculo" xfId="48674" builtinId="8" hidden="1"/>
    <cellStyle name="Hipervínculo" xfId="48692" builtinId="8" hidden="1"/>
    <cellStyle name="Hipervínculo" xfId="48708" builtinId="8" hidden="1"/>
    <cellStyle name="Hipervínculo" xfId="48724" builtinId="8" hidden="1"/>
    <cellStyle name="Hipervínculo" xfId="48740" builtinId="8" hidden="1"/>
    <cellStyle name="Hipervínculo" xfId="48756" builtinId="8" hidden="1"/>
    <cellStyle name="Hipervínculo" xfId="48772" builtinId="8" hidden="1"/>
    <cellStyle name="Hipervínculo" xfId="48786" builtinId="8" hidden="1"/>
    <cellStyle name="Hipervínculo" xfId="48802" builtinId="8" hidden="1"/>
    <cellStyle name="Hipervínculo" xfId="48818" builtinId="8" hidden="1"/>
    <cellStyle name="Hipervínculo" xfId="48836" builtinId="8" hidden="1"/>
    <cellStyle name="Hipervínculo" xfId="48852" builtinId="8" hidden="1"/>
    <cellStyle name="Hipervínculo" xfId="48868" builtinId="8" hidden="1"/>
    <cellStyle name="Hipervínculo" xfId="48884" builtinId="8" hidden="1"/>
    <cellStyle name="Hipervínculo" xfId="48900" builtinId="8" hidden="1"/>
    <cellStyle name="Hipervínculo" xfId="48916" builtinId="8" hidden="1"/>
    <cellStyle name="Hipervínculo" xfId="48932" builtinId="8" hidden="1"/>
    <cellStyle name="Hipervínculo" xfId="48946" builtinId="8" hidden="1"/>
    <cellStyle name="Hipervínculo" xfId="48962" builtinId="8" hidden="1"/>
    <cellStyle name="Hipervínculo" xfId="48978" builtinId="8" hidden="1"/>
    <cellStyle name="Hipervínculo" xfId="48995" builtinId="8" hidden="1"/>
    <cellStyle name="Hipervínculo" xfId="49011" builtinId="8" hidden="1"/>
    <cellStyle name="Hipervínculo" xfId="49027" builtinId="8" hidden="1"/>
    <cellStyle name="Hipervínculo" xfId="49043" builtinId="8" hidden="1"/>
    <cellStyle name="Hipervínculo" xfId="49059" builtinId="8" hidden="1"/>
    <cellStyle name="Hipervínculo" xfId="49075" builtinId="8" hidden="1"/>
    <cellStyle name="Hipervínculo" xfId="49091" builtinId="8" hidden="1"/>
    <cellStyle name="Hipervínculo" xfId="49106" builtinId="8" hidden="1"/>
    <cellStyle name="Hipervínculo" xfId="49122" builtinId="8" hidden="1"/>
    <cellStyle name="Hipervínculo" xfId="49138" builtinId="8" hidden="1"/>
    <cellStyle name="Hipervínculo" xfId="49156" builtinId="8" hidden="1"/>
    <cellStyle name="Hipervínculo" xfId="49172" builtinId="8" hidden="1"/>
    <cellStyle name="Hipervínculo" xfId="49188" builtinId="8" hidden="1"/>
    <cellStyle name="Hipervínculo" xfId="49204" builtinId="8" hidden="1"/>
    <cellStyle name="Hipervínculo" xfId="49220" builtinId="8" hidden="1"/>
    <cellStyle name="Hipervínculo" xfId="49236" builtinId="8" hidden="1"/>
    <cellStyle name="Hipervínculo" xfId="49250" builtinId="8" hidden="1"/>
    <cellStyle name="Hipervínculo" xfId="49266" builtinId="8" hidden="1"/>
    <cellStyle name="Hipervínculo" xfId="49282" builtinId="8" hidden="1"/>
    <cellStyle name="Hipervínculo" xfId="49298" builtinId="8" hidden="1"/>
    <cellStyle name="Hipervínculo" xfId="49316" builtinId="8" hidden="1"/>
    <cellStyle name="Hipervínculo" xfId="49332" builtinId="8" hidden="1"/>
    <cellStyle name="Hipervínculo" xfId="49348" builtinId="8" hidden="1"/>
    <cellStyle name="Hipervínculo" xfId="49364" builtinId="8" hidden="1"/>
    <cellStyle name="Hipervínculo" xfId="49380" builtinId="8" hidden="1"/>
    <cellStyle name="Hipervínculo" xfId="49396" builtinId="8" hidden="1"/>
    <cellStyle name="Hipervínculo" xfId="49410" builtinId="8" hidden="1"/>
    <cellStyle name="Hipervínculo" xfId="49426" builtinId="8" hidden="1"/>
    <cellStyle name="Hipervínculo" xfId="49442" builtinId="8" hidden="1"/>
    <cellStyle name="Hipervínculo" xfId="49460" builtinId="8" hidden="1"/>
    <cellStyle name="Hipervínculo" xfId="49476" builtinId="8" hidden="1"/>
    <cellStyle name="Hipervínculo" xfId="49492" builtinId="8" hidden="1"/>
    <cellStyle name="Hipervínculo" xfId="49508" builtinId="8" hidden="1"/>
    <cellStyle name="Hipervínculo" xfId="49524" builtinId="8" hidden="1"/>
    <cellStyle name="Hipervínculo" xfId="49540" builtinId="8" hidden="1"/>
    <cellStyle name="Hipervínculo" xfId="49556" builtinId="8" hidden="1"/>
    <cellStyle name="Hipervínculo" xfId="49570" builtinId="8" hidden="1"/>
    <cellStyle name="Hipervínculo" xfId="49586" builtinId="8" hidden="1"/>
    <cellStyle name="Hipervínculo" xfId="49602" builtinId="8" hidden="1"/>
    <cellStyle name="Hipervínculo" xfId="49620" builtinId="8" hidden="1"/>
    <cellStyle name="Hipervínculo" xfId="49636" builtinId="8" hidden="1"/>
    <cellStyle name="Hipervínculo" xfId="49652" builtinId="8" hidden="1"/>
    <cellStyle name="Hipervínculo" xfId="49668" builtinId="8" hidden="1"/>
    <cellStyle name="Hipervínculo" xfId="49684" builtinId="8" hidden="1"/>
    <cellStyle name="Hipervínculo" xfId="49700" builtinId="8" hidden="1"/>
    <cellStyle name="Hipervínculo" xfId="49716" builtinId="8" hidden="1"/>
    <cellStyle name="Hipervínculo" xfId="49730" builtinId="8" hidden="1"/>
    <cellStyle name="Hipervínculo" xfId="49746" builtinId="8" hidden="1"/>
    <cellStyle name="Hipervínculo" xfId="49762" builtinId="8" hidden="1"/>
    <cellStyle name="Hipervínculo" xfId="49780" builtinId="8" hidden="1"/>
    <cellStyle name="Hipervínculo" xfId="49796" builtinId="8" hidden="1"/>
    <cellStyle name="Hipervínculo" xfId="49812" builtinId="8" hidden="1"/>
    <cellStyle name="Hipervínculo" xfId="49828" builtinId="8" hidden="1"/>
    <cellStyle name="Hipervínculo" xfId="49844" builtinId="8" hidden="1"/>
    <cellStyle name="Hipervínculo" xfId="49860" builtinId="8" hidden="1"/>
    <cellStyle name="Hipervínculo" xfId="49874" builtinId="8" hidden="1"/>
    <cellStyle name="Hipervínculo" xfId="49890" builtinId="8" hidden="1"/>
    <cellStyle name="Hipervínculo" xfId="49906" builtinId="8" hidden="1"/>
    <cellStyle name="Hipervínculo" xfId="49922" builtinId="8" hidden="1"/>
    <cellStyle name="Hipervínculo" xfId="49940" builtinId="8" hidden="1"/>
    <cellStyle name="Hipervínculo" xfId="49956" builtinId="8" hidden="1"/>
    <cellStyle name="Hipervínculo" xfId="49972" builtinId="8" hidden="1"/>
    <cellStyle name="Hipervínculo" xfId="49988" builtinId="8" hidden="1"/>
    <cellStyle name="Hipervínculo" xfId="50004" builtinId="8" hidden="1"/>
    <cellStyle name="Hipervínculo" xfId="50020" builtinId="8" hidden="1"/>
    <cellStyle name="Hipervínculo" xfId="50034" builtinId="8" hidden="1"/>
    <cellStyle name="Hipervínculo" xfId="50050" builtinId="8" hidden="1"/>
    <cellStyle name="Hipervínculo" xfId="50066" builtinId="8" hidden="1"/>
    <cellStyle name="Hipervínculo" xfId="50083" builtinId="8" hidden="1"/>
    <cellStyle name="Hipervínculo" xfId="50099" builtinId="8" hidden="1"/>
    <cellStyle name="Hipervínculo" xfId="50115" builtinId="8" hidden="1"/>
    <cellStyle name="Hipervínculo" xfId="50131" builtinId="8" hidden="1"/>
    <cellStyle name="Hipervínculo" xfId="50147" builtinId="8" hidden="1"/>
    <cellStyle name="Hipervínculo" xfId="50163" builtinId="8" hidden="1"/>
    <cellStyle name="Hipervínculo" xfId="50179" builtinId="8" hidden="1"/>
    <cellStyle name="Hipervínculo" xfId="50193" builtinId="8" hidden="1"/>
    <cellStyle name="Hipervínculo" xfId="50209" builtinId="8" hidden="1"/>
    <cellStyle name="Hipervínculo" xfId="50225" builtinId="8" hidden="1"/>
    <cellStyle name="Hipervínculo" xfId="50241" builtinId="8" hidden="1"/>
    <cellStyle name="Hipervínculo" xfId="50257" builtinId="8" hidden="1"/>
    <cellStyle name="Hipervínculo" xfId="50273" builtinId="8" hidden="1"/>
    <cellStyle name="Hipervínculo" xfId="50289" builtinId="8" hidden="1"/>
    <cellStyle name="Hipervínculo" xfId="50305" builtinId="8" hidden="1"/>
    <cellStyle name="Hipervínculo" xfId="50321" builtinId="8" hidden="1"/>
    <cellStyle name="Hipervínculo" xfId="50337" builtinId="8" hidden="1"/>
    <cellStyle name="Hipervínculo" xfId="50323" builtinId="8" hidden="1"/>
    <cellStyle name="Hipervínculo" xfId="50307" builtinId="8" hidden="1"/>
    <cellStyle name="Hipervínculo" xfId="50291" builtinId="8" hidden="1"/>
    <cellStyle name="Hipervínculo" xfId="50275" builtinId="8" hidden="1"/>
    <cellStyle name="Hipervínculo" xfId="50259" builtinId="8" hidden="1"/>
    <cellStyle name="Hipervínculo" xfId="50243" builtinId="8" hidden="1"/>
    <cellStyle name="Hipervínculo" xfId="50227" builtinId="8" hidden="1"/>
    <cellStyle name="Hipervínculo" xfId="50211" builtinId="8" hidden="1"/>
    <cellStyle name="Hipervínculo" xfId="50195" builtinId="8" hidden="1"/>
    <cellStyle name="Hipervínculo" xfId="50181" builtinId="8" hidden="1"/>
    <cellStyle name="Hipervínculo" xfId="50165" builtinId="8" hidden="1"/>
    <cellStyle name="Hipervínculo" xfId="50149" builtinId="8" hidden="1"/>
    <cellStyle name="Hipervínculo" xfId="50133" builtinId="8" hidden="1"/>
    <cellStyle name="Hipervínculo" xfId="50117" builtinId="8" hidden="1"/>
    <cellStyle name="Hipervínculo" xfId="50101" builtinId="8" hidden="1"/>
    <cellStyle name="Hipervínculo" xfId="50085" builtinId="8" hidden="1"/>
    <cellStyle name="Hipervínculo" xfId="50068" builtinId="8" hidden="1"/>
    <cellStyle name="Hipervínculo" xfId="50052" builtinId="8" hidden="1"/>
    <cellStyle name="Hipervínculo" xfId="50036" builtinId="8" hidden="1"/>
    <cellStyle name="Hipervínculo" xfId="50022" builtinId="8" hidden="1"/>
    <cellStyle name="Hipervínculo" xfId="50006" builtinId="8" hidden="1"/>
    <cellStyle name="Hipervínculo" xfId="49990" builtinId="8" hidden="1"/>
    <cellStyle name="Hipervínculo" xfId="49974" builtinId="8" hidden="1"/>
    <cellStyle name="Hipervínculo" xfId="49958" builtinId="8" hidden="1"/>
    <cellStyle name="Hipervínculo" xfId="49942" builtinId="8" hidden="1"/>
    <cellStyle name="Hipervínculo" xfId="49926" builtinId="8" hidden="1"/>
    <cellStyle name="Hipervínculo" xfId="49908" builtinId="8" hidden="1"/>
    <cellStyle name="Hipervínculo" xfId="49892" builtinId="8" hidden="1"/>
    <cellStyle name="Hipervínculo" xfId="49876" builtinId="8" hidden="1"/>
    <cellStyle name="Hipervínculo" xfId="49862" builtinId="8" hidden="1"/>
    <cellStyle name="Hipervínculo" xfId="49846" builtinId="8" hidden="1"/>
    <cellStyle name="Hipervínculo" xfId="49830" builtinId="8" hidden="1"/>
    <cellStyle name="Hipervínculo" xfId="49814" builtinId="8" hidden="1"/>
    <cellStyle name="Hipervínculo" xfId="49798" builtinId="8" hidden="1"/>
    <cellStyle name="Hipervínculo" xfId="49782" builtinId="8" hidden="1"/>
    <cellStyle name="Hipervínculo" xfId="49764" builtinId="8" hidden="1"/>
    <cellStyle name="Hipervínculo" xfId="49748" builtinId="8" hidden="1"/>
    <cellStyle name="Hipervínculo" xfId="49732" builtinId="8" hidden="1"/>
    <cellStyle name="Hipervínculo" xfId="49457" builtinId="8" hidden="1"/>
    <cellStyle name="Hipervínculo" xfId="49702" builtinId="8" hidden="1"/>
    <cellStyle name="Hipervínculo" xfId="49686" builtinId="8" hidden="1"/>
    <cellStyle name="Hipervínculo" xfId="49670" builtinId="8" hidden="1"/>
    <cellStyle name="Hipervínculo" xfId="49654" builtinId="8" hidden="1"/>
    <cellStyle name="Hipervínculo" xfId="49638" builtinId="8" hidden="1"/>
    <cellStyle name="Hipervínculo" xfId="49622" builtinId="8" hidden="1"/>
    <cellStyle name="Hipervínculo" xfId="49604" builtinId="8" hidden="1"/>
    <cellStyle name="Hipervínculo" xfId="49588" builtinId="8" hidden="1"/>
    <cellStyle name="Hipervínculo" xfId="49572" builtinId="8" hidden="1"/>
    <cellStyle name="Hipervínculo" xfId="49558" builtinId="8" hidden="1"/>
    <cellStyle name="Hipervínculo" xfId="49542" builtinId="8" hidden="1"/>
    <cellStyle name="Hipervínculo" xfId="49526" builtinId="8" hidden="1"/>
    <cellStyle name="Hipervínculo" xfId="49510" builtinId="8" hidden="1"/>
    <cellStyle name="Hipervínculo" xfId="49494" builtinId="8" hidden="1"/>
    <cellStyle name="Hipervínculo" xfId="49478" builtinId="8" hidden="1"/>
    <cellStyle name="Hipervínculo" xfId="49462" builtinId="8" hidden="1"/>
    <cellStyle name="Hipervínculo" xfId="49444" builtinId="8" hidden="1"/>
    <cellStyle name="Hipervínculo" xfId="49428" builtinId="8" hidden="1"/>
    <cellStyle name="Hipervínculo" xfId="49412" builtinId="8" hidden="1"/>
    <cellStyle name="Hipervínculo" xfId="49398" builtinId="8" hidden="1"/>
    <cellStyle name="Hipervínculo" xfId="49382" builtinId="8" hidden="1"/>
    <cellStyle name="Hipervínculo" xfId="49366" builtinId="8" hidden="1"/>
    <cellStyle name="Hipervínculo" xfId="49350" builtinId="8" hidden="1"/>
    <cellStyle name="Hipervínculo" xfId="49334" builtinId="8" hidden="1"/>
    <cellStyle name="Hipervínculo" xfId="49318" builtinId="8" hidden="1"/>
    <cellStyle name="Hipervínculo" xfId="49302" builtinId="8" hidden="1"/>
    <cellStyle name="Hipervínculo" xfId="49284" builtinId="8" hidden="1"/>
    <cellStyle name="Hipervínculo" xfId="49268" builtinId="8" hidden="1"/>
    <cellStyle name="Hipervínculo" xfId="49252" builtinId="8" hidden="1"/>
    <cellStyle name="Hipervínculo" xfId="49238" builtinId="8" hidden="1"/>
    <cellStyle name="Hipervínculo" xfId="49222" builtinId="8" hidden="1"/>
    <cellStyle name="Hipervínculo" xfId="49206" builtinId="8" hidden="1"/>
    <cellStyle name="Hipervínculo" xfId="49190" builtinId="8" hidden="1"/>
    <cellStyle name="Hipervínculo" xfId="49174" builtinId="8" hidden="1"/>
    <cellStyle name="Hipervínculo" xfId="49158" builtinId="8" hidden="1"/>
    <cellStyle name="Hipervínculo" xfId="49140" builtinId="8" hidden="1"/>
    <cellStyle name="Hipervínculo" xfId="49124" builtinId="8" hidden="1"/>
    <cellStyle name="Hipervínculo" xfId="49108" builtinId="8" hidden="1"/>
    <cellStyle name="Hipervínculo" xfId="48988" builtinId="8" hidden="1"/>
    <cellStyle name="Hipervínculo" xfId="49077" builtinId="8" hidden="1"/>
    <cellStyle name="Hipervínculo" xfId="49061" builtinId="8" hidden="1"/>
    <cellStyle name="Hipervínculo" xfId="49045" builtinId="8" hidden="1"/>
    <cellStyle name="Hipervínculo" xfId="49029" builtinId="8" hidden="1"/>
    <cellStyle name="Hipervínculo" xfId="49013" builtinId="8" hidden="1"/>
    <cellStyle name="Hipervínculo" xfId="48997" builtinId="8" hidden="1"/>
    <cellStyle name="Hipervínculo" xfId="48980" builtinId="8" hidden="1"/>
    <cellStyle name="Hipervínculo" xfId="48964" builtinId="8" hidden="1"/>
    <cellStyle name="Hipervínculo" xfId="48948" builtinId="8" hidden="1"/>
    <cellStyle name="Hipervínculo" xfId="48934" builtinId="8" hidden="1"/>
    <cellStyle name="Hipervínculo" xfId="48918" builtinId="8" hidden="1"/>
    <cellStyle name="Hipervínculo" xfId="48902" builtinId="8" hidden="1"/>
    <cellStyle name="Hipervínculo" xfId="48886" builtinId="8" hidden="1"/>
    <cellStyle name="Hipervínculo" xfId="48870" builtinId="8" hidden="1"/>
    <cellStyle name="Hipervínculo" xfId="48854" builtinId="8" hidden="1"/>
    <cellStyle name="Hipervínculo" xfId="48838" builtinId="8" hidden="1"/>
    <cellStyle name="Hipervínculo" xfId="48820" builtinId="8" hidden="1"/>
    <cellStyle name="Hipervínculo" xfId="48804" builtinId="8" hidden="1"/>
    <cellStyle name="Hipervínculo" xfId="48788" builtinId="8" hidden="1"/>
    <cellStyle name="Hipervínculo" xfId="48774" builtinId="8" hidden="1"/>
    <cellStyle name="Hipervínculo" xfId="48758" builtinId="8" hidden="1"/>
    <cellStyle name="Hipervínculo" xfId="48742" builtinId="8" hidden="1"/>
    <cellStyle name="Hipervínculo" xfId="48726" builtinId="8" hidden="1"/>
    <cellStyle name="Hipervínculo" xfId="48710" builtinId="8" hidden="1"/>
    <cellStyle name="Hipervínculo" xfId="48694" builtinId="8" hidden="1"/>
    <cellStyle name="Hipervínculo" xfId="48678" builtinId="8" hidden="1"/>
    <cellStyle name="Hipervínculo" xfId="48660" builtinId="8" hidden="1"/>
    <cellStyle name="Hipervínculo" xfId="48644" builtinId="8" hidden="1"/>
    <cellStyle name="Hipervínculo" xfId="48628" builtinId="8" hidden="1"/>
    <cellStyle name="Hipervínculo" xfId="48613" builtinId="8" hidden="1"/>
    <cellStyle name="Hipervínculo" xfId="48597" builtinId="8" hidden="1"/>
    <cellStyle name="Hipervínculo" xfId="48581" builtinId="8" hidden="1"/>
    <cellStyle name="Hipervínculo" xfId="48565" builtinId="8" hidden="1"/>
    <cellStyle name="Hipervínculo" xfId="48549" builtinId="8" hidden="1"/>
    <cellStyle name="Hipervínculo" xfId="48533" builtinId="8" hidden="1"/>
    <cellStyle name="Hipervínculo" xfId="48516" builtinId="8" hidden="1"/>
    <cellStyle name="Hipervínculo" xfId="48500" builtinId="8" hidden="1"/>
    <cellStyle name="Hipervínculo" xfId="48484" builtinId="8" hidden="1"/>
    <cellStyle name="Hipervínculo" xfId="48311" builtinId="8" hidden="1"/>
    <cellStyle name="Hipervínculo" xfId="48454" builtinId="8" hidden="1"/>
    <cellStyle name="Hipervínculo" xfId="48438" builtinId="8" hidden="1"/>
    <cellStyle name="Hipervínculo" xfId="48422" builtinId="8" hidden="1"/>
    <cellStyle name="Hipervínculo" xfId="48406" builtinId="8" hidden="1"/>
    <cellStyle name="Hipervínculo" xfId="48390" builtinId="8" hidden="1"/>
    <cellStyle name="Hipervínculo" xfId="48374" builtinId="8" hidden="1"/>
    <cellStyle name="Hipervínculo" xfId="48356" builtinId="8" hidden="1"/>
    <cellStyle name="Hipervínculo" xfId="48340" builtinId="8" hidden="1"/>
    <cellStyle name="Hipervínculo" xfId="48324" builtinId="8" hidden="1"/>
    <cellStyle name="Hipervínculo" xfId="48307" builtinId="8" hidden="1"/>
    <cellStyle name="Hipervínculo" xfId="48291" builtinId="8" hidden="1"/>
    <cellStyle name="Hipervínculo" xfId="48275" builtinId="8" hidden="1"/>
    <cellStyle name="Hipervínculo" xfId="48207" builtinId="8" hidden="1"/>
    <cellStyle name="Hipervínculo" xfId="48244" builtinId="8" hidden="1"/>
    <cellStyle name="Hipervínculo" xfId="48228" builtinId="8" hidden="1"/>
    <cellStyle name="Hipervínculo" xfId="48212" builtinId="8" hidden="1"/>
    <cellStyle name="Hipervínculo" xfId="48195" builtinId="8" hidden="1"/>
    <cellStyle name="Hipervínculo" xfId="48179" builtinId="8" hidden="1"/>
    <cellStyle name="Hipervínculo" xfId="48163" builtinId="8" hidden="1"/>
    <cellStyle name="Hipervínculo" xfId="48147" builtinId="8" hidden="1"/>
    <cellStyle name="Hipervínculo" xfId="48131" builtinId="8" hidden="1"/>
    <cellStyle name="Hipervínculo" xfId="48115" builtinId="8" hidden="1"/>
    <cellStyle name="Hipervínculo" xfId="48080" builtinId="8" hidden="1"/>
    <cellStyle name="Hipervínculo" xfId="48090" builtinId="8" hidden="1"/>
    <cellStyle name="Hipervínculo" xfId="48100" builtinId="8" hidden="1"/>
    <cellStyle name="Hipervínculo" xfId="48113" builtinId="8" hidden="1"/>
    <cellStyle name="Hipervínculo" xfId="48086" builtinId="8" hidden="1"/>
    <cellStyle name="Hipervínculo" xfId="48060" builtinId="8" hidden="1"/>
    <cellStyle name="Hipervínculo" xfId="48062" builtinId="8" hidden="1"/>
    <cellStyle name="Hipervínculo" xfId="43528" builtinId="8" hidden="1"/>
    <cellStyle name="Hipervínculo" xfId="50419" builtinId="8" hidden="1"/>
    <cellStyle name="Hipervínculo" xfId="50435" builtinId="8" hidden="1"/>
    <cellStyle name="Hipervínculo" xfId="50451" builtinId="8" hidden="1"/>
    <cellStyle name="Hipervínculo" xfId="50467" builtinId="8" hidden="1"/>
    <cellStyle name="Hipervínculo" xfId="50483" builtinId="8" hidden="1"/>
    <cellStyle name="Hipervínculo" xfId="50500" builtinId="8" hidden="1"/>
    <cellStyle name="Hipervínculo" xfId="50516" builtinId="8" hidden="1"/>
    <cellStyle name="Hipervínculo" xfId="50532" builtinId="8" hidden="1"/>
    <cellStyle name="Hipervínculo" xfId="50548" builtinId="8" hidden="1"/>
    <cellStyle name="Hipervínculo" xfId="50563" builtinId="8" hidden="1"/>
    <cellStyle name="Hipervínculo" xfId="50579" builtinId="8" hidden="1"/>
    <cellStyle name="Hipervínculo" xfId="50595" builtinId="8" hidden="1"/>
    <cellStyle name="Hipervínculo" xfId="50612" builtinId="8" hidden="1"/>
    <cellStyle name="Hipervínculo" xfId="50628" builtinId="8" hidden="1"/>
    <cellStyle name="Hipervínculo" xfId="50644" builtinId="8" hidden="1"/>
    <cellStyle name="Hipervínculo" xfId="50662" builtinId="8" hidden="1"/>
    <cellStyle name="Hipervínculo" xfId="50678" builtinId="8" hidden="1"/>
    <cellStyle name="Hipervínculo" xfId="50694" builtinId="8" hidden="1"/>
    <cellStyle name="Hipervínculo" xfId="50710" builtinId="8" hidden="1"/>
    <cellStyle name="Hipervínculo" xfId="50726" builtinId="8" hidden="1"/>
    <cellStyle name="Hipervínculo" xfId="50742" builtinId="8" hidden="1"/>
    <cellStyle name="Hipervínculo" xfId="50758" builtinId="8" hidden="1"/>
    <cellStyle name="Hipervínculo" xfId="50772" builtinId="8" hidden="1"/>
    <cellStyle name="Hipervínculo" xfId="50788" builtinId="8" hidden="1"/>
    <cellStyle name="Hipervínculo" xfId="50804" builtinId="8" hidden="1"/>
    <cellStyle name="Hipervínculo" xfId="50821" builtinId="8" hidden="1"/>
    <cellStyle name="Hipervínculo" xfId="50837" builtinId="8" hidden="1"/>
    <cellStyle name="Hipervínculo" xfId="50853" builtinId="8" hidden="1"/>
    <cellStyle name="Hipervínculo" xfId="50869" builtinId="8" hidden="1"/>
    <cellStyle name="Hipervínculo" xfId="50885" builtinId="8" hidden="1"/>
    <cellStyle name="Hipervínculo" xfId="50901" builtinId="8" hidden="1"/>
    <cellStyle name="Hipervínculo" xfId="50916" builtinId="8" hidden="1"/>
    <cellStyle name="Hipervínculo" xfId="50932" builtinId="8" hidden="1"/>
    <cellStyle name="Hipervínculo" xfId="50948" builtinId="8" hidden="1"/>
    <cellStyle name="Hipervínculo" xfId="50964" builtinId="8" hidden="1"/>
    <cellStyle name="Hipervínculo" xfId="50982" builtinId="8" hidden="1"/>
    <cellStyle name="Hipervínculo" xfId="50998" builtinId="8" hidden="1"/>
    <cellStyle name="Hipervínculo" xfId="51014" builtinId="8" hidden="1"/>
    <cellStyle name="Hipervínculo" xfId="51030" builtinId="8" hidden="1"/>
    <cellStyle name="Hipervínculo" xfId="51046" builtinId="8" hidden="1"/>
    <cellStyle name="Hipervínculo" xfId="51062" builtinId="8" hidden="1"/>
    <cellStyle name="Hipervínculo" xfId="51076" builtinId="8" hidden="1"/>
    <cellStyle name="Hipervínculo" xfId="51092" builtinId="8" hidden="1"/>
    <cellStyle name="Hipervínculo" xfId="51108" builtinId="8" hidden="1"/>
    <cellStyle name="Hipervínculo" xfId="51126" builtinId="8" hidden="1"/>
    <cellStyle name="Hipervínculo" xfId="51142" builtinId="8" hidden="1"/>
    <cellStyle name="Hipervínculo" xfId="51158" builtinId="8" hidden="1"/>
    <cellStyle name="Hipervínculo" xfId="51174" builtinId="8" hidden="1"/>
    <cellStyle name="Hipervínculo" xfId="51190" builtinId="8" hidden="1"/>
    <cellStyle name="Hipervínculo" xfId="51206" builtinId="8" hidden="1"/>
    <cellStyle name="Hipervínculo" xfId="51222" builtinId="8" hidden="1"/>
    <cellStyle name="Hipervínculo" xfId="51236" builtinId="8" hidden="1"/>
    <cellStyle name="Hipervínculo" xfId="51252" builtinId="8" hidden="1"/>
    <cellStyle name="Hipervínculo" xfId="51268" builtinId="8" hidden="1"/>
    <cellStyle name="Hipervínculo" xfId="51285" builtinId="8" hidden="1"/>
    <cellStyle name="Hipervínculo" xfId="51301" builtinId="8" hidden="1"/>
    <cellStyle name="Hipervínculo" xfId="51317" builtinId="8" hidden="1"/>
    <cellStyle name="Hipervínculo" xfId="51333" builtinId="8" hidden="1"/>
    <cellStyle name="Hipervínculo" xfId="51349" builtinId="8" hidden="1"/>
    <cellStyle name="Hipervínculo" xfId="51365" builtinId="8" hidden="1"/>
    <cellStyle name="Hipervínculo" xfId="51381" builtinId="8" hidden="1"/>
    <cellStyle name="Hipervínculo" xfId="51396" builtinId="8" hidden="1"/>
    <cellStyle name="Hipervínculo" xfId="51412" builtinId="8" hidden="1"/>
    <cellStyle name="Hipervínculo" xfId="51428" builtinId="8" hidden="1"/>
    <cellStyle name="Hipervínculo" xfId="51446" builtinId="8" hidden="1"/>
    <cellStyle name="Hipervínculo" xfId="51462" builtinId="8" hidden="1"/>
    <cellStyle name="Hipervínculo" xfId="51478" builtinId="8" hidden="1"/>
    <cellStyle name="Hipervínculo" xfId="51494" builtinId="8" hidden="1"/>
    <cellStyle name="Hipervínculo" xfId="51510" builtinId="8" hidden="1"/>
    <cellStyle name="Hipervínculo" xfId="51526" builtinId="8" hidden="1"/>
    <cellStyle name="Hipervínculo" xfId="51540" builtinId="8" hidden="1"/>
    <cellStyle name="Hipervínculo" xfId="51556" builtinId="8" hidden="1"/>
    <cellStyle name="Hipervínculo" xfId="51572" builtinId="8" hidden="1"/>
    <cellStyle name="Hipervínculo" xfId="51588" builtinId="8" hidden="1"/>
    <cellStyle name="Hipervínculo" xfId="51606" builtinId="8" hidden="1"/>
    <cellStyle name="Hipervínculo" xfId="51622" builtinId="8" hidden="1"/>
    <cellStyle name="Hipervínculo" xfId="51638" builtinId="8" hidden="1"/>
    <cellStyle name="Hipervínculo" xfId="51654" builtinId="8" hidden="1"/>
    <cellStyle name="Hipervínculo" xfId="51670" builtinId="8" hidden="1"/>
    <cellStyle name="Hipervínculo" xfId="51686" builtinId="8" hidden="1"/>
    <cellStyle name="Hipervínculo" xfId="51700" builtinId="8" hidden="1"/>
    <cellStyle name="Hipervínculo" xfId="51716" builtinId="8" hidden="1"/>
    <cellStyle name="Hipervínculo" xfId="51732" builtinId="8" hidden="1"/>
    <cellStyle name="Hipervínculo" xfId="51750" builtinId="8" hidden="1"/>
    <cellStyle name="Hipervínculo" xfId="51766" builtinId="8" hidden="1"/>
    <cellStyle name="Hipervínculo" xfId="51782" builtinId="8" hidden="1"/>
    <cellStyle name="Hipervínculo" xfId="51798" builtinId="8" hidden="1"/>
    <cellStyle name="Hipervínculo" xfId="51814" builtinId="8" hidden="1"/>
    <cellStyle name="Hipervínculo" xfId="51830" builtinId="8" hidden="1"/>
    <cellStyle name="Hipervínculo" xfId="51846" builtinId="8" hidden="1"/>
    <cellStyle name="Hipervínculo" xfId="51860" builtinId="8" hidden="1"/>
    <cellStyle name="Hipervínculo" xfId="51876" builtinId="8" hidden="1"/>
    <cellStyle name="Hipervínculo" xfId="51892" builtinId="8" hidden="1"/>
    <cellStyle name="Hipervínculo" xfId="51910" builtinId="8" hidden="1"/>
    <cellStyle name="Hipervínculo" xfId="51926" builtinId="8" hidden="1"/>
    <cellStyle name="Hipervínculo" xfId="51942" builtinId="8" hidden="1"/>
    <cellStyle name="Hipervínculo" xfId="51958" builtinId="8" hidden="1"/>
    <cellStyle name="Hipervínculo" xfId="51974" builtinId="8" hidden="1"/>
    <cellStyle name="Hipervínculo" xfId="51990" builtinId="8" hidden="1"/>
    <cellStyle name="Hipervínculo" xfId="52006" builtinId="8" hidden="1"/>
    <cellStyle name="Hipervínculo" xfId="52020" builtinId="8" hidden="1"/>
    <cellStyle name="Hipervínculo" xfId="52036" builtinId="8" hidden="1"/>
    <cellStyle name="Hipervínculo" xfId="52052" builtinId="8" hidden="1"/>
    <cellStyle name="Hipervínculo" xfId="52070" builtinId="8" hidden="1"/>
    <cellStyle name="Hipervínculo" xfId="52086" builtinId="8" hidden="1"/>
    <cellStyle name="Hipervínculo" xfId="52102" builtinId="8" hidden="1"/>
    <cellStyle name="Hipervínculo" xfId="52118" builtinId="8" hidden="1"/>
    <cellStyle name="Hipervínculo" xfId="52134" builtinId="8" hidden="1"/>
    <cellStyle name="Hipervínculo" xfId="52150" builtinId="8" hidden="1"/>
    <cellStyle name="Hipervínculo" xfId="52164" builtinId="8" hidden="1"/>
    <cellStyle name="Hipervínculo" xfId="52180" builtinId="8" hidden="1"/>
    <cellStyle name="Hipervínculo" xfId="52196" builtinId="8" hidden="1"/>
    <cellStyle name="Hipervínculo" xfId="52212" builtinId="8" hidden="1"/>
    <cellStyle name="Hipervínculo" xfId="52230" builtinId="8" hidden="1"/>
    <cellStyle name="Hipervínculo" xfId="52246" builtinId="8" hidden="1"/>
    <cellStyle name="Hipervínculo" xfId="52262" builtinId="8" hidden="1"/>
    <cellStyle name="Hipervínculo" xfId="52278" builtinId="8" hidden="1"/>
    <cellStyle name="Hipervínculo" xfId="52294" builtinId="8" hidden="1"/>
    <cellStyle name="Hipervínculo" xfId="52310" builtinId="8" hidden="1"/>
    <cellStyle name="Hipervínculo" xfId="52324" builtinId="8" hidden="1"/>
    <cellStyle name="Hipervínculo" xfId="52340" builtinId="8" hidden="1"/>
    <cellStyle name="Hipervínculo" xfId="52356" builtinId="8" hidden="1"/>
    <cellStyle name="Hipervínculo" xfId="52373" builtinId="8" hidden="1"/>
    <cellStyle name="Hipervínculo" xfId="52389" builtinId="8" hidden="1"/>
    <cellStyle name="Hipervínculo" xfId="52405" builtinId="8" hidden="1"/>
    <cellStyle name="Hipervínculo" xfId="52421" builtinId="8" hidden="1"/>
    <cellStyle name="Hipervínculo" xfId="52437" builtinId="8" hidden="1"/>
    <cellStyle name="Hipervínculo" xfId="52453" builtinId="8" hidden="1"/>
    <cellStyle name="Hipervínculo" xfId="52469" builtinId="8" hidden="1"/>
    <cellStyle name="Hipervínculo" xfId="52483" builtinId="8" hidden="1"/>
    <cellStyle name="Hipervínculo" xfId="52499" builtinId="8" hidden="1"/>
    <cellStyle name="Hipervínculo" xfId="52515" builtinId="8" hidden="1"/>
    <cellStyle name="Hipervínculo" xfId="52531" builtinId="8" hidden="1"/>
    <cellStyle name="Hipervínculo" xfId="52547" builtinId="8" hidden="1"/>
    <cellStyle name="Hipervínculo" xfId="52563" builtinId="8" hidden="1"/>
    <cellStyle name="Hipervínculo" xfId="52579" builtinId="8" hidden="1"/>
    <cellStyle name="Hipervínculo" xfId="52595" builtinId="8" hidden="1"/>
    <cellStyle name="Hipervínculo" xfId="52611" builtinId="8" hidden="1"/>
    <cellStyle name="Hipervínculo" xfId="52627" builtinId="8" hidden="1"/>
    <cellStyle name="Hipervínculo" xfId="52613" builtinId="8" hidden="1"/>
    <cellStyle name="Hipervínculo" xfId="52597" builtinId="8" hidden="1"/>
    <cellStyle name="Hipervínculo" xfId="52581" builtinId="8" hidden="1"/>
    <cellStyle name="Hipervínculo" xfId="52565" builtinId="8" hidden="1"/>
    <cellStyle name="Hipervínculo" xfId="52549" builtinId="8" hidden="1"/>
    <cellStyle name="Hipervínculo" xfId="52533" builtinId="8" hidden="1"/>
    <cellStyle name="Hipervínculo" xfId="52517" builtinId="8" hidden="1"/>
    <cellStyle name="Hipervínculo" xfId="52501" builtinId="8" hidden="1"/>
    <cellStyle name="Hipervínculo" xfId="52485" builtinId="8" hidden="1"/>
    <cellStyle name="Hipervínculo" xfId="52471" builtinId="8" hidden="1"/>
    <cellStyle name="Hipervínculo" xfId="52455" builtinId="8" hidden="1"/>
    <cellStyle name="Hipervínculo" xfId="52439" builtinId="8" hidden="1"/>
    <cellStyle name="Hipervínculo" xfId="52423" builtinId="8" hidden="1"/>
    <cellStyle name="Hipervínculo" xfId="52407" builtinId="8" hidden="1"/>
    <cellStyle name="Hipervínculo" xfId="52391" builtinId="8" hidden="1"/>
    <cellStyle name="Hipervínculo" xfId="52375" builtinId="8" hidden="1"/>
    <cellStyle name="Hipervínculo" xfId="52358" builtinId="8" hidden="1"/>
    <cellStyle name="Hipervínculo" xfId="52342" builtinId="8" hidden="1"/>
    <cellStyle name="Hipervínculo" xfId="52326" builtinId="8" hidden="1"/>
    <cellStyle name="Hipervínculo" xfId="52312" builtinId="8" hidden="1"/>
    <cellStyle name="Hipervínculo" xfId="52296" builtinId="8" hidden="1"/>
    <cellStyle name="Hipervínculo" xfId="52280" builtinId="8" hidden="1"/>
    <cellStyle name="Hipervínculo" xfId="52264" builtinId="8" hidden="1"/>
    <cellStyle name="Hipervínculo" xfId="52248" builtinId="8" hidden="1"/>
    <cellStyle name="Hipervínculo" xfId="52232" builtinId="8" hidden="1"/>
    <cellStyle name="Hipervínculo" xfId="52216" builtinId="8" hidden="1"/>
    <cellStyle name="Hipervínculo" xfId="52198" builtinId="8" hidden="1"/>
    <cellStyle name="Hipervínculo" xfId="52182" builtinId="8" hidden="1"/>
    <cellStyle name="Hipervínculo" xfId="52166" builtinId="8" hidden="1"/>
    <cellStyle name="Hipervínculo" xfId="52152" builtinId="8" hidden="1"/>
    <cellStyle name="Hipervínculo" xfId="52136" builtinId="8" hidden="1"/>
    <cellStyle name="Hipervínculo" xfId="52120" builtinId="8" hidden="1"/>
    <cellStyle name="Hipervínculo" xfId="52104" builtinId="8" hidden="1"/>
    <cellStyle name="Hipervínculo" xfId="52088" builtinId="8" hidden="1"/>
    <cellStyle name="Hipervínculo" xfId="52072" builtinId="8" hidden="1"/>
    <cellStyle name="Hipervínculo" xfId="52054" builtinId="8" hidden="1"/>
    <cellStyle name="Hipervínculo" xfId="52038" builtinId="8" hidden="1"/>
    <cellStyle name="Hipervínculo" xfId="52022" builtinId="8" hidden="1"/>
    <cellStyle name="Hipervínculo" xfId="51747" builtinId="8" hidden="1"/>
    <cellStyle name="Hipervínculo" xfId="51992" builtinId="8" hidden="1"/>
    <cellStyle name="Hipervínculo" xfId="51976" builtinId="8" hidden="1"/>
    <cellStyle name="Hipervínculo" xfId="51960" builtinId="8" hidden="1"/>
    <cellStyle name="Hipervínculo" xfId="51944" builtinId="8" hidden="1"/>
    <cellStyle name="Hipervínculo" xfId="51928" builtinId="8" hidden="1"/>
    <cellStyle name="Hipervínculo" xfId="51912" builtinId="8" hidden="1"/>
    <cellStyle name="Hipervínculo" xfId="51894" builtinId="8" hidden="1"/>
    <cellStyle name="Hipervínculo" xfId="51878" builtinId="8" hidden="1"/>
    <cellStyle name="Hipervínculo" xfId="51862" builtinId="8" hidden="1"/>
    <cellStyle name="Hipervínculo" xfId="51848" builtinId="8" hidden="1"/>
    <cellStyle name="Hipervínculo" xfId="51832" builtinId="8" hidden="1"/>
    <cellStyle name="Hipervínculo" xfId="51816" builtinId="8" hidden="1"/>
    <cellStyle name="Hipervínculo" xfId="51800" builtinId="8" hidden="1"/>
    <cellStyle name="Hipervínculo" xfId="51784" builtinId="8" hidden="1"/>
    <cellStyle name="Hipervínculo" xfId="51768" builtinId="8" hidden="1"/>
    <cellStyle name="Hipervínculo" xfId="51752" builtinId="8" hidden="1"/>
    <cellStyle name="Hipervínculo" xfId="51734" builtinId="8" hidden="1"/>
    <cellStyle name="Hipervínculo" xfId="51718" builtinId="8" hidden="1"/>
    <cellStyle name="Hipervínculo" xfId="51702" builtinId="8" hidden="1"/>
    <cellStyle name="Hipervínculo" xfId="51688" builtinId="8" hidden="1"/>
    <cellStyle name="Hipervínculo" xfId="51672" builtinId="8" hidden="1"/>
    <cellStyle name="Hipervínculo" xfId="51656" builtinId="8" hidden="1"/>
    <cellStyle name="Hipervínculo" xfId="51640" builtinId="8" hidden="1"/>
    <cellStyle name="Hipervínculo" xfId="51624" builtinId="8" hidden="1"/>
    <cellStyle name="Hipervínculo" xfId="51608" builtinId="8" hidden="1"/>
    <cellStyle name="Hipervínculo" xfId="51592" builtinId="8" hidden="1"/>
    <cellStyle name="Hipervínculo" xfId="51574" builtinId="8" hidden="1"/>
    <cellStyle name="Hipervínculo" xfId="51558" builtinId="8" hidden="1"/>
    <cellStyle name="Hipervínculo" xfId="51542" builtinId="8" hidden="1"/>
    <cellStyle name="Hipervínculo" xfId="51528" builtinId="8" hidden="1"/>
    <cellStyle name="Hipervínculo" xfId="51512" builtinId="8" hidden="1"/>
    <cellStyle name="Hipervínculo" xfId="51496" builtinId="8" hidden="1"/>
    <cellStyle name="Hipervínculo" xfId="51480" builtinId="8" hidden="1"/>
    <cellStyle name="Hipervínculo" xfId="51464" builtinId="8" hidden="1"/>
    <cellStyle name="Hipervínculo" xfId="51448" builtinId="8" hidden="1"/>
    <cellStyle name="Hipervínculo" xfId="51430" builtinId="8" hidden="1"/>
    <cellStyle name="Hipervínculo" xfId="51414" builtinId="8" hidden="1"/>
    <cellStyle name="Hipervínculo" xfId="51398" builtinId="8" hidden="1"/>
    <cellStyle name="Hipervínculo" xfId="51278" builtinId="8" hidden="1"/>
    <cellStyle name="Hipervínculo" xfId="51367" builtinId="8" hidden="1"/>
    <cellStyle name="Hipervínculo" xfId="51351" builtinId="8" hidden="1"/>
    <cellStyle name="Hipervínculo" xfId="51335" builtinId="8" hidden="1"/>
    <cellStyle name="Hipervínculo" xfId="51319" builtinId="8" hidden="1"/>
    <cellStyle name="Hipervínculo" xfId="51303" builtinId="8" hidden="1"/>
    <cellStyle name="Hipervínculo" xfId="51287" builtinId="8" hidden="1"/>
    <cellStyle name="Hipervínculo" xfId="51270" builtinId="8" hidden="1"/>
    <cellStyle name="Hipervínculo" xfId="51254" builtinId="8" hidden="1"/>
    <cellStyle name="Hipervínculo" xfId="51238" builtinId="8" hidden="1"/>
    <cellStyle name="Hipervínculo" xfId="51224" builtinId="8" hidden="1"/>
    <cellStyle name="Hipervínculo" xfId="51208" builtinId="8" hidden="1"/>
    <cellStyle name="Hipervínculo" xfId="51192" builtinId="8" hidden="1"/>
    <cellStyle name="Hipervínculo" xfId="51176" builtinId="8" hidden="1"/>
    <cellStyle name="Hipervínculo" xfId="51160" builtinId="8" hidden="1"/>
    <cellStyle name="Hipervínculo" xfId="51144" builtinId="8" hidden="1"/>
    <cellStyle name="Hipervínculo" xfId="51128" builtinId="8" hidden="1"/>
    <cellStyle name="Hipervínculo" xfId="51110" builtinId="8" hidden="1"/>
    <cellStyle name="Hipervínculo" xfId="51094" builtinId="8" hidden="1"/>
    <cellStyle name="Hipervínculo" xfId="51078" builtinId="8" hidden="1"/>
    <cellStyle name="Hipervínculo" xfId="51064" builtinId="8" hidden="1"/>
    <cellStyle name="Hipervínculo" xfId="51048" builtinId="8" hidden="1"/>
    <cellStyle name="Hipervínculo" xfId="51032" builtinId="8" hidden="1"/>
    <cellStyle name="Hipervínculo" xfId="51016" builtinId="8" hidden="1"/>
    <cellStyle name="Hipervínculo" xfId="51000" builtinId="8" hidden="1"/>
    <cellStyle name="Hipervínculo" xfId="50984" builtinId="8" hidden="1"/>
    <cellStyle name="Hipervínculo" xfId="50968" builtinId="8" hidden="1"/>
    <cellStyle name="Hipervínculo" xfId="50950" builtinId="8" hidden="1"/>
    <cellStyle name="Hipervínculo" xfId="50934" builtinId="8" hidden="1"/>
    <cellStyle name="Hipervínculo" xfId="50918" builtinId="8" hidden="1"/>
    <cellStyle name="Hipervínculo" xfId="50903" builtinId="8" hidden="1"/>
    <cellStyle name="Hipervínculo" xfId="50887" builtinId="8" hidden="1"/>
    <cellStyle name="Hipervínculo" xfId="50871" builtinId="8" hidden="1"/>
    <cellStyle name="Hipervínculo" xfId="50855" builtinId="8" hidden="1"/>
    <cellStyle name="Hipervínculo" xfId="50839" builtinId="8" hidden="1"/>
    <cellStyle name="Hipervínculo" xfId="50823" builtinId="8" hidden="1"/>
    <cellStyle name="Hipervínculo" xfId="50806" builtinId="8" hidden="1"/>
    <cellStyle name="Hipervínculo" xfId="50790" builtinId="8" hidden="1"/>
    <cellStyle name="Hipervínculo" xfId="50774" builtinId="8" hidden="1"/>
    <cellStyle name="Hipervínculo" xfId="50601" builtinId="8" hidden="1"/>
    <cellStyle name="Hipervínculo" xfId="50744" builtinId="8" hidden="1"/>
    <cellStyle name="Hipervínculo" xfId="50728" builtinId="8" hidden="1"/>
    <cellStyle name="Hipervínculo" xfId="50712" builtinId="8" hidden="1"/>
    <cellStyle name="Hipervínculo" xfId="50696" builtinId="8" hidden="1"/>
    <cellStyle name="Hipervínculo" xfId="50680" builtinId="8" hidden="1"/>
    <cellStyle name="Hipervínculo" xfId="50664" builtinId="8" hidden="1"/>
    <cellStyle name="Hipervínculo" xfId="50646" builtinId="8" hidden="1"/>
    <cellStyle name="Hipervínculo" xfId="50630" builtinId="8" hidden="1"/>
    <cellStyle name="Hipervínculo" xfId="50614" builtinId="8" hidden="1"/>
    <cellStyle name="Hipervínculo" xfId="50597" builtinId="8" hidden="1"/>
    <cellStyle name="Hipervínculo" xfId="50581" builtinId="8" hidden="1"/>
    <cellStyle name="Hipervínculo" xfId="50565" builtinId="8" hidden="1"/>
    <cellStyle name="Hipervínculo" xfId="50497" builtinId="8" hidden="1"/>
    <cellStyle name="Hipervínculo" xfId="50534" builtinId="8" hidden="1"/>
    <cellStyle name="Hipervínculo" xfId="50518" builtinId="8" hidden="1"/>
    <cellStyle name="Hipervínculo" xfId="50502" builtinId="8" hidden="1"/>
    <cellStyle name="Hipervínculo" xfId="50485" builtinId="8" hidden="1"/>
    <cellStyle name="Hipervínculo" xfId="50469" builtinId="8" hidden="1"/>
    <cellStyle name="Hipervínculo" xfId="50453" builtinId="8" hidden="1"/>
    <cellStyle name="Hipervínculo" xfId="50437" builtinId="8" hidden="1"/>
    <cellStyle name="Hipervínculo" xfId="50421" builtinId="8" hidden="1"/>
    <cellStyle name="Hipervínculo" xfId="50405" builtinId="8" hidden="1"/>
    <cellStyle name="Hipervínculo" xfId="50369" builtinId="8" hidden="1"/>
    <cellStyle name="Hipervínculo" xfId="50379" builtinId="8" hidden="1"/>
    <cellStyle name="Hipervínculo" xfId="50389" builtinId="8" hidden="1"/>
    <cellStyle name="Hipervínculo" xfId="50403" builtinId="8" hidden="1"/>
    <cellStyle name="Hipervínculo" xfId="50375" builtinId="8" hidden="1"/>
    <cellStyle name="Hipervínculo" xfId="50349" builtinId="8" hidden="1"/>
    <cellStyle name="Hipervínculo" xfId="50351" builtinId="8" hidden="1"/>
    <cellStyle name="Hipervínculo" xfId="50339" builtinId="8" hidden="1"/>
    <cellStyle name="Hipervínculo" xfId="52706" builtinId="8" hidden="1"/>
    <cellStyle name="Hipervínculo" xfId="52722" builtinId="8" hidden="1"/>
    <cellStyle name="Hipervínculo" xfId="52738" builtinId="8" hidden="1"/>
    <cellStyle name="Hipervínculo" xfId="52754" builtinId="8" hidden="1"/>
    <cellStyle name="Hipervínculo" xfId="52770" builtinId="8" hidden="1"/>
    <cellStyle name="Hipervínculo" xfId="52787" builtinId="8" hidden="1"/>
    <cellStyle name="Hipervínculo" xfId="52803" builtinId="8" hidden="1"/>
    <cellStyle name="Hipervínculo" xfId="52819" builtinId="8" hidden="1"/>
    <cellStyle name="Hipervínculo" xfId="52835" builtinId="8" hidden="1"/>
    <cellStyle name="Hipervínculo" xfId="52850" builtinId="8" hidden="1"/>
    <cellStyle name="Hipervínculo" xfId="52866" builtinId="8" hidden="1"/>
    <cellStyle name="Hipervínculo" xfId="52882" builtinId="8" hidden="1"/>
    <cellStyle name="Hipervínculo" xfId="52899" builtinId="8" hidden="1"/>
    <cellStyle name="Hipervínculo" xfId="52915" builtinId="8" hidden="1"/>
    <cellStyle name="Hipervínculo" xfId="52931" builtinId="8" hidden="1"/>
    <cellStyle name="Hipervínculo" xfId="52949" builtinId="8" hidden="1"/>
    <cellStyle name="Hipervínculo" xfId="52965" builtinId="8" hidden="1"/>
    <cellStyle name="Hipervínculo" xfId="52981" builtinId="8" hidden="1"/>
    <cellStyle name="Hipervínculo" xfId="52997" builtinId="8" hidden="1"/>
    <cellStyle name="Hipervínculo" xfId="53013" builtinId="8" hidden="1"/>
    <cellStyle name="Hipervínculo" xfId="53029" builtinId="8" hidden="1"/>
    <cellStyle name="Hipervínculo" xfId="53045" builtinId="8" hidden="1"/>
    <cellStyle name="Hipervínculo" xfId="53059" builtinId="8" hidden="1"/>
    <cellStyle name="Hipervínculo" xfId="53075" builtinId="8" hidden="1"/>
    <cellStyle name="Hipervínculo" xfId="53091" builtinId="8" hidden="1"/>
    <cellStyle name="Hipervínculo" xfId="53108" builtinId="8" hidden="1"/>
    <cellStyle name="Hipervínculo" xfId="53124" builtinId="8" hidden="1"/>
    <cellStyle name="Hipervínculo" xfId="53140" builtinId="8" hidden="1"/>
    <cellStyle name="Hipervínculo" xfId="53156" builtinId="8" hidden="1"/>
    <cellStyle name="Hipervínculo" xfId="53172" builtinId="8" hidden="1"/>
    <cellStyle name="Hipervínculo" xfId="53188" builtinId="8" hidden="1"/>
    <cellStyle name="Hipervínculo" xfId="53203" builtinId="8" hidden="1"/>
    <cellStyle name="Hipervínculo" xfId="53219" builtinId="8" hidden="1"/>
    <cellStyle name="Hipervínculo" xfId="53235" builtinId="8" hidden="1"/>
    <cellStyle name="Hipervínculo" xfId="53251" builtinId="8" hidden="1"/>
    <cellStyle name="Hipervínculo" xfId="53269" builtinId="8" hidden="1"/>
    <cellStyle name="Hipervínculo" xfId="53285" builtinId="8" hidden="1"/>
    <cellStyle name="Hipervínculo" xfId="53301" builtinId="8" hidden="1"/>
    <cellStyle name="Hipervínculo" xfId="53317" builtinId="8" hidden="1"/>
    <cellStyle name="Hipervínculo" xfId="53333" builtinId="8" hidden="1"/>
    <cellStyle name="Hipervínculo" xfId="53349" builtinId="8" hidden="1"/>
    <cellStyle name="Hipervínculo" xfId="53363" builtinId="8" hidden="1"/>
    <cellStyle name="Hipervínculo" xfId="53379" builtinId="8" hidden="1"/>
    <cellStyle name="Hipervínculo" xfId="53395" builtinId="8" hidden="1"/>
    <cellStyle name="Hipervínculo" xfId="53413" builtinId="8" hidden="1"/>
    <cellStyle name="Hipervínculo" xfId="53429" builtinId="8" hidden="1"/>
    <cellStyle name="Hipervínculo" xfId="53445" builtinId="8" hidden="1"/>
    <cellStyle name="Hipervínculo" xfId="53461" builtinId="8" hidden="1"/>
    <cellStyle name="Hipervínculo" xfId="53477" builtinId="8" hidden="1"/>
    <cellStyle name="Hipervínculo" xfId="53493" builtinId="8" hidden="1"/>
    <cellStyle name="Hipervínculo" xfId="53509" builtinId="8" hidden="1"/>
    <cellStyle name="Hipervínculo" xfId="53523" builtinId="8" hidden="1"/>
    <cellStyle name="Hipervínculo" xfId="53539" builtinId="8" hidden="1"/>
    <cellStyle name="Hipervínculo" xfId="53555" builtinId="8" hidden="1"/>
    <cellStyle name="Hipervínculo" xfId="53572" builtinId="8" hidden="1"/>
    <cellStyle name="Hipervínculo" xfId="53588" builtinId="8" hidden="1"/>
    <cellStyle name="Hipervínculo" xfId="53604" builtinId="8" hidden="1"/>
    <cellStyle name="Hipervínculo" xfId="53620" builtinId="8" hidden="1"/>
    <cellStyle name="Hipervínculo" xfId="53636" builtinId="8" hidden="1"/>
    <cellStyle name="Hipervínculo" xfId="53652" builtinId="8" hidden="1"/>
    <cellStyle name="Hipervínculo" xfId="53668" builtinId="8" hidden="1"/>
    <cellStyle name="Hipervínculo" xfId="53683" builtinId="8" hidden="1"/>
    <cellStyle name="Hipervínculo" xfId="53699" builtinId="8" hidden="1"/>
    <cellStyle name="Hipervínculo" xfId="53715" builtinId="8" hidden="1"/>
    <cellStyle name="Hipervínculo" xfId="53733" builtinId="8" hidden="1"/>
    <cellStyle name="Hipervínculo" xfId="53749" builtinId="8" hidden="1"/>
    <cellStyle name="Hipervínculo" xfId="53765" builtinId="8" hidden="1"/>
    <cellStyle name="Hipervínculo" xfId="53781" builtinId="8" hidden="1"/>
    <cellStyle name="Hipervínculo" xfId="53797" builtinId="8" hidden="1"/>
    <cellStyle name="Hipervínculo" xfId="53813" builtinId="8" hidden="1"/>
    <cellStyle name="Hipervínculo" xfId="53827" builtinId="8" hidden="1"/>
    <cellStyle name="Hipervínculo" xfId="53843" builtinId="8" hidden="1"/>
    <cellStyle name="Hipervínculo" xfId="53859" builtinId="8" hidden="1"/>
    <cellStyle name="Hipervínculo" xfId="53875" builtinId="8" hidden="1"/>
    <cellStyle name="Hipervínculo" xfId="53893" builtinId="8" hidden="1"/>
    <cellStyle name="Hipervínculo" xfId="53909" builtinId="8" hidden="1"/>
    <cellStyle name="Hipervínculo" xfId="53925" builtinId="8" hidden="1"/>
    <cellStyle name="Hipervínculo" xfId="53941" builtinId="8" hidden="1"/>
    <cellStyle name="Hipervínculo" xfId="53957" builtinId="8" hidden="1"/>
    <cellStyle name="Hipervínculo" xfId="53973" builtinId="8" hidden="1"/>
    <cellStyle name="Hipervínculo" xfId="53987" builtinId="8" hidden="1"/>
    <cellStyle name="Hipervínculo" xfId="54003" builtinId="8" hidden="1"/>
    <cellStyle name="Hipervínculo" xfId="54019" builtinId="8" hidden="1"/>
    <cellStyle name="Hipervínculo" xfId="54037" builtinId="8" hidden="1"/>
    <cellStyle name="Hipervínculo" xfId="54053" builtinId="8" hidden="1"/>
    <cellStyle name="Hipervínculo" xfId="54069" builtinId="8" hidden="1"/>
    <cellStyle name="Hipervínculo" xfId="54085" builtinId="8" hidden="1"/>
    <cellStyle name="Hipervínculo" xfId="54101" builtinId="8" hidden="1"/>
    <cellStyle name="Hipervínculo" xfId="54117" builtinId="8" hidden="1"/>
    <cellStyle name="Hipervínculo" xfId="54133" builtinId="8" hidden="1"/>
    <cellStyle name="Hipervínculo" xfId="54147" builtinId="8" hidden="1"/>
    <cellStyle name="Hipervínculo" xfId="54163" builtinId="8" hidden="1"/>
    <cellStyle name="Hipervínculo" xfId="54179" builtinId="8" hidden="1"/>
    <cellStyle name="Hipervínculo" xfId="54197" builtinId="8" hidden="1"/>
    <cellStyle name="Hipervínculo" xfId="54213" builtinId="8" hidden="1"/>
    <cellStyle name="Hipervínculo" xfId="54229" builtinId="8" hidden="1"/>
    <cellStyle name="Hipervínculo" xfId="54245" builtinId="8" hidden="1"/>
    <cellStyle name="Hipervínculo" xfId="54261" builtinId="8" hidden="1"/>
    <cellStyle name="Hipervínculo" xfId="54277" builtinId="8" hidden="1"/>
    <cellStyle name="Hipervínculo" xfId="54293" builtinId="8" hidden="1"/>
    <cellStyle name="Hipervínculo" xfId="54307" builtinId="8" hidden="1"/>
    <cellStyle name="Hipervínculo" xfId="54323" builtinId="8" hidden="1"/>
    <cellStyle name="Hipervínculo" xfId="54339" builtinId="8" hidden="1"/>
    <cellStyle name="Hipervínculo" xfId="54357" builtinId="8" hidden="1"/>
    <cellStyle name="Hipervínculo" xfId="54373" builtinId="8" hidden="1"/>
    <cellStyle name="Hipervínculo" xfId="54389" builtinId="8" hidden="1"/>
    <cellStyle name="Hipervínculo" xfId="54405" builtinId="8" hidden="1"/>
    <cellStyle name="Hipervínculo" xfId="54421" builtinId="8" hidden="1"/>
    <cellStyle name="Hipervínculo" xfId="54437" builtinId="8" hidden="1"/>
    <cellStyle name="Hipervínculo" xfId="54451" builtinId="8" hidden="1"/>
    <cellStyle name="Hipervínculo" xfId="54467" builtinId="8" hidden="1"/>
    <cellStyle name="Hipervínculo" xfId="54483" builtinId="8" hidden="1"/>
    <cellStyle name="Hipervínculo" xfId="54499" builtinId="8" hidden="1"/>
    <cellStyle name="Hipervínculo" xfId="54517" builtinId="8" hidden="1"/>
    <cellStyle name="Hipervínculo" xfId="54533" builtinId="8" hidden="1"/>
    <cellStyle name="Hipervínculo" xfId="54549" builtinId="8" hidden="1"/>
    <cellStyle name="Hipervínculo" xfId="54565" builtinId="8" hidden="1"/>
    <cellStyle name="Hipervínculo" xfId="54581" builtinId="8" hidden="1"/>
    <cellStyle name="Hipervínculo" xfId="54597" builtinId="8" hidden="1"/>
    <cellStyle name="Hipervínculo" xfId="54611" builtinId="8" hidden="1"/>
    <cellStyle name="Hipervínculo" xfId="54627" builtinId="8" hidden="1"/>
    <cellStyle name="Hipervínculo" xfId="54643" builtinId="8" hidden="1"/>
    <cellStyle name="Hipervínculo" xfId="54660" builtinId="8" hidden="1"/>
    <cellStyle name="Hipervínculo" xfId="54676" builtinId="8" hidden="1"/>
    <cellStyle name="Hipervínculo" xfId="54692" builtinId="8" hidden="1"/>
    <cellStyle name="Hipervínculo" xfId="54708" builtinId="8" hidden="1"/>
    <cellStyle name="Hipervínculo" xfId="54724" builtinId="8" hidden="1"/>
    <cellStyle name="Hipervínculo" xfId="54740" builtinId="8" hidden="1"/>
    <cellStyle name="Hipervínculo" xfId="54756" builtinId="8" hidden="1"/>
    <cellStyle name="Hipervínculo" xfId="54770" builtinId="8" hidden="1"/>
    <cellStyle name="Hipervínculo" xfId="54786" builtinId="8" hidden="1"/>
    <cellStyle name="Hipervínculo" xfId="54802" builtinId="8" hidden="1"/>
    <cellStyle name="Hipervínculo" xfId="54818" builtinId="8" hidden="1"/>
    <cellStyle name="Hipervínculo" xfId="54834" builtinId="8" hidden="1"/>
    <cellStyle name="Hipervínculo" xfId="54850" builtinId="8" hidden="1"/>
    <cellStyle name="Hipervínculo" xfId="54866" builtinId="8" hidden="1"/>
    <cellStyle name="Hipervínculo" xfId="54882" builtinId="8" hidden="1"/>
    <cellStyle name="Hipervínculo" xfId="54898" builtinId="8" hidden="1"/>
    <cellStyle name="Hipervínculo" xfId="54914" builtinId="8" hidden="1"/>
    <cellStyle name="Hipervínculo" xfId="54900" builtinId="8" hidden="1"/>
    <cellStyle name="Hipervínculo" xfId="54884" builtinId="8" hidden="1"/>
    <cellStyle name="Hipervínculo" xfId="54868" builtinId="8" hidden="1"/>
    <cellStyle name="Hipervínculo" xfId="54852" builtinId="8" hidden="1"/>
    <cellStyle name="Hipervínculo" xfId="54836" builtinId="8" hidden="1"/>
    <cellStyle name="Hipervínculo" xfId="54820" builtinId="8" hidden="1"/>
    <cellStyle name="Hipervínculo" xfId="54804" builtinId="8" hidden="1"/>
    <cellStyle name="Hipervínculo" xfId="54788" builtinId="8" hidden="1"/>
    <cellStyle name="Hipervínculo" xfId="54772" builtinId="8" hidden="1"/>
    <cellStyle name="Hipervínculo" xfId="54758" builtinId="8" hidden="1"/>
    <cellStyle name="Hipervínculo" xfId="54742" builtinId="8" hidden="1"/>
    <cellStyle name="Hipervínculo" xfId="54726" builtinId="8" hidden="1"/>
    <cellStyle name="Hipervínculo" xfId="54710" builtinId="8" hidden="1"/>
    <cellStyle name="Hipervínculo" xfId="54694" builtinId="8" hidden="1"/>
    <cellStyle name="Hipervínculo" xfId="54678" builtinId="8" hidden="1"/>
    <cellStyle name="Hipervínculo" xfId="54662" builtinId="8" hidden="1"/>
    <cellStyle name="Hipervínculo" xfId="54645" builtinId="8" hidden="1"/>
    <cellStyle name="Hipervínculo" xfId="54629" builtinId="8" hidden="1"/>
    <cellStyle name="Hipervínculo" xfId="54613" builtinId="8" hidden="1"/>
    <cellStyle name="Hipervínculo" xfId="54599" builtinId="8" hidden="1"/>
    <cellStyle name="Hipervínculo" xfId="54583" builtinId="8" hidden="1"/>
    <cellStyle name="Hipervínculo" xfId="54567" builtinId="8" hidden="1"/>
    <cellStyle name="Hipervínculo" xfId="54551" builtinId="8" hidden="1"/>
    <cellStyle name="Hipervínculo" xfId="54535" builtinId="8" hidden="1"/>
    <cellStyle name="Hipervínculo" xfId="54519" builtinId="8" hidden="1"/>
    <cellStyle name="Hipervínculo" xfId="54503" builtinId="8" hidden="1"/>
    <cellStyle name="Hipervínculo" xfId="54485" builtinId="8" hidden="1"/>
    <cellStyle name="Hipervínculo" xfId="54469" builtinId="8" hidden="1"/>
    <cellStyle name="Hipervínculo" xfId="54453" builtinId="8" hidden="1"/>
    <cellStyle name="Hipervínculo" xfId="54439" builtinId="8" hidden="1"/>
    <cellStyle name="Hipervínculo" xfId="54423" builtinId="8" hidden="1"/>
    <cellStyle name="Hipervínculo" xfId="54407" builtinId="8" hidden="1"/>
    <cellStyle name="Hipervínculo" xfId="54391" builtinId="8" hidden="1"/>
    <cellStyle name="Hipervínculo" xfId="54375" builtinId="8" hidden="1"/>
    <cellStyle name="Hipervínculo" xfId="54359" builtinId="8" hidden="1"/>
    <cellStyle name="Hipervínculo" xfId="54341" builtinId="8" hidden="1"/>
    <cellStyle name="Hipervínculo" xfId="54325" builtinId="8" hidden="1"/>
    <cellStyle name="Hipervínculo" xfId="54309" builtinId="8" hidden="1"/>
    <cellStyle name="Hipervínculo" xfId="54034" builtinId="8" hidden="1"/>
    <cellStyle name="Hipervínculo" xfId="54279" builtinId="8" hidden="1"/>
    <cellStyle name="Hipervínculo" xfId="54263" builtinId="8" hidden="1"/>
    <cellStyle name="Hipervínculo" xfId="54247" builtinId="8" hidden="1"/>
    <cellStyle name="Hipervínculo" xfId="54231" builtinId="8" hidden="1"/>
    <cellStyle name="Hipervínculo" xfId="54215" builtinId="8" hidden="1"/>
    <cellStyle name="Hipervínculo" xfId="54199" builtinId="8" hidden="1"/>
    <cellStyle name="Hipervínculo" xfId="54181" builtinId="8" hidden="1"/>
    <cellStyle name="Hipervínculo" xfId="54165" builtinId="8" hidden="1"/>
    <cellStyle name="Hipervínculo" xfId="54149" builtinId="8" hidden="1"/>
    <cellStyle name="Hipervínculo" xfId="54135" builtinId="8" hidden="1"/>
    <cellStyle name="Hipervínculo" xfId="54119" builtinId="8" hidden="1"/>
    <cellStyle name="Hipervínculo" xfId="54103" builtinId="8" hidden="1"/>
    <cellStyle name="Hipervínculo" xfId="54087" builtinId="8" hidden="1"/>
    <cellStyle name="Hipervínculo" xfId="54071" builtinId="8" hidden="1"/>
    <cellStyle name="Hipervínculo" xfId="54055" builtinId="8" hidden="1"/>
    <cellStyle name="Hipervínculo" xfId="54039" builtinId="8" hidden="1"/>
    <cellStyle name="Hipervínculo" xfId="54021" builtinId="8" hidden="1"/>
    <cellStyle name="Hipervínculo" xfId="54005" builtinId="8" hidden="1"/>
    <cellStyle name="Hipervínculo" xfId="53989" builtinId="8" hidden="1"/>
    <cellStyle name="Hipervínculo" xfId="53975" builtinId="8" hidden="1"/>
    <cellStyle name="Hipervínculo" xfId="53959" builtinId="8" hidden="1"/>
    <cellStyle name="Hipervínculo" xfId="53943" builtinId="8" hidden="1"/>
    <cellStyle name="Hipervínculo" xfId="53927" builtinId="8" hidden="1"/>
    <cellStyle name="Hipervínculo" xfId="53911" builtinId="8" hidden="1"/>
    <cellStyle name="Hipervínculo" xfId="53895" builtinId="8" hidden="1"/>
    <cellStyle name="Hipervínculo" xfId="53879" builtinId="8" hidden="1"/>
    <cellStyle name="Hipervínculo" xfId="53861" builtinId="8" hidden="1"/>
    <cellStyle name="Hipervínculo" xfId="53845" builtinId="8" hidden="1"/>
    <cellStyle name="Hipervínculo" xfId="53829" builtinId="8" hidden="1"/>
    <cellStyle name="Hipervínculo" xfId="53815" builtinId="8" hidden="1"/>
    <cellStyle name="Hipervínculo" xfId="53799" builtinId="8" hidden="1"/>
    <cellStyle name="Hipervínculo" xfId="53783" builtinId="8" hidden="1"/>
    <cellStyle name="Hipervínculo" xfId="53767" builtinId="8" hidden="1"/>
    <cellStyle name="Hipervínculo" xfId="53751" builtinId="8" hidden="1"/>
    <cellStyle name="Hipervínculo" xfId="53735" builtinId="8" hidden="1"/>
    <cellStyle name="Hipervínculo" xfId="53717" builtinId="8" hidden="1"/>
    <cellStyle name="Hipervínculo" xfId="53701" builtinId="8" hidden="1"/>
    <cellStyle name="Hipervínculo" xfId="53685" builtinId="8" hidden="1"/>
    <cellStyle name="Hipervínculo" xfId="53565" builtinId="8" hidden="1"/>
    <cellStyle name="Hipervínculo" xfId="53654" builtinId="8" hidden="1"/>
    <cellStyle name="Hipervínculo" xfId="53638" builtinId="8" hidden="1"/>
    <cellStyle name="Hipervínculo" xfId="53622" builtinId="8" hidden="1"/>
    <cellStyle name="Hipervínculo" xfId="53606" builtinId="8" hidden="1"/>
    <cellStyle name="Hipervínculo" xfId="53590" builtinId="8" hidden="1"/>
    <cellStyle name="Hipervínculo" xfId="53574" builtinId="8" hidden="1"/>
    <cellStyle name="Hipervínculo" xfId="53557" builtinId="8" hidden="1"/>
    <cellStyle name="Hipervínculo" xfId="53541" builtinId="8" hidden="1"/>
    <cellStyle name="Hipervínculo" xfId="53525" builtinId="8" hidden="1"/>
    <cellStyle name="Hipervínculo" xfId="53511" builtinId="8" hidden="1"/>
    <cellStyle name="Hipervínculo" xfId="53495" builtinId="8" hidden="1"/>
    <cellStyle name="Hipervínculo" xfId="53479" builtinId="8" hidden="1"/>
    <cellStyle name="Hipervínculo" xfId="53463" builtinId="8" hidden="1"/>
    <cellStyle name="Hipervínculo" xfId="53447" builtinId="8" hidden="1"/>
    <cellStyle name="Hipervínculo" xfId="53431" builtinId="8" hidden="1"/>
    <cellStyle name="Hipervínculo" xfId="53415" builtinId="8" hidden="1"/>
    <cellStyle name="Hipervínculo" xfId="53397" builtinId="8" hidden="1"/>
    <cellStyle name="Hipervínculo" xfId="53381" builtinId="8" hidden="1"/>
    <cellStyle name="Hipervínculo" xfId="53365" builtinId="8" hidden="1"/>
    <cellStyle name="Hipervínculo" xfId="53351" builtinId="8" hidden="1"/>
    <cellStyle name="Hipervínculo" xfId="53335" builtinId="8" hidden="1"/>
    <cellStyle name="Hipervínculo" xfId="53319" builtinId="8" hidden="1"/>
    <cellStyle name="Hipervínculo" xfId="53303" builtinId="8" hidden="1"/>
    <cellStyle name="Hipervínculo" xfId="53287" builtinId="8" hidden="1"/>
    <cellStyle name="Hipervínculo" xfId="53271" builtinId="8" hidden="1"/>
    <cellStyle name="Hipervínculo" xfId="53255" builtinId="8" hidden="1"/>
    <cellStyle name="Hipervínculo" xfId="53237" builtinId="8" hidden="1"/>
    <cellStyle name="Hipervínculo" xfId="53221" builtinId="8" hidden="1"/>
    <cellStyle name="Hipervínculo" xfId="53205" builtinId="8" hidden="1"/>
    <cellStyle name="Hipervínculo" xfId="53190" builtinId="8" hidden="1"/>
    <cellStyle name="Hipervínculo" xfId="53174" builtinId="8" hidden="1"/>
    <cellStyle name="Hipervínculo" xfId="53158" builtinId="8" hidden="1"/>
    <cellStyle name="Hipervínculo" xfId="53142" builtinId="8" hidden="1"/>
    <cellStyle name="Hipervínculo" xfId="53126" builtinId="8" hidden="1"/>
    <cellStyle name="Hipervínculo" xfId="53110" builtinId="8" hidden="1"/>
    <cellStyle name="Hipervínculo" xfId="53093" builtinId="8" hidden="1"/>
    <cellStyle name="Hipervínculo" xfId="53077" builtinId="8" hidden="1"/>
    <cellStyle name="Hipervínculo" xfId="53061" builtinId="8" hidden="1"/>
    <cellStyle name="Hipervínculo" xfId="52888" builtinId="8" hidden="1"/>
    <cellStyle name="Hipervínculo" xfId="53031" builtinId="8" hidden="1"/>
    <cellStyle name="Hipervínculo" xfId="53015" builtinId="8" hidden="1"/>
    <cellStyle name="Hipervínculo" xfId="52999" builtinId="8" hidden="1"/>
    <cellStyle name="Hipervínculo" xfId="52983" builtinId="8" hidden="1"/>
    <cellStyle name="Hipervínculo" xfId="52967" builtinId="8" hidden="1"/>
    <cellStyle name="Hipervínculo" xfId="52951" builtinId="8" hidden="1"/>
    <cellStyle name="Hipervínculo" xfId="52933" builtinId="8" hidden="1"/>
    <cellStyle name="Hipervínculo" xfId="52917" builtinId="8" hidden="1"/>
    <cellStyle name="Hipervínculo" xfId="52901" builtinId="8" hidden="1"/>
    <cellStyle name="Hipervínculo" xfId="52884" builtinId="8" hidden="1"/>
    <cellStyle name="Hipervínculo" xfId="52868" builtinId="8" hidden="1"/>
    <cellStyle name="Hipervínculo" xfId="52852" builtinId="8" hidden="1"/>
    <cellStyle name="Hipervínculo" xfId="52784" builtinId="8" hidden="1"/>
    <cellStyle name="Hipervínculo" xfId="52821" builtinId="8" hidden="1"/>
    <cellStyle name="Hipervínculo" xfId="52805" builtinId="8" hidden="1"/>
    <cellStyle name="Hipervínculo" xfId="52789" builtinId="8" hidden="1"/>
    <cellStyle name="Hipervínculo" xfId="52772" builtinId="8" hidden="1"/>
    <cellStyle name="Hipervínculo" xfId="52756" builtinId="8" hidden="1"/>
    <cellStyle name="Hipervínculo" xfId="52740" builtinId="8" hidden="1"/>
    <cellStyle name="Hipervínculo" xfId="52724" builtinId="8" hidden="1"/>
    <cellStyle name="Hipervínculo" xfId="52708" builtinId="8" hidden="1"/>
    <cellStyle name="Hipervínculo" xfId="52692" builtinId="8" hidden="1"/>
    <cellStyle name="Hipervínculo" xfId="52657" builtinId="8" hidden="1"/>
    <cellStyle name="Hipervínculo" xfId="52667" builtinId="8" hidden="1"/>
    <cellStyle name="Hipervínculo" xfId="52677" builtinId="8" hidden="1"/>
    <cellStyle name="Hipervínculo" xfId="52690" builtinId="8" hidden="1"/>
    <cellStyle name="Hipervínculo" xfId="52663" builtinId="8" hidden="1"/>
    <cellStyle name="Hipervínculo" xfId="52637" builtinId="8" hidden="1"/>
    <cellStyle name="Hipervínculo" xfId="52639" builtinId="8" hidden="1"/>
    <cellStyle name="Hipervínculo" xfId="48102" builtinId="8" hidden="1"/>
    <cellStyle name="Hipervínculo" xfId="54992" builtinId="8" hidden="1"/>
    <cellStyle name="Hipervínculo" xfId="55008" builtinId="8" hidden="1"/>
    <cellStyle name="Hipervínculo" xfId="55024" builtinId="8" hidden="1"/>
    <cellStyle name="Hipervínculo" xfId="55040" builtinId="8" hidden="1"/>
    <cellStyle name="Hipervínculo" xfId="55056" builtinId="8" hidden="1"/>
    <cellStyle name="Hipervínculo" xfId="55073" builtinId="8" hidden="1"/>
    <cellStyle name="Hipervínculo" xfId="55089" builtinId="8" hidden="1"/>
    <cellStyle name="Hipervínculo" xfId="55105" builtinId="8" hidden="1"/>
    <cellStyle name="Hipervínculo" xfId="55121" builtinId="8" hidden="1"/>
    <cellStyle name="Hipervínculo" xfId="55136" builtinId="8" hidden="1"/>
    <cellStyle name="Hipervínculo" xfId="55152" builtinId="8" hidden="1"/>
    <cellStyle name="Hipervínculo" xfId="55168" builtinId="8" hidden="1"/>
    <cellStyle name="Hipervínculo" xfId="55185" builtinId="8" hidden="1"/>
    <cellStyle name="Hipervínculo" xfId="55201" builtinId="8" hidden="1"/>
    <cellStyle name="Hipervínculo" xfId="55217" builtinId="8" hidden="1"/>
    <cellStyle name="Hipervínculo" xfId="55235" builtinId="8" hidden="1"/>
    <cellStyle name="Hipervínculo" xfId="55251" builtinId="8" hidden="1"/>
    <cellStyle name="Hipervínculo" xfId="55267" builtinId="8" hidden="1"/>
    <cellStyle name="Hipervínculo" xfId="55283" builtinId="8" hidden="1"/>
    <cellStyle name="Hipervínculo" xfId="55299" builtinId="8" hidden="1"/>
    <cellStyle name="Hipervínculo" xfId="55315" builtinId="8" hidden="1"/>
    <cellStyle name="Hipervínculo" xfId="55331" builtinId="8" hidden="1"/>
    <cellStyle name="Hipervínculo" xfId="55345" builtinId="8" hidden="1"/>
    <cellStyle name="Hipervínculo" xfId="55361" builtinId="8" hidden="1"/>
    <cellStyle name="Hipervínculo" xfId="55377" builtinId="8" hidden="1"/>
    <cellStyle name="Hipervínculo" xfId="55394" builtinId="8" hidden="1"/>
    <cellStyle name="Hipervínculo" xfId="55410" builtinId="8" hidden="1"/>
    <cellStyle name="Hipervínculo" xfId="55426" builtinId="8" hidden="1"/>
    <cellStyle name="Hipervínculo" xfId="55442" builtinId="8" hidden="1"/>
    <cellStyle name="Hipervínculo" xfId="55458" builtinId="8" hidden="1"/>
    <cellStyle name="Hipervínculo" xfId="55474" builtinId="8" hidden="1"/>
    <cellStyle name="Hipervínculo" xfId="55489" builtinId="8" hidden="1"/>
    <cellStyle name="Hipervínculo" xfId="55505" builtinId="8" hidden="1"/>
    <cellStyle name="Hipervínculo" xfId="55521" builtinId="8" hidden="1"/>
    <cellStyle name="Hipervínculo" xfId="55537" builtinId="8" hidden="1"/>
    <cellStyle name="Hipervínculo" xfId="55555" builtinId="8" hidden="1"/>
    <cellStyle name="Hipervínculo" xfId="55571" builtinId="8" hidden="1"/>
    <cellStyle name="Hipervínculo" xfId="55587" builtinId="8" hidden="1"/>
    <cellStyle name="Hipervínculo" xfId="55603" builtinId="8" hidden="1"/>
    <cellStyle name="Hipervínculo" xfId="55619" builtinId="8" hidden="1"/>
    <cellStyle name="Hipervínculo" xfId="55635" builtinId="8" hidden="1"/>
    <cellStyle name="Hipervínculo" xfId="55649" builtinId="8" hidden="1"/>
    <cellStyle name="Hipervínculo" xfId="55665" builtinId="8" hidden="1"/>
    <cellStyle name="Hipervínculo" xfId="55681" builtinId="8" hidden="1"/>
    <cellStyle name="Hipervínculo" xfId="55699" builtinId="8" hidden="1"/>
    <cellStyle name="Hipervínculo" xfId="55715" builtinId="8" hidden="1"/>
    <cellStyle name="Hipervínculo" xfId="55731" builtinId="8" hidden="1"/>
    <cellStyle name="Hipervínculo" xfId="55747" builtinId="8" hidden="1"/>
    <cellStyle name="Hipervínculo" xfId="55763" builtinId="8" hidden="1"/>
    <cellStyle name="Hipervínculo" xfId="55779" builtinId="8" hidden="1"/>
    <cellStyle name="Hipervínculo" xfId="55795" builtinId="8" hidden="1"/>
    <cellStyle name="Hipervínculo" xfId="55809" builtinId="8" hidden="1"/>
    <cellStyle name="Hipervínculo" xfId="55825" builtinId="8" hidden="1"/>
    <cellStyle name="Hipervínculo" xfId="55841" builtinId="8" hidden="1"/>
    <cellStyle name="Hipervínculo" xfId="55858" builtinId="8" hidden="1"/>
    <cellStyle name="Hipervínculo" xfId="55874" builtinId="8" hidden="1"/>
    <cellStyle name="Hipervínculo" xfId="55890" builtinId="8" hidden="1"/>
    <cellStyle name="Hipervínculo" xfId="55906" builtinId="8" hidden="1"/>
    <cellStyle name="Hipervínculo" xfId="55922" builtinId="8" hidden="1"/>
    <cellStyle name="Hipervínculo" xfId="55938" builtinId="8" hidden="1"/>
    <cellStyle name="Hipervínculo" xfId="55954" builtinId="8" hidden="1"/>
    <cellStyle name="Hipervínculo" xfId="55969" builtinId="8" hidden="1"/>
    <cellStyle name="Hipervínculo" xfId="55985" builtinId="8" hidden="1"/>
    <cellStyle name="Hipervínculo" xfId="56001" builtinId="8" hidden="1"/>
    <cellStyle name="Hipervínculo" xfId="56019" builtinId="8" hidden="1"/>
    <cellStyle name="Hipervínculo" xfId="56035" builtinId="8" hidden="1"/>
    <cellStyle name="Hipervínculo" xfId="56051" builtinId="8" hidden="1"/>
    <cellStyle name="Hipervínculo" xfId="56067" builtinId="8" hidden="1"/>
    <cellStyle name="Hipervínculo" xfId="56083" builtinId="8" hidden="1"/>
    <cellStyle name="Hipervínculo" xfId="56099" builtinId="8" hidden="1"/>
    <cellStyle name="Hipervínculo" xfId="56113" builtinId="8" hidden="1"/>
    <cellStyle name="Hipervínculo" xfId="56129" builtinId="8" hidden="1"/>
    <cellStyle name="Hipervínculo" xfId="56145" builtinId="8" hidden="1"/>
    <cellStyle name="Hipervínculo" xfId="56161" builtinId="8" hidden="1"/>
    <cellStyle name="Hipervínculo" xfId="56179" builtinId="8" hidden="1"/>
    <cellStyle name="Hipervínculo" xfId="56195" builtinId="8" hidden="1"/>
    <cellStyle name="Hipervínculo" xfId="56211" builtinId="8" hidden="1"/>
    <cellStyle name="Hipervínculo" xfId="56227" builtinId="8" hidden="1"/>
    <cellStyle name="Hipervínculo" xfId="56243" builtinId="8" hidden="1"/>
    <cellStyle name="Hipervínculo" xfId="56259" builtinId="8" hidden="1"/>
    <cellStyle name="Hipervínculo" xfId="56273" builtinId="8" hidden="1"/>
    <cellStyle name="Hipervínculo" xfId="56289" builtinId="8" hidden="1"/>
    <cellStyle name="Hipervínculo" xfId="56305" builtinId="8" hidden="1"/>
    <cellStyle name="Hipervínculo" xfId="56323" builtinId="8" hidden="1"/>
    <cellStyle name="Hipervínculo" xfId="56339" builtinId="8" hidden="1"/>
    <cellStyle name="Hipervínculo" xfId="56355" builtinId="8" hidden="1"/>
    <cellStyle name="Hipervínculo" xfId="56371" builtinId="8" hidden="1"/>
    <cellStyle name="Hipervínculo" xfId="56387" builtinId="8" hidden="1"/>
    <cellStyle name="Hipervínculo" xfId="56403" builtinId="8" hidden="1"/>
    <cellStyle name="Hipervínculo" xfId="56419" builtinId="8" hidden="1"/>
    <cellStyle name="Hipervínculo" xfId="56433" builtinId="8" hidden="1"/>
    <cellStyle name="Hipervínculo" xfId="56449" builtinId="8" hidden="1"/>
    <cellStyle name="Hipervínculo" xfId="56465" builtinId="8" hidden="1"/>
    <cellStyle name="Hipervínculo" xfId="56483" builtinId="8" hidden="1"/>
    <cellStyle name="Hipervínculo" xfId="56499" builtinId="8" hidden="1"/>
    <cellStyle name="Hipervínculo" xfId="56515" builtinId="8" hidden="1"/>
    <cellStyle name="Hipervínculo" xfId="56531" builtinId="8" hidden="1"/>
    <cellStyle name="Hipervínculo" xfId="56547" builtinId="8" hidden="1"/>
    <cellStyle name="Hipervínculo" xfId="56563" builtinId="8" hidden="1"/>
    <cellStyle name="Hipervínculo" xfId="56579" builtinId="8" hidden="1"/>
    <cellStyle name="Hipervínculo" xfId="56593" builtinId="8" hidden="1"/>
    <cellStyle name="Hipervínculo" xfId="56609" builtinId="8" hidden="1"/>
    <cellStyle name="Hipervínculo" xfId="56625" builtinId="8" hidden="1"/>
    <cellStyle name="Hipervínculo" xfId="56643" builtinId="8" hidden="1"/>
    <cellStyle name="Hipervínculo" xfId="56659" builtinId="8" hidden="1"/>
    <cellStyle name="Hipervínculo" xfId="56675" builtinId="8" hidden="1"/>
    <cellStyle name="Hipervínculo" xfId="56691" builtinId="8" hidden="1"/>
    <cellStyle name="Hipervínculo" xfId="56707" builtinId="8" hidden="1"/>
    <cellStyle name="Hipervínculo" xfId="56723" builtinId="8" hidden="1"/>
    <cellStyle name="Hipervínculo" xfId="56737" builtinId="8" hidden="1"/>
    <cellStyle name="Hipervínculo" xfId="56753" builtinId="8" hidden="1"/>
    <cellStyle name="Hipervínculo" xfId="56769" builtinId="8" hidden="1"/>
    <cellStyle name="Hipervínculo" xfId="56785" builtinId="8" hidden="1"/>
    <cellStyle name="Hipervínculo" xfId="56803" builtinId="8" hidden="1"/>
    <cellStyle name="Hipervínculo" xfId="56819" builtinId="8" hidden="1"/>
    <cellStyle name="Hipervínculo" xfId="56835" builtinId="8" hidden="1"/>
    <cellStyle name="Hipervínculo" xfId="56851" builtinId="8" hidden="1"/>
    <cellStyle name="Hipervínculo" xfId="56867" builtinId="8" hidden="1"/>
    <cellStyle name="Hipervínculo" xfId="56883" builtinId="8" hidden="1"/>
    <cellStyle name="Hipervínculo" xfId="56897" builtinId="8" hidden="1"/>
    <cellStyle name="Hipervínculo" xfId="56913" builtinId="8" hidden="1"/>
    <cellStyle name="Hipervínculo" xfId="56929" builtinId="8" hidden="1"/>
    <cellStyle name="Hipervínculo" xfId="56946" builtinId="8" hidden="1"/>
    <cellStyle name="Hipervínculo" xfId="56962" builtinId="8" hidden="1"/>
    <cellStyle name="Hipervínculo" xfId="56978" builtinId="8" hidden="1"/>
    <cellStyle name="Hipervínculo" xfId="56994" builtinId="8" hidden="1"/>
    <cellStyle name="Hipervínculo" xfId="57010" builtinId="8" hidden="1"/>
    <cellStyle name="Hipervínculo" xfId="57026" builtinId="8" hidden="1"/>
    <cellStyle name="Hipervínculo" xfId="57042" builtinId="8" hidden="1"/>
    <cellStyle name="Hipervínculo" xfId="57056" builtinId="8" hidden="1"/>
    <cellStyle name="Hipervínculo" xfId="57072" builtinId="8" hidden="1"/>
    <cellStyle name="Hipervínculo" xfId="57088" builtinId="8" hidden="1"/>
    <cellStyle name="Hipervínculo" xfId="57104" builtinId="8" hidden="1"/>
    <cellStyle name="Hipervínculo" xfId="57120" builtinId="8" hidden="1"/>
    <cellStyle name="Hipervínculo" xfId="57136" builtinId="8" hidden="1"/>
    <cellStyle name="Hipervínculo" xfId="57152" builtinId="8" hidden="1"/>
    <cellStyle name="Hipervínculo" xfId="57168" builtinId="8" hidden="1"/>
    <cellStyle name="Hipervínculo" xfId="57184" builtinId="8" hidden="1"/>
    <cellStyle name="Hipervínculo" xfId="57200" builtinId="8" hidden="1"/>
    <cellStyle name="Hipervínculo" xfId="57186" builtinId="8" hidden="1"/>
    <cellStyle name="Hipervínculo" xfId="57170" builtinId="8" hidden="1"/>
    <cellStyle name="Hipervínculo" xfId="57154" builtinId="8" hidden="1"/>
    <cellStyle name="Hipervínculo" xfId="57138" builtinId="8" hidden="1"/>
    <cellStyle name="Hipervínculo" xfId="57122" builtinId="8" hidden="1"/>
    <cellStyle name="Hipervínculo" xfId="57106" builtinId="8" hidden="1"/>
    <cellStyle name="Hipervínculo" xfId="57090" builtinId="8" hidden="1"/>
    <cellStyle name="Hipervínculo" xfId="57074" builtinId="8" hidden="1"/>
    <cellStyle name="Hipervínculo" xfId="57058" builtinId="8" hidden="1"/>
    <cellStyle name="Hipervínculo" xfId="57044" builtinId="8" hidden="1"/>
    <cellStyle name="Hipervínculo" xfId="57028" builtinId="8" hidden="1"/>
    <cellStyle name="Hipervínculo" xfId="57012" builtinId="8" hidden="1"/>
    <cellStyle name="Hipervínculo" xfId="56996" builtinId="8" hidden="1"/>
    <cellStyle name="Hipervínculo" xfId="56980" builtinId="8" hidden="1"/>
    <cellStyle name="Hipervínculo" xfId="56964" builtinId="8" hidden="1"/>
    <cellStyle name="Hipervínculo" xfId="56948" builtinId="8" hidden="1"/>
    <cellStyle name="Hipervínculo" xfId="56931" builtinId="8" hidden="1"/>
    <cellStyle name="Hipervínculo" xfId="56915" builtinId="8" hidden="1"/>
    <cellStyle name="Hipervínculo" xfId="56899" builtinId="8" hidden="1"/>
    <cellStyle name="Hipervínculo" xfId="56885" builtinId="8" hidden="1"/>
    <cellStyle name="Hipervínculo" xfId="56869" builtinId="8" hidden="1"/>
    <cellStyle name="Hipervínculo" xfId="56853" builtinId="8" hidden="1"/>
    <cellStyle name="Hipervínculo" xfId="56837" builtinId="8" hidden="1"/>
    <cellStyle name="Hipervínculo" xfId="56821" builtinId="8" hidden="1"/>
    <cellStyle name="Hipervínculo" xfId="56805" builtinId="8" hidden="1"/>
    <cellStyle name="Hipervínculo" xfId="56789" builtinId="8" hidden="1"/>
    <cellStyle name="Hipervínculo" xfId="56771" builtinId="8" hidden="1"/>
    <cellStyle name="Hipervínculo" xfId="56755" builtinId="8" hidden="1"/>
    <cellStyle name="Hipervínculo" xfId="56739" builtinId="8" hidden="1"/>
    <cellStyle name="Hipervínculo" xfId="56725" builtinId="8" hidden="1"/>
    <cellStyle name="Hipervínculo" xfId="56709" builtinId="8" hidden="1"/>
    <cellStyle name="Hipervínculo" xfId="56693" builtinId="8" hidden="1"/>
    <cellStyle name="Hipervínculo" xfId="56677" builtinId="8" hidden="1"/>
    <cellStyle name="Hipervínculo" xfId="56661" builtinId="8" hidden="1"/>
    <cellStyle name="Hipervínculo" xfId="56645" builtinId="8" hidden="1"/>
    <cellStyle name="Hipervínculo" xfId="56627" builtinId="8" hidden="1"/>
    <cellStyle name="Hipervínculo" xfId="56611" builtinId="8" hidden="1"/>
    <cellStyle name="Hipervínculo" xfId="56595" builtinId="8" hidden="1"/>
    <cellStyle name="Hipervínculo" xfId="56320" builtinId="8" hidden="1"/>
    <cellStyle name="Hipervínculo" xfId="56565" builtinId="8" hidden="1"/>
    <cellStyle name="Hipervínculo" xfId="56549" builtinId="8" hidden="1"/>
    <cellStyle name="Hipervínculo" xfId="56533" builtinId="8" hidden="1"/>
    <cellStyle name="Hipervínculo" xfId="56517" builtinId="8" hidden="1"/>
    <cellStyle name="Hipervínculo" xfId="56501" builtinId="8" hidden="1"/>
    <cellStyle name="Hipervínculo" xfId="56485" builtinId="8" hidden="1"/>
    <cellStyle name="Hipervínculo" xfId="56467" builtinId="8" hidden="1"/>
    <cellStyle name="Hipervínculo" xfId="56451" builtinId="8" hidden="1"/>
    <cellStyle name="Hipervínculo" xfId="56435" builtinId="8" hidden="1"/>
    <cellStyle name="Hipervínculo" xfId="56421" builtinId="8" hidden="1"/>
    <cellStyle name="Hipervínculo" xfId="56405" builtinId="8" hidden="1"/>
    <cellStyle name="Hipervínculo" xfId="56389" builtinId="8" hidden="1"/>
    <cellStyle name="Hipervínculo" xfId="56373" builtinId="8" hidden="1"/>
    <cellStyle name="Hipervínculo" xfId="56357" builtinId="8" hidden="1"/>
    <cellStyle name="Hipervínculo" xfId="56341" builtinId="8" hidden="1"/>
    <cellStyle name="Hipervínculo" xfId="56325" builtinId="8" hidden="1"/>
    <cellStyle name="Hipervínculo" xfId="56307" builtinId="8" hidden="1"/>
    <cellStyle name="Hipervínculo" xfId="56291" builtinId="8" hidden="1"/>
    <cellStyle name="Hipervínculo" xfId="56275" builtinId="8" hidden="1"/>
    <cellStyle name="Hipervínculo" xfId="56261" builtinId="8" hidden="1"/>
    <cellStyle name="Hipervínculo" xfId="56245" builtinId="8" hidden="1"/>
    <cellStyle name="Hipervínculo" xfId="56229" builtinId="8" hidden="1"/>
    <cellStyle name="Hipervínculo" xfId="56213" builtinId="8" hidden="1"/>
    <cellStyle name="Hipervínculo" xfId="56197" builtinId="8" hidden="1"/>
    <cellStyle name="Hipervínculo" xfId="56181" builtinId="8" hidden="1"/>
    <cellStyle name="Hipervínculo" xfId="56165" builtinId="8" hidden="1"/>
    <cellStyle name="Hipervínculo" xfId="56147" builtinId="8" hidden="1"/>
    <cellStyle name="Hipervínculo" xfId="56131" builtinId="8" hidden="1"/>
    <cellStyle name="Hipervínculo" xfId="56115" builtinId="8" hidden="1"/>
    <cellStyle name="Hipervínculo" xfId="56101" builtinId="8" hidden="1"/>
    <cellStyle name="Hipervínculo" xfId="56085" builtinId="8" hidden="1"/>
    <cellStyle name="Hipervínculo" xfId="56069" builtinId="8" hidden="1"/>
    <cellStyle name="Hipervínculo" xfId="56053" builtinId="8" hidden="1"/>
    <cellStyle name="Hipervínculo" xfId="56037" builtinId="8" hidden="1"/>
    <cellStyle name="Hipervínculo" xfId="56021" builtinId="8" hidden="1"/>
    <cellStyle name="Hipervínculo" xfId="56003" builtinId="8" hidden="1"/>
    <cellStyle name="Hipervínculo" xfId="55987" builtinId="8" hidden="1"/>
    <cellStyle name="Hipervínculo" xfId="55971" builtinId="8" hidden="1"/>
    <cellStyle name="Hipervínculo" xfId="55851" builtinId="8" hidden="1"/>
    <cellStyle name="Hipervínculo" xfId="55940" builtinId="8" hidden="1"/>
    <cellStyle name="Hipervínculo" xfId="55924" builtinId="8" hidden="1"/>
    <cellStyle name="Hipervínculo" xfId="55908" builtinId="8" hidden="1"/>
    <cellStyle name="Hipervínculo" xfId="55892" builtinId="8" hidden="1"/>
    <cellStyle name="Hipervínculo" xfId="55876" builtinId="8" hidden="1"/>
    <cellStyle name="Hipervínculo" xfId="55860" builtinId="8" hidden="1"/>
    <cellStyle name="Hipervínculo" xfId="55843" builtinId="8" hidden="1"/>
    <cellStyle name="Hipervínculo" xfId="55827" builtinId="8" hidden="1"/>
    <cellStyle name="Hipervínculo" xfId="55811" builtinId="8" hidden="1"/>
    <cellStyle name="Hipervínculo" xfId="55797" builtinId="8" hidden="1"/>
    <cellStyle name="Hipervínculo" xfId="55781" builtinId="8" hidden="1"/>
    <cellStyle name="Hipervínculo" xfId="55765" builtinId="8" hidden="1"/>
    <cellStyle name="Hipervínculo" xfId="55749" builtinId="8" hidden="1"/>
    <cellStyle name="Hipervínculo" xfId="55733" builtinId="8" hidden="1"/>
    <cellStyle name="Hipervínculo" xfId="55717" builtinId="8" hidden="1"/>
    <cellStyle name="Hipervínculo" xfId="55701" builtinId="8" hidden="1"/>
    <cellStyle name="Hipervínculo" xfId="55683" builtinId="8" hidden="1"/>
    <cellStyle name="Hipervínculo" xfId="55667" builtinId="8" hidden="1"/>
    <cellStyle name="Hipervínculo" xfId="55651" builtinId="8" hidden="1"/>
    <cellStyle name="Hipervínculo" xfId="55637" builtinId="8" hidden="1"/>
    <cellStyle name="Hipervínculo" xfId="55621" builtinId="8" hidden="1"/>
    <cellStyle name="Hipervínculo" xfId="55605" builtinId="8" hidden="1"/>
    <cellStyle name="Hipervínculo" xfId="55589" builtinId="8" hidden="1"/>
    <cellStyle name="Hipervínculo" xfId="55573" builtinId="8" hidden="1"/>
    <cellStyle name="Hipervínculo" xfId="55557" builtinId="8" hidden="1"/>
    <cellStyle name="Hipervínculo" xfId="55541" builtinId="8" hidden="1"/>
    <cellStyle name="Hipervínculo" xfId="55523" builtinId="8" hidden="1"/>
    <cellStyle name="Hipervínculo" xfId="55507" builtinId="8" hidden="1"/>
    <cellStyle name="Hipervínculo" xfId="55491" builtinId="8" hidden="1"/>
    <cellStyle name="Hipervínculo" xfId="55476" builtinId="8" hidden="1"/>
    <cellStyle name="Hipervínculo" xfId="55460" builtinId="8" hidden="1"/>
    <cellStyle name="Hipervínculo" xfId="55444" builtinId="8" hidden="1"/>
    <cellStyle name="Hipervínculo" xfId="55428" builtinId="8" hidden="1"/>
    <cellStyle name="Hipervínculo" xfId="55412" builtinId="8" hidden="1"/>
    <cellStyle name="Hipervínculo" xfId="55396" builtinId="8" hidden="1"/>
    <cellStyle name="Hipervínculo" xfId="55379" builtinId="8" hidden="1"/>
    <cellStyle name="Hipervínculo" xfId="55363" builtinId="8" hidden="1"/>
    <cellStyle name="Hipervínculo" xfId="55347" builtinId="8" hidden="1"/>
    <cellStyle name="Hipervínculo" xfId="55174" builtinId="8" hidden="1"/>
    <cellStyle name="Hipervínculo" xfId="55317" builtinId="8" hidden="1"/>
    <cellStyle name="Hipervínculo" xfId="55301" builtinId="8" hidden="1"/>
    <cellStyle name="Hipervínculo" xfId="55285" builtinId="8" hidden="1"/>
    <cellStyle name="Hipervínculo" xfId="55269" builtinId="8" hidden="1"/>
    <cellStyle name="Hipervínculo" xfId="55253" builtinId="8" hidden="1"/>
    <cellStyle name="Hipervínculo" xfId="55237" builtinId="8" hidden="1"/>
    <cellStyle name="Hipervínculo" xfId="55219" builtinId="8" hidden="1"/>
    <cellStyle name="Hipervínculo" xfId="55203" builtinId="8" hidden="1"/>
    <cellStyle name="Hipervínculo" xfId="55187" builtinId="8" hidden="1"/>
    <cellStyle name="Hipervínculo" xfId="55170" builtinId="8" hidden="1"/>
    <cellStyle name="Hipervínculo" xfId="55154" builtinId="8" hidden="1"/>
    <cellStyle name="Hipervínculo" xfId="55138" builtinId="8" hidden="1"/>
    <cellStyle name="Hipervínculo" xfId="55070" builtinId="8" hidden="1"/>
    <cellStyle name="Hipervínculo" xfId="55107" builtinId="8" hidden="1"/>
    <cellStyle name="Hipervínculo" xfId="55091" builtinId="8" hidden="1"/>
    <cellStyle name="Hipervínculo" xfId="55075" builtinId="8" hidden="1"/>
    <cellStyle name="Hipervínculo" xfId="55058" builtinId="8" hidden="1"/>
    <cellStyle name="Hipervínculo" xfId="55042" builtinId="8" hidden="1"/>
    <cellStyle name="Hipervínculo" xfId="55026" builtinId="8" hidden="1"/>
    <cellStyle name="Hipervínculo" xfId="55010" builtinId="8" hidden="1"/>
    <cellStyle name="Hipervínculo" xfId="54994" builtinId="8" hidden="1"/>
    <cellStyle name="Hipervínculo" xfId="54978" builtinId="8" hidden="1"/>
    <cellStyle name="Hipervínculo" xfId="54944" builtinId="8" hidden="1"/>
    <cellStyle name="Hipervínculo" xfId="54954" builtinId="8" hidden="1"/>
    <cellStyle name="Hipervínculo" xfId="54964" builtinId="8" hidden="1"/>
    <cellStyle name="Hipervínculo" xfId="54976" builtinId="8" hidden="1"/>
    <cellStyle name="Hipervínculo" xfId="54950" builtinId="8" hidden="1"/>
    <cellStyle name="Hipervínculo" xfId="54924" builtinId="8" hidden="1"/>
    <cellStyle name="Hipervínculo" xfId="54926" builtinId="8" hidden="1"/>
    <cellStyle name="Hipervínculo" xfId="50392" builtinId="8" hidden="1"/>
    <cellStyle name="Hipervínculo" xfId="57208" builtinId="8" hidden="1"/>
    <cellStyle name="Hipervínculo" xfId="57216" builtinId="8" hidden="1"/>
    <cellStyle name="Hipervínculo" xfId="57224" builtinId="8" hidden="1"/>
    <cellStyle name="Hipervínculo" xfId="57232" builtinId="8" hidden="1"/>
    <cellStyle name="Hipervínculo" xfId="57240" builtinId="8" hidden="1"/>
    <cellStyle name="Hipervínculo" xfId="57248" builtinId="8" hidden="1"/>
    <cellStyle name="Hipervínculo" xfId="57256" builtinId="8" hidden="1"/>
    <cellStyle name="Hipervínculo" xfId="57264" builtinId="8" hidden="1"/>
    <cellStyle name="Hipervínculo" xfId="57272" builtinId="8" hidden="1"/>
    <cellStyle name="Hipervínculo" xfId="57280" builtinId="8" hidden="1"/>
    <cellStyle name="Hipervínculo" xfId="57288" builtinId="8" hidden="1"/>
    <cellStyle name="Hipervínculo" xfId="57296" builtinId="8" hidden="1"/>
    <cellStyle name="Hipervínculo" xfId="57304" builtinId="8" hidden="1"/>
    <cellStyle name="Hipervínculo" xfId="57312" builtinId="8" hidden="1"/>
    <cellStyle name="Hipervínculo" xfId="57320" builtinId="8" hidden="1"/>
    <cellStyle name="Hipervínculo" xfId="57328" builtinId="8" hidden="1"/>
    <cellStyle name="Hipervínculo" xfId="57336" builtinId="8" hidden="1"/>
    <cellStyle name="Hipervínculo" xfId="57344" builtinId="8" hidden="1"/>
    <cellStyle name="Hipervínculo" xfId="57352" builtinId="8" hidden="1"/>
    <cellStyle name="Hipervínculo" xfId="57361" builtinId="8" hidden="1"/>
    <cellStyle name="Hipervínculo" xfId="57369" builtinId="8" hidden="1"/>
    <cellStyle name="Hipervínculo" xfId="57377" builtinId="8" hidden="1"/>
    <cellStyle name="Hipervínculo" xfId="57385" builtinId="8" hidden="1"/>
    <cellStyle name="Hipervínculo" xfId="57393" builtinId="8" hidden="1"/>
    <cellStyle name="Hipervínculo" xfId="57401" builtinId="8" hidden="1"/>
    <cellStyle name="Hipervínculo" xfId="57409" builtinId="8" hidden="1"/>
    <cellStyle name="Hipervínculo" xfId="57416" builtinId="8" hidden="1"/>
    <cellStyle name="Hipervínculo" xfId="57424" builtinId="8" hidden="1"/>
    <cellStyle name="Hipervínculo" xfId="57432" builtinId="8" hidden="1"/>
    <cellStyle name="Hipervínculo" xfId="57440" builtinId="8" hidden="1"/>
    <cellStyle name="Hipervínculo" xfId="57448" builtinId="8" hidden="1"/>
    <cellStyle name="Hipervínculo" xfId="57456" builtinId="8" hidden="1"/>
    <cellStyle name="Hipervínculo" xfId="57465" builtinId="8" hidden="1"/>
    <cellStyle name="Hipervínculo" xfId="57473" builtinId="8" hidden="1"/>
    <cellStyle name="Hipervínculo" xfId="57481" builtinId="8" hidden="1"/>
    <cellStyle name="Hipervínculo" xfId="57489" builtinId="8" hidden="1"/>
    <cellStyle name="Hipervínculo" xfId="57497" builtinId="8" hidden="1"/>
    <cellStyle name="Hipervínculo" xfId="57505" builtinId="8" hidden="1"/>
    <cellStyle name="Hipervínculo" xfId="57513" builtinId="8" hidden="1"/>
    <cellStyle name="Hipervínculo" xfId="57523" builtinId="8" hidden="1"/>
    <cellStyle name="Hipervínculo" xfId="57531" builtinId="8" hidden="1"/>
    <cellStyle name="Hipervínculo" xfId="57539" builtinId="8" hidden="1"/>
    <cellStyle name="Hipervínculo" xfId="57547" builtinId="8" hidden="1"/>
    <cellStyle name="Hipervínculo" xfId="57555" builtinId="8" hidden="1"/>
    <cellStyle name="Hipervínculo" xfId="57563" builtinId="8" hidden="1"/>
    <cellStyle name="Hipervínculo" xfId="57571" builtinId="8" hidden="1"/>
    <cellStyle name="Hipervínculo" xfId="57579" builtinId="8" hidden="1"/>
    <cellStyle name="Hipervínculo" xfId="57587" builtinId="8" hidden="1"/>
    <cellStyle name="Hipervínculo" xfId="57595" builtinId="8" hidden="1"/>
    <cellStyle name="Hipervínculo" xfId="57603" builtinId="8" hidden="1"/>
    <cellStyle name="Hipervínculo" xfId="57611" builtinId="8" hidden="1"/>
    <cellStyle name="Hipervínculo" xfId="57619" builtinId="8" hidden="1"/>
    <cellStyle name="Hipervínculo" xfId="57625" builtinId="8" hidden="1"/>
    <cellStyle name="Hipervínculo" xfId="57633" builtinId="8" hidden="1"/>
    <cellStyle name="Hipervínculo" xfId="57641" builtinId="8" hidden="1"/>
    <cellStyle name="Hipervínculo" xfId="57649" builtinId="8" hidden="1"/>
    <cellStyle name="Hipervínculo" xfId="57657" builtinId="8" hidden="1"/>
    <cellStyle name="Hipervínculo" xfId="57665" builtinId="8" hidden="1"/>
    <cellStyle name="Hipervínculo" xfId="57674" builtinId="8" hidden="1"/>
    <cellStyle name="Hipervínculo" xfId="57682" builtinId="8" hidden="1"/>
    <cellStyle name="Hipervínculo" xfId="57690" builtinId="8" hidden="1"/>
    <cellStyle name="Hipervínculo" xfId="57698" builtinId="8" hidden="1"/>
    <cellStyle name="Hipervínculo" xfId="57706" builtinId="8" hidden="1"/>
    <cellStyle name="Hipervínculo" xfId="57714" builtinId="8" hidden="1"/>
    <cellStyle name="Hipervínculo" xfId="57722" builtinId="8" hidden="1"/>
    <cellStyle name="Hipervínculo" xfId="57730" builtinId="8" hidden="1"/>
    <cellStyle name="Hipervínculo" xfId="57738" builtinId="8" hidden="1"/>
    <cellStyle name="Hipervínculo" xfId="57746" builtinId="8" hidden="1"/>
    <cellStyle name="Hipervínculo" xfId="57754" builtinId="8" hidden="1"/>
    <cellStyle name="Hipervínculo" xfId="57762" builtinId="8" hidden="1"/>
    <cellStyle name="Hipervínculo" xfId="57770" builtinId="8" hidden="1"/>
    <cellStyle name="Hipervínculo" xfId="57777" builtinId="8" hidden="1"/>
    <cellStyle name="Hipervínculo" xfId="57785" builtinId="8" hidden="1"/>
    <cellStyle name="Hipervínculo" xfId="57793" builtinId="8" hidden="1"/>
    <cellStyle name="Hipervínculo" xfId="57801" builtinId="8" hidden="1"/>
    <cellStyle name="Hipervínculo" xfId="57809" builtinId="8" hidden="1"/>
    <cellStyle name="Hipervínculo" xfId="57817" builtinId="8" hidden="1"/>
    <cellStyle name="Hipervínculo" xfId="57825" builtinId="8" hidden="1"/>
    <cellStyle name="Hipervínculo" xfId="57835" builtinId="8" hidden="1"/>
    <cellStyle name="Hipervínculo" xfId="57843" builtinId="8" hidden="1"/>
    <cellStyle name="Hipervínculo" xfId="57851" builtinId="8" hidden="1"/>
    <cellStyle name="Hipervínculo" xfId="57859" builtinId="8" hidden="1"/>
    <cellStyle name="Hipervínculo" xfId="57867" builtinId="8" hidden="1"/>
    <cellStyle name="Hipervínculo" xfId="57875" builtinId="8" hidden="1"/>
    <cellStyle name="Hipervínculo" xfId="57883" builtinId="8" hidden="1"/>
    <cellStyle name="Hipervínculo" xfId="57891" builtinId="8" hidden="1"/>
    <cellStyle name="Hipervínculo" xfId="57899" builtinId="8" hidden="1"/>
    <cellStyle name="Hipervínculo" xfId="57907" builtinId="8" hidden="1"/>
    <cellStyle name="Hipervínculo" xfId="57915" builtinId="8" hidden="1"/>
    <cellStyle name="Hipervínculo" xfId="57923" builtinId="8" hidden="1"/>
    <cellStyle name="Hipervínculo" xfId="57931" builtinId="8" hidden="1"/>
    <cellStyle name="Hipervínculo" xfId="57937" builtinId="8" hidden="1"/>
    <cellStyle name="Hipervínculo" xfId="57945" builtinId="8" hidden="1"/>
    <cellStyle name="Hipervínculo" xfId="57953" builtinId="8" hidden="1"/>
    <cellStyle name="Hipervínculo" xfId="57961" builtinId="8" hidden="1"/>
    <cellStyle name="Hipervínculo" xfId="57969" builtinId="8" hidden="1"/>
    <cellStyle name="Hipervínculo" xfId="57977" builtinId="8" hidden="1"/>
    <cellStyle name="Hipervínculo" xfId="57987" builtinId="8" hidden="1"/>
    <cellStyle name="Hipervínculo" xfId="57995" builtinId="8" hidden="1"/>
    <cellStyle name="Hipervínculo" xfId="58003" builtinId="8" hidden="1"/>
    <cellStyle name="Hipervínculo" xfId="58011" builtinId="8" hidden="1"/>
    <cellStyle name="Hipervínculo" xfId="58019" builtinId="8" hidden="1"/>
    <cellStyle name="Hipervínculo" xfId="58027" builtinId="8" hidden="1"/>
    <cellStyle name="Hipervínculo" xfId="58035" builtinId="8" hidden="1"/>
    <cellStyle name="Hipervínculo" xfId="58043" builtinId="8" hidden="1"/>
    <cellStyle name="Hipervínculo" xfId="58051" builtinId="8" hidden="1"/>
    <cellStyle name="Hipervínculo" xfId="58059" builtinId="8" hidden="1"/>
    <cellStyle name="Hipervínculo" xfId="58067" builtinId="8" hidden="1"/>
    <cellStyle name="Hipervínculo" xfId="58075" builtinId="8" hidden="1"/>
    <cellStyle name="Hipervínculo" xfId="58083" builtinId="8" hidden="1"/>
    <cellStyle name="Hipervínculo" xfId="58089" builtinId="8" hidden="1"/>
    <cellStyle name="Hipervínculo" xfId="58097" builtinId="8" hidden="1"/>
    <cellStyle name="Hipervínculo" xfId="58105" builtinId="8" hidden="1"/>
    <cellStyle name="Hipervínculo" xfId="58113" builtinId="8" hidden="1"/>
    <cellStyle name="Hipervínculo" xfId="58121" builtinId="8" hidden="1"/>
    <cellStyle name="Hipervínculo" xfId="58129" builtinId="8" hidden="1"/>
    <cellStyle name="Hipervínculo" xfId="58137" builtinId="8" hidden="1"/>
    <cellStyle name="Hipervínculo" xfId="58146" builtinId="8" hidden="1"/>
    <cellStyle name="Hipervínculo" xfId="58154" builtinId="8" hidden="1"/>
    <cellStyle name="Hipervínculo" xfId="58162" builtinId="8" hidden="1"/>
    <cellStyle name="Hipervínculo" xfId="58170" builtinId="8" hidden="1"/>
    <cellStyle name="Hipervínculo" xfId="58178" builtinId="8" hidden="1"/>
    <cellStyle name="Hipervínculo" xfId="58186" builtinId="8" hidden="1"/>
    <cellStyle name="Hipervínculo" xfId="58194" builtinId="8" hidden="1"/>
    <cellStyle name="Hipervínculo" xfId="58202" builtinId="8" hidden="1"/>
    <cellStyle name="Hipervínculo" xfId="58210" builtinId="8" hidden="1"/>
    <cellStyle name="Hipervínculo" xfId="58218" builtinId="8" hidden="1"/>
    <cellStyle name="Hipervínculo" xfId="58226" builtinId="8" hidden="1"/>
    <cellStyle name="Hipervínculo" xfId="58234" builtinId="8" hidden="1"/>
    <cellStyle name="Hipervínculo" xfId="58242" builtinId="8" hidden="1"/>
    <cellStyle name="Hipervínculo" xfId="58249" builtinId="8" hidden="1"/>
    <cellStyle name="Hipervínculo" xfId="58257" builtinId="8" hidden="1"/>
    <cellStyle name="Hipervínculo" xfId="58265" builtinId="8" hidden="1"/>
    <cellStyle name="Hipervínculo" xfId="58273" builtinId="8" hidden="1"/>
    <cellStyle name="Hipervínculo" xfId="58281" builtinId="8" hidden="1"/>
    <cellStyle name="Hipervínculo" xfId="58289" builtinId="8" hidden="1"/>
    <cellStyle name="Hipervínculo" xfId="58299" builtinId="8" hidden="1"/>
    <cellStyle name="Hipervínculo" xfId="58307" builtinId="8" hidden="1"/>
    <cellStyle name="Hipervínculo" xfId="58315" builtinId="8" hidden="1"/>
    <cellStyle name="Hipervínculo" xfId="58323" builtinId="8" hidden="1"/>
    <cellStyle name="Hipervínculo" xfId="58331" builtinId="8" hidden="1"/>
    <cellStyle name="Hipervínculo" xfId="58339" builtinId="8" hidden="1"/>
    <cellStyle name="Hipervínculo" xfId="58347" builtinId="8" hidden="1"/>
    <cellStyle name="Hipervínculo" xfId="58355" builtinId="8" hidden="1"/>
    <cellStyle name="Hipervínculo" xfId="58363" builtinId="8" hidden="1"/>
    <cellStyle name="Hipervínculo" xfId="58371" builtinId="8" hidden="1"/>
    <cellStyle name="Hipervínculo" xfId="58379" builtinId="8" hidden="1"/>
    <cellStyle name="Hipervínculo" xfId="58387" builtinId="8" hidden="1"/>
    <cellStyle name="Hipervínculo" xfId="58395" builtinId="8" hidden="1"/>
    <cellStyle name="Hipervínculo" xfId="58401" builtinId="8" hidden="1"/>
    <cellStyle name="Hipervínculo" xfId="58409" builtinId="8" hidden="1"/>
    <cellStyle name="Hipervínculo" xfId="58417" builtinId="8" hidden="1"/>
    <cellStyle name="Hipervínculo" xfId="58425" builtinId="8" hidden="1"/>
    <cellStyle name="Hipervínculo" xfId="58433" builtinId="8" hidden="1"/>
    <cellStyle name="Hipervínculo" xfId="58441" builtinId="8" hidden="1"/>
    <cellStyle name="Hipervínculo" xfId="58449" builtinId="8" hidden="1"/>
    <cellStyle name="Hipervínculo" xfId="58459" builtinId="8" hidden="1"/>
    <cellStyle name="Hipervínculo" xfId="58467" builtinId="8" hidden="1"/>
    <cellStyle name="Hipervínculo" xfId="58475" builtinId="8" hidden="1"/>
    <cellStyle name="Hipervínculo" xfId="58483" builtinId="8" hidden="1"/>
    <cellStyle name="Hipervínculo" xfId="58491" builtinId="8" hidden="1"/>
    <cellStyle name="Hipervínculo" xfId="58499" builtinId="8" hidden="1"/>
    <cellStyle name="Hipervínculo" xfId="58507" builtinId="8" hidden="1"/>
    <cellStyle name="Hipervínculo" xfId="58515" builtinId="8" hidden="1"/>
    <cellStyle name="Hipervínculo" xfId="58523" builtinId="8" hidden="1"/>
    <cellStyle name="Hipervínculo" xfId="58531" builtinId="8" hidden="1"/>
    <cellStyle name="Hipervínculo" xfId="58539" builtinId="8" hidden="1"/>
    <cellStyle name="Hipervínculo" xfId="58547" builtinId="8" hidden="1"/>
    <cellStyle name="Hipervínculo" xfId="58555" builtinId="8" hidden="1"/>
    <cellStyle name="Hipervínculo" xfId="58561" builtinId="8" hidden="1"/>
    <cellStyle name="Hipervínculo" xfId="58569" builtinId="8" hidden="1"/>
    <cellStyle name="Hipervínculo" xfId="58577" builtinId="8" hidden="1"/>
    <cellStyle name="Hipervínculo" xfId="58585" builtinId="8" hidden="1"/>
    <cellStyle name="Hipervínculo" xfId="58593" builtinId="8" hidden="1"/>
    <cellStyle name="Hipervínculo" xfId="58601" builtinId="8" hidden="1"/>
    <cellStyle name="Hipervínculo" xfId="58611" builtinId="8" hidden="1"/>
    <cellStyle name="Hipervínculo" xfId="58619" builtinId="8" hidden="1"/>
    <cellStyle name="Hipervínculo" xfId="58627" builtinId="8" hidden="1"/>
    <cellStyle name="Hipervínculo" xfId="58635" builtinId="8" hidden="1"/>
    <cellStyle name="Hipervínculo" xfId="58643" builtinId="8" hidden="1"/>
    <cellStyle name="Hipervínculo" xfId="58651" builtinId="8" hidden="1"/>
    <cellStyle name="Hipervínculo" xfId="58659" builtinId="8" hidden="1"/>
    <cellStyle name="Hipervínculo" xfId="58667" builtinId="8" hidden="1"/>
    <cellStyle name="Hipervínculo" xfId="58675" builtinId="8" hidden="1"/>
    <cellStyle name="Hipervínculo" xfId="58683" builtinId="8" hidden="1"/>
    <cellStyle name="Hipervínculo" xfId="58691" builtinId="8" hidden="1"/>
    <cellStyle name="Hipervínculo" xfId="58699" builtinId="8" hidden="1"/>
    <cellStyle name="Hipervínculo" xfId="58707" builtinId="8" hidden="1"/>
    <cellStyle name="Hipervínculo" xfId="58713" builtinId="8" hidden="1"/>
    <cellStyle name="Hipervínculo" xfId="58721" builtinId="8" hidden="1"/>
    <cellStyle name="Hipervínculo" xfId="58729" builtinId="8" hidden="1"/>
    <cellStyle name="Hipervínculo" xfId="58737" builtinId="8" hidden="1"/>
    <cellStyle name="Hipervínculo" xfId="58745" builtinId="8" hidden="1"/>
    <cellStyle name="Hipervínculo" xfId="58753" builtinId="8" hidden="1"/>
    <cellStyle name="Hipervínculo" xfId="58761" builtinId="8" hidden="1"/>
    <cellStyle name="Hipervínculo" xfId="58771" builtinId="8" hidden="1"/>
    <cellStyle name="Hipervínculo" xfId="58779" builtinId="8" hidden="1"/>
    <cellStyle name="Hipervínculo" xfId="58787" builtinId="8" hidden="1"/>
    <cellStyle name="Hipervínculo" xfId="58795" builtinId="8" hidden="1"/>
    <cellStyle name="Hipervínculo" xfId="58803" builtinId="8" hidden="1"/>
    <cellStyle name="Hipervínculo" xfId="58811" builtinId="8" hidden="1"/>
    <cellStyle name="Hipervínculo" xfId="58819" builtinId="8" hidden="1"/>
    <cellStyle name="Hipervínculo" xfId="58827" builtinId="8" hidden="1"/>
    <cellStyle name="Hipervínculo" xfId="58835" builtinId="8" hidden="1"/>
    <cellStyle name="Hipervínculo" xfId="58843" builtinId="8" hidden="1"/>
    <cellStyle name="Hipervínculo" xfId="58851" builtinId="8" hidden="1"/>
    <cellStyle name="Hipervínculo" xfId="58859" builtinId="8" hidden="1"/>
    <cellStyle name="Hipervínculo" xfId="58867" builtinId="8" hidden="1"/>
    <cellStyle name="Hipervínculo" xfId="58873" builtinId="8" hidden="1"/>
    <cellStyle name="Hipervínculo" xfId="58881" builtinId="8" hidden="1"/>
    <cellStyle name="Hipervínculo" xfId="58889" builtinId="8" hidden="1"/>
    <cellStyle name="Hipervínculo" xfId="58897" builtinId="8" hidden="1"/>
    <cellStyle name="Hipervínculo" xfId="58905" builtinId="8" hidden="1"/>
    <cellStyle name="Hipervínculo" xfId="58913" builtinId="8" hidden="1"/>
    <cellStyle name="Hipervínculo" xfId="58923" builtinId="8" hidden="1"/>
    <cellStyle name="Hipervínculo" xfId="58931" builtinId="8" hidden="1"/>
    <cellStyle name="Hipervínculo" xfId="58939" builtinId="8" hidden="1"/>
    <cellStyle name="Hipervínculo" xfId="58947" builtinId="8" hidden="1"/>
    <cellStyle name="Hipervínculo" xfId="58955" builtinId="8" hidden="1"/>
    <cellStyle name="Hipervínculo" xfId="58963" builtinId="8" hidden="1"/>
    <cellStyle name="Hipervínculo" xfId="58971" builtinId="8" hidden="1"/>
    <cellStyle name="Hipervínculo" xfId="58979" builtinId="8" hidden="1"/>
    <cellStyle name="Hipervínculo" xfId="58987" builtinId="8" hidden="1"/>
    <cellStyle name="Hipervínculo" xfId="58995" builtinId="8" hidden="1"/>
    <cellStyle name="Hipervínculo" xfId="59003" builtinId="8" hidden="1"/>
    <cellStyle name="Hipervínculo" xfId="59011" builtinId="8" hidden="1"/>
    <cellStyle name="Hipervínculo" xfId="59019" builtinId="8" hidden="1"/>
    <cellStyle name="Hipervínculo" xfId="59025" builtinId="8" hidden="1"/>
    <cellStyle name="Hipervínculo" xfId="59033" builtinId="8" hidden="1"/>
    <cellStyle name="Hipervínculo" xfId="59041" builtinId="8" hidden="1"/>
    <cellStyle name="Hipervínculo" xfId="59049" builtinId="8" hidden="1"/>
    <cellStyle name="Hipervínculo" xfId="59057" builtinId="8" hidden="1"/>
    <cellStyle name="Hipervínculo" xfId="59065" builtinId="8" hidden="1"/>
    <cellStyle name="Hipervínculo" xfId="59073" builtinId="8" hidden="1"/>
    <cellStyle name="Hipervínculo" xfId="59083" builtinId="8" hidden="1"/>
    <cellStyle name="Hipervínculo" xfId="59091" builtinId="8" hidden="1"/>
    <cellStyle name="Hipervínculo" xfId="59099" builtinId="8" hidden="1"/>
    <cellStyle name="Hipervínculo" xfId="59107" builtinId="8" hidden="1"/>
    <cellStyle name="Hipervínculo" xfId="59115" builtinId="8" hidden="1"/>
    <cellStyle name="Hipervínculo" xfId="59123" builtinId="8" hidden="1"/>
    <cellStyle name="Hipervínculo" xfId="59131" builtinId="8" hidden="1"/>
    <cellStyle name="Hipervínculo" xfId="59139" builtinId="8" hidden="1"/>
    <cellStyle name="Hipervínculo" xfId="59147" builtinId="8" hidden="1"/>
    <cellStyle name="Hipervínculo" xfId="59155" builtinId="8" hidden="1"/>
    <cellStyle name="Hipervínculo" xfId="59163" builtinId="8" hidden="1"/>
    <cellStyle name="Hipervínculo" xfId="59171" builtinId="8" hidden="1"/>
    <cellStyle name="Hipervínculo" xfId="59179" builtinId="8" hidden="1"/>
    <cellStyle name="Hipervínculo" xfId="59185" builtinId="8" hidden="1"/>
    <cellStyle name="Hipervínculo" xfId="59193" builtinId="8" hidden="1"/>
    <cellStyle name="Hipervínculo" xfId="59201" builtinId="8" hidden="1"/>
    <cellStyle name="Hipervínculo" xfId="59209" builtinId="8" hidden="1"/>
    <cellStyle name="Hipervínculo" xfId="59217" builtinId="8" hidden="1"/>
    <cellStyle name="Hipervínculo" xfId="59225" builtinId="8" hidden="1"/>
    <cellStyle name="Hipervínculo" xfId="59234" builtinId="8" hidden="1"/>
    <cellStyle name="Hipervínculo" xfId="59242" builtinId="8" hidden="1"/>
    <cellStyle name="Hipervínculo" xfId="59250" builtinId="8" hidden="1"/>
    <cellStyle name="Hipervínculo" xfId="59258" builtinId="8" hidden="1"/>
    <cellStyle name="Hipervínculo" xfId="59266" builtinId="8" hidden="1"/>
    <cellStyle name="Hipervínculo" xfId="59274" builtinId="8" hidden="1"/>
    <cellStyle name="Hipervínculo" xfId="59282" builtinId="8" hidden="1"/>
    <cellStyle name="Hipervínculo" xfId="59290" builtinId="8" hidden="1"/>
    <cellStyle name="Hipervínculo" xfId="59298" builtinId="8" hidden="1"/>
    <cellStyle name="Hipervínculo" xfId="59306" builtinId="8" hidden="1"/>
    <cellStyle name="Hipervínculo" xfId="59314" builtinId="8" hidden="1"/>
    <cellStyle name="Hipervínculo" xfId="59322" builtinId="8" hidden="1"/>
    <cellStyle name="Hipervínculo" xfId="59330" builtinId="8" hidden="1"/>
    <cellStyle name="Hipervínculo" xfId="59336" builtinId="8" hidden="1"/>
    <cellStyle name="Hipervínculo" xfId="59344" builtinId="8" hidden="1"/>
    <cellStyle name="Hipervínculo" xfId="59352" builtinId="8" hidden="1"/>
    <cellStyle name="Hipervínculo" xfId="59360" builtinId="8" hidden="1"/>
    <cellStyle name="Hipervínculo" xfId="59368" builtinId="8" hidden="1"/>
    <cellStyle name="Hipervínculo" xfId="59376" builtinId="8" hidden="1"/>
    <cellStyle name="Hipervínculo" xfId="59384" builtinId="8" hidden="1"/>
    <cellStyle name="Hipervínculo" xfId="59392" builtinId="8" hidden="1"/>
    <cellStyle name="Hipervínculo" xfId="59400" builtinId="8" hidden="1"/>
    <cellStyle name="Hipervínculo" xfId="59408" builtinId="8" hidden="1"/>
    <cellStyle name="Hipervínculo" xfId="59416" builtinId="8" hidden="1"/>
    <cellStyle name="Hipervínculo" xfId="59424" builtinId="8" hidden="1"/>
    <cellStyle name="Hipervínculo" xfId="59432" builtinId="8" hidden="1"/>
    <cellStyle name="Hipervínculo" xfId="59440" builtinId="8" hidden="1"/>
    <cellStyle name="Hipervínculo" xfId="59448" builtinId="8" hidden="1"/>
    <cellStyle name="Hipervínculo" xfId="59456" builtinId="8" hidden="1"/>
    <cellStyle name="Hipervínculo" xfId="59464" builtinId="8" hidden="1"/>
    <cellStyle name="Hipervínculo" xfId="59472" builtinId="8" hidden="1"/>
    <cellStyle name="Hipervínculo" xfId="59480" builtinId="8" hidden="1"/>
    <cellStyle name="Hipervínculo" xfId="59488" builtinId="8" hidden="1"/>
    <cellStyle name="Hipervínculo" xfId="59482" builtinId="8" hidden="1"/>
    <cellStyle name="Hipervínculo" xfId="59474" builtinId="8" hidden="1"/>
    <cellStyle name="Hipervínculo" xfId="59466" builtinId="8" hidden="1"/>
    <cellStyle name="Hipervínculo" xfId="59458" builtinId="8" hidden="1"/>
    <cellStyle name="Hipervínculo" xfId="59450" builtinId="8" hidden="1"/>
    <cellStyle name="Hipervínculo" xfId="59442" builtinId="8" hidden="1"/>
    <cellStyle name="Hipervínculo" xfId="59434" builtinId="8" hidden="1"/>
    <cellStyle name="Hipervínculo" xfId="59426" builtinId="8" hidden="1"/>
    <cellStyle name="Hipervínculo" xfId="59418" builtinId="8" hidden="1"/>
    <cellStyle name="Hipervínculo" xfId="59410" builtinId="8" hidden="1"/>
    <cellStyle name="Hipervínculo" xfId="59402" builtinId="8" hidden="1"/>
    <cellStyle name="Hipervínculo" xfId="59394" builtinId="8" hidden="1"/>
    <cellStyle name="Hipervínculo" xfId="59386" builtinId="8" hidden="1"/>
    <cellStyle name="Hipervínculo" xfId="59378" builtinId="8" hidden="1"/>
    <cellStyle name="Hipervínculo" xfId="59370" builtinId="8" hidden="1"/>
    <cellStyle name="Hipervínculo" xfId="59362" builtinId="8" hidden="1"/>
    <cellStyle name="Hipervínculo" xfId="59354" builtinId="8" hidden="1"/>
    <cellStyle name="Hipervínculo" xfId="59346" builtinId="8" hidden="1"/>
    <cellStyle name="Hipervínculo" xfId="59338" builtinId="8" hidden="1"/>
    <cellStyle name="Hipervínculo" xfId="59332" builtinId="8" hidden="1"/>
    <cellStyle name="Hipervínculo" xfId="59324" builtinId="8" hidden="1"/>
    <cellStyle name="Hipervínculo" xfId="59316" builtinId="8" hidden="1"/>
    <cellStyle name="Hipervínculo" xfId="59308" builtinId="8" hidden="1"/>
    <cellStyle name="Hipervínculo" xfId="59300" builtinId="8" hidden="1"/>
    <cellStyle name="Hipervínculo" xfId="59292" builtinId="8" hidden="1"/>
    <cellStyle name="Hipervínculo" xfId="59284" builtinId="8" hidden="1"/>
    <cellStyle name="Hipervínculo" xfId="59276" builtinId="8" hidden="1"/>
    <cellStyle name="Hipervínculo" xfId="59268" builtinId="8" hidden="1"/>
    <cellStyle name="Hipervínculo" xfId="59260" builtinId="8" hidden="1"/>
    <cellStyle name="Hipervínculo" xfId="59252" builtinId="8" hidden="1"/>
    <cellStyle name="Hipervínculo" xfId="59244" builtinId="8" hidden="1"/>
    <cellStyle name="Hipervínculo" xfId="59236" builtinId="8" hidden="1"/>
    <cellStyle name="Hipervínculo" xfId="59227" builtinId="8" hidden="1"/>
    <cellStyle name="Hipervínculo" xfId="59219" builtinId="8" hidden="1"/>
    <cellStyle name="Hipervínculo" xfId="59211" builtinId="8" hidden="1"/>
    <cellStyle name="Hipervínculo" xfId="59203" builtinId="8" hidden="1"/>
    <cellStyle name="Hipervínculo" xfId="59195" builtinId="8" hidden="1"/>
    <cellStyle name="Hipervínculo" xfId="59187" builtinId="8" hidden="1"/>
    <cellStyle name="Hipervínculo" xfId="58920" builtinId="8" hidden="1"/>
    <cellStyle name="Hipervínculo" xfId="59173" builtinId="8" hidden="1"/>
    <cellStyle name="Hipervínculo" xfId="59165" builtinId="8" hidden="1"/>
    <cellStyle name="Hipervínculo" xfId="59157" builtinId="8" hidden="1"/>
    <cellStyle name="Hipervínculo" xfId="59149" builtinId="8" hidden="1"/>
    <cellStyle name="Hipervínculo" xfId="59141" builtinId="8" hidden="1"/>
    <cellStyle name="Hipervínculo" xfId="59133" builtinId="8" hidden="1"/>
    <cellStyle name="Hipervínculo" xfId="59125" builtinId="8" hidden="1"/>
    <cellStyle name="Hipervínculo" xfId="59117" builtinId="8" hidden="1"/>
    <cellStyle name="Hipervínculo" xfId="59109" builtinId="8" hidden="1"/>
    <cellStyle name="Hipervínculo" xfId="59101" builtinId="8" hidden="1"/>
    <cellStyle name="Hipervínculo" xfId="59093" builtinId="8" hidden="1"/>
    <cellStyle name="Hipervínculo" xfId="59085" builtinId="8" hidden="1"/>
    <cellStyle name="Hipervínculo" xfId="59077" builtinId="8" hidden="1"/>
    <cellStyle name="Hipervínculo" xfId="59067" builtinId="8" hidden="1"/>
    <cellStyle name="Hipervínculo" xfId="59059" builtinId="8" hidden="1"/>
    <cellStyle name="Hipervínculo" xfId="59051" builtinId="8" hidden="1"/>
    <cellStyle name="Hipervínculo" xfId="59043" builtinId="8" hidden="1"/>
    <cellStyle name="Hipervínculo" xfId="59035" builtinId="8" hidden="1"/>
    <cellStyle name="Hipervínculo" xfId="59027" builtinId="8" hidden="1"/>
    <cellStyle name="Hipervínculo" xfId="59021" builtinId="8" hidden="1"/>
    <cellStyle name="Hipervínculo" xfId="59013" builtinId="8" hidden="1"/>
    <cellStyle name="Hipervínculo" xfId="59005" builtinId="8" hidden="1"/>
    <cellStyle name="Hipervínculo" xfId="58997" builtinId="8" hidden="1"/>
    <cellStyle name="Hipervínculo" xfId="58989" builtinId="8" hidden="1"/>
    <cellStyle name="Hipervínculo" xfId="58981" builtinId="8" hidden="1"/>
    <cellStyle name="Hipervínculo" xfId="58973" builtinId="8" hidden="1"/>
    <cellStyle name="Hipervínculo" xfId="58965" builtinId="8" hidden="1"/>
    <cellStyle name="Hipervínculo" xfId="58957" builtinId="8" hidden="1"/>
    <cellStyle name="Hipervínculo" xfId="58949" builtinId="8" hidden="1"/>
    <cellStyle name="Hipervínculo" xfId="58941" builtinId="8" hidden="1"/>
    <cellStyle name="Hipervínculo" xfId="58933" builtinId="8" hidden="1"/>
    <cellStyle name="Hipervínculo" xfId="58925" builtinId="8" hidden="1"/>
    <cellStyle name="Hipervínculo" xfId="58915" builtinId="8" hidden="1"/>
    <cellStyle name="Hipervínculo" xfId="58907" builtinId="8" hidden="1"/>
    <cellStyle name="Hipervínculo" xfId="58899" builtinId="8" hidden="1"/>
    <cellStyle name="Hipervínculo" xfId="58891" builtinId="8" hidden="1"/>
    <cellStyle name="Hipervínculo" xfId="58883" builtinId="8" hidden="1"/>
    <cellStyle name="Hipervínculo" xfId="58875" builtinId="8" hidden="1"/>
    <cellStyle name="Hipervínculo" xfId="58608" builtinId="8" hidden="1"/>
    <cellStyle name="Hipervínculo" xfId="58861" builtinId="8" hidden="1"/>
    <cellStyle name="Hipervínculo" xfId="58853" builtinId="8" hidden="1"/>
    <cellStyle name="Hipervínculo" xfId="58845" builtinId="8" hidden="1"/>
    <cellStyle name="Hipervínculo" xfId="58837" builtinId="8" hidden="1"/>
    <cellStyle name="Hipervínculo" xfId="58829" builtinId="8" hidden="1"/>
    <cellStyle name="Hipervínculo" xfId="58821" builtinId="8" hidden="1"/>
    <cellStyle name="Hipervínculo" xfId="58813" builtinId="8" hidden="1"/>
    <cellStyle name="Hipervínculo" xfId="58805" builtinId="8" hidden="1"/>
    <cellStyle name="Hipervínculo" xfId="58797" builtinId="8" hidden="1"/>
    <cellStyle name="Hipervínculo" xfId="58789" builtinId="8" hidden="1"/>
    <cellStyle name="Hipervínculo" xfId="58781" builtinId="8" hidden="1"/>
    <cellStyle name="Hipervínculo" xfId="58773" builtinId="8" hidden="1"/>
    <cellStyle name="Hipervínculo" xfId="58765" builtinId="8" hidden="1"/>
    <cellStyle name="Hipervínculo" xfId="58755" builtinId="8" hidden="1"/>
    <cellStyle name="Hipervínculo" xfId="58747" builtinId="8" hidden="1"/>
    <cellStyle name="Hipervínculo" xfId="58739" builtinId="8" hidden="1"/>
    <cellStyle name="Hipervínculo" xfId="58731" builtinId="8" hidden="1"/>
    <cellStyle name="Hipervínculo" xfId="58723" builtinId="8" hidden="1"/>
    <cellStyle name="Hipervínculo" xfId="58715" builtinId="8" hidden="1"/>
    <cellStyle name="Hipervínculo" xfId="58709" builtinId="8" hidden="1"/>
    <cellStyle name="Hipervínculo" xfId="58701" builtinId="8" hidden="1"/>
    <cellStyle name="Hipervínculo" xfId="58693" builtinId="8" hidden="1"/>
    <cellStyle name="Hipervínculo" xfId="58685" builtinId="8" hidden="1"/>
    <cellStyle name="Hipervínculo" xfId="58677" builtinId="8" hidden="1"/>
    <cellStyle name="Hipervínculo" xfId="58669" builtinId="8" hidden="1"/>
    <cellStyle name="Hipervínculo" xfId="58661" builtinId="8" hidden="1"/>
    <cellStyle name="Hipervínculo" xfId="58653" builtinId="8" hidden="1"/>
    <cellStyle name="Hipervínculo" xfId="58645" builtinId="8" hidden="1"/>
    <cellStyle name="Hipervínculo" xfId="58637" builtinId="8" hidden="1"/>
    <cellStyle name="Hipervínculo" xfId="58629" builtinId="8" hidden="1"/>
    <cellStyle name="Hipervínculo" xfId="58621" builtinId="8" hidden="1"/>
    <cellStyle name="Hipervínculo" xfId="58613" builtinId="8" hidden="1"/>
    <cellStyle name="Hipervínculo" xfId="58603" builtinId="8" hidden="1"/>
    <cellStyle name="Hipervínculo" xfId="58595" builtinId="8" hidden="1"/>
    <cellStyle name="Hipervínculo" xfId="58587" builtinId="8" hidden="1"/>
    <cellStyle name="Hipervínculo" xfId="58579" builtinId="8" hidden="1"/>
    <cellStyle name="Hipervínculo" xfId="58571" builtinId="8" hidden="1"/>
    <cellStyle name="Hipervínculo" xfId="58563" builtinId="8" hidden="1"/>
    <cellStyle name="Hipervínculo" xfId="58296" builtinId="8" hidden="1"/>
    <cellStyle name="Hipervínculo" xfId="58549" builtinId="8" hidden="1"/>
    <cellStyle name="Hipervínculo" xfId="58541" builtinId="8" hidden="1"/>
    <cellStyle name="Hipervínculo" xfId="58533" builtinId="8" hidden="1"/>
    <cellStyle name="Hipervínculo" xfId="58525" builtinId="8" hidden="1"/>
    <cellStyle name="Hipervínculo" xfId="58517" builtinId="8" hidden="1"/>
    <cellStyle name="Hipervínculo" xfId="58509" builtinId="8" hidden="1"/>
    <cellStyle name="Hipervínculo" xfId="58501" builtinId="8" hidden="1"/>
    <cellStyle name="Hipervínculo" xfId="58493" builtinId="8" hidden="1"/>
    <cellStyle name="Hipervínculo" xfId="58485" builtinId="8" hidden="1"/>
    <cellStyle name="Hipervínculo" xfId="58477" builtinId="8" hidden="1"/>
    <cellStyle name="Hipervínculo" xfId="58469" builtinId="8" hidden="1"/>
    <cellStyle name="Hipervínculo" xfId="58461" builtinId="8" hidden="1"/>
    <cellStyle name="Hipervínculo" xfId="58453" builtinId="8" hidden="1"/>
    <cellStyle name="Hipervínculo" xfId="58443" builtinId="8" hidden="1"/>
    <cellStyle name="Hipervínculo" xfId="58435" builtinId="8" hidden="1"/>
    <cellStyle name="Hipervínculo" xfId="58427" builtinId="8" hidden="1"/>
    <cellStyle name="Hipervínculo" xfId="58419" builtinId="8" hidden="1"/>
    <cellStyle name="Hipervínculo" xfId="58411" builtinId="8" hidden="1"/>
    <cellStyle name="Hipervínculo" xfId="58403" builtinId="8" hidden="1"/>
    <cellStyle name="Hipervínculo" xfId="58397" builtinId="8" hidden="1"/>
    <cellStyle name="Hipervínculo" xfId="58389" builtinId="8" hidden="1"/>
    <cellStyle name="Hipervínculo" xfId="58381" builtinId="8" hidden="1"/>
    <cellStyle name="Hipervínculo" xfId="58373" builtinId="8" hidden="1"/>
    <cellStyle name="Hipervínculo" xfId="58365" builtinId="8" hidden="1"/>
    <cellStyle name="Hipervínculo" xfId="58357" builtinId="8" hidden="1"/>
    <cellStyle name="Hipervínculo" xfId="58349" builtinId="8" hidden="1"/>
    <cellStyle name="Hipervínculo" xfId="58341" builtinId="8" hidden="1"/>
    <cellStyle name="Hipervínculo" xfId="58333" builtinId="8" hidden="1"/>
    <cellStyle name="Hipervínculo" xfId="58325" builtinId="8" hidden="1"/>
    <cellStyle name="Hipervínculo" xfId="58317" builtinId="8" hidden="1"/>
    <cellStyle name="Hipervínculo" xfId="58309" builtinId="8" hidden="1"/>
    <cellStyle name="Hipervínculo" xfId="58301" builtinId="8" hidden="1"/>
    <cellStyle name="Hipervínculo" xfId="58291" builtinId="8" hidden="1"/>
    <cellStyle name="Hipervínculo" xfId="58283" builtinId="8" hidden="1"/>
    <cellStyle name="Hipervínculo" xfId="58275" builtinId="8" hidden="1"/>
    <cellStyle name="Hipervínculo" xfId="58267" builtinId="8" hidden="1"/>
    <cellStyle name="Hipervínculo" xfId="58259" builtinId="8" hidden="1"/>
    <cellStyle name="Hipervínculo" xfId="58251" builtinId="8" hidden="1"/>
    <cellStyle name="Hipervínculo" xfId="58139" builtinId="8" hidden="1"/>
    <cellStyle name="Hipervínculo" xfId="58236" builtinId="8" hidden="1"/>
    <cellStyle name="Hipervínculo" xfId="58228" builtinId="8" hidden="1"/>
    <cellStyle name="Hipervínculo" xfId="58220" builtinId="8" hidden="1"/>
    <cellStyle name="Hipervínculo" xfId="58212" builtinId="8" hidden="1"/>
    <cellStyle name="Hipervínculo" xfId="58204" builtinId="8" hidden="1"/>
    <cellStyle name="Hipervínculo" xfId="58196" builtinId="8" hidden="1"/>
    <cellStyle name="Hipervínculo" xfId="58188" builtinId="8" hidden="1"/>
    <cellStyle name="Hipervínculo" xfId="58180" builtinId="8" hidden="1"/>
    <cellStyle name="Hipervínculo" xfId="58172" builtinId="8" hidden="1"/>
    <cellStyle name="Hipervínculo" xfId="58164" builtinId="8" hidden="1"/>
    <cellStyle name="Hipervínculo" xfId="58156" builtinId="8" hidden="1"/>
    <cellStyle name="Hipervínculo" xfId="58148" builtinId="8" hidden="1"/>
    <cellStyle name="Hipervínculo" xfId="58140" builtinId="8" hidden="1"/>
    <cellStyle name="Hipervínculo" xfId="58131" builtinId="8" hidden="1"/>
    <cellStyle name="Hipervínculo" xfId="58123" builtinId="8" hidden="1"/>
    <cellStyle name="Hipervínculo" xfId="58115" builtinId="8" hidden="1"/>
    <cellStyle name="Hipervínculo" xfId="58107" builtinId="8" hidden="1"/>
    <cellStyle name="Hipervínculo" xfId="58099" builtinId="8" hidden="1"/>
    <cellStyle name="Hipervínculo" xfId="58091" builtinId="8" hidden="1"/>
    <cellStyle name="Hipervínculo" xfId="58085" builtinId="8" hidden="1"/>
    <cellStyle name="Hipervínculo" xfId="58077" builtinId="8" hidden="1"/>
    <cellStyle name="Hipervínculo" xfId="58069" builtinId="8" hidden="1"/>
    <cellStyle name="Hipervínculo" xfId="58061" builtinId="8" hidden="1"/>
    <cellStyle name="Hipervínculo" xfId="58053" builtinId="8" hidden="1"/>
    <cellStyle name="Hipervínculo" xfId="58045" builtinId="8" hidden="1"/>
    <cellStyle name="Hipervínculo" xfId="58037" builtinId="8" hidden="1"/>
    <cellStyle name="Hipervínculo" xfId="58029" builtinId="8" hidden="1"/>
    <cellStyle name="Hipervínculo" xfId="58021" builtinId="8" hidden="1"/>
    <cellStyle name="Hipervínculo" xfId="58013" builtinId="8" hidden="1"/>
    <cellStyle name="Hipervínculo" xfId="58005" builtinId="8" hidden="1"/>
    <cellStyle name="Hipervínculo" xfId="57997" builtinId="8" hidden="1"/>
    <cellStyle name="Hipervínculo" xfId="57989" builtinId="8" hidden="1"/>
    <cellStyle name="Hipervínculo" xfId="57979" builtinId="8" hidden="1"/>
    <cellStyle name="Hipervínculo" xfId="57971" builtinId="8" hidden="1"/>
    <cellStyle name="Hipervínculo" xfId="57963" builtinId="8" hidden="1"/>
    <cellStyle name="Hipervínculo" xfId="57955" builtinId="8" hidden="1"/>
    <cellStyle name="Hipervínculo" xfId="57947" builtinId="8" hidden="1"/>
    <cellStyle name="Hipervínculo" xfId="57939" builtinId="8" hidden="1"/>
    <cellStyle name="Hipervínculo" xfId="57516" builtinId="8" hidden="1"/>
    <cellStyle name="Hipervínculo" xfId="57925" builtinId="8" hidden="1"/>
    <cellStyle name="Hipervínculo" xfId="57917" builtinId="8" hidden="1"/>
    <cellStyle name="Hipervínculo" xfId="57909" builtinId="8" hidden="1"/>
    <cellStyle name="Hipervínculo" xfId="57901" builtinId="8" hidden="1"/>
    <cellStyle name="Hipervínculo" xfId="57893" builtinId="8" hidden="1"/>
    <cellStyle name="Hipervínculo" xfId="57885" builtinId="8" hidden="1"/>
    <cellStyle name="Hipervínculo" xfId="57877" builtinId="8" hidden="1"/>
    <cellStyle name="Hipervínculo" xfId="57869" builtinId="8" hidden="1"/>
    <cellStyle name="Hipervínculo" xfId="57861" builtinId="8" hidden="1"/>
    <cellStyle name="Hipervínculo" xfId="57853" builtinId="8" hidden="1"/>
    <cellStyle name="Hipervínculo" xfId="57845" builtinId="8" hidden="1"/>
    <cellStyle name="Hipervínculo" xfId="57837" builtinId="8" hidden="1"/>
    <cellStyle name="Hipervínculo" xfId="57829" builtinId="8" hidden="1"/>
    <cellStyle name="Hipervínculo" xfId="57819" builtinId="8" hidden="1"/>
    <cellStyle name="Hipervínculo" xfId="57811" builtinId="8" hidden="1"/>
    <cellStyle name="Hipervínculo" xfId="57803" builtinId="8" hidden="1"/>
    <cellStyle name="Hipervínculo" xfId="57795" builtinId="8" hidden="1"/>
    <cellStyle name="Hipervínculo" xfId="57787" builtinId="8" hidden="1"/>
    <cellStyle name="Hipervínculo" xfId="57779" builtinId="8" hidden="1"/>
    <cellStyle name="Hipervínculo" xfId="57772" builtinId="8" hidden="1"/>
    <cellStyle name="Hipervínculo" xfId="57764" builtinId="8" hidden="1"/>
    <cellStyle name="Hipervínculo" xfId="57756" builtinId="8" hidden="1"/>
    <cellStyle name="Hipervínculo" xfId="57748" builtinId="8" hidden="1"/>
    <cellStyle name="Hipervínculo" xfId="57740" builtinId="8" hidden="1"/>
    <cellStyle name="Hipervínculo" xfId="57732" builtinId="8" hidden="1"/>
    <cellStyle name="Hipervínculo" xfId="57724" builtinId="8" hidden="1"/>
    <cellStyle name="Hipervínculo" xfId="57716" builtinId="8" hidden="1"/>
    <cellStyle name="Hipervínculo" xfId="57708" builtinId="8" hidden="1"/>
    <cellStyle name="Hipervínculo" xfId="57700" builtinId="8" hidden="1"/>
    <cellStyle name="Hipervínculo" xfId="57692" builtinId="8" hidden="1"/>
    <cellStyle name="Hipervínculo" xfId="57684" builtinId="8" hidden="1"/>
    <cellStyle name="Hipervínculo" xfId="57676" builtinId="8" hidden="1"/>
    <cellStyle name="Hipervínculo" xfId="57667" builtinId="8" hidden="1"/>
    <cellStyle name="Hipervínculo" xfId="57659" builtinId="8" hidden="1"/>
    <cellStyle name="Hipervínculo" xfId="57651" builtinId="8" hidden="1"/>
    <cellStyle name="Hipervínculo" xfId="57643" builtinId="8" hidden="1"/>
    <cellStyle name="Hipervínculo" xfId="57635" builtinId="8" hidden="1"/>
    <cellStyle name="Hipervínculo" xfId="57627" builtinId="8" hidden="1"/>
    <cellStyle name="Hipervínculo" xfId="57462" builtinId="8" hidden="1"/>
    <cellStyle name="Hipervínculo" xfId="57613" builtinId="8" hidden="1"/>
    <cellStyle name="Hipervínculo" xfId="57605" builtinId="8" hidden="1"/>
    <cellStyle name="Hipervínculo" xfId="57597" builtinId="8" hidden="1"/>
    <cellStyle name="Hipervínculo" xfId="57589" builtinId="8" hidden="1"/>
    <cellStyle name="Hipervínculo" xfId="57581" builtinId="8" hidden="1"/>
    <cellStyle name="Hipervínculo" xfId="57573" builtinId="8" hidden="1"/>
    <cellStyle name="Hipervínculo" xfId="57565" builtinId="8" hidden="1"/>
    <cellStyle name="Hipervínculo" xfId="57557" builtinId="8" hidden="1"/>
    <cellStyle name="Hipervínculo" xfId="57549" builtinId="8" hidden="1"/>
    <cellStyle name="Hipervínculo" xfId="57541" builtinId="8" hidden="1"/>
    <cellStyle name="Hipervínculo" xfId="57533" builtinId="8" hidden="1"/>
    <cellStyle name="Hipervínculo" xfId="57525" builtinId="8" hidden="1"/>
    <cellStyle name="Hipervínculo" xfId="57517" builtinId="8" hidden="1"/>
    <cellStyle name="Hipervínculo" xfId="57507" builtinId="8" hidden="1"/>
    <cellStyle name="Hipervínculo" xfId="57499" builtinId="8" hidden="1"/>
    <cellStyle name="Hipervínculo" xfId="57491" builtinId="8" hidden="1"/>
    <cellStyle name="Hipervínculo" xfId="57483" builtinId="8" hidden="1"/>
    <cellStyle name="Hipervínculo" xfId="57475" builtinId="8" hidden="1"/>
    <cellStyle name="Hipervínculo" xfId="57467" builtinId="8" hidden="1"/>
    <cellStyle name="Hipervínculo" xfId="57458" builtinId="8" hidden="1"/>
    <cellStyle name="Hipervínculo" xfId="57450" builtinId="8" hidden="1"/>
    <cellStyle name="Hipervínculo" xfId="57442" builtinId="8" hidden="1"/>
    <cellStyle name="Hipervínculo" xfId="57434" builtinId="8" hidden="1"/>
    <cellStyle name="Hipervínculo" xfId="57426" builtinId="8" hidden="1"/>
    <cellStyle name="Hipervínculo" xfId="57418" builtinId="8" hidden="1"/>
    <cellStyle name="Hipervínculo" xfId="57358" builtinId="8" hidden="1"/>
    <cellStyle name="Hipervínculo" xfId="57403" builtinId="8" hidden="1"/>
    <cellStyle name="Hipervínculo" xfId="57395" builtinId="8" hidden="1"/>
    <cellStyle name="Hipervínculo" xfId="57387" builtinId="8" hidden="1"/>
    <cellStyle name="Hipervínculo" xfId="57379" builtinId="8" hidden="1"/>
    <cellStyle name="Hipervínculo" xfId="57371" builtinId="8" hidden="1"/>
    <cellStyle name="Hipervínculo" xfId="57363" builtinId="8" hidden="1"/>
    <cellStyle name="Hipervínculo" xfId="57354" builtinId="8" hidden="1"/>
    <cellStyle name="Hipervínculo" xfId="57346" builtinId="8" hidden="1"/>
    <cellStyle name="Hipervínculo" xfId="57338" builtinId="8" hidden="1"/>
    <cellStyle name="Hipervínculo" xfId="57330" builtinId="8" hidden="1"/>
    <cellStyle name="Hipervínculo" xfId="57322" builtinId="8" hidden="1"/>
    <cellStyle name="Hipervínculo" xfId="57314" builtinId="8" hidden="1"/>
    <cellStyle name="Hipervínculo" xfId="57306" builtinId="8" hidden="1"/>
    <cellStyle name="Hipervínculo" xfId="57298" builtinId="8" hidden="1"/>
    <cellStyle name="Hipervínculo" xfId="57290" builtinId="8" hidden="1"/>
    <cellStyle name="Hipervínculo" xfId="57282" builtinId="8" hidden="1"/>
    <cellStyle name="Hipervínculo" xfId="57274" builtinId="8" hidden="1"/>
    <cellStyle name="Hipervínculo" xfId="57266" builtinId="8" hidden="1"/>
    <cellStyle name="Hipervínculo" xfId="57258" builtinId="8" hidden="1"/>
    <cellStyle name="Hipervínculo" xfId="57250" builtinId="8" hidden="1"/>
    <cellStyle name="Hipervínculo" xfId="57242" builtinId="8" hidden="1"/>
    <cellStyle name="Hipervínculo" xfId="57234" builtinId="8" hidden="1"/>
    <cellStyle name="Hipervínculo" xfId="57226" builtinId="8" hidden="1"/>
    <cellStyle name="Hipervínculo" xfId="57218" builtinId="8" hidden="1"/>
    <cellStyle name="Hipervínculo" xfId="57210" builtinId="8" hidden="1"/>
    <cellStyle name="Hipervínculo" xfId="57202" builtinId="8" hidden="1"/>
    <cellStyle name="Hipervínculo" xfId="54918" builtinId="8" hidden="1"/>
    <cellStyle name="Hipervínculo" xfId="54928" builtinId="8" hidden="1"/>
    <cellStyle name="Hipervínculo" xfId="54942" builtinId="8" hidden="1"/>
    <cellStyle name="Hipervínculo" xfId="54974" builtinId="8" hidden="1"/>
    <cellStyle name="Hipervínculo" xfId="54968" builtinId="8" hidden="1"/>
    <cellStyle name="Hipervínculo" xfId="54956" builtinId="8" hidden="1"/>
    <cellStyle name="Hipervínculo" xfId="54946" builtinId="8" hidden="1"/>
    <cellStyle name="Hipervínculo" xfId="54936" builtinId="8" hidden="1"/>
    <cellStyle name="Hipervínculo" xfId="54990" builtinId="8" hidden="1"/>
    <cellStyle name="Hipervínculo" xfId="55006" builtinId="8" hidden="1"/>
    <cellStyle name="Hipervínculo" xfId="55022" builtinId="8" hidden="1"/>
    <cellStyle name="Hipervínculo" xfId="55038" builtinId="8" hidden="1"/>
    <cellStyle name="Hipervínculo" xfId="55054" builtinId="8" hidden="1"/>
    <cellStyle name="Hipervínculo" xfId="55071" builtinId="8" hidden="1"/>
    <cellStyle name="Hipervínculo" xfId="55087" builtinId="8" hidden="1"/>
    <cellStyle name="Hipervínculo" xfId="55103" builtinId="8" hidden="1"/>
    <cellStyle name="Hipervínculo" xfId="55119" builtinId="8" hidden="1"/>
    <cellStyle name="Hipervínculo" xfId="55134" builtinId="8" hidden="1"/>
    <cellStyle name="Hipervínculo" xfId="55150" builtinId="8" hidden="1"/>
    <cellStyle name="Hipervínculo" xfId="55166" builtinId="8" hidden="1"/>
    <cellStyle name="Hipervínculo" xfId="55183" builtinId="8" hidden="1"/>
    <cellStyle name="Hipervínculo" xfId="55199" builtinId="8" hidden="1"/>
    <cellStyle name="Hipervínculo" xfId="55215" builtinId="8" hidden="1"/>
    <cellStyle name="Hipervínculo" xfId="55233" builtinId="8" hidden="1"/>
    <cellStyle name="Hipervínculo" xfId="55249" builtinId="8" hidden="1"/>
    <cellStyle name="Hipervínculo" xfId="55265" builtinId="8" hidden="1"/>
    <cellStyle name="Hipervínculo" xfId="55281" builtinId="8" hidden="1"/>
    <cellStyle name="Hipervínculo" xfId="55297" builtinId="8" hidden="1"/>
    <cellStyle name="Hipervínculo" xfId="55313" builtinId="8" hidden="1"/>
    <cellStyle name="Hipervínculo" xfId="55329" builtinId="8" hidden="1"/>
    <cellStyle name="Hipervínculo" xfId="55343" builtinId="8" hidden="1"/>
    <cellStyle name="Hipervínculo" xfId="55359" builtinId="8" hidden="1"/>
    <cellStyle name="Hipervínculo" xfId="55375" builtinId="8" hidden="1"/>
    <cellStyle name="Hipervínculo" xfId="55392" builtinId="8" hidden="1"/>
    <cellStyle name="Hipervínculo" xfId="55408" builtinId="8" hidden="1"/>
    <cellStyle name="Hipervínculo" xfId="55424" builtinId="8" hidden="1"/>
    <cellStyle name="Hipervínculo" xfId="55440" builtinId="8" hidden="1"/>
    <cellStyle name="Hipervínculo" xfId="55456" builtinId="8" hidden="1"/>
    <cellStyle name="Hipervínculo" xfId="55472" builtinId="8" hidden="1"/>
    <cellStyle name="Hipervínculo" xfId="55383" builtinId="8" hidden="1"/>
    <cellStyle name="Hipervínculo" xfId="55503" builtinId="8" hidden="1"/>
    <cellStyle name="Hipervínculo" xfId="55519" builtinId="8" hidden="1"/>
    <cellStyle name="Hipervínculo" xfId="55535" builtinId="8" hidden="1"/>
    <cellStyle name="Hipervínculo" xfId="55553" builtinId="8" hidden="1"/>
    <cellStyle name="Hipervínculo" xfId="55569" builtinId="8" hidden="1"/>
    <cellStyle name="Hipervínculo" xfId="55585" builtinId="8" hidden="1"/>
    <cellStyle name="Hipervínculo" xfId="55601" builtinId="8" hidden="1"/>
    <cellStyle name="Hipervínculo" xfId="55617" builtinId="8" hidden="1"/>
    <cellStyle name="Hipervínculo" xfId="55633" builtinId="8" hidden="1"/>
    <cellStyle name="Hipervínculo" xfId="55647" builtinId="8" hidden="1"/>
    <cellStyle name="Hipervínculo" xfId="55663" builtinId="8" hidden="1"/>
    <cellStyle name="Hipervínculo" xfId="55679" builtinId="8" hidden="1"/>
    <cellStyle name="Hipervínculo" xfId="55697" builtinId="8" hidden="1"/>
    <cellStyle name="Hipervínculo" xfId="55713" builtinId="8" hidden="1"/>
    <cellStyle name="Hipervínculo" xfId="55729" builtinId="8" hidden="1"/>
    <cellStyle name="Hipervínculo" xfId="55745" builtinId="8" hidden="1"/>
    <cellStyle name="Hipervínculo" xfId="55761" builtinId="8" hidden="1"/>
    <cellStyle name="Hipervínculo" xfId="55777" builtinId="8" hidden="1"/>
    <cellStyle name="Hipervínculo" xfId="55793" builtinId="8" hidden="1"/>
    <cellStyle name="Hipervínculo" xfId="55807" builtinId="8" hidden="1"/>
    <cellStyle name="Hipervínculo" xfId="55823" builtinId="8" hidden="1"/>
    <cellStyle name="Hipervínculo" xfId="55839" builtinId="8" hidden="1"/>
    <cellStyle name="Hipervínculo" xfId="55856" builtinId="8" hidden="1"/>
    <cellStyle name="Hipervínculo" xfId="55872" builtinId="8" hidden="1"/>
    <cellStyle name="Hipervínculo" xfId="55888" builtinId="8" hidden="1"/>
    <cellStyle name="Hipervínculo" xfId="55904" builtinId="8" hidden="1"/>
    <cellStyle name="Hipervínculo" xfId="55920" builtinId="8" hidden="1"/>
    <cellStyle name="Hipervínculo" xfId="55936" builtinId="8" hidden="1"/>
    <cellStyle name="Hipervínculo" xfId="55952" builtinId="8" hidden="1"/>
    <cellStyle name="Hipervínculo" xfId="55967" builtinId="8" hidden="1"/>
    <cellStyle name="Hipervínculo" xfId="55983" builtinId="8" hidden="1"/>
    <cellStyle name="Hipervínculo" xfId="55999" builtinId="8" hidden="1"/>
    <cellStyle name="Hipervínculo" xfId="56017" builtinId="8" hidden="1"/>
    <cellStyle name="Hipervínculo" xfId="56033" builtinId="8" hidden="1"/>
    <cellStyle name="Hipervínculo" xfId="56049" builtinId="8" hidden="1"/>
    <cellStyle name="Hipervínculo" xfId="56065" builtinId="8" hidden="1"/>
    <cellStyle name="Hipervínculo" xfId="56081" builtinId="8" hidden="1"/>
    <cellStyle name="Hipervínculo" xfId="56097" builtinId="8" hidden="1"/>
    <cellStyle name="Hipervínculo" xfId="55696" builtinId="8" hidden="1"/>
    <cellStyle name="Hipervínculo" xfId="56127" builtinId="8" hidden="1"/>
    <cellStyle name="Hipervínculo" xfId="56143" builtinId="8" hidden="1"/>
    <cellStyle name="Hipervínculo" xfId="56159" builtinId="8" hidden="1"/>
    <cellStyle name="Hipervínculo" xfId="56177" builtinId="8" hidden="1"/>
    <cellStyle name="Hipervínculo" xfId="56193" builtinId="8" hidden="1"/>
    <cellStyle name="Hipervínculo" xfId="56209" builtinId="8" hidden="1"/>
    <cellStyle name="Hipervínculo" xfId="56225" builtinId="8" hidden="1"/>
    <cellStyle name="Hipervínculo" xfId="56241" builtinId="8" hidden="1"/>
    <cellStyle name="Hipervínculo" xfId="56257" builtinId="8" hidden="1"/>
    <cellStyle name="Hipervínculo" xfId="56271" builtinId="8" hidden="1"/>
    <cellStyle name="Hipervínculo" xfId="56287" builtinId="8" hidden="1"/>
    <cellStyle name="Hipervínculo" xfId="56303" builtinId="8" hidden="1"/>
    <cellStyle name="Hipervínculo" xfId="56321" builtinId="8" hidden="1"/>
    <cellStyle name="Hipervínculo" xfId="56337" builtinId="8" hidden="1"/>
    <cellStyle name="Hipervínculo" xfId="56353" builtinId="8" hidden="1"/>
    <cellStyle name="Hipervínculo" xfId="56369" builtinId="8" hidden="1"/>
    <cellStyle name="Hipervínculo" xfId="56385" builtinId="8" hidden="1"/>
    <cellStyle name="Hipervínculo" xfId="56401" builtinId="8" hidden="1"/>
    <cellStyle name="Hipervínculo" xfId="56417" builtinId="8" hidden="1"/>
    <cellStyle name="Hipervínculo" xfId="56431" builtinId="8" hidden="1"/>
    <cellStyle name="Hipervínculo" xfId="56447" builtinId="8" hidden="1"/>
    <cellStyle name="Hipervínculo" xfId="56463" builtinId="8" hidden="1"/>
    <cellStyle name="Hipervínculo" xfId="56481" builtinId="8" hidden="1"/>
    <cellStyle name="Hipervínculo" xfId="56497" builtinId="8" hidden="1"/>
    <cellStyle name="Hipervínculo" xfId="56513" builtinId="8" hidden="1"/>
    <cellStyle name="Hipervínculo" xfId="56529" builtinId="8" hidden="1"/>
    <cellStyle name="Hipervínculo" xfId="56545" builtinId="8" hidden="1"/>
    <cellStyle name="Hipervínculo" xfId="56561" builtinId="8" hidden="1"/>
    <cellStyle name="Hipervínculo" xfId="56577" builtinId="8" hidden="1"/>
    <cellStyle name="Hipervínculo" xfId="56591" builtinId="8" hidden="1"/>
    <cellStyle name="Hipervínculo" xfId="56607" builtinId="8" hidden="1"/>
    <cellStyle name="Hipervínculo" xfId="56623" builtinId="8" hidden="1"/>
    <cellStyle name="Hipervínculo" xfId="56641" builtinId="8" hidden="1"/>
    <cellStyle name="Hipervínculo" xfId="56657" builtinId="8" hidden="1"/>
    <cellStyle name="Hipervínculo" xfId="56673" builtinId="8" hidden="1"/>
    <cellStyle name="Hipervínculo" xfId="56689" builtinId="8" hidden="1"/>
    <cellStyle name="Hipervínculo" xfId="56705" builtinId="8" hidden="1"/>
    <cellStyle name="Hipervínculo" xfId="56721" builtinId="8" hidden="1"/>
    <cellStyle name="Hipervínculo" xfId="56476" builtinId="8" hidden="1"/>
    <cellStyle name="Hipervínculo" xfId="56751" builtinId="8" hidden="1"/>
    <cellStyle name="Hipervínculo" xfId="56767" builtinId="8" hidden="1"/>
    <cellStyle name="Hipervínculo" xfId="56783" builtinId="8" hidden="1"/>
    <cellStyle name="Hipervínculo" xfId="56801" builtinId="8" hidden="1"/>
    <cellStyle name="Hipervínculo" xfId="56817" builtinId="8" hidden="1"/>
    <cellStyle name="Hipervínculo" xfId="56833" builtinId="8" hidden="1"/>
    <cellStyle name="Hipervínculo" xfId="56849" builtinId="8" hidden="1"/>
    <cellStyle name="Hipervínculo" xfId="56865" builtinId="8" hidden="1"/>
    <cellStyle name="Hipervínculo" xfId="56881" builtinId="8" hidden="1"/>
    <cellStyle name="Hipervínculo" xfId="56895" builtinId="8" hidden="1"/>
    <cellStyle name="Hipervínculo" xfId="56911" builtinId="8" hidden="1"/>
    <cellStyle name="Hipervínculo" xfId="56927" builtinId="8" hidden="1"/>
    <cellStyle name="Hipervínculo" xfId="56944" builtinId="8" hidden="1"/>
    <cellStyle name="Hipervínculo" xfId="56960" builtinId="8" hidden="1"/>
    <cellStyle name="Hipervínculo" xfId="56976" builtinId="8" hidden="1"/>
    <cellStyle name="Hipervínculo" xfId="56992" builtinId="8" hidden="1"/>
    <cellStyle name="Hipervínculo" xfId="57008" builtinId="8" hidden="1"/>
    <cellStyle name="Hipervínculo" xfId="57024" builtinId="8" hidden="1"/>
    <cellStyle name="Hipervínculo" xfId="57040" builtinId="8" hidden="1"/>
    <cellStyle name="Hipervínculo" xfId="57054" builtinId="8" hidden="1"/>
    <cellStyle name="Hipervínculo" xfId="57070" builtinId="8" hidden="1"/>
    <cellStyle name="Hipervínculo" xfId="57086" builtinId="8" hidden="1"/>
    <cellStyle name="Hipervínculo" xfId="57102" builtinId="8" hidden="1"/>
    <cellStyle name="Hipervínculo" xfId="57118" builtinId="8" hidden="1"/>
    <cellStyle name="Hipervínculo" xfId="57134" builtinId="8" hidden="1"/>
    <cellStyle name="Hipervínculo" xfId="57150" builtinId="8" hidden="1"/>
    <cellStyle name="Hipervínculo" xfId="57166" builtinId="8" hidden="1"/>
    <cellStyle name="Hipervínculo" xfId="57182" builtinId="8" hidden="1"/>
    <cellStyle name="Hipervínculo" xfId="57198" builtinId="8" hidden="1"/>
    <cellStyle name="Hipervínculo" xfId="57188" builtinId="8" hidden="1"/>
    <cellStyle name="Hipervínculo" xfId="57172" builtinId="8" hidden="1"/>
    <cellStyle name="Hipervínculo" xfId="57156" builtinId="8" hidden="1"/>
    <cellStyle name="Hipervínculo" xfId="57140" builtinId="8" hidden="1"/>
    <cellStyle name="Hipervínculo" xfId="57124" builtinId="8" hidden="1"/>
    <cellStyle name="Hipervínculo" xfId="57108" builtinId="8" hidden="1"/>
    <cellStyle name="Hipervínculo" xfId="57092" builtinId="8" hidden="1"/>
    <cellStyle name="Hipervínculo" xfId="57076" builtinId="8" hidden="1"/>
    <cellStyle name="Hipervínculo" xfId="57060" builtinId="8" hidden="1"/>
    <cellStyle name="Hipervínculo" xfId="57046" builtinId="8" hidden="1"/>
    <cellStyle name="Hipervínculo" xfId="57030" builtinId="8" hidden="1"/>
    <cellStyle name="Hipervínculo" xfId="57014" builtinId="8" hidden="1"/>
    <cellStyle name="Hipervínculo" xfId="56998" builtinId="8" hidden="1"/>
    <cellStyle name="Hipervínculo" xfId="56982" builtinId="8" hidden="1"/>
    <cellStyle name="Hipervínculo" xfId="56966" builtinId="8" hidden="1"/>
    <cellStyle name="Hipervínculo" xfId="56950" builtinId="8" hidden="1"/>
    <cellStyle name="Hipervínculo" xfId="56933" builtinId="8" hidden="1"/>
    <cellStyle name="Hipervínculo" xfId="56917" builtinId="8" hidden="1"/>
    <cellStyle name="Hipervínculo" xfId="56901" builtinId="8" hidden="1"/>
    <cellStyle name="Hipervínculo" xfId="56887" builtinId="8" hidden="1"/>
    <cellStyle name="Hipervínculo" xfId="56871" builtinId="8" hidden="1"/>
    <cellStyle name="Hipervínculo" xfId="56855" builtinId="8" hidden="1"/>
    <cellStyle name="Hipervínculo" xfId="56839" builtinId="8" hidden="1"/>
    <cellStyle name="Hipervínculo" xfId="56823" builtinId="8" hidden="1"/>
    <cellStyle name="Hipervínculo" xfId="56807" builtinId="8" hidden="1"/>
    <cellStyle name="Hipervínculo" xfId="56791" builtinId="8" hidden="1"/>
    <cellStyle name="Hipervínculo" xfId="56773" builtinId="8" hidden="1"/>
    <cellStyle name="Hipervínculo" xfId="56757" builtinId="8" hidden="1"/>
    <cellStyle name="Hipervínculo" xfId="56741" builtinId="8" hidden="1"/>
    <cellStyle name="Hipervínculo" xfId="56727" builtinId="8" hidden="1"/>
    <cellStyle name="Hipervínculo" xfId="56711" builtinId="8" hidden="1"/>
    <cellStyle name="Hipervínculo" xfId="56695" builtinId="8" hidden="1"/>
    <cellStyle name="Hipervínculo" xfId="56679" builtinId="8" hidden="1"/>
    <cellStyle name="Hipervínculo" xfId="56663" builtinId="8" hidden="1"/>
    <cellStyle name="Hipervínculo" xfId="56647" builtinId="8" hidden="1"/>
    <cellStyle name="Hipervínculo" xfId="56629" builtinId="8" hidden="1"/>
    <cellStyle name="Hipervínculo" xfId="56613" builtinId="8" hidden="1"/>
    <cellStyle name="Hipervínculo" xfId="56597" builtinId="8" hidden="1"/>
    <cellStyle name="Hipervínculo" xfId="56581" builtinId="8" hidden="1"/>
    <cellStyle name="Hipervínculo" xfId="56567" builtinId="8" hidden="1"/>
    <cellStyle name="Hipervínculo" xfId="56551" builtinId="8" hidden="1"/>
    <cellStyle name="Hipervínculo" xfId="56535" builtinId="8" hidden="1"/>
    <cellStyle name="Hipervínculo" xfId="56519" builtinId="8" hidden="1"/>
    <cellStyle name="Hipervínculo" xfId="56503" builtinId="8" hidden="1"/>
    <cellStyle name="Hipervínculo" xfId="56487" builtinId="8" hidden="1"/>
    <cellStyle name="Hipervínculo" xfId="56469" builtinId="8" hidden="1"/>
    <cellStyle name="Hipervínculo" xfId="56453" builtinId="8" hidden="1"/>
    <cellStyle name="Hipervínculo" xfId="56437" builtinId="8" hidden="1"/>
    <cellStyle name="Hipervínculo" xfId="56423" builtinId="8" hidden="1"/>
    <cellStyle name="Hipervínculo" xfId="56407" builtinId="8" hidden="1"/>
    <cellStyle name="Hipervínculo" xfId="56391" builtinId="8" hidden="1"/>
    <cellStyle name="Hipervínculo" xfId="56375" builtinId="8" hidden="1"/>
    <cellStyle name="Hipervínculo" xfId="56359" builtinId="8" hidden="1"/>
    <cellStyle name="Hipervínculo" xfId="56343" builtinId="8" hidden="1"/>
    <cellStyle name="Hipervínculo" xfId="56327" builtinId="8" hidden="1"/>
    <cellStyle name="Hipervínculo" xfId="56309" builtinId="8" hidden="1"/>
    <cellStyle name="Hipervínculo" xfId="56293" builtinId="8" hidden="1"/>
    <cellStyle name="Hipervínculo" xfId="56277" builtinId="8" hidden="1"/>
    <cellStyle name="Hipervínculo" xfId="56263" builtinId="8" hidden="1"/>
    <cellStyle name="Hipervínculo" xfId="56247" builtinId="8" hidden="1"/>
    <cellStyle name="Hipervínculo" xfId="56231" builtinId="8" hidden="1"/>
    <cellStyle name="Hipervínculo" xfId="56215" builtinId="8" hidden="1"/>
    <cellStyle name="Hipervínculo" xfId="56199" builtinId="8" hidden="1"/>
    <cellStyle name="Hipervínculo" xfId="56183" builtinId="8" hidden="1"/>
    <cellStyle name="Hipervínculo" xfId="56167" builtinId="8" hidden="1"/>
    <cellStyle name="Hipervínculo" xfId="56149" builtinId="8" hidden="1"/>
    <cellStyle name="Hipervínculo" xfId="56133" builtinId="8" hidden="1"/>
    <cellStyle name="Hipervínculo" xfId="56117" builtinId="8" hidden="1"/>
    <cellStyle name="Hipervínculo" xfId="56103" builtinId="8" hidden="1"/>
    <cellStyle name="Hipervínculo" xfId="56087" builtinId="8" hidden="1"/>
    <cellStyle name="Hipervínculo" xfId="56071" builtinId="8" hidden="1"/>
    <cellStyle name="Hipervínculo" xfId="56055" builtinId="8" hidden="1"/>
    <cellStyle name="Hipervínculo" xfId="56039" builtinId="8" hidden="1"/>
    <cellStyle name="Hipervínculo" xfId="56023" builtinId="8" hidden="1"/>
    <cellStyle name="Hipervínculo" xfId="56005" builtinId="8" hidden="1"/>
    <cellStyle name="Hipervínculo" xfId="55989" builtinId="8" hidden="1"/>
    <cellStyle name="Hipervínculo" xfId="55973" builtinId="8" hidden="1"/>
    <cellStyle name="Hipervínculo" xfId="55957" builtinId="8" hidden="1"/>
    <cellStyle name="Hipervínculo" xfId="55942" builtinId="8" hidden="1"/>
    <cellStyle name="Hipervínculo" xfId="55926" builtinId="8" hidden="1"/>
    <cellStyle name="Hipervínculo" xfId="55910" builtinId="8" hidden="1"/>
    <cellStyle name="Hipervínculo" xfId="55894" builtinId="8" hidden="1"/>
    <cellStyle name="Hipervínculo" xfId="55878" builtinId="8" hidden="1"/>
    <cellStyle name="Hipervínculo" xfId="55862" builtinId="8" hidden="1"/>
    <cellStyle name="Hipervínculo" xfId="55845" builtinId="8" hidden="1"/>
    <cellStyle name="Hipervínculo" xfId="55829" builtinId="8" hidden="1"/>
    <cellStyle name="Hipervínculo" xfId="55813" builtinId="8" hidden="1"/>
    <cellStyle name="Hipervínculo" xfId="55799" builtinId="8" hidden="1"/>
    <cellStyle name="Hipervínculo" xfId="55783" builtinId="8" hidden="1"/>
    <cellStyle name="Hipervínculo" xfId="55767" builtinId="8" hidden="1"/>
    <cellStyle name="Hipervínculo" xfId="55751" builtinId="8" hidden="1"/>
    <cellStyle name="Hipervínculo" xfId="55735" builtinId="8" hidden="1"/>
    <cellStyle name="Hipervínculo" xfId="55719" builtinId="8" hidden="1"/>
    <cellStyle name="Hipervínculo" xfId="55703" builtinId="8" hidden="1"/>
    <cellStyle name="Hipervínculo" xfId="55685" builtinId="8" hidden="1"/>
    <cellStyle name="Hipervínculo" xfId="55669" builtinId="8" hidden="1"/>
    <cellStyle name="Hipervínculo" xfId="55653" builtinId="8" hidden="1"/>
    <cellStyle name="Hipervínculo" xfId="55639" builtinId="8" hidden="1"/>
    <cellStyle name="Hipervínculo" xfId="55623" builtinId="8" hidden="1"/>
    <cellStyle name="Hipervínculo" xfId="55607" builtinId="8" hidden="1"/>
    <cellStyle name="Hipervínculo" xfId="55591" builtinId="8" hidden="1"/>
    <cellStyle name="Hipervínculo" xfId="55575" builtinId="8" hidden="1"/>
    <cellStyle name="Hipervínculo" xfId="55559" builtinId="8" hidden="1"/>
    <cellStyle name="Hipervínculo" xfId="55543" builtinId="8" hidden="1"/>
    <cellStyle name="Hipervínculo" xfId="55525" builtinId="8" hidden="1"/>
    <cellStyle name="Hipervínculo" xfId="55509" builtinId="8" hidden="1"/>
    <cellStyle name="Hipervínculo" xfId="55493" builtinId="8" hidden="1"/>
    <cellStyle name="Hipervínculo" xfId="55478" builtinId="8" hidden="1"/>
    <cellStyle name="Hipervínculo" xfId="55462" builtinId="8" hidden="1"/>
    <cellStyle name="Hipervínculo" xfId="55446" builtinId="8" hidden="1"/>
    <cellStyle name="Hipervínculo" xfId="55430" builtinId="8" hidden="1"/>
    <cellStyle name="Hipervínculo" xfId="55414" builtinId="8" hidden="1"/>
    <cellStyle name="Hipervínculo" xfId="55398" builtinId="8" hidden="1"/>
    <cellStyle name="Hipervínculo" xfId="55381" builtinId="8" hidden="1"/>
    <cellStyle name="Hipervínculo" xfId="55365" builtinId="8" hidden="1"/>
    <cellStyle name="Hipervínculo" xfId="55349" builtinId="8" hidden="1"/>
    <cellStyle name="Hipervínculo" xfId="55333" builtinId="8" hidden="1"/>
    <cellStyle name="Hipervínculo" xfId="55319" builtinId="8" hidden="1"/>
    <cellStyle name="Hipervínculo" xfId="55303" builtinId="8" hidden="1"/>
    <cellStyle name="Hipervínculo" xfId="55287" builtinId="8" hidden="1"/>
    <cellStyle name="Hipervínculo" xfId="55271" builtinId="8" hidden="1"/>
    <cellStyle name="Hipervínculo" xfId="55255" builtinId="8" hidden="1"/>
    <cellStyle name="Hipervínculo" xfId="55239" builtinId="8" hidden="1"/>
    <cellStyle name="Hipervínculo" xfId="55221" builtinId="8" hidden="1"/>
    <cellStyle name="Hipervínculo" xfId="55205" builtinId="8" hidden="1"/>
    <cellStyle name="Hipervínculo" xfId="55189" builtinId="8" hidden="1"/>
    <cellStyle name="Hipervínculo" xfId="55172" builtinId="8" hidden="1"/>
    <cellStyle name="Hipervínculo" xfId="55156" builtinId="8" hidden="1"/>
    <cellStyle name="Hipervínculo" xfId="55140" builtinId="8" hidden="1"/>
    <cellStyle name="Hipervínculo" xfId="55124" builtinId="8" hidden="1"/>
    <cellStyle name="Hipervínculo" xfId="55109" builtinId="8" hidden="1"/>
    <cellStyle name="Hipervínculo" xfId="55093" builtinId="8" hidden="1"/>
    <cellStyle name="Hipervínculo" xfId="55077" builtinId="8" hidden="1"/>
    <cellStyle name="Hipervínculo" xfId="55060" builtinId="8" hidden="1"/>
    <cellStyle name="Hipervínculo" xfId="55044" builtinId="8" hidden="1"/>
    <cellStyle name="Hipervínculo" xfId="55028" builtinId="8" hidden="1"/>
    <cellStyle name="Hipervínculo" xfId="55012" builtinId="8" hidden="1"/>
    <cellStyle name="Hipervínculo" xfId="54996" builtinId="8" hidden="1"/>
    <cellStyle name="Hipervínculo" xfId="54980" builtinId="8" hidden="1"/>
    <cellStyle name="Hipervínculo" xfId="52631" builtinId="8" hidden="1"/>
    <cellStyle name="Hipervínculo" xfId="52641" builtinId="8" hidden="1"/>
    <cellStyle name="Hipervínculo" xfId="52655" builtinId="8" hidden="1"/>
    <cellStyle name="Hipervínculo" xfId="52688" builtinId="8" hidden="1"/>
    <cellStyle name="Hipervínculo" xfId="52682" builtinId="8" hidden="1"/>
    <cellStyle name="Hipervínculo" xfId="52669" builtinId="8" hidden="1"/>
    <cellStyle name="Hipervínculo" xfId="52659" builtinId="8" hidden="1"/>
    <cellStyle name="Hipervínculo" xfId="52649" builtinId="8" hidden="1"/>
    <cellStyle name="Hipervínculo" xfId="52704" builtinId="8" hidden="1"/>
    <cellStyle name="Hipervínculo" xfId="52720" builtinId="8" hidden="1"/>
    <cellStyle name="Hipervínculo" xfId="52736" builtinId="8" hidden="1"/>
    <cellStyle name="Hipervínculo" xfId="52752" builtinId="8" hidden="1"/>
    <cellStyle name="Hipervínculo" xfId="52768" builtinId="8" hidden="1"/>
    <cellStyle name="Hipervínculo" xfId="52785" builtinId="8" hidden="1"/>
    <cellStyle name="Hipervínculo" xfId="52801" builtinId="8" hidden="1"/>
    <cellStyle name="Hipervínculo" xfId="52817" builtinId="8" hidden="1"/>
    <cellStyle name="Hipervínculo" xfId="52833" builtinId="8" hidden="1"/>
    <cellStyle name="Hipervínculo" xfId="52848" builtinId="8" hidden="1"/>
    <cellStyle name="Hipervínculo" xfId="52864" builtinId="8" hidden="1"/>
    <cellStyle name="Hipervínculo" xfId="52880" builtinId="8" hidden="1"/>
    <cellStyle name="Hipervínculo" xfId="52897" builtinId="8" hidden="1"/>
    <cellStyle name="Hipervínculo" xfId="52913" builtinId="8" hidden="1"/>
    <cellStyle name="Hipervínculo" xfId="52929" builtinId="8" hidden="1"/>
    <cellStyle name="Hipervínculo" xfId="52947" builtinId="8" hidden="1"/>
    <cellStyle name="Hipervínculo" xfId="52963" builtinId="8" hidden="1"/>
    <cellStyle name="Hipervínculo" xfId="52979" builtinId="8" hidden="1"/>
    <cellStyle name="Hipervínculo" xfId="52995" builtinId="8" hidden="1"/>
    <cellStyle name="Hipervínculo" xfId="53011" builtinId="8" hidden="1"/>
    <cellStyle name="Hipervínculo" xfId="53027" builtinId="8" hidden="1"/>
    <cellStyle name="Hipervínculo" xfId="53043" builtinId="8" hidden="1"/>
    <cellStyle name="Hipervínculo" xfId="53057" builtinId="8" hidden="1"/>
    <cellStyle name="Hipervínculo" xfId="53073" builtinId="8" hidden="1"/>
    <cellStyle name="Hipervínculo" xfId="53089" builtinId="8" hidden="1"/>
    <cellStyle name="Hipervínculo" xfId="53106" builtinId="8" hidden="1"/>
    <cellStyle name="Hipervínculo" xfId="53122" builtinId="8" hidden="1"/>
    <cellStyle name="Hipervínculo" xfId="53138" builtinId="8" hidden="1"/>
    <cellStyle name="Hipervínculo" xfId="53154" builtinId="8" hidden="1"/>
    <cellStyle name="Hipervínculo" xfId="53170" builtinId="8" hidden="1"/>
    <cellStyle name="Hipervínculo" xfId="53186" builtinId="8" hidden="1"/>
    <cellStyle name="Hipervínculo" xfId="53097" builtinId="8" hidden="1"/>
    <cellStyle name="Hipervínculo" xfId="53217" builtinId="8" hidden="1"/>
    <cellStyle name="Hipervínculo" xfId="53233" builtinId="8" hidden="1"/>
    <cellStyle name="Hipervínculo" xfId="53249" builtinId="8" hidden="1"/>
    <cellStyle name="Hipervínculo" xfId="53267" builtinId="8" hidden="1"/>
    <cellStyle name="Hipervínculo" xfId="53283" builtinId="8" hidden="1"/>
    <cellStyle name="Hipervínculo" xfId="53299" builtinId="8" hidden="1"/>
    <cellStyle name="Hipervínculo" xfId="53315" builtinId="8" hidden="1"/>
    <cellStyle name="Hipervínculo" xfId="53331" builtinId="8" hidden="1"/>
    <cellStyle name="Hipervínculo" xfId="53347" builtinId="8" hidden="1"/>
    <cellStyle name="Hipervínculo" xfId="53361" builtinId="8" hidden="1"/>
    <cellStyle name="Hipervínculo" xfId="53377" builtinId="8" hidden="1"/>
    <cellStyle name="Hipervínculo" xfId="53393" builtinId="8" hidden="1"/>
    <cellStyle name="Hipervínculo" xfId="53411" builtinId="8" hidden="1"/>
    <cellStyle name="Hipervínculo" xfId="53427" builtinId="8" hidden="1"/>
    <cellStyle name="Hipervínculo" xfId="53443" builtinId="8" hidden="1"/>
    <cellStyle name="Hipervínculo" xfId="53459" builtinId="8" hidden="1"/>
    <cellStyle name="Hipervínculo" xfId="53475" builtinId="8" hidden="1"/>
    <cellStyle name="Hipervínculo" xfId="53491" builtinId="8" hidden="1"/>
    <cellStyle name="Hipervínculo" xfId="53507" builtinId="8" hidden="1"/>
    <cellStyle name="Hipervínculo" xfId="53521" builtinId="8" hidden="1"/>
    <cellStyle name="Hipervínculo" xfId="53537" builtinId="8" hidden="1"/>
    <cellStyle name="Hipervínculo" xfId="53553" builtinId="8" hidden="1"/>
    <cellStyle name="Hipervínculo" xfId="53570" builtinId="8" hidden="1"/>
    <cellStyle name="Hipervínculo" xfId="53586" builtinId="8" hidden="1"/>
    <cellStyle name="Hipervínculo" xfId="53602" builtinId="8" hidden="1"/>
    <cellStyle name="Hipervínculo" xfId="53618" builtinId="8" hidden="1"/>
    <cellStyle name="Hipervínculo" xfId="53634" builtinId="8" hidden="1"/>
    <cellStyle name="Hipervínculo" xfId="53650" builtinId="8" hidden="1"/>
    <cellStyle name="Hipervínculo" xfId="53666" builtinId="8" hidden="1"/>
    <cellStyle name="Hipervínculo" xfId="53681" builtinId="8" hidden="1"/>
    <cellStyle name="Hipervínculo" xfId="53697" builtinId="8" hidden="1"/>
    <cellStyle name="Hipervínculo" xfId="53713" builtinId="8" hidden="1"/>
    <cellStyle name="Hipervínculo" xfId="53731" builtinId="8" hidden="1"/>
    <cellStyle name="Hipervínculo" xfId="53747" builtinId="8" hidden="1"/>
    <cellStyle name="Hipervínculo" xfId="53763" builtinId="8" hidden="1"/>
    <cellStyle name="Hipervínculo" xfId="53779" builtinId="8" hidden="1"/>
    <cellStyle name="Hipervínculo" xfId="53795" builtinId="8" hidden="1"/>
    <cellStyle name="Hipervínculo" xfId="53811" builtinId="8" hidden="1"/>
    <cellStyle name="Hipervínculo" xfId="53410" builtinId="8" hidden="1"/>
    <cellStyle name="Hipervínculo" xfId="53841" builtinId="8" hidden="1"/>
    <cellStyle name="Hipervínculo" xfId="53857" builtinId="8" hidden="1"/>
    <cellStyle name="Hipervínculo" xfId="53873" builtinId="8" hidden="1"/>
    <cellStyle name="Hipervínculo" xfId="53891" builtinId="8" hidden="1"/>
    <cellStyle name="Hipervínculo" xfId="53907" builtinId="8" hidden="1"/>
    <cellStyle name="Hipervínculo" xfId="53923" builtinId="8" hidden="1"/>
    <cellStyle name="Hipervínculo" xfId="53939" builtinId="8" hidden="1"/>
    <cellStyle name="Hipervínculo" xfId="53955" builtinId="8" hidden="1"/>
    <cellStyle name="Hipervínculo" xfId="53971" builtinId="8" hidden="1"/>
    <cellStyle name="Hipervínculo" xfId="53985" builtinId="8" hidden="1"/>
    <cellStyle name="Hipervínculo" xfId="54001" builtinId="8" hidden="1"/>
    <cellStyle name="Hipervínculo" xfId="54017" builtinId="8" hidden="1"/>
    <cellStyle name="Hipervínculo" xfId="54035" builtinId="8" hidden="1"/>
    <cellStyle name="Hipervínculo" xfId="54051" builtinId="8" hidden="1"/>
    <cellStyle name="Hipervínculo" xfId="54067" builtinId="8" hidden="1"/>
    <cellStyle name="Hipervínculo" xfId="54083" builtinId="8" hidden="1"/>
    <cellStyle name="Hipervínculo" xfId="54099" builtinId="8" hidden="1"/>
    <cellStyle name="Hipervínculo" xfId="54115" builtinId="8" hidden="1"/>
    <cellStyle name="Hipervínculo" xfId="54131" builtinId="8" hidden="1"/>
    <cellStyle name="Hipervínculo" xfId="54145" builtinId="8" hidden="1"/>
    <cellStyle name="Hipervínculo" xfId="54161" builtinId="8" hidden="1"/>
    <cellStyle name="Hipervínculo" xfId="54177" builtinId="8" hidden="1"/>
    <cellStyle name="Hipervínculo" xfId="54195" builtinId="8" hidden="1"/>
    <cellStyle name="Hipervínculo" xfId="54211" builtinId="8" hidden="1"/>
    <cellStyle name="Hipervínculo" xfId="54227" builtinId="8" hidden="1"/>
    <cellStyle name="Hipervínculo" xfId="54243" builtinId="8" hidden="1"/>
    <cellStyle name="Hipervínculo" xfId="54259" builtinId="8" hidden="1"/>
    <cellStyle name="Hipervínculo" xfId="54275" builtinId="8" hidden="1"/>
    <cellStyle name="Hipervínculo" xfId="54291" builtinId="8" hidden="1"/>
    <cellStyle name="Hipervínculo" xfId="54305" builtinId="8" hidden="1"/>
    <cellStyle name="Hipervínculo" xfId="54321" builtinId="8" hidden="1"/>
    <cellStyle name="Hipervínculo" xfId="54337" builtinId="8" hidden="1"/>
    <cellStyle name="Hipervínculo" xfId="54355" builtinId="8" hidden="1"/>
    <cellStyle name="Hipervínculo" xfId="54371" builtinId="8" hidden="1"/>
    <cellStyle name="Hipervínculo" xfId="54387" builtinId="8" hidden="1"/>
    <cellStyle name="Hipervínculo" xfId="54403" builtinId="8" hidden="1"/>
    <cellStyle name="Hipervínculo" xfId="54419" builtinId="8" hidden="1"/>
    <cellStyle name="Hipervínculo" xfId="54435" builtinId="8" hidden="1"/>
    <cellStyle name="Hipervínculo" xfId="54190" builtinId="8" hidden="1"/>
    <cellStyle name="Hipervínculo" xfId="54465" builtinId="8" hidden="1"/>
    <cellStyle name="Hipervínculo" xfId="54481" builtinId="8" hidden="1"/>
    <cellStyle name="Hipervínculo" xfId="54497" builtinId="8" hidden="1"/>
    <cellStyle name="Hipervínculo" xfId="54515" builtinId="8" hidden="1"/>
    <cellStyle name="Hipervínculo" xfId="54531" builtinId="8" hidden="1"/>
    <cellStyle name="Hipervínculo" xfId="54547" builtinId="8" hidden="1"/>
    <cellStyle name="Hipervínculo" xfId="54563" builtinId="8" hidden="1"/>
    <cellStyle name="Hipervínculo" xfId="54579" builtinId="8" hidden="1"/>
    <cellStyle name="Hipervínculo" xfId="54595" builtinId="8" hidden="1"/>
    <cellStyle name="Hipervínculo" xfId="54609" builtinId="8" hidden="1"/>
    <cellStyle name="Hipervínculo" xfId="54625" builtinId="8" hidden="1"/>
    <cellStyle name="Hipervínculo" xfId="54641" builtinId="8" hidden="1"/>
    <cellStyle name="Hipervínculo" xfId="54658" builtinId="8" hidden="1"/>
    <cellStyle name="Hipervínculo" xfId="54674" builtinId="8" hidden="1"/>
    <cellStyle name="Hipervínculo" xfId="54690" builtinId="8" hidden="1"/>
    <cellStyle name="Hipervínculo" xfId="54706" builtinId="8" hidden="1"/>
    <cellStyle name="Hipervínculo" xfId="54722" builtinId="8" hidden="1"/>
    <cellStyle name="Hipervínculo" xfId="54738" builtinId="8" hidden="1"/>
    <cellStyle name="Hipervínculo" xfId="54754" builtinId="8" hidden="1"/>
    <cellStyle name="Hipervínculo" xfId="54768" builtinId="8" hidden="1"/>
    <cellStyle name="Hipervínculo" xfId="54784" builtinId="8" hidden="1"/>
    <cellStyle name="Hipervínculo" xfId="54800" builtinId="8" hidden="1"/>
    <cellStyle name="Hipervínculo" xfId="54816" builtinId="8" hidden="1"/>
    <cellStyle name="Hipervínculo" xfId="54832" builtinId="8" hidden="1"/>
    <cellStyle name="Hipervínculo" xfId="54848" builtinId="8" hidden="1"/>
    <cellStyle name="Hipervínculo" xfId="54864" builtinId="8" hidden="1"/>
    <cellStyle name="Hipervínculo" xfId="54880" builtinId="8" hidden="1"/>
    <cellStyle name="Hipervínculo" xfId="54896" builtinId="8" hidden="1"/>
    <cellStyle name="Hipervínculo" xfId="54912" builtinId="8" hidden="1"/>
    <cellStyle name="Hipervínculo" xfId="54902" builtinId="8" hidden="1"/>
    <cellStyle name="Hipervínculo" xfId="54886" builtinId="8" hidden="1"/>
    <cellStyle name="Hipervínculo" xfId="54870" builtinId="8" hidden="1"/>
    <cellStyle name="Hipervínculo" xfId="54854" builtinId="8" hidden="1"/>
    <cellStyle name="Hipervínculo" xfId="54838" builtinId="8" hidden="1"/>
    <cellStyle name="Hipervínculo" xfId="54822" builtinId="8" hidden="1"/>
    <cellStyle name="Hipervínculo" xfId="54806" builtinId="8" hidden="1"/>
    <cellStyle name="Hipervínculo" xfId="54790" builtinId="8" hidden="1"/>
    <cellStyle name="Hipervínculo" xfId="54774" builtinId="8" hidden="1"/>
    <cellStyle name="Hipervínculo" xfId="54760" builtinId="8" hidden="1"/>
    <cellStyle name="Hipervínculo" xfId="54744" builtinId="8" hidden="1"/>
    <cellStyle name="Hipervínculo" xfId="54728" builtinId="8" hidden="1"/>
    <cellStyle name="Hipervínculo" xfId="54712" builtinId="8" hidden="1"/>
    <cellStyle name="Hipervínculo" xfId="54696" builtinId="8" hidden="1"/>
    <cellStyle name="Hipervínculo" xfId="54680" builtinId="8" hidden="1"/>
    <cellStyle name="Hipervínculo" xfId="54664" builtinId="8" hidden="1"/>
    <cellStyle name="Hipervínculo" xfId="54647" builtinId="8" hidden="1"/>
    <cellStyle name="Hipervínculo" xfId="54631" builtinId="8" hidden="1"/>
    <cellStyle name="Hipervínculo" xfId="54615" builtinId="8" hidden="1"/>
    <cellStyle name="Hipervínculo" xfId="54601" builtinId="8" hidden="1"/>
    <cellStyle name="Hipervínculo" xfId="54585" builtinId="8" hidden="1"/>
    <cellStyle name="Hipervínculo" xfId="54569" builtinId="8" hidden="1"/>
    <cellStyle name="Hipervínculo" xfId="54553" builtinId="8" hidden="1"/>
    <cellStyle name="Hipervínculo" xfId="54537" builtinId="8" hidden="1"/>
    <cellStyle name="Hipervínculo" xfId="54521" builtinId="8" hidden="1"/>
    <cellStyle name="Hipervínculo" xfId="54505" builtinId="8" hidden="1"/>
    <cellStyle name="Hipervínculo" xfId="54487" builtinId="8" hidden="1"/>
    <cellStyle name="Hipervínculo" xfId="54471" builtinId="8" hidden="1"/>
    <cellStyle name="Hipervínculo" xfId="54455" builtinId="8" hidden="1"/>
    <cellStyle name="Hipervínculo" xfId="54441" builtinId="8" hidden="1"/>
    <cellStyle name="Hipervínculo" xfId="54425" builtinId="8" hidden="1"/>
    <cellStyle name="Hipervínculo" xfId="54409" builtinId="8" hidden="1"/>
    <cellStyle name="Hipervínculo" xfId="54393" builtinId="8" hidden="1"/>
    <cellStyle name="Hipervínculo" xfId="54377" builtinId="8" hidden="1"/>
    <cellStyle name="Hipervínculo" xfId="54361" builtinId="8" hidden="1"/>
    <cellStyle name="Hipervínculo" xfId="54343" builtinId="8" hidden="1"/>
    <cellStyle name="Hipervínculo" xfId="54327" builtinId="8" hidden="1"/>
    <cellStyle name="Hipervínculo" xfId="54311" builtinId="8" hidden="1"/>
    <cellStyle name="Hipervínculo" xfId="54295" builtinId="8" hidden="1"/>
    <cellStyle name="Hipervínculo" xfId="54281" builtinId="8" hidden="1"/>
    <cellStyle name="Hipervínculo" xfId="54265" builtinId="8" hidden="1"/>
    <cellStyle name="Hipervínculo" xfId="54249" builtinId="8" hidden="1"/>
    <cellStyle name="Hipervínculo" xfId="54233" builtinId="8" hidden="1"/>
    <cellStyle name="Hipervínculo" xfId="54217" builtinId="8" hidden="1"/>
    <cellStyle name="Hipervínculo" xfId="54201" builtinId="8" hidden="1"/>
    <cellStyle name="Hipervínculo" xfId="54183" builtinId="8" hidden="1"/>
    <cellStyle name="Hipervínculo" xfId="54167" builtinId="8" hidden="1"/>
    <cellStyle name="Hipervínculo" xfId="54151" builtinId="8" hidden="1"/>
    <cellStyle name="Hipervínculo" xfId="54137" builtinId="8" hidden="1"/>
    <cellStyle name="Hipervínculo" xfId="54121" builtinId="8" hidden="1"/>
    <cellStyle name="Hipervínculo" xfId="54105" builtinId="8" hidden="1"/>
    <cellStyle name="Hipervínculo" xfId="54089" builtinId="8" hidden="1"/>
    <cellStyle name="Hipervínculo" xfId="54073" builtinId="8" hidden="1"/>
    <cellStyle name="Hipervínculo" xfId="54057" builtinId="8" hidden="1"/>
    <cellStyle name="Hipervínculo" xfId="54041" builtinId="8" hidden="1"/>
    <cellStyle name="Hipervínculo" xfId="54023" builtinId="8" hidden="1"/>
    <cellStyle name="Hipervínculo" xfId="54007" builtinId="8" hidden="1"/>
    <cellStyle name="Hipervínculo" xfId="53991" builtinId="8" hidden="1"/>
    <cellStyle name="Hipervínculo" xfId="53977" builtinId="8" hidden="1"/>
    <cellStyle name="Hipervínculo" xfId="53961" builtinId="8" hidden="1"/>
    <cellStyle name="Hipervínculo" xfId="53945" builtinId="8" hidden="1"/>
    <cellStyle name="Hipervínculo" xfId="53929" builtinId="8" hidden="1"/>
    <cellStyle name="Hipervínculo" xfId="53913" builtinId="8" hidden="1"/>
    <cellStyle name="Hipervínculo" xfId="53897" builtinId="8" hidden="1"/>
    <cellStyle name="Hipervínculo" xfId="53881" builtinId="8" hidden="1"/>
    <cellStyle name="Hipervínculo" xfId="53863" builtinId="8" hidden="1"/>
    <cellStyle name="Hipervínculo" xfId="53847" builtinId="8" hidden="1"/>
    <cellStyle name="Hipervínculo" xfId="53831" builtinId="8" hidden="1"/>
    <cellStyle name="Hipervínculo" xfId="53817" builtinId="8" hidden="1"/>
    <cellStyle name="Hipervínculo" xfId="53801" builtinId="8" hidden="1"/>
    <cellStyle name="Hipervínculo" xfId="53785" builtinId="8" hidden="1"/>
    <cellStyle name="Hipervínculo" xfId="53769" builtinId="8" hidden="1"/>
    <cellStyle name="Hipervínculo" xfId="53753" builtinId="8" hidden="1"/>
    <cellStyle name="Hipervínculo" xfId="53737" builtinId="8" hidden="1"/>
    <cellStyle name="Hipervínculo" xfId="53719" builtinId="8" hidden="1"/>
    <cellStyle name="Hipervínculo" xfId="53703" builtinId="8" hidden="1"/>
    <cellStyle name="Hipervínculo" xfId="53687" builtinId="8" hidden="1"/>
    <cellStyle name="Hipervínculo" xfId="53671" builtinId="8" hidden="1"/>
    <cellStyle name="Hipervínculo" xfId="53656" builtinId="8" hidden="1"/>
    <cellStyle name="Hipervínculo" xfId="53640" builtinId="8" hidden="1"/>
    <cellStyle name="Hipervínculo" xfId="53624" builtinId="8" hidden="1"/>
    <cellStyle name="Hipervínculo" xfId="53608" builtinId="8" hidden="1"/>
    <cellStyle name="Hipervínculo" xfId="53592" builtinId="8" hidden="1"/>
    <cellStyle name="Hipervínculo" xfId="53576" builtinId="8" hidden="1"/>
    <cellStyle name="Hipervínculo" xfId="53559" builtinId="8" hidden="1"/>
    <cellStyle name="Hipervínculo" xfId="53543" builtinId="8" hidden="1"/>
    <cellStyle name="Hipervínculo" xfId="53527" builtinId="8" hidden="1"/>
    <cellStyle name="Hipervínculo" xfId="53513" builtinId="8" hidden="1"/>
    <cellStyle name="Hipervínculo" xfId="53497" builtinId="8" hidden="1"/>
    <cellStyle name="Hipervínculo" xfId="53481" builtinId="8" hidden="1"/>
    <cellStyle name="Hipervínculo" xfId="53465" builtinId="8" hidden="1"/>
    <cellStyle name="Hipervínculo" xfId="53449" builtinId="8" hidden="1"/>
    <cellStyle name="Hipervínculo" xfId="53433" builtinId="8" hidden="1"/>
    <cellStyle name="Hipervínculo" xfId="53417" builtinId="8" hidden="1"/>
    <cellStyle name="Hipervínculo" xfId="53399" builtinId="8" hidden="1"/>
    <cellStyle name="Hipervínculo" xfId="53383" builtinId="8" hidden="1"/>
    <cellStyle name="Hipervínculo" xfId="53367" builtinId="8" hidden="1"/>
    <cellStyle name="Hipervínculo" xfId="53353" builtinId="8" hidden="1"/>
    <cellStyle name="Hipervínculo" xfId="53337" builtinId="8" hidden="1"/>
    <cellStyle name="Hipervínculo" xfId="53321" builtinId="8" hidden="1"/>
    <cellStyle name="Hipervínculo" xfId="53305" builtinId="8" hidden="1"/>
    <cellStyle name="Hipervínculo" xfId="53289" builtinId="8" hidden="1"/>
    <cellStyle name="Hipervínculo" xfId="53273" builtinId="8" hidden="1"/>
    <cellStyle name="Hipervínculo" xfId="53257" builtinId="8" hidden="1"/>
    <cellStyle name="Hipervínculo" xfId="53239" builtinId="8" hidden="1"/>
    <cellStyle name="Hipervínculo" xfId="53223" builtinId="8" hidden="1"/>
    <cellStyle name="Hipervínculo" xfId="53207" builtinId="8" hidden="1"/>
    <cellStyle name="Hipervínculo" xfId="53192" builtinId="8" hidden="1"/>
    <cellStyle name="Hipervínculo" xfId="53176" builtinId="8" hidden="1"/>
    <cellStyle name="Hipervínculo" xfId="53160" builtinId="8" hidden="1"/>
    <cellStyle name="Hipervínculo" xfId="53144" builtinId="8" hidden="1"/>
    <cellStyle name="Hipervínculo" xfId="53128" builtinId="8" hidden="1"/>
    <cellStyle name="Hipervínculo" xfId="53112" builtinId="8" hidden="1"/>
    <cellStyle name="Hipervínculo" xfId="53095" builtinId="8" hidden="1"/>
    <cellStyle name="Hipervínculo" xfId="53079" builtinId="8" hidden="1"/>
    <cellStyle name="Hipervínculo" xfId="53063" builtinId="8" hidden="1"/>
    <cellStyle name="Hipervínculo" xfId="53047" builtinId="8" hidden="1"/>
    <cellStyle name="Hipervínculo" xfId="53033" builtinId="8" hidden="1"/>
    <cellStyle name="Hipervínculo" xfId="53017" builtinId="8" hidden="1"/>
    <cellStyle name="Hipervínculo" xfId="53001" builtinId="8" hidden="1"/>
    <cellStyle name="Hipervínculo" xfId="52985" builtinId="8" hidden="1"/>
    <cellStyle name="Hipervínculo" xfId="52969" builtinId="8" hidden="1"/>
    <cellStyle name="Hipervínculo" xfId="52953" builtinId="8" hidden="1"/>
    <cellStyle name="Hipervínculo" xfId="52935" builtinId="8" hidden="1"/>
    <cellStyle name="Hipervínculo" xfId="52919" builtinId="8" hidden="1"/>
    <cellStyle name="Hipervínculo" xfId="52903" builtinId="8" hidden="1"/>
    <cellStyle name="Hipervínculo" xfId="52886" builtinId="8" hidden="1"/>
    <cellStyle name="Hipervínculo" xfId="52870" builtinId="8" hidden="1"/>
    <cellStyle name="Hipervínculo" xfId="52854" builtinId="8" hidden="1"/>
    <cellStyle name="Hipervínculo" xfId="52838" builtinId="8" hidden="1"/>
    <cellStyle name="Hipervínculo" xfId="52823" builtinId="8" hidden="1"/>
    <cellStyle name="Hipervínculo" xfId="52807" builtinId="8" hidden="1"/>
    <cellStyle name="Hipervínculo" xfId="52791" builtinId="8" hidden="1"/>
    <cellStyle name="Hipervínculo" xfId="52774" builtinId="8" hidden="1"/>
    <cellStyle name="Hipervínculo" xfId="52758" builtinId="8" hidden="1"/>
    <cellStyle name="Hipervínculo" xfId="52742" builtinId="8" hidden="1"/>
    <cellStyle name="Hipervínculo" xfId="52726" builtinId="8" hidden="1"/>
    <cellStyle name="Hipervínculo" xfId="52710" builtinId="8" hidden="1"/>
    <cellStyle name="Hipervínculo" xfId="52694" builtinId="8" hidden="1"/>
    <cellStyle name="Hipervínculo" xfId="50343" builtinId="8" hidden="1"/>
    <cellStyle name="Hipervínculo" xfId="50353" builtinId="8" hidden="1"/>
    <cellStyle name="Hipervínculo" xfId="50367" builtinId="8" hidden="1"/>
    <cellStyle name="Hipervínculo" xfId="50401" builtinId="8" hidden="1"/>
    <cellStyle name="Hipervínculo" xfId="50395" builtinId="8" hidden="1"/>
    <cellStyle name="Hipervínculo" xfId="50381" builtinId="8" hidden="1"/>
    <cellStyle name="Hipervínculo" xfId="50371" builtinId="8" hidden="1"/>
    <cellStyle name="Hipervínculo" xfId="50361" builtinId="8" hidden="1"/>
    <cellStyle name="Hipervínculo" xfId="50417" builtinId="8" hidden="1"/>
    <cellStyle name="Hipervínculo" xfId="50433" builtinId="8" hidden="1"/>
    <cellStyle name="Hipervínculo" xfId="50449" builtinId="8" hidden="1"/>
    <cellStyle name="Hipervínculo" xfId="50465" builtinId="8" hidden="1"/>
    <cellStyle name="Hipervínculo" xfId="50481" builtinId="8" hidden="1"/>
    <cellStyle name="Hipervínculo" xfId="50498" builtinId="8" hidden="1"/>
    <cellStyle name="Hipervínculo" xfId="50514" builtinId="8" hidden="1"/>
    <cellStyle name="Hipervínculo" xfId="50530" builtinId="8" hidden="1"/>
    <cellStyle name="Hipervínculo" xfId="50546" builtinId="8" hidden="1"/>
    <cellStyle name="Hipervínculo" xfId="50561" builtinId="8" hidden="1"/>
    <cellStyle name="Hipervínculo" xfId="50577" builtinId="8" hidden="1"/>
    <cellStyle name="Hipervínculo" xfId="50593" builtinId="8" hidden="1"/>
    <cellStyle name="Hipervínculo" xfId="50610" builtinId="8" hidden="1"/>
    <cellStyle name="Hipervínculo" xfId="50626" builtinId="8" hidden="1"/>
    <cellStyle name="Hipervínculo" xfId="50642" builtinId="8" hidden="1"/>
    <cellStyle name="Hipervínculo" xfId="50660" builtinId="8" hidden="1"/>
    <cellStyle name="Hipervínculo" xfId="50676" builtinId="8" hidden="1"/>
    <cellStyle name="Hipervínculo" xfId="50692" builtinId="8" hidden="1"/>
    <cellStyle name="Hipervínculo" xfId="50708" builtinId="8" hidden="1"/>
    <cellStyle name="Hipervínculo" xfId="50724" builtinId="8" hidden="1"/>
    <cellStyle name="Hipervínculo" xfId="50740" builtinId="8" hidden="1"/>
    <cellStyle name="Hipervínculo" xfId="50756" builtinId="8" hidden="1"/>
    <cellStyle name="Hipervínculo" xfId="50770" builtinId="8" hidden="1"/>
    <cellStyle name="Hipervínculo" xfId="50786" builtinId="8" hidden="1"/>
    <cellStyle name="Hipervínculo" xfId="50802" builtinId="8" hidden="1"/>
    <cellStyle name="Hipervínculo" xfId="50819" builtinId="8" hidden="1"/>
    <cellStyle name="Hipervínculo" xfId="50835" builtinId="8" hidden="1"/>
    <cellStyle name="Hipervínculo" xfId="50851" builtinId="8" hidden="1"/>
    <cellStyle name="Hipervínculo" xfId="50867" builtinId="8" hidden="1"/>
    <cellStyle name="Hipervínculo" xfId="50883" builtinId="8" hidden="1"/>
    <cellStyle name="Hipervínculo" xfId="50899" builtinId="8" hidden="1"/>
    <cellStyle name="Hipervínculo" xfId="50810" builtinId="8" hidden="1"/>
    <cellStyle name="Hipervínculo" xfId="50930" builtinId="8" hidden="1"/>
    <cellStyle name="Hipervínculo" xfId="50946" builtinId="8" hidden="1"/>
    <cellStyle name="Hipervínculo" xfId="50962" builtinId="8" hidden="1"/>
    <cellStyle name="Hipervínculo" xfId="50980" builtinId="8" hidden="1"/>
    <cellStyle name="Hipervínculo" xfId="50996" builtinId="8" hidden="1"/>
    <cellStyle name="Hipervínculo" xfId="51012" builtinId="8" hidden="1"/>
    <cellStyle name="Hipervínculo" xfId="51028" builtinId="8" hidden="1"/>
    <cellStyle name="Hipervínculo" xfId="51044" builtinId="8" hidden="1"/>
    <cellStyle name="Hipervínculo" xfId="51060" builtinId="8" hidden="1"/>
    <cellStyle name="Hipervínculo" xfId="51074" builtinId="8" hidden="1"/>
    <cellStyle name="Hipervínculo" xfId="51090" builtinId="8" hidden="1"/>
    <cellStyle name="Hipervínculo" xfId="51106" builtinId="8" hidden="1"/>
    <cellStyle name="Hipervínculo" xfId="51124" builtinId="8" hidden="1"/>
    <cellStyle name="Hipervínculo" xfId="51140" builtinId="8" hidden="1"/>
    <cellStyle name="Hipervínculo" xfId="51156" builtinId="8" hidden="1"/>
    <cellStyle name="Hipervínculo" xfId="51172" builtinId="8" hidden="1"/>
    <cellStyle name="Hipervínculo" xfId="51188" builtinId="8" hidden="1"/>
    <cellStyle name="Hipervínculo" xfId="51204" builtinId="8" hidden="1"/>
    <cellStyle name="Hipervínculo" xfId="51220" builtinId="8" hidden="1"/>
    <cellStyle name="Hipervínculo" xfId="51234" builtinId="8" hidden="1"/>
    <cellStyle name="Hipervínculo" xfId="51250" builtinId="8" hidden="1"/>
    <cellStyle name="Hipervínculo" xfId="51266" builtinId="8" hidden="1"/>
    <cellStyle name="Hipervínculo" xfId="51283" builtinId="8" hidden="1"/>
    <cellStyle name="Hipervínculo" xfId="51299" builtinId="8" hidden="1"/>
    <cellStyle name="Hipervínculo" xfId="51315" builtinId="8" hidden="1"/>
    <cellStyle name="Hipervínculo" xfId="51331" builtinId="8" hidden="1"/>
    <cellStyle name="Hipervínculo" xfId="51347" builtinId="8" hidden="1"/>
    <cellStyle name="Hipervínculo" xfId="51363" builtinId="8" hidden="1"/>
    <cellStyle name="Hipervínculo" xfId="51379" builtinId="8" hidden="1"/>
    <cellStyle name="Hipervínculo" xfId="51394" builtinId="8" hidden="1"/>
    <cellStyle name="Hipervínculo" xfId="51410" builtinId="8" hidden="1"/>
    <cellStyle name="Hipervínculo" xfId="51426" builtinId="8" hidden="1"/>
    <cellStyle name="Hipervínculo" xfId="51444" builtinId="8" hidden="1"/>
    <cellStyle name="Hipervínculo" xfId="51460" builtinId="8" hidden="1"/>
    <cellStyle name="Hipervínculo" xfId="51476" builtinId="8" hidden="1"/>
    <cellStyle name="Hipervínculo" xfId="51492" builtinId="8" hidden="1"/>
    <cellStyle name="Hipervínculo" xfId="51508" builtinId="8" hidden="1"/>
    <cellStyle name="Hipervínculo" xfId="51524" builtinId="8" hidden="1"/>
    <cellStyle name="Hipervínculo" xfId="51123" builtinId="8" hidden="1"/>
    <cellStyle name="Hipervínculo" xfId="51554" builtinId="8" hidden="1"/>
    <cellStyle name="Hipervínculo" xfId="51570" builtinId="8" hidden="1"/>
    <cellStyle name="Hipervínculo" xfId="51586" builtinId="8" hidden="1"/>
    <cellStyle name="Hipervínculo" xfId="51604" builtinId="8" hidden="1"/>
    <cellStyle name="Hipervínculo" xfId="51620" builtinId="8" hidden="1"/>
    <cellStyle name="Hipervínculo" xfId="51636" builtinId="8" hidden="1"/>
    <cellStyle name="Hipervínculo" xfId="51652" builtinId="8" hidden="1"/>
    <cellStyle name="Hipervínculo" xfId="51668" builtinId="8" hidden="1"/>
    <cellStyle name="Hipervínculo" xfId="51684" builtinId="8" hidden="1"/>
    <cellStyle name="Hipervínculo" xfId="51698" builtinId="8" hidden="1"/>
    <cellStyle name="Hipervínculo" xfId="51714" builtinId="8" hidden="1"/>
    <cellStyle name="Hipervínculo" xfId="51730" builtinId="8" hidden="1"/>
    <cellStyle name="Hipervínculo" xfId="51748" builtinId="8" hidden="1"/>
    <cellStyle name="Hipervínculo" xfId="51764" builtinId="8" hidden="1"/>
    <cellStyle name="Hipervínculo" xfId="51780" builtinId="8" hidden="1"/>
    <cellStyle name="Hipervínculo" xfId="51796" builtinId="8" hidden="1"/>
    <cellStyle name="Hipervínculo" xfId="51812" builtinId="8" hidden="1"/>
    <cellStyle name="Hipervínculo" xfId="51828" builtinId="8" hidden="1"/>
    <cellStyle name="Hipervínculo" xfId="51844" builtinId="8" hidden="1"/>
    <cellStyle name="Hipervínculo" xfId="51858" builtinId="8" hidden="1"/>
    <cellStyle name="Hipervínculo" xfId="51874" builtinId="8" hidden="1"/>
    <cellStyle name="Hipervínculo" xfId="51890" builtinId="8" hidden="1"/>
    <cellStyle name="Hipervínculo" xfId="51908" builtinId="8" hidden="1"/>
    <cellStyle name="Hipervínculo" xfId="51924" builtinId="8" hidden="1"/>
    <cellStyle name="Hipervínculo" xfId="51940" builtinId="8" hidden="1"/>
    <cellStyle name="Hipervínculo" xfId="51956" builtinId="8" hidden="1"/>
    <cellStyle name="Hipervínculo" xfId="51972" builtinId="8" hidden="1"/>
    <cellStyle name="Hipervínculo" xfId="51988" builtinId="8" hidden="1"/>
    <cellStyle name="Hipervínculo" xfId="52004" builtinId="8" hidden="1"/>
    <cellStyle name="Hipervínculo" xfId="52018" builtinId="8" hidden="1"/>
    <cellStyle name="Hipervínculo" xfId="52034" builtinId="8" hidden="1"/>
    <cellStyle name="Hipervínculo" xfId="52050" builtinId="8" hidden="1"/>
    <cellStyle name="Hipervínculo" xfId="52068" builtinId="8" hidden="1"/>
    <cellStyle name="Hipervínculo" xfId="52084" builtinId="8" hidden="1"/>
    <cellStyle name="Hipervínculo" xfId="52100" builtinId="8" hidden="1"/>
    <cellStyle name="Hipervínculo" xfId="52116" builtinId="8" hidden="1"/>
    <cellStyle name="Hipervínculo" xfId="52132" builtinId="8" hidden="1"/>
    <cellStyle name="Hipervínculo" xfId="52148" builtinId="8" hidden="1"/>
    <cellStyle name="Hipervínculo" xfId="51903" builtinId="8" hidden="1"/>
    <cellStyle name="Hipervínculo" xfId="52178" builtinId="8" hidden="1"/>
    <cellStyle name="Hipervínculo" xfId="52194" builtinId="8" hidden="1"/>
    <cellStyle name="Hipervínculo" xfId="52210" builtinId="8" hidden="1"/>
    <cellStyle name="Hipervínculo" xfId="52228" builtinId="8" hidden="1"/>
    <cellStyle name="Hipervínculo" xfId="52244" builtinId="8" hidden="1"/>
    <cellStyle name="Hipervínculo" xfId="52260" builtinId="8" hidden="1"/>
    <cellStyle name="Hipervínculo" xfId="52276" builtinId="8" hidden="1"/>
    <cellStyle name="Hipervínculo" xfId="52292" builtinId="8" hidden="1"/>
    <cellStyle name="Hipervínculo" xfId="52308" builtinId="8" hidden="1"/>
    <cellStyle name="Hipervínculo" xfId="52322" builtinId="8" hidden="1"/>
    <cellStyle name="Hipervínculo" xfId="52338" builtinId="8" hidden="1"/>
    <cellStyle name="Hipervínculo" xfId="52354" builtinId="8" hidden="1"/>
    <cellStyle name="Hipervínculo" xfId="52371" builtinId="8" hidden="1"/>
    <cellStyle name="Hipervínculo" xfId="52387" builtinId="8" hidden="1"/>
    <cellStyle name="Hipervínculo" xfId="52403" builtinId="8" hidden="1"/>
    <cellStyle name="Hipervínculo" xfId="52419" builtinId="8" hidden="1"/>
    <cellStyle name="Hipervínculo" xfId="52435" builtinId="8" hidden="1"/>
    <cellStyle name="Hipervínculo" xfId="52451" builtinId="8" hidden="1"/>
    <cellStyle name="Hipervínculo" xfId="52467" builtinId="8" hidden="1"/>
    <cellStyle name="Hipervínculo" xfId="52481" builtinId="8" hidden="1"/>
    <cellStyle name="Hipervínculo" xfId="52497" builtinId="8" hidden="1"/>
    <cellStyle name="Hipervínculo" xfId="52513" builtinId="8" hidden="1"/>
    <cellStyle name="Hipervínculo" xfId="52529" builtinId="8" hidden="1"/>
    <cellStyle name="Hipervínculo" xfId="52545" builtinId="8" hidden="1"/>
    <cellStyle name="Hipervínculo" xfId="52561" builtinId="8" hidden="1"/>
    <cellStyle name="Hipervínculo" xfId="52577" builtinId="8" hidden="1"/>
    <cellStyle name="Hipervínculo" xfId="52593" builtinId="8" hidden="1"/>
    <cellStyle name="Hipervínculo" xfId="52609" builtinId="8" hidden="1"/>
    <cellStyle name="Hipervínculo" xfId="52625" builtinId="8" hidden="1"/>
    <cellStyle name="Hipervínculo" xfId="52615" builtinId="8" hidden="1"/>
    <cellStyle name="Hipervínculo" xfId="52599" builtinId="8" hidden="1"/>
    <cellStyle name="Hipervínculo" xfId="52583" builtinId="8" hidden="1"/>
    <cellStyle name="Hipervínculo" xfId="52567" builtinId="8" hidden="1"/>
    <cellStyle name="Hipervínculo" xfId="52551" builtinId="8" hidden="1"/>
    <cellStyle name="Hipervínculo" xfId="52535" builtinId="8" hidden="1"/>
    <cellStyle name="Hipervínculo" xfId="52519" builtinId="8" hidden="1"/>
    <cellStyle name="Hipervínculo" xfId="52503" builtinId="8" hidden="1"/>
    <cellStyle name="Hipervínculo" xfId="52487" builtinId="8" hidden="1"/>
    <cellStyle name="Hipervínculo" xfId="52473" builtinId="8" hidden="1"/>
    <cellStyle name="Hipervínculo" xfId="52457" builtinId="8" hidden="1"/>
    <cellStyle name="Hipervínculo" xfId="52441" builtinId="8" hidden="1"/>
    <cellStyle name="Hipervínculo" xfId="52425" builtinId="8" hidden="1"/>
    <cellStyle name="Hipervínculo" xfId="52409" builtinId="8" hidden="1"/>
    <cellStyle name="Hipervínculo" xfId="52393" builtinId="8" hidden="1"/>
    <cellStyle name="Hipervínculo" xfId="52377" builtinId="8" hidden="1"/>
    <cellStyle name="Hipervínculo" xfId="52360" builtinId="8" hidden="1"/>
    <cellStyle name="Hipervínculo" xfId="52344" builtinId="8" hidden="1"/>
    <cellStyle name="Hipervínculo" xfId="52328" builtinId="8" hidden="1"/>
    <cellStyle name="Hipervínculo" xfId="52314" builtinId="8" hidden="1"/>
    <cellStyle name="Hipervínculo" xfId="52298" builtinId="8" hidden="1"/>
    <cellStyle name="Hipervínculo" xfId="52282" builtinId="8" hidden="1"/>
    <cellStyle name="Hipervínculo" xfId="52266" builtinId="8" hidden="1"/>
    <cellStyle name="Hipervínculo" xfId="52250" builtinId="8" hidden="1"/>
    <cellStyle name="Hipervínculo" xfId="52234" builtinId="8" hidden="1"/>
    <cellStyle name="Hipervínculo" xfId="52218" builtinId="8" hidden="1"/>
    <cellStyle name="Hipervínculo" xfId="52200" builtinId="8" hidden="1"/>
    <cellStyle name="Hipervínculo" xfId="52184" builtinId="8" hidden="1"/>
    <cellStyle name="Hipervínculo" xfId="52168" builtinId="8" hidden="1"/>
    <cellStyle name="Hipervínculo" xfId="52154" builtinId="8" hidden="1"/>
    <cellStyle name="Hipervínculo" xfId="52138" builtinId="8" hidden="1"/>
    <cellStyle name="Hipervínculo" xfId="52122" builtinId="8" hidden="1"/>
    <cellStyle name="Hipervínculo" xfId="52106" builtinId="8" hidden="1"/>
    <cellStyle name="Hipervínculo" xfId="52090" builtinId="8" hidden="1"/>
    <cellStyle name="Hipervínculo" xfId="52074" builtinId="8" hidden="1"/>
    <cellStyle name="Hipervínculo" xfId="52056" builtinId="8" hidden="1"/>
    <cellStyle name="Hipervínculo" xfId="52040" builtinId="8" hidden="1"/>
    <cellStyle name="Hipervínculo" xfId="52024" builtinId="8" hidden="1"/>
    <cellStyle name="Hipervínculo" xfId="52008" builtinId="8" hidden="1"/>
    <cellStyle name="Hipervínculo" xfId="51994" builtinId="8" hidden="1"/>
    <cellStyle name="Hipervínculo" xfId="51978" builtinId="8" hidden="1"/>
    <cellStyle name="Hipervínculo" xfId="51962" builtinId="8" hidden="1"/>
    <cellStyle name="Hipervínculo" xfId="51946" builtinId="8" hidden="1"/>
    <cellStyle name="Hipervínculo" xfId="51930" builtinId="8" hidden="1"/>
    <cellStyle name="Hipervínculo" xfId="51914" builtinId="8" hidden="1"/>
    <cellStyle name="Hipervínculo" xfId="51896" builtinId="8" hidden="1"/>
    <cellStyle name="Hipervínculo" xfId="51880" builtinId="8" hidden="1"/>
    <cellStyle name="Hipervínculo" xfId="51864" builtinId="8" hidden="1"/>
    <cellStyle name="Hipervínculo" xfId="51850" builtinId="8" hidden="1"/>
    <cellStyle name="Hipervínculo" xfId="51834" builtinId="8" hidden="1"/>
    <cellStyle name="Hipervínculo" xfId="51818" builtinId="8" hidden="1"/>
    <cellStyle name="Hipervínculo" xfId="51802" builtinId="8" hidden="1"/>
    <cellStyle name="Hipervínculo" xfId="51786" builtinId="8" hidden="1"/>
    <cellStyle name="Hipervínculo" xfId="51770" builtinId="8" hidden="1"/>
    <cellStyle name="Hipervínculo" xfId="51754" builtinId="8" hidden="1"/>
    <cellStyle name="Hipervínculo" xfId="51736" builtinId="8" hidden="1"/>
    <cellStyle name="Hipervínculo" xfId="51720" builtinId="8" hidden="1"/>
    <cellStyle name="Hipervínculo" xfId="51704" builtinId="8" hidden="1"/>
    <cellStyle name="Hipervínculo" xfId="51690" builtinId="8" hidden="1"/>
    <cellStyle name="Hipervínculo" xfId="51674" builtinId="8" hidden="1"/>
    <cellStyle name="Hipervínculo" xfId="51658" builtinId="8" hidden="1"/>
    <cellStyle name="Hipervínculo" xfId="51642" builtinId="8" hidden="1"/>
    <cellStyle name="Hipervínculo" xfId="51626" builtinId="8" hidden="1"/>
    <cellStyle name="Hipervínculo" xfId="51610" builtinId="8" hidden="1"/>
    <cellStyle name="Hipervínculo" xfId="51594" builtinId="8" hidden="1"/>
    <cellStyle name="Hipervínculo" xfId="51576" builtinId="8" hidden="1"/>
    <cellStyle name="Hipervínculo" xfId="51560" builtinId="8" hidden="1"/>
    <cellStyle name="Hipervínculo" xfId="51544" builtinId="8" hidden="1"/>
    <cellStyle name="Hipervínculo" xfId="51530" builtinId="8" hidden="1"/>
    <cellStyle name="Hipervínculo" xfId="51514" builtinId="8" hidden="1"/>
    <cellStyle name="Hipervínculo" xfId="51498" builtinId="8" hidden="1"/>
    <cellStyle name="Hipervínculo" xfId="51482" builtinId="8" hidden="1"/>
    <cellStyle name="Hipervínculo" xfId="51466" builtinId="8" hidden="1"/>
    <cellStyle name="Hipervínculo" xfId="51450" builtinId="8" hidden="1"/>
    <cellStyle name="Hipervínculo" xfId="51432" builtinId="8" hidden="1"/>
    <cellStyle name="Hipervínculo" xfId="51416" builtinId="8" hidden="1"/>
    <cellStyle name="Hipervínculo" xfId="51400" builtinId="8" hidden="1"/>
    <cellStyle name="Hipervínculo" xfId="51384" builtinId="8" hidden="1"/>
    <cellStyle name="Hipervínculo" xfId="51369" builtinId="8" hidden="1"/>
    <cellStyle name="Hipervínculo" xfId="51353" builtinId="8" hidden="1"/>
    <cellStyle name="Hipervínculo" xfId="51337" builtinId="8" hidden="1"/>
    <cellStyle name="Hipervínculo" xfId="51321" builtinId="8" hidden="1"/>
    <cellStyle name="Hipervínculo" xfId="51305" builtinId="8" hidden="1"/>
    <cellStyle name="Hipervínculo" xfId="51289" builtinId="8" hidden="1"/>
    <cellStyle name="Hipervínculo" xfId="51272" builtinId="8" hidden="1"/>
    <cellStyle name="Hipervínculo" xfId="51256" builtinId="8" hidden="1"/>
    <cellStyle name="Hipervínculo" xfId="51240" builtinId="8" hidden="1"/>
    <cellStyle name="Hipervínculo" xfId="51226" builtinId="8" hidden="1"/>
    <cellStyle name="Hipervínculo" xfId="51210" builtinId="8" hidden="1"/>
    <cellStyle name="Hipervínculo" xfId="51194" builtinId="8" hidden="1"/>
    <cellStyle name="Hipervínculo" xfId="51178" builtinId="8" hidden="1"/>
    <cellStyle name="Hipervínculo" xfId="51162" builtinId="8" hidden="1"/>
    <cellStyle name="Hipervínculo" xfId="51146" builtinId="8" hidden="1"/>
    <cellStyle name="Hipervínculo" xfId="51130" builtinId="8" hidden="1"/>
    <cellStyle name="Hipervínculo" xfId="51112" builtinId="8" hidden="1"/>
    <cellStyle name="Hipervínculo" xfId="51096" builtinId="8" hidden="1"/>
    <cellStyle name="Hipervínculo" xfId="51080" builtinId="8" hidden="1"/>
    <cellStyle name="Hipervínculo" xfId="51066" builtinId="8" hidden="1"/>
    <cellStyle name="Hipervínculo" xfId="51050" builtinId="8" hidden="1"/>
    <cellStyle name="Hipervínculo" xfId="51034" builtinId="8" hidden="1"/>
    <cellStyle name="Hipervínculo" xfId="51018" builtinId="8" hidden="1"/>
    <cellStyle name="Hipervínculo" xfId="51002" builtinId="8" hidden="1"/>
    <cellStyle name="Hipervínculo" xfId="50986" builtinId="8" hidden="1"/>
    <cellStyle name="Hipervínculo" xfId="50970" builtinId="8" hidden="1"/>
    <cellStyle name="Hipervínculo" xfId="50952" builtinId="8" hidden="1"/>
    <cellStyle name="Hipervínculo" xfId="50936" builtinId="8" hidden="1"/>
    <cellStyle name="Hipervínculo" xfId="50920" builtinId="8" hidden="1"/>
    <cellStyle name="Hipervínculo" xfId="50905" builtinId="8" hidden="1"/>
    <cellStyle name="Hipervínculo" xfId="50889" builtinId="8" hidden="1"/>
    <cellStyle name="Hipervínculo" xfId="50873" builtinId="8" hidden="1"/>
    <cellStyle name="Hipervínculo" xfId="50857" builtinId="8" hidden="1"/>
    <cellStyle name="Hipervínculo" xfId="50841" builtinId="8" hidden="1"/>
    <cellStyle name="Hipervínculo" xfId="50825" builtinId="8" hidden="1"/>
    <cellStyle name="Hipervínculo" xfId="50808" builtinId="8" hidden="1"/>
    <cellStyle name="Hipervínculo" xfId="50792" builtinId="8" hidden="1"/>
    <cellStyle name="Hipervínculo" xfId="50776" builtinId="8" hidden="1"/>
    <cellStyle name="Hipervínculo" xfId="50760" builtinId="8" hidden="1"/>
    <cellStyle name="Hipervínculo" xfId="50746" builtinId="8" hidden="1"/>
    <cellStyle name="Hipervínculo" xfId="50730" builtinId="8" hidden="1"/>
    <cellStyle name="Hipervínculo" xfId="50714" builtinId="8" hidden="1"/>
    <cellStyle name="Hipervínculo" xfId="50698" builtinId="8" hidden="1"/>
    <cellStyle name="Hipervínculo" xfId="50682" builtinId="8" hidden="1"/>
    <cellStyle name="Hipervínculo" xfId="50666" builtinId="8" hidden="1"/>
    <cellStyle name="Hipervínculo" xfId="50648" builtinId="8" hidden="1"/>
    <cellStyle name="Hipervínculo" xfId="50632" builtinId="8" hidden="1"/>
    <cellStyle name="Hipervínculo" xfId="50616" builtinId="8" hidden="1"/>
    <cellStyle name="Hipervínculo" xfId="50599" builtinId="8" hidden="1"/>
    <cellStyle name="Hipervínculo" xfId="50583" builtinId="8" hidden="1"/>
    <cellStyle name="Hipervínculo" xfId="50567" builtinId="8" hidden="1"/>
    <cellStyle name="Hipervínculo" xfId="50551" builtinId="8" hidden="1"/>
    <cellStyle name="Hipervínculo" xfId="50536" builtinId="8" hidden="1"/>
    <cellStyle name="Hipervínculo" xfId="50520" builtinId="8" hidden="1"/>
    <cellStyle name="Hipervínculo" xfId="50504" builtinId="8" hidden="1"/>
    <cellStyle name="Hipervínculo" xfId="50487" builtinId="8" hidden="1"/>
    <cellStyle name="Hipervínculo" xfId="50471" builtinId="8" hidden="1"/>
    <cellStyle name="Hipervínculo" xfId="50455" builtinId="8" hidden="1"/>
    <cellStyle name="Hipervínculo" xfId="50439" builtinId="8" hidden="1"/>
    <cellStyle name="Hipervínculo" xfId="50423" builtinId="8" hidden="1"/>
    <cellStyle name="Hipervínculo" xfId="50407" builtinId="8" hidden="1"/>
    <cellStyle name="Hipervínculo" xfId="48054" builtinId="8" hidden="1"/>
    <cellStyle name="Hipervínculo" xfId="48064" builtinId="8" hidden="1"/>
    <cellStyle name="Hipervínculo" xfId="48078" builtinId="8" hidden="1"/>
    <cellStyle name="Hipervínculo" xfId="48111" builtinId="8" hidden="1"/>
    <cellStyle name="Hipervínculo" xfId="48105" builtinId="8" hidden="1"/>
    <cellStyle name="Hipervínculo" xfId="48092" builtinId="8" hidden="1"/>
    <cellStyle name="Hipervínculo" xfId="48082" builtinId="8" hidden="1"/>
    <cellStyle name="Hipervínculo" xfId="48072" builtinId="8" hidden="1"/>
    <cellStyle name="Hipervínculo" xfId="48127" builtinId="8" hidden="1"/>
    <cellStyle name="Hipervínculo" xfId="48143" builtinId="8" hidden="1"/>
    <cellStyle name="Hipervínculo" xfId="48159" builtinId="8" hidden="1"/>
    <cellStyle name="Hipervínculo" xfId="48175" builtinId="8" hidden="1"/>
    <cellStyle name="Hipervínculo" xfId="48191" builtinId="8" hidden="1"/>
    <cellStyle name="Hipervínculo" xfId="48208" builtinId="8" hidden="1"/>
    <cellStyle name="Hipervínculo" xfId="48224" builtinId="8" hidden="1"/>
    <cellStyle name="Hipervínculo" xfId="48240" builtinId="8" hidden="1"/>
    <cellStyle name="Hipervínculo" xfId="48256" builtinId="8" hidden="1"/>
    <cellStyle name="Hipervínculo" xfId="48271" builtinId="8" hidden="1"/>
    <cellStyle name="Hipervínculo" xfId="48287" builtinId="8" hidden="1"/>
    <cellStyle name="Hipervínculo" xfId="48303" builtinId="8" hidden="1"/>
    <cellStyle name="Hipervínculo" xfId="48320" builtinId="8" hidden="1"/>
    <cellStyle name="Hipervínculo" xfId="48336" builtinId="8" hidden="1"/>
    <cellStyle name="Hipervínculo" xfId="48352" builtinId="8" hidden="1"/>
    <cellStyle name="Hipervínculo" xfId="48370" builtinId="8" hidden="1"/>
    <cellStyle name="Hipervínculo" xfId="48386" builtinId="8" hidden="1"/>
    <cellStyle name="Hipervínculo" xfId="48402" builtinId="8" hidden="1"/>
    <cellStyle name="Hipervínculo" xfId="48418" builtinId="8" hidden="1"/>
    <cellStyle name="Hipervínculo" xfId="48434" builtinId="8" hidden="1"/>
    <cellStyle name="Hipervínculo" xfId="48450" builtinId="8" hidden="1"/>
    <cellStyle name="Hipervínculo" xfId="48466" builtinId="8" hidden="1"/>
    <cellStyle name="Hipervínculo" xfId="48480" builtinId="8" hidden="1"/>
    <cellStyle name="Hipervínculo" xfId="48496" builtinId="8" hidden="1"/>
    <cellStyle name="Hipervínculo" xfId="48512" builtinId="8" hidden="1"/>
    <cellStyle name="Hipervínculo" xfId="48529" builtinId="8" hidden="1"/>
    <cellStyle name="Hipervínculo" xfId="48545" builtinId="8" hidden="1"/>
    <cellStyle name="Hipervínculo" xfId="48561" builtinId="8" hidden="1"/>
    <cellStyle name="Hipervínculo" xfId="48577" builtinId="8" hidden="1"/>
    <cellStyle name="Hipervínculo" xfId="48593" builtinId="8" hidden="1"/>
    <cellStyle name="Hipervínculo" xfId="48609" builtinId="8" hidden="1"/>
    <cellStyle name="Hipervínculo" xfId="48520" builtinId="8" hidden="1"/>
    <cellStyle name="Hipervínculo" xfId="48640" builtinId="8" hidden="1"/>
    <cellStyle name="Hipervínculo" xfId="48656" builtinId="8" hidden="1"/>
    <cellStyle name="Hipervínculo" xfId="48672" builtinId="8" hidden="1"/>
    <cellStyle name="Hipervínculo" xfId="48690" builtinId="8" hidden="1"/>
    <cellStyle name="Hipervínculo" xfId="48706" builtinId="8" hidden="1"/>
    <cellStyle name="Hipervínculo" xfId="48722" builtinId="8" hidden="1"/>
    <cellStyle name="Hipervínculo" xfId="48738" builtinId="8" hidden="1"/>
    <cellStyle name="Hipervínculo" xfId="48754" builtinId="8" hidden="1"/>
    <cellStyle name="Hipervínculo" xfId="48770" builtinId="8" hidden="1"/>
    <cellStyle name="Hipervínculo" xfId="48784" builtinId="8" hidden="1"/>
    <cellStyle name="Hipervínculo" xfId="48800" builtinId="8" hidden="1"/>
    <cellStyle name="Hipervínculo" xfId="48816" builtinId="8" hidden="1"/>
    <cellStyle name="Hipervínculo" xfId="48834" builtinId="8" hidden="1"/>
    <cellStyle name="Hipervínculo" xfId="48850" builtinId="8" hidden="1"/>
    <cellStyle name="Hipervínculo" xfId="48866" builtinId="8" hidden="1"/>
    <cellStyle name="Hipervínculo" xfId="48882" builtinId="8" hidden="1"/>
    <cellStyle name="Hipervínculo" xfId="48898" builtinId="8" hidden="1"/>
    <cellStyle name="Hipervínculo" xfId="48914" builtinId="8" hidden="1"/>
    <cellStyle name="Hipervínculo" xfId="48930" builtinId="8" hidden="1"/>
    <cellStyle name="Hipervínculo" xfId="48944" builtinId="8" hidden="1"/>
    <cellStyle name="Hipervínculo" xfId="48960" builtinId="8" hidden="1"/>
    <cellStyle name="Hipervínculo" xfId="48976" builtinId="8" hidden="1"/>
    <cellStyle name="Hipervínculo" xfId="48993" builtinId="8" hidden="1"/>
    <cellStyle name="Hipervínculo" xfId="49009" builtinId="8" hidden="1"/>
    <cellStyle name="Hipervínculo" xfId="49025" builtinId="8" hidden="1"/>
    <cellStyle name="Hipervínculo" xfId="49041" builtinId="8" hidden="1"/>
    <cellStyle name="Hipervínculo" xfId="49057" builtinId="8" hidden="1"/>
    <cellStyle name="Hipervínculo" xfId="49073" builtinId="8" hidden="1"/>
    <cellStyle name="Hipervínculo" xfId="49089" builtinId="8" hidden="1"/>
    <cellStyle name="Hipervínculo" xfId="49104" builtinId="8" hidden="1"/>
    <cellStyle name="Hipervínculo" xfId="49120" builtinId="8" hidden="1"/>
    <cellStyle name="Hipervínculo" xfId="49136" builtinId="8" hidden="1"/>
    <cellStyle name="Hipervínculo" xfId="49154" builtinId="8" hidden="1"/>
    <cellStyle name="Hipervínculo" xfId="49170" builtinId="8" hidden="1"/>
    <cellStyle name="Hipervínculo" xfId="49186" builtinId="8" hidden="1"/>
    <cellStyle name="Hipervínculo" xfId="49202" builtinId="8" hidden="1"/>
    <cellStyle name="Hipervínculo" xfId="49218" builtinId="8" hidden="1"/>
    <cellStyle name="Hipervínculo" xfId="49234" builtinId="8" hidden="1"/>
    <cellStyle name="Hipervínculo" xfId="48833" builtinId="8" hidden="1"/>
    <cellStyle name="Hipervínculo" xfId="49264" builtinId="8" hidden="1"/>
    <cellStyle name="Hipervínculo" xfId="49280" builtinId="8" hidden="1"/>
    <cellStyle name="Hipervínculo" xfId="49296" builtinId="8" hidden="1"/>
    <cellStyle name="Hipervínculo" xfId="49314" builtinId="8" hidden="1"/>
    <cellStyle name="Hipervínculo" xfId="49330" builtinId="8" hidden="1"/>
    <cellStyle name="Hipervínculo" xfId="49346" builtinId="8" hidden="1"/>
    <cellStyle name="Hipervínculo" xfId="49362" builtinId="8" hidden="1"/>
    <cellStyle name="Hipervínculo" xfId="49378" builtinId="8" hidden="1"/>
    <cellStyle name="Hipervínculo" xfId="49394" builtinId="8" hidden="1"/>
    <cellStyle name="Hipervínculo" xfId="49408" builtinId="8" hidden="1"/>
    <cellStyle name="Hipervínculo" xfId="49424" builtinId="8" hidden="1"/>
    <cellStyle name="Hipervínculo" xfId="49440" builtinId="8" hidden="1"/>
    <cellStyle name="Hipervínculo" xfId="49458" builtinId="8" hidden="1"/>
    <cellStyle name="Hipervínculo" xfId="49474" builtinId="8" hidden="1"/>
    <cellStyle name="Hipervínculo" xfId="49490" builtinId="8" hidden="1"/>
    <cellStyle name="Hipervínculo" xfId="49506" builtinId="8" hidden="1"/>
    <cellStyle name="Hipervínculo" xfId="49522" builtinId="8" hidden="1"/>
    <cellStyle name="Hipervínculo" xfId="49538" builtinId="8" hidden="1"/>
    <cellStyle name="Hipervínculo" xfId="49554" builtinId="8" hidden="1"/>
    <cellStyle name="Hipervínculo" xfId="49568" builtinId="8" hidden="1"/>
    <cellStyle name="Hipervínculo" xfId="49584" builtinId="8" hidden="1"/>
    <cellStyle name="Hipervínculo" xfId="49600" builtinId="8" hidden="1"/>
    <cellStyle name="Hipervínculo" xfId="49618" builtinId="8" hidden="1"/>
    <cellStyle name="Hipervínculo" xfId="49634" builtinId="8" hidden="1"/>
    <cellStyle name="Hipervínculo" xfId="49650" builtinId="8" hidden="1"/>
    <cellStyle name="Hipervínculo" xfId="49666" builtinId="8" hidden="1"/>
    <cellStyle name="Hipervínculo" xfId="49682" builtinId="8" hidden="1"/>
    <cellStyle name="Hipervínculo" xfId="49698" builtinId="8" hidden="1"/>
    <cellStyle name="Hipervínculo" xfId="49714" builtinId="8" hidden="1"/>
    <cellStyle name="Hipervínculo" xfId="49728" builtinId="8" hidden="1"/>
    <cellStyle name="Hipervínculo" xfId="49744" builtinId="8" hidden="1"/>
    <cellStyle name="Hipervínculo" xfId="49760" builtinId="8" hidden="1"/>
    <cellStyle name="Hipervínculo" xfId="49778" builtinId="8" hidden="1"/>
    <cellStyle name="Hipervínculo" xfId="49794" builtinId="8" hidden="1"/>
    <cellStyle name="Hipervínculo" xfId="49810" builtinId="8" hidden="1"/>
    <cellStyle name="Hipervínculo" xfId="49826" builtinId="8" hidden="1"/>
    <cellStyle name="Hipervínculo" xfId="49842" builtinId="8" hidden="1"/>
    <cellStyle name="Hipervínculo" xfId="49858" builtinId="8" hidden="1"/>
    <cellStyle name="Hipervínculo" xfId="49613" builtinId="8" hidden="1"/>
    <cellStyle name="Hipervínculo" xfId="49888" builtinId="8" hidden="1"/>
    <cellStyle name="Hipervínculo" xfId="49904" builtinId="8" hidden="1"/>
    <cellStyle name="Hipervínculo" xfId="49920" builtinId="8" hidden="1"/>
    <cellStyle name="Hipervínculo" xfId="49938" builtinId="8" hidden="1"/>
    <cellStyle name="Hipervínculo" xfId="49954" builtinId="8" hidden="1"/>
    <cellStyle name="Hipervínculo" xfId="49970" builtinId="8" hidden="1"/>
    <cellStyle name="Hipervínculo" xfId="49986" builtinId="8" hidden="1"/>
    <cellStyle name="Hipervínculo" xfId="50002" builtinId="8" hidden="1"/>
    <cellStyle name="Hipervínculo" xfId="50018" builtinId="8" hidden="1"/>
    <cellStyle name="Hipervínculo" xfId="50032" builtinId="8" hidden="1"/>
    <cellStyle name="Hipervínculo" xfId="50048" builtinId="8" hidden="1"/>
    <cellStyle name="Hipervínculo" xfId="50064" builtinId="8" hidden="1"/>
    <cellStyle name="Hipervínculo" xfId="50081" builtinId="8" hidden="1"/>
    <cellStyle name="Hipervínculo" xfId="50097" builtinId="8" hidden="1"/>
    <cellStyle name="Hipervínculo" xfId="50113" builtinId="8" hidden="1"/>
    <cellStyle name="Hipervínculo" xfId="50129" builtinId="8" hidden="1"/>
    <cellStyle name="Hipervínculo" xfId="50145" builtinId="8" hidden="1"/>
    <cellStyle name="Hipervínculo" xfId="50161" builtinId="8" hidden="1"/>
    <cellStyle name="Hipervínculo" xfId="50177" builtinId="8" hidden="1"/>
    <cellStyle name="Hipervínculo" xfId="50191" builtinId="8" hidden="1"/>
    <cellStyle name="Hipervínculo" xfId="50207" builtinId="8" hidden="1"/>
    <cellStyle name="Hipervínculo" xfId="50223" builtinId="8" hidden="1"/>
    <cellStyle name="Hipervínculo" xfId="50239" builtinId="8" hidden="1"/>
    <cellStyle name="Hipervínculo" xfId="50255" builtinId="8" hidden="1"/>
    <cellStyle name="Hipervínculo" xfId="50271" builtinId="8" hidden="1"/>
    <cellStyle name="Hipervínculo" xfId="50287" builtinId="8" hidden="1"/>
    <cellStyle name="Hipervínculo" xfId="50303" builtinId="8" hidden="1"/>
    <cellStyle name="Hipervínculo" xfId="50319" builtinId="8" hidden="1"/>
    <cellStyle name="Hipervínculo" xfId="50335" builtinId="8" hidden="1"/>
    <cellStyle name="Hipervínculo" xfId="50325" builtinId="8" hidden="1"/>
    <cellStyle name="Hipervínculo" xfId="50309" builtinId="8" hidden="1"/>
    <cellStyle name="Hipervínculo" xfId="50293" builtinId="8" hidden="1"/>
    <cellStyle name="Hipervínculo" xfId="50277" builtinId="8" hidden="1"/>
    <cellStyle name="Hipervínculo" xfId="50261" builtinId="8" hidden="1"/>
    <cellStyle name="Hipervínculo" xfId="50245" builtinId="8" hidden="1"/>
    <cellStyle name="Hipervínculo" xfId="50229" builtinId="8" hidden="1"/>
    <cellStyle name="Hipervínculo" xfId="50213" builtinId="8" hidden="1"/>
    <cellStyle name="Hipervínculo" xfId="50197" builtinId="8" hidden="1"/>
    <cellStyle name="Hipervínculo" xfId="50183" builtinId="8" hidden="1"/>
    <cellStyle name="Hipervínculo" xfId="50167" builtinId="8" hidden="1"/>
    <cellStyle name="Hipervínculo" xfId="50151" builtinId="8" hidden="1"/>
    <cellStyle name="Hipervínculo" xfId="50135" builtinId="8" hidden="1"/>
    <cellStyle name="Hipervínculo" xfId="50119" builtinId="8" hidden="1"/>
    <cellStyle name="Hipervínculo" xfId="50103" builtinId="8" hidden="1"/>
    <cellStyle name="Hipervínculo" xfId="50087" builtinId="8" hidden="1"/>
    <cellStyle name="Hipervínculo" xfId="50070" builtinId="8" hidden="1"/>
    <cellStyle name="Hipervínculo" xfId="50054" builtinId="8" hidden="1"/>
    <cellStyle name="Hipervínculo" xfId="50038" builtinId="8" hidden="1"/>
    <cellStyle name="Hipervínculo" xfId="50024" builtinId="8" hidden="1"/>
    <cellStyle name="Hipervínculo" xfId="50008" builtinId="8" hidden="1"/>
    <cellStyle name="Hipervínculo" xfId="49992" builtinId="8" hidden="1"/>
    <cellStyle name="Hipervínculo" xfId="49976" builtinId="8" hidden="1"/>
    <cellStyle name="Hipervínculo" xfId="49960" builtinId="8" hidden="1"/>
    <cellStyle name="Hipervínculo" xfId="49944" builtinId="8" hidden="1"/>
    <cellStyle name="Hipervínculo" xfId="49928" builtinId="8" hidden="1"/>
    <cellStyle name="Hipervínculo" xfId="49910" builtinId="8" hidden="1"/>
    <cellStyle name="Hipervínculo" xfId="49894" builtinId="8" hidden="1"/>
    <cellStyle name="Hipervínculo" xfId="49878" builtinId="8" hidden="1"/>
    <cellStyle name="Hipervínculo" xfId="49864" builtinId="8" hidden="1"/>
    <cellStyle name="Hipervínculo" xfId="49848" builtinId="8" hidden="1"/>
    <cellStyle name="Hipervínculo" xfId="49832" builtinId="8" hidden="1"/>
    <cellStyle name="Hipervínculo" xfId="49816" builtinId="8" hidden="1"/>
    <cellStyle name="Hipervínculo" xfId="49800" builtinId="8" hidden="1"/>
    <cellStyle name="Hipervínculo" xfId="49784" builtinId="8" hidden="1"/>
    <cellStyle name="Hipervínculo" xfId="49766" builtinId="8" hidden="1"/>
    <cellStyle name="Hipervínculo" xfId="49750" builtinId="8" hidden="1"/>
    <cellStyle name="Hipervínculo" xfId="49734" builtinId="8" hidden="1"/>
    <cellStyle name="Hipervínculo" xfId="49718" builtinId="8" hidden="1"/>
    <cellStyle name="Hipervínculo" xfId="49704" builtinId="8" hidden="1"/>
    <cellStyle name="Hipervínculo" xfId="49688" builtinId="8" hidden="1"/>
    <cellStyle name="Hipervínculo" xfId="49672" builtinId="8" hidden="1"/>
    <cellStyle name="Hipervínculo" xfId="49656" builtinId="8" hidden="1"/>
    <cellStyle name="Hipervínculo" xfId="49640" builtinId="8" hidden="1"/>
    <cellStyle name="Hipervínculo" xfId="49624" builtinId="8" hidden="1"/>
    <cellStyle name="Hipervínculo" xfId="49606" builtinId="8" hidden="1"/>
    <cellStyle name="Hipervínculo" xfId="49590" builtinId="8" hidden="1"/>
    <cellStyle name="Hipervínculo" xfId="49574" builtinId="8" hidden="1"/>
    <cellStyle name="Hipervínculo" xfId="49560" builtinId="8" hidden="1"/>
    <cellStyle name="Hipervínculo" xfId="49544" builtinId="8" hidden="1"/>
    <cellStyle name="Hipervínculo" xfId="49528" builtinId="8" hidden="1"/>
    <cellStyle name="Hipervínculo" xfId="49512" builtinId="8" hidden="1"/>
    <cellStyle name="Hipervínculo" xfId="49496" builtinId="8" hidden="1"/>
    <cellStyle name="Hipervínculo" xfId="49480" builtinId="8" hidden="1"/>
    <cellStyle name="Hipervínculo" xfId="49464" builtinId="8" hidden="1"/>
    <cellStyle name="Hipervínculo" xfId="49446" builtinId="8" hidden="1"/>
    <cellStyle name="Hipervínculo" xfId="49430" builtinId="8" hidden="1"/>
    <cellStyle name="Hipervínculo" xfId="49414" builtinId="8" hidden="1"/>
    <cellStyle name="Hipervínculo" xfId="49400" builtinId="8" hidden="1"/>
    <cellStyle name="Hipervínculo" xfId="49384" builtinId="8" hidden="1"/>
    <cellStyle name="Hipervínculo" xfId="49368" builtinId="8" hidden="1"/>
    <cellStyle name="Hipervínculo" xfId="49352" builtinId="8" hidden="1"/>
    <cellStyle name="Hipervínculo" xfId="49336" builtinId="8" hidden="1"/>
    <cellStyle name="Hipervínculo" xfId="49320" builtinId="8" hidden="1"/>
    <cellStyle name="Hipervínculo" xfId="49304" builtinId="8" hidden="1"/>
    <cellStyle name="Hipervínculo" xfId="49286" builtinId="8" hidden="1"/>
    <cellStyle name="Hipervínculo" xfId="49270" builtinId="8" hidden="1"/>
    <cellStyle name="Hipervínculo" xfId="49254" builtinId="8" hidden="1"/>
    <cellStyle name="Hipervínculo" xfId="49240" builtinId="8" hidden="1"/>
    <cellStyle name="Hipervínculo" xfId="49224" builtinId="8" hidden="1"/>
    <cellStyle name="Hipervínculo" xfId="49208" builtinId="8" hidden="1"/>
    <cellStyle name="Hipervínculo" xfId="49192" builtinId="8" hidden="1"/>
    <cellStyle name="Hipervínculo" xfId="49176" builtinId="8" hidden="1"/>
    <cellStyle name="Hipervínculo" xfId="49160" builtinId="8" hidden="1"/>
    <cellStyle name="Hipervínculo" xfId="49142" builtinId="8" hidden="1"/>
    <cellStyle name="Hipervínculo" xfId="49126" builtinId="8" hidden="1"/>
    <cellStyle name="Hipervínculo" xfId="49110" builtinId="8" hidden="1"/>
    <cellStyle name="Hipervínculo" xfId="49094" builtinId="8" hidden="1"/>
    <cellStyle name="Hipervínculo" xfId="49079" builtinId="8" hidden="1"/>
    <cellStyle name="Hipervínculo" xfId="49063" builtinId="8" hidden="1"/>
    <cellStyle name="Hipervínculo" xfId="49047" builtinId="8" hidden="1"/>
    <cellStyle name="Hipervínculo" xfId="49031" builtinId="8" hidden="1"/>
    <cellStyle name="Hipervínculo" xfId="49015" builtinId="8" hidden="1"/>
    <cellStyle name="Hipervínculo" xfId="48999" builtinId="8" hidden="1"/>
    <cellStyle name="Hipervínculo" xfId="48982" builtinId="8" hidden="1"/>
    <cellStyle name="Hipervínculo" xfId="48966" builtinId="8" hidden="1"/>
    <cellStyle name="Hipervínculo" xfId="48950" builtinId="8" hidden="1"/>
    <cellStyle name="Hipervínculo" xfId="48936" builtinId="8" hidden="1"/>
    <cellStyle name="Hipervínculo" xfId="48920" builtinId="8" hidden="1"/>
    <cellStyle name="Hipervínculo" xfId="48904" builtinId="8" hidden="1"/>
    <cellStyle name="Hipervínculo" xfId="48888" builtinId="8" hidden="1"/>
    <cellStyle name="Hipervínculo" xfId="48872" builtinId="8" hidden="1"/>
    <cellStyle name="Hipervínculo" xfId="48856" builtinId="8" hidden="1"/>
    <cellStyle name="Hipervínculo" xfId="48840" builtinId="8" hidden="1"/>
    <cellStyle name="Hipervínculo" xfId="48822" builtinId="8" hidden="1"/>
    <cellStyle name="Hipervínculo" xfId="48806" builtinId="8" hidden="1"/>
    <cellStyle name="Hipervínculo" xfId="48790" builtinId="8" hidden="1"/>
    <cellStyle name="Hipervínculo" xfId="48776" builtinId="8" hidden="1"/>
    <cellStyle name="Hipervínculo" xfId="48760" builtinId="8" hidden="1"/>
    <cellStyle name="Hipervínculo" xfId="48744" builtinId="8" hidden="1"/>
    <cellStyle name="Hipervínculo" xfId="48728" builtinId="8" hidden="1"/>
    <cellStyle name="Hipervínculo" xfId="48712" builtinId="8" hidden="1"/>
    <cellStyle name="Hipervínculo" xfId="48696" builtinId="8" hidden="1"/>
    <cellStyle name="Hipervínculo" xfId="48680" builtinId="8" hidden="1"/>
    <cellStyle name="Hipervínculo" xfId="48662" builtinId="8" hidden="1"/>
    <cellStyle name="Hipervínculo" xfId="48646" builtinId="8" hidden="1"/>
    <cellStyle name="Hipervínculo" xfId="48630" builtinId="8" hidden="1"/>
    <cellStyle name="Hipervínculo" xfId="48615" builtinId="8" hidden="1"/>
    <cellStyle name="Hipervínculo" xfId="48599" builtinId="8" hidden="1"/>
    <cellStyle name="Hipervínculo" xfId="48583" builtinId="8" hidden="1"/>
    <cellStyle name="Hipervínculo" xfId="48567" builtinId="8" hidden="1"/>
    <cellStyle name="Hipervínculo" xfId="48551" builtinId="8" hidden="1"/>
    <cellStyle name="Hipervínculo" xfId="48535" builtinId="8" hidden="1"/>
    <cellStyle name="Hipervínculo" xfId="48518" builtinId="8" hidden="1"/>
    <cellStyle name="Hipervínculo" xfId="48502" builtinId="8" hidden="1"/>
    <cellStyle name="Hipervínculo" xfId="48486" builtinId="8" hidden="1"/>
    <cellStyle name="Hipervínculo" xfId="48470" builtinId="8" hidden="1"/>
    <cellStyle name="Hipervínculo" xfId="48456" builtinId="8" hidden="1"/>
    <cellStyle name="Hipervínculo" xfId="48440" builtinId="8" hidden="1"/>
    <cellStyle name="Hipervínculo" xfId="48424" builtinId="8" hidden="1"/>
    <cellStyle name="Hipervínculo" xfId="48408" builtinId="8" hidden="1"/>
    <cellStyle name="Hipervínculo" xfId="48392" builtinId="8" hidden="1"/>
    <cellStyle name="Hipervínculo" xfId="48376" builtinId="8" hidden="1"/>
    <cellStyle name="Hipervínculo" xfId="48358" builtinId="8" hidden="1"/>
    <cellStyle name="Hipervínculo" xfId="48342" builtinId="8" hidden="1"/>
    <cellStyle name="Hipervínculo" xfId="48326" builtinId="8" hidden="1"/>
    <cellStyle name="Hipervínculo" xfId="48309" builtinId="8" hidden="1"/>
    <cellStyle name="Hipervínculo" xfId="48293" builtinId="8" hidden="1"/>
    <cellStyle name="Hipervínculo" xfId="48277" builtinId="8" hidden="1"/>
    <cellStyle name="Hipervínculo" xfId="48261" builtinId="8" hidden="1"/>
    <cellStyle name="Hipervínculo" xfId="48246" builtinId="8" hidden="1"/>
    <cellStyle name="Hipervínculo" xfId="48230" builtinId="8" hidden="1"/>
    <cellStyle name="Hipervínculo" xfId="48214" builtinId="8" hidden="1"/>
    <cellStyle name="Hipervínculo" xfId="48197" builtinId="8" hidden="1"/>
    <cellStyle name="Hipervínculo" xfId="48181" builtinId="8" hidden="1"/>
    <cellStyle name="Hipervínculo" xfId="48165" builtinId="8" hidden="1"/>
    <cellStyle name="Hipervínculo" xfId="48149" builtinId="8" hidden="1"/>
    <cellStyle name="Hipervínculo" xfId="48133" builtinId="8" hidden="1"/>
    <cellStyle name="Hipervínculo" xfId="48117" builtinId="8" hidden="1"/>
    <cellStyle name="Hipervínculo" xfId="45767" builtinId="8" hidden="1"/>
    <cellStyle name="Hipervínculo" xfId="45777" builtinId="8" hidden="1"/>
    <cellStyle name="Hipervínculo" xfId="45791" builtinId="8" hidden="1"/>
    <cellStyle name="Hipervínculo" xfId="45824" builtinId="8" hidden="1"/>
    <cellStyle name="Hipervínculo" xfId="45818" builtinId="8" hidden="1"/>
    <cellStyle name="Hipervínculo" xfId="45805" builtinId="8" hidden="1"/>
    <cellStyle name="Hipervínculo" xfId="45795" builtinId="8" hidden="1"/>
    <cellStyle name="Hipervínculo" xfId="45785" builtinId="8" hidden="1"/>
    <cellStyle name="Hipervínculo" xfId="45840" builtinId="8" hidden="1"/>
    <cellStyle name="Hipervínculo" xfId="45856" builtinId="8" hidden="1"/>
    <cellStyle name="Hipervínculo" xfId="45872" builtinId="8" hidden="1"/>
    <cellStyle name="Hipervínculo" xfId="45888" builtinId="8" hidden="1"/>
    <cellStyle name="Hipervínculo" xfId="45904" builtinId="8" hidden="1"/>
    <cellStyle name="Hipervínculo" xfId="45921" builtinId="8" hidden="1"/>
    <cellStyle name="Hipervínculo" xfId="45937" builtinId="8" hidden="1"/>
    <cellStyle name="Hipervínculo" xfId="45953" builtinId="8" hidden="1"/>
    <cellStyle name="Hipervínculo" xfId="45969" builtinId="8" hidden="1"/>
    <cellStyle name="Hipervínculo" xfId="45984" builtinId="8" hidden="1"/>
    <cellStyle name="Hipervínculo" xfId="46000" builtinId="8" hidden="1"/>
    <cellStyle name="Hipervínculo" xfId="46016" builtinId="8" hidden="1"/>
    <cellStyle name="Hipervínculo" xfId="46033" builtinId="8" hidden="1"/>
    <cellStyle name="Hipervínculo" xfId="46049" builtinId="8" hidden="1"/>
    <cellStyle name="Hipervínculo" xfId="46065" builtinId="8" hidden="1"/>
    <cellStyle name="Hipervínculo" xfId="46083" builtinId="8" hidden="1"/>
    <cellStyle name="Hipervínculo" xfId="46099" builtinId="8" hidden="1"/>
    <cellStyle name="Hipervínculo" xfId="46115" builtinId="8" hidden="1"/>
    <cellStyle name="Hipervínculo" xfId="46131" builtinId="8" hidden="1"/>
    <cellStyle name="Hipervínculo" xfId="46147" builtinId="8" hidden="1"/>
    <cellStyle name="Hipervínculo" xfId="46163" builtinId="8" hidden="1"/>
    <cellStyle name="Hipervínculo" xfId="46179" builtinId="8" hidden="1"/>
    <cellStyle name="Hipervínculo" xfId="46193" builtinId="8" hidden="1"/>
    <cellStyle name="Hipervínculo" xfId="46209" builtinId="8" hidden="1"/>
    <cellStyle name="Hipervínculo" xfId="46225" builtinId="8" hidden="1"/>
    <cellStyle name="Hipervínculo" xfId="46242" builtinId="8" hidden="1"/>
    <cellStyle name="Hipervínculo" xfId="46258" builtinId="8" hidden="1"/>
    <cellStyle name="Hipervínculo" xfId="46274" builtinId="8" hidden="1"/>
    <cellStyle name="Hipervínculo" xfId="46290" builtinId="8" hidden="1"/>
    <cellStyle name="Hipervínculo" xfId="46306" builtinId="8" hidden="1"/>
    <cellStyle name="Hipervínculo" xfId="46322" builtinId="8" hidden="1"/>
    <cellStyle name="Hipervínculo" xfId="46233" builtinId="8" hidden="1"/>
    <cellStyle name="Hipervínculo" xfId="46353" builtinId="8" hidden="1"/>
    <cellStyle name="Hipervínculo" xfId="46369" builtinId="8" hidden="1"/>
    <cellStyle name="Hipervínculo" xfId="46385" builtinId="8" hidden="1"/>
    <cellStyle name="Hipervínculo" xfId="46403" builtinId="8" hidden="1"/>
    <cellStyle name="Hipervínculo" xfId="46419" builtinId="8" hidden="1"/>
    <cellStyle name="Hipervínculo" xfId="46435" builtinId="8" hidden="1"/>
    <cellStyle name="Hipervínculo" xfId="46451" builtinId="8" hidden="1"/>
    <cellStyle name="Hipervínculo" xfId="46467" builtinId="8" hidden="1"/>
    <cellStyle name="Hipervínculo" xfId="46483" builtinId="8" hidden="1"/>
    <cellStyle name="Hipervínculo" xfId="46497" builtinId="8" hidden="1"/>
    <cellStyle name="Hipervínculo" xfId="46513" builtinId="8" hidden="1"/>
    <cellStyle name="Hipervínculo" xfId="46529" builtinId="8" hidden="1"/>
    <cellStyle name="Hipervínculo" xfId="46547" builtinId="8" hidden="1"/>
    <cellStyle name="Hipervínculo" xfId="46563" builtinId="8" hidden="1"/>
    <cellStyle name="Hipervínculo" xfId="46579" builtinId="8" hidden="1"/>
    <cellStyle name="Hipervínculo" xfId="46595" builtinId="8" hidden="1"/>
    <cellStyle name="Hipervínculo" xfId="46611" builtinId="8" hidden="1"/>
    <cellStyle name="Hipervínculo" xfId="46627" builtinId="8" hidden="1"/>
    <cellStyle name="Hipervínculo" xfId="46643" builtinId="8" hidden="1"/>
    <cellStyle name="Hipervínculo" xfId="46657" builtinId="8" hidden="1"/>
    <cellStyle name="Hipervínculo" xfId="46673" builtinId="8" hidden="1"/>
    <cellStyle name="Hipervínculo" xfId="46689" builtinId="8" hidden="1"/>
    <cellStyle name="Hipervínculo" xfId="46706" builtinId="8" hidden="1"/>
    <cellStyle name="Hipervínculo" xfId="46722" builtinId="8" hidden="1"/>
    <cellStyle name="Hipervínculo" xfId="46738" builtinId="8" hidden="1"/>
    <cellStyle name="Hipervínculo" xfId="46754" builtinId="8" hidden="1"/>
    <cellStyle name="Hipervínculo" xfId="46770" builtinId="8" hidden="1"/>
    <cellStyle name="Hipervínculo" xfId="46786" builtinId="8" hidden="1"/>
    <cellStyle name="Hipervínculo" xfId="46802" builtinId="8" hidden="1"/>
    <cellStyle name="Hipervínculo" xfId="46817" builtinId="8" hidden="1"/>
    <cellStyle name="Hipervínculo" xfId="46833" builtinId="8" hidden="1"/>
    <cellStyle name="Hipervínculo" xfId="46849" builtinId="8" hidden="1"/>
    <cellStyle name="Hipervínculo" xfId="46867" builtinId="8" hidden="1"/>
    <cellStyle name="Hipervínculo" xfId="46883" builtinId="8" hidden="1"/>
    <cellStyle name="Hipervínculo" xfId="46899" builtinId="8" hidden="1"/>
    <cellStyle name="Hipervínculo" xfId="46915" builtinId="8" hidden="1"/>
    <cellStyle name="Hipervínculo" xfId="46931" builtinId="8" hidden="1"/>
    <cellStyle name="Hipervínculo" xfId="46947" builtinId="8" hidden="1"/>
    <cellStyle name="Hipervínculo" xfId="46546" builtinId="8" hidden="1"/>
    <cellStyle name="Hipervínculo" xfId="46977" builtinId="8" hidden="1"/>
    <cellStyle name="Hipervínculo" xfId="46993" builtinId="8" hidden="1"/>
    <cellStyle name="Hipervínculo" xfId="47009" builtinId="8" hidden="1"/>
    <cellStyle name="Hipervínculo" xfId="47027" builtinId="8" hidden="1"/>
    <cellStyle name="Hipervínculo" xfId="47043" builtinId="8" hidden="1"/>
    <cellStyle name="Hipervínculo" xfId="47059" builtinId="8" hidden="1"/>
    <cellStyle name="Hipervínculo" xfId="47075" builtinId="8" hidden="1"/>
    <cellStyle name="Hipervínculo" xfId="47091" builtinId="8" hidden="1"/>
    <cellStyle name="Hipervínculo" xfId="47107" builtinId="8" hidden="1"/>
    <cellStyle name="Hipervínculo" xfId="47121" builtinId="8" hidden="1"/>
    <cellStyle name="Hipervínculo" xfId="47137" builtinId="8" hidden="1"/>
    <cellStyle name="Hipervínculo" xfId="47153" builtinId="8" hidden="1"/>
    <cellStyle name="Hipervínculo" xfId="47171" builtinId="8" hidden="1"/>
    <cellStyle name="Hipervínculo" xfId="47187" builtinId="8" hidden="1"/>
    <cellStyle name="Hipervínculo" xfId="47203" builtinId="8" hidden="1"/>
    <cellStyle name="Hipervínculo" xfId="47219" builtinId="8" hidden="1"/>
    <cellStyle name="Hipervínculo" xfId="47235" builtinId="8" hidden="1"/>
    <cellStyle name="Hipervínculo" xfId="47251" builtinId="8" hidden="1"/>
    <cellStyle name="Hipervínculo" xfId="47267" builtinId="8" hidden="1"/>
    <cellStyle name="Hipervínculo" xfId="47281" builtinId="8" hidden="1"/>
    <cellStyle name="Hipervínculo" xfId="47297" builtinId="8" hidden="1"/>
    <cellStyle name="Hipervínculo" xfId="47313" builtinId="8" hidden="1"/>
    <cellStyle name="Hipervínculo" xfId="47331" builtinId="8" hidden="1"/>
    <cellStyle name="Hipervínculo" xfId="47347" builtinId="8" hidden="1"/>
    <cellStyle name="Hipervínculo" xfId="47363" builtinId="8" hidden="1"/>
    <cellStyle name="Hipervínculo" xfId="47379" builtinId="8" hidden="1"/>
    <cellStyle name="Hipervínculo" xfId="47395" builtinId="8" hidden="1"/>
    <cellStyle name="Hipervínculo" xfId="47411" builtinId="8" hidden="1"/>
    <cellStyle name="Hipervínculo" xfId="47427" builtinId="8" hidden="1"/>
    <cellStyle name="Hipervínculo" xfId="47441" builtinId="8" hidden="1"/>
    <cellStyle name="Hipervínculo" xfId="47457" builtinId="8" hidden="1"/>
    <cellStyle name="Hipervínculo" xfId="47473" builtinId="8" hidden="1"/>
    <cellStyle name="Hipervínculo" xfId="47491" builtinId="8" hidden="1"/>
    <cellStyle name="Hipervínculo" xfId="47507" builtinId="8" hidden="1"/>
    <cellStyle name="Hipervínculo" xfId="47523" builtinId="8" hidden="1"/>
    <cellStyle name="Hipervínculo" xfId="47539" builtinId="8" hidden="1"/>
    <cellStyle name="Hipervínculo" xfId="47555" builtinId="8" hidden="1"/>
    <cellStyle name="Hipervínculo" xfId="47571" builtinId="8" hidden="1"/>
    <cellStyle name="Hipervínculo" xfId="47326" builtinId="8" hidden="1"/>
    <cellStyle name="Hipervínculo" xfId="47601" builtinId="8" hidden="1"/>
    <cellStyle name="Hipervínculo" xfId="47617" builtinId="8" hidden="1"/>
    <cellStyle name="Hipervínculo" xfId="47633" builtinId="8" hidden="1"/>
    <cellStyle name="Hipervínculo" xfId="47651" builtinId="8" hidden="1"/>
    <cellStyle name="Hipervínculo" xfId="47667" builtinId="8" hidden="1"/>
    <cellStyle name="Hipervínculo" xfId="47683" builtinId="8" hidden="1"/>
    <cellStyle name="Hipervínculo" xfId="47699" builtinId="8" hidden="1"/>
    <cellStyle name="Hipervínculo" xfId="47715" builtinId="8" hidden="1"/>
    <cellStyle name="Hipervínculo" xfId="47731" builtinId="8" hidden="1"/>
    <cellStyle name="Hipervínculo" xfId="47745" builtinId="8" hidden="1"/>
    <cellStyle name="Hipervínculo" xfId="47761" builtinId="8" hidden="1"/>
    <cellStyle name="Hipervínculo" xfId="47777" builtinId="8" hidden="1"/>
    <cellStyle name="Hipervínculo" xfId="47794" builtinId="8" hidden="1"/>
    <cellStyle name="Hipervínculo" xfId="47810" builtinId="8" hidden="1"/>
    <cellStyle name="Hipervínculo" xfId="47826" builtinId="8" hidden="1"/>
    <cellStyle name="Hipervínculo" xfId="47842" builtinId="8" hidden="1"/>
    <cellStyle name="Hipervínculo" xfId="47858" builtinId="8" hidden="1"/>
    <cellStyle name="Hipervínculo" xfId="47874" builtinId="8" hidden="1"/>
    <cellStyle name="Hipervínculo" xfId="47890" builtinId="8" hidden="1"/>
    <cellStyle name="Hipervínculo" xfId="47904" builtinId="8" hidden="1"/>
    <cellStyle name="Hipervínculo" xfId="47920" builtinId="8" hidden="1"/>
    <cellStyle name="Hipervínculo" xfId="47936" builtinId="8" hidden="1"/>
    <cellStyle name="Hipervínculo" xfId="47952" builtinId="8" hidden="1"/>
    <cellStyle name="Hipervínculo" xfId="47968" builtinId="8" hidden="1"/>
    <cellStyle name="Hipervínculo" xfId="47984" builtinId="8" hidden="1"/>
    <cellStyle name="Hipervínculo" xfId="48000" builtinId="8" hidden="1"/>
    <cellStyle name="Hipervínculo" xfId="48016" builtinId="8" hidden="1"/>
    <cellStyle name="Hipervínculo" xfId="48032" builtinId="8" hidden="1"/>
    <cellStyle name="Hipervínculo" xfId="48048" builtinId="8" hidden="1"/>
    <cellStyle name="Hipervínculo" xfId="48038" builtinId="8" hidden="1"/>
    <cellStyle name="Hipervínculo" xfId="48022" builtinId="8" hidden="1"/>
    <cellStyle name="Hipervínculo" xfId="48006" builtinId="8" hidden="1"/>
    <cellStyle name="Hipervínculo" xfId="47990" builtinId="8" hidden="1"/>
    <cellStyle name="Hipervínculo" xfId="47974" builtinId="8" hidden="1"/>
    <cellStyle name="Hipervínculo" xfId="47958" builtinId="8" hidden="1"/>
    <cellStyle name="Hipervínculo" xfId="47942" builtinId="8" hidden="1"/>
    <cellStyle name="Hipervínculo" xfId="47926" builtinId="8" hidden="1"/>
    <cellStyle name="Hipervínculo" xfId="47910" builtinId="8" hidden="1"/>
    <cellStyle name="Hipervínculo" xfId="47896" builtinId="8" hidden="1"/>
    <cellStyle name="Hipervínculo" xfId="47880" builtinId="8" hidden="1"/>
    <cellStyle name="Hipervínculo" xfId="47864" builtinId="8" hidden="1"/>
    <cellStyle name="Hipervínculo" xfId="47848" builtinId="8" hidden="1"/>
    <cellStyle name="Hipervínculo" xfId="47832" builtinId="8" hidden="1"/>
    <cellStyle name="Hipervínculo" xfId="47816" builtinId="8" hidden="1"/>
    <cellStyle name="Hipervínculo" xfId="47800" builtinId="8" hidden="1"/>
    <cellStyle name="Hipervínculo" xfId="47783" builtinId="8" hidden="1"/>
    <cellStyle name="Hipervínculo" xfId="47767" builtinId="8" hidden="1"/>
    <cellStyle name="Hipervínculo" xfId="47751" builtinId="8" hidden="1"/>
    <cellStyle name="Hipervínculo" xfId="47737" builtinId="8" hidden="1"/>
    <cellStyle name="Hipervínculo" xfId="47721" builtinId="8" hidden="1"/>
    <cellStyle name="Hipervínculo" xfId="47705" builtinId="8" hidden="1"/>
    <cellStyle name="Hipervínculo" xfId="47689" builtinId="8" hidden="1"/>
    <cellStyle name="Hipervínculo" xfId="47673" builtinId="8" hidden="1"/>
    <cellStyle name="Hipervínculo" xfId="47657" builtinId="8" hidden="1"/>
    <cellStyle name="Hipervínculo" xfId="47641" builtinId="8" hidden="1"/>
    <cellStyle name="Hipervínculo" xfId="47623" builtinId="8" hidden="1"/>
    <cellStyle name="Hipervínculo" xfId="47607" builtinId="8" hidden="1"/>
    <cellStyle name="Hipervínculo" xfId="47591" builtinId="8" hidden="1"/>
    <cellStyle name="Hipervínculo" xfId="47577" builtinId="8" hidden="1"/>
    <cellStyle name="Hipervínculo" xfId="47561" builtinId="8" hidden="1"/>
    <cellStyle name="Hipervínculo" xfId="47545" builtinId="8" hidden="1"/>
    <cellStyle name="Hipervínculo" xfId="47529" builtinId="8" hidden="1"/>
    <cellStyle name="Hipervínculo" xfId="47513" builtinId="8" hidden="1"/>
    <cellStyle name="Hipervínculo" xfId="47497" builtinId="8" hidden="1"/>
    <cellStyle name="Hipervínculo" xfId="47479" builtinId="8" hidden="1"/>
    <cellStyle name="Hipervínculo" xfId="47463" builtinId="8" hidden="1"/>
    <cellStyle name="Hipervínculo" xfId="47447" builtinId="8" hidden="1"/>
    <cellStyle name="Hipervínculo" xfId="47431" builtinId="8" hidden="1"/>
    <cellStyle name="Hipervínculo" xfId="47417" builtinId="8" hidden="1"/>
    <cellStyle name="Hipervínculo" xfId="47401" builtinId="8" hidden="1"/>
    <cellStyle name="Hipervínculo" xfId="47385" builtinId="8" hidden="1"/>
    <cellStyle name="Hipervínculo" xfId="47369" builtinId="8" hidden="1"/>
    <cellStyle name="Hipervínculo" xfId="47353" builtinId="8" hidden="1"/>
    <cellStyle name="Hipervínculo" xfId="47337" builtinId="8" hidden="1"/>
    <cellStyle name="Hipervínculo" xfId="47319" builtinId="8" hidden="1"/>
    <cellStyle name="Hipervínculo" xfId="47303" builtinId="8" hidden="1"/>
    <cellStyle name="Hipervínculo" xfId="47287" builtinId="8" hidden="1"/>
    <cellStyle name="Hipervínculo" xfId="47273" builtinId="8" hidden="1"/>
    <cellStyle name="Hipervínculo" xfId="47257" builtinId="8" hidden="1"/>
    <cellStyle name="Hipervínculo" xfId="47241" builtinId="8" hidden="1"/>
    <cellStyle name="Hipervínculo" xfId="47225" builtinId="8" hidden="1"/>
    <cellStyle name="Hipervínculo" xfId="47209" builtinId="8" hidden="1"/>
    <cellStyle name="Hipervínculo" xfId="47193" builtinId="8" hidden="1"/>
    <cellStyle name="Hipervínculo" xfId="47177" builtinId="8" hidden="1"/>
    <cellStyle name="Hipervínculo" xfId="47159" builtinId="8" hidden="1"/>
    <cellStyle name="Hipervínculo" xfId="47143" builtinId="8" hidden="1"/>
    <cellStyle name="Hipervínculo" xfId="47127" builtinId="8" hidden="1"/>
    <cellStyle name="Hipervínculo" xfId="47113" builtinId="8" hidden="1"/>
    <cellStyle name="Hipervínculo" xfId="47097" builtinId="8" hidden="1"/>
    <cellStyle name="Hipervínculo" xfId="47081" builtinId="8" hidden="1"/>
    <cellStyle name="Hipervínculo" xfId="47065" builtinId="8" hidden="1"/>
    <cellStyle name="Hipervínculo" xfId="47049" builtinId="8" hidden="1"/>
    <cellStyle name="Hipervínculo" xfId="47033" builtinId="8" hidden="1"/>
    <cellStyle name="Hipervínculo" xfId="47017" builtinId="8" hidden="1"/>
    <cellStyle name="Hipervínculo" xfId="46999" builtinId="8" hidden="1"/>
    <cellStyle name="Hipervínculo" xfId="46983" builtinId="8" hidden="1"/>
    <cellStyle name="Hipervínculo" xfId="46967" builtinId="8" hidden="1"/>
    <cellStyle name="Hipervínculo" xfId="46953" builtinId="8" hidden="1"/>
    <cellStyle name="Hipervínculo" xfId="46937" builtinId="8" hidden="1"/>
    <cellStyle name="Hipervínculo" xfId="46921" builtinId="8" hidden="1"/>
    <cellStyle name="Hipervínculo" xfId="46905" builtinId="8" hidden="1"/>
    <cellStyle name="Hipervínculo" xfId="46889" builtinId="8" hidden="1"/>
    <cellStyle name="Hipervínculo" xfId="46873" builtinId="8" hidden="1"/>
    <cellStyle name="Hipervínculo" xfId="46855" builtinId="8" hidden="1"/>
    <cellStyle name="Hipervínculo" xfId="46839" builtinId="8" hidden="1"/>
    <cellStyle name="Hipervínculo" xfId="46823" builtinId="8" hidden="1"/>
    <cellStyle name="Hipervínculo" xfId="46807" builtinId="8" hidden="1"/>
    <cellStyle name="Hipervínculo" xfId="46792" builtinId="8" hidden="1"/>
    <cellStyle name="Hipervínculo" xfId="46776" builtinId="8" hidden="1"/>
    <cellStyle name="Hipervínculo" xfId="46760" builtinId="8" hidden="1"/>
    <cellStyle name="Hipervínculo" xfId="46744" builtinId="8" hidden="1"/>
    <cellStyle name="Hipervínculo" xfId="46728" builtinId="8" hidden="1"/>
    <cellStyle name="Hipervínculo" xfId="46712" builtinId="8" hidden="1"/>
    <cellStyle name="Hipervínculo" xfId="46695" builtinId="8" hidden="1"/>
    <cellStyle name="Hipervínculo" xfId="46679" builtinId="8" hidden="1"/>
    <cellStyle name="Hipervínculo" xfId="46663" builtinId="8" hidden="1"/>
    <cellStyle name="Hipervínculo" xfId="46649" builtinId="8" hidden="1"/>
    <cellStyle name="Hipervínculo" xfId="46633" builtinId="8" hidden="1"/>
    <cellStyle name="Hipervínculo" xfId="46617" builtinId="8" hidden="1"/>
    <cellStyle name="Hipervínculo" xfId="46601" builtinId="8" hidden="1"/>
    <cellStyle name="Hipervínculo" xfId="46585" builtinId="8" hidden="1"/>
    <cellStyle name="Hipervínculo" xfId="46569" builtinId="8" hidden="1"/>
    <cellStyle name="Hipervínculo" xfId="46553" builtinId="8" hidden="1"/>
    <cellStyle name="Hipervínculo" xfId="46535" builtinId="8" hidden="1"/>
    <cellStyle name="Hipervínculo" xfId="46519" builtinId="8" hidden="1"/>
    <cellStyle name="Hipervínculo" xfId="46503" builtinId="8" hidden="1"/>
    <cellStyle name="Hipervínculo" xfId="46489" builtinId="8" hidden="1"/>
    <cellStyle name="Hipervínculo" xfId="46473" builtinId="8" hidden="1"/>
    <cellStyle name="Hipervínculo" xfId="46457" builtinId="8" hidden="1"/>
    <cellStyle name="Hipervínculo" xfId="46441" builtinId="8" hidden="1"/>
    <cellStyle name="Hipervínculo" xfId="46425" builtinId="8" hidden="1"/>
    <cellStyle name="Hipervínculo" xfId="46409" builtinId="8" hidden="1"/>
    <cellStyle name="Hipervínculo" xfId="46393" builtinId="8" hidden="1"/>
    <cellStyle name="Hipervínculo" xfId="46375" builtinId="8" hidden="1"/>
    <cellStyle name="Hipervínculo" xfId="46359" builtinId="8" hidden="1"/>
    <cellStyle name="Hipervínculo" xfId="46343" builtinId="8" hidden="1"/>
    <cellStyle name="Hipervínculo" xfId="46328" builtinId="8" hidden="1"/>
    <cellStyle name="Hipervínculo" xfId="46312" builtinId="8" hidden="1"/>
    <cellStyle name="Hipervínculo" xfId="46296" builtinId="8" hidden="1"/>
    <cellStyle name="Hipervínculo" xfId="46280" builtinId="8" hidden="1"/>
    <cellStyle name="Hipervínculo" xfId="46264" builtinId="8" hidden="1"/>
    <cellStyle name="Hipervínculo" xfId="46248" builtinId="8" hidden="1"/>
    <cellStyle name="Hipervínculo" xfId="46231" builtinId="8" hidden="1"/>
    <cellStyle name="Hipervínculo" xfId="46215" builtinId="8" hidden="1"/>
    <cellStyle name="Hipervínculo" xfId="46199" builtinId="8" hidden="1"/>
    <cellStyle name="Hipervínculo" xfId="46183" builtinId="8" hidden="1"/>
    <cellStyle name="Hipervínculo" xfId="46169" builtinId="8" hidden="1"/>
    <cellStyle name="Hipervínculo" xfId="46153" builtinId="8" hidden="1"/>
    <cellStyle name="Hipervínculo" xfId="46137" builtinId="8" hidden="1"/>
    <cellStyle name="Hipervínculo" xfId="46121" builtinId="8" hidden="1"/>
    <cellStyle name="Hipervínculo" xfId="46105" builtinId="8" hidden="1"/>
    <cellStyle name="Hipervínculo" xfId="46089" builtinId="8" hidden="1"/>
    <cellStyle name="Hipervínculo" xfId="46071" builtinId="8" hidden="1"/>
    <cellStyle name="Hipervínculo" xfId="46055" builtinId="8" hidden="1"/>
    <cellStyle name="Hipervínculo" xfId="46039" builtinId="8" hidden="1"/>
    <cellStyle name="Hipervínculo" xfId="46022" builtinId="8" hidden="1"/>
    <cellStyle name="Hipervínculo" xfId="46006" builtinId="8" hidden="1"/>
    <cellStyle name="Hipervínculo" xfId="45990" builtinId="8" hidden="1"/>
    <cellStyle name="Hipervínculo" xfId="45974" builtinId="8" hidden="1"/>
    <cellStyle name="Hipervínculo" xfId="45959" builtinId="8" hidden="1"/>
    <cellStyle name="Hipervínculo" xfId="45943" builtinId="8" hidden="1"/>
    <cellStyle name="Hipervínculo" xfId="45927" builtinId="8" hidden="1"/>
    <cellStyle name="Hipervínculo" xfId="45910" builtinId="8" hidden="1"/>
    <cellStyle name="Hipervínculo" xfId="45894" builtinId="8" hidden="1"/>
    <cellStyle name="Hipervínculo" xfId="45878" builtinId="8" hidden="1"/>
    <cellStyle name="Hipervínculo" xfId="45862" builtinId="8" hidden="1"/>
    <cellStyle name="Hipervínculo" xfId="45846" builtinId="8" hidden="1"/>
    <cellStyle name="Hipervínculo" xfId="45830" builtinId="8" hidden="1"/>
    <cellStyle name="Hipervínculo" xfId="43479" builtinId="8" hidden="1"/>
    <cellStyle name="Hipervínculo" xfId="43489" builtinId="8" hidden="1"/>
    <cellStyle name="Hipervínculo" xfId="43503" builtinId="8" hidden="1"/>
    <cellStyle name="Hipervínculo" xfId="43537" builtinId="8" hidden="1"/>
    <cellStyle name="Hipervínculo" xfId="43531" builtinId="8" hidden="1"/>
    <cellStyle name="Hipervínculo" xfId="43517" builtinId="8" hidden="1"/>
    <cellStyle name="Hipervínculo" xfId="43507" builtinId="8" hidden="1"/>
    <cellStyle name="Hipervínculo" xfId="43497" builtinId="8" hidden="1"/>
    <cellStyle name="Hipervínculo" xfId="43553" builtinId="8" hidden="1"/>
    <cellStyle name="Hipervínculo" xfId="43569" builtinId="8" hidden="1"/>
    <cellStyle name="Hipervínculo" xfId="43585" builtinId="8" hidden="1"/>
    <cellStyle name="Hipervínculo" xfId="43601" builtinId="8" hidden="1"/>
    <cellStyle name="Hipervínculo" xfId="43617" builtinId="8" hidden="1"/>
    <cellStyle name="Hipervínculo" xfId="43634" builtinId="8" hidden="1"/>
    <cellStyle name="Hipervínculo" xfId="43650" builtinId="8" hidden="1"/>
    <cellStyle name="Hipervínculo" xfId="43666" builtinId="8" hidden="1"/>
    <cellStyle name="Hipervínculo" xfId="43682" builtinId="8" hidden="1"/>
    <cellStyle name="Hipervínculo" xfId="43697" builtinId="8" hidden="1"/>
    <cellStyle name="Hipervínculo" xfId="43713" builtinId="8" hidden="1"/>
    <cellStyle name="Hipervínculo" xfId="43729" builtinId="8" hidden="1"/>
    <cellStyle name="Hipervínculo" xfId="43746" builtinId="8" hidden="1"/>
    <cellStyle name="Hipervínculo" xfId="43762" builtinId="8" hidden="1"/>
    <cellStyle name="Hipervínculo" xfId="43778" builtinId="8" hidden="1"/>
    <cellStyle name="Hipervínculo" xfId="43796" builtinId="8" hidden="1"/>
    <cellStyle name="Hipervínculo" xfId="43812" builtinId="8" hidden="1"/>
    <cellStyle name="Hipervínculo" xfId="43828" builtinId="8" hidden="1"/>
    <cellStyle name="Hipervínculo" xfId="43844" builtinId="8" hidden="1"/>
    <cellStyle name="Hipervínculo" xfId="43860" builtinId="8" hidden="1"/>
    <cellStyle name="Hipervínculo" xfId="43876" builtinId="8" hidden="1"/>
    <cellStyle name="Hipervínculo" xfId="43892" builtinId="8" hidden="1"/>
    <cellStyle name="Hipervínculo" xfId="43906" builtinId="8" hidden="1"/>
    <cellStyle name="Hipervínculo" xfId="43922" builtinId="8" hidden="1"/>
    <cellStyle name="Hipervínculo" xfId="43938" builtinId="8" hidden="1"/>
    <cellStyle name="Hipervínculo" xfId="43955" builtinId="8" hidden="1"/>
    <cellStyle name="Hipervínculo" xfId="43971" builtinId="8" hidden="1"/>
    <cellStyle name="Hipervínculo" xfId="43987" builtinId="8" hidden="1"/>
    <cellStyle name="Hipervínculo" xfId="44003" builtinId="8" hidden="1"/>
    <cellStyle name="Hipervínculo" xfId="44019" builtinId="8" hidden="1"/>
    <cellStyle name="Hipervínculo" xfId="44035" builtinId="8" hidden="1"/>
    <cellStyle name="Hipervínculo" xfId="43946" builtinId="8" hidden="1"/>
    <cellStyle name="Hipervínculo" xfId="44066" builtinId="8" hidden="1"/>
    <cellStyle name="Hipervínculo" xfId="44082" builtinId="8" hidden="1"/>
    <cellStyle name="Hipervínculo" xfId="44098" builtinId="8" hidden="1"/>
    <cellStyle name="Hipervínculo" xfId="44116" builtinId="8" hidden="1"/>
    <cellStyle name="Hipervínculo" xfId="44132" builtinId="8" hidden="1"/>
    <cellStyle name="Hipervínculo" xfId="44148" builtinId="8" hidden="1"/>
    <cellStyle name="Hipervínculo" xfId="44164" builtinId="8" hidden="1"/>
    <cellStyle name="Hipervínculo" xfId="44180" builtinId="8" hidden="1"/>
    <cellStyle name="Hipervínculo" xfId="44196" builtinId="8" hidden="1"/>
    <cellStyle name="Hipervínculo" xfId="44210" builtinId="8" hidden="1"/>
    <cellStyle name="Hipervínculo" xfId="44226" builtinId="8" hidden="1"/>
    <cellStyle name="Hipervínculo" xfId="44242" builtinId="8" hidden="1"/>
    <cellStyle name="Hipervínculo" xfId="44260" builtinId="8" hidden="1"/>
    <cellStyle name="Hipervínculo" xfId="44276" builtinId="8" hidden="1"/>
    <cellStyle name="Hipervínculo" xfId="44292" builtinId="8" hidden="1"/>
    <cellStyle name="Hipervínculo" xfId="44308" builtinId="8" hidden="1"/>
    <cellStyle name="Hipervínculo" xfId="44324" builtinId="8" hidden="1"/>
    <cellStyle name="Hipervínculo" xfId="44340" builtinId="8" hidden="1"/>
    <cellStyle name="Hipervínculo" xfId="44356" builtinId="8" hidden="1"/>
    <cellStyle name="Hipervínculo" xfId="44370" builtinId="8" hidden="1"/>
    <cellStyle name="Hipervínculo" xfId="44386" builtinId="8" hidden="1"/>
    <cellStyle name="Hipervínculo" xfId="44402" builtinId="8" hidden="1"/>
    <cellStyle name="Hipervínculo" xfId="44419" builtinId="8" hidden="1"/>
    <cellStyle name="Hipervínculo" xfId="44435" builtinId="8" hidden="1"/>
    <cellStyle name="Hipervínculo" xfId="44451" builtinId="8" hidden="1"/>
    <cellStyle name="Hipervínculo" xfId="44467" builtinId="8" hidden="1"/>
    <cellStyle name="Hipervínculo" xfId="44483" builtinId="8" hidden="1"/>
    <cellStyle name="Hipervínculo" xfId="44499" builtinId="8" hidden="1"/>
    <cellStyle name="Hipervínculo" xfId="44515" builtinId="8" hidden="1"/>
    <cellStyle name="Hipervínculo" xfId="44530" builtinId="8" hidden="1"/>
    <cellStyle name="Hipervínculo" xfId="44546" builtinId="8" hidden="1"/>
    <cellStyle name="Hipervínculo" xfId="44562" builtinId="8" hidden="1"/>
    <cellStyle name="Hipervínculo" xfId="44580" builtinId="8" hidden="1"/>
    <cellStyle name="Hipervínculo" xfId="44596" builtinId="8" hidden="1"/>
    <cellStyle name="Hipervínculo" xfId="44612" builtinId="8" hidden="1"/>
    <cellStyle name="Hipervínculo" xfId="44628" builtinId="8" hidden="1"/>
    <cellStyle name="Hipervínculo" xfId="44644" builtinId="8" hidden="1"/>
    <cellStyle name="Hipervínculo" xfId="44660" builtinId="8" hidden="1"/>
    <cellStyle name="Hipervínculo" xfId="44259" builtinId="8" hidden="1"/>
    <cellStyle name="Hipervínculo" xfId="44690" builtinId="8" hidden="1"/>
    <cellStyle name="Hipervínculo" xfId="44706" builtinId="8" hidden="1"/>
    <cellStyle name="Hipervínculo" xfId="44722" builtinId="8" hidden="1"/>
    <cellStyle name="Hipervínculo" xfId="44740" builtinId="8" hidden="1"/>
    <cellStyle name="Hipervínculo" xfId="44756" builtinId="8" hidden="1"/>
    <cellStyle name="Hipervínculo" xfId="44772" builtinId="8" hidden="1"/>
    <cellStyle name="Hipervínculo" xfId="44788" builtinId="8" hidden="1"/>
    <cellStyle name="Hipervínculo" xfId="44804" builtinId="8" hidden="1"/>
    <cellStyle name="Hipervínculo" xfId="44820" builtinId="8" hidden="1"/>
    <cellStyle name="Hipervínculo" xfId="44834" builtinId="8" hidden="1"/>
    <cellStyle name="Hipervínculo" xfId="44850" builtinId="8" hidden="1"/>
    <cellStyle name="Hipervínculo" xfId="44866" builtinId="8" hidden="1"/>
    <cellStyle name="Hipervínculo" xfId="44884" builtinId="8" hidden="1"/>
    <cellStyle name="Hipervínculo" xfId="44900" builtinId="8" hidden="1"/>
    <cellStyle name="Hipervínculo" xfId="44916" builtinId="8" hidden="1"/>
    <cellStyle name="Hipervínculo" xfId="44932" builtinId="8" hidden="1"/>
    <cellStyle name="Hipervínculo" xfId="44948" builtinId="8" hidden="1"/>
    <cellStyle name="Hipervínculo" xfId="44964" builtinId="8" hidden="1"/>
    <cellStyle name="Hipervínculo" xfId="44980" builtinId="8" hidden="1"/>
    <cellStyle name="Hipervínculo" xfId="44994" builtinId="8" hidden="1"/>
    <cellStyle name="Hipervínculo" xfId="45010" builtinId="8" hidden="1"/>
    <cellStyle name="Hipervínculo" xfId="45026" builtinId="8" hidden="1"/>
    <cellStyle name="Hipervínculo" xfId="45044" builtinId="8" hidden="1"/>
    <cellStyle name="Hipervínculo" xfId="45060" builtinId="8" hidden="1"/>
    <cellStyle name="Hipervínculo" xfId="45076" builtinId="8" hidden="1"/>
    <cellStyle name="Hipervínculo" xfId="45092" builtinId="8" hidden="1"/>
    <cellStyle name="Hipervínculo" xfId="45108" builtinId="8" hidden="1"/>
    <cellStyle name="Hipervínculo" xfId="45124" builtinId="8" hidden="1"/>
    <cellStyle name="Hipervínculo" xfId="45140" builtinId="8" hidden="1"/>
    <cellStyle name="Hipervínculo" xfId="45154" builtinId="8" hidden="1"/>
    <cellStyle name="Hipervínculo" xfId="45170" builtinId="8" hidden="1"/>
    <cellStyle name="Hipervínculo" xfId="45186" builtinId="8" hidden="1"/>
    <cellStyle name="Hipervínculo" xfId="45204" builtinId="8" hidden="1"/>
    <cellStyle name="Hipervínculo" xfId="45220" builtinId="8" hidden="1"/>
    <cellStyle name="Hipervínculo" xfId="45236" builtinId="8" hidden="1"/>
    <cellStyle name="Hipervínculo" xfId="45252" builtinId="8" hidden="1"/>
    <cellStyle name="Hipervínculo" xfId="45268" builtinId="8" hidden="1"/>
    <cellStyle name="Hipervínculo" xfId="45284" builtinId="8" hidden="1"/>
    <cellStyle name="Hipervínculo" xfId="45039" builtinId="8" hidden="1"/>
    <cellStyle name="Hipervínculo" xfId="45314" builtinId="8" hidden="1"/>
    <cellStyle name="Hipervínculo" xfId="45330" builtinId="8" hidden="1"/>
    <cellStyle name="Hipervínculo" xfId="45346" builtinId="8" hidden="1"/>
    <cellStyle name="Hipervínculo" xfId="45364" builtinId="8" hidden="1"/>
    <cellStyle name="Hipervínculo" xfId="45380" builtinId="8" hidden="1"/>
    <cellStyle name="Hipervínculo" xfId="45396" builtinId="8" hidden="1"/>
    <cellStyle name="Hipervínculo" xfId="45412" builtinId="8" hidden="1"/>
    <cellStyle name="Hipervínculo" xfId="45428" builtinId="8" hidden="1"/>
    <cellStyle name="Hipervínculo" xfId="45444" builtinId="8" hidden="1"/>
    <cellStyle name="Hipervínculo" xfId="45458" builtinId="8" hidden="1"/>
    <cellStyle name="Hipervínculo" xfId="45474" builtinId="8" hidden="1"/>
    <cellStyle name="Hipervínculo" xfId="45490" builtinId="8" hidden="1"/>
    <cellStyle name="Hipervínculo" xfId="45507" builtinId="8" hidden="1"/>
    <cellStyle name="Hipervínculo" xfId="45523" builtinId="8" hidden="1"/>
    <cellStyle name="Hipervínculo" xfId="45539" builtinId="8" hidden="1"/>
    <cellStyle name="Hipervínculo" xfId="45555" builtinId="8" hidden="1"/>
    <cellStyle name="Hipervínculo" xfId="45571" builtinId="8" hidden="1"/>
    <cellStyle name="Hipervínculo" xfId="45587" builtinId="8" hidden="1"/>
    <cellStyle name="Hipervínculo" xfId="45603" builtinId="8" hidden="1"/>
    <cellStyle name="Hipervínculo" xfId="45617" builtinId="8" hidden="1"/>
    <cellStyle name="Hipervínculo" xfId="45633" builtinId="8" hidden="1"/>
    <cellStyle name="Hipervínculo" xfId="45649" builtinId="8" hidden="1"/>
    <cellStyle name="Hipervínculo" xfId="45665" builtinId="8" hidden="1"/>
    <cellStyle name="Hipervínculo" xfId="45681" builtinId="8" hidden="1"/>
    <cellStyle name="Hipervínculo" xfId="45697" builtinId="8" hidden="1"/>
    <cellStyle name="Hipervínculo" xfId="45713" builtinId="8" hidden="1"/>
    <cellStyle name="Hipervínculo" xfId="45729" builtinId="8" hidden="1"/>
    <cellStyle name="Hipervínculo" xfId="45745" builtinId="8" hidden="1"/>
    <cellStyle name="Hipervínculo" xfId="45761" builtinId="8" hidden="1"/>
    <cellStyle name="Hipervínculo" xfId="45751" builtinId="8" hidden="1"/>
    <cellStyle name="Hipervínculo" xfId="45735" builtinId="8" hidden="1"/>
    <cellStyle name="Hipervínculo" xfId="45719" builtinId="8" hidden="1"/>
    <cellStyle name="Hipervínculo" xfId="45703" builtinId="8" hidden="1"/>
    <cellStyle name="Hipervínculo" xfId="45687" builtinId="8" hidden="1"/>
    <cellStyle name="Hipervínculo" xfId="45671" builtinId="8" hidden="1"/>
    <cellStyle name="Hipervínculo" xfId="45655" builtinId="8" hidden="1"/>
    <cellStyle name="Hipervínculo" xfId="45639" builtinId="8" hidden="1"/>
    <cellStyle name="Hipervínculo" xfId="45623" builtinId="8" hidden="1"/>
    <cellStyle name="Hipervínculo" xfId="45609" builtinId="8" hidden="1"/>
    <cellStyle name="Hipervínculo" xfId="45593" builtinId="8" hidden="1"/>
    <cellStyle name="Hipervínculo" xfId="45577" builtinId="8" hidden="1"/>
    <cellStyle name="Hipervínculo" xfId="45561" builtinId="8" hidden="1"/>
    <cellStyle name="Hipervínculo" xfId="45545" builtinId="8" hidden="1"/>
    <cellStyle name="Hipervínculo" xfId="45529" builtinId="8" hidden="1"/>
    <cellStyle name="Hipervínculo" xfId="45513" builtinId="8" hidden="1"/>
    <cellStyle name="Hipervínculo" xfId="45496" builtinId="8" hidden="1"/>
    <cellStyle name="Hipervínculo" xfId="45480" builtinId="8" hidden="1"/>
    <cellStyle name="Hipervínculo" xfId="45464" builtinId="8" hidden="1"/>
    <cellStyle name="Hipervínculo" xfId="45450" builtinId="8" hidden="1"/>
    <cellStyle name="Hipervínculo" xfId="45434" builtinId="8" hidden="1"/>
    <cellStyle name="Hipervínculo" xfId="45418" builtinId="8" hidden="1"/>
    <cellStyle name="Hipervínculo" xfId="45402" builtinId="8" hidden="1"/>
    <cellStyle name="Hipervínculo" xfId="45386" builtinId="8" hidden="1"/>
    <cellStyle name="Hipervínculo" xfId="45370" builtinId="8" hidden="1"/>
    <cellStyle name="Hipervínculo" xfId="45354" builtinId="8" hidden="1"/>
    <cellStyle name="Hipervínculo" xfId="45336" builtinId="8" hidden="1"/>
    <cellStyle name="Hipervínculo" xfId="45320" builtinId="8" hidden="1"/>
    <cellStyle name="Hipervínculo" xfId="45304" builtinId="8" hidden="1"/>
    <cellStyle name="Hipervínculo" xfId="45290" builtinId="8" hidden="1"/>
    <cellStyle name="Hipervínculo" xfId="45274" builtinId="8" hidden="1"/>
    <cellStyle name="Hipervínculo" xfId="45258" builtinId="8" hidden="1"/>
    <cellStyle name="Hipervínculo" xfId="45242" builtinId="8" hidden="1"/>
    <cellStyle name="Hipervínculo" xfId="45226" builtinId="8" hidden="1"/>
    <cellStyle name="Hipervínculo" xfId="45210" builtinId="8" hidden="1"/>
    <cellStyle name="Hipervínculo" xfId="45192" builtinId="8" hidden="1"/>
    <cellStyle name="Hipervínculo" xfId="45176" builtinId="8" hidden="1"/>
    <cellStyle name="Hipervínculo" xfId="45160" builtinId="8" hidden="1"/>
    <cellStyle name="Hipervínculo" xfId="45144" builtinId="8" hidden="1"/>
    <cellStyle name="Hipervínculo" xfId="45130" builtinId="8" hidden="1"/>
    <cellStyle name="Hipervínculo" xfId="45114" builtinId="8" hidden="1"/>
    <cellStyle name="Hipervínculo" xfId="45098" builtinId="8" hidden="1"/>
    <cellStyle name="Hipervínculo" xfId="45082" builtinId="8" hidden="1"/>
    <cellStyle name="Hipervínculo" xfId="45066" builtinId="8" hidden="1"/>
    <cellStyle name="Hipervínculo" xfId="45050" builtinId="8" hidden="1"/>
    <cellStyle name="Hipervínculo" xfId="45032" builtinId="8" hidden="1"/>
    <cellStyle name="Hipervínculo" xfId="45016" builtinId="8" hidden="1"/>
    <cellStyle name="Hipervínculo" xfId="45000" builtinId="8" hidden="1"/>
    <cellStyle name="Hipervínculo" xfId="44986" builtinId="8" hidden="1"/>
    <cellStyle name="Hipervínculo" xfId="44970" builtinId="8" hidden="1"/>
    <cellStyle name="Hipervínculo" xfId="44954" builtinId="8" hidden="1"/>
    <cellStyle name="Hipervínculo" xfId="44938" builtinId="8" hidden="1"/>
    <cellStyle name="Hipervínculo" xfId="44922" builtinId="8" hidden="1"/>
    <cellStyle name="Hipervínculo" xfId="44906" builtinId="8" hidden="1"/>
    <cellStyle name="Hipervínculo" xfId="44890" builtinId="8" hidden="1"/>
    <cellStyle name="Hipervínculo" xfId="44872" builtinId="8" hidden="1"/>
    <cellStyle name="Hipervínculo" xfId="44856" builtinId="8" hidden="1"/>
    <cellStyle name="Hipervínculo" xfId="44840" builtinId="8" hidden="1"/>
    <cellStyle name="Hipervínculo" xfId="44826" builtinId="8" hidden="1"/>
    <cellStyle name="Hipervínculo" xfId="44810" builtinId="8" hidden="1"/>
    <cellStyle name="Hipervínculo" xfId="44794" builtinId="8" hidden="1"/>
    <cellStyle name="Hipervínculo" xfId="44778" builtinId="8" hidden="1"/>
    <cellStyle name="Hipervínculo" xfId="44762" builtinId="8" hidden="1"/>
    <cellStyle name="Hipervínculo" xfId="44746" builtinId="8" hidden="1"/>
    <cellStyle name="Hipervínculo" xfId="44730" builtinId="8" hidden="1"/>
    <cellStyle name="Hipervínculo" xfId="44712" builtinId="8" hidden="1"/>
    <cellStyle name="Hipervínculo" xfId="44696" builtinId="8" hidden="1"/>
    <cellStyle name="Hipervínculo" xfId="44680" builtinId="8" hidden="1"/>
    <cellStyle name="Hipervínculo" xfId="44666" builtinId="8" hidden="1"/>
    <cellStyle name="Hipervínculo" xfId="44650" builtinId="8" hidden="1"/>
    <cellStyle name="Hipervínculo" xfId="44634" builtinId="8" hidden="1"/>
    <cellStyle name="Hipervínculo" xfId="44618" builtinId="8" hidden="1"/>
    <cellStyle name="Hipervínculo" xfId="44602" builtinId="8" hidden="1"/>
    <cellStyle name="Hipervínculo" xfId="44586" builtinId="8" hidden="1"/>
    <cellStyle name="Hipervínculo" xfId="44568" builtinId="8" hidden="1"/>
    <cellStyle name="Hipervínculo" xfId="44552" builtinId="8" hidden="1"/>
    <cellStyle name="Hipervínculo" xfId="44536" builtinId="8" hidden="1"/>
    <cellStyle name="Hipervínculo" xfId="44520" builtinId="8" hidden="1"/>
    <cellStyle name="Hipervínculo" xfId="44505" builtinId="8" hidden="1"/>
    <cellStyle name="Hipervínculo" xfId="44489" builtinId="8" hidden="1"/>
    <cellStyle name="Hipervínculo" xfId="44473" builtinId="8" hidden="1"/>
    <cellStyle name="Hipervínculo" xfId="44457" builtinId="8" hidden="1"/>
    <cellStyle name="Hipervínculo" xfId="44441" builtinId="8" hidden="1"/>
    <cellStyle name="Hipervínculo" xfId="44425" builtinId="8" hidden="1"/>
    <cellStyle name="Hipervínculo" xfId="44408" builtinId="8" hidden="1"/>
    <cellStyle name="Hipervínculo" xfId="44392" builtinId="8" hidden="1"/>
    <cellStyle name="Hipervínculo" xfId="44376" builtinId="8" hidden="1"/>
    <cellStyle name="Hipervínculo" xfId="44362" builtinId="8" hidden="1"/>
    <cellStyle name="Hipervínculo" xfId="44346" builtinId="8" hidden="1"/>
    <cellStyle name="Hipervínculo" xfId="44330" builtinId="8" hidden="1"/>
    <cellStyle name="Hipervínculo" xfId="44314" builtinId="8" hidden="1"/>
    <cellStyle name="Hipervínculo" xfId="44298" builtinId="8" hidden="1"/>
    <cellStyle name="Hipervínculo" xfId="44282" builtinId="8" hidden="1"/>
    <cellStyle name="Hipervínculo" xfId="44266" builtinId="8" hidden="1"/>
    <cellStyle name="Hipervínculo" xfId="44248" builtinId="8" hidden="1"/>
    <cellStyle name="Hipervínculo" xfId="44232" builtinId="8" hidden="1"/>
    <cellStyle name="Hipervínculo" xfId="44216" builtinId="8" hidden="1"/>
    <cellStyle name="Hipervínculo" xfId="44202" builtinId="8" hidden="1"/>
    <cellStyle name="Hipervínculo" xfId="44186" builtinId="8" hidden="1"/>
    <cellStyle name="Hipervínculo" xfId="44170" builtinId="8" hidden="1"/>
    <cellStyle name="Hipervínculo" xfId="44154" builtinId="8" hidden="1"/>
    <cellStyle name="Hipervínculo" xfId="44138" builtinId="8" hidden="1"/>
    <cellStyle name="Hipervínculo" xfId="44122" builtinId="8" hidden="1"/>
    <cellStyle name="Hipervínculo" xfId="44106" builtinId="8" hidden="1"/>
    <cellStyle name="Hipervínculo" xfId="44088" builtinId="8" hidden="1"/>
    <cellStyle name="Hipervínculo" xfId="44072" builtinId="8" hidden="1"/>
    <cellStyle name="Hipervínculo" xfId="44056" builtinId="8" hidden="1"/>
    <cellStyle name="Hipervínculo" xfId="44041" builtinId="8" hidden="1"/>
    <cellStyle name="Hipervínculo" xfId="44025" builtinId="8" hidden="1"/>
    <cellStyle name="Hipervínculo" xfId="44009" builtinId="8" hidden="1"/>
    <cellStyle name="Hipervínculo" xfId="43993" builtinId="8" hidden="1"/>
    <cellStyle name="Hipervínculo" xfId="43977" builtinId="8" hidden="1"/>
    <cellStyle name="Hipervínculo" xfId="43961" builtinId="8" hidden="1"/>
    <cellStyle name="Hipervínculo" xfId="43944" builtinId="8" hidden="1"/>
    <cellStyle name="Hipervínculo" xfId="43928" builtinId="8" hidden="1"/>
    <cellStyle name="Hipervínculo" xfId="43912" builtinId="8" hidden="1"/>
    <cellStyle name="Hipervínculo" xfId="43896" builtinId="8" hidden="1"/>
    <cellStyle name="Hipervínculo" xfId="43882" builtinId="8" hidden="1"/>
    <cellStyle name="Hipervínculo" xfId="43866" builtinId="8" hidden="1"/>
    <cellStyle name="Hipervínculo" xfId="43850" builtinId="8" hidden="1"/>
    <cellStyle name="Hipervínculo" xfId="43834" builtinId="8" hidden="1"/>
    <cellStyle name="Hipervínculo" xfId="43818" builtinId="8" hidden="1"/>
    <cellStyle name="Hipervínculo" xfId="43802" builtinId="8" hidden="1"/>
    <cellStyle name="Hipervínculo" xfId="43784" builtinId="8" hidden="1"/>
    <cellStyle name="Hipervínculo" xfId="43768" builtinId="8" hidden="1"/>
    <cellStyle name="Hipervínculo" xfId="43752" builtinId="8" hidden="1"/>
    <cellStyle name="Hipervínculo" xfId="43735" builtinId="8" hidden="1"/>
    <cellStyle name="Hipervínculo" xfId="43719" builtinId="8" hidden="1"/>
    <cellStyle name="Hipervínculo" xfId="43703" builtinId="8" hidden="1"/>
    <cellStyle name="Hipervínculo" xfId="43687" builtinId="8" hidden="1"/>
    <cellStyle name="Hipervínculo" xfId="43672" builtinId="8" hidden="1"/>
    <cellStyle name="Hipervínculo" xfId="43656" builtinId="8" hidden="1"/>
    <cellStyle name="Hipervínculo" xfId="43640" builtinId="8" hidden="1"/>
    <cellStyle name="Hipervínculo" xfId="43623" builtinId="8" hidden="1"/>
    <cellStyle name="Hipervínculo" xfId="43607" builtinId="8" hidden="1"/>
    <cellStyle name="Hipervínculo" xfId="43591" builtinId="8" hidden="1"/>
    <cellStyle name="Hipervínculo" xfId="43575" builtinId="8" hidden="1"/>
    <cellStyle name="Hipervínculo" xfId="43559" builtinId="8" hidden="1"/>
    <cellStyle name="Hipervínculo" xfId="43543" builtinId="8" hidden="1"/>
    <cellStyle name="Hipervínculo" xfId="41191" builtinId="8" hidden="1"/>
    <cellStyle name="Hipervínculo" xfId="41201" builtinId="8" hidden="1"/>
    <cellStyle name="Hipervínculo" xfId="41215" builtinId="8" hidden="1"/>
    <cellStyle name="Hipervínculo" xfId="41249" builtinId="8" hidden="1"/>
    <cellStyle name="Hipervínculo" xfId="41243" builtinId="8" hidden="1"/>
    <cellStyle name="Hipervínculo" xfId="41229" builtinId="8" hidden="1"/>
    <cellStyle name="Hipervínculo" xfId="41219" builtinId="8" hidden="1"/>
    <cellStyle name="Hipervínculo" xfId="41209" builtinId="8" hidden="1"/>
    <cellStyle name="Hipervínculo" xfId="41265" builtinId="8" hidden="1"/>
    <cellStyle name="Hipervínculo" xfId="41281" builtinId="8" hidden="1"/>
    <cellStyle name="Hipervínculo" xfId="41297" builtinId="8" hidden="1"/>
    <cellStyle name="Hipervínculo" xfId="41313" builtinId="8" hidden="1"/>
    <cellStyle name="Hipervínculo" xfId="41329" builtinId="8" hidden="1"/>
    <cellStyle name="Hipervínculo" xfId="41346" builtinId="8" hidden="1"/>
    <cellStyle name="Hipervínculo" xfId="41362" builtinId="8" hidden="1"/>
    <cellStyle name="Hipervínculo" xfId="41378" builtinId="8" hidden="1"/>
    <cellStyle name="Hipervínculo" xfId="41394" builtinId="8" hidden="1"/>
    <cellStyle name="Hipervínculo" xfId="41409" builtinId="8" hidden="1"/>
    <cellStyle name="Hipervínculo" xfId="41425" builtinId="8" hidden="1"/>
    <cellStyle name="Hipervínculo" xfId="41441" builtinId="8" hidden="1"/>
    <cellStyle name="Hipervínculo" xfId="41458" builtinId="8" hidden="1"/>
    <cellStyle name="Hipervínculo" xfId="41474" builtinId="8" hidden="1"/>
    <cellStyle name="Hipervínculo" xfId="41490" builtinId="8" hidden="1"/>
    <cellStyle name="Hipervínculo" xfId="41508" builtinId="8" hidden="1"/>
    <cellStyle name="Hipervínculo" xfId="41524" builtinId="8" hidden="1"/>
    <cellStyle name="Hipervínculo" xfId="41540" builtinId="8" hidden="1"/>
    <cellStyle name="Hipervínculo" xfId="41556" builtinId="8" hidden="1"/>
    <cellStyle name="Hipervínculo" xfId="41572" builtinId="8" hidden="1"/>
    <cellStyle name="Hipervínculo" xfId="41588" builtinId="8" hidden="1"/>
    <cellStyle name="Hipervínculo" xfId="41604" builtinId="8" hidden="1"/>
    <cellStyle name="Hipervínculo" xfId="41618" builtinId="8" hidden="1"/>
    <cellStyle name="Hipervínculo" xfId="41634" builtinId="8" hidden="1"/>
    <cellStyle name="Hipervínculo" xfId="41650" builtinId="8" hidden="1"/>
    <cellStyle name="Hipervínculo" xfId="41667" builtinId="8" hidden="1"/>
    <cellStyle name="Hipervínculo" xfId="41683" builtinId="8" hidden="1"/>
    <cellStyle name="Hipervínculo" xfId="41699" builtinId="8" hidden="1"/>
    <cellStyle name="Hipervínculo" xfId="41715" builtinId="8" hidden="1"/>
    <cellStyle name="Hipervínculo" xfId="41731" builtinId="8" hidden="1"/>
    <cellStyle name="Hipervínculo" xfId="41747" builtinId="8" hidden="1"/>
    <cellStyle name="Hipervínculo" xfId="41658" builtinId="8" hidden="1"/>
    <cellStyle name="Hipervínculo" xfId="41778" builtinId="8" hidden="1"/>
    <cellStyle name="Hipervínculo" xfId="41794" builtinId="8" hidden="1"/>
    <cellStyle name="Hipervínculo" xfId="41810" builtinId="8" hidden="1"/>
    <cellStyle name="Hipervínculo" xfId="41828" builtinId="8" hidden="1"/>
    <cellStyle name="Hipervínculo" xfId="41844" builtinId="8" hidden="1"/>
    <cellStyle name="Hipervínculo" xfId="41860" builtinId="8" hidden="1"/>
    <cellStyle name="Hipervínculo" xfId="41876" builtinId="8" hidden="1"/>
    <cellStyle name="Hipervínculo" xfId="41892" builtinId="8" hidden="1"/>
    <cellStyle name="Hipervínculo" xfId="41908" builtinId="8" hidden="1"/>
    <cellStyle name="Hipervínculo" xfId="41922" builtinId="8" hidden="1"/>
    <cellStyle name="Hipervínculo" xfId="41938" builtinId="8" hidden="1"/>
    <cellStyle name="Hipervínculo" xfId="41954" builtinId="8" hidden="1"/>
    <cellStyle name="Hipervínculo" xfId="41972" builtinId="8" hidden="1"/>
    <cellStyle name="Hipervínculo" xfId="41988" builtinId="8" hidden="1"/>
    <cellStyle name="Hipervínculo" xfId="42004" builtinId="8" hidden="1"/>
    <cellStyle name="Hipervínculo" xfId="42020" builtinId="8" hidden="1"/>
    <cellStyle name="Hipervínculo" xfId="42036" builtinId="8" hidden="1"/>
    <cellStyle name="Hipervínculo" xfId="42052" builtinId="8" hidden="1"/>
    <cellStyle name="Hipervínculo" xfId="42068" builtinId="8" hidden="1"/>
    <cellStyle name="Hipervínculo" xfId="42082" builtinId="8" hidden="1"/>
    <cellStyle name="Hipervínculo" xfId="42098" builtinId="8" hidden="1"/>
    <cellStyle name="Hipervínculo" xfId="42114" builtinId="8" hidden="1"/>
    <cellStyle name="Hipervínculo" xfId="42131" builtinId="8" hidden="1"/>
    <cellStyle name="Hipervínculo" xfId="42147" builtinId="8" hidden="1"/>
    <cellStyle name="Hipervínculo" xfId="42163" builtinId="8" hidden="1"/>
    <cellStyle name="Hipervínculo" xfId="42179" builtinId="8" hidden="1"/>
    <cellStyle name="Hipervínculo" xfId="42195" builtinId="8" hidden="1"/>
    <cellStyle name="Hipervínculo" xfId="42211" builtinId="8" hidden="1"/>
    <cellStyle name="Hipervínculo" xfId="42227" builtinId="8" hidden="1"/>
    <cellStyle name="Hipervínculo" xfId="42242" builtinId="8" hidden="1"/>
    <cellStyle name="Hipervínculo" xfId="42258" builtinId="8" hidden="1"/>
    <cellStyle name="Hipervínculo" xfId="42274" builtinId="8" hidden="1"/>
    <cellStyle name="Hipervínculo" xfId="42292" builtinId="8" hidden="1"/>
    <cellStyle name="Hipervínculo" xfId="42308" builtinId="8" hidden="1"/>
    <cellStyle name="Hipervínculo" xfId="42324" builtinId="8" hidden="1"/>
    <cellStyle name="Hipervínculo" xfId="42340" builtinId="8" hidden="1"/>
    <cellStyle name="Hipervínculo" xfId="42356" builtinId="8" hidden="1"/>
    <cellStyle name="Hipervínculo" xfId="42372" builtinId="8" hidden="1"/>
    <cellStyle name="Hipervínculo" xfId="41971" builtinId="8" hidden="1"/>
    <cellStyle name="Hipervínculo" xfId="42402" builtinId="8" hidden="1"/>
    <cellStyle name="Hipervínculo" xfId="42418" builtinId="8" hidden="1"/>
    <cellStyle name="Hipervínculo" xfId="42434" builtinId="8" hidden="1"/>
    <cellStyle name="Hipervínculo" xfId="42452" builtinId="8" hidden="1"/>
    <cellStyle name="Hipervínculo" xfId="42468" builtinId="8" hidden="1"/>
    <cellStyle name="Hipervínculo" xfId="42484" builtinId="8" hidden="1"/>
    <cellStyle name="Hipervínculo" xfId="42500" builtinId="8" hidden="1"/>
    <cellStyle name="Hipervínculo" xfId="42516" builtinId="8" hidden="1"/>
    <cellStyle name="Hipervínculo" xfId="42532" builtinId="8" hidden="1"/>
    <cellStyle name="Hipervínculo" xfId="42546" builtinId="8" hidden="1"/>
    <cellStyle name="Hipervínculo" xfId="42562" builtinId="8" hidden="1"/>
    <cellStyle name="Hipervínculo" xfId="42578" builtinId="8" hidden="1"/>
    <cellStyle name="Hipervínculo" xfId="42596" builtinId="8" hidden="1"/>
    <cellStyle name="Hipervínculo" xfId="42612" builtinId="8" hidden="1"/>
    <cellStyle name="Hipervínculo" xfId="42628" builtinId="8" hidden="1"/>
    <cellStyle name="Hipervínculo" xfId="42644" builtinId="8" hidden="1"/>
    <cellStyle name="Hipervínculo" xfId="42660" builtinId="8" hidden="1"/>
    <cellStyle name="Hipervínculo" xfId="42676" builtinId="8" hidden="1"/>
    <cellStyle name="Hipervínculo" xfId="42692" builtinId="8" hidden="1"/>
    <cellStyle name="Hipervínculo" xfId="42706" builtinId="8" hidden="1"/>
    <cellStyle name="Hipervínculo" xfId="42722" builtinId="8" hidden="1"/>
    <cellStyle name="Hipervínculo" xfId="42738" builtinId="8" hidden="1"/>
    <cellStyle name="Hipervínculo" xfId="42756" builtinId="8" hidden="1"/>
    <cellStyle name="Hipervínculo" xfId="42772" builtinId="8" hidden="1"/>
    <cellStyle name="Hipervínculo" xfId="42788" builtinId="8" hidden="1"/>
    <cellStyle name="Hipervínculo" xfId="42804" builtinId="8" hidden="1"/>
    <cellStyle name="Hipervínculo" xfId="42820" builtinId="8" hidden="1"/>
    <cellStyle name="Hipervínculo" xfId="42836" builtinId="8" hidden="1"/>
    <cellStyle name="Hipervínculo" xfId="42852" builtinId="8" hidden="1"/>
    <cellStyle name="Hipervínculo" xfId="42866" builtinId="8" hidden="1"/>
    <cellStyle name="Hipervínculo" xfId="42882" builtinId="8" hidden="1"/>
    <cellStyle name="Hipervínculo" xfId="42898" builtinId="8" hidden="1"/>
    <cellStyle name="Hipervínculo" xfId="42916" builtinId="8" hidden="1"/>
    <cellStyle name="Hipervínculo" xfId="42932" builtinId="8" hidden="1"/>
    <cellStyle name="Hipervínculo" xfId="42948" builtinId="8" hidden="1"/>
    <cellStyle name="Hipervínculo" xfId="42964" builtinId="8" hidden="1"/>
    <cellStyle name="Hipervínculo" xfId="42980" builtinId="8" hidden="1"/>
    <cellStyle name="Hipervínculo" xfId="42996" builtinId="8" hidden="1"/>
    <cellStyle name="Hipervínculo" xfId="42751" builtinId="8" hidden="1"/>
    <cellStyle name="Hipervínculo" xfId="43026" builtinId="8" hidden="1"/>
    <cellStyle name="Hipervínculo" xfId="43042" builtinId="8" hidden="1"/>
    <cellStyle name="Hipervínculo" xfId="43058" builtinId="8" hidden="1"/>
    <cellStyle name="Hipervínculo" xfId="43076" builtinId="8" hidden="1"/>
    <cellStyle name="Hipervínculo" xfId="43092" builtinId="8" hidden="1"/>
    <cellStyle name="Hipervínculo" xfId="43108" builtinId="8" hidden="1"/>
    <cellStyle name="Hipervínculo" xfId="43124" builtinId="8" hidden="1"/>
    <cellStyle name="Hipervínculo" xfId="43140" builtinId="8" hidden="1"/>
    <cellStyle name="Hipervínculo" xfId="43156" builtinId="8" hidden="1"/>
    <cellStyle name="Hipervínculo" xfId="43170" builtinId="8" hidden="1"/>
    <cellStyle name="Hipervínculo" xfId="43186" builtinId="8" hidden="1"/>
    <cellStyle name="Hipervínculo" xfId="43202" builtinId="8" hidden="1"/>
    <cellStyle name="Hipervínculo" xfId="43219" builtinId="8" hidden="1"/>
    <cellStyle name="Hipervínculo" xfId="43235" builtinId="8" hidden="1"/>
    <cellStyle name="Hipervínculo" xfId="43251" builtinId="8" hidden="1"/>
    <cellStyle name="Hipervínculo" xfId="43267" builtinId="8" hidden="1"/>
    <cellStyle name="Hipervínculo" xfId="43283" builtinId="8" hidden="1"/>
    <cellStyle name="Hipervínculo" xfId="43299" builtinId="8" hidden="1"/>
    <cellStyle name="Hipervínculo" xfId="43315" builtinId="8" hidden="1"/>
    <cellStyle name="Hipervínculo" xfId="43329" builtinId="8" hidden="1"/>
    <cellStyle name="Hipervínculo" xfId="43345" builtinId="8" hidden="1"/>
    <cellStyle name="Hipervínculo" xfId="43361" builtinId="8" hidden="1"/>
    <cellStyle name="Hipervínculo" xfId="43377" builtinId="8" hidden="1"/>
    <cellStyle name="Hipervínculo" xfId="43393" builtinId="8" hidden="1"/>
    <cellStyle name="Hipervínculo" xfId="43409" builtinId="8" hidden="1"/>
    <cellStyle name="Hipervínculo" xfId="43425" builtinId="8" hidden="1"/>
    <cellStyle name="Hipervínculo" xfId="43441" builtinId="8" hidden="1"/>
    <cellStyle name="Hipervínculo" xfId="43457" builtinId="8" hidden="1"/>
    <cellStyle name="Hipervínculo" xfId="43473" builtinId="8" hidden="1"/>
    <cellStyle name="Hipervínculo" xfId="43463" builtinId="8" hidden="1"/>
    <cellStyle name="Hipervínculo" xfId="43447" builtinId="8" hidden="1"/>
    <cellStyle name="Hipervínculo" xfId="43431" builtinId="8" hidden="1"/>
    <cellStyle name="Hipervínculo" xfId="43415" builtinId="8" hidden="1"/>
    <cellStyle name="Hipervínculo" xfId="43399" builtinId="8" hidden="1"/>
    <cellStyle name="Hipervínculo" xfId="43383" builtinId="8" hidden="1"/>
    <cellStyle name="Hipervínculo" xfId="43367" builtinId="8" hidden="1"/>
    <cellStyle name="Hipervínculo" xfId="43351" builtinId="8" hidden="1"/>
    <cellStyle name="Hipervínculo" xfId="43335" builtinId="8" hidden="1"/>
    <cellStyle name="Hipervínculo" xfId="43321" builtinId="8" hidden="1"/>
    <cellStyle name="Hipervínculo" xfId="43305" builtinId="8" hidden="1"/>
    <cellStyle name="Hipervínculo" xfId="43289" builtinId="8" hidden="1"/>
    <cellStyle name="Hipervínculo" xfId="43273" builtinId="8" hidden="1"/>
    <cellStyle name="Hipervínculo" xfId="43257" builtinId="8" hidden="1"/>
    <cellStyle name="Hipervínculo" xfId="43241" builtinId="8" hidden="1"/>
    <cellStyle name="Hipervínculo" xfId="43225" builtinId="8" hidden="1"/>
    <cellStyle name="Hipervínculo" xfId="43208" builtinId="8" hidden="1"/>
    <cellStyle name="Hipervínculo" xfId="43192" builtinId="8" hidden="1"/>
    <cellStyle name="Hipervínculo" xfId="43176" builtinId="8" hidden="1"/>
    <cellStyle name="Hipervínculo" xfId="43162" builtinId="8" hidden="1"/>
    <cellStyle name="Hipervínculo" xfId="43146" builtinId="8" hidden="1"/>
    <cellStyle name="Hipervínculo" xfId="43130" builtinId="8" hidden="1"/>
    <cellStyle name="Hipervínculo" xfId="43114" builtinId="8" hidden="1"/>
    <cellStyle name="Hipervínculo" xfId="43098" builtinId="8" hidden="1"/>
    <cellStyle name="Hipervínculo" xfId="43082" builtinId="8" hidden="1"/>
    <cellStyle name="Hipervínculo" xfId="43066" builtinId="8" hidden="1"/>
    <cellStyle name="Hipervínculo" xfId="43048" builtinId="8" hidden="1"/>
    <cellStyle name="Hipervínculo" xfId="43032" builtinId="8" hidden="1"/>
    <cellStyle name="Hipervínculo" xfId="43016" builtinId="8" hidden="1"/>
    <cellStyle name="Hipervínculo" xfId="43002" builtinId="8" hidden="1"/>
    <cellStyle name="Hipervínculo" xfId="42986" builtinId="8" hidden="1"/>
    <cellStyle name="Hipervínculo" xfId="42970" builtinId="8" hidden="1"/>
    <cellStyle name="Hipervínculo" xfId="42954" builtinId="8" hidden="1"/>
    <cellStyle name="Hipervínculo" xfId="42938" builtinId="8" hidden="1"/>
    <cellStyle name="Hipervínculo" xfId="42922" builtinId="8" hidden="1"/>
    <cellStyle name="Hipervínculo" xfId="42904" builtinId="8" hidden="1"/>
    <cellStyle name="Hipervínculo" xfId="42888" builtinId="8" hidden="1"/>
    <cellStyle name="Hipervínculo" xfId="42872" builtinId="8" hidden="1"/>
    <cellStyle name="Hipervínculo" xfId="42856" builtinId="8" hidden="1"/>
    <cellStyle name="Hipervínculo" xfId="42842" builtinId="8" hidden="1"/>
    <cellStyle name="Hipervínculo" xfId="42826" builtinId="8" hidden="1"/>
    <cellStyle name="Hipervínculo" xfId="42810" builtinId="8" hidden="1"/>
    <cellStyle name="Hipervínculo" xfId="42794" builtinId="8" hidden="1"/>
    <cellStyle name="Hipervínculo" xfId="42778" builtinId="8" hidden="1"/>
    <cellStyle name="Hipervínculo" xfId="42762" builtinId="8" hidden="1"/>
    <cellStyle name="Hipervínculo" xfId="42744" builtinId="8" hidden="1"/>
    <cellStyle name="Hipervínculo" xfId="42728" builtinId="8" hidden="1"/>
    <cellStyle name="Hipervínculo" xfId="42712" builtinId="8" hidden="1"/>
    <cellStyle name="Hipervínculo" xfId="42698" builtinId="8" hidden="1"/>
    <cellStyle name="Hipervínculo" xfId="42682" builtinId="8" hidden="1"/>
    <cellStyle name="Hipervínculo" xfId="42666" builtinId="8" hidden="1"/>
    <cellStyle name="Hipervínculo" xfId="42650" builtinId="8" hidden="1"/>
    <cellStyle name="Hipervínculo" xfId="42634" builtinId="8" hidden="1"/>
    <cellStyle name="Hipervínculo" xfId="42618" builtinId="8" hidden="1"/>
    <cellStyle name="Hipervínculo" xfId="42602" builtinId="8" hidden="1"/>
    <cellStyle name="Hipervínculo" xfId="42584" builtinId="8" hidden="1"/>
    <cellStyle name="Hipervínculo" xfId="42568" builtinId="8" hidden="1"/>
    <cellStyle name="Hipervínculo" xfId="42552" builtinId="8" hidden="1"/>
    <cellStyle name="Hipervínculo" xfId="42538" builtinId="8" hidden="1"/>
    <cellStyle name="Hipervínculo" xfId="42522" builtinId="8" hidden="1"/>
    <cellStyle name="Hipervínculo" xfId="42506" builtinId="8" hidden="1"/>
    <cellStyle name="Hipervínculo" xfId="42490" builtinId="8" hidden="1"/>
    <cellStyle name="Hipervínculo" xfId="42474" builtinId="8" hidden="1"/>
    <cellStyle name="Hipervínculo" xfId="42458" builtinId="8" hidden="1"/>
    <cellStyle name="Hipervínculo" xfId="42442" builtinId="8" hidden="1"/>
    <cellStyle name="Hipervínculo" xfId="42424" builtinId="8" hidden="1"/>
    <cellStyle name="Hipervínculo" xfId="42408" builtinId="8" hidden="1"/>
    <cellStyle name="Hipervínculo" xfId="42392" builtinId="8" hidden="1"/>
    <cellStyle name="Hipervínculo" xfId="42378" builtinId="8" hidden="1"/>
    <cellStyle name="Hipervínculo" xfId="42362" builtinId="8" hidden="1"/>
    <cellStyle name="Hipervínculo" xfId="42346" builtinId="8" hidden="1"/>
    <cellStyle name="Hipervínculo" xfId="42330" builtinId="8" hidden="1"/>
    <cellStyle name="Hipervínculo" xfId="42314" builtinId="8" hidden="1"/>
    <cellStyle name="Hipervínculo" xfId="42298" builtinId="8" hidden="1"/>
    <cellStyle name="Hipervínculo" xfId="42280" builtinId="8" hidden="1"/>
    <cellStyle name="Hipervínculo" xfId="42264" builtinId="8" hidden="1"/>
    <cellStyle name="Hipervínculo" xfId="42248" builtinId="8" hidden="1"/>
    <cellStyle name="Hipervínculo" xfId="42232" builtinId="8" hidden="1"/>
    <cellStyle name="Hipervínculo" xfId="42217" builtinId="8" hidden="1"/>
    <cellStyle name="Hipervínculo" xfId="42201" builtinId="8" hidden="1"/>
    <cellStyle name="Hipervínculo" xfId="42185" builtinId="8" hidden="1"/>
    <cellStyle name="Hipervínculo" xfId="42169" builtinId="8" hidden="1"/>
    <cellStyle name="Hipervínculo" xfId="42153" builtinId="8" hidden="1"/>
    <cellStyle name="Hipervínculo" xfId="42137" builtinId="8" hidden="1"/>
    <cellStyle name="Hipervínculo" xfId="42120" builtinId="8" hidden="1"/>
    <cellStyle name="Hipervínculo" xfId="42104" builtinId="8" hidden="1"/>
    <cellStyle name="Hipervínculo" xfId="42088" builtinId="8" hidden="1"/>
    <cellStyle name="Hipervínculo" xfId="42074" builtinId="8" hidden="1"/>
    <cellStyle name="Hipervínculo" xfId="42058" builtinId="8" hidden="1"/>
    <cellStyle name="Hipervínculo" xfId="42042" builtinId="8" hidden="1"/>
    <cellStyle name="Hipervínculo" xfId="42026" builtinId="8" hidden="1"/>
    <cellStyle name="Hipervínculo" xfId="42010" builtinId="8" hidden="1"/>
    <cellStyle name="Hipervínculo" xfId="41994" builtinId="8" hidden="1"/>
    <cellStyle name="Hipervínculo" xfId="41978" builtinId="8" hidden="1"/>
    <cellStyle name="Hipervínculo" xfId="41960" builtinId="8" hidden="1"/>
    <cellStyle name="Hipervínculo" xfId="41944" builtinId="8" hidden="1"/>
    <cellStyle name="Hipervínculo" xfId="41928" builtinId="8" hidden="1"/>
    <cellStyle name="Hipervínculo" xfId="41914" builtinId="8" hidden="1"/>
    <cellStyle name="Hipervínculo" xfId="41898" builtinId="8" hidden="1"/>
    <cellStyle name="Hipervínculo" xfId="41882" builtinId="8" hidden="1"/>
    <cellStyle name="Hipervínculo" xfId="41866" builtinId="8" hidden="1"/>
    <cellStyle name="Hipervínculo" xfId="41850" builtinId="8" hidden="1"/>
    <cellStyle name="Hipervínculo" xfId="41834" builtinId="8" hidden="1"/>
    <cellStyle name="Hipervínculo" xfId="41818" builtinId="8" hidden="1"/>
    <cellStyle name="Hipervínculo" xfId="41800" builtinId="8" hidden="1"/>
    <cellStyle name="Hipervínculo" xfId="41784" builtinId="8" hidden="1"/>
    <cellStyle name="Hipervínculo" xfId="41768" builtinId="8" hidden="1"/>
    <cellStyle name="Hipervínculo" xfId="41753" builtinId="8" hidden="1"/>
    <cellStyle name="Hipervínculo" xfId="41737" builtinId="8" hidden="1"/>
    <cellStyle name="Hipervínculo" xfId="41721" builtinId="8" hidden="1"/>
    <cellStyle name="Hipervínculo" xfId="41705" builtinId="8" hidden="1"/>
    <cellStyle name="Hipervínculo" xfId="41689" builtinId="8" hidden="1"/>
    <cellStyle name="Hipervínculo" xfId="41673" builtinId="8" hidden="1"/>
    <cellStyle name="Hipervínculo" xfId="41656" builtinId="8" hidden="1"/>
    <cellStyle name="Hipervínculo" xfId="41640" builtinId="8" hidden="1"/>
    <cellStyle name="Hipervínculo" xfId="41624" builtinId="8" hidden="1"/>
    <cellStyle name="Hipervínculo" xfId="41608" builtinId="8" hidden="1"/>
    <cellStyle name="Hipervínculo" xfId="41594" builtinId="8" hidden="1"/>
    <cellStyle name="Hipervínculo" xfId="41578" builtinId="8" hidden="1"/>
    <cellStyle name="Hipervínculo" xfId="41562" builtinId="8" hidden="1"/>
    <cellStyle name="Hipervínculo" xfId="41546" builtinId="8" hidden="1"/>
    <cellStyle name="Hipervínculo" xfId="41530" builtinId="8" hidden="1"/>
    <cellStyle name="Hipervínculo" xfId="41514" builtinId="8" hidden="1"/>
    <cellStyle name="Hipervínculo" xfId="41496" builtinId="8" hidden="1"/>
    <cellStyle name="Hipervínculo" xfId="41480" builtinId="8" hidden="1"/>
    <cellStyle name="Hipervínculo" xfId="41464" builtinId="8" hidden="1"/>
    <cellStyle name="Hipervínculo" xfId="41447" builtinId="8" hidden="1"/>
    <cellStyle name="Hipervínculo" xfId="41431" builtinId="8" hidden="1"/>
    <cellStyle name="Hipervínculo" xfId="41415" builtinId="8" hidden="1"/>
    <cellStyle name="Hipervínculo" xfId="41399" builtinId="8" hidden="1"/>
    <cellStyle name="Hipervínculo" xfId="41384" builtinId="8" hidden="1"/>
    <cellStyle name="Hipervínculo" xfId="41368" builtinId="8" hidden="1"/>
    <cellStyle name="Hipervínculo" xfId="41352" builtinId="8" hidden="1"/>
    <cellStyle name="Hipervínculo" xfId="41335" builtinId="8" hidden="1"/>
    <cellStyle name="Hipervínculo" xfId="41319" builtinId="8" hidden="1"/>
    <cellStyle name="Hipervínculo" xfId="41303" builtinId="8" hidden="1"/>
    <cellStyle name="Hipervínculo" xfId="41287" builtinId="8" hidden="1"/>
    <cellStyle name="Hipervínculo" xfId="41271" builtinId="8" hidden="1"/>
    <cellStyle name="Hipervínculo" xfId="41255" builtinId="8" hidden="1"/>
    <cellStyle name="Hipervínculo" xfId="38903" builtinId="8" hidden="1"/>
    <cellStyle name="Hipervínculo" xfId="38913" builtinId="8" hidden="1"/>
    <cellStyle name="Hipervínculo" xfId="38927" builtinId="8" hidden="1"/>
    <cellStyle name="Hipervínculo" xfId="38961" builtinId="8" hidden="1"/>
    <cellStyle name="Hipervínculo" xfId="38955" builtinId="8" hidden="1"/>
    <cellStyle name="Hipervínculo" xfId="38941" builtinId="8" hidden="1"/>
    <cellStyle name="Hipervínculo" xfId="38931" builtinId="8" hidden="1"/>
    <cellStyle name="Hipervínculo" xfId="38921" builtinId="8" hidden="1"/>
    <cellStyle name="Hipervínculo" xfId="38977" builtinId="8" hidden="1"/>
    <cellStyle name="Hipervínculo" xfId="38993" builtinId="8" hidden="1"/>
    <cellStyle name="Hipervínculo" xfId="39009" builtinId="8" hidden="1"/>
    <cellStyle name="Hipervínculo" xfId="39025" builtinId="8" hidden="1"/>
    <cellStyle name="Hipervínculo" xfId="39041" builtinId="8" hidden="1"/>
    <cellStyle name="Hipervínculo" xfId="39058" builtinId="8" hidden="1"/>
    <cellStyle name="Hipervínculo" xfId="39074" builtinId="8" hidden="1"/>
    <cellStyle name="Hipervínculo" xfId="39090" builtinId="8" hidden="1"/>
    <cellStyle name="Hipervínculo" xfId="39106" builtinId="8" hidden="1"/>
    <cellStyle name="Hipervínculo" xfId="39121" builtinId="8" hidden="1"/>
    <cellStyle name="Hipervínculo" xfId="39137" builtinId="8" hidden="1"/>
    <cellStyle name="Hipervínculo" xfId="39153" builtinId="8" hidden="1"/>
    <cellStyle name="Hipervínculo" xfId="39170" builtinId="8" hidden="1"/>
    <cellStyle name="Hipervínculo" xfId="39186" builtinId="8" hidden="1"/>
    <cellStyle name="Hipervínculo" xfId="39202" builtinId="8" hidden="1"/>
    <cellStyle name="Hipervínculo" xfId="39220" builtinId="8" hidden="1"/>
    <cellStyle name="Hipervínculo" xfId="39236" builtinId="8" hidden="1"/>
    <cellStyle name="Hipervínculo" xfId="39252" builtinId="8" hidden="1"/>
    <cellStyle name="Hipervínculo" xfId="39268" builtinId="8" hidden="1"/>
    <cellStyle name="Hipervínculo" xfId="39284" builtinId="8" hidden="1"/>
    <cellStyle name="Hipervínculo" xfId="39300" builtinId="8" hidden="1"/>
    <cellStyle name="Hipervínculo" xfId="39316" builtinId="8" hidden="1"/>
    <cellStyle name="Hipervínculo" xfId="39330" builtinId="8" hidden="1"/>
    <cellStyle name="Hipervínculo" xfId="39346" builtinId="8" hidden="1"/>
    <cellStyle name="Hipervínculo" xfId="39362" builtinId="8" hidden="1"/>
    <cellStyle name="Hipervínculo" xfId="39379" builtinId="8" hidden="1"/>
    <cellStyle name="Hipervínculo" xfId="39395" builtinId="8" hidden="1"/>
    <cellStyle name="Hipervínculo" xfId="39411" builtinId="8" hidden="1"/>
    <cellStyle name="Hipervínculo" xfId="39427" builtinId="8" hidden="1"/>
    <cellStyle name="Hipervínculo" xfId="39443" builtinId="8" hidden="1"/>
    <cellStyle name="Hipervínculo" xfId="39459" builtinId="8" hidden="1"/>
    <cellStyle name="Hipervínculo" xfId="39370" builtinId="8" hidden="1"/>
    <cellStyle name="Hipervínculo" xfId="39490" builtinId="8" hidden="1"/>
    <cellStyle name="Hipervínculo" xfId="39506" builtinId="8" hidden="1"/>
    <cellStyle name="Hipervínculo" xfId="39522" builtinId="8" hidden="1"/>
    <cellStyle name="Hipervínculo" xfId="39540" builtinId="8" hidden="1"/>
    <cellStyle name="Hipervínculo" xfId="39556" builtinId="8" hidden="1"/>
    <cellStyle name="Hipervínculo" xfId="39572" builtinId="8" hidden="1"/>
    <cellStyle name="Hipervínculo" xfId="39588" builtinId="8" hidden="1"/>
    <cellStyle name="Hipervínculo" xfId="39604" builtinId="8" hidden="1"/>
    <cellStyle name="Hipervínculo" xfId="39620" builtinId="8" hidden="1"/>
    <cellStyle name="Hipervínculo" xfId="39634" builtinId="8" hidden="1"/>
    <cellStyle name="Hipervínculo" xfId="39650" builtinId="8" hidden="1"/>
    <cellStyle name="Hipervínculo" xfId="39666" builtinId="8" hidden="1"/>
    <cellStyle name="Hipervínculo" xfId="39684" builtinId="8" hidden="1"/>
    <cellStyle name="Hipervínculo" xfId="39700" builtinId="8" hidden="1"/>
    <cellStyle name="Hipervínculo" xfId="39716" builtinId="8" hidden="1"/>
    <cellStyle name="Hipervínculo" xfId="39732" builtinId="8" hidden="1"/>
    <cellStyle name="Hipervínculo" xfId="39748" builtinId="8" hidden="1"/>
    <cellStyle name="Hipervínculo" xfId="39764" builtinId="8" hidden="1"/>
    <cellStyle name="Hipervínculo" xfId="39780" builtinId="8" hidden="1"/>
    <cellStyle name="Hipervínculo" xfId="39794" builtinId="8" hidden="1"/>
    <cellStyle name="Hipervínculo" xfId="39810" builtinId="8" hidden="1"/>
    <cellStyle name="Hipervínculo" xfId="39826" builtinId="8" hidden="1"/>
    <cellStyle name="Hipervínculo" xfId="39843" builtinId="8" hidden="1"/>
    <cellStyle name="Hipervínculo" xfId="39859" builtinId="8" hidden="1"/>
    <cellStyle name="Hipervínculo" xfId="39875" builtinId="8" hidden="1"/>
    <cellStyle name="Hipervínculo" xfId="39891" builtinId="8" hidden="1"/>
    <cellStyle name="Hipervínculo" xfId="39907" builtinId="8" hidden="1"/>
    <cellStyle name="Hipervínculo" xfId="39923" builtinId="8" hidden="1"/>
    <cellStyle name="Hipervínculo" xfId="39939" builtinId="8" hidden="1"/>
    <cellStyle name="Hipervínculo" xfId="39954" builtinId="8" hidden="1"/>
    <cellStyle name="Hipervínculo" xfId="39970" builtinId="8" hidden="1"/>
    <cellStyle name="Hipervínculo" xfId="39986" builtinId="8" hidden="1"/>
    <cellStyle name="Hipervínculo" xfId="40004" builtinId="8" hidden="1"/>
    <cellStyle name="Hipervínculo" xfId="40020" builtinId="8" hidden="1"/>
    <cellStyle name="Hipervínculo" xfId="40036" builtinId="8" hidden="1"/>
    <cellStyle name="Hipervínculo" xfId="40052" builtinId="8" hidden="1"/>
    <cellStyle name="Hipervínculo" xfId="40068" builtinId="8" hidden="1"/>
    <cellStyle name="Hipervínculo" xfId="40084" builtinId="8" hidden="1"/>
    <cellStyle name="Hipervínculo" xfId="39683" builtinId="8" hidden="1"/>
    <cellStyle name="Hipervínculo" xfId="40114" builtinId="8" hidden="1"/>
    <cellStyle name="Hipervínculo" xfId="40130" builtinId="8" hidden="1"/>
    <cellStyle name="Hipervínculo" xfId="40146" builtinId="8" hidden="1"/>
    <cellStyle name="Hipervínculo" xfId="40164" builtinId="8" hidden="1"/>
    <cellStyle name="Hipervínculo" xfId="40180" builtinId="8" hidden="1"/>
    <cellStyle name="Hipervínculo" xfId="40196" builtinId="8" hidden="1"/>
    <cellStyle name="Hipervínculo" xfId="40212" builtinId="8" hidden="1"/>
    <cellStyle name="Hipervínculo" xfId="40228" builtinId="8" hidden="1"/>
    <cellStyle name="Hipervínculo" xfId="40244" builtinId="8" hidden="1"/>
    <cellStyle name="Hipervínculo" xfId="40258" builtinId="8" hidden="1"/>
    <cellStyle name="Hipervínculo" xfId="40274" builtinId="8" hidden="1"/>
    <cellStyle name="Hipervínculo" xfId="40290" builtinId="8" hidden="1"/>
    <cellStyle name="Hipervínculo" xfId="40308" builtinId="8" hidden="1"/>
    <cellStyle name="Hipervínculo" xfId="40324" builtinId="8" hidden="1"/>
    <cellStyle name="Hipervínculo" xfId="40340" builtinId="8" hidden="1"/>
    <cellStyle name="Hipervínculo" xfId="40356" builtinId="8" hidden="1"/>
    <cellStyle name="Hipervínculo" xfId="40372" builtinId="8" hidden="1"/>
    <cellStyle name="Hipervínculo" xfId="40388" builtinId="8" hidden="1"/>
    <cellStyle name="Hipervínculo" xfId="40404" builtinId="8" hidden="1"/>
    <cellStyle name="Hipervínculo" xfId="40418" builtinId="8" hidden="1"/>
    <cellStyle name="Hipervínculo" xfId="40434" builtinId="8" hidden="1"/>
    <cellStyle name="Hipervínculo" xfId="40450" builtinId="8" hidden="1"/>
    <cellStyle name="Hipervínculo" xfId="40468" builtinId="8" hidden="1"/>
    <cellStyle name="Hipervínculo" xfId="40484" builtinId="8" hidden="1"/>
    <cellStyle name="Hipervínculo" xfId="40500" builtinId="8" hidden="1"/>
    <cellStyle name="Hipervínculo" xfId="40516" builtinId="8" hidden="1"/>
    <cellStyle name="Hipervínculo" xfId="40532" builtinId="8" hidden="1"/>
    <cellStyle name="Hipervínculo" xfId="40548" builtinId="8" hidden="1"/>
    <cellStyle name="Hipervínculo" xfId="40564" builtinId="8" hidden="1"/>
    <cellStyle name="Hipervínculo" xfId="40578" builtinId="8" hidden="1"/>
    <cellStyle name="Hipervínculo" xfId="40594" builtinId="8" hidden="1"/>
    <cellStyle name="Hipervínculo" xfId="40610" builtinId="8" hidden="1"/>
    <cellStyle name="Hipervínculo" xfId="40628" builtinId="8" hidden="1"/>
    <cellStyle name="Hipervínculo" xfId="40644" builtinId="8" hidden="1"/>
    <cellStyle name="Hipervínculo" xfId="40660" builtinId="8" hidden="1"/>
    <cellStyle name="Hipervínculo" xfId="40676" builtinId="8" hidden="1"/>
    <cellStyle name="Hipervínculo" xfId="40692" builtinId="8" hidden="1"/>
    <cellStyle name="Hipervínculo" xfId="40708" builtinId="8" hidden="1"/>
    <cellStyle name="Hipervínculo" xfId="40463" builtinId="8" hidden="1"/>
    <cellStyle name="Hipervínculo" xfId="40738" builtinId="8" hidden="1"/>
    <cellStyle name="Hipervínculo" xfId="40754" builtinId="8" hidden="1"/>
    <cellStyle name="Hipervínculo" xfId="40770" builtinId="8" hidden="1"/>
    <cellStyle name="Hipervínculo" xfId="40788" builtinId="8" hidden="1"/>
    <cellStyle name="Hipervínculo" xfId="40804" builtinId="8" hidden="1"/>
    <cellStyle name="Hipervínculo" xfId="40820" builtinId="8" hidden="1"/>
    <cellStyle name="Hipervínculo" xfId="40836" builtinId="8" hidden="1"/>
    <cellStyle name="Hipervínculo" xfId="40852" builtinId="8" hidden="1"/>
    <cellStyle name="Hipervínculo" xfId="40868" builtinId="8" hidden="1"/>
    <cellStyle name="Hipervínculo" xfId="40882" builtinId="8" hidden="1"/>
    <cellStyle name="Hipervínculo" xfId="40898" builtinId="8" hidden="1"/>
    <cellStyle name="Hipervínculo" xfId="40914" builtinId="8" hidden="1"/>
    <cellStyle name="Hipervínculo" xfId="40931" builtinId="8" hidden="1"/>
    <cellStyle name="Hipervínculo" xfId="40947" builtinId="8" hidden="1"/>
    <cellStyle name="Hipervínculo" xfId="40963" builtinId="8" hidden="1"/>
    <cellStyle name="Hipervínculo" xfId="40979" builtinId="8" hidden="1"/>
    <cellStyle name="Hipervínculo" xfId="40995" builtinId="8" hidden="1"/>
    <cellStyle name="Hipervínculo" xfId="41011" builtinId="8" hidden="1"/>
    <cellStyle name="Hipervínculo" xfId="41027" builtinId="8" hidden="1"/>
    <cellStyle name="Hipervínculo" xfId="41041" builtinId="8" hidden="1"/>
    <cellStyle name="Hipervínculo" xfId="41057" builtinId="8" hidden="1"/>
    <cellStyle name="Hipervínculo" xfId="41073" builtinId="8" hidden="1"/>
    <cellStyle name="Hipervínculo" xfId="41089" builtinId="8" hidden="1"/>
    <cellStyle name="Hipervínculo" xfId="41105" builtinId="8" hidden="1"/>
    <cellStyle name="Hipervínculo" xfId="41121" builtinId="8" hidden="1"/>
    <cellStyle name="Hipervínculo" xfId="41137" builtinId="8" hidden="1"/>
    <cellStyle name="Hipervínculo" xfId="41153" builtinId="8" hidden="1"/>
    <cellStyle name="Hipervínculo" xfId="41169" builtinId="8" hidden="1"/>
    <cellStyle name="Hipervínculo" xfId="41185" builtinId="8" hidden="1"/>
    <cellStyle name="Hipervínculo" xfId="41175" builtinId="8" hidden="1"/>
    <cellStyle name="Hipervínculo" xfId="41159" builtinId="8" hidden="1"/>
    <cellStyle name="Hipervínculo" xfId="41143" builtinId="8" hidden="1"/>
    <cellStyle name="Hipervínculo" xfId="41127" builtinId="8" hidden="1"/>
    <cellStyle name="Hipervínculo" xfId="41111" builtinId="8" hidden="1"/>
    <cellStyle name="Hipervínculo" xfId="41095" builtinId="8" hidden="1"/>
    <cellStyle name="Hipervínculo" xfId="41079" builtinId="8" hidden="1"/>
    <cellStyle name="Hipervínculo" xfId="41063" builtinId="8" hidden="1"/>
    <cellStyle name="Hipervínculo" xfId="41047" builtinId="8" hidden="1"/>
    <cellStyle name="Hipervínculo" xfId="41033" builtinId="8" hidden="1"/>
    <cellStyle name="Hipervínculo" xfId="41017" builtinId="8" hidden="1"/>
    <cellStyle name="Hipervínculo" xfId="41001" builtinId="8" hidden="1"/>
    <cellStyle name="Hipervínculo" xfId="40985" builtinId="8" hidden="1"/>
    <cellStyle name="Hipervínculo" xfId="40969" builtinId="8" hidden="1"/>
    <cellStyle name="Hipervínculo" xfId="40953" builtinId="8" hidden="1"/>
    <cellStyle name="Hipervínculo" xfId="40937" builtinId="8" hidden="1"/>
    <cellStyle name="Hipervínculo" xfId="40920" builtinId="8" hidden="1"/>
    <cellStyle name="Hipervínculo" xfId="40904" builtinId="8" hidden="1"/>
    <cellStyle name="Hipervínculo" xfId="40888" builtinId="8" hidden="1"/>
    <cellStyle name="Hipervínculo" xfId="40874" builtinId="8" hidden="1"/>
    <cellStyle name="Hipervínculo" xfId="40858" builtinId="8" hidden="1"/>
    <cellStyle name="Hipervínculo" xfId="40842" builtinId="8" hidden="1"/>
    <cellStyle name="Hipervínculo" xfId="40826" builtinId="8" hidden="1"/>
    <cellStyle name="Hipervínculo" xfId="40810" builtinId="8" hidden="1"/>
    <cellStyle name="Hipervínculo" xfId="40794" builtinId="8" hidden="1"/>
    <cellStyle name="Hipervínculo" xfId="40778" builtinId="8" hidden="1"/>
    <cellStyle name="Hipervínculo" xfId="40760" builtinId="8" hidden="1"/>
    <cellStyle name="Hipervínculo" xfId="40744" builtinId="8" hidden="1"/>
    <cellStyle name="Hipervínculo" xfId="40728" builtinId="8" hidden="1"/>
    <cellStyle name="Hipervínculo" xfId="40714" builtinId="8" hidden="1"/>
    <cellStyle name="Hipervínculo" xfId="40698" builtinId="8" hidden="1"/>
    <cellStyle name="Hipervínculo" xfId="40682" builtinId="8" hidden="1"/>
    <cellStyle name="Hipervínculo" xfId="40666" builtinId="8" hidden="1"/>
    <cellStyle name="Hipervínculo" xfId="40650" builtinId="8" hidden="1"/>
    <cellStyle name="Hipervínculo" xfId="40634" builtinId="8" hidden="1"/>
    <cellStyle name="Hipervínculo" xfId="40616" builtinId="8" hidden="1"/>
    <cellStyle name="Hipervínculo" xfId="40600" builtinId="8" hidden="1"/>
    <cellStyle name="Hipervínculo" xfId="40584" builtinId="8" hidden="1"/>
    <cellStyle name="Hipervínculo" xfId="40568" builtinId="8" hidden="1"/>
    <cellStyle name="Hipervínculo" xfId="40554" builtinId="8" hidden="1"/>
    <cellStyle name="Hipervínculo" xfId="40538" builtinId="8" hidden="1"/>
    <cellStyle name="Hipervínculo" xfId="40522" builtinId="8" hidden="1"/>
    <cellStyle name="Hipervínculo" xfId="40506" builtinId="8" hidden="1"/>
    <cellStyle name="Hipervínculo" xfId="40490" builtinId="8" hidden="1"/>
    <cellStyle name="Hipervínculo" xfId="40474" builtinId="8" hidden="1"/>
    <cellStyle name="Hipervínculo" xfId="40456" builtinId="8" hidden="1"/>
    <cellStyle name="Hipervínculo" xfId="40440" builtinId="8" hidden="1"/>
    <cellStyle name="Hipervínculo" xfId="40424" builtinId="8" hidden="1"/>
    <cellStyle name="Hipervínculo" xfId="40410" builtinId="8" hidden="1"/>
    <cellStyle name="Hipervínculo" xfId="40394" builtinId="8" hidden="1"/>
    <cellStyle name="Hipervínculo" xfId="40378" builtinId="8" hidden="1"/>
    <cellStyle name="Hipervínculo" xfId="40362" builtinId="8" hidden="1"/>
    <cellStyle name="Hipervínculo" xfId="40346" builtinId="8" hidden="1"/>
    <cellStyle name="Hipervínculo" xfId="40330" builtinId="8" hidden="1"/>
    <cellStyle name="Hipervínculo" xfId="40314" builtinId="8" hidden="1"/>
    <cellStyle name="Hipervínculo" xfId="40296" builtinId="8" hidden="1"/>
    <cellStyle name="Hipervínculo" xfId="40280" builtinId="8" hidden="1"/>
    <cellStyle name="Hipervínculo" xfId="40264" builtinId="8" hidden="1"/>
    <cellStyle name="Hipervínculo" xfId="40250" builtinId="8" hidden="1"/>
    <cellStyle name="Hipervínculo" xfId="40234" builtinId="8" hidden="1"/>
    <cellStyle name="Hipervínculo" xfId="40218" builtinId="8" hidden="1"/>
    <cellStyle name="Hipervínculo" xfId="40202" builtinId="8" hidden="1"/>
    <cellStyle name="Hipervínculo" xfId="40186" builtinId="8" hidden="1"/>
    <cellStyle name="Hipervínculo" xfId="40170" builtinId="8" hidden="1"/>
    <cellStyle name="Hipervínculo" xfId="40154" builtinId="8" hidden="1"/>
    <cellStyle name="Hipervínculo" xfId="40136" builtinId="8" hidden="1"/>
    <cellStyle name="Hipervínculo" xfId="40120" builtinId="8" hidden="1"/>
    <cellStyle name="Hipervínculo" xfId="40104" builtinId="8" hidden="1"/>
    <cellStyle name="Hipervínculo" xfId="40090" builtinId="8" hidden="1"/>
    <cellStyle name="Hipervínculo" xfId="40074" builtinId="8" hidden="1"/>
    <cellStyle name="Hipervínculo" xfId="40058" builtinId="8" hidden="1"/>
    <cellStyle name="Hipervínculo" xfId="40042" builtinId="8" hidden="1"/>
    <cellStyle name="Hipervínculo" xfId="40026" builtinId="8" hidden="1"/>
    <cellStyle name="Hipervínculo" xfId="40010" builtinId="8" hidden="1"/>
    <cellStyle name="Hipervínculo" xfId="39992" builtinId="8" hidden="1"/>
    <cellStyle name="Hipervínculo" xfId="39976" builtinId="8" hidden="1"/>
    <cellStyle name="Hipervínculo" xfId="39960" builtinId="8" hidden="1"/>
    <cellStyle name="Hipervínculo" xfId="39944" builtinId="8" hidden="1"/>
    <cellStyle name="Hipervínculo" xfId="39929" builtinId="8" hidden="1"/>
    <cellStyle name="Hipervínculo" xfId="39913" builtinId="8" hidden="1"/>
    <cellStyle name="Hipervínculo" xfId="39897" builtinId="8" hidden="1"/>
    <cellStyle name="Hipervínculo" xfId="39881" builtinId="8" hidden="1"/>
    <cellStyle name="Hipervínculo" xfId="39865" builtinId="8" hidden="1"/>
    <cellStyle name="Hipervínculo" xfId="39849" builtinId="8" hidden="1"/>
    <cellStyle name="Hipervínculo" xfId="39832" builtinId="8" hidden="1"/>
    <cellStyle name="Hipervínculo" xfId="39816" builtinId="8" hidden="1"/>
    <cellStyle name="Hipervínculo" xfId="39800" builtinId="8" hidden="1"/>
    <cellStyle name="Hipervínculo" xfId="39786" builtinId="8" hidden="1"/>
    <cellStyle name="Hipervínculo" xfId="39770" builtinId="8" hidden="1"/>
    <cellStyle name="Hipervínculo" xfId="39754" builtinId="8" hidden="1"/>
    <cellStyle name="Hipervínculo" xfId="39738" builtinId="8" hidden="1"/>
    <cellStyle name="Hipervínculo" xfId="39722" builtinId="8" hidden="1"/>
    <cellStyle name="Hipervínculo" xfId="39706" builtinId="8" hidden="1"/>
    <cellStyle name="Hipervínculo" xfId="39690" builtinId="8" hidden="1"/>
    <cellStyle name="Hipervínculo" xfId="39672" builtinId="8" hidden="1"/>
    <cellStyle name="Hipervínculo" xfId="39656" builtinId="8" hidden="1"/>
    <cellStyle name="Hipervínculo" xfId="39640" builtinId="8" hidden="1"/>
    <cellStyle name="Hipervínculo" xfId="39626" builtinId="8" hidden="1"/>
    <cellStyle name="Hipervínculo" xfId="39610" builtinId="8" hidden="1"/>
    <cellStyle name="Hipervínculo" xfId="39594" builtinId="8" hidden="1"/>
    <cellStyle name="Hipervínculo" xfId="39578" builtinId="8" hidden="1"/>
    <cellStyle name="Hipervínculo" xfId="39562" builtinId="8" hidden="1"/>
    <cellStyle name="Hipervínculo" xfId="39546" builtinId="8" hidden="1"/>
    <cellStyle name="Hipervínculo" xfId="39530" builtinId="8" hidden="1"/>
    <cellStyle name="Hipervínculo" xfId="39512" builtinId="8" hidden="1"/>
    <cellStyle name="Hipervínculo" xfId="39496" builtinId="8" hidden="1"/>
    <cellStyle name="Hipervínculo" xfId="39480" builtinId="8" hidden="1"/>
    <cellStyle name="Hipervínculo" xfId="39465" builtinId="8" hidden="1"/>
    <cellStyle name="Hipervínculo" xfId="39449" builtinId="8" hidden="1"/>
    <cellStyle name="Hipervínculo" xfId="39433" builtinId="8" hidden="1"/>
    <cellStyle name="Hipervínculo" xfId="39417" builtinId="8" hidden="1"/>
    <cellStyle name="Hipervínculo" xfId="39401" builtinId="8" hidden="1"/>
    <cellStyle name="Hipervínculo" xfId="39385" builtinId="8" hidden="1"/>
    <cellStyle name="Hipervínculo" xfId="39368" builtinId="8" hidden="1"/>
    <cellStyle name="Hipervínculo" xfId="39352" builtinId="8" hidden="1"/>
    <cellStyle name="Hipervínculo" xfId="39336" builtinId="8" hidden="1"/>
    <cellStyle name="Hipervínculo" xfId="39320" builtinId="8" hidden="1"/>
    <cellStyle name="Hipervínculo" xfId="39306" builtinId="8" hidden="1"/>
    <cellStyle name="Hipervínculo" xfId="39290" builtinId="8" hidden="1"/>
    <cellStyle name="Hipervínculo" xfId="39274" builtinId="8" hidden="1"/>
    <cellStyle name="Hipervínculo" xfId="39258" builtinId="8" hidden="1"/>
    <cellStyle name="Hipervínculo" xfId="39242" builtinId="8" hidden="1"/>
    <cellStyle name="Hipervínculo" xfId="39226" builtinId="8" hidden="1"/>
    <cellStyle name="Hipervínculo" xfId="39208" builtinId="8" hidden="1"/>
    <cellStyle name="Hipervínculo" xfId="39192" builtinId="8" hidden="1"/>
    <cellStyle name="Hipervínculo" xfId="39176" builtinId="8" hidden="1"/>
    <cellStyle name="Hipervínculo" xfId="39159" builtinId="8" hidden="1"/>
    <cellStyle name="Hipervínculo" xfId="39143" builtinId="8" hidden="1"/>
    <cellStyle name="Hipervínculo" xfId="39127" builtinId="8" hidden="1"/>
    <cellStyle name="Hipervínculo" xfId="39111" builtinId="8" hidden="1"/>
    <cellStyle name="Hipervínculo" xfId="39096" builtinId="8" hidden="1"/>
    <cellStyle name="Hipervínculo" xfId="39080" builtinId="8" hidden="1"/>
    <cellStyle name="Hipervínculo" xfId="39064" builtinId="8" hidden="1"/>
    <cellStyle name="Hipervínculo" xfId="39047" builtinId="8" hidden="1"/>
    <cellStyle name="Hipervínculo" xfId="39031" builtinId="8" hidden="1"/>
    <cellStyle name="Hipervínculo" xfId="39015" builtinId="8" hidden="1"/>
    <cellStyle name="Hipervínculo" xfId="38999" builtinId="8" hidden="1"/>
    <cellStyle name="Hipervínculo" xfId="38983" builtinId="8" hidden="1"/>
    <cellStyle name="Hipervínculo" xfId="38967" builtinId="8" hidden="1"/>
    <cellStyle name="Hipervínculo" xfId="36614" builtinId="8" hidden="1"/>
    <cellStyle name="Hipervínculo" xfId="36624" builtinId="8" hidden="1"/>
    <cellStyle name="Hipervínculo" xfId="36638" builtinId="8" hidden="1"/>
    <cellStyle name="Hipervínculo" xfId="36670" builtinId="8" hidden="1"/>
    <cellStyle name="Hipervínculo" xfId="36664" builtinId="8" hidden="1"/>
    <cellStyle name="Hipervínculo" xfId="36652" builtinId="8" hidden="1"/>
    <cellStyle name="Hipervínculo" xfId="36642" builtinId="8" hidden="1"/>
    <cellStyle name="Hipervínculo" xfId="36632" builtinId="8" hidden="1"/>
    <cellStyle name="Hipervínculo" xfId="36686" builtinId="8" hidden="1"/>
    <cellStyle name="Hipervínculo" xfId="36702" builtinId="8" hidden="1"/>
    <cellStyle name="Hipervínculo" xfId="36718" builtinId="8" hidden="1"/>
    <cellStyle name="Hipervínculo" xfId="36734" builtinId="8" hidden="1"/>
    <cellStyle name="Hipervínculo" xfId="36750" builtinId="8" hidden="1"/>
    <cellStyle name="Hipervínculo" xfId="36767" builtinId="8" hidden="1"/>
    <cellStyle name="Hipervínculo" xfId="36783" builtinId="8" hidden="1"/>
    <cellStyle name="Hipervínculo" xfId="36799" builtinId="8" hidden="1"/>
    <cellStyle name="Hipervínculo" xfId="36815" builtinId="8" hidden="1"/>
    <cellStyle name="Hipervínculo" xfId="36830" builtinId="8" hidden="1"/>
    <cellStyle name="Hipervínculo" xfId="36846" builtinId="8" hidden="1"/>
    <cellStyle name="Hipervínculo" xfId="36862" builtinId="8" hidden="1"/>
    <cellStyle name="Hipervínculo" xfId="36879" builtinId="8" hidden="1"/>
    <cellStyle name="Hipervínculo" xfId="36895" builtinId="8" hidden="1"/>
    <cellStyle name="Hipervínculo" xfId="36911" builtinId="8" hidden="1"/>
    <cellStyle name="Hipervínculo" xfId="36929" builtinId="8" hidden="1"/>
    <cellStyle name="Hipervínculo" xfId="36945" builtinId="8" hidden="1"/>
    <cellStyle name="Hipervínculo" xfId="36961" builtinId="8" hidden="1"/>
    <cellStyle name="Hipervínculo" xfId="36977" builtinId="8" hidden="1"/>
    <cellStyle name="Hipervínculo" xfId="36993" builtinId="8" hidden="1"/>
    <cellStyle name="Hipervínculo" xfId="37009" builtinId="8" hidden="1"/>
    <cellStyle name="Hipervínculo" xfId="37025" builtinId="8" hidden="1"/>
    <cellStyle name="Hipervínculo" xfId="37039" builtinId="8" hidden="1"/>
    <cellStyle name="Hipervínculo" xfId="37055" builtinId="8" hidden="1"/>
    <cellStyle name="Hipervínculo" xfId="37071" builtinId="8" hidden="1"/>
    <cellStyle name="Hipervínculo" xfId="37088" builtinId="8" hidden="1"/>
    <cellStyle name="Hipervínculo" xfId="37104" builtinId="8" hidden="1"/>
    <cellStyle name="Hipervínculo" xfId="37120" builtinId="8" hidden="1"/>
    <cellStyle name="Hipervínculo" xfId="37136" builtinId="8" hidden="1"/>
    <cellStyle name="Hipervínculo" xfId="37152" builtinId="8" hidden="1"/>
    <cellStyle name="Hipervínculo" xfId="37168" builtinId="8" hidden="1"/>
    <cellStyle name="Hipervínculo" xfId="37079" builtinId="8" hidden="1"/>
    <cellStyle name="Hipervínculo" xfId="37199" builtinId="8" hidden="1"/>
    <cellStyle name="Hipervínculo" xfId="37215" builtinId="8" hidden="1"/>
    <cellStyle name="Hipervínculo" xfId="37231" builtinId="8" hidden="1"/>
    <cellStyle name="Hipervínculo" xfId="37249" builtinId="8" hidden="1"/>
    <cellStyle name="Hipervínculo" xfId="37265" builtinId="8" hidden="1"/>
    <cellStyle name="Hipervínculo" xfId="37281" builtinId="8" hidden="1"/>
    <cellStyle name="Hipervínculo" xfId="37297" builtinId="8" hidden="1"/>
    <cellStyle name="Hipervínculo" xfId="37313" builtinId="8" hidden="1"/>
    <cellStyle name="Hipervínculo" xfId="37329" builtinId="8" hidden="1"/>
    <cellStyle name="Hipervínculo" xfId="37343" builtinId="8" hidden="1"/>
    <cellStyle name="Hipervínculo" xfId="37359" builtinId="8" hidden="1"/>
    <cellStyle name="Hipervínculo" xfId="37375" builtinId="8" hidden="1"/>
    <cellStyle name="Hipervínculo" xfId="37393" builtinId="8" hidden="1"/>
    <cellStyle name="Hipervínculo" xfId="37409" builtinId="8" hidden="1"/>
    <cellStyle name="Hipervínculo" xfId="37425" builtinId="8" hidden="1"/>
    <cellStyle name="Hipervínculo" xfId="37441" builtinId="8" hidden="1"/>
    <cellStyle name="Hipervínculo" xfId="37457" builtinId="8" hidden="1"/>
    <cellStyle name="Hipervínculo" xfId="37473" builtinId="8" hidden="1"/>
    <cellStyle name="Hipervínculo" xfId="37489" builtinId="8" hidden="1"/>
    <cellStyle name="Hipervínculo" xfId="37503" builtinId="8" hidden="1"/>
    <cellStyle name="Hipervínculo" xfId="37519" builtinId="8" hidden="1"/>
    <cellStyle name="Hipervínculo" xfId="37535" builtinId="8" hidden="1"/>
    <cellStyle name="Hipervínculo" xfId="37552" builtinId="8" hidden="1"/>
    <cellStyle name="Hipervínculo" xfId="37568" builtinId="8" hidden="1"/>
    <cellStyle name="Hipervínculo" xfId="37584" builtinId="8" hidden="1"/>
    <cellStyle name="Hipervínculo" xfId="37600" builtinId="8" hidden="1"/>
    <cellStyle name="Hipervínculo" xfId="37616" builtinId="8" hidden="1"/>
    <cellStyle name="Hipervínculo" xfId="37632" builtinId="8" hidden="1"/>
    <cellStyle name="Hipervínculo" xfId="37648" builtinId="8" hidden="1"/>
    <cellStyle name="Hipervínculo" xfId="37663" builtinId="8" hidden="1"/>
    <cellStyle name="Hipervínculo" xfId="37679" builtinId="8" hidden="1"/>
    <cellStyle name="Hipervínculo" xfId="37695" builtinId="8" hidden="1"/>
    <cellStyle name="Hipervínculo" xfId="37713" builtinId="8" hidden="1"/>
    <cellStyle name="Hipervínculo" xfId="37729" builtinId="8" hidden="1"/>
    <cellStyle name="Hipervínculo" xfId="37745" builtinId="8" hidden="1"/>
    <cellStyle name="Hipervínculo" xfId="37761" builtinId="8" hidden="1"/>
    <cellStyle name="Hipervínculo" xfId="37777" builtinId="8" hidden="1"/>
    <cellStyle name="Hipervínculo" xfId="37793" builtinId="8" hidden="1"/>
    <cellStyle name="Hipervínculo" xfId="37392" builtinId="8" hidden="1"/>
    <cellStyle name="Hipervínculo" xfId="37823" builtinId="8" hidden="1"/>
    <cellStyle name="Hipervínculo" xfId="37839" builtinId="8" hidden="1"/>
    <cellStyle name="Hipervínculo" xfId="37855" builtinId="8" hidden="1"/>
    <cellStyle name="Hipervínculo" xfId="37873" builtinId="8" hidden="1"/>
    <cellStyle name="Hipervínculo" xfId="37889" builtinId="8" hidden="1"/>
    <cellStyle name="Hipervínculo" xfId="37905" builtinId="8" hidden="1"/>
    <cellStyle name="Hipervínculo" xfId="37921" builtinId="8" hidden="1"/>
    <cellStyle name="Hipervínculo" xfId="37937" builtinId="8" hidden="1"/>
    <cellStyle name="Hipervínculo" xfId="37953" builtinId="8" hidden="1"/>
    <cellStyle name="Hipervínculo" xfId="37967" builtinId="8" hidden="1"/>
    <cellStyle name="Hipervínculo" xfId="37983" builtinId="8" hidden="1"/>
    <cellStyle name="Hipervínculo" xfId="37999" builtinId="8" hidden="1"/>
    <cellStyle name="Hipervínculo" xfId="38017" builtinId="8" hidden="1"/>
    <cellStyle name="Hipervínculo" xfId="38033" builtinId="8" hidden="1"/>
    <cellStyle name="Hipervínculo" xfId="38049" builtinId="8" hidden="1"/>
    <cellStyle name="Hipervínculo" xfId="38065" builtinId="8" hidden="1"/>
    <cellStyle name="Hipervínculo" xfId="38081" builtinId="8" hidden="1"/>
    <cellStyle name="Hipervínculo" xfId="38097" builtinId="8" hidden="1"/>
    <cellStyle name="Hipervínculo" xfId="38113" builtinId="8" hidden="1"/>
    <cellStyle name="Hipervínculo" xfId="38127" builtinId="8" hidden="1"/>
    <cellStyle name="Hipervínculo" xfId="38143" builtinId="8" hidden="1"/>
    <cellStyle name="Hipervínculo" xfId="38159" builtinId="8" hidden="1"/>
    <cellStyle name="Hipervínculo" xfId="38177" builtinId="8" hidden="1"/>
    <cellStyle name="Hipervínculo" xfId="38193" builtinId="8" hidden="1"/>
    <cellStyle name="Hipervínculo" xfId="38209" builtinId="8" hidden="1"/>
    <cellStyle name="Hipervínculo" xfId="38225" builtinId="8" hidden="1"/>
    <cellStyle name="Hipervínculo" xfId="38241" builtinId="8" hidden="1"/>
    <cellStyle name="Hipervínculo" xfId="38257" builtinId="8" hidden="1"/>
    <cellStyle name="Hipervínculo" xfId="38273" builtinId="8" hidden="1"/>
    <cellStyle name="Hipervínculo" xfId="38287" builtinId="8" hidden="1"/>
    <cellStyle name="Hipervínculo" xfId="38303" builtinId="8" hidden="1"/>
    <cellStyle name="Hipervínculo" xfId="38319" builtinId="8" hidden="1"/>
    <cellStyle name="Hipervínculo" xfId="38337" builtinId="8" hidden="1"/>
    <cellStyle name="Hipervínculo" xfId="38353" builtinId="8" hidden="1"/>
    <cellStyle name="Hipervínculo" xfId="38369" builtinId="8" hidden="1"/>
    <cellStyle name="Hipervínculo" xfId="38385" builtinId="8" hidden="1"/>
    <cellStyle name="Hipervínculo" xfId="38401" builtinId="8" hidden="1"/>
    <cellStyle name="Hipervínculo" xfId="38417" builtinId="8" hidden="1"/>
    <cellStyle name="Hipervínculo" xfId="38172" builtinId="8" hidden="1"/>
    <cellStyle name="Hipervínculo" xfId="38447" builtinId="8" hidden="1"/>
    <cellStyle name="Hipervínculo" xfId="38463" builtinId="8" hidden="1"/>
    <cellStyle name="Hipervínculo" xfId="38479" builtinId="8" hidden="1"/>
    <cellStyle name="Hipervínculo" xfId="38497" builtinId="8" hidden="1"/>
    <cellStyle name="Hipervínculo" xfId="38513" builtinId="8" hidden="1"/>
    <cellStyle name="Hipervínculo" xfId="38529" builtinId="8" hidden="1"/>
    <cellStyle name="Hipervínculo" xfId="38545" builtinId="8" hidden="1"/>
    <cellStyle name="Hipervínculo" xfId="38561" builtinId="8" hidden="1"/>
    <cellStyle name="Hipervínculo" xfId="38577" builtinId="8" hidden="1"/>
    <cellStyle name="Hipervínculo" xfId="38591" builtinId="8" hidden="1"/>
    <cellStyle name="Hipervínculo" xfId="38607" builtinId="8" hidden="1"/>
    <cellStyle name="Hipervínculo" xfId="38623" builtinId="8" hidden="1"/>
    <cellStyle name="Hipervínculo" xfId="38640" builtinId="8" hidden="1"/>
    <cellStyle name="Hipervínculo" xfId="38656" builtinId="8" hidden="1"/>
    <cellStyle name="Hipervínculo" xfId="38672" builtinId="8" hidden="1"/>
    <cellStyle name="Hipervínculo" xfId="38688" builtinId="8" hidden="1"/>
    <cellStyle name="Hipervínculo" xfId="38704" builtinId="8" hidden="1"/>
    <cellStyle name="Hipervínculo" xfId="38720" builtinId="8" hidden="1"/>
    <cellStyle name="Hipervínculo" xfId="38736" builtinId="8" hidden="1"/>
    <cellStyle name="Hipervínculo" xfId="38750" builtinId="8" hidden="1"/>
    <cellStyle name="Hipervínculo" xfId="38766" builtinId="8" hidden="1"/>
    <cellStyle name="Hipervínculo" xfId="38782" builtinId="8" hidden="1"/>
    <cellStyle name="Hipervínculo" xfId="38798" builtinId="8" hidden="1"/>
    <cellStyle name="Hipervínculo" xfId="38814" builtinId="8" hidden="1"/>
    <cellStyle name="Hipervínculo" xfId="38830" builtinId="8" hidden="1"/>
    <cellStyle name="Hipervínculo" xfId="38846" builtinId="8" hidden="1"/>
    <cellStyle name="Hipervínculo" xfId="38862" builtinId="8" hidden="1"/>
    <cellStyle name="Hipervínculo" xfId="38878" builtinId="8" hidden="1"/>
    <cellStyle name="Hipervínculo" xfId="38894" builtinId="8" hidden="1"/>
    <cellStyle name="Hipervínculo" xfId="38884" builtinId="8" hidden="1"/>
    <cellStyle name="Hipervínculo" xfId="38868" builtinId="8" hidden="1"/>
    <cellStyle name="Hipervínculo" xfId="38852" builtinId="8" hidden="1"/>
    <cellStyle name="Hipervínculo" xfId="38836" builtinId="8" hidden="1"/>
    <cellStyle name="Hipervínculo" xfId="38820" builtinId="8" hidden="1"/>
    <cellStyle name="Hipervínculo" xfId="38804" builtinId="8" hidden="1"/>
    <cellStyle name="Hipervínculo" xfId="38788" builtinId="8" hidden="1"/>
    <cellStyle name="Hipervínculo" xfId="38772" builtinId="8" hidden="1"/>
    <cellStyle name="Hipervínculo" xfId="38756" builtinId="8" hidden="1"/>
    <cellStyle name="Hipervínculo" xfId="38742" builtinId="8" hidden="1"/>
    <cellStyle name="Hipervínculo" xfId="38726" builtinId="8" hidden="1"/>
    <cellStyle name="Hipervínculo" xfId="38710" builtinId="8" hidden="1"/>
    <cellStyle name="Hipervínculo" xfId="38694" builtinId="8" hidden="1"/>
    <cellStyle name="Hipervínculo" xfId="38678" builtinId="8" hidden="1"/>
    <cellStyle name="Hipervínculo" xfId="38662" builtinId="8" hidden="1"/>
    <cellStyle name="Hipervínculo" xfId="38646" builtinId="8" hidden="1"/>
    <cellStyle name="Hipervínculo" xfId="38629" builtinId="8" hidden="1"/>
    <cellStyle name="Hipervínculo" xfId="38613" builtinId="8" hidden="1"/>
    <cellStyle name="Hipervínculo" xfId="38597" builtinId="8" hidden="1"/>
    <cellStyle name="Hipervínculo" xfId="38583" builtinId="8" hidden="1"/>
    <cellStyle name="Hipervínculo" xfId="38567" builtinId="8" hidden="1"/>
    <cellStyle name="Hipervínculo" xfId="38551" builtinId="8" hidden="1"/>
    <cellStyle name="Hipervínculo" xfId="38535" builtinId="8" hidden="1"/>
    <cellStyle name="Hipervínculo" xfId="38519" builtinId="8" hidden="1"/>
    <cellStyle name="Hipervínculo" xfId="38503" builtinId="8" hidden="1"/>
    <cellStyle name="Hipervínculo" xfId="38487" builtinId="8" hidden="1"/>
    <cellStyle name="Hipervínculo" xfId="38469" builtinId="8" hidden="1"/>
    <cellStyle name="Hipervínculo" xfId="38453" builtinId="8" hidden="1"/>
    <cellStyle name="Hipervínculo" xfId="38437" builtinId="8" hidden="1"/>
    <cellStyle name="Hipervínculo" xfId="38423" builtinId="8" hidden="1"/>
    <cellStyle name="Hipervínculo" xfId="38407" builtinId="8" hidden="1"/>
    <cellStyle name="Hipervínculo" xfId="38391" builtinId="8" hidden="1"/>
    <cellStyle name="Hipervínculo" xfId="38375" builtinId="8" hidden="1"/>
    <cellStyle name="Hipervínculo" xfId="38359" builtinId="8" hidden="1"/>
    <cellStyle name="Hipervínculo" xfId="38343" builtinId="8" hidden="1"/>
    <cellStyle name="Hipervínculo" xfId="38325" builtinId="8" hidden="1"/>
    <cellStyle name="Hipervínculo" xfId="38309" builtinId="8" hidden="1"/>
    <cellStyle name="Hipervínculo" xfId="38293" builtinId="8" hidden="1"/>
    <cellStyle name="Hipervínculo" xfId="38277" builtinId="8" hidden="1"/>
    <cellStyle name="Hipervínculo" xfId="38263" builtinId="8" hidden="1"/>
    <cellStyle name="Hipervínculo" xfId="38247" builtinId="8" hidden="1"/>
    <cellStyle name="Hipervínculo" xfId="38231" builtinId="8" hidden="1"/>
    <cellStyle name="Hipervínculo" xfId="38215" builtinId="8" hidden="1"/>
    <cellStyle name="Hipervínculo" xfId="38199" builtinId="8" hidden="1"/>
    <cellStyle name="Hipervínculo" xfId="38183" builtinId="8" hidden="1"/>
    <cellStyle name="Hipervínculo" xfId="38165" builtinId="8" hidden="1"/>
    <cellStyle name="Hipervínculo" xfId="38149" builtinId="8" hidden="1"/>
    <cellStyle name="Hipervínculo" xfId="38133" builtinId="8" hidden="1"/>
    <cellStyle name="Hipervínculo" xfId="38119" builtinId="8" hidden="1"/>
    <cellStyle name="Hipervínculo" xfId="38103" builtinId="8" hidden="1"/>
    <cellStyle name="Hipervínculo" xfId="38087" builtinId="8" hidden="1"/>
    <cellStyle name="Hipervínculo" xfId="38071" builtinId="8" hidden="1"/>
    <cellStyle name="Hipervínculo" xfId="38055" builtinId="8" hidden="1"/>
    <cellStyle name="Hipervínculo" xfId="38039" builtinId="8" hidden="1"/>
    <cellStyle name="Hipervínculo" xfId="38023" builtinId="8" hidden="1"/>
    <cellStyle name="Hipervínculo" xfId="38005" builtinId="8" hidden="1"/>
    <cellStyle name="Hipervínculo" xfId="37989" builtinId="8" hidden="1"/>
    <cellStyle name="Hipervínculo" xfId="37973" builtinId="8" hidden="1"/>
    <cellStyle name="Hipervínculo" xfId="37959" builtinId="8" hidden="1"/>
    <cellStyle name="Hipervínculo" xfId="37943" builtinId="8" hidden="1"/>
    <cellStyle name="Hipervínculo" xfId="37927" builtinId="8" hidden="1"/>
    <cellStyle name="Hipervínculo" xfId="37911" builtinId="8" hidden="1"/>
    <cellStyle name="Hipervínculo" xfId="37895" builtinId="8" hidden="1"/>
    <cellStyle name="Hipervínculo" xfId="37879" builtinId="8" hidden="1"/>
    <cellStyle name="Hipervínculo" xfId="37863" builtinId="8" hidden="1"/>
    <cellStyle name="Hipervínculo" xfId="37845" builtinId="8" hidden="1"/>
    <cellStyle name="Hipervínculo" xfId="37829" builtinId="8" hidden="1"/>
    <cellStyle name="Hipervínculo" xfId="37813" builtinId="8" hidden="1"/>
    <cellStyle name="Hipervínculo" xfId="37799" builtinId="8" hidden="1"/>
    <cellStyle name="Hipervínculo" xfId="37783" builtinId="8" hidden="1"/>
    <cellStyle name="Hipervínculo" xfId="37767" builtinId="8" hidden="1"/>
    <cellStyle name="Hipervínculo" xfId="37751" builtinId="8" hidden="1"/>
    <cellStyle name="Hipervínculo" xfId="37735" builtinId="8" hidden="1"/>
    <cellStyle name="Hipervínculo" xfId="37719" builtinId="8" hidden="1"/>
    <cellStyle name="Hipervínculo" xfId="37701" builtinId="8" hidden="1"/>
    <cellStyle name="Hipervínculo" xfId="37685" builtinId="8" hidden="1"/>
    <cellStyle name="Hipervínculo" xfId="37669" builtinId="8" hidden="1"/>
    <cellStyle name="Hipervínculo" xfId="37653" builtinId="8" hidden="1"/>
    <cellStyle name="Hipervínculo" xfId="37638" builtinId="8" hidden="1"/>
    <cellStyle name="Hipervínculo" xfId="37622" builtinId="8" hidden="1"/>
    <cellStyle name="Hipervínculo" xfId="37606" builtinId="8" hidden="1"/>
    <cellStyle name="Hipervínculo" xfId="37590" builtinId="8" hidden="1"/>
    <cellStyle name="Hipervínculo" xfId="37574" builtinId="8" hidden="1"/>
    <cellStyle name="Hipervínculo" xfId="37558" builtinId="8" hidden="1"/>
    <cellStyle name="Hipervínculo" xfId="37541" builtinId="8" hidden="1"/>
    <cellStyle name="Hipervínculo" xfId="37525" builtinId="8" hidden="1"/>
    <cellStyle name="Hipervínculo" xfId="37509" builtinId="8" hidden="1"/>
    <cellStyle name="Hipervínculo" xfId="37495" builtinId="8" hidden="1"/>
    <cellStyle name="Hipervínculo" xfId="37479" builtinId="8" hidden="1"/>
    <cellStyle name="Hipervínculo" xfId="37463" builtinId="8" hidden="1"/>
    <cellStyle name="Hipervínculo" xfId="37447" builtinId="8" hidden="1"/>
    <cellStyle name="Hipervínculo" xfId="37431" builtinId="8" hidden="1"/>
    <cellStyle name="Hipervínculo" xfId="37415" builtinId="8" hidden="1"/>
    <cellStyle name="Hipervínculo" xfId="37399" builtinId="8" hidden="1"/>
    <cellStyle name="Hipervínculo" xfId="37381" builtinId="8" hidden="1"/>
    <cellStyle name="Hipervínculo" xfId="37365" builtinId="8" hidden="1"/>
    <cellStyle name="Hipervínculo" xfId="37349" builtinId="8" hidden="1"/>
    <cellStyle name="Hipervínculo" xfId="37335" builtinId="8" hidden="1"/>
    <cellStyle name="Hipervínculo" xfId="37319" builtinId="8" hidden="1"/>
    <cellStyle name="Hipervínculo" xfId="37303" builtinId="8" hidden="1"/>
    <cellStyle name="Hipervínculo" xfId="37287" builtinId="8" hidden="1"/>
    <cellStyle name="Hipervínculo" xfId="37271" builtinId="8" hidden="1"/>
    <cellStyle name="Hipervínculo" xfId="37255" builtinId="8" hidden="1"/>
    <cellStyle name="Hipervínculo" xfId="37239" builtinId="8" hidden="1"/>
    <cellStyle name="Hipervínculo" xfId="37221" builtinId="8" hidden="1"/>
    <cellStyle name="Hipervínculo" xfId="37205" builtinId="8" hidden="1"/>
    <cellStyle name="Hipervínculo" xfId="37189" builtinId="8" hidden="1"/>
    <cellStyle name="Hipervínculo" xfId="37174" builtinId="8" hidden="1"/>
    <cellStyle name="Hipervínculo" xfId="37158" builtinId="8" hidden="1"/>
    <cellStyle name="Hipervínculo" xfId="37142" builtinId="8" hidden="1"/>
    <cellStyle name="Hipervínculo" xfId="37126" builtinId="8" hidden="1"/>
    <cellStyle name="Hipervínculo" xfId="37110" builtinId="8" hidden="1"/>
    <cellStyle name="Hipervínculo" xfId="37094" builtinId="8" hidden="1"/>
    <cellStyle name="Hipervínculo" xfId="37077" builtinId="8" hidden="1"/>
    <cellStyle name="Hipervínculo" xfId="37061" builtinId="8" hidden="1"/>
    <cellStyle name="Hipervínculo" xfId="37045" builtinId="8" hidden="1"/>
    <cellStyle name="Hipervínculo" xfId="37029" builtinId="8" hidden="1"/>
    <cellStyle name="Hipervínculo" xfId="37015" builtinId="8" hidden="1"/>
    <cellStyle name="Hipervínculo" xfId="36999" builtinId="8" hidden="1"/>
    <cellStyle name="Hipervínculo" xfId="36983" builtinId="8" hidden="1"/>
    <cellStyle name="Hipervínculo" xfId="36967" builtinId="8" hidden="1"/>
    <cellStyle name="Hipervínculo" xfId="36951" builtinId="8" hidden="1"/>
    <cellStyle name="Hipervínculo" xfId="36935" builtinId="8" hidden="1"/>
    <cellStyle name="Hipervínculo" xfId="36917" builtinId="8" hidden="1"/>
    <cellStyle name="Hipervínculo" xfId="36901" builtinId="8" hidden="1"/>
    <cellStyle name="Hipervínculo" xfId="36885" builtinId="8" hidden="1"/>
    <cellStyle name="Hipervínculo" xfId="36868" builtinId="8" hidden="1"/>
    <cellStyle name="Hipervínculo" xfId="36852" builtinId="8" hidden="1"/>
    <cellStyle name="Hipervínculo" xfId="36836" builtinId="8" hidden="1"/>
    <cellStyle name="Hipervínculo" xfId="36820" builtinId="8" hidden="1"/>
    <cellStyle name="Hipervínculo" xfId="36805" builtinId="8" hidden="1"/>
    <cellStyle name="Hipervínculo" xfId="36789" builtinId="8" hidden="1"/>
    <cellStyle name="Hipervínculo" xfId="36773" builtinId="8" hidden="1"/>
    <cellStyle name="Hipervínculo" xfId="36756" builtinId="8" hidden="1"/>
    <cellStyle name="Hipervínculo" xfId="36740" builtinId="8" hidden="1"/>
    <cellStyle name="Hipervínculo" xfId="36724" builtinId="8" hidden="1"/>
    <cellStyle name="Hipervínculo" xfId="36708" builtinId="8" hidden="1"/>
    <cellStyle name="Hipervínculo" xfId="36692" builtinId="8" hidden="1"/>
    <cellStyle name="Hipervínculo" xfId="36676" builtinId="8" hidden="1"/>
    <cellStyle name="Hipervínculo" xfId="34327" builtinId="8" hidden="1"/>
    <cellStyle name="Hipervínculo" xfId="34337" builtinId="8" hidden="1"/>
    <cellStyle name="Hipervínculo" xfId="34351" builtinId="8" hidden="1"/>
    <cellStyle name="Hipervínculo" xfId="34384" builtinId="8" hidden="1"/>
    <cellStyle name="Hipervínculo" xfId="34378" builtinId="8" hidden="1"/>
    <cellStyle name="Hipervínculo" xfId="34365" builtinId="8" hidden="1"/>
    <cellStyle name="Hipervínculo" xfId="34355" builtinId="8" hidden="1"/>
    <cellStyle name="Hipervínculo" xfId="34345" builtinId="8" hidden="1"/>
    <cellStyle name="Hipervínculo" xfId="34400" builtinId="8" hidden="1"/>
    <cellStyle name="Hipervínculo" xfId="34416" builtinId="8" hidden="1"/>
    <cellStyle name="Hipervínculo" xfId="34432" builtinId="8" hidden="1"/>
    <cellStyle name="Hipervínculo" xfId="34448" builtinId="8" hidden="1"/>
    <cellStyle name="Hipervínculo" xfId="34464" builtinId="8" hidden="1"/>
    <cellStyle name="Hipervínculo" xfId="34481" builtinId="8" hidden="1"/>
    <cellStyle name="Hipervínculo" xfId="34497" builtinId="8" hidden="1"/>
    <cellStyle name="Hipervínculo" xfId="34513" builtinId="8" hidden="1"/>
    <cellStyle name="Hipervínculo" xfId="34529" builtinId="8" hidden="1"/>
    <cellStyle name="Hipervínculo" xfId="34544" builtinId="8" hidden="1"/>
    <cellStyle name="Hipervínculo" xfId="34560" builtinId="8" hidden="1"/>
    <cellStyle name="Hipervínculo" xfId="34576" builtinId="8" hidden="1"/>
    <cellStyle name="Hipervínculo" xfId="34593" builtinId="8" hidden="1"/>
    <cellStyle name="Hipervínculo" xfId="34609" builtinId="8" hidden="1"/>
    <cellStyle name="Hipervínculo" xfId="34625" builtinId="8" hidden="1"/>
    <cellStyle name="Hipervínculo" xfId="34643" builtinId="8" hidden="1"/>
    <cellStyle name="Hipervínculo" xfId="34659" builtinId="8" hidden="1"/>
    <cellStyle name="Hipervínculo" xfId="34675" builtinId="8" hidden="1"/>
    <cellStyle name="Hipervínculo" xfId="34691" builtinId="8" hidden="1"/>
    <cellStyle name="Hipervínculo" xfId="34707" builtinId="8" hidden="1"/>
    <cellStyle name="Hipervínculo" xfId="34723" builtinId="8" hidden="1"/>
    <cellStyle name="Hipervínculo" xfId="34739" builtinId="8" hidden="1"/>
    <cellStyle name="Hipervínculo" xfId="34753" builtinId="8" hidden="1"/>
    <cellStyle name="Hipervínculo" xfId="34769" builtinId="8" hidden="1"/>
    <cellStyle name="Hipervínculo" xfId="34785" builtinId="8" hidden="1"/>
    <cellStyle name="Hipervínculo" xfId="34802" builtinId="8" hidden="1"/>
    <cellStyle name="Hipervínculo" xfId="34818" builtinId="8" hidden="1"/>
    <cellStyle name="Hipervínculo" xfId="34834" builtinId="8" hidden="1"/>
    <cellStyle name="Hipervínculo" xfId="34850" builtinId="8" hidden="1"/>
    <cellStyle name="Hipervínculo" xfId="34866" builtinId="8" hidden="1"/>
    <cellStyle name="Hipervínculo" xfId="34882" builtinId="8" hidden="1"/>
    <cellStyle name="Hipervínculo" xfId="34793" builtinId="8" hidden="1"/>
    <cellStyle name="Hipervínculo" xfId="34913" builtinId="8" hidden="1"/>
    <cellStyle name="Hipervínculo" xfId="34929" builtinId="8" hidden="1"/>
    <cellStyle name="Hipervínculo" xfId="34945" builtinId="8" hidden="1"/>
    <cellStyle name="Hipervínculo" xfId="34963" builtinId="8" hidden="1"/>
    <cellStyle name="Hipervínculo" xfId="34979" builtinId="8" hidden="1"/>
    <cellStyle name="Hipervínculo" xfId="34995" builtinId="8" hidden="1"/>
    <cellStyle name="Hipervínculo" xfId="35011" builtinId="8" hidden="1"/>
    <cellStyle name="Hipervínculo" xfId="35027" builtinId="8" hidden="1"/>
    <cellStyle name="Hipervínculo" xfId="35043" builtinId="8" hidden="1"/>
    <cellStyle name="Hipervínculo" xfId="35057" builtinId="8" hidden="1"/>
    <cellStyle name="Hipervínculo" xfId="35073" builtinId="8" hidden="1"/>
    <cellStyle name="Hipervínculo" xfId="35089" builtinId="8" hidden="1"/>
    <cellStyle name="Hipervínculo" xfId="35107" builtinId="8" hidden="1"/>
    <cellStyle name="Hipervínculo" xfId="35123" builtinId="8" hidden="1"/>
    <cellStyle name="Hipervínculo" xfId="35139" builtinId="8" hidden="1"/>
    <cellStyle name="Hipervínculo" xfId="35155" builtinId="8" hidden="1"/>
    <cellStyle name="Hipervínculo" xfId="35171" builtinId="8" hidden="1"/>
    <cellStyle name="Hipervínculo" xfId="35187" builtinId="8" hidden="1"/>
    <cellStyle name="Hipervínculo" xfId="35203" builtinId="8" hidden="1"/>
    <cellStyle name="Hipervínculo" xfId="35217" builtinId="8" hidden="1"/>
    <cellStyle name="Hipervínculo" xfId="35233" builtinId="8" hidden="1"/>
    <cellStyle name="Hipervínculo" xfId="35249" builtinId="8" hidden="1"/>
    <cellStyle name="Hipervínculo" xfId="35266" builtinId="8" hidden="1"/>
    <cellStyle name="Hipervínculo" xfId="35282" builtinId="8" hidden="1"/>
    <cellStyle name="Hipervínculo" xfId="35298" builtinId="8" hidden="1"/>
    <cellStyle name="Hipervínculo" xfId="35314" builtinId="8" hidden="1"/>
    <cellStyle name="Hipervínculo" xfId="35330" builtinId="8" hidden="1"/>
    <cellStyle name="Hipervínculo" xfId="35346" builtinId="8" hidden="1"/>
    <cellStyle name="Hipervínculo" xfId="35362" builtinId="8" hidden="1"/>
    <cellStyle name="Hipervínculo" xfId="35377" builtinId="8" hidden="1"/>
    <cellStyle name="Hipervínculo" xfId="35393" builtinId="8" hidden="1"/>
    <cellStyle name="Hipervínculo" xfId="35409" builtinId="8" hidden="1"/>
    <cellStyle name="Hipervínculo" xfId="35427" builtinId="8" hidden="1"/>
    <cellStyle name="Hipervínculo" xfId="35443" builtinId="8" hidden="1"/>
    <cellStyle name="Hipervínculo" xfId="35459" builtinId="8" hidden="1"/>
    <cellStyle name="Hipervínculo" xfId="35475" builtinId="8" hidden="1"/>
    <cellStyle name="Hipervínculo" xfId="35491" builtinId="8" hidden="1"/>
    <cellStyle name="Hipervínculo" xfId="35507" builtinId="8" hidden="1"/>
    <cellStyle name="Hipervínculo" xfId="35106" builtinId="8" hidden="1"/>
    <cellStyle name="Hipervínculo" xfId="35537" builtinId="8" hidden="1"/>
    <cellStyle name="Hipervínculo" xfId="35553" builtinId="8" hidden="1"/>
    <cellStyle name="Hipervínculo" xfId="35569" builtinId="8" hidden="1"/>
    <cellStyle name="Hipervínculo" xfId="35587" builtinId="8" hidden="1"/>
    <cellStyle name="Hipervínculo" xfId="35603" builtinId="8" hidden="1"/>
    <cellStyle name="Hipervínculo" xfId="35619" builtinId="8" hidden="1"/>
    <cellStyle name="Hipervínculo" xfId="35635" builtinId="8" hidden="1"/>
    <cellStyle name="Hipervínculo" xfId="35651" builtinId="8" hidden="1"/>
    <cellStyle name="Hipervínculo" xfId="35667" builtinId="8" hidden="1"/>
    <cellStyle name="Hipervínculo" xfId="35681" builtinId="8" hidden="1"/>
    <cellStyle name="Hipervínculo" xfId="35697" builtinId="8" hidden="1"/>
    <cellStyle name="Hipervínculo" xfId="35713" builtinId="8" hidden="1"/>
    <cellStyle name="Hipervínculo" xfId="35731" builtinId="8" hidden="1"/>
    <cellStyle name="Hipervínculo" xfId="35747" builtinId="8" hidden="1"/>
    <cellStyle name="Hipervínculo" xfId="35763" builtinId="8" hidden="1"/>
    <cellStyle name="Hipervínculo" xfId="35779" builtinId="8" hidden="1"/>
    <cellStyle name="Hipervínculo" xfId="35795" builtinId="8" hidden="1"/>
    <cellStyle name="Hipervínculo" xfId="35811" builtinId="8" hidden="1"/>
    <cellStyle name="Hipervínculo" xfId="35827" builtinId="8" hidden="1"/>
    <cellStyle name="Hipervínculo" xfId="35841" builtinId="8" hidden="1"/>
    <cellStyle name="Hipervínculo" xfId="35857" builtinId="8" hidden="1"/>
    <cellStyle name="Hipervínculo" xfId="35873" builtinId="8" hidden="1"/>
    <cellStyle name="Hipervínculo" xfId="35891" builtinId="8" hidden="1"/>
    <cellStyle name="Hipervínculo" xfId="35907" builtinId="8" hidden="1"/>
    <cellStyle name="Hipervínculo" xfId="35923" builtinId="8" hidden="1"/>
    <cellStyle name="Hipervínculo" xfId="35939" builtinId="8" hidden="1"/>
    <cellStyle name="Hipervínculo" xfId="35955" builtinId="8" hidden="1"/>
    <cellStyle name="Hipervínculo" xfId="35971" builtinId="8" hidden="1"/>
    <cellStyle name="Hipervínculo" xfId="35987" builtinId="8" hidden="1"/>
    <cellStyle name="Hipervínculo" xfId="36001" builtinId="8" hidden="1"/>
    <cellStyle name="Hipervínculo" xfId="36017" builtinId="8" hidden="1"/>
    <cellStyle name="Hipervínculo" xfId="36033" builtinId="8" hidden="1"/>
    <cellStyle name="Hipervínculo" xfId="36051" builtinId="8" hidden="1"/>
    <cellStyle name="Hipervínculo" xfId="36067" builtinId="8" hidden="1"/>
    <cellStyle name="Hipervínculo" xfId="36083" builtinId="8" hidden="1"/>
    <cellStyle name="Hipervínculo" xfId="36099" builtinId="8" hidden="1"/>
    <cellStyle name="Hipervínculo" xfId="36115" builtinId="8" hidden="1"/>
    <cellStyle name="Hipervínculo" xfId="36131" builtinId="8" hidden="1"/>
    <cellStyle name="Hipervínculo" xfId="35886" builtinId="8" hidden="1"/>
    <cellStyle name="Hipervínculo" xfId="36161" builtinId="8" hidden="1"/>
    <cellStyle name="Hipervínculo" xfId="36177" builtinId="8" hidden="1"/>
    <cellStyle name="Hipervínculo" xfId="36193" builtinId="8" hidden="1"/>
    <cellStyle name="Hipervínculo" xfId="36211" builtinId="8" hidden="1"/>
    <cellStyle name="Hipervínculo" xfId="36227" builtinId="8" hidden="1"/>
    <cellStyle name="Hipervínculo" xfId="36243" builtinId="8" hidden="1"/>
    <cellStyle name="Hipervínculo" xfId="36259" builtinId="8" hidden="1"/>
    <cellStyle name="Hipervínculo" xfId="36275" builtinId="8" hidden="1"/>
    <cellStyle name="Hipervínculo" xfId="36291" builtinId="8" hidden="1"/>
    <cellStyle name="Hipervínculo" xfId="36305" builtinId="8" hidden="1"/>
    <cellStyle name="Hipervínculo" xfId="36321" builtinId="8" hidden="1"/>
    <cellStyle name="Hipervínculo" xfId="36337" builtinId="8" hidden="1"/>
    <cellStyle name="Hipervínculo" xfId="36354" builtinId="8" hidden="1"/>
    <cellStyle name="Hipervínculo" xfId="36370" builtinId="8" hidden="1"/>
    <cellStyle name="Hipervínculo" xfId="36386" builtinId="8" hidden="1"/>
    <cellStyle name="Hipervínculo" xfId="36402" builtinId="8" hidden="1"/>
    <cellStyle name="Hipervínculo" xfId="36418" builtinId="8" hidden="1"/>
    <cellStyle name="Hipervínculo" xfId="36434" builtinId="8" hidden="1"/>
    <cellStyle name="Hipervínculo" xfId="36450" builtinId="8" hidden="1"/>
    <cellStyle name="Hipervínculo" xfId="36464" builtinId="8" hidden="1"/>
    <cellStyle name="Hipervínculo" xfId="36480" builtinId="8" hidden="1"/>
    <cellStyle name="Hipervínculo" xfId="36496" builtinId="8" hidden="1"/>
    <cellStyle name="Hipervínculo" xfId="36512" builtinId="8" hidden="1"/>
    <cellStyle name="Hipervínculo" xfId="36528" builtinId="8" hidden="1"/>
    <cellStyle name="Hipervínculo" xfId="36544" builtinId="8" hidden="1"/>
    <cellStyle name="Hipervínculo" xfId="36560" builtinId="8" hidden="1"/>
    <cellStyle name="Hipervínculo" xfId="36576" builtinId="8" hidden="1"/>
    <cellStyle name="Hipervínculo" xfId="36592" builtinId="8" hidden="1"/>
    <cellStyle name="Hipervínculo" xfId="36608" builtinId="8" hidden="1"/>
    <cellStyle name="Hipervínculo" xfId="36598" builtinId="8" hidden="1"/>
    <cellStyle name="Hipervínculo" xfId="36582" builtinId="8" hidden="1"/>
    <cellStyle name="Hipervínculo" xfId="36566" builtinId="8" hidden="1"/>
    <cellStyle name="Hipervínculo" xfId="36550" builtinId="8" hidden="1"/>
    <cellStyle name="Hipervínculo" xfId="36534" builtinId="8" hidden="1"/>
    <cellStyle name="Hipervínculo" xfId="36518" builtinId="8" hidden="1"/>
    <cellStyle name="Hipervínculo" xfId="36502" builtinId="8" hidden="1"/>
    <cellStyle name="Hipervínculo" xfId="36486" builtinId="8" hidden="1"/>
    <cellStyle name="Hipervínculo" xfId="36470" builtinId="8" hidden="1"/>
    <cellStyle name="Hipervínculo" xfId="36456" builtinId="8" hidden="1"/>
    <cellStyle name="Hipervínculo" xfId="36440" builtinId="8" hidden="1"/>
    <cellStyle name="Hipervínculo" xfId="36424" builtinId="8" hidden="1"/>
    <cellStyle name="Hipervínculo" xfId="36408" builtinId="8" hidden="1"/>
    <cellStyle name="Hipervínculo" xfId="36392" builtinId="8" hidden="1"/>
    <cellStyle name="Hipervínculo" xfId="36376" builtinId="8" hidden="1"/>
    <cellStyle name="Hipervínculo" xfId="36360" builtinId="8" hidden="1"/>
    <cellStyle name="Hipervínculo" xfId="36343" builtinId="8" hidden="1"/>
    <cellStyle name="Hipervínculo" xfId="36327" builtinId="8" hidden="1"/>
    <cellStyle name="Hipervínculo" xfId="36311" builtinId="8" hidden="1"/>
    <cellStyle name="Hipervínculo" xfId="36297" builtinId="8" hidden="1"/>
    <cellStyle name="Hipervínculo" xfId="36281" builtinId="8" hidden="1"/>
    <cellStyle name="Hipervínculo" xfId="36265" builtinId="8" hidden="1"/>
    <cellStyle name="Hipervínculo" xfId="36249" builtinId="8" hidden="1"/>
    <cellStyle name="Hipervínculo" xfId="36233" builtinId="8" hidden="1"/>
    <cellStyle name="Hipervínculo" xfId="36217" builtinId="8" hidden="1"/>
    <cellStyle name="Hipervínculo" xfId="36201" builtinId="8" hidden="1"/>
    <cellStyle name="Hipervínculo" xfId="36183" builtinId="8" hidden="1"/>
    <cellStyle name="Hipervínculo" xfId="36167" builtinId="8" hidden="1"/>
    <cellStyle name="Hipervínculo" xfId="36151" builtinId="8" hidden="1"/>
    <cellStyle name="Hipervínculo" xfId="36137" builtinId="8" hidden="1"/>
    <cellStyle name="Hipervínculo" xfId="36121" builtinId="8" hidden="1"/>
    <cellStyle name="Hipervínculo" xfId="36105" builtinId="8" hidden="1"/>
    <cellStyle name="Hipervínculo" xfId="36089" builtinId="8" hidden="1"/>
    <cellStyle name="Hipervínculo" xfId="36073" builtinId="8" hidden="1"/>
    <cellStyle name="Hipervínculo" xfId="36057" builtinId="8" hidden="1"/>
    <cellStyle name="Hipervínculo" xfId="36039" builtinId="8" hidden="1"/>
    <cellStyle name="Hipervínculo" xfId="36023" builtinId="8" hidden="1"/>
    <cellStyle name="Hipervínculo" xfId="36007" builtinId="8" hidden="1"/>
    <cellStyle name="Hipervínculo" xfId="35991" builtinId="8" hidden="1"/>
    <cellStyle name="Hipervínculo" xfId="35977" builtinId="8" hidden="1"/>
    <cellStyle name="Hipervínculo" xfId="35961" builtinId="8" hidden="1"/>
    <cellStyle name="Hipervínculo" xfId="35945" builtinId="8" hidden="1"/>
    <cellStyle name="Hipervínculo" xfId="35929" builtinId="8" hidden="1"/>
    <cellStyle name="Hipervínculo" xfId="35913" builtinId="8" hidden="1"/>
    <cellStyle name="Hipervínculo" xfId="35897" builtinId="8" hidden="1"/>
    <cellStyle name="Hipervínculo" xfId="35879" builtinId="8" hidden="1"/>
    <cellStyle name="Hipervínculo" xfId="35863" builtinId="8" hidden="1"/>
    <cellStyle name="Hipervínculo" xfId="35847" builtinId="8" hidden="1"/>
    <cellStyle name="Hipervínculo" xfId="35833" builtinId="8" hidden="1"/>
    <cellStyle name="Hipervínculo" xfId="35817" builtinId="8" hidden="1"/>
    <cellStyle name="Hipervínculo" xfId="35801" builtinId="8" hidden="1"/>
    <cellStyle name="Hipervínculo" xfId="35785" builtinId="8" hidden="1"/>
    <cellStyle name="Hipervínculo" xfId="35769" builtinId="8" hidden="1"/>
    <cellStyle name="Hipervínculo" xfId="35753" builtinId="8" hidden="1"/>
    <cellStyle name="Hipervínculo" xfId="35737" builtinId="8" hidden="1"/>
    <cellStyle name="Hipervínculo" xfId="35719" builtinId="8" hidden="1"/>
    <cellStyle name="Hipervínculo" xfId="35703" builtinId="8" hidden="1"/>
    <cellStyle name="Hipervínculo" xfId="35687" builtinId="8" hidden="1"/>
    <cellStyle name="Hipervínculo" xfId="35673" builtinId="8" hidden="1"/>
    <cellStyle name="Hipervínculo" xfId="35657" builtinId="8" hidden="1"/>
    <cellStyle name="Hipervínculo" xfId="35641" builtinId="8" hidden="1"/>
    <cellStyle name="Hipervínculo" xfId="35625" builtinId="8" hidden="1"/>
    <cellStyle name="Hipervínculo" xfId="35609" builtinId="8" hidden="1"/>
    <cellStyle name="Hipervínculo" xfId="35593" builtinId="8" hidden="1"/>
    <cellStyle name="Hipervínculo" xfId="35577" builtinId="8" hidden="1"/>
    <cellStyle name="Hipervínculo" xfId="35559" builtinId="8" hidden="1"/>
    <cellStyle name="Hipervínculo" xfId="35543" builtinId="8" hidden="1"/>
    <cellStyle name="Hipervínculo" xfId="35527" builtinId="8" hidden="1"/>
    <cellStyle name="Hipervínculo" xfId="35513" builtinId="8" hidden="1"/>
    <cellStyle name="Hipervínculo" xfId="35497" builtinId="8" hidden="1"/>
    <cellStyle name="Hipervínculo" xfId="35481" builtinId="8" hidden="1"/>
    <cellStyle name="Hipervínculo" xfId="35465" builtinId="8" hidden="1"/>
    <cellStyle name="Hipervínculo" xfId="35449" builtinId="8" hidden="1"/>
    <cellStyle name="Hipervínculo" xfId="35433" builtinId="8" hidden="1"/>
    <cellStyle name="Hipervínculo" xfId="35415" builtinId="8" hidden="1"/>
    <cellStyle name="Hipervínculo" xfId="35399" builtinId="8" hidden="1"/>
    <cellStyle name="Hipervínculo" xfId="35383" builtinId="8" hidden="1"/>
    <cellStyle name="Hipervínculo" xfId="35367" builtinId="8" hidden="1"/>
    <cellStyle name="Hipervínculo" xfId="35352" builtinId="8" hidden="1"/>
    <cellStyle name="Hipervínculo" xfId="35336" builtinId="8" hidden="1"/>
    <cellStyle name="Hipervínculo" xfId="35320" builtinId="8" hidden="1"/>
    <cellStyle name="Hipervínculo" xfId="35304" builtinId="8" hidden="1"/>
    <cellStyle name="Hipervínculo" xfId="35288" builtinId="8" hidden="1"/>
    <cellStyle name="Hipervínculo" xfId="35272" builtinId="8" hidden="1"/>
    <cellStyle name="Hipervínculo" xfId="35255" builtinId="8" hidden="1"/>
    <cellStyle name="Hipervínculo" xfId="35239" builtinId="8" hidden="1"/>
    <cellStyle name="Hipervínculo" xfId="35223" builtinId="8" hidden="1"/>
    <cellStyle name="Hipervínculo" xfId="35209" builtinId="8" hidden="1"/>
    <cellStyle name="Hipervínculo" xfId="35193" builtinId="8" hidden="1"/>
    <cellStyle name="Hipervínculo" xfId="35177" builtinId="8" hidden="1"/>
    <cellStyle name="Hipervínculo" xfId="35161" builtinId="8" hidden="1"/>
    <cellStyle name="Hipervínculo" xfId="35145" builtinId="8" hidden="1"/>
    <cellStyle name="Hipervínculo" xfId="35129" builtinId="8" hidden="1"/>
    <cellStyle name="Hipervínculo" xfId="35113" builtinId="8" hidden="1"/>
    <cellStyle name="Hipervínculo" xfId="35095" builtinId="8" hidden="1"/>
    <cellStyle name="Hipervínculo" xfId="35079" builtinId="8" hidden="1"/>
    <cellStyle name="Hipervínculo" xfId="35063" builtinId="8" hidden="1"/>
    <cellStyle name="Hipervínculo" xfId="35049" builtinId="8" hidden="1"/>
    <cellStyle name="Hipervínculo" xfId="35033" builtinId="8" hidden="1"/>
    <cellStyle name="Hipervínculo" xfId="35017" builtinId="8" hidden="1"/>
    <cellStyle name="Hipervínculo" xfId="35001" builtinId="8" hidden="1"/>
    <cellStyle name="Hipervínculo" xfId="34985" builtinId="8" hidden="1"/>
    <cellStyle name="Hipervínculo" xfId="34969" builtinId="8" hidden="1"/>
    <cellStyle name="Hipervínculo" xfId="34953" builtinId="8" hidden="1"/>
    <cellStyle name="Hipervínculo" xfId="34935" builtinId="8" hidden="1"/>
    <cellStyle name="Hipervínculo" xfId="34919" builtinId="8" hidden="1"/>
    <cellStyle name="Hipervínculo" xfId="34903" builtinId="8" hidden="1"/>
    <cellStyle name="Hipervínculo" xfId="34888" builtinId="8" hidden="1"/>
    <cellStyle name="Hipervínculo" xfId="34872" builtinId="8" hidden="1"/>
    <cellStyle name="Hipervínculo" xfId="34856" builtinId="8" hidden="1"/>
    <cellStyle name="Hipervínculo" xfId="34840" builtinId="8" hidden="1"/>
    <cellStyle name="Hipervínculo" xfId="34824" builtinId="8" hidden="1"/>
    <cellStyle name="Hipervínculo" xfId="34808" builtinId="8" hidden="1"/>
    <cellStyle name="Hipervínculo" xfId="34791" builtinId="8" hidden="1"/>
    <cellStyle name="Hipervínculo" xfId="34775" builtinId="8" hidden="1"/>
    <cellStyle name="Hipervínculo" xfId="34759" builtinId="8" hidden="1"/>
    <cellStyle name="Hipervínculo" xfId="34743" builtinId="8" hidden="1"/>
    <cellStyle name="Hipervínculo" xfId="34729" builtinId="8" hidden="1"/>
    <cellStyle name="Hipervínculo" xfId="34713" builtinId="8" hidden="1"/>
    <cellStyle name="Hipervínculo" xfId="34697" builtinId="8" hidden="1"/>
    <cellStyle name="Hipervínculo" xfId="34681" builtinId="8" hidden="1"/>
    <cellStyle name="Hipervínculo" xfId="34665" builtinId="8" hidden="1"/>
    <cellStyle name="Hipervínculo" xfId="34649" builtinId="8" hidden="1"/>
    <cellStyle name="Hipervínculo" xfId="34631" builtinId="8" hidden="1"/>
    <cellStyle name="Hipervínculo" xfId="34615" builtinId="8" hidden="1"/>
    <cellStyle name="Hipervínculo" xfId="34599" builtinId="8" hidden="1"/>
    <cellStyle name="Hipervínculo" xfId="34582" builtinId="8" hidden="1"/>
    <cellStyle name="Hipervínculo" xfId="34566" builtinId="8" hidden="1"/>
    <cellStyle name="Hipervínculo" xfId="34550" builtinId="8" hidden="1"/>
    <cellStyle name="Hipervínculo" xfId="34534" builtinId="8" hidden="1"/>
    <cellStyle name="Hipervínculo" xfId="34519" builtinId="8" hidden="1"/>
    <cellStyle name="Hipervínculo" xfId="34503" builtinId="8" hidden="1"/>
    <cellStyle name="Hipervínculo" xfId="34487" builtinId="8" hidden="1"/>
    <cellStyle name="Hipervínculo" xfId="34470" builtinId="8" hidden="1"/>
    <cellStyle name="Hipervínculo" xfId="34454" builtinId="8" hidden="1"/>
    <cellStyle name="Hipervínculo" xfId="34438" builtinId="8" hidden="1"/>
    <cellStyle name="Hipervínculo" xfId="34422" builtinId="8" hidden="1"/>
    <cellStyle name="Hipervínculo" xfId="34406" builtinId="8" hidden="1"/>
    <cellStyle name="Hipervínculo" xfId="34390" builtinId="8" hidden="1"/>
    <cellStyle name="Hipervínculo" xfId="32039" builtinId="8" hidden="1"/>
    <cellStyle name="Hipervínculo" xfId="32049" builtinId="8" hidden="1"/>
    <cellStyle name="Hipervínculo" xfId="32063" builtinId="8" hidden="1"/>
    <cellStyle name="Hipervínculo" xfId="32097" builtinId="8" hidden="1"/>
    <cellStyle name="Hipervínculo" xfId="32091" builtinId="8" hidden="1"/>
    <cellStyle name="Hipervínculo" xfId="32077" builtinId="8" hidden="1"/>
    <cellStyle name="Hipervínculo" xfId="32067" builtinId="8" hidden="1"/>
    <cellStyle name="Hipervínculo" xfId="32057" builtinId="8" hidden="1"/>
    <cellStyle name="Hipervínculo" xfId="32113" builtinId="8" hidden="1"/>
    <cellStyle name="Hipervínculo" xfId="32129" builtinId="8" hidden="1"/>
    <cellStyle name="Hipervínculo" xfId="32145" builtinId="8" hidden="1"/>
    <cellStyle name="Hipervínculo" xfId="32161" builtinId="8" hidden="1"/>
    <cellStyle name="Hipervínculo" xfId="32177" builtinId="8" hidden="1"/>
    <cellStyle name="Hipervínculo" xfId="32194" builtinId="8" hidden="1"/>
    <cellStyle name="Hipervínculo" xfId="32210" builtinId="8" hidden="1"/>
    <cellStyle name="Hipervínculo" xfId="32226" builtinId="8" hidden="1"/>
    <cellStyle name="Hipervínculo" xfId="32242" builtinId="8" hidden="1"/>
    <cellStyle name="Hipervínculo" xfId="32257" builtinId="8" hidden="1"/>
    <cellStyle name="Hipervínculo" xfId="32273" builtinId="8" hidden="1"/>
    <cellStyle name="Hipervínculo" xfId="32289" builtinId="8" hidden="1"/>
    <cellStyle name="Hipervínculo" xfId="32306" builtinId="8" hidden="1"/>
    <cellStyle name="Hipervínculo" xfId="32322" builtinId="8" hidden="1"/>
    <cellStyle name="Hipervínculo" xfId="32338" builtinId="8" hidden="1"/>
    <cellStyle name="Hipervínculo" xfId="32356" builtinId="8" hidden="1"/>
    <cellStyle name="Hipervínculo" xfId="32372" builtinId="8" hidden="1"/>
    <cellStyle name="Hipervínculo" xfId="32388" builtinId="8" hidden="1"/>
    <cellStyle name="Hipervínculo" xfId="32404" builtinId="8" hidden="1"/>
    <cellStyle name="Hipervínculo" xfId="32420" builtinId="8" hidden="1"/>
    <cellStyle name="Hipervínculo" xfId="32436" builtinId="8" hidden="1"/>
    <cellStyle name="Hipervínculo" xfId="32452" builtinId="8" hidden="1"/>
    <cellStyle name="Hipervínculo" xfId="32466" builtinId="8" hidden="1"/>
    <cellStyle name="Hipervínculo" xfId="32482" builtinId="8" hidden="1"/>
    <cellStyle name="Hipervínculo" xfId="32498" builtinId="8" hidden="1"/>
    <cellStyle name="Hipervínculo" xfId="32515" builtinId="8" hidden="1"/>
    <cellStyle name="Hipervínculo" xfId="32531" builtinId="8" hidden="1"/>
    <cellStyle name="Hipervínculo" xfId="32547" builtinId="8" hidden="1"/>
    <cellStyle name="Hipervínculo" xfId="32563" builtinId="8" hidden="1"/>
    <cellStyle name="Hipervínculo" xfId="32579" builtinId="8" hidden="1"/>
    <cellStyle name="Hipervínculo" xfId="32595" builtinId="8" hidden="1"/>
    <cellStyle name="Hipervínculo" xfId="32506" builtinId="8" hidden="1"/>
    <cellStyle name="Hipervínculo" xfId="32626" builtinId="8" hidden="1"/>
    <cellStyle name="Hipervínculo" xfId="32642" builtinId="8" hidden="1"/>
    <cellStyle name="Hipervínculo" xfId="32658" builtinId="8" hidden="1"/>
    <cellStyle name="Hipervínculo" xfId="32676" builtinId="8" hidden="1"/>
    <cellStyle name="Hipervínculo" xfId="32692" builtinId="8" hidden="1"/>
    <cellStyle name="Hipervínculo" xfId="32708" builtinId="8" hidden="1"/>
    <cellStyle name="Hipervínculo" xfId="32724" builtinId="8" hidden="1"/>
    <cellStyle name="Hipervínculo" xfId="32740" builtinId="8" hidden="1"/>
    <cellStyle name="Hipervínculo" xfId="32756" builtinId="8" hidden="1"/>
    <cellStyle name="Hipervínculo" xfId="32770" builtinId="8" hidden="1"/>
    <cellStyle name="Hipervínculo" xfId="32786" builtinId="8" hidden="1"/>
    <cellStyle name="Hipervínculo" xfId="32802" builtinId="8" hidden="1"/>
    <cellStyle name="Hipervínculo" xfId="32820" builtinId="8" hidden="1"/>
    <cellStyle name="Hipervínculo" xfId="32836" builtinId="8" hidden="1"/>
    <cellStyle name="Hipervínculo" xfId="32852" builtinId="8" hidden="1"/>
    <cellStyle name="Hipervínculo" xfId="32868" builtinId="8" hidden="1"/>
    <cellStyle name="Hipervínculo" xfId="32884" builtinId="8" hidden="1"/>
    <cellStyle name="Hipervínculo" xfId="32900" builtinId="8" hidden="1"/>
    <cellStyle name="Hipervínculo" xfId="32916" builtinId="8" hidden="1"/>
    <cellStyle name="Hipervínculo" xfId="32930" builtinId="8" hidden="1"/>
    <cellStyle name="Hipervínculo" xfId="32946" builtinId="8" hidden="1"/>
    <cellStyle name="Hipervínculo" xfId="32962" builtinId="8" hidden="1"/>
    <cellStyle name="Hipervínculo" xfId="32979" builtinId="8" hidden="1"/>
    <cellStyle name="Hipervínculo" xfId="32995" builtinId="8" hidden="1"/>
    <cellStyle name="Hipervínculo" xfId="33011" builtinId="8" hidden="1"/>
    <cellStyle name="Hipervínculo" xfId="33027" builtinId="8" hidden="1"/>
    <cellStyle name="Hipervínculo" xfId="33043" builtinId="8" hidden="1"/>
    <cellStyle name="Hipervínculo" xfId="33059" builtinId="8" hidden="1"/>
    <cellStyle name="Hipervínculo" xfId="33075" builtinId="8" hidden="1"/>
    <cellStyle name="Hipervínculo" xfId="33090" builtinId="8" hidden="1"/>
    <cellStyle name="Hipervínculo" xfId="33106" builtinId="8" hidden="1"/>
    <cellStyle name="Hipervínculo" xfId="33122" builtinId="8" hidden="1"/>
    <cellStyle name="Hipervínculo" xfId="33140" builtinId="8" hidden="1"/>
    <cellStyle name="Hipervínculo" xfId="33156" builtinId="8" hidden="1"/>
    <cellStyle name="Hipervínculo" xfId="33172" builtinId="8" hidden="1"/>
    <cellStyle name="Hipervínculo" xfId="33188" builtinId="8" hidden="1"/>
    <cellStyle name="Hipervínculo" xfId="33204" builtinId="8" hidden="1"/>
    <cellStyle name="Hipervínculo" xfId="33220" builtinId="8" hidden="1"/>
    <cellStyle name="Hipervínculo" xfId="32819" builtinId="8" hidden="1"/>
    <cellStyle name="Hipervínculo" xfId="33250" builtinId="8" hidden="1"/>
    <cellStyle name="Hipervínculo" xfId="33266" builtinId="8" hidden="1"/>
    <cellStyle name="Hipervínculo" xfId="33282" builtinId="8" hidden="1"/>
    <cellStyle name="Hipervínculo" xfId="33300" builtinId="8" hidden="1"/>
    <cellStyle name="Hipervínculo" xfId="33316" builtinId="8" hidden="1"/>
    <cellStyle name="Hipervínculo" xfId="33332" builtinId="8" hidden="1"/>
    <cellStyle name="Hipervínculo" xfId="33348" builtinId="8" hidden="1"/>
    <cellStyle name="Hipervínculo" xfId="33364" builtinId="8" hidden="1"/>
    <cellStyle name="Hipervínculo" xfId="33380" builtinId="8" hidden="1"/>
    <cellStyle name="Hipervínculo" xfId="33394" builtinId="8" hidden="1"/>
    <cellStyle name="Hipervínculo" xfId="33410" builtinId="8" hidden="1"/>
    <cellStyle name="Hipervínculo" xfId="33426" builtinId="8" hidden="1"/>
    <cellStyle name="Hipervínculo" xfId="33444" builtinId="8" hidden="1"/>
    <cellStyle name="Hipervínculo" xfId="33460" builtinId="8" hidden="1"/>
    <cellStyle name="Hipervínculo" xfId="33476" builtinId="8" hidden="1"/>
    <cellStyle name="Hipervínculo" xfId="33492" builtinId="8" hidden="1"/>
    <cellStyle name="Hipervínculo" xfId="33508" builtinId="8" hidden="1"/>
    <cellStyle name="Hipervínculo" xfId="33524" builtinId="8" hidden="1"/>
    <cellStyle name="Hipervínculo" xfId="33540" builtinId="8" hidden="1"/>
    <cellStyle name="Hipervínculo" xfId="33554" builtinId="8" hidden="1"/>
    <cellStyle name="Hipervínculo" xfId="33570" builtinId="8" hidden="1"/>
    <cellStyle name="Hipervínculo" xfId="33586" builtinId="8" hidden="1"/>
    <cellStyle name="Hipervínculo" xfId="33604" builtinId="8" hidden="1"/>
    <cellStyle name="Hipervínculo" xfId="33620" builtinId="8" hidden="1"/>
    <cellStyle name="Hipervínculo" xfId="33636" builtinId="8" hidden="1"/>
    <cellStyle name="Hipervínculo" xfId="33652" builtinId="8" hidden="1"/>
    <cellStyle name="Hipervínculo" xfId="33668" builtinId="8" hidden="1"/>
    <cellStyle name="Hipervínculo" xfId="33684" builtinId="8" hidden="1"/>
    <cellStyle name="Hipervínculo" xfId="33700" builtinId="8" hidden="1"/>
    <cellStyle name="Hipervínculo" xfId="33714" builtinId="8" hidden="1"/>
    <cellStyle name="Hipervínculo" xfId="33730" builtinId="8" hidden="1"/>
    <cellStyle name="Hipervínculo" xfId="33746" builtinId="8" hidden="1"/>
    <cellStyle name="Hipervínculo" xfId="33764" builtinId="8" hidden="1"/>
    <cellStyle name="Hipervínculo" xfId="33780" builtinId="8" hidden="1"/>
    <cellStyle name="Hipervínculo" xfId="33796" builtinId="8" hidden="1"/>
    <cellStyle name="Hipervínculo" xfId="33812" builtinId="8" hidden="1"/>
    <cellStyle name="Hipervínculo" xfId="33828" builtinId="8" hidden="1"/>
    <cellStyle name="Hipervínculo" xfId="33844" builtinId="8" hidden="1"/>
    <cellStyle name="Hipervínculo" xfId="33599" builtinId="8" hidden="1"/>
    <cellStyle name="Hipervínculo" xfId="33874" builtinId="8" hidden="1"/>
    <cellStyle name="Hipervínculo" xfId="33890" builtinId="8" hidden="1"/>
    <cellStyle name="Hipervínculo" xfId="33906" builtinId="8" hidden="1"/>
    <cellStyle name="Hipervínculo" xfId="33924" builtinId="8" hidden="1"/>
    <cellStyle name="Hipervínculo" xfId="33940" builtinId="8" hidden="1"/>
    <cellStyle name="Hipervínculo" xfId="33956" builtinId="8" hidden="1"/>
    <cellStyle name="Hipervínculo" xfId="33972" builtinId="8" hidden="1"/>
    <cellStyle name="Hipervínculo" xfId="33988" builtinId="8" hidden="1"/>
    <cellStyle name="Hipervínculo" xfId="34004" builtinId="8" hidden="1"/>
    <cellStyle name="Hipervínculo" xfId="34018" builtinId="8" hidden="1"/>
    <cellStyle name="Hipervínculo" xfId="34034" builtinId="8" hidden="1"/>
    <cellStyle name="Hipervínculo" xfId="34050" builtinId="8" hidden="1"/>
    <cellStyle name="Hipervínculo" xfId="34067" builtinId="8" hidden="1"/>
    <cellStyle name="Hipervínculo" xfId="34083" builtinId="8" hidden="1"/>
    <cellStyle name="Hipervínculo" xfId="34099" builtinId="8" hidden="1"/>
    <cellStyle name="Hipervínculo" xfId="34115" builtinId="8" hidden="1"/>
    <cellStyle name="Hipervínculo" xfId="34131" builtinId="8" hidden="1"/>
    <cellStyle name="Hipervínculo" xfId="34147" builtinId="8" hidden="1"/>
    <cellStyle name="Hipervínculo" xfId="34163" builtinId="8" hidden="1"/>
    <cellStyle name="Hipervínculo" xfId="34177" builtinId="8" hidden="1"/>
    <cellStyle name="Hipervínculo" xfId="34193" builtinId="8" hidden="1"/>
    <cellStyle name="Hipervínculo" xfId="34209" builtinId="8" hidden="1"/>
    <cellStyle name="Hipervínculo" xfId="34225" builtinId="8" hidden="1"/>
    <cellStyle name="Hipervínculo" xfId="34241" builtinId="8" hidden="1"/>
    <cellStyle name="Hipervínculo" xfId="34257" builtinId="8" hidden="1"/>
    <cellStyle name="Hipervínculo" xfId="34273" builtinId="8" hidden="1"/>
    <cellStyle name="Hipervínculo" xfId="34289" builtinId="8" hidden="1"/>
    <cellStyle name="Hipervínculo" xfId="34305" builtinId="8" hidden="1"/>
    <cellStyle name="Hipervínculo" xfId="34321" builtinId="8" hidden="1"/>
    <cellStyle name="Hipervínculo" xfId="34311" builtinId="8" hidden="1"/>
    <cellStyle name="Hipervínculo" xfId="34295" builtinId="8" hidden="1"/>
    <cellStyle name="Hipervínculo" xfId="34279" builtinId="8" hidden="1"/>
    <cellStyle name="Hipervínculo" xfId="34263" builtinId="8" hidden="1"/>
    <cellStyle name="Hipervínculo" xfId="34247" builtinId="8" hidden="1"/>
    <cellStyle name="Hipervínculo" xfId="34231" builtinId="8" hidden="1"/>
    <cellStyle name="Hipervínculo" xfId="34215" builtinId="8" hidden="1"/>
    <cellStyle name="Hipervínculo" xfId="34199" builtinId="8" hidden="1"/>
    <cellStyle name="Hipervínculo" xfId="34183" builtinId="8" hidden="1"/>
    <cellStyle name="Hipervínculo" xfId="34169" builtinId="8" hidden="1"/>
    <cellStyle name="Hipervínculo" xfId="34153" builtinId="8" hidden="1"/>
    <cellStyle name="Hipervínculo" xfId="34137" builtinId="8" hidden="1"/>
    <cellStyle name="Hipervínculo" xfId="34121" builtinId="8" hidden="1"/>
    <cellStyle name="Hipervínculo" xfId="34105" builtinId="8" hidden="1"/>
    <cellStyle name="Hipervínculo" xfId="34089" builtinId="8" hidden="1"/>
    <cellStyle name="Hipervínculo" xfId="34073" builtinId="8" hidden="1"/>
    <cellStyle name="Hipervínculo" xfId="34056" builtinId="8" hidden="1"/>
    <cellStyle name="Hipervínculo" xfId="34040" builtinId="8" hidden="1"/>
    <cellStyle name="Hipervínculo" xfId="34024" builtinId="8" hidden="1"/>
    <cellStyle name="Hipervínculo" xfId="34010" builtinId="8" hidden="1"/>
    <cellStyle name="Hipervínculo" xfId="33994" builtinId="8" hidden="1"/>
    <cellStyle name="Hipervínculo" xfId="33978" builtinId="8" hidden="1"/>
    <cellStyle name="Hipervínculo" xfId="33962" builtinId="8" hidden="1"/>
    <cellStyle name="Hipervínculo" xfId="33946" builtinId="8" hidden="1"/>
    <cellStyle name="Hipervínculo" xfId="33930" builtinId="8" hidden="1"/>
    <cellStyle name="Hipervínculo" xfId="33914" builtinId="8" hidden="1"/>
    <cellStyle name="Hipervínculo" xfId="33896" builtinId="8" hidden="1"/>
    <cellStyle name="Hipervínculo" xfId="33880" builtinId="8" hidden="1"/>
    <cellStyle name="Hipervínculo" xfId="33864" builtinId="8" hidden="1"/>
    <cellStyle name="Hipervínculo" xfId="33850" builtinId="8" hidden="1"/>
    <cellStyle name="Hipervínculo" xfId="33834" builtinId="8" hidden="1"/>
    <cellStyle name="Hipervínculo" xfId="33818" builtinId="8" hidden="1"/>
    <cellStyle name="Hipervínculo" xfId="33802" builtinId="8" hidden="1"/>
    <cellStyle name="Hipervínculo" xfId="33786" builtinId="8" hidden="1"/>
    <cellStyle name="Hipervínculo" xfId="33770" builtinId="8" hidden="1"/>
    <cellStyle name="Hipervínculo" xfId="33752" builtinId="8" hidden="1"/>
    <cellStyle name="Hipervínculo" xfId="33736" builtinId="8" hidden="1"/>
    <cellStyle name="Hipervínculo" xfId="33720" builtinId="8" hidden="1"/>
    <cellStyle name="Hipervínculo" xfId="33704" builtinId="8" hidden="1"/>
    <cellStyle name="Hipervínculo" xfId="33690" builtinId="8" hidden="1"/>
    <cellStyle name="Hipervínculo" xfId="33674" builtinId="8" hidden="1"/>
    <cellStyle name="Hipervínculo" xfId="33658" builtinId="8" hidden="1"/>
    <cellStyle name="Hipervínculo" xfId="33642" builtinId="8" hidden="1"/>
    <cellStyle name="Hipervínculo" xfId="33626" builtinId="8" hidden="1"/>
    <cellStyle name="Hipervínculo" xfId="33610" builtinId="8" hidden="1"/>
    <cellStyle name="Hipervínculo" xfId="33592" builtinId="8" hidden="1"/>
    <cellStyle name="Hipervínculo" xfId="33576" builtinId="8" hidden="1"/>
    <cellStyle name="Hipervínculo" xfId="33560" builtinId="8" hidden="1"/>
    <cellStyle name="Hipervínculo" xfId="33546" builtinId="8" hidden="1"/>
    <cellStyle name="Hipervínculo" xfId="33530" builtinId="8" hidden="1"/>
    <cellStyle name="Hipervínculo" xfId="33514" builtinId="8" hidden="1"/>
    <cellStyle name="Hipervínculo" xfId="33498" builtinId="8" hidden="1"/>
    <cellStyle name="Hipervínculo" xfId="33482" builtinId="8" hidden="1"/>
    <cellStyle name="Hipervínculo" xfId="33466" builtinId="8" hidden="1"/>
    <cellStyle name="Hipervínculo" xfId="33450" builtinId="8" hidden="1"/>
    <cellStyle name="Hipervínculo" xfId="33432" builtinId="8" hidden="1"/>
    <cellStyle name="Hipervínculo" xfId="33416" builtinId="8" hidden="1"/>
    <cellStyle name="Hipervínculo" xfId="33400" builtinId="8" hidden="1"/>
    <cellStyle name="Hipervínculo" xfId="33386" builtinId="8" hidden="1"/>
    <cellStyle name="Hipervínculo" xfId="33370" builtinId="8" hidden="1"/>
    <cellStyle name="Hipervínculo" xfId="33354" builtinId="8" hidden="1"/>
    <cellStyle name="Hipervínculo" xfId="33338" builtinId="8" hidden="1"/>
    <cellStyle name="Hipervínculo" xfId="33322" builtinId="8" hidden="1"/>
    <cellStyle name="Hipervínculo" xfId="33306" builtinId="8" hidden="1"/>
    <cellStyle name="Hipervínculo" xfId="33290" builtinId="8" hidden="1"/>
    <cellStyle name="Hipervínculo" xfId="33272" builtinId="8" hidden="1"/>
    <cellStyle name="Hipervínculo" xfId="33256" builtinId="8" hidden="1"/>
    <cellStyle name="Hipervínculo" xfId="33240" builtinId="8" hidden="1"/>
    <cellStyle name="Hipervínculo" xfId="33226" builtinId="8" hidden="1"/>
    <cellStyle name="Hipervínculo" xfId="33210" builtinId="8" hidden="1"/>
    <cellStyle name="Hipervínculo" xfId="33194" builtinId="8" hidden="1"/>
    <cellStyle name="Hipervínculo" xfId="33178" builtinId="8" hidden="1"/>
    <cellStyle name="Hipervínculo" xfId="33162" builtinId="8" hidden="1"/>
    <cellStyle name="Hipervínculo" xfId="33146" builtinId="8" hidden="1"/>
    <cellStyle name="Hipervínculo" xfId="33128" builtinId="8" hidden="1"/>
    <cellStyle name="Hipervínculo" xfId="33112" builtinId="8" hidden="1"/>
    <cellStyle name="Hipervínculo" xfId="33096" builtinId="8" hidden="1"/>
    <cellStyle name="Hipervínculo" xfId="33080" builtinId="8" hidden="1"/>
    <cellStyle name="Hipervínculo" xfId="33065" builtinId="8" hidden="1"/>
    <cellStyle name="Hipervínculo" xfId="33049" builtinId="8" hidden="1"/>
    <cellStyle name="Hipervínculo" xfId="33033" builtinId="8" hidden="1"/>
    <cellStyle name="Hipervínculo" xfId="33017" builtinId="8" hidden="1"/>
    <cellStyle name="Hipervínculo" xfId="33001" builtinId="8" hidden="1"/>
    <cellStyle name="Hipervínculo" xfId="32985" builtinId="8" hidden="1"/>
    <cellStyle name="Hipervínculo" xfId="32968" builtinId="8" hidden="1"/>
    <cellStyle name="Hipervínculo" xfId="32952" builtinId="8" hidden="1"/>
    <cellStyle name="Hipervínculo" xfId="32936" builtinId="8" hidden="1"/>
    <cellStyle name="Hipervínculo" xfId="32922" builtinId="8" hidden="1"/>
    <cellStyle name="Hipervínculo" xfId="32906" builtinId="8" hidden="1"/>
    <cellStyle name="Hipervínculo" xfId="32890" builtinId="8" hidden="1"/>
    <cellStyle name="Hipervínculo" xfId="32874" builtinId="8" hidden="1"/>
    <cellStyle name="Hipervínculo" xfId="32858" builtinId="8" hidden="1"/>
    <cellStyle name="Hipervínculo" xfId="32842" builtinId="8" hidden="1"/>
    <cellStyle name="Hipervínculo" xfId="32826" builtinId="8" hidden="1"/>
    <cellStyle name="Hipervínculo" xfId="32808" builtinId="8" hidden="1"/>
    <cellStyle name="Hipervínculo" xfId="32792" builtinId="8" hidden="1"/>
    <cellStyle name="Hipervínculo" xfId="32776" builtinId="8" hidden="1"/>
    <cellStyle name="Hipervínculo" xfId="32762" builtinId="8" hidden="1"/>
    <cellStyle name="Hipervínculo" xfId="32746" builtinId="8" hidden="1"/>
    <cellStyle name="Hipervínculo" xfId="32730" builtinId="8" hidden="1"/>
    <cellStyle name="Hipervínculo" xfId="32714" builtinId="8" hidden="1"/>
    <cellStyle name="Hipervínculo" xfId="32698" builtinId="8" hidden="1"/>
    <cellStyle name="Hipervínculo" xfId="32682" builtinId="8" hidden="1"/>
    <cellStyle name="Hipervínculo" xfId="32666" builtinId="8" hidden="1"/>
    <cellStyle name="Hipervínculo" xfId="32648" builtinId="8" hidden="1"/>
    <cellStyle name="Hipervínculo" xfId="32632" builtinId="8" hidden="1"/>
    <cellStyle name="Hipervínculo" xfId="32616" builtinId="8" hidden="1"/>
    <cellStyle name="Hipervínculo" xfId="32601" builtinId="8" hidden="1"/>
    <cellStyle name="Hipervínculo" xfId="32585" builtinId="8" hidden="1"/>
    <cellStyle name="Hipervínculo" xfId="32569" builtinId="8" hidden="1"/>
    <cellStyle name="Hipervínculo" xfId="32553" builtinId="8" hidden="1"/>
    <cellStyle name="Hipervínculo" xfId="32537" builtinId="8" hidden="1"/>
    <cellStyle name="Hipervínculo" xfId="32521" builtinId="8" hidden="1"/>
    <cellStyle name="Hipervínculo" xfId="32504" builtinId="8" hidden="1"/>
    <cellStyle name="Hipervínculo" xfId="32488" builtinId="8" hidden="1"/>
    <cellStyle name="Hipervínculo" xfId="32472" builtinId="8" hidden="1"/>
    <cellStyle name="Hipervínculo" xfId="32456" builtinId="8" hidden="1"/>
    <cellStyle name="Hipervínculo" xfId="32442" builtinId="8" hidden="1"/>
    <cellStyle name="Hipervínculo" xfId="32426" builtinId="8" hidden="1"/>
    <cellStyle name="Hipervínculo" xfId="32410" builtinId="8" hidden="1"/>
    <cellStyle name="Hipervínculo" xfId="32394" builtinId="8" hidden="1"/>
    <cellStyle name="Hipervínculo" xfId="32378" builtinId="8" hidden="1"/>
    <cellStyle name="Hipervínculo" xfId="32362" builtinId="8" hidden="1"/>
    <cellStyle name="Hipervínculo" xfId="32344" builtinId="8" hidden="1"/>
    <cellStyle name="Hipervínculo" xfId="32328" builtinId="8" hidden="1"/>
    <cellStyle name="Hipervínculo" xfId="32312" builtinId="8" hidden="1"/>
    <cellStyle name="Hipervínculo" xfId="32295" builtinId="8" hidden="1"/>
    <cellStyle name="Hipervínculo" xfId="32279" builtinId="8" hidden="1"/>
    <cellStyle name="Hipervínculo" xfId="32263" builtinId="8" hidden="1"/>
    <cellStyle name="Hipervínculo" xfId="32247" builtinId="8" hidden="1"/>
    <cellStyle name="Hipervínculo" xfId="32232" builtinId="8" hidden="1"/>
    <cellStyle name="Hipervínculo" xfId="32216" builtinId="8" hidden="1"/>
    <cellStyle name="Hipervínculo" xfId="32200" builtinId="8" hidden="1"/>
    <cellStyle name="Hipervínculo" xfId="32183" builtinId="8" hidden="1"/>
    <cellStyle name="Hipervínculo" xfId="32167" builtinId="8" hidden="1"/>
    <cellStyle name="Hipervínculo" xfId="32151" builtinId="8" hidden="1"/>
    <cellStyle name="Hipervínculo" xfId="32135" builtinId="8" hidden="1"/>
    <cellStyle name="Hipervínculo" xfId="32119" builtinId="8" hidden="1"/>
    <cellStyle name="Hipervínculo" xfId="32103" builtinId="8" hidden="1"/>
    <cellStyle name="Hipervínculo" xfId="29751" builtinId="8" hidden="1"/>
    <cellStyle name="Hipervínculo" xfId="29761" builtinId="8" hidden="1"/>
    <cellStyle name="Hipervínculo" xfId="29775" builtinId="8" hidden="1"/>
    <cellStyle name="Hipervínculo" xfId="29809" builtinId="8" hidden="1"/>
    <cellStyle name="Hipervínculo" xfId="29803" builtinId="8" hidden="1"/>
    <cellStyle name="Hipervínculo" xfId="29789" builtinId="8" hidden="1"/>
    <cellStyle name="Hipervínculo" xfId="29779" builtinId="8" hidden="1"/>
    <cellStyle name="Hipervínculo" xfId="29769" builtinId="8" hidden="1"/>
    <cellStyle name="Hipervínculo" xfId="29825" builtinId="8" hidden="1"/>
    <cellStyle name="Hipervínculo" xfId="29841" builtinId="8" hidden="1"/>
    <cellStyle name="Hipervínculo" xfId="29857" builtinId="8" hidden="1"/>
    <cellStyle name="Hipervínculo" xfId="29873" builtinId="8" hidden="1"/>
    <cellStyle name="Hipervínculo" xfId="29889" builtinId="8" hidden="1"/>
    <cellStyle name="Hipervínculo" xfId="29906" builtinId="8" hidden="1"/>
    <cellStyle name="Hipervínculo" xfId="29922" builtinId="8" hidden="1"/>
    <cellStyle name="Hipervínculo" xfId="29938" builtinId="8" hidden="1"/>
    <cellStyle name="Hipervínculo" xfId="29954" builtinId="8" hidden="1"/>
    <cellStyle name="Hipervínculo" xfId="29969" builtinId="8" hidden="1"/>
    <cellStyle name="Hipervínculo" xfId="29985" builtinId="8" hidden="1"/>
    <cellStyle name="Hipervínculo" xfId="30001" builtinId="8" hidden="1"/>
    <cellStyle name="Hipervínculo" xfId="30018" builtinId="8" hidden="1"/>
    <cellStyle name="Hipervínculo" xfId="30034" builtinId="8" hidden="1"/>
    <cellStyle name="Hipervínculo" xfId="30050" builtinId="8" hidden="1"/>
    <cellStyle name="Hipervínculo" xfId="30068" builtinId="8" hidden="1"/>
    <cellStyle name="Hipervínculo" xfId="30084" builtinId="8" hidden="1"/>
    <cellStyle name="Hipervínculo" xfId="30100" builtinId="8" hidden="1"/>
    <cellStyle name="Hipervínculo" xfId="30116" builtinId="8" hidden="1"/>
    <cellStyle name="Hipervínculo" xfId="30132" builtinId="8" hidden="1"/>
    <cellStyle name="Hipervínculo" xfId="30148" builtinId="8" hidden="1"/>
    <cellStyle name="Hipervínculo" xfId="30164" builtinId="8" hidden="1"/>
    <cellStyle name="Hipervínculo" xfId="30178" builtinId="8" hidden="1"/>
    <cellStyle name="Hipervínculo" xfId="30194" builtinId="8" hidden="1"/>
    <cellStyle name="Hipervínculo" xfId="30210" builtinId="8" hidden="1"/>
    <cellStyle name="Hipervínculo" xfId="30227" builtinId="8" hidden="1"/>
    <cellStyle name="Hipervínculo" xfId="30243" builtinId="8" hidden="1"/>
    <cellStyle name="Hipervínculo" xfId="30259" builtinId="8" hidden="1"/>
    <cellStyle name="Hipervínculo" xfId="30275" builtinId="8" hidden="1"/>
    <cellStyle name="Hipervínculo" xfId="30291" builtinId="8" hidden="1"/>
    <cellStyle name="Hipervínculo" xfId="30307" builtinId="8" hidden="1"/>
    <cellStyle name="Hipervínculo" xfId="30218" builtinId="8" hidden="1"/>
    <cellStyle name="Hipervínculo" xfId="30338" builtinId="8" hidden="1"/>
    <cellStyle name="Hipervínculo" xfId="30354" builtinId="8" hidden="1"/>
    <cellStyle name="Hipervínculo" xfId="30370" builtinId="8" hidden="1"/>
    <cellStyle name="Hipervínculo" xfId="30388" builtinId="8" hidden="1"/>
    <cellStyle name="Hipervínculo" xfId="30404" builtinId="8" hidden="1"/>
    <cellStyle name="Hipervínculo" xfId="30420" builtinId="8" hidden="1"/>
    <cellStyle name="Hipervínculo" xfId="30436" builtinId="8" hidden="1"/>
    <cellStyle name="Hipervínculo" xfId="30452" builtinId="8" hidden="1"/>
    <cellStyle name="Hipervínculo" xfId="30468" builtinId="8" hidden="1"/>
    <cellStyle name="Hipervínculo" xfId="30482" builtinId="8" hidden="1"/>
    <cellStyle name="Hipervínculo" xfId="30498" builtinId="8" hidden="1"/>
    <cellStyle name="Hipervínculo" xfId="30514" builtinId="8" hidden="1"/>
    <cellStyle name="Hipervínculo" xfId="30532" builtinId="8" hidden="1"/>
    <cellStyle name="Hipervínculo" xfId="30548" builtinId="8" hidden="1"/>
    <cellStyle name="Hipervínculo" xfId="30564" builtinId="8" hidden="1"/>
    <cellStyle name="Hipervínculo" xfId="30580" builtinId="8" hidden="1"/>
    <cellStyle name="Hipervínculo" xfId="30596" builtinId="8" hidden="1"/>
    <cellStyle name="Hipervínculo" xfId="30612" builtinId="8" hidden="1"/>
    <cellStyle name="Hipervínculo" xfId="30628" builtinId="8" hidden="1"/>
    <cellStyle name="Hipervínculo" xfId="30642" builtinId="8" hidden="1"/>
    <cellStyle name="Hipervínculo" xfId="30658" builtinId="8" hidden="1"/>
    <cellStyle name="Hipervínculo" xfId="30674" builtinId="8" hidden="1"/>
    <cellStyle name="Hipervínculo" xfId="30691" builtinId="8" hidden="1"/>
    <cellStyle name="Hipervínculo" xfId="30707" builtinId="8" hidden="1"/>
    <cellStyle name="Hipervínculo" xfId="30723" builtinId="8" hidden="1"/>
    <cellStyle name="Hipervínculo" xfId="30739" builtinId="8" hidden="1"/>
    <cellStyle name="Hipervínculo" xfId="30755" builtinId="8" hidden="1"/>
    <cellStyle name="Hipervínculo" xfId="30771" builtinId="8" hidden="1"/>
    <cellStyle name="Hipervínculo" xfId="30787" builtinId="8" hidden="1"/>
    <cellStyle name="Hipervínculo" xfId="30802" builtinId="8" hidden="1"/>
    <cellStyle name="Hipervínculo" xfId="30818" builtinId="8" hidden="1"/>
    <cellStyle name="Hipervínculo" xfId="30834" builtinId="8" hidden="1"/>
    <cellStyle name="Hipervínculo" xfId="30852" builtinId="8" hidden="1"/>
    <cellStyle name="Hipervínculo" xfId="30868" builtinId="8" hidden="1"/>
    <cellStyle name="Hipervínculo" xfId="30884" builtinId="8" hidden="1"/>
    <cellStyle name="Hipervínculo" xfId="30900" builtinId="8" hidden="1"/>
    <cellStyle name="Hipervínculo" xfId="30916" builtinId="8" hidden="1"/>
    <cellStyle name="Hipervínculo" xfId="30932" builtinId="8" hidden="1"/>
    <cellStyle name="Hipervínculo" xfId="30531" builtinId="8" hidden="1"/>
    <cellStyle name="Hipervínculo" xfId="30962" builtinId="8" hidden="1"/>
    <cellStyle name="Hipervínculo" xfId="30978" builtinId="8" hidden="1"/>
    <cellStyle name="Hipervínculo" xfId="30994" builtinId="8" hidden="1"/>
    <cellStyle name="Hipervínculo" xfId="31012" builtinId="8" hidden="1"/>
    <cellStyle name="Hipervínculo" xfId="31028" builtinId="8" hidden="1"/>
    <cellStyle name="Hipervínculo" xfId="31044" builtinId="8" hidden="1"/>
    <cellStyle name="Hipervínculo" xfId="31060" builtinId="8" hidden="1"/>
    <cellStyle name="Hipervínculo" xfId="31076" builtinId="8" hidden="1"/>
    <cellStyle name="Hipervínculo" xfId="31092" builtinId="8" hidden="1"/>
    <cellStyle name="Hipervínculo" xfId="31106" builtinId="8" hidden="1"/>
    <cellStyle name="Hipervínculo" xfId="31122" builtinId="8" hidden="1"/>
    <cellStyle name="Hipervínculo" xfId="31138" builtinId="8" hidden="1"/>
    <cellStyle name="Hipervínculo" xfId="31156" builtinId="8" hidden="1"/>
    <cellStyle name="Hipervínculo" xfId="31172" builtinId="8" hidden="1"/>
    <cellStyle name="Hipervínculo" xfId="31188" builtinId="8" hidden="1"/>
    <cellStyle name="Hipervínculo" xfId="31204" builtinId="8" hidden="1"/>
    <cellStyle name="Hipervínculo" xfId="31220" builtinId="8" hidden="1"/>
    <cellStyle name="Hipervínculo" xfId="31236" builtinId="8" hidden="1"/>
    <cellStyle name="Hipervínculo" xfId="31252" builtinId="8" hidden="1"/>
    <cellStyle name="Hipervínculo" xfId="31266" builtinId="8" hidden="1"/>
    <cellStyle name="Hipervínculo" xfId="31282" builtinId="8" hidden="1"/>
    <cellStyle name="Hipervínculo" xfId="31298" builtinId="8" hidden="1"/>
    <cellStyle name="Hipervínculo" xfId="31316" builtinId="8" hidden="1"/>
    <cellStyle name="Hipervínculo" xfId="31332" builtinId="8" hidden="1"/>
    <cellStyle name="Hipervínculo" xfId="31348" builtinId="8" hidden="1"/>
    <cellStyle name="Hipervínculo" xfId="31364" builtinId="8" hidden="1"/>
    <cellStyle name="Hipervínculo" xfId="31380" builtinId="8" hidden="1"/>
    <cellStyle name="Hipervínculo" xfId="31396" builtinId="8" hidden="1"/>
    <cellStyle name="Hipervínculo" xfId="31412" builtinId="8" hidden="1"/>
    <cellStyle name="Hipervínculo" xfId="31426" builtinId="8" hidden="1"/>
    <cellStyle name="Hipervínculo" xfId="31442" builtinId="8" hidden="1"/>
    <cellStyle name="Hipervínculo" xfId="31458" builtinId="8" hidden="1"/>
    <cellStyle name="Hipervínculo" xfId="31476" builtinId="8" hidden="1"/>
    <cellStyle name="Hipervínculo" xfId="31492" builtinId="8" hidden="1"/>
    <cellStyle name="Hipervínculo" xfId="31508" builtinId="8" hidden="1"/>
    <cellStyle name="Hipervínculo" xfId="31524" builtinId="8" hidden="1"/>
    <cellStyle name="Hipervínculo" xfId="31540" builtinId="8" hidden="1"/>
    <cellStyle name="Hipervínculo" xfId="31556" builtinId="8" hidden="1"/>
    <cellStyle name="Hipervínculo" xfId="31311" builtinId="8" hidden="1"/>
    <cellStyle name="Hipervínculo" xfId="31586" builtinId="8" hidden="1"/>
    <cellStyle name="Hipervínculo" xfId="31602" builtinId="8" hidden="1"/>
    <cellStyle name="Hipervínculo" xfId="31618" builtinId="8" hidden="1"/>
    <cellStyle name="Hipervínculo" xfId="31636" builtinId="8" hidden="1"/>
    <cellStyle name="Hipervínculo" xfId="31652" builtinId="8" hidden="1"/>
    <cellStyle name="Hipervínculo" xfId="31668" builtinId="8" hidden="1"/>
    <cellStyle name="Hipervínculo" xfId="31684" builtinId="8" hidden="1"/>
    <cellStyle name="Hipervínculo" xfId="31700" builtinId="8" hidden="1"/>
    <cellStyle name="Hipervínculo" xfId="31716" builtinId="8" hidden="1"/>
    <cellStyle name="Hipervínculo" xfId="31730" builtinId="8" hidden="1"/>
    <cellStyle name="Hipervínculo" xfId="31746" builtinId="8" hidden="1"/>
    <cellStyle name="Hipervínculo" xfId="31762" builtinId="8" hidden="1"/>
    <cellStyle name="Hipervínculo" xfId="31779" builtinId="8" hidden="1"/>
    <cellStyle name="Hipervínculo" xfId="31795" builtinId="8" hidden="1"/>
    <cellStyle name="Hipervínculo" xfId="31811" builtinId="8" hidden="1"/>
    <cellStyle name="Hipervínculo" xfId="31827" builtinId="8" hidden="1"/>
    <cellStyle name="Hipervínculo" xfId="31843" builtinId="8" hidden="1"/>
    <cellStyle name="Hipervínculo" xfId="31859" builtinId="8" hidden="1"/>
    <cellStyle name="Hipervínculo" xfId="31875" builtinId="8" hidden="1"/>
    <cellStyle name="Hipervínculo" xfId="31889" builtinId="8" hidden="1"/>
    <cellStyle name="Hipervínculo" xfId="31905" builtinId="8" hidden="1"/>
    <cellStyle name="Hipervínculo" xfId="31921" builtinId="8" hidden="1"/>
    <cellStyle name="Hipervínculo" xfId="31937" builtinId="8" hidden="1"/>
    <cellStyle name="Hipervínculo" xfId="31953" builtinId="8" hidden="1"/>
    <cellStyle name="Hipervínculo" xfId="31969" builtinId="8" hidden="1"/>
    <cellStyle name="Hipervínculo" xfId="31985" builtinId="8" hidden="1"/>
    <cellStyle name="Hipervínculo" xfId="32001" builtinId="8" hidden="1"/>
    <cellStyle name="Hipervínculo" xfId="32017" builtinId="8" hidden="1"/>
    <cellStyle name="Hipervínculo" xfId="32033" builtinId="8" hidden="1"/>
    <cellStyle name="Hipervínculo" xfId="32023" builtinId="8" hidden="1"/>
    <cellStyle name="Hipervínculo" xfId="32007" builtinId="8" hidden="1"/>
    <cellStyle name="Hipervínculo" xfId="31991" builtinId="8" hidden="1"/>
    <cellStyle name="Hipervínculo" xfId="31975" builtinId="8" hidden="1"/>
    <cellStyle name="Hipervínculo" xfId="31959" builtinId="8" hidden="1"/>
    <cellStyle name="Hipervínculo" xfId="31943" builtinId="8" hidden="1"/>
    <cellStyle name="Hipervínculo" xfId="31927" builtinId="8" hidden="1"/>
    <cellStyle name="Hipervínculo" xfId="31911" builtinId="8" hidden="1"/>
    <cellStyle name="Hipervínculo" xfId="31895" builtinId="8" hidden="1"/>
    <cellStyle name="Hipervínculo" xfId="31881" builtinId="8" hidden="1"/>
    <cellStyle name="Hipervínculo" xfId="31865" builtinId="8" hidden="1"/>
    <cellStyle name="Hipervínculo" xfId="31849" builtinId="8" hidden="1"/>
    <cellStyle name="Hipervínculo" xfId="31833" builtinId="8" hidden="1"/>
    <cellStyle name="Hipervínculo" xfId="31817" builtinId="8" hidden="1"/>
    <cellStyle name="Hipervínculo" xfId="31801" builtinId="8" hidden="1"/>
    <cellStyle name="Hipervínculo" xfId="31785" builtinId="8" hidden="1"/>
    <cellStyle name="Hipervínculo" xfId="31768" builtinId="8" hidden="1"/>
    <cellStyle name="Hipervínculo" xfId="31752" builtinId="8" hidden="1"/>
    <cellStyle name="Hipervínculo" xfId="31736" builtinId="8" hidden="1"/>
    <cellStyle name="Hipervínculo" xfId="31722" builtinId="8" hidden="1"/>
    <cellStyle name="Hipervínculo" xfId="31706" builtinId="8" hidden="1"/>
    <cellStyle name="Hipervínculo" xfId="31690" builtinId="8" hidden="1"/>
    <cellStyle name="Hipervínculo" xfId="31674" builtinId="8" hidden="1"/>
    <cellStyle name="Hipervínculo" xfId="31658" builtinId="8" hidden="1"/>
    <cellStyle name="Hipervínculo" xfId="31642" builtinId="8" hidden="1"/>
    <cellStyle name="Hipervínculo" xfId="31626" builtinId="8" hidden="1"/>
    <cellStyle name="Hipervínculo" xfId="31608" builtinId="8" hidden="1"/>
    <cellStyle name="Hipervínculo" xfId="31592" builtinId="8" hidden="1"/>
    <cellStyle name="Hipervínculo" xfId="31576" builtinId="8" hidden="1"/>
    <cellStyle name="Hipervínculo" xfId="31562" builtinId="8" hidden="1"/>
    <cellStyle name="Hipervínculo" xfId="31546" builtinId="8" hidden="1"/>
    <cellStyle name="Hipervínculo" xfId="31530" builtinId="8" hidden="1"/>
    <cellStyle name="Hipervínculo" xfId="31514" builtinId="8" hidden="1"/>
    <cellStyle name="Hipervínculo" xfId="31498" builtinId="8" hidden="1"/>
    <cellStyle name="Hipervínculo" xfId="31482" builtinId="8" hidden="1"/>
    <cellStyle name="Hipervínculo" xfId="31464" builtinId="8" hidden="1"/>
    <cellStyle name="Hipervínculo" xfId="31448" builtinId="8" hidden="1"/>
    <cellStyle name="Hipervínculo" xfId="31432" builtinId="8" hidden="1"/>
    <cellStyle name="Hipervínculo" xfId="31416" builtinId="8" hidden="1"/>
    <cellStyle name="Hipervínculo" xfId="31402" builtinId="8" hidden="1"/>
    <cellStyle name="Hipervínculo" xfId="31386" builtinId="8" hidden="1"/>
    <cellStyle name="Hipervínculo" xfId="31370" builtinId="8" hidden="1"/>
    <cellStyle name="Hipervínculo" xfId="31354" builtinId="8" hidden="1"/>
    <cellStyle name="Hipervínculo" xfId="31338" builtinId="8" hidden="1"/>
    <cellStyle name="Hipervínculo" xfId="31322" builtinId="8" hidden="1"/>
    <cellStyle name="Hipervínculo" xfId="31304" builtinId="8" hidden="1"/>
    <cellStyle name="Hipervínculo" xfId="31288" builtinId="8" hidden="1"/>
    <cellStyle name="Hipervínculo" xfId="31272" builtinId="8" hidden="1"/>
    <cellStyle name="Hipervínculo" xfId="31258" builtinId="8" hidden="1"/>
    <cellStyle name="Hipervínculo" xfId="31242" builtinId="8" hidden="1"/>
    <cellStyle name="Hipervínculo" xfId="31226" builtinId="8" hidden="1"/>
    <cellStyle name="Hipervínculo" xfId="31210" builtinId="8" hidden="1"/>
    <cellStyle name="Hipervínculo" xfId="31194" builtinId="8" hidden="1"/>
    <cellStyle name="Hipervínculo" xfId="31178" builtinId="8" hidden="1"/>
    <cellStyle name="Hipervínculo" xfId="31162" builtinId="8" hidden="1"/>
    <cellStyle name="Hipervínculo" xfId="31144" builtinId="8" hidden="1"/>
    <cellStyle name="Hipervínculo" xfId="31128" builtinId="8" hidden="1"/>
    <cellStyle name="Hipervínculo" xfId="31112" builtinId="8" hidden="1"/>
    <cellStyle name="Hipervínculo" xfId="31098" builtinId="8" hidden="1"/>
    <cellStyle name="Hipervínculo" xfId="31082" builtinId="8" hidden="1"/>
    <cellStyle name="Hipervínculo" xfId="31066" builtinId="8" hidden="1"/>
    <cellStyle name="Hipervínculo" xfId="31050" builtinId="8" hidden="1"/>
    <cellStyle name="Hipervínculo" xfId="31034" builtinId="8" hidden="1"/>
    <cellStyle name="Hipervínculo" xfId="31018" builtinId="8" hidden="1"/>
    <cellStyle name="Hipervínculo" xfId="31002" builtinId="8" hidden="1"/>
    <cellStyle name="Hipervínculo" xfId="30984" builtinId="8" hidden="1"/>
    <cellStyle name="Hipervínculo" xfId="30968" builtinId="8" hidden="1"/>
    <cellStyle name="Hipervínculo" xfId="30952" builtinId="8" hidden="1"/>
    <cellStyle name="Hipervínculo" xfId="30938" builtinId="8" hidden="1"/>
    <cellStyle name="Hipervínculo" xfId="30922" builtinId="8" hidden="1"/>
    <cellStyle name="Hipervínculo" xfId="30906" builtinId="8" hidden="1"/>
    <cellStyle name="Hipervínculo" xfId="30890" builtinId="8" hidden="1"/>
    <cellStyle name="Hipervínculo" xfId="30874" builtinId="8" hidden="1"/>
    <cellStyle name="Hipervínculo" xfId="30858" builtinId="8" hidden="1"/>
    <cellStyle name="Hipervínculo" xfId="30840" builtinId="8" hidden="1"/>
    <cellStyle name="Hipervínculo" xfId="30824" builtinId="8" hidden="1"/>
    <cellStyle name="Hipervínculo" xfId="30808" builtinId="8" hidden="1"/>
    <cellStyle name="Hipervínculo" xfId="30792" builtinId="8" hidden="1"/>
    <cellStyle name="Hipervínculo" xfId="30777" builtinId="8" hidden="1"/>
    <cellStyle name="Hipervínculo" xfId="30761" builtinId="8" hidden="1"/>
    <cellStyle name="Hipervínculo" xfId="30745" builtinId="8" hidden="1"/>
    <cellStyle name="Hipervínculo" xfId="30729" builtinId="8" hidden="1"/>
    <cellStyle name="Hipervínculo" xfId="30713" builtinId="8" hidden="1"/>
    <cellStyle name="Hipervínculo" xfId="30697" builtinId="8" hidden="1"/>
    <cellStyle name="Hipervínculo" xfId="30680" builtinId="8" hidden="1"/>
    <cellStyle name="Hipervínculo" xfId="30664" builtinId="8" hidden="1"/>
    <cellStyle name="Hipervínculo" xfId="30648" builtinId="8" hidden="1"/>
    <cellStyle name="Hipervínculo" xfId="30634" builtinId="8" hidden="1"/>
    <cellStyle name="Hipervínculo" xfId="30618" builtinId="8" hidden="1"/>
    <cellStyle name="Hipervínculo" xfId="30602" builtinId="8" hidden="1"/>
    <cellStyle name="Hipervínculo" xfId="30586" builtinId="8" hidden="1"/>
    <cellStyle name="Hipervínculo" xfId="30570" builtinId="8" hidden="1"/>
    <cellStyle name="Hipervínculo" xfId="30554" builtinId="8" hidden="1"/>
    <cellStyle name="Hipervínculo" xfId="30538" builtinId="8" hidden="1"/>
    <cellStyle name="Hipervínculo" xfId="30520" builtinId="8" hidden="1"/>
    <cellStyle name="Hipervínculo" xfId="30504" builtinId="8" hidden="1"/>
    <cellStyle name="Hipervínculo" xfId="30488" builtinId="8" hidden="1"/>
    <cellStyle name="Hipervínculo" xfId="30474" builtinId="8" hidden="1"/>
    <cellStyle name="Hipervínculo" xfId="30458" builtinId="8" hidden="1"/>
    <cellStyle name="Hipervínculo" xfId="30442" builtinId="8" hidden="1"/>
    <cellStyle name="Hipervínculo" xfId="30426" builtinId="8" hidden="1"/>
    <cellStyle name="Hipervínculo" xfId="30410" builtinId="8" hidden="1"/>
    <cellStyle name="Hipervínculo" xfId="30394" builtinId="8" hidden="1"/>
    <cellStyle name="Hipervínculo" xfId="30378" builtinId="8" hidden="1"/>
    <cellStyle name="Hipervínculo" xfId="30360" builtinId="8" hidden="1"/>
    <cellStyle name="Hipervínculo" xfId="30344" builtinId="8" hidden="1"/>
    <cellStyle name="Hipervínculo" xfId="30328" builtinId="8" hidden="1"/>
    <cellStyle name="Hipervínculo" xfId="30313" builtinId="8" hidden="1"/>
    <cellStyle name="Hipervínculo" xfId="30297" builtinId="8" hidden="1"/>
    <cellStyle name="Hipervínculo" xfId="30281" builtinId="8" hidden="1"/>
    <cellStyle name="Hipervínculo" xfId="30265" builtinId="8" hidden="1"/>
    <cellStyle name="Hipervínculo" xfId="30249" builtinId="8" hidden="1"/>
    <cellStyle name="Hipervínculo" xfId="30233" builtinId="8" hidden="1"/>
    <cellStyle name="Hipervínculo" xfId="30216" builtinId="8" hidden="1"/>
    <cellStyle name="Hipervínculo" xfId="30200" builtinId="8" hidden="1"/>
    <cellStyle name="Hipervínculo" xfId="30184" builtinId="8" hidden="1"/>
    <cellStyle name="Hipervínculo" xfId="30168" builtinId="8" hidden="1"/>
    <cellStyle name="Hipervínculo" xfId="30154" builtinId="8" hidden="1"/>
    <cellStyle name="Hipervínculo" xfId="30138" builtinId="8" hidden="1"/>
    <cellStyle name="Hipervínculo" xfId="30122" builtinId="8" hidden="1"/>
    <cellStyle name="Hipervínculo" xfId="30106" builtinId="8" hidden="1"/>
    <cellStyle name="Hipervínculo" xfId="30090" builtinId="8" hidden="1"/>
    <cellStyle name="Hipervínculo" xfId="30074" builtinId="8" hidden="1"/>
    <cellStyle name="Hipervínculo" xfId="30056" builtinId="8" hidden="1"/>
    <cellStyle name="Hipervínculo" xfId="30040" builtinId="8" hidden="1"/>
    <cellStyle name="Hipervínculo" xfId="30024" builtinId="8" hidden="1"/>
    <cellStyle name="Hipervínculo" xfId="30007" builtinId="8" hidden="1"/>
    <cellStyle name="Hipervínculo" xfId="29991" builtinId="8" hidden="1"/>
    <cellStyle name="Hipervínculo" xfId="29975" builtinId="8" hidden="1"/>
    <cellStyle name="Hipervínculo" xfId="29959" builtinId="8" hidden="1"/>
    <cellStyle name="Hipervínculo" xfId="29944" builtinId="8" hidden="1"/>
    <cellStyle name="Hipervínculo" xfId="29928" builtinId="8" hidden="1"/>
    <cellStyle name="Hipervínculo" xfId="29912" builtinId="8" hidden="1"/>
    <cellStyle name="Hipervínculo" xfId="29895" builtinId="8" hidden="1"/>
    <cellStyle name="Hipervínculo" xfId="29879" builtinId="8" hidden="1"/>
    <cellStyle name="Hipervínculo" xfId="29863" builtinId="8" hidden="1"/>
    <cellStyle name="Hipervínculo" xfId="29847" builtinId="8" hidden="1"/>
    <cellStyle name="Hipervínculo" xfId="29831" builtinId="8" hidden="1"/>
    <cellStyle name="Hipervínculo" xfId="29815" builtinId="8" hidden="1"/>
    <cellStyle name="Hipervínculo" xfId="27462" builtinId="8" hidden="1"/>
    <cellStyle name="Hipervínculo" xfId="27472" builtinId="8" hidden="1"/>
    <cellStyle name="Hipervínculo" xfId="27486" builtinId="8" hidden="1"/>
    <cellStyle name="Hipervínculo" xfId="27518" builtinId="8" hidden="1"/>
    <cellStyle name="Hipervínculo" xfId="27512" builtinId="8" hidden="1"/>
    <cellStyle name="Hipervínculo" xfId="27500" builtinId="8" hidden="1"/>
    <cellStyle name="Hipervínculo" xfId="27490" builtinId="8" hidden="1"/>
    <cellStyle name="Hipervínculo" xfId="27480" builtinId="8" hidden="1"/>
    <cellStyle name="Hipervínculo" xfId="27534" builtinId="8" hidden="1"/>
    <cellStyle name="Hipervínculo" xfId="27550" builtinId="8" hidden="1"/>
    <cellStyle name="Hipervínculo" xfId="27566" builtinId="8" hidden="1"/>
    <cellStyle name="Hipervínculo" xfId="27582" builtinId="8" hidden="1"/>
    <cellStyle name="Hipervínculo" xfId="27598" builtinId="8" hidden="1"/>
    <cellStyle name="Hipervínculo" xfId="27615" builtinId="8" hidden="1"/>
    <cellStyle name="Hipervínculo" xfId="27631" builtinId="8" hidden="1"/>
    <cellStyle name="Hipervínculo" xfId="27647" builtinId="8" hidden="1"/>
    <cellStyle name="Hipervínculo" xfId="27663" builtinId="8" hidden="1"/>
    <cellStyle name="Hipervínculo" xfId="27678" builtinId="8" hidden="1"/>
    <cellStyle name="Hipervínculo" xfId="27694" builtinId="8" hidden="1"/>
    <cellStyle name="Hipervínculo" xfId="27710" builtinId="8" hidden="1"/>
    <cellStyle name="Hipervínculo" xfId="27727" builtinId="8" hidden="1"/>
    <cellStyle name="Hipervínculo" xfId="27743" builtinId="8" hidden="1"/>
    <cellStyle name="Hipervínculo" xfId="27759" builtinId="8" hidden="1"/>
    <cellStyle name="Hipervínculo" xfId="27777" builtinId="8" hidden="1"/>
    <cellStyle name="Hipervínculo" xfId="27793" builtinId="8" hidden="1"/>
    <cellStyle name="Hipervínculo" xfId="27809" builtinId="8" hidden="1"/>
    <cellStyle name="Hipervínculo" xfId="27825" builtinId="8" hidden="1"/>
    <cellStyle name="Hipervínculo" xfId="27841" builtinId="8" hidden="1"/>
    <cellStyle name="Hipervínculo" xfId="27857" builtinId="8" hidden="1"/>
    <cellStyle name="Hipervínculo" xfId="27873" builtinId="8" hidden="1"/>
    <cellStyle name="Hipervínculo" xfId="27887" builtinId="8" hidden="1"/>
    <cellStyle name="Hipervínculo" xfId="27903" builtinId="8" hidden="1"/>
    <cellStyle name="Hipervínculo" xfId="27919" builtinId="8" hidden="1"/>
    <cellStyle name="Hipervínculo" xfId="27936" builtinId="8" hidden="1"/>
    <cellStyle name="Hipervínculo" xfId="27952" builtinId="8" hidden="1"/>
    <cellStyle name="Hipervínculo" xfId="27968" builtinId="8" hidden="1"/>
    <cellStyle name="Hipervínculo" xfId="27984" builtinId="8" hidden="1"/>
    <cellStyle name="Hipervínculo" xfId="28000" builtinId="8" hidden="1"/>
    <cellStyle name="Hipervínculo" xfId="28016" builtinId="8" hidden="1"/>
    <cellStyle name="Hipervínculo" xfId="27927" builtinId="8" hidden="1"/>
    <cellStyle name="Hipervínculo" xfId="28047" builtinId="8" hidden="1"/>
    <cellStyle name="Hipervínculo" xfId="28063" builtinId="8" hidden="1"/>
    <cellStyle name="Hipervínculo" xfId="28079" builtinId="8" hidden="1"/>
    <cellStyle name="Hipervínculo" xfId="28097" builtinId="8" hidden="1"/>
    <cellStyle name="Hipervínculo" xfId="28113" builtinId="8" hidden="1"/>
    <cellStyle name="Hipervínculo" xfId="28129" builtinId="8" hidden="1"/>
    <cellStyle name="Hipervínculo" xfId="28145" builtinId="8" hidden="1"/>
    <cellStyle name="Hipervínculo" xfId="28161" builtinId="8" hidden="1"/>
    <cellStyle name="Hipervínculo" xfId="28177" builtinId="8" hidden="1"/>
    <cellStyle name="Hipervínculo" xfId="28191" builtinId="8" hidden="1"/>
    <cellStyle name="Hipervínculo" xfId="28207" builtinId="8" hidden="1"/>
    <cellStyle name="Hipervínculo" xfId="28223" builtinId="8" hidden="1"/>
    <cellStyle name="Hipervínculo" xfId="28241" builtinId="8" hidden="1"/>
    <cellStyle name="Hipervínculo" xfId="28257" builtinId="8" hidden="1"/>
    <cellStyle name="Hipervínculo" xfId="28273" builtinId="8" hidden="1"/>
    <cellStyle name="Hipervínculo" xfId="28289" builtinId="8" hidden="1"/>
    <cellStyle name="Hipervínculo" xfId="28305" builtinId="8" hidden="1"/>
    <cellStyle name="Hipervínculo" xfId="28321" builtinId="8" hidden="1"/>
    <cellStyle name="Hipervínculo" xfId="28337" builtinId="8" hidden="1"/>
    <cellStyle name="Hipervínculo" xfId="28351" builtinId="8" hidden="1"/>
    <cellStyle name="Hipervínculo" xfId="28367" builtinId="8" hidden="1"/>
    <cellStyle name="Hipervínculo" xfId="28383" builtinId="8" hidden="1"/>
    <cellStyle name="Hipervínculo" xfId="28400" builtinId="8" hidden="1"/>
    <cellStyle name="Hipervínculo" xfId="28416" builtinId="8" hidden="1"/>
    <cellStyle name="Hipervínculo" xfId="28432" builtinId="8" hidden="1"/>
    <cellStyle name="Hipervínculo" xfId="28448" builtinId="8" hidden="1"/>
    <cellStyle name="Hipervínculo" xfId="28464" builtinId="8" hidden="1"/>
    <cellStyle name="Hipervínculo" xfId="28480" builtinId="8" hidden="1"/>
    <cellStyle name="Hipervínculo" xfId="28496" builtinId="8" hidden="1"/>
    <cellStyle name="Hipervínculo" xfId="28511" builtinId="8" hidden="1"/>
    <cellStyle name="Hipervínculo" xfId="28527" builtinId="8" hidden="1"/>
    <cellStyle name="Hipervínculo" xfId="28543" builtinId="8" hidden="1"/>
    <cellStyle name="Hipervínculo" xfId="28561" builtinId="8" hidden="1"/>
    <cellStyle name="Hipervínculo" xfId="28577" builtinId="8" hidden="1"/>
    <cellStyle name="Hipervínculo" xfId="28593" builtinId="8" hidden="1"/>
    <cellStyle name="Hipervínculo" xfId="28609" builtinId="8" hidden="1"/>
    <cellStyle name="Hipervínculo" xfId="28625" builtinId="8" hidden="1"/>
    <cellStyle name="Hipervínculo" xfId="28641" builtinId="8" hidden="1"/>
    <cellStyle name="Hipervínculo" xfId="28240" builtinId="8" hidden="1"/>
    <cellStyle name="Hipervínculo" xfId="28671" builtinId="8" hidden="1"/>
    <cellStyle name="Hipervínculo" xfId="28687" builtinId="8" hidden="1"/>
    <cellStyle name="Hipervínculo" xfId="28703" builtinId="8" hidden="1"/>
    <cellStyle name="Hipervínculo" xfId="28721" builtinId="8" hidden="1"/>
    <cellStyle name="Hipervínculo" xfId="28737" builtinId="8" hidden="1"/>
    <cellStyle name="Hipervínculo" xfId="28753" builtinId="8" hidden="1"/>
    <cellStyle name="Hipervínculo" xfId="28769" builtinId="8" hidden="1"/>
    <cellStyle name="Hipervínculo" xfId="28785" builtinId="8" hidden="1"/>
    <cellStyle name="Hipervínculo" xfId="28801" builtinId="8" hidden="1"/>
    <cellStyle name="Hipervínculo" xfId="28815" builtinId="8" hidden="1"/>
    <cellStyle name="Hipervínculo" xfId="28831" builtinId="8" hidden="1"/>
    <cellStyle name="Hipervínculo" xfId="28847" builtinId="8" hidden="1"/>
    <cellStyle name="Hipervínculo" xfId="28865" builtinId="8" hidden="1"/>
    <cellStyle name="Hipervínculo" xfId="28881" builtinId="8" hidden="1"/>
    <cellStyle name="Hipervínculo" xfId="28897" builtinId="8" hidden="1"/>
    <cellStyle name="Hipervínculo" xfId="28913" builtinId="8" hidden="1"/>
    <cellStyle name="Hipervínculo" xfId="28929" builtinId="8" hidden="1"/>
    <cellStyle name="Hipervínculo" xfId="28945" builtinId="8" hidden="1"/>
    <cellStyle name="Hipervínculo" xfId="28961" builtinId="8" hidden="1"/>
    <cellStyle name="Hipervínculo" xfId="28975" builtinId="8" hidden="1"/>
    <cellStyle name="Hipervínculo" xfId="28991" builtinId="8" hidden="1"/>
    <cellStyle name="Hipervínculo" xfId="29007" builtinId="8" hidden="1"/>
    <cellStyle name="Hipervínculo" xfId="29025" builtinId="8" hidden="1"/>
    <cellStyle name="Hipervínculo" xfId="29041" builtinId="8" hidden="1"/>
    <cellStyle name="Hipervínculo" xfId="29057" builtinId="8" hidden="1"/>
    <cellStyle name="Hipervínculo" xfId="29073" builtinId="8" hidden="1"/>
    <cellStyle name="Hipervínculo" xfId="29089" builtinId="8" hidden="1"/>
    <cellStyle name="Hipervínculo" xfId="29105" builtinId="8" hidden="1"/>
    <cellStyle name="Hipervínculo" xfId="29121" builtinId="8" hidden="1"/>
    <cellStyle name="Hipervínculo" xfId="29135" builtinId="8" hidden="1"/>
    <cellStyle name="Hipervínculo" xfId="29151" builtinId="8" hidden="1"/>
    <cellStyle name="Hipervínculo" xfId="29167" builtinId="8" hidden="1"/>
    <cellStyle name="Hipervínculo" xfId="29185" builtinId="8" hidden="1"/>
    <cellStyle name="Hipervínculo" xfId="29201" builtinId="8" hidden="1"/>
    <cellStyle name="Hipervínculo" xfId="29217" builtinId="8" hidden="1"/>
    <cellStyle name="Hipervínculo" xfId="29233" builtinId="8" hidden="1"/>
    <cellStyle name="Hipervínculo" xfId="29249" builtinId="8" hidden="1"/>
    <cellStyle name="Hipervínculo" xfId="29265" builtinId="8" hidden="1"/>
    <cellStyle name="Hipervínculo" xfId="29020" builtinId="8" hidden="1"/>
    <cellStyle name="Hipervínculo" xfId="29295" builtinId="8" hidden="1"/>
    <cellStyle name="Hipervínculo" xfId="29311" builtinId="8" hidden="1"/>
    <cellStyle name="Hipervínculo" xfId="29327" builtinId="8" hidden="1"/>
    <cellStyle name="Hipervínculo" xfId="29345" builtinId="8" hidden="1"/>
    <cellStyle name="Hipervínculo" xfId="29361" builtinId="8" hidden="1"/>
    <cellStyle name="Hipervínculo" xfId="29377" builtinId="8" hidden="1"/>
    <cellStyle name="Hipervínculo" xfId="29393" builtinId="8" hidden="1"/>
    <cellStyle name="Hipervínculo" xfId="29409" builtinId="8" hidden="1"/>
    <cellStyle name="Hipervínculo" xfId="29425" builtinId="8" hidden="1"/>
    <cellStyle name="Hipervínculo" xfId="29439" builtinId="8" hidden="1"/>
    <cellStyle name="Hipervínculo" xfId="29455" builtinId="8" hidden="1"/>
    <cellStyle name="Hipervínculo" xfId="29471" builtinId="8" hidden="1"/>
    <cellStyle name="Hipervínculo" xfId="29488" builtinId="8" hidden="1"/>
    <cellStyle name="Hipervínculo" xfId="29504" builtinId="8" hidden="1"/>
    <cellStyle name="Hipervínculo" xfId="29520" builtinId="8" hidden="1"/>
    <cellStyle name="Hipervínculo" xfId="29536" builtinId="8" hidden="1"/>
    <cellStyle name="Hipervínculo" xfId="29552" builtinId="8" hidden="1"/>
    <cellStyle name="Hipervínculo" xfId="29568" builtinId="8" hidden="1"/>
    <cellStyle name="Hipervínculo" xfId="29584" builtinId="8" hidden="1"/>
    <cellStyle name="Hipervínculo" xfId="29598" builtinId="8" hidden="1"/>
    <cellStyle name="Hipervínculo" xfId="29614" builtinId="8" hidden="1"/>
    <cellStyle name="Hipervínculo" xfId="29630" builtinId="8" hidden="1"/>
    <cellStyle name="Hipervínculo" xfId="29646" builtinId="8" hidden="1"/>
    <cellStyle name="Hipervínculo" xfId="29662" builtinId="8" hidden="1"/>
    <cellStyle name="Hipervínculo" xfId="29678" builtinId="8" hidden="1"/>
    <cellStyle name="Hipervínculo" xfId="29694" builtinId="8" hidden="1"/>
    <cellStyle name="Hipervínculo" xfId="29710" builtinId="8" hidden="1"/>
    <cellStyle name="Hipervínculo" xfId="29726" builtinId="8" hidden="1"/>
    <cellStyle name="Hipervínculo" xfId="29742" builtinId="8" hidden="1"/>
    <cellStyle name="Hipervínculo" xfId="29732" builtinId="8" hidden="1"/>
    <cellStyle name="Hipervínculo" xfId="29716" builtinId="8" hidden="1"/>
    <cellStyle name="Hipervínculo" xfId="29700" builtinId="8" hidden="1"/>
    <cellStyle name="Hipervínculo" xfId="29684" builtinId="8" hidden="1"/>
    <cellStyle name="Hipervínculo" xfId="29668" builtinId="8" hidden="1"/>
    <cellStyle name="Hipervínculo" xfId="29652" builtinId="8" hidden="1"/>
    <cellStyle name="Hipervínculo" xfId="29636" builtinId="8" hidden="1"/>
    <cellStyle name="Hipervínculo" xfId="29620" builtinId="8" hidden="1"/>
    <cellStyle name="Hipervínculo" xfId="29604" builtinId="8" hidden="1"/>
    <cellStyle name="Hipervínculo" xfId="29590" builtinId="8" hidden="1"/>
    <cellStyle name="Hipervínculo" xfId="29574" builtinId="8" hidden="1"/>
    <cellStyle name="Hipervínculo" xfId="29558" builtinId="8" hidden="1"/>
    <cellStyle name="Hipervínculo" xfId="29542" builtinId="8" hidden="1"/>
    <cellStyle name="Hipervínculo" xfId="29526" builtinId="8" hidden="1"/>
    <cellStyle name="Hipervínculo" xfId="29510" builtinId="8" hidden="1"/>
    <cellStyle name="Hipervínculo" xfId="29494" builtinId="8" hidden="1"/>
    <cellStyle name="Hipervínculo" xfId="29477" builtinId="8" hidden="1"/>
    <cellStyle name="Hipervínculo" xfId="29461" builtinId="8" hidden="1"/>
    <cellStyle name="Hipervínculo" xfId="29445" builtinId="8" hidden="1"/>
    <cellStyle name="Hipervínculo" xfId="29431" builtinId="8" hidden="1"/>
    <cellStyle name="Hipervínculo" xfId="29415" builtinId="8" hidden="1"/>
    <cellStyle name="Hipervínculo" xfId="29399" builtinId="8" hidden="1"/>
    <cellStyle name="Hipervínculo" xfId="29383" builtinId="8" hidden="1"/>
    <cellStyle name="Hipervínculo" xfId="29367" builtinId="8" hidden="1"/>
    <cellStyle name="Hipervínculo" xfId="29351" builtinId="8" hidden="1"/>
    <cellStyle name="Hipervínculo" xfId="29335" builtinId="8" hidden="1"/>
    <cellStyle name="Hipervínculo" xfId="29317" builtinId="8" hidden="1"/>
    <cellStyle name="Hipervínculo" xfId="29301" builtinId="8" hidden="1"/>
    <cellStyle name="Hipervínculo" xfId="29285" builtinId="8" hidden="1"/>
    <cellStyle name="Hipervínculo" xfId="29271" builtinId="8" hidden="1"/>
    <cellStyle name="Hipervínculo" xfId="29255" builtinId="8" hidden="1"/>
    <cellStyle name="Hipervínculo" xfId="29239" builtinId="8" hidden="1"/>
    <cellStyle name="Hipervínculo" xfId="29223" builtinId="8" hidden="1"/>
    <cellStyle name="Hipervínculo" xfId="29207" builtinId="8" hidden="1"/>
    <cellStyle name="Hipervínculo" xfId="29191" builtinId="8" hidden="1"/>
    <cellStyle name="Hipervínculo" xfId="29173" builtinId="8" hidden="1"/>
    <cellStyle name="Hipervínculo" xfId="29157" builtinId="8" hidden="1"/>
    <cellStyle name="Hipervínculo" xfId="29141" builtinId="8" hidden="1"/>
    <cellStyle name="Hipervínculo" xfId="29125" builtinId="8" hidden="1"/>
    <cellStyle name="Hipervínculo" xfId="29111" builtinId="8" hidden="1"/>
    <cellStyle name="Hipervínculo" xfId="29095" builtinId="8" hidden="1"/>
    <cellStyle name="Hipervínculo" xfId="29079" builtinId="8" hidden="1"/>
    <cellStyle name="Hipervínculo" xfId="29063" builtinId="8" hidden="1"/>
    <cellStyle name="Hipervínculo" xfId="29047" builtinId="8" hidden="1"/>
    <cellStyle name="Hipervínculo" xfId="29031" builtinId="8" hidden="1"/>
    <cellStyle name="Hipervínculo" xfId="29013" builtinId="8" hidden="1"/>
    <cellStyle name="Hipervínculo" xfId="28997" builtinId="8" hidden="1"/>
    <cellStyle name="Hipervínculo" xfId="28981" builtinId="8" hidden="1"/>
    <cellStyle name="Hipervínculo" xfId="28967" builtinId="8" hidden="1"/>
    <cellStyle name="Hipervínculo" xfId="28951" builtinId="8" hidden="1"/>
    <cellStyle name="Hipervínculo" xfId="28935" builtinId="8" hidden="1"/>
    <cellStyle name="Hipervínculo" xfId="28919" builtinId="8" hidden="1"/>
    <cellStyle name="Hipervínculo" xfId="28903" builtinId="8" hidden="1"/>
    <cellStyle name="Hipervínculo" xfId="28887" builtinId="8" hidden="1"/>
    <cellStyle name="Hipervínculo" xfId="28871" builtinId="8" hidden="1"/>
    <cellStyle name="Hipervínculo" xfId="28853" builtinId="8" hidden="1"/>
    <cellStyle name="Hipervínculo" xfId="28837" builtinId="8" hidden="1"/>
    <cellStyle name="Hipervínculo" xfId="28821" builtinId="8" hidden="1"/>
    <cellStyle name="Hipervínculo" xfId="28807" builtinId="8" hidden="1"/>
    <cellStyle name="Hipervínculo" xfId="28791" builtinId="8" hidden="1"/>
    <cellStyle name="Hipervínculo" xfId="28775" builtinId="8" hidden="1"/>
    <cellStyle name="Hipervínculo" xfId="28759" builtinId="8" hidden="1"/>
    <cellStyle name="Hipervínculo" xfId="28743" builtinId="8" hidden="1"/>
    <cellStyle name="Hipervínculo" xfId="28727" builtinId="8" hidden="1"/>
    <cellStyle name="Hipervínculo" xfId="28711" builtinId="8" hidden="1"/>
    <cellStyle name="Hipervínculo" xfId="28693" builtinId="8" hidden="1"/>
    <cellStyle name="Hipervínculo" xfId="28677" builtinId="8" hidden="1"/>
    <cellStyle name="Hipervínculo" xfId="28661" builtinId="8" hidden="1"/>
    <cellStyle name="Hipervínculo" xfId="28647" builtinId="8" hidden="1"/>
    <cellStyle name="Hipervínculo" xfId="28631" builtinId="8" hidden="1"/>
    <cellStyle name="Hipervínculo" xfId="28615" builtinId="8" hidden="1"/>
    <cellStyle name="Hipervínculo" xfId="28599" builtinId="8" hidden="1"/>
    <cellStyle name="Hipervínculo" xfId="28583" builtinId="8" hidden="1"/>
    <cellStyle name="Hipervínculo" xfId="28567" builtinId="8" hidden="1"/>
    <cellStyle name="Hipervínculo" xfId="28549" builtinId="8" hidden="1"/>
    <cellStyle name="Hipervínculo" xfId="28533" builtinId="8" hidden="1"/>
    <cellStyle name="Hipervínculo" xfId="28517" builtinId="8" hidden="1"/>
    <cellStyle name="Hipervínculo" xfId="28501" builtinId="8" hidden="1"/>
    <cellStyle name="Hipervínculo" xfId="28486" builtinId="8" hidden="1"/>
    <cellStyle name="Hipervínculo" xfId="28470" builtinId="8" hidden="1"/>
    <cellStyle name="Hipervínculo" xfId="28454" builtinId="8" hidden="1"/>
    <cellStyle name="Hipervínculo" xfId="28438" builtinId="8" hidden="1"/>
    <cellStyle name="Hipervínculo" xfId="28422" builtinId="8" hidden="1"/>
    <cellStyle name="Hipervínculo" xfId="28406" builtinId="8" hidden="1"/>
    <cellStyle name="Hipervínculo" xfId="28389" builtinId="8" hidden="1"/>
    <cellStyle name="Hipervínculo" xfId="28373" builtinId="8" hidden="1"/>
    <cellStyle name="Hipervínculo" xfId="28357" builtinId="8" hidden="1"/>
    <cellStyle name="Hipervínculo" xfId="28343" builtinId="8" hidden="1"/>
    <cellStyle name="Hipervínculo" xfId="28327" builtinId="8" hidden="1"/>
    <cellStyle name="Hipervínculo" xfId="28311" builtinId="8" hidden="1"/>
    <cellStyle name="Hipervínculo" xfId="28295" builtinId="8" hidden="1"/>
    <cellStyle name="Hipervínculo" xfId="28279" builtinId="8" hidden="1"/>
    <cellStyle name="Hipervínculo" xfId="28263" builtinId="8" hidden="1"/>
    <cellStyle name="Hipervínculo" xfId="28247" builtinId="8" hidden="1"/>
    <cellStyle name="Hipervínculo" xfId="28229" builtinId="8" hidden="1"/>
    <cellStyle name="Hipervínculo" xfId="28213" builtinId="8" hidden="1"/>
    <cellStyle name="Hipervínculo" xfId="28197" builtinId="8" hidden="1"/>
    <cellStyle name="Hipervínculo" xfId="28183" builtinId="8" hidden="1"/>
    <cellStyle name="Hipervínculo" xfId="28167" builtinId="8" hidden="1"/>
    <cellStyle name="Hipervínculo" xfId="28151" builtinId="8" hidden="1"/>
    <cellStyle name="Hipervínculo" xfId="28135" builtinId="8" hidden="1"/>
    <cellStyle name="Hipervínculo" xfId="28119" builtinId="8" hidden="1"/>
    <cellStyle name="Hipervínculo" xfId="28103" builtinId="8" hidden="1"/>
    <cellStyle name="Hipervínculo" xfId="28087" builtinId="8" hidden="1"/>
    <cellStyle name="Hipervínculo" xfId="28069" builtinId="8" hidden="1"/>
    <cellStyle name="Hipervínculo" xfId="28053" builtinId="8" hidden="1"/>
    <cellStyle name="Hipervínculo" xfId="28037" builtinId="8" hidden="1"/>
    <cellStyle name="Hipervínculo" xfId="28022" builtinId="8" hidden="1"/>
    <cellStyle name="Hipervínculo" xfId="28006" builtinId="8" hidden="1"/>
    <cellStyle name="Hipervínculo" xfId="27990" builtinId="8" hidden="1"/>
    <cellStyle name="Hipervínculo" xfId="27974" builtinId="8" hidden="1"/>
    <cellStyle name="Hipervínculo" xfId="27958" builtinId="8" hidden="1"/>
    <cellStyle name="Hipervínculo" xfId="27942" builtinId="8" hidden="1"/>
    <cellStyle name="Hipervínculo" xfId="27925" builtinId="8" hidden="1"/>
    <cellStyle name="Hipervínculo" xfId="27909" builtinId="8" hidden="1"/>
    <cellStyle name="Hipervínculo" xfId="27893" builtinId="8" hidden="1"/>
    <cellStyle name="Hipervínculo" xfId="27877" builtinId="8" hidden="1"/>
    <cellStyle name="Hipervínculo" xfId="27863" builtinId="8" hidden="1"/>
    <cellStyle name="Hipervínculo" xfId="27847" builtinId="8" hidden="1"/>
    <cellStyle name="Hipervínculo" xfId="27831" builtinId="8" hidden="1"/>
    <cellStyle name="Hipervínculo" xfId="27815" builtinId="8" hidden="1"/>
    <cellStyle name="Hipervínculo" xfId="27799" builtinId="8" hidden="1"/>
    <cellStyle name="Hipervínculo" xfId="27783" builtinId="8" hidden="1"/>
    <cellStyle name="Hipervínculo" xfId="27765" builtinId="8" hidden="1"/>
    <cellStyle name="Hipervínculo" xfId="27749" builtinId="8" hidden="1"/>
    <cellStyle name="Hipervínculo" xfId="27733" builtinId="8" hidden="1"/>
    <cellStyle name="Hipervínculo" xfId="27716" builtinId="8" hidden="1"/>
    <cellStyle name="Hipervínculo" xfId="27700" builtinId="8" hidden="1"/>
    <cellStyle name="Hipervínculo" xfId="27684" builtinId="8" hidden="1"/>
    <cellStyle name="Hipervínculo" xfId="27668" builtinId="8" hidden="1"/>
    <cellStyle name="Hipervínculo" xfId="27653" builtinId="8" hidden="1"/>
    <cellStyle name="Hipervínculo" xfId="27637" builtinId="8" hidden="1"/>
    <cellStyle name="Hipervínculo" xfId="27621" builtinId="8" hidden="1"/>
    <cellStyle name="Hipervínculo" xfId="27604" builtinId="8" hidden="1"/>
    <cellStyle name="Hipervínculo" xfId="27588" builtinId="8" hidden="1"/>
    <cellStyle name="Hipervínculo" xfId="27572" builtinId="8" hidden="1"/>
    <cellStyle name="Hipervínculo" xfId="27556" builtinId="8" hidden="1"/>
    <cellStyle name="Hipervínculo" xfId="27540" builtinId="8" hidden="1"/>
    <cellStyle name="Hipervínculo" xfId="27524" builtinId="8" hidden="1"/>
    <cellStyle name="Hipervínculo" xfId="25174" builtinId="8" hidden="1"/>
    <cellStyle name="Hipervínculo" xfId="25184" builtinId="8" hidden="1"/>
    <cellStyle name="Hipervínculo" xfId="25198" builtinId="8" hidden="1"/>
    <cellStyle name="Hipervínculo" xfId="25230" builtinId="8" hidden="1"/>
    <cellStyle name="Hipervínculo" xfId="25224" builtinId="8" hidden="1"/>
    <cellStyle name="Hipervínculo" xfId="25212" builtinId="8" hidden="1"/>
    <cellStyle name="Hipervínculo" xfId="25202" builtinId="8" hidden="1"/>
    <cellStyle name="Hipervínculo" xfId="25192" builtinId="8" hidden="1"/>
    <cellStyle name="Hipervínculo" xfId="25246" builtinId="8" hidden="1"/>
    <cellStyle name="Hipervínculo" xfId="25262" builtinId="8" hidden="1"/>
    <cellStyle name="Hipervínculo" xfId="25278" builtinId="8" hidden="1"/>
    <cellStyle name="Hipervínculo" xfId="25294" builtinId="8" hidden="1"/>
    <cellStyle name="Hipervínculo" xfId="25310" builtinId="8" hidden="1"/>
    <cellStyle name="Hipervínculo" xfId="25327" builtinId="8" hidden="1"/>
    <cellStyle name="Hipervínculo" xfId="25343" builtinId="8" hidden="1"/>
    <cellStyle name="Hipervínculo" xfId="25359" builtinId="8" hidden="1"/>
    <cellStyle name="Hipervínculo" xfId="25375" builtinId="8" hidden="1"/>
    <cellStyle name="Hipervínculo" xfId="25390" builtinId="8" hidden="1"/>
    <cellStyle name="Hipervínculo" xfId="25406" builtinId="8" hidden="1"/>
    <cellStyle name="Hipervínculo" xfId="25422" builtinId="8" hidden="1"/>
    <cellStyle name="Hipervínculo" xfId="25439" builtinId="8" hidden="1"/>
    <cellStyle name="Hipervínculo" xfId="25455" builtinId="8" hidden="1"/>
    <cellStyle name="Hipervínculo" xfId="25471" builtinId="8" hidden="1"/>
    <cellStyle name="Hipervínculo" xfId="25489" builtinId="8" hidden="1"/>
    <cellStyle name="Hipervínculo" xfId="25505" builtinId="8" hidden="1"/>
    <cellStyle name="Hipervínculo" xfId="25521" builtinId="8" hidden="1"/>
    <cellStyle name="Hipervínculo" xfId="25537" builtinId="8" hidden="1"/>
    <cellStyle name="Hipervínculo" xfId="25553" builtinId="8" hidden="1"/>
    <cellStyle name="Hipervínculo" xfId="25569" builtinId="8" hidden="1"/>
    <cellStyle name="Hipervínculo" xfId="25585" builtinId="8" hidden="1"/>
    <cellStyle name="Hipervínculo" xfId="25599" builtinId="8" hidden="1"/>
    <cellStyle name="Hipervínculo" xfId="25615" builtinId="8" hidden="1"/>
    <cellStyle name="Hipervínculo" xfId="25631" builtinId="8" hidden="1"/>
    <cellStyle name="Hipervínculo" xfId="25648" builtinId="8" hidden="1"/>
    <cellStyle name="Hipervínculo" xfId="25664" builtinId="8" hidden="1"/>
    <cellStyle name="Hipervínculo" xfId="25680" builtinId="8" hidden="1"/>
    <cellStyle name="Hipervínculo" xfId="25696" builtinId="8" hidden="1"/>
    <cellStyle name="Hipervínculo" xfId="25712" builtinId="8" hidden="1"/>
    <cellStyle name="Hipervínculo" xfId="25728" builtinId="8" hidden="1"/>
    <cellStyle name="Hipervínculo" xfId="25639" builtinId="8" hidden="1"/>
    <cellStyle name="Hipervínculo" xfId="25759" builtinId="8" hidden="1"/>
    <cellStyle name="Hipervínculo" xfId="25775" builtinId="8" hidden="1"/>
    <cellStyle name="Hipervínculo" xfId="25791" builtinId="8" hidden="1"/>
    <cellStyle name="Hipervínculo" xfId="25809" builtinId="8" hidden="1"/>
    <cellStyle name="Hipervínculo" xfId="25825" builtinId="8" hidden="1"/>
    <cellStyle name="Hipervínculo" xfId="25841" builtinId="8" hidden="1"/>
    <cellStyle name="Hipervínculo" xfId="25857" builtinId="8" hidden="1"/>
    <cellStyle name="Hipervínculo" xfId="25873" builtinId="8" hidden="1"/>
    <cellStyle name="Hipervínculo" xfId="25889" builtinId="8" hidden="1"/>
    <cellStyle name="Hipervínculo" xfId="25903" builtinId="8" hidden="1"/>
    <cellStyle name="Hipervínculo" xfId="25919" builtinId="8" hidden="1"/>
    <cellStyle name="Hipervínculo" xfId="25935" builtinId="8" hidden="1"/>
    <cellStyle name="Hipervínculo" xfId="25953" builtinId="8" hidden="1"/>
    <cellStyle name="Hipervínculo" xfId="25969" builtinId="8" hidden="1"/>
    <cellStyle name="Hipervínculo" xfId="25985" builtinId="8" hidden="1"/>
    <cellStyle name="Hipervínculo" xfId="26001" builtinId="8" hidden="1"/>
    <cellStyle name="Hipervínculo" xfId="26017" builtinId="8" hidden="1"/>
    <cellStyle name="Hipervínculo" xfId="26033" builtinId="8" hidden="1"/>
    <cellStyle name="Hipervínculo" xfId="26049" builtinId="8" hidden="1"/>
    <cellStyle name="Hipervínculo" xfId="26063" builtinId="8" hidden="1"/>
    <cellStyle name="Hipervínculo" xfId="26079" builtinId="8" hidden="1"/>
    <cellStyle name="Hipervínculo" xfId="26095" builtinId="8" hidden="1"/>
    <cellStyle name="Hipervínculo" xfId="26112" builtinId="8" hidden="1"/>
    <cellStyle name="Hipervínculo" xfId="26128" builtinId="8" hidden="1"/>
    <cellStyle name="Hipervínculo" xfId="26144" builtinId="8" hidden="1"/>
    <cellStyle name="Hipervínculo" xfId="26160" builtinId="8" hidden="1"/>
    <cellStyle name="Hipervínculo" xfId="26176" builtinId="8" hidden="1"/>
    <cellStyle name="Hipervínculo" xfId="26192" builtinId="8" hidden="1"/>
    <cellStyle name="Hipervínculo" xfId="26208" builtinId="8" hidden="1"/>
    <cellStyle name="Hipervínculo" xfId="26223" builtinId="8" hidden="1"/>
    <cellStyle name="Hipervínculo" xfId="26239" builtinId="8" hidden="1"/>
    <cellStyle name="Hipervínculo" xfId="26255" builtinId="8" hidden="1"/>
    <cellStyle name="Hipervínculo" xfId="26273" builtinId="8" hidden="1"/>
    <cellStyle name="Hipervínculo" xfId="26289" builtinId="8" hidden="1"/>
    <cellStyle name="Hipervínculo" xfId="26305" builtinId="8" hidden="1"/>
    <cellStyle name="Hipervínculo" xfId="26321" builtinId="8" hidden="1"/>
    <cellStyle name="Hipervínculo" xfId="26337" builtinId="8" hidden="1"/>
    <cellStyle name="Hipervínculo" xfId="26353" builtinId="8" hidden="1"/>
    <cellStyle name="Hipervínculo" xfId="25952" builtinId="8" hidden="1"/>
    <cellStyle name="Hipervínculo" xfId="26383" builtinId="8" hidden="1"/>
    <cellStyle name="Hipervínculo" xfId="26399" builtinId="8" hidden="1"/>
    <cellStyle name="Hipervínculo" xfId="26415" builtinId="8" hidden="1"/>
    <cellStyle name="Hipervínculo" xfId="26433" builtinId="8" hidden="1"/>
    <cellStyle name="Hipervínculo" xfId="26449" builtinId="8" hidden="1"/>
    <cellStyle name="Hipervínculo" xfId="26465" builtinId="8" hidden="1"/>
    <cellStyle name="Hipervínculo" xfId="26481" builtinId="8" hidden="1"/>
    <cellStyle name="Hipervínculo" xfId="26497" builtinId="8" hidden="1"/>
    <cellStyle name="Hipervínculo" xfId="26513" builtinId="8" hidden="1"/>
    <cellStyle name="Hipervínculo" xfId="26527" builtinId="8" hidden="1"/>
    <cellStyle name="Hipervínculo" xfId="26543" builtinId="8" hidden="1"/>
    <cellStyle name="Hipervínculo" xfId="26559" builtinId="8" hidden="1"/>
    <cellStyle name="Hipervínculo" xfId="26577" builtinId="8" hidden="1"/>
    <cellStyle name="Hipervínculo" xfId="26593" builtinId="8" hidden="1"/>
    <cellStyle name="Hipervínculo" xfId="26609" builtinId="8" hidden="1"/>
    <cellStyle name="Hipervínculo" xfId="26625" builtinId="8" hidden="1"/>
    <cellStyle name="Hipervínculo" xfId="26641" builtinId="8" hidden="1"/>
    <cellStyle name="Hipervínculo" xfId="26657" builtinId="8" hidden="1"/>
    <cellStyle name="Hipervínculo" xfId="26673" builtinId="8" hidden="1"/>
    <cellStyle name="Hipervínculo" xfId="26687" builtinId="8" hidden="1"/>
    <cellStyle name="Hipervínculo" xfId="26703" builtinId="8" hidden="1"/>
    <cellStyle name="Hipervínculo" xfId="26719" builtinId="8" hidden="1"/>
    <cellStyle name="Hipervínculo" xfId="26737" builtinId="8" hidden="1"/>
    <cellStyle name="Hipervínculo" xfId="26753" builtinId="8" hidden="1"/>
    <cellStyle name="Hipervínculo" xfId="26769" builtinId="8" hidden="1"/>
    <cellStyle name="Hipervínculo" xfId="26785" builtinId="8" hidden="1"/>
    <cellStyle name="Hipervínculo" xfId="26801" builtinId="8" hidden="1"/>
    <cellStyle name="Hipervínculo" xfId="26817" builtinId="8" hidden="1"/>
    <cellStyle name="Hipervínculo" xfId="26833" builtinId="8" hidden="1"/>
    <cellStyle name="Hipervínculo" xfId="26847" builtinId="8" hidden="1"/>
    <cellStyle name="Hipervínculo" xfId="26863" builtinId="8" hidden="1"/>
    <cellStyle name="Hipervínculo" xfId="26879" builtinId="8" hidden="1"/>
    <cellStyle name="Hipervínculo" xfId="26897" builtinId="8" hidden="1"/>
    <cellStyle name="Hipervínculo" xfId="26913" builtinId="8" hidden="1"/>
    <cellStyle name="Hipervínculo" xfId="26929" builtinId="8" hidden="1"/>
    <cellStyle name="Hipervínculo" xfId="26945" builtinId="8" hidden="1"/>
    <cellStyle name="Hipervínculo" xfId="26961" builtinId="8" hidden="1"/>
    <cellStyle name="Hipervínculo" xfId="26977" builtinId="8" hidden="1"/>
    <cellStyle name="Hipervínculo" xfId="26732" builtinId="8" hidden="1"/>
    <cellStyle name="Hipervínculo" xfId="27007" builtinId="8" hidden="1"/>
    <cellStyle name="Hipervínculo" xfId="27023" builtinId="8" hidden="1"/>
    <cellStyle name="Hipervínculo" xfId="27039" builtinId="8" hidden="1"/>
    <cellStyle name="Hipervínculo" xfId="27057" builtinId="8" hidden="1"/>
    <cellStyle name="Hipervínculo" xfId="27073" builtinId="8" hidden="1"/>
    <cellStyle name="Hipervínculo" xfId="27089" builtinId="8" hidden="1"/>
    <cellStyle name="Hipervínculo" xfId="27105" builtinId="8" hidden="1"/>
    <cellStyle name="Hipervínculo" xfId="27121" builtinId="8" hidden="1"/>
    <cellStyle name="Hipervínculo" xfId="27137" builtinId="8" hidden="1"/>
    <cellStyle name="Hipervínculo" xfId="27151" builtinId="8" hidden="1"/>
    <cellStyle name="Hipervínculo" xfId="27167" builtinId="8" hidden="1"/>
    <cellStyle name="Hipervínculo" xfId="27183" builtinId="8" hidden="1"/>
    <cellStyle name="Hipervínculo" xfId="27200" builtinId="8" hidden="1"/>
    <cellStyle name="Hipervínculo" xfId="27216" builtinId="8" hidden="1"/>
    <cellStyle name="Hipervínculo" xfId="27232" builtinId="8" hidden="1"/>
    <cellStyle name="Hipervínculo" xfId="27248" builtinId="8" hidden="1"/>
    <cellStyle name="Hipervínculo" xfId="27264" builtinId="8" hidden="1"/>
    <cellStyle name="Hipervínculo" xfId="27280" builtinId="8" hidden="1"/>
    <cellStyle name="Hipervínculo" xfId="27296" builtinId="8" hidden="1"/>
    <cellStyle name="Hipervínculo" xfId="27310" builtinId="8" hidden="1"/>
    <cellStyle name="Hipervínculo" xfId="27326" builtinId="8" hidden="1"/>
    <cellStyle name="Hipervínculo" xfId="27342" builtinId="8" hidden="1"/>
    <cellStyle name="Hipervínculo" xfId="27358" builtinId="8" hidden="1"/>
    <cellStyle name="Hipervínculo" xfId="27374" builtinId="8" hidden="1"/>
    <cellStyle name="Hipervínculo" xfId="27390" builtinId="8" hidden="1"/>
    <cellStyle name="Hipervínculo" xfId="27406" builtinId="8" hidden="1"/>
    <cellStyle name="Hipervínculo" xfId="27422" builtinId="8" hidden="1"/>
    <cellStyle name="Hipervínculo" xfId="27438" builtinId="8" hidden="1"/>
    <cellStyle name="Hipervínculo" xfId="27454" builtinId="8" hidden="1"/>
    <cellStyle name="Hipervínculo" xfId="27444" builtinId="8" hidden="1"/>
    <cellStyle name="Hipervínculo" xfId="27428" builtinId="8" hidden="1"/>
    <cellStyle name="Hipervínculo" xfId="27412" builtinId="8" hidden="1"/>
    <cellStyle name="Hipervínculo" xfId="27396" builtinId="8" hidden="1"/>
    <cellStyle name="Hipervínculo" xfId="27380" builtinId="8" hidden="1"/>
    <cellStyle name="Hipervínculo" xfId="27364" builtinId="8" hidden="1"/>
    <cellStyle name="Hipervínculo" xfId="27348" builtinId="8" hidden="1"/>
    <cellStyle name="Hipervínculo" xfId="27332" builtinId="8" hidden="1"/>
    <cellStyle name="Hipervínculo" xfId="27316" builtinId="8" hidden="1"/>
    <cellStyle name="Hipervínculo" xfId="27302" builtinId="8" hidden="1"/>
    <cellStyle name="Hipervínculo" xfId="27286" builtinId="8" hidden="1"/>
    <cellStyle name="Hipervínculo" xfId="27270" builtinId="8" hidden="1"/>
    <cellStyle name="Hipervínculo" xfId="27254" builtinId="8" hidden="1"/>
    <cellStyle name="Hipervínculo" xfId="27238" builtinId="8" hidden="1"/>
    <cellStyle name="Hipervínculo" xfId="27222" builtinId="8" hidden="1"/>
    <cellStyle name="Hipervínculo" xfId="27206" builtinId="8" hidden="1"/>
    <cellStyle name="Hipervínculo" xfId="27189" builtinId="8" hidden="1"/>
    <cellStyle name="Hipervínculo" xfId="27173" builtinId="8" hidden="1"/>
    <cellStyle name="Hipervínculo" xfId="27157" builtinId="8" hidden="1"/>
    <cellStyle name="Hipervínculo" xfId="27143" builtinId="8" hidden="1"/>
    <cellStyle name="Hipervínculo" xfId="27127" builtinId="8" hidden="1"/>
    <cellStyle name="Hipervínculo" xfId="27111" builtinId="8" hidden="1"/>
    <cellStyle name="Hipervínculo" xfId="27095" builtinId="8" hidden="1"/>
    <cellStyle name="Hipervínculo" xfId="27079" builtinId="8" hidden="1"/>
    <cellStyle name="Hipervínculo" xfId="27063" builtinId="8" hidden="1"/>
    <cellStyle name="Hipervínculo" xfId="27047" builtinId="8" hidden="1"/>
    <cellStyle name="Hipervínculo" xfId="27029" builtinId="8" hidden="1"/>
    <cellStyle name="Hipervínculo" xfId="27013" builtinId="8" hidden="1"/>
    <cellStyle name="Hipervínculo" xfId="26997" builtinId="8" hidden="1"/>
    <cellStyle name="Hipervínculo" xfId="26983" builtinId="8" hidden="1"/>
    <cellStyle name="Hipervínculo" xfId="26967" builtinId="8" hidden="1"/>
    <cellStyle name="Hipervínculo" xfId="26951" builtinId="8" hidden="1"/>
    <cellStyle name="Hipervínculo" xfId="26935" builtinId="8" hidden="1"/>
    <cellStyle name="Hipervínculo" xfId="26919" builtinId="8" hidden="1"/>
    <cellStyle name="Hipervínculo" xfId="26903" builtinId="8" hidden="1"/>
    <cellStyle name="Hipervínculo" xfId="26885" builtinId="8" hidden="1"/>
    <cellStyle name="Hipervínculo" xfId="26869" builtinId="8" hidden="1"/>
    <cellStyle name="Hipervínculo" xfId="26853" builtinId="8" hidden="1"/>
    <cellStyle name="Hipervínculo" xfId="26837" builtinId="8" hidden="1"/>
    <cellStyle name="Hipervínculo" xfId="26823" builtinId="8" hidden="1"/>
    <cellStyle name="Hipervínculo" xfId="26807" builtinId="8" hidden="1"/>
    <cellStyle name="Hipervínculo" xfId="26791" builtinId="8" hidden="1"/>
    <cellStyle name="Hipervínculo" xfId="26775" builtinId="8" hidden="1"/>
    <cellStyle name="Hipervínculo" xfId="26759" builtinId="8" hidden="1"/>
    <cellStyle name="Hipervínculo" xfId="26743" builtinId="8" hidden="1"/>
    <cellStyle name="Hipervínculo" xfId="26725" builtinId="8" hidden="1"/>
    <cellStyle name="Hipervínculo" xfId="26709" builtinId="8" hidden="1"/>
    <cellStyle name="Hipervínculo" xfId="26693" builtinId="8" hidden="1"/>
    <cellStyle name="Hipervínculo" xfId="26679" builtinId="8" hidden="1"/>
    <cellStyle name="Hipervínculo" xfId="26663" builtinId="8" hidden="1"/>
    <cellStyle name="Hipervínculo" xfId="26647" builtinId="8" hidden="1"/>
    <cellStyle name="Hipervínculo" xfId="26631" builtinId="8" hidden="1"/>
    <cellStyle name="Hipervínculo" xfId="26615" builtinId="8" hidden="1"/>
    <cellStyle name="Hipervínculo" xfId="26599" builtinId="8" hidden="1"/>
    <cellStyle name="Hipervínculo" xfId="26583" builtinId="8" hidden="1"/>
    <cellStyle name="Hipervínculo" xfId="26565" builtinId="8" hidden="1"/>
    <cellStyle name="Hipervínculo" xfId="26549" builtinId="8" hidden="1"/>
    <cellStyle name="Hipervínculo" xfId="26533" builtinId="8" hidden="1"/>
    <cellStyle name="Hipervínculo" xfId="26519" builtinId="8" hidden="1"/>
    <cellStyle name="Hipervínculo" xfId="26503" builtinId="8" hidden="1"/>
    <cellStyle name="Hipervínculo" xfId="26487" builtinId="8" hidden="1"/>
    <cellStyle name="Hipervínculo" xfId="26471" builtinId="8" hidden="1"/>
    <cellStyle name="Hipervínculo" xfId="26455" builtinId="8" hidden="1"/>
    <cellStyle name="Hipervínculo" xfId="26439" builtinId="8" hidden="1"/>
    <cellStyle name="Hipervínculo" xfId="26423" builtinId="8" hidden="1"/>
    <cellStyle name="Hipervínculo" xfId="26405" builtinId="8" hidden="1"/>
    <cellStyle name="Hipervínculo" xfId="26389" builtinId="8" hidden="1"/>
    <cellStyle name="Hipervínculo" xfId="26373" builtinId="8" hidden="1"/>
    <cellStyle name="Hipervínculo" xfId="26359" builtinId="8" hidden="1"/>
    <cellStyle name="Hipervínculo" xfId="26343" builtinId="8" hidden="1"/>
    <cellStyle name="Hipervínculo" xfId="26327" builtinId="8" hidden="1"/>
    <cellStyle name="Hipervínculo" xfId="26311" builtinId="8" hidden="1"/>
    <cellStyle name="Hipervínculo" xfId="26295" builtinId="8" hidden="1"/>
    <cellStyle name="Hipervínculo" xfId="26279" builtinId="8" hidden="1"/>
    <cellStyle name="Hipervínculo" xfId="26261" builtinId="8" hidden="1"/>
    <cellStyle name="Hipervínculo" xfId="26245" builtinId="8" hidden="1"/>
    <cellStyle name="Hipervínculo" xfId="26229" builtinId="8" hidden="1"/>
    <cellStyle name="Hipervínculo" xfId="26213" builtinId="8" hidden="1"/>
    <cellStyle name="Hipervínculo" xfId="26198" builtinId="8" hidden="1"/>
    <cellStyle name="Hipervínculo" xfId="26182" builtinId="8" hidden="1"/>
    <cellStyle name="Hipervínculo" xfId="26166" builtinId="8" hidden="1"/>
    <cellStyle name="Hipervínculo" xfId="26150" builtinId="8" hidden="1"/>
    <cellStyle name="Hipervínculo" xfId="26134" builtinId="8" hidden="1"/>
    <cellStyle name="Hipervínculo" xfId="26118" builtinId="8" hidden="1"/>
    <cellStyle name="Hipervínculo" xfId="26101" builtinId="8" hidden="1"/>
    <cellStyle name="Hipervínculo" xfId="26085" builtinId="8" hidden="1"/>
    <cellStyle name="Hipervínculo" xfId="26069" builtinId="8" hidden="1"/>
    <cellStyle name="Hipervínculo" xfId="26055" builtinId="8" hidden="1"/>
    <cellStyle name="Hipervínculo" xfId="26039" builtinId="8" hidden="1"/>
    <cellStyle name="Hipervínculo" xfId="26023" builtinId="8" hidden="1"/>
    <cellStyle name="Hipervínculo" xfId="26007" builtinId="8" hidden="1"/>
    <cellStyle name="Hipervínculo" xfId="25991" builtinId="8" hidden="1"/>
    <cellStyle name="Hipervínculo" xfId="25975" builtinId="8" hidden="1"/>
    <cellStyle name="Hipervínculo" xfId="25959" builtinId="8" hidden="1"/>
    <cellStyle name="Hipervínculo" xfId="25941" builtinId="8" hidden="1"/>
    <cellStyle name="Hipervínculo" xfId="25925" builtinId="8" hidden="1"/>
    <cellStyle name="Hipervínculo" xfId="25909" builtinId="8" hidden="1"/>
    <cellStyle name="Hipervínculo" xfId="25895" builtinId="8" hidden="1"/>
    <cellStyle name="Hipervínculo" xfId="25879" builtinId="8" hidden="1"/>
    <cellStyle name="Hipervínculo" xfId="25863" builtinId="8" hidden="1"/>
    <cellStyle name="Hipervínculo" xfId="25847" builtinId="8" hidden="1"/>
    <cellStyle name="Hipervínculo" xfId="25831" builtinId="8" hidden="1"/>
    <cellStyle name="Hipervínculo" xfId="25815" builtinId="8" hidden="1"/>
    <cellStyle name="Hipervínculo" xfId="25799" builtinId="8" hidden="1"/>
    <cellStyle name="Hipervínculo" xfId="25781" builtinId="8" hidden="1"/>
    <cellStyle name="Hipervínculo" xfId="25765" builtinId="8" hidden="1"/>
    <cellStyle name="Hipervínculo" xfId="25749" builtinId="8" hidden="1"/>
    <cellStyle name="Hipervínculo" xfId="25734" builtinId="8" hidden="1"/>
    <cellStyle name="Hipervínculo" xfId="25718" builtinId="8" hidden="1"/>
    <cellStyle name="Hipervínculo" xfId="25702" builtinId="8" hidden="1"/>
    <cellStyle name="Hipervínculo" xfId="25686" builtinId="8" hidden="1"/>
    <cellStyle name="Hipervínculo" xfId="25670" builtinId="8" hidden="1"/>
    <cellStyle name="Hipervínculo" xfId="25654" builtinId="8" hidden="1"/>
    <cellStyle name="Hipervínculo" xfId="25637" builtinId="8" hidden="1"/>
    <cellStyle name="Hipervínculo" xfId="25621" builtinId="8" hidden="1"/>
    <cellStyle name="Hipervínculo" xfId="25605" builtinId="8" hidden="1"/>
    <cellStyle name="Hipervínculo" xfId="25589" builtinId="8" hidden="1"/>
    <cellStyle name="Hipervínculo" xfId="25575" builtinId="8" hidden="1"/>
    <cellStyle name="Hipervínculo" xfId="25559" builtinId="8" hidden="1"/>
    <cellStyle name="Hipervínculo" xfId="25543" builtinId="8" hidden="1"/>
    <cellStyle name="Hipervínculo" xfId="25527" builtinId="8" hidden="1"/>
    <cellStyle name="Hipervínculo" xfId="25511" builtinId="8" hidden="1"/>
    <cellStyle name="Hipervínculo" xfId="25495" builtinId="8" hidden="1"/>
    <cellStyle name="Hipervínculo" xfId="25477" builtinId="8" hidden="1"/>
    <cellStyle name="Hipervínculo" xfId="25461" builtinId="8" hidden="1"/>
    <cellStyle name="Hipervínculo" xfId="25445" builtinId="8" hidden="1"/>
    <cellStyle name="Hipervínculo" xfId="25428" builtinId="8" hidden="1"/>
    <cellStyle name="Hipervínculo" xfId="25412" builtinId="8" hidden="1"/>
    <cellStyle name="Hipervínculo" xfId="25396" builtinId="8" hidden="1"/>
    <cellStyle name="Hipervínculo" xfId="25380" builtinId="8" hidden="1"/>
    <cellStyle name="Hipervínculo" xfId="25365" builtinId="8" hidden="1"/>
    <cellStyle name="Hipervínculo" xfId="25349" builtinId="8" hidden="1"/>
    <cellStyle name="Hipervínculo" xfId="25333" builtinId="8" hidden="1"/>
    <cellStyle name="Hipervínculo" xfId="25316" builtinId="8" hidden="1"/>
    <cellStyle name="Hipervínculo" xfId="25300" builtinId="8" hidden="1"/>
    <cellStyle name="Hipervínculo" xfId="25284" builtinId="8" hidden="1"/>
    <cellStyle name="Hipervínculo" xfId="25268" builtinId="8" hidden="1"/>
    <cellStyle name="Hipervínculo" xfId="25252" builtinId="8" hidden="1"/>
    <cellStyle name="Hipervínculo" xfId="25236" builtinId="8" hidden="1"/>
    <cellStyle name="Hipervínculo" xfId="22886" builtinId="8" hidden="1"/>
    <cellStyle name="Hipervínculo" xfId="22896" builtinId="8" hidden="1"/>
    <cellStyle name="Hipervínculo" xfId="22910" builtinId="8" hidden="1"/>
    <cellStyle name="Hipervínculo" xfId="22942" builtinId="8" hidden="1"/>
    <cellStyle name="Hipervínculo" xfId="22936" builtinId="8" hidden="1"/>
    <cellStyle name="Hipervínculo" xfId="22924" builtinId="8" hidden="1"/>
    <cellStyle name="Hipervínculo" xfId="22914" builtinId="8" hidden="1"/>
    <cellStyle name="Hipervínculo" xfId="22904" builtinId="8" hidden="1"/>
    <cellStyle name="Hipervínculo" xfId="22958" builtinId="8" hidden="1"/>
    <cellStyle name="Hipervínculo" xfId="22974" builtinId="8" hidden="1"/>
    <cellStyle name="Hipervínculo" xfId="22990" builtinId="8" hidden="1"/>
    <cellStyle name="Hipervínculo" xfId="23006" builtinId="8" hidden="1"/>
    <cellStyle name="Hipervínculo" xfId="23022" builtinId="8" hidden="1"/>
    <cellStyle name="Hipervínculo" xfId="23039" builtinId="8" hidden="1"/>
    <cellStyle name="Hipervínculo" xfId="23055" builtinId="8" hidden="1"/>
    <cellStyle name="Hipervínculo" xfId="23071" builtinId="8" hidden="1"/>
    <cellStyle name="Hipervínculo" xfId="23087" builtinId="8" hidden="1"/>
    <cellStyle name="Hipervínculo" xfId="23102" builtinId="8" hidden="1"/>
    <cellStyle name="Hipervínculo" xfId="23118" builtinId="8" hidden="1"/>
    <cellStyle name="Hipervínculo" xfId="23134" builtinId="8" hidden="1"/>
    <cellStyle name="Hipervínculo" xfId="23151" builtinId="8" hidden="1"/>
    <cellStyle name="Hipervínculo" xfId="23167" builtinId="8" hidden="1"/>
    <cellStyle name="Hipervínculo" xfId="23183" builtinId="8" hidden="1"/>
    <cellStyle name="Hipervínculo" xfId="23201" builtinId="8" hidden="1"/>
    <cellStyle name="Hipervínculo" xfId="23217" builtinId="8" hidden="1"/>
    <cellStyle name="Hipervínculo" xfId="23233" builtinId="8" hidden="1"/>
    <cellStyle name="Hipervínculo" xfId="23249" builtinId="8" hidden="1"/>
    <cellStyle name="Hipervínculo" xfId="23265" builtinId="8" hidden="1"/>
    <cellStyle name="Hipervínculo" xfId="23281" builtinId="8" hidden="1"/>
    <cellStyle name="Hipervínculo" xfId="23297" builtinId="8" hidden="1"/>
    <cellStyle name="Hipervínculo" xfId="23311" builtinId="8" hidden="1"/>
    <cellStyle name="Hipervínculo" xfId="23327" builtinId="8" hidden="1"/>
    <cellStyle name="Hipervínculo" xfId="23343" builtinId="8" hidden="1"/>
    <cellStyle name="Hipervínculo" xfId="23360" builtinId="8" hidden="1"/>
    <cellStyle name="Hipervínculo" xfId="23376" builtinId="8" hidden="1"/>
    <cellStyle name="Hipervínculo" xfId="23392" builtinId="8" hidden="1"/>
    <cellStyle name="Hipervínculo" xfId="23408" builtinId="8" hidden="1"/>
    <cellStyle name="Hipervínculo" xfId="23424" builtinId="8" hidden="1"/>
    <cellStyle name="Hipervínculo" xfId="23440" builtinId="8" hidden="1"/>
    <cellStyle name="Hipervínculo" xfId="23351" builtinId="8" hidden="1"/>
    <cellStyle name="Hipervínculo" xfId="23471" builtinId="8" hidden="1"/>
    <cellStyle name="Hipervínculo" xfId="23487" builtinId="8" hidden="1"/>
    <cellStyle name="Hipervínculo" xfId="23503" builtinId="8" hidden="1"/>
    <cellStyle name="Hipervínculo" xfId="23521" builtinId="8" hidden="1"/>
    <cellStyle name="Hipervínculo" xfId="23537" builtinId="8" hidden="1"/>
    <cellStyle name="Hipervínculo" xfId="23553" builtinId="8" hidden="1"/>
    <cellStyle name="Hipervínculo" xfId="23569" builtinId="8" hidden="1"/>
    <cellStyle name="Hipervínculo" xfId="23585" builtinId="8" hidden="1"/>
    <cellStyle name="Hipervínculo" xfId="23601" builtinId="8" hidden="1"/>
    <cellStyle name="Hipervínculo" xfId="23615" builtinId="8" hidden="1"/>
    <cellStyle name="Hipervínculo" xfId="23631" builtinId="8" hidden="1"/>
    <cellStyle name="Hipervínculo" xfId="23647" builtinId="8" hidden="1"/>
    <cellStyle name="Hipervínculo" xfId="23665" builtinId="8" hidden="1"/>
    <cellStyle name="Hipervínculo" xfId="23681" builtinId="8" hidden="1"/>
    <cellStyle name="Hipervínculo" xfId="23697" builtinId="8" hidden="1"/>
    <cellStyle name="Hipervínculo" xfId="23713" builtinId="8" hidden="1"/>
    <cellStyle name="Hipervínculo" xfId="23729" builtinId="8" hidden="1"/>
    <cellStyle name="Hipervínculo" xfId="23745" builtinId="8" hidden="1"/>
    <cellStyle name="Hipervínculo" xfId="23761" builtinId="8" hidden="1"/>
    <cellStyle name="Hipervínculo" xfId="23775" builtinId="8" hidden="1"/>
    <cellStyle name="Hipervínculo" xfId="23791" builtinId="8" hidden="1"/>
    <cellStyle name="Hipervínculo" xfId="23807" builtinId="8" hidden="1"/>
    <cellStyle name="Hipervínculo" xfId="23824" builtinId="8" hidden="1"/>
    <cellStyle name="Hipervínculo" xfId="23840" builtinId="8" hidden="1"/>
    <cellStyle name="Hipervínculo" xfId="23856" builtinId="8" hidden="1"/>
    <cellStyle name="Hipervínculo" xfId="23872" builtinId="8" hidden="1"/>
    <cellStyle name="Hipervínculo" xfId="23888" builtinId="8" hidden="1"/>
    <cellStyle name="Hipervínculo" xfId="23904" builtinId="8" hidden="1"/>
    <cellStyle name="Hipervínculo" xfId="23920" builtinId="8" hidden="1"/>
    <cellStyle name="Hipervínculo" xfId="23935" builtinId="8" hidden="1"/>
    <cellStyle name="Hipervínculo" xfId="23951" builtinId="8" hidden="1"/>
    <cellStyle name="Hipervínculo" xfId="23967" builtinId="8" hidden="1"/>
    <cellStyle name="Hipervínculo" xfId="23985" builtinId="8" hidden="1"/>
    <cellStyle name="Hipervínculo" xfId="24001" builtinId="8" hidden="1"/>
    <cellStyle name="Hipervínculo" xfId="24017" builtinId="8" hidden="1"/>
    <cellStyle name="Hipervínculo" xfId="24033" builtinId="8" hidden="1"/>
    <cellStyle name="Hipervínculo" xfId="24049" builtinId="8" hidden="1"/>
    <cellStyle name="Hipervínculo" xfId="24065" builtinId="8" hidden="1"/>
    <cellStyle name="Hipervínculo" xfId="23664" builtinId="8" hidden="1"/>
    <cellStyle name="Hipervínculo" xfId="24095" builtinId="8" hidden="1"/>
    <cellStyle name="Hipervínculo" xfId="24111" builtinId="8" hidden="1"/>
    <cellStyle name="Hipervínculo" xfId="24127" builtinId="8" hidden="1"/>
    <cellStyle name="Hipervínculo" xfId="24145" builtinId="8" hidden="1"/>
    <cellStyle name="Hipervínculo" xfId="24161" builtinId="8" hidden="1"/>
    <cellStyle name="Hipervínculo" xfId="24177" builtinId="8" hidden="1"/>
    <cellStyle name="Hipervínculo" xfId="24193" builtinId="8" hidden="1"/>
    <cellStyle name="Hipervínculo" xfId="24209" builtinId="8" hidden="1"/>
    <cellStyle name="Hipervínculo" xfId="24225" builtinId="8" hidden="1"/>
    <cellStyle name="Hipervínculo" xfId="24239" builtinId="8" hidden="1"/>
    <cellStyle name="Hipervínculo" xfId="24255" builtinId="8" hidden="1"/>
    <cellStyle name="Hipervínculo" xfId="24271" builtinId="8" hidden="1"/>
    <cellStyle name="Hipervínculo" xfId="24289" builtinId="8" hidden="1"/>
    <cellStyle name="Hipervínculo" xfId="24305" builtinId="8" hidden="1"/>
    <cellStyle name="Hipervínculo" xfId="24321" builtinId="8" hidden="1"/>
    <cellStyle name="Hipervínculo" xfId="24337" builtinId="8" hidden="1"/>
    <cellStyle name="Hipervínculo" xfId="24353" builtinId="8" hidden="1"/>
    <cellStyle name="Hipervínculo" xfId="24369" builtinId="8" hidden="1"/>
    <cellStyle name="Hipervínculo" xfId="24385" builtinId="8" hidden="1"/>
    <cellStyle name="Hipervínculo" xfId="24399" builtinId="8" hidden="1"/>
    <cellStyle name="Hipervínculo" xfId="24415" builtinId="8" hidden="1"/>
    <cellStyle name="Hipervínculo" xfId="24431" builtinId="8" hidden="1"/>
    <cellStyle name="Hipervínculo" xfId="24449" builtinId="8" hidden="1"/>
    <cellStyle name="Hipervínculo" xfId="24465" builtinId="8" hidden="1"/>
    <cellStyle name="Hipervínculo" xfId="24481" builtinId="8" hidden="1"/>
    <cellStyle name="Hipervínculo" xfId="24497" builtinId="8" hidden="1"/>
    <cellStyle name="Hipervínculo" xfId="24513" builtinId="8" hidden="1"/>
    <cellStyle name="Hipervínculo" xfId="24529" builtinId="8" hidden="1"/>
    <cellStyle name="Hipervínculo" xfId="24545" builtinId="8" hidden="1"/>
    <cellStyle name="Hipervínculo" xfId="24559" builtinId="8" hidden="1"/>
    <cellStyle name="Hipervínculo" xfId="24575" builtinId="8" hidden="1"/>
    <cellStyle name="Hipervínculo" xfId="24591" builtinId="8" hidden="1"/>
    <cellStyle name="Hipervínculo" xfId="24609" builtinId="8" hidden="1"/>
    <cellStyle name="Hipervínculo" xfId="24625" builtinId="8" hidden="1"/>
    <cellStyle name="Hipervínculo" xfId="24641" builtinId="8" hidden="1"/>
    <cellStyle name="Hipervínculo" xfId="24657" builtinId="8" hidden="1"/>
    <cellStyle name="Hipervínculo" xfId="24673" builtinId="8" hidden="1"/>
    <cellStyle name="Hipervínculo" xfId="24689" builtinId="8" hidden="1"/>
    <cellStyle name="Hipervínculo" xfId="24444" builtinId="8" hidden="1"/>
    <cellStyle name="Hipervínculo" xfId="24719" builtinId="8" hidden="1"/>
    <cellStyle name="Hipervínculo" xfId="24735" builtinId="8" hidden="1"/>
    <cellStyle name="Hipervínculo" xfId="24751" builtinId="8" hidden="1"/>
    <cellStyle name="Hipervínculo" xfId="24769" builtinId="8" hidden="1"/>
    <cellStyle name="Hipervínculo" xfId="24785" builtinId="8" hidden="1"/>
    <cellStyle name="Hipervínculo" xfId="24801" builtinId="8" hidden="1"/>
    <cellStyle name="Hipervínculo" xfId="24817" builtinId="8" hidden="1"/>
    <cellStyle name="Hipervínculo" xfId="24833" builtinId="8" hidden="1"/>
    <cellStyle name="Hipervínculo" xfId="24849" builtinId="8" hidden="1"/>
    <cellStyle name="Hipervínculo" xfId="24863" builtinId="8" hidden="1"/>
    <cellStyle name="Hipervínculo" xfId="24879" builtinId="8" hidden="1"/>
    <cellStyle name="Hipervínculo" xfId="24895" builtinId="8" hidden="1"/>
    <cellStyle name="Hipervínculo" xfId="24912" builtinId="8" hidden="1"/>
    <cellStyle name="Hipervínculo" xfId="24928" builtinId="8" hidden="1"/>
    <cellStyle name="Hipervínculo" xfId="24944" builtinId="8" hidden="1"/>
    <cellStyle name="Hipervínculo" xfId="24960" builtinId="8" hidden="1"/>
    <cellStyle name="Hipervínculo" xfId="24976" builtinId="8" hidden="1"/>
    <cellStyle name="Hipervínculo" xfId="24992" builtinId="8" hidden="1"/>
    <cellStyle name="Hipervínculo" xfId="25008" builtinId="8" hidden="1"/>
    <cellStyle name="Hipervínculo" xfId="25022" builtinId="8" hidden="1"/>
    <cellStyle name="Hipervínculo" xfId="25038" builtinId="8" hidden="1"/>
    <cellStyle name="Hipervínculo" xfId="25054" builtinId="8" hidden="1"/>
    <cellStyle name="Hipervínculo" xfId="25070" builtinId="8" hidden="1"/>
    <cellStyle name="Hipervínculo" xfId="25086" builtinId="8" hidden="1"/>
    <cellStyle name="Hipervínculo" xfId="25102" builtinId="8" hidden="1"/>
    <cellStyle name="Hipervínculo" xfId="25118" builtinId="8" hidden="1"/>
    <cellStyle name="Hipervínculo" xfId="25134" builtinId="8" hidden="1"/>
    <cellStyle name="Hipervínculo" xfId="25150" builtinId="8" hidden="1"/>
    <cellStyle name="Hipervínculo" xfId="25166" builtinId="8" hidden="1"/>
    <cellStyle name="Hipervínculo" xfId="25156" builtinId="8" hidden="1"/>
    <cellStyle name="Hipervínculo" xfId="25140" builtinId="8" hidden="1"/>
    <cellStyle name="Hipervínculo" xfId="25124" builtinId="8" hidden="1"/>
    <cellStyle name="Hipervínculo" xfId="25108" builtinId="8" hidden="1"/>
    <cellStyle name="Hipervínculo" xfId="25092" builtinId="8" hidden="1"/>
    <cellStyle name="Hipervínculo" xfId="25076" builtinId="8" hidden="1"/>
    <cellStyle name="Hipervínculo" xfId="25060" builtinId="8" hidden="1"/>
    <cellStyle name="Hipervínculo" xfId="25044" builtinId="8" hidden="1"/>
    <cellStyle name="Hipervínculo" xfId="25028" builtinId="8" hidden="1"/>
    <cellStyle name="Hipervínculo" xfId="25014" builtinId="8" hidden="1"/>
    <cellStyle name="Hipervínculo" xfId="24998" builtinId="8" hidden="1"/>
    <cellStyle name="Hipervínculo" xfId="24982" builtinId="8" hidden="1"/>
    <cellStyle name="Hipervínculo" xfId="24966" builtinId="8" hidden="1"/>
    <cellStyle name="Hipervínculo" xfId="24950" builtinId="8" hidden="1"/>
    <cellStyle name="Hipervínculo" xfId="24934" builtinId="8" hidden="1"/>
    <cellStyle name="Hipervínculo" xfId="24918" builtinId="8" hidden="1"/>
    <cellStyle name="Hipervínculo" xfId="24901" builtinId="8" hidden="1"/>
    <cellStyle name="Hipervínculo" xfId="24885" builtinId="8" hidden="1"/>
    <cellStyle name="Hipervínculo" xfId="24869" builtinId="8" hidden="1"/>
    <cellStyle name="Hipervínculo" xfId="24855" builtinId="8" hidden="1"/>
    <cellStyle name="Hipervínculo" xfId="24839" builtinId="8" hidden="1"/>
    <cellStyle name="Hipervínculo" xfId="24823" builtinId="8" hidden="1"/>
    <cellStyle name="Hipervínculo" xfId="24807" builtinId="8" hidden="1"/>
    <cellStyle name="Hipervínculo" xfId="24791" builtinId="8" hidden="1"/>
    <cellStyle name="Hipervínculo" xfId="24775" builtinId="8" hidden="1"/>
    <cellStyle name="Hipervínculo" xfId="24759" builtinId="8" hidden="1"/>
    <cellStyle name="Hipervínculo" xfId="24741" builtinId="8" hidden="1"/>
    <cellStyle name="Hipervínculo" xfId="24725" builtinId="8" hidden="1"/>
    <cellStyle name="Hipervínculo" xfId="24709" builtinId="8" hidden="1"/>
    <cellStyle name="Hipervínculo" xfId="24695" builtinId="8" hidden="1"/>
    <cellStyle name="Hipervínculo" xfId="24679" builtinId="8" hidden="1"/>
    <cellStyle name="Hipervínculo" xfId="24663" builtinId="8" hidden="1"/>
    <cellStyle name="Hipervínculo" xfId="24647" builtinId="8" hidden="1"/>
    <cellStyle name="Hipervínculo" xfId="24631" builtinId="8" hidden="1"/>
    <cellStyle name="Hipervínculo" xfId="24615" builtinId="8" hidden="1"/>
    <cellStyle name="Hipervínculo" xfId="24597" builtinId="8" hidden="1"/>
    <cellStyle name="Hipervínculo" xfId="24581" builtinId="8" hidden="1"/>
    <cellStyle name="Hipervínculo" xfId="24565" builtinId="8" hidden="1"/>
    <cellStyle name="Hipervínculo" xfId="24549" builtinId="8" hidden="1"/>
    <cellStyle name="Hipervínculo" xfId="24535" builtinId="8" hidden="1"/>
    <cellStyle name="Hipervínculo" xfId="24519" builtinId="8" hidden="1"/>
    <cellStyle name="Hipervínculo" xfId="24503" builtinId="8" hidden="1"/>
    <cellStyle name="Hipervínculo" xfId="24487" builtinId="8" hidden="1"/>
    <cellStyle name="Hipervínculo" xfId="24471" builtinId="8" hidden="1"/>
    <cellStyle name="Hipervínculo" xfId="24455" builtinId="8" hidden="1"/>
    <cellStyle name="Hipervínculo" xfId="24437" builtinId="8" hidden="1"/>
    <cellStyle name="Hipervínculo" xfId="24421" builtinId="8" hidden="1"/>
    <cellStyle name="Hipervínculo" xfId="24405" builtinId="8" hidden="1"/>
    <cellStyle name="Hipervínculo" xfId="24391" builtinId="8" hidden="1"/>
    <cellStyle name="Hipervínculo" xfId="24375" builtinId="8" hidden="1"/>
    <cellStyle name="Hipervínculo" xfId="24359" builtinId="8" hidden="1"/>
    <cellStyle name="Hipervínculo" xfId="24343" builtinId="8" hidden="1"/>
    <cellStyle name="Hipervínculo" xfId="24327" builtinId="8" hidden="1"/>
    <cellStyle name="Hipervínculo" xfId="24311" builtinId="8" hidden="1"/>
    <cellStyle name="Hipervínculo" xfId="24295" builtinId="8" hidden="1"/>
    <cellStyle name="Hipervínculo" xfId="24277" builtinId="8" hidden="1"/>
    <cellStyle name="Hipervínculo" xfId="24261" builtinId="8" hidden="1"/>
    <cellStyle name="Hipervínculo" xfId="24245" builtinId="8" hidden="1"/>
    <cellStyle name="Hipervínculo" xfId="24231" builtinId="8" hidden="1"/>
    <cellStyle name="Hipervínculo" xfId="24215" builtinId="8" hidden="1"/>
    <cellStyle name="Hipervínculo" xfId="24199" builtinId="8" hidden="1"/>
    <cellStyle name="Hipervínculo" xfId="24183" builtinId="8" hidden="1"/>
    <cellStyle name="Hipervínculo" xfId="24167" builtinId="8" hidden="1"/>
    <cellStyle name="Hipervínculo" xfId="24151" builtinId="8" hidden="1"/>
    <cellStyle name="Hipervínculo" xfId="24135" builtinId="8" hidden="1"/>
    <cellStyle name="Hipervínculo" xfId="24117" builtinId="8" hidden="1"/>
    <cellStyle name="Hipervínculo" xfId="24101" builtinId="8" hidden="1"/>
    <cellStyle name="Hipervínculo" xfId="24085" builtinId="8" hidden="1"/>
    <cellStyle name="Hipervínculo" xfId="24071" builtinId="8" hidden="1"/>
    <cellStyle name="Hipervínculo" xfId="24055" builtinId="8" hidden="1"/>
    <cellStyle name="Hipervínculo" xfId="24039" builtinId="8" hidden="1"/>
    <cellStyle name="Hipervínculo" xfId="24023" builtinId="8" hidden="1"/>
    <cellStyle name="Hipervínculo" xfId="24007" builtinId="8" hidden="1"/>
    <cellStyle name="Hipervínculo" xfId="23991" builtinId="8" hidden="1"/>
    <cellStyle name="Hipervínculo" xfId="23973" builtinId="8" hidden="1"/>
    <cellStyle name="Hipervínculo" xfId="23957" builtinId="8" hidden="1"/>
    <cellStyle name="Hipervínculo" xfId="23941" builtinId="8" hidden="1"/>
    <cellStyle name="Hipervínculo" xfId="23925" builtinId="8" hidden="1"/>
    <cellStyle name="Hipervínculo" xfId="23910" builtinId="8" hidden="1"/>
    <cellStyle name="Hipervínculo" xfId="23894" builtinId="8" hidden="1"/>
    <cellStyle name="Hipervínculo" xfId="23878" builtinId="8" hidden="1"/>
    <cellStyle name="Hipervínculo" xfId="23862" builtinId="8" hidden="1"/>
    <cellStyle name="Hipervínculo" xfId="23846" builtinId="8" hidden="1"/>
    <cellStyle name="Hipervínculo" xfId="23830" builtinId="8" hidden="1"/>
    <cellStyle name="Hipervínculo" xfId="23813" builtinId="8" hidden="1"/>
    <cellStyle name="Hipervínculo" xfId="23797" builtinId="8" hidden="1"/>
    <cellStyle name="Hipervínculo" xfId="23781" builtinId="8" hidden="1"/>
    <cellStyle name="Hipervínculo" xfId="23767" builtinId="8" hidden="1"/>
    <cellStyle name="Hipervínculo" xfId="23751" builtinId="8" hidden="1"/>
    <cellStyle name="Hipervínculo" xfId="23735" builtinId="8" hidden="1"/>
    <cellStyle name="Hipervínculo" xfId="23719" builtinId="8" hidden="1"/>
    <cellStyle name="Hipervínculo" xfId="23703" builtinId="8" hidden="1"/>
    <cellStyle name="Hipervínculo" xfId="23687" builtinId="8" hidden="1"/>
    <cellStyle name="Hipervínculo" xfId="23671" builtinId="8" hidden="1"/>
    <cellStyle name="Hipervínculo" xfId="23653" builtinId="8" hidden="1"/>
    <cellStyle name="Hipervínculo" xfId="23637" builtinId="8" hidden="1"/>
    <cellStyle name="Hipervínculo" xfId="23621" builtinId="8" hidden="1"/>
    <cellStyle name="Hipervínculo" xfId="23607" builtinId="8" hidden="1"/>
    <cellStyle name="Hipervínculo" xfId="23591" builtinId="8" hidden="1"/>
    <cellStyle name="Hipervínculo" xfId="23575" builtinId="8" hidden="1"/>
    <cellStyle name="Hipervínculo" xfId="23559" builtinId="8" hidden="1"/>
    <cellStyle name="Hipervínculo" xfId="23543" builtinId="8" hidden="1"/>
    <cellStyle name="Hipervínculo" xfId="23527" builtinId="8" hidden="1"/>
    <cellStyle name="Hipervínculo" xfId="23511" builtinId="8" hidden="1"/>
    <cellStyle name="Hipervínculo" xfId="23493" builtinId="8" hidden="1"/>
    <cellStyle name="Hipervínculo" xfId="23477" builtinId="8" hidden="1"/>
    <cellStyle name="Hipervínculo" xfId="23461" builtinId="8" hidden="1"/>
    <cellStyle name="Hipervínculo" xfId="23446" builtinId="8" hidden="1"/>
    <cellStyle name="Hipervínculo" xfId="23430" builtinId="8" hidden="1"/>
    <cellStyle name="Hipervínculo" xfId="23414" builtinId="8" hidden="1"/>
    <cellStyle name="Hipervínculo" xfId="23398" builtinId="8" hidden="1"/>
    <cellStyle name="Hipervínculo" xfId="23382" builtinId="8" hidden="1"/>
    <cellStyle name="Hipervínculo" xfId="23366" builtinId="8" hidden="1"/>
    <cellStyle name="Hipervínculo" xfId="23349" builtinId="8" hidden="1"/>
    <cellStyle name="Hipervínculo" xfId="23333" builtinId="8" hidden="1"/>
    <cellStyle name="Hipervínculo" xfId="23317" builtinId="8" hidden="1"/>
    <cellStyle name="Hipervínculo" xfId="23301" builtinId="8" hidden="1"/>
    <cellStyle name="Hipervínculo" xfId="23287" builtinId="8" hidden="1"/>
    <cellStyle name="Hipervínculo" xfId="23271" builtinId="8" hidden="1"/>
    <cellStyle name="Hipervínculo" xfId="23255" builtinId="8" hidden="1"/>
    <cellStyle name="Hipervínculo" xfId="23239" builtinId="8" hidden="1"/>
    <cellStyle name="Hipervínculo" xfId="23223" builtinId="8" hidden="1"/>
    <cellStyle name="Hipervínculo" xfId="23207" builtinId="8" hidden="1"/>
    <cellStyle name="Hipervínculo" xfId="23189" builtinId="8" hidden="1"/>
    <cellStyle name="Hipervínculo" xfId="23173" builtinId="8" hidden="1"/>
    <cellStyle name="Hipervínculo" xfId="23157" builtinId="8" hidden="1"/>
    <cellStyle name="Hipervínculo" xfId="23140" builtinId="8" hidden="1"/>
    <cellStyle name="Hipervínculo" xfId="23124" builtinId="8" hidden="1"/>
    <cellStyle name="Hipervínculo" xfId="23108" builtinId="8" hidden="1"/>
    <cellStyle name="Hipervínculo" xfId="23092" builtinId="8" hidden="1"/>
    <cellStyle name="Hipervínculo" xfId="23077" builtinId="8" hidden="1"/>
    <cellStyle name="Hipervínculo" xfId="23061" builtinId="8" hidden="1"/>
    <cellStyle name="Hipervínculo" xfId="23045" builtinId="8" hidden="1"/>
    <cellStyle name="Hipervínculo" xfId="23028" builtinId="8" hidden="1"/>
    <cellStyle name="Hipervínculo" xfId="23012" builtinId="8" hidden="1"/>
    <cellStyle name="Hipervínculo" xfId="22996" builtinId="8" hidden="1"/>
    <cellStyle name="Hipervínculo" xfId="22980" builtinId="8" hidden="1"/>
    <cellStyle name="Hipervínculo" xfId="22964" builtinId="8" hidden="1"/>
    <cellStyle name="Hipervínculo" xfId="22948" builtinId="8" hidden="1"/>
    <cellStyle name="Hipervínculo" xfId="20599" builtinId="8" hidden="1"/>
    <cellStyle name="Hipervínculo" xfId="20609" builtinId="8" hidden="1"/>
    <cellStyle name="Hipervínculo" xfId="20623" builtinId="8" hidden="1"/>
    <cellStyle name="Hipervínculo" xfId="20656" builtinId="8" hidden="1"/>
    <cellStyle name="Hipervínculo" xfId="20650" builtinId="8" hidden="1"/>
    <cellStyle name="Hipervínculo" xfId="20637" builtinId="8" hidden="1"/>
    <cellStyle name="Hipervínculo" xfId="20627" builtinId="8" hidden="1"/>
    <cellStyle name="Hipervínculo" xfId="20617" builtinId="8" hidden="1"/>
    <cellStyle name="Hipervínculo" xfId="20672" builtinId="8" hidden="1"/>
    <cellStyle name="Hipervínculo" xfId="20688" builtinId="8" hidden="1"/>
    <cellStyle name="Hipervínculo" xfId="20704" builtinId="8" hidden="1"/>
    <cellStyle name="Hipervínculo" xfId="20720" builtinId="8" hidden="1"/>
    <cellStyle name="Hipervínculo" xfId="20736" builtinId="8" hidden="1"/>
    <cellStyle name="Hipervínculo" xfId="20753" builtinId="8" hidden="1"/>
    <cellStyle name="Hipervínculo" xfId="20769" builtinId="8" hidden="1"/>
    <cellStyle name="Hipervínculo" xfId="20785" builtinId="8" hidden="1"/>
    <cellStyle name="Hipervínculo" xfId="20801" builtinId="8" hidden="1"/>
    <cellStyle name="Hipervínculo" xfId="20816" builtinId="8" hidden="1"/>
    <cellStyle name="Hipervínculo" xfId="20832" builtinId="8" hidden="1"/>
    <cellStyle name="Hipervínculo" xfId="20848" builtinId="8" hidden="1"/>
    <cellStyle name="Hipervínculo" xfId="20865" builtinId="8" hidden="1"/>
    <cellStyle name="Hipervínculo" xfId="20881" builtinId="8" hidden="1"/>
    <cellStyle name="Hipervínculo" xfId="20897" builtinId="8" hidden="1"/>
    <cellStyle name="Hipervínculo" xfId="20915" builtinId="8" hidden="1"/>
    <cellStyle name="Hipervínculo" xfId="20931" builtinId="8" hidden="1"/>
    <cellStyle name="Hipervínculo" xfId="20947" builtinId="8" hidden="1"/>
    <cellStyle name="Hipervínculo" xfId="20963" builtinId="8" hidden="1"/>
    <cellStyle name="Hipervínculo" xfId="20979" builtinId="8" hidden="1"/>
    <cellStyle name="Hipervínculo" xfId="20995" builtinId="8" hidden="1"/>
    <cellStyle name="Hipervínculo" xfId="21011" builtinId="8" hidden="1"/>
    <cellStyle name="Hipervínculo" xfId="21025" builtinId="8" hidden="1"/>
    <cellStyle name="Hipervínculo" xfId="21041" builtinId="8" hidden="1"/>
    <cellStyle name="Hipervínculo" xfId="21057" builtinId="8" hidden="1"/>
    <cellStyle name="Hipervínculo" xfId="21074" builtinId="8" hidden="1"/>
    <cellStyle name="Hipervínculo" xfId="21090" builtinId="8" hidden="1"/>
    <cellStyle name="Hipervínculo" xfId="21106" builtinId="8" hidden="1"/>
    <cellStyle name="Hipervínculo" xfId="21122" builtinId="8" hidden="1"/>
    <cellStyle name="Hipervínculo" xfId="21138" builtinId="8" hidden="1"/>
    <cellStyle name="Hipervínculo" xfId="21154" builtinId="8" hidden="1"/>
    <cellStyle name="Hipervínculo" xfId="21065" builtinId="8" hidden="1"/>
    <cellStyle name="Hipervínculo" xfId="21185" builtinId="8" hidden="1"/>
    <cellStyle name="Hipervínculo" xfId="21201" builtinId="8" hidden="1"/>
    <cellStyle name="Hipervínculo" xfId="21217" builtinId="8" hidden="1"/>
    <cellStyle name="Hipervínculo" xfId="21235" builtinId="8" hidden="1"/>
    <cellStyle name="Hipervínculo" xfId="21251" builtinId="8" hidden="1"/>
    <cellStyle name="Hipervínculo" xfId="21267" builtinId="8" hidden="1"/>
    <cellStyle name="Hipervínculo" xfId="21283" builtinId="8" hidden="1"/>
    <cellStyle name="Hipervínculo" xfId="21299" builtinId="8" hidden="1"/>
    <cellStyle name="Hipervínculo" xfId="21315" builtinId="8" hidden="1"/>
    <cellStyle name="Hipervínculo" xfId="21329" builtinId="8" hidden="1"/>
    <cellStyle name="Hipervínculo" xfId="21345" builtinId="8" hidden="1"/>
    <cellStyle name="Hipervínculo" xfId="21361" builtinId="8" hidden="1"/>
    <cellStyle name="Hipervínculo" xfId="21379" builtinId="8" hidden="1"/>
    <cellStyle name="Hipervínculo" xfId="21395" builtinId="8" hidden="1"/>
    <cellStyle name="Hipervínculo" xfId="21411" builtinId="8" hidden="1"/>
    <cellStyle name="Hipervínculo" xfId="21427" builtinId="8" hidden="1"/>
    <cellStyle name="Hipervínculo" xfId="21443" builtinId="8" hidden="1"/>
    <cellStyle name="Hipervínculo" xfId="21459" builtinId="8" hidden="1"/>
    <cellStyle name="Hipervínculo" xfId="21475" builtinId="8" hidden="1"/>
    <cellStyle name="Hipervínculo" xfId="21489" builtinId="8" hidden="1"/>
    <cellStyle name="Hipervínculo" xfId="21505" builtinId="8" hidden="1"/>
    <cellStyle name="Hipervínculo" xfId="21521" builtinId="8" hidden="1"/>
    <cellStyle name="Hipervínculo" xfId="21538" builtinId="8" hidden="1"/>
    <cellStyle name="Hipervínculo" xfId="21554" builtinId="8" hidden="1"/>
    <cellStyle name="Hipervínculo" xfId="21570" builtinId="8" hidden="1"/>
    <cellStyle name="Hipervínculo" xfId="21586" builtinId="8" hidden="1"/>
    <cellStyle name="Hipervínculo" xfId="21602" builtinId="8" hidden="1"/>
    <cellStyle name="Hipervínculo" xfId="21618" builtinId="8" hidden="1"/>
    <cellStyle name="Hipervínculo" xfId="21634" builtinId="8" hidden="1"/>
    <cellStyle name="Hipervínculo" xfId="21649" builtinId="8" hidden="1"/>
    <cellStyle name="Hipervínculo" xfId="21665" builtinId="8" hidden="1"/>
    <cellStyle name="Hipervínculo" xfId="21681" builtinId="8" hidden="1"/>
    <cellStyle name="Hipervínculo" xfId="21699" builtinId="8" hidden="1"/>
    <cellStyle name="Hipervínculo" xfId="21715" builtinId="8" hidden="1"/>
    <cellStyle name="Hipervínculo" xfId="21731" builtinId="8" hidden="1"/>
    <cellStyle name="Hipervínculo" xfId="21747" builtinId="8" hidden="1"/>
    <cellStyle name="Hipervínculo" xfId="21763" builtinId="8" hidden="1"/>
    <cellStyle name="Hipervínculo" xfId="21779" builtinId="8" hidden="1"/>
    <cellStyle name="Hipervínculo" xfId="21378" builtinId="8" hidden="1"/>
    <cellStyle name="Hipervínculo" xfId="21809" builtinId="8" hidden="1"/>
    <cellStyle name="Hipervínculo" xfId="21825" builtinId="8" hidden="1"/>
    <cellStyle name="Hipervínculo" xfId="21841" builtinId="8" hidden="1"/>
    <cellStyle name="Hipervínculo" xfId="21859" builtinId="8" hidden="1"/>
    <cellStyle name="Hipervínculo" xfId="21875" builtinId="8" hidden="1"/>
    <cellStyle name="Hipervínculo" xfId="21891" builtinId="8" hidden="1"/>
    <cellStyle name="Hipervínculo" xfId="21907" builtinId="8" hidden="1"/>
    <cellStyle name="Hipervínculo" xfId="21923" builtinId="8" hidden="1"/>
    <cellStyle name="Hipervínculo" xfId="21939" builtinId="8" hidden="1"/>
    <cellStyle name="Hipervínculo" xfId="21953" builtinId="8" hidden="1"/>
    <cellStyle name="Hipervínculo" xfId="21969" builtinId="8" hidden="1"/>
    <cellStyle name="Hipervínculo" xfId="21985" builtinId="8" hidden="1"/>
    <cellStyle name="Hipervínculo" xfId="22003" builtinId="8" hidden="1"/>
    <cellStyle name="Hipervínculo" xfId="22019" builtinId="8" hidden="1"/>
    <cellStyle name="Hipervínculo" xfId="22035" builtinId="8" hidden="1"/>
    <cellStyle name="Hipervínculo" xfId="22051" builtinId="8" hidden="1"/>
    <cellStyle name="Hipervínculo" xfId="22067" builtinId="8" hidden="1"/>
    <cellStyle name="Hipervínculo" xfId="22083" builtinId="8" hidden="1"/>
    <cellStyle name="Hipervínculo" xfId="22099" builtinId="8" hidden="1"/>
    <cellStyle name="Hipervínculo" xfId="22113" builtinId="8" hidden="1"/>
    <cellStyle name="Hipervínculo" xfId="22129" builtinId="8" hidden="1"/>
    <cellStyle name="Hipervínculo" xfId="22145" builtinId="8" hidden="1"/>
    <cellStyle name="Hipervínculo" xfId="22163" builtinId="8" hidden="1"/>
    <cellStyle name="Hipervínculo" xfId="22179" builtinId="8" hidden="1"/>
    <cellStyle name="Hipervínculo" xfId="22195" builtinId="8" hidden="1"/>
    <cellStyle name="Hipervínculo" xfId="22211" builtinId="8" hidden="1"/>
    <cellStyle name="Hipervínculo" xfId="22227" builtinId="8" hidden="1"/>
    <cellStyle name="Hipervínculo" xfId="22243" builtinId="8" hidden="1"/>
    <cellStyle name="Hipervínculo" xfId="22259" builtinId="8" hidden="1"/>
    <cellStyle name="Hipervínculo" xfId="22273" builtinId="8" hidden="1"/>
    <cellStyle name="Hipervínculo" xfId="22289" builtinId="8" hidden="1"/>
    <cellStyle name="Hipervínculo" xfId="22305" builtinId="8" hidden="1"/>
    <cellStyle name="Hipervínculo" xfId="22323" builtinId="8" hidden="1"/>
    <cellStyle name="Hipervínculo" xfId="22339" builtinId="8" hidden="1"/>
    <cellStyle name="Hipervínculo" xfId="22355" builtinId="8" hidden="1"/>
    <cellStyle name="Hipervínculo" xfId="22371" builtinId="8" hidden="1"/>
    <cellStyle name="Hipervínculo" xfId="22387" builtinId="8" hidden="1"/>
    <cellStyle name="Hipervínculo" xfId="22403" builtinId="8" hidden="1"/>
    <cellStyle name="Hipervínculo" xfId="22158" builtinId="8" hidden="1"/>
    <cellStyle name="Hipervínculo" xfId="22433" builtinId="8" hidden="1"/>
    <cellStyle name="Hipervínculo" xfId="22449" builtinId="8" hidden="1"/>
    <cellStyle name="Hipervínculo" xfId="22465" builtinId="8" hidden="1"/>
    <cellStyle name="Hipervínculo" xfId="22483" builtinId="8" hidden="1"/>
    <cellStyle name="Hipervínculo" xfId="22499" builtinId="8" hidden="1"/>
    <cellStyle name="Hipervínculo" xfId="22515" builtinId="8" hidden="1"/>
    <cellStyle name="Hipervínculo" xfId="22531" builtinId="8" hidden="1"/>
    <cellStyle name="Hipervínculo" xfId="22547" builtinId="8" hidden="1"/>
    <cellStyle name="Hipervínculo" xfId="22563" builtinId="8" hidden="1"/>
    <cellStyle name="Hipervínculo" xfId="22577" builtinId="8" hidden="1"/>
    <cellStyle name="Hipervínculo" xfId="22593" builtinId="8" hidden="1"/>
    <cellStyle name="Hipervínculo" xfId="22609" builtinId="8" hidden="1"/>
    <cellStyle name="Hipervínculo" xfId="22626" builtinId="8" hidden="1"/>
    <cellStyle name="Hipervínculo" xfId="22642" builtinId="8" hidden="1"/>
    <cellStyle name="Hipervínculo" xfId="22658" builtinId="8" hidden="1"/>
    <cellStyle name="Hipervínculo" xfId="22674" builtinId="8" hidden="1"/>
    <cellStyle name="Hipervínculo" xfId="22690" builtinId="8" hidden="1"/>
    <cellStyle name="Hipervínculo" xfId="22706" builtinId="8" hidden="1"/>
    <cellStyle name="Hipervínculo" xfId="22722" builtinId="8" hidden="1"/>
    <cellStyle name="Hipervínculo" xfId="22736" builtinId="8" hidden="1"/>
    <cellStyle name="Hipervínculo" xfId="22752" builtinId="8" hidden="1"/>
    <cellStyle name="Hipervínculo" xfId="22768" builtinId="8" hidden="1"/>
    <cellStyle name="Hipervínculo" xfId="22784" builtinId="8" hidden="1"/>
    <cellStyle name="Hipervínculo" xfId="22800" builtinId="8" hidden="1"/>
    <cellStyle name="Hipervínculo" xfId="22816" builtinId="8" hidden="1"/>
    <cellStyle name="Hipervínculo" xfId="22832" builtinId="8" hidden="1"/>
    <cellStyle name="Hipervínculo" xfId="22848" builtinId="8" hidden="1"/>
    <cellStyle name="Hipervínculo" xfId="22864" builtinId="8" hidden="1"/>
    <cellStyle name="Hipervínculo" xfId="22880" builtinId="8" hidden="1"/>
    <cellStyle name="Hipervínculo" xfId="22870" builtinId="8" hidden="1"/>
    <cellStyle name="Hipervínculo" xfId="22854" builtinId="8" hidden="1"/>
    <cellStyle name="Hipervínculo" xfId="22838" builtinId="8" hidden="1"/>
    <cellStyle name="Hipervínculo" xfId="22822" builtinId="8" hidden="1"/>
    <cellStyle name="Hipervínculo" xfId="22806" builtinId="8" hidden="1"/>
    <cellStyle name="Hipervínculo" xfId="22790" builtinId="8" hidden="1"/>
    <cellStyle name="Hipervínculo" xfId="22774" builtinId="8" hidden="1"/>
    <cellStyle name="Hipervínculo" xfId="22758" builtinId="8" hidden="1"/>
    <cellStyle name="Hipervínculo" xfId="22742" builtinId="8" hidden="1"/>
    <cellStyle name="Hipervínculo" xfId="22728" builtinId="8" hidden="1"/>
    <cellStyle name="Hipervínculo" xfId="22712" builtinId="8" hidden="1"/>
    <cellStyle name="Hipervínculo" xfId="22696" builtinId="8" hidden="1"/>
    <cellStyle name="Hipervínculo" xfId="22680" builtinId="8" hidden="1"/>
    <cellStyle name="Hipervínculo" xfId="22664" builtinId="8" hidden="1"/>
    <cellStyle name="Hipervínculo" xfId="22648" builtinId="8" hidden="1"/>
    <cellStyle name="Hipervínculo" xfId="22632" builtinId="8" hidden="1"/>
    <cellStyle name="Hipervínculo" xfId="22615" builtinId="8" hidden="1"/>
    <cellStyle name="Hipervínculo" xfId="22599" builtinId="8" hidden="1"/>
    <cellStyle name="Hipervínculo" xfId="22583" builtinId="8" hidden="1"/>
    <cellStyle name="Hipervínculo" xfId="22569" builtinId="8" hidden="1"/>
    <cellStyle name="Hipervínculo" xfId="22553" builtinId="8" hidden="1"/>
    <cellStyle name="Hipervínculo" xfId="22537" builtinId="8" hidden="1"/>
    <cellStyle name="Hipervínculo" xfId="22521" builtinId="8" hidden="1"/>
    <cellStyle name="Hipervínculo" xfId="22505" builtinId="8" hidden="1"/>
    <cellStyle name="Hipervínculo" xfId="22489" builtinId="8" hidden="1"/>
    <cellStyle name="Hipervínculo" xfId="22473" builtinId="8" hidden="1"/>
    <cellStyle name="Hipervínculo" xfId="22455" builtinId="8" hidden="1"/>
    <cellStyle name="Hipervínculo" xfId="22439" builtinId="8" hidden="1"/>
    <cellStyle name="Hipervínculo" xfId="22423" builtinId="8" hidden="1"/>
    <cellStyle name="Hipervínculo" xfId="22409" builtinId="8" hidden="1"/>
    <cellStyle name="Hipervínculo" xfId="22393" builtinId="8" hidden="1"/>
    <cellStyle name="Hipervínculo" xfId="22377" builtinId="8" hidden="1"/>
    <cellStyle name="Hipervínculo" xfId="22361" builtinId="8" hidden="1"/>
    <cellStyle name="Hipervínculo" xfId="22345" builtinId="8" hidden="1"/>
    <cellStyle name="Hipervínculo" xfId="22329" builtinId="8" hidden="1"/>
    <cellStyle name="Hipervínculo" xfId="22311" builtinId="8" hidden="1"/>
    <cellStyle name="Hipervínculo" xfId="22295" builtinId="8" hidden="1"/>
    <cellStyle name="Hipervínculo" xfId="22279" builtinId="8" hidden="1"/>
    <cellStyle name="Hipervínculo" xfId="22263" builtinId="8" hidden="1"/>
    <cellStyle name="Hipervínculo" xfId="22249" builtinId="8" hidden="1"/>
    <cellStyle name="Hipervínculo" xfId="22233" builtinId="8" hidden="1"/>
    <cellStyle name="Hipervínculo" xfId="22217" builtinId="8" hidden="1"/>
    <cellStyle name="Hipervínculo" xfId="22201" builtinId="8" hidden="1"/>
    <cellStyle name="Hipervínculo" xfId="22185" builtinId="8" hidden="1"/>
    <cellStyle name="Hipervínculo" xfId="22169" builtinId="8" hidden="1"/>
    <cellStyle name="Hipervínculo" xfId="22151" builtinId="8" hidden="1"/>
    <cellStyle name="Hipervínculo" xfId="22135" builtinId="8" hidden="1"/>
    <cellStyle name="Hipervínculo" xfId="22119" builtinId="8" hidden="1"/>
    <cellStyle name="Hipervínculo" xfId="22105" builtinId="8" hidden="1"/>
    <cellStyle name="Hipervínculo" xfId="22089" builtinId="8" hidden="1"/>
    <cellStyle name="Hipervínculo" xfId="22073" builtinId="8" hidden="1"/>
    <cellStyle name="Hipervínculo" xfId="22057" builtinId="8" hidden="1"/>
    <cellStyle name="Hipervínculo" xfId="22041" builtinId="8" hidden="1"/>
    <cellStyle name="Hipervínculo" xfId="22025" builtinId="8" hidden="1"/>
    <cellStyle name="Hipervínculo" xfId="22009" builtinId="8" hidden="1"/>
    <cellStyle name="Hipervínculo" xfId="21991" builtinId="8" hidden="1"/>
    <cellStyle name="Hipervínculo" xfId="21975" builtinId="8" hidden="1"/>
    <cellStyle name="Hipervínculo" xfId="21959" builtinId="8" hidden="1"/>
    <cellStyle name="Hipervínculo" xfId="21945" builtinId="8" hidden="1"/>
    <cellStyle name="Hipervínculo" xfId="21929" builtinId="8" hidden="1"/>
    <cellStyle name="Hipervínculo" xfId="21913" builtinId="8" hidden="1"/>
    <cellStyle name="Hipervínculo" xfId="21897" builtinId="8" hidden="1"/>
    <cellStyle name="Hipervínculo" xfId="21881" builtinId="8" hidden="1"/>
    <cellStyle name="Hipervínculo" xfId="21865" builtinId="8" hidden="1"/>
    <cellStyle name="Hipervínculo" xfId="21849" builtinId="8" hidden="1"/>
    <cellStyle name="Hipervínculo" xfId="21831" builtinId="8" hidden="1"/>
    <cellStyle name="Hipervínculo" xfId="21815" builtinId="8" hidden="1"/>
    <cellStyle name="Hipervínculo" xfId="21799" builtinId="8" hidden="1"/>
    <cellStyle name="Hipervínculo" xfId="21785" builtinId="8" hidden="1"/>
    <cellStyle name="Hipervínculo" xfId="21769" builtinId="8" hidden="1"/>
    <cellStyle name="Hipervínculo" xfId="21753" builtinId="8" hidden="1"/>
    <cellStyle name="Hipervínculo" xfId="21737" builtinId="8" hidden="1"/>
    <cellStyle name="Hipervínculo" xfId="21721" builtinId="8" hidden="1"/>
    <cellStyle name="Hipervínculo" xfId="21705" builtinId="8" hidden="1"/>
    <cellStyle name="Hipervínculo" xfId="21687" builtinId="8" hidden="1"/>
    <cellStyle name="Hipervínculo" xfId="21671" builtinId="8" hidden="1"/>
    <cellStyle name="Hipervínculo" xfId="21655" builtinId="8" hidden="1"/>
    <cellStyle name="Hipervínculo" xfId="21639" builtinId="8" hidden="1"/>
    <cellStyle name="Hipervínculo" xfId="21624" builtinId="8" hidden="1"/>
    <cellStyle name="Hipervínculo" xfId="21608" builtinId="8" hidden="1"/>
    <cellStyle name="Hipervínculo" xfId="21592" builtinId="8" hidden="1"/>
    <cellStyle name="Hipervínculo" xfId="21576" builtinId="8" hidden="1"/>
    <cellStyle name="Hipervínculo" xfId="21560" builtinId="8" hidden="1"/>
    <cellStyle name="Hipervínculo" xfId="21544" builtinId="8" hidden="1"/>
    <cellStyle name="Hipervínculo" xfId="21527" builtinId="8" hidden="1"/>
    <cellStyle name="Hipervínculo" xfId="21511" builtinId="8" hidden="1"/>
    <cellStyle name="Hipervínculo" xfId="21495" builtinId="8" hidden="1"/>
    <cellStyle name="Hipervínculo" xfId="21481" builtinId="8" hidden="1"/>
    <cellStyle name="Hipervínculo" xfId="21465" builtinId="8" hidden="1"/>
    <cellStyle name="Hipervínculo" xfId="21449" builtinId="8" hidden="1"/>
    <cellStyle name="Hipervínculo" xfId="21433" builtinId="8" hidden="1"/>
    <cellStyle name="Hipervínculo" xfId="21417" builtinId="8" hidden="1"/>
    <cellStyle name="Hipervínculo" xfId="21401" builtinId="8" hidden="1"/>
    <cellStyle name="Hipervínculo" xfId="21385" builtinId="8" hidden="1"/>
    <cellStyle name="Hipervínculo" xfId="21367" builtinId="8" hidden="1"/>
    <cellStyle name="Hipervínculo" xfId="21351" builtinId="8" hidden="1"/>
    <cellStyle name="Hipervínculo" xfId="21335" builtinId="8" hidden="1"/>
    <cellStyle name="Hipervínculo" xfId="21321" builtinId="8" hidden="1"/>
    <cellStyle name="Hipervínculo" xfId="21305" builtinId="8" hidden="1"/>
    <cellStyle name="Hipervínculo" xfId="21289" builtinId="8" hidden="1"/>
    <cellStyle name="Hipervínculo" xfId="21273" builtinId="8" hidden="1"/>
    <cellStyle name="Hipervínculo" xfId="21257" builtinId="8" hidden="1"/>
    <cellStyle name="Hipervínculo" xfId="21241" builtinId="8" hidden="1"/>
    <cellStyle name="Hipervínculo" xfId="21225" builtinId="8" hidden="1"/>
    <cellStyle name="Hipervínculo" xfId="21207" builtinId="8" hidden="1"/>
    <cellStyle name="Hipervínculo" xfId="21191" builtinId="8" hidden="1"/>
    <cellStyle name="Hipervínculo" xfId="21175" builtinId="8" hidden="1"/>
    <cellStyle name="Hipervínculo" xfId="21160" builtinId="8" hidden="1"/>
    <cellStyle name="Hipervínculo" xfId="21144" builtinId="8" hidden="1"/>
    <cellStyle name="Hipervínculo" xfId="21128" builtinId="8" hidden="1"/>
    <cellStyle name="Hipervínculo" xfId="21112" builtinId="8" hidden="1"/>
    <cellStyle name="Hipervínculo" xfId="21096" builtinId="8" hidden="1"/>
    <cellStyle name="Hipervínculo" xfId="21080" builtinId="8" hidden="1"/>
    <cellStyle name="Hipervínculo" xfId="21063" builtinId="8" hidden="1"/>
    <cellStyle name="Hipervínculo" xfId="21047" builtinId="8" hidden="1"/>
    <cellStyle name="Hipervínculo" xfId="21031" builtinId="8" hidden="1"/>
    <cellStyle name="Hipervínculo" xfId="21015" builtinId="8" hidden="1"/>
    <cellStyle name="Hipervínculo" xfId="21001" builtinId="8" hidden="1"/>
    <cellStyle name="Hipervínculo" xfId="20985" builtinId="8" hidden="1"/>
    <cellStyle name="Hipervínculo" xfId="20969" builtinId="8" hidden="1"/>
    <cellStyle name="Hipervínculo" xfId="20953" builtinId="8" hidden="1"/>
    <cellStyle name="Hipervínculo" xfId="20937" builtinId="8" hidden="1"/>
    <cellStyle name="Hipervínculo" xfId="20921" builtinId="8" hidden="1"/>
    <cellStyle name="Hipervínculo" xfId="20903" builtinId="8" hidden="1"/>
    <cellStyle name="Hipervínculo" xfId="20887" builtinId="8" hidden="1"/>
    <cellStyle name="Hipervínculo" xfId="20871" builtinId="8" hidden="1"/>
    <cellStyle name="Hipervínculo" xfId="20854" builtinId="8" hidden="1"/>
    <cellStyle name="Hipervínculo" xfId="20838" builtinId="8" hidden="1"/>
    <cellStyle name="Hipervínculo" xfId="20822" builtinId="8" hidden="1"/>
    <cellStyle name="Hipervínculo" xfId="20806" builtinId="8" hidden="1"/>
    <cellStyle name="Hipervínculo" xfId="20791" builtinId="8" hidden="1"/>
    <cellStyle name="Hipervínculo" xfId="20775" builtinId="8" hidden="1"/>
    <cellStyle name="Hipervínculo" xfId="20759" builtinId="8" hidden="1"/>
    <cellStyle name="Hipervínculo" xfId="20742" builtinId="8" hidden="1"/>
    <cellStyle name="Hipervínculo" xfId="20726" builtinId="8" hidden="1"/>
    <cellStyle name="Hipervínculo" xfId="20710" builtinId="8" hidden="1"/>
    <cellStyle name="Hipervínculo" xfId="20694" builtinId="8" hidden="1"/>
    <cellStyle name="Hipervínculo" xfId="20678" builtinId="8" hidden="1"/>
    <cellStyle name="Hipervínculo" xfId="20662" builtinId="8" hidden="1"/>
    <cellStyle name="Hipervínculo" xfId="18311" builtinId="8" hidden="1"/>
    <cellStyle name="Hipervínculo" xfId="18321" builtinId="8" hidden="1"/>
    <cellStyle name="Hipervínculo" xfId="18335" builtinId="8" hidden="1"/>
    <cellStyle name="Hipervínculo" xfId="18369" builtinId="8" hidden="1"/>
    <cellStyle name="Hipervínculo" xfId="18363" builtinId="8" hidden="1"/>
    <cellStyle name="Hipervínculo" xfId="18349" builtinId="8" hidden="1"/>
    <cellStyle name="Hipervínculo" xfId="18339" builtinId="8" hidden="1"/>
    <cellStyle name="Hipervínculo" xfId="18329" builtinId="8" hidden="1"/>
    <cellStyle name="Hipervínculo" xfId="18385" builtinId="8" hidden="1"/>
    <cellStyle name="Hipervínculo" xfId="18401" builtinId="8" hidden="1"/>
    <cellStyle name="Hipervínculo" xfId="18417" builtinId="8" hidden="1"/>
    <cellStyle name="Hipervínculo" xfId="18433" builtinId="8" hidden="1"/>
    <cellStyle name="Hipervínculo" xfId="18449" builtinId="8" hidden="1"/>
    <cellStyle name="Hipervínculo" xfId="18466" builtinId="8" hidden="1"/>
    <cellStyle name="Hipervínculo" xfId="18482" builtinId="8" hidden="1"/>
    <cellStyle name="Hipervínculo" xfId="18498" builtinId="8" hidden="1"/>
    <cellStyle name="Hipervínculo" xfId="18514" builtinId="8" hidden="1"/>
    <cellStyle name="Hipervínculo" xfId="18529" builtinId="8" hidden="1"/>
    <cellStyle name="Hipervínculo" xfId="18545" builtinId="8" hidden="1"/>
    <cellStyle name="Hipervínculo" xfId="18561" builtinId="8" hidden="1"/>
    <cellStyle name="Hipervínculo" xfId="18578" builtinId="8" hidden="1"/>
    <cellStyle name="Hipervínculo" xfId="18594" builtinId="8" hidden="1"/>
    <cellStyle name="Hipervínculo" xfId="18610" builtinId="8" hidden="1"/>
    <cellStyle name="Hipervínculo" xfId="18628" builtinId="8" hidden="1"/>
    <cellStyle name="Hipervínculo" xfId="18644" builtinId="8" hidden="1"/>
    <cellStyle name="Hipervínculo" xfId="18660" builtinId="8" hidden="1"/>
    <cellStyle name="Hipervínculo" xfId="18676" builtinId="8" hidden="1"/>
    <cellStyle name="Hipervínculo" xfId="18692" builtinId="8" hidden="1"/>
    <cellStyle name="Hipervínculo" xfId="18708" builtinId="8" hidden="1"/>
    <cellStyle name="Hipervínculo" xfId="18724" builtinId="8" hidden="1"/>
    <cellStyle name="Hipervínculo" xfId="18738" builtinId="8" hidden="1"/>
    <cellStyle name="Hipervínculo" xfId="18754" builtinId="8" hidden="1"/>
    <cellStyle name="Hipervínculo" xfId="18770" builtinId="8" hidden="1"/>
    <cellStyle name="Hipervínculo" xfId="18787" builtinId="8" hidden="1"/>
    <cellStyle name="Hipervínculo" xfId="18803" builtinId="8" hidden="1"/>
    <cellStyle name="Hipervínculo" xfId="18819" builtinId="8" hidden="1"/>
    <cellStyle name="Hipervínculo" xfId="18835" builtinId="8" hidden="1"/>
    <cellStyle name="Hipervínculo" xfId="18851" builtinId="8" hidden="1"/>
    <cellStyle name="Hipervínculo" xfId="18867" builtinId="8" hidden="1"/>
    <cellStyle name="Hipervínculo" xfId="18778" builtinId="8" hidden="1"/>
    <cellStyle name="Hipervínculo" xfId="18898" builtinId="8" hidden="1"/>
    <cellStyle name="Hipervínculo" xfId="18914" builtinId="8" hidden="1"/>
    <cellStyle name="Hipervínculo" xfId="18930" builtinId="8" hidden="1"/>
    <cellStyle name="Hipervínculo" xfId="18948" builtinId="8" hidden="1"/>
    <cellStyle name="Hipervínculo" xfId="18964" builtinId="8" hidden="1"/>
    <cellStyle name="Hipervínculo" xfId="18980" builtinId="8" hidden="1"/>
    <cellStyle name="Hipervínculo" xfId="18996" builtinId="8" hidden="1"/>
    <cellStyle name="Hipervínculo" xfId="19012" builtinId="8" hidden="1"/>
    <cellStyle name="Hipervínculo" xfId="19028" builtinId="8" hidden="1"/>
    <cellStyle name="Hipervínculo" xfId="19042" builtinId="8" hidden="1"/>
    <cellStyle name="Hipervínculo" xfId="19058" builtinId="8" hidden="1"/>
    <cellStyle name="Hipervínculo" xfId="19074" builtinId="8" hidden="1"/>
    <cellStyle name="Hipervínculo" xfId="19092" builtinId="8" hidden="1"/>
    <cellStyle name="Hipervínculo" xfId="19108" builtinId="8" hidden="1"/>
    <cellStyle name="Hipervínculo" xfId="19124" builtinId="8" hidden="1"/>
    <cellStyle name="Hipervínculo" xfId="19140" builtinId="8" hidden="1"/>
    <cellStyle name="Hipervínculo" xfId="19156" builtinId="8" hidden="1"/>
    <cellStyle name="Hipervínculo" xfId="19172" builtinId="8" hidden="1"/>
    <cellStyle name="Hipervínculo" xfId="19188" builtinId="8" hidden="1"/>
    <cellStyle name="Hipervínculo" xfId="19202" builtinId="8" hidden="1"/>
    <cellStyle name="Hipervínculo" xfId="19218" builtinId="8" hidden="1"/>
    <cellStyle name="Hipervínculo" xfId="19234" builtinId="8" hidden="1"/>
    <cellStyle name="Hipervínculo" xfId="19251" builtinId="8" hidden="1"/>
    <cellStyle name="Hipervínculo" xfId="19267" builtinId="8" hidden="1"/>
    <cellStyle name="Hipervínculo" xfId="19283" builtinId="8" hidden="1"/>
    <cellStyle name="Hipervínculo" xfId="19299" builtinId="8" hidden="1"/>
    <cellStyle name="Hipervínculo" xfId="19315" builtinId="8" hidden="1"/>
    <cellStyle name="Hipervínculo" xfId="19331" builtinId="8" hidden="1"/>
    <cellStyle name="Hipervínculo" xfId="19347" builtinId="8" hidden="1"/>
    <cellStyle name="Hipervínculo" xfId="19362" builtinId="8" hidden="1"/>
    <cellStyle name="Hipervínculo" xfId="19378" builtinId="8" hidden="1"/>
    <cellStyle name="Hipervínculo" xfId="19394" builtinId="8" hidden="1"/>
    <cellStyle name="Hipervínculo" xfId="19412" builtinId="8" hidden="1"/>
    <cellStyle name="Hipervínculo" xfId="19428" builtinId="8" hidden="1"/>
    <cellStyle name="Hipervínculo" xfId="19444" builtinId="8" hidden="1"/>
    <cellStyle name="Hipervínculo" xfId="19460" builtinId="8" hidden="1"/>
    <cellStyle name="Hipervínculo" xfId="19476" builtinId="8" hidden="1"/>
    <cellStyle name="Hipervínculo" xfId="19492" builtinId="8" hidden="1"/>
    <cellStyle name="Hipervínculo" xfId="19091" builtinId="8" hidden="1"/>
    <cellStyle name="Hipervínculo" xfId="19522" builtinId="8" hidden="1"/>
    <cellStyle name="Hipervínculo" xfId="19538" builtinId="8" hidden="1"/>
    <cellStyle name="Hipervínculo" xfId="19554" builtinId="8" hidden="1"/>
    <cellStyle name="Hipervínculo" xfId="19572" builtinId="8" hidden="1"/>
    <cellStyle name="Hipervínculo" xfId="19588" builtinId="8" hidden="1"/>
    <cellStyle name="Hipervínculo" xfId="19604" builtinId="8" hidden="1"/>
    <cellStyle name="Hipervínculo" xfId="19620" builtinId="8" hidden="1"/>
    <cellStyle name="Hipervínculo" xfId="19636" builtinId="8" hidden="1"/>
    <cellStyle name="Hipervínculo" xfId="19652" builtinId="8" hidden="1"/>
    <cellStyle name="Hipervínculo" xfId="19666" builtinId="8" hidden="1"/>
    <cellStyle name="Hipervínculo" xfId="19682" builtinId="8" hidden="1"/>
    <cellStyle name="Hipervínculo" xfId="19698" builtinId="8" hidden="1"/>
    <cellStyle name="Hipervínculo" xfId="19716" builtinId="8" hidden="1"/>
    <cellStyle name="Hipervínculo" xfId="19732" builtinId="8" hidden="1"/>
    <cellStyle name="Hipervínculo" xfId="19748" builtinId="8" hidden="1"/>
    <cellStyle name="Hipervínculo" xfId="19764" builtinId="8" hidden="1"/>
    <cellStyle name="Hipervínculo" xfId="19780" builtinId="8" hidden="1"/>
    <cellStyle name="Hipervínculo" xfId="19796" builtinId="8" hidden="1"/>
    <cellStyle name="Hipervínculo" xfId="19812" builtinId="8" hidden="1"/>
    <cellStyle name="Hipervínculo" xfId="19826" builtinId="8" hidden="1"/>
    <cellStyle name="Hipervínculo" xfId="19842" builtinId="8" hidden="1"/>
    <cellStyle name="Hipervínculo" xfId="19858" builtinId="8" hidden="1"/>
    <cellStyle name="Hipervínculo" xfId="19876" builtinId="8" hidden="1"/>
    <cellStyle name="Hipervínculo" xfId="19892" builtinId="8" hidden="1"/>
    <cellStyle name="Hipervínculo" xfId="19908" builtinId="8" hidden="1"/>
    <cellStyle name="Hipervínculo" xfId="19924" builtinId="8" hidden="1"/>
    <cellStyle name="Hipervínculo" xfId="19940" builtinId="8" hidden="1"/>
    <cellStyle name="Hipervínculo" xfId="19956" builtinId="8" hidden="1"/>
    <cellStyle name="Hipervínculo" xfId="19972" builtinId="8" hidden="1"/>
    <cellStyle name="Hipervínculo" xfId="19986" builtinId="8" hidden="1"/>
    <cellStyle name="Hipervínculo" xfId="20002" builtinId="8" hidden="1"/>
    <cellStyle name="Hipervínculo" xfId="20018" builtinId="8" hidden="1"/>
    <cellStyle name="Hipervínculo" xfId="20036" builtinId="8" hidden="1"/>
    <cellStyle name="Hipervínculo" xfId="20052" builtinId="8" hidden="1"/>
    <cellStyle name="Hipervínculo" xfId="20068" builtinId="8" hidden="1"/>
    <cellStyle name="Hipervínculo" xfId="20084" builtinId="8" hidden="1"/>
    <cellStyle name="Hipervínculo" xfId="20100" builtinId="8" hidden="1"/>
    <cellStyle name="Hipervínculo" xfId="20116" builtinId="8" hidden="1"/>
    <cellStyle name="Hipervínculo" xfId="19871" builtinId="8" hidden="1"/>
    <cellStyle name="Hipervínculo" xfId="20146" builtinId="8" hidden="1"/>
    <cellStyle name="Hipervínculo" xfId="20162" builtinId="8" hidden="1"/>
    <cellStyle name="Hipervínculo" xfId="20178" builtinId="8" hidden="1"/>
    <cellStyle name="Hipervínculo" xfId="20196" builtinId="8" hidden="1"/>
    <cellStyle name="Hipervínculo" xfId="20212" builtinId="8" hidden="1"/>
    <cellStyle name="Hipervínculo" xfId="20228" builtinId="8" hidden="1"/>
    <cellStyle name="Hipervínculo" xfId="20244" builtinId="8" hidden="1"/>
    <cellStyle name="Hipervínculo" xfId="20260" builtinId="8" hidden="1"/>
    <cellStyle name="Hipervínculo" xfId="20276" builtinId="8" hidden="1"/>
    <cellStyle name="Hipervínculo" xfId="20290" builtinId="8" hidden="1"/>
    <cellStyle name="Hipervínculo" xfId="20306" builtinId="8" hidden="1"/>
    <cellStyle name="Hipervínculo" xfId="20322" builtinId="8" hidden="1"/>
    <cellStyle name="Hipervínculo" xfId="20339" builtinId="8" hidden="1"/>
    <cellStyle name="Hipervínculo" xfId="20355" builtinId="8" hidden="1"/>
    <cellStyle name="Hipervínculo" xfId="20371" builtinId="8" hidden="1"/>
    <cellStyle name="Hipervínculo" xfId="20387" builtinId="8" hidden="1"/>
    <cellStyle name="Hipervínculo" xfId="20403" builtinId="8" hidden="1"/>
    <cellStyle name="Hipervínculo" xfId="20419" builtinId="8" hidden="1"/>
    <cellStyle name="Hipervínculo" xfId="20435" builtinId="8" hidden="1"/>
    <cellStyle name="Hipervínculo" xfId="20449" builtinId="8" hidden="1"/>
    <cellStyle name="Hipervínculo" xfId="20465" builtinId="8" hidden="1"/>
    <cellStyle name="Hipervínculo" xfId="20481" builtinId="8" hidden="1"/>
    <cellStyle name="Hipervínculo" xfId="20497" builtinId="8" hidden="1"/>
    <cellStyle name="Hipervínculo" xfId="20513" builtinId="8" hidden="1"/>
    <cellStyle name="Hipervínculo" xfId="20529" builtinId="8" hidden="1"/>
    <cellStyle name="Hipervínculo" xfId="20545" builtinId="8" hidden="1"/>
    <cellStyle name="Hipervínculo" xfId="20561" builtinId="8" hidden="1"/>
    <cellStyle name="Hipervínculo" xfId="20577" builtinId="8" hidden="1"/>
    <cellStyle name="Hipervínculo" xfId="20593" builtinId="8" hidden="1"/>
    <cellStyle name="Hipervínculo" xfId="20583" builtinId="8" hidden="1"/>
    <cellStyle name="Hipervínculo" xfId="20567" builtinId="8" hidden="1"/>
    <cellStyle name="Hipervínculo" xfId="20551" builtinId="8" hidden="1"/>
    <cellStyle name="Hipervínculo" xfId="20535" builtinId="8" hidden="1"/>
    <cellStyle name="Hipervínculo" xfId="20519" builtinId="8" hidden="1"/>
    <cellStyle name="Hipervínculo" xfId="20503" builtinId="8" hidden="1"/>
    <cellStyle name="Hipervínculo" xfId="20487" builtinId="8" hidden="1"/>
    <cellStyle name="Hipervínculo" xfId="20471" builtinId="8" hidden="1"/>
    <cellStyle name="Hipervínculo" xfId="20455" builtinId="8" hidden="1"/>
    <cellStyle name="Hipervínculo" xfId="20441" builtinId="8" hidden="1"/>
    <cellStyle name="Hipervínculo" xfId="20425" builtinId="8" hidden="1"/>
    <cellStyle name="Hipervínculo" xfId="20409" builtinId="8" hidden="1"/>
    <cellStyle name="Hipervínculo" xfId="20393" builtinId="8" hidden="1"/>
    <cellStyle name="Hipervínculo" xfId="20377" builtinId="8" hidden="1"/>
    <cellStyle name="Hipervínculo" xfId="20361" builtinId="8" hidden="1"/>
    <cellStyle name="Hipervínculo" xfId="20345" builtinId="8" hidden="1"/>
    <cellStyle name="Hipervínculo" xfId="20328" builtinId="8" hidden="1"/>
    <cellStyle name="Hipervínculo" xfId="20312" builtinId="8" hidden="1"/>
    <cellStyle name="Hipervínculo" xfId="20296" builtinId="8" hidden="1"/>
    <cellStyle name="Hipervínculo" xfId="20282" builtinId="8" hidden="1"/>
    <cellStyle name="Hipervínculo" xfId="20266" builtinId="8" hidden="1"/>
    <cellStyle name="Hipervínculo" xfId="20250" builtinId="8" hidden="1"/>
    <cellStyle name="Hipervínculo" xfId="20234" builtinId="8" hidden="1"/>
    <cellStyle name="Hipervínculo" xfId="20218" builtinId="8" hidden="1"/>
    <cellStyle name="Hipervínculo" xfId="20202" builtinId="8" hidden="1"/>
    <cellStyle name="Hipervínculo" xfId="20186" builtinId="8" hidden="1"/>
    <cellStyle name="Hipervínculo" xfId="20168" builtinId="8" hidden="1"/>
    <cellStyle name="Hipervínculo" xfId="20152" builtinId="8" hidden="1"/>
    <cellStyle name="Hipervínculo" xfId="20136" builtinId="8" hidden="1"/>
    <cellStyle name="Hipervínculo" xfId="20122" builtinId="8" hidden="1"/>
    <cellStyle name="Hipervínculo" xfId="20106" builtinId="8" hidden="1"/>
    <cellStyle name="Hipervínculo" xfId="20090" builtinId="8" hidden="1"/>
    <cellStyle name="Hipervínculo" xfId="20074" builtinId="8" hidden="1"/>
    <cellStyle name="Hipervínculo" xfId="20058" builtinId="8" hidden="1"/>
    <cellStyle name="Hipervínculo" xfId="20042" builtinId="8" hidden="1"/>
    <cellStyle name="Hipervínculo" xfId="20024" builtinId="8" hidden="1"/>
    <cellStyle name="Hipervínculo" xfId="20008" builtinId="8" hidden="1"/>
    <cellStyle name="Hipervínculo" xfId="19992" builtinId="8" hidden="1"/>
    <cellStyle name="Hipervínculo" xfId="19976" builtinId="8" hidden="1"/>
    <cellStyle name="Hipervínculo" xfId="19962" builtinId="8" hidden="1"/>
    <cellStyle name="Hipervínculo" xfId="19946" builtinId="8" hidden="1"/>
    <cellStyle name="Hipervínculo" xfId="19930" builtinId="8" hidden="1"/>
    <cellStyle name="Hipervínculo" xfId="19914" builtinId="8" hidden="1"/>
    <cellStyle name="Hipervínculo" xfId="19898" builtinId="8" hidden="1"/>
    <cellStyle name="Hipervínculo" xfId="19882" builtinId="8" hidden="1"/>
    <cellStyle name="Hipervínculo" xfId="19864" builtinId="8" hidden="1"/>
    <cellStyle name="Hipervínculo" xfId="19848" builtinId="8" hidden="1"/>
    <cellStyle name="Hipervínculo" xfId="19832" builtinId="8" hidden="1"/>
    <cellStyle name="Hipervínculo" xfId="19818" builtinId="8" hidden="1"/>
    <cellStyle name="Hipervínculo" xfId="19802" builtinId="8" hidden="1"/>
    <cellStyle name="Hipervínculo" xfId="19786" builtinId="8" hidden="1"/>
    <cellStyle name="Hipervínculo" xfId="19770" builtinId="8" hidden="1"/>
    <cellStyle name="Hipervínculo" xfId="19754" builtinId="8" hidden="1"/>
    <cellStyle name="Hipervínculo" xfId="19738" builtinId="8" hidden="1"/>
    <cellStyle name="Hipervínculo" xfId="19722" builtinId="8" hidden="1"/>
    <cellStyle name="Hipervínculo" xfId="19704" builtinId="8" hidden="1"/>
    <cellStyle name="Hipervínculo" xfId="19688" builtinId="8" hidden="1"/>
    <cellStyle name="Hipervínculo" xfId="19672" builtinId="8" hidden="1"/>
    <cellStyle name="Hipervínculo" xfId="19658" builtinId="8" hidden="1"/>
    <cellStyle name="Hipervínculo" xfId="19642" builtinId="8" hidden="1"/>
    <cellStyle name="Hipervínculo" xfId="19626" builtinId="8" hidden="1"/>
    <cellStyle name="Hipervínculo" xfId="19610" builtinId="8" hidden="1"/>
    <cellStyle name="Hipervínculo" xfId="19594" builtinId="8" hidden="1"/>
    <cellStyle name="Hipervínculo" xfId="19578" builtinId="8" hidden="1"/>
    <cellStyle name="Hipervínculo" xfId="19562" builtinId="8" hidden="1"/>
    <cellStyle name="Hipervínculo" xfId="19544" builtinId="8" hidden="1"/>
    <cellStyle name="Hipervínculo" xfId="19528" builtinId="8" hidden="1"/>
    <cellStyle name="Hipervínculo" xfId="19512" builtinId="8" hidden="1"/>
    <cellStyle name="Hipervínculo" xfId="19498" builtinId="8" hidden="1"/>
    <cellStyle name="Hipervínculo" xfId="19482" builtinId="8" hidden="1"/>
    <cellStyle name="Hipervínculo" xfId="19466" builtinId="8" hidden="1"/>
    <cellStyle name="Hipervínculo" xfId="19450" builtinId="8" hidden="1"/>
    <cellStyle name="Hipervínculo" xfId="19434" builtinId="8" hidden="1"/>
    <cellStyle name="Hipervínculo" xfId="19418" builtinId="8" hidden="1"/>
    <cellStyle name="Hipervínculo" xfId="19400" builtinId="8" hidden="1"/>
    <cellStyle name="Hipervínculo" xfId="19384" builtinId="8" hidden="1"/>
    <cellStyle name="Hipervínculo" xfId="19368" builtinId="8" hidden="1"/>
    <cellStyle name="Hipervínculo" xfId="19352" builtinId="8" hidden="1"/>
    <cellStyle name="Hipervínculo" xfId="19337" builtinId="8" hidden="1"/>
    <cellStyle name="Hipervínculo" xfId="19321" builtinId="8" hidden="1"/>
    <cellStyle name="Hipervínculo" xfId="19305" builtinId="8" hidden="1"/>
    <cellStyle name="Hipervínculo" xfId="19289" builtinId="8" hidden="1"/>
    <cellStyle name="Hipervínculo" xfId="19273" builtinId="8" hidden="1"/>
    <cellStyle name="Hipervínculo" xfId="19257" builtinId="8" hidden="1"/>
    <cellStyle name="Hipervínculo" xfId="19240" builtinId="8" hidden="1"/>
    <cellStyle name="Hipervínculo" xfId="19224" builtinId="8" hidden="1"/>
    <cellStyle name="Hipervínculo" xfId="19208" builtinId="8" hidden="1"/>
    <cellStyle name="Hipervínculo" xfId="19194" builtinId="8" hidden="1"/>
    <cellStyle name="Hipervínculo" xfId="19178" builtinId="8" hidden="1"/>
    <cellStyle name="Hipervínculo" xfId="19162" builtinId="8" hidden="1"/>
    <cellStyle name="Hipervínculo" xfId="19146" builtinId="8" hidden="1"/>
    <cellStyle name="Hipervínculo" xfId="19130" builtinId="8" hidden="1"/>
    <cellStyle name="Hipervínculo" xfId="19114" builtinId="8" hidden="1"/>
    <cellStyle name="Hipervínculo" xfId="19098" builtinId="8" hidden="1"/>
    <cellStyle name="Hipervínculo" xfId="19080" builtinId="8" hidden="1"/>
    <cellStyle name="Hipervínculo" xfId="19064" builtinId="8" hidden="1"/>
    <cellStyle name="Hipervínculo" xfId="19048" builtinId="8" hidden="1"/>
    <cellStyle name="Hipervínculo" xfId="19034" builtinId="8" hidden="1"/>
    <cellStyle name="Hipervínculo" xfId="19018" builtinId="8" hidden="1"/>
    <cellStyle name="Hipervínculo" xfId="19002" builtinId="8" hidden="1"/>
    <cellStyle name="Hipervínculo" xfId="18986" builtinId="8" hidden="1"/>
    <cellStyle name="Hipervínculo" xfId="18970" builtinId="8" hidden="1"/>
    <cellStyle name="Hipervínculo" xfId="18954" builtinId="8" hidden="1"/>
    <cellStyle name="Hipervínculo" xfId="18938" builtinId="8" hidden="1"/>
    <cellStyle name="Hipervínculo" xfId="18920" builtinId="8" hidden="1"/>
    <cellStyle name="Hipervínculo" xfId="18904" builtinId="8" hidden="1"/>
    <cellStyle name="Hipervínculo" xfId="18888" builtinId="8" hidden="1"/>
    <cellStyle name="Hipervínculo" xfId="18873" builtinId="8" hidden="1"/>
    <cellStyle name="Hipervínculo" xfId="18857" builtinId="8" hidden="1"/>
    <cellStyle name="Hipervínculo" xfId="18841" builtinId="8" hidden="1"/>
    <cellStyle name="Hipervínculo" xfId="18825" builtinId="8" hidden="1"/>
    <cellStyle name="Hipervínculo" xfId="18809" builtinId="8" hidden="1"/>
    <cellStyle name="Hipervínculo" xfId="18793" builtinId="8" hidden="1"/>
    <cellStyle name="Hipervínculo" xfId="18776" builtinId="8" hidden="1"/>
    <cellStyle name="Hipervínculo" xfId="18760" builtinId="8" hidden="1"/>
    <cellStyle name="Hipervínculo" xfId="18744" builtinId="8" hidden="1"/>
    <cellStyle name="Hipervínculo" xfId="18728" builtinId="8" hidden="1"/>
    <cellStyle name="Hipervínculo" xfId="18714" builtinId="8" hidden="1"/>
    <cellStyle name="Hipervínculo" xfId="18698" builtinId="8" hidden="1"/>
    <cellStyle name="Hipervínculo" xfId="18682" builtinId="8" hidden="1"/>
    <cellStyle name="Hipervínculo" xfId="18666" builtinId="8" hidden="1"/>
    <cellStyle name="Hipervínculo" xfId="18650" builtinId="8" hidden="1"/>
    <cellStyle name="Hipervínculo" xfId="18634" builtinId="8" hidden="1"/>
    <cellStyle name="Hipervínculo" xfId="18616" builtinId="8" hidden="1"/>
    <cellStyle name="Hipervínculo" xfId="18600" builtinId="8" hidden="1"/>
    <cellStyle name="Hipervínculo" xfId="18584" builtinId="8" hidden="1"/>
    <cellStyle name="Hipervínculo" xfId="18567" builtinId="8" hidden="1"/>
    <cellStyle name="Hipervínculo" xfId="18551" builtinId="8" hidden="1"/>
    <cellStyle name="Hipervínculo" xfId="18535" builtinId="8" hidden="1"/>
    <cellStyle name="Hipervínculo" xfId="18519" builtinId="8" hidden="1"/>
    <cellStyle name="Hipervínculo" xfId="18504" builtinId="8" hidden="1"/>
    <cellStyle name="Hipervínculo" xfId="18488" builtinId="8" hidden="1"/>
    <cellStyle name="Hipervínculo" xfId="18472" builtinId="8" hidden="1"/>
    <cellStyle name="Hipervínculo" xfId="18455" builtinId="8" hidden="1"/>
    <cellStyle name="Hipervínculo" xfId="18439" builtinId="8" hidden="1"/>
    <cellStyle name="Hipervínculo" xfId="18423" builtinId="8" hidden="1"/>
    <cellStyle name="Hipervínculo" xfId="18407" builtinId="8" hidden="1"/>
    <cellStyle name="Hipervínculo" xfId="18391" builtinId="8" hidden="1"/>
    <cellStyle name="Hipervínculo" xfId="18375" builtinId="8" hidden="1"/>
    <cellStyle name="Hipervínculo" xfId="16023" builtinId="8" hidden="1"/>
    <cellStyle name="Hipervínculo" xfId="16033" builtinId="8" hidden="1"/>
    <cellStyle name="Hipervínculo" xfId="16047" builtinId="8" hidden="1"/>
    <cellStyle name="Hipervínculo" xfId="16081" builtinId="8" hidden="1"/>
    <cellStyle name="Hipervínculo" xfId="16075" builtinId="8" hidden="1"/>
    <cellStyle name="Hipervínculo" xfId="16061" builtinId="8" hidden="1"/>
    <cellStyle name="Hipervínculo" xfId="16051" builtinId="8" hidden="1"/>
    <cellStyle name="Hipervínculo" xfId="16041" builtinId="8" hidden="1"/>
    <cellStyle name="Hipervínculo" xfId="16097" builtinId="8" hidden="1"/>
    <cellStyle name="Hipervínculo" xfId="16113" builtinId="8" hidden="1"/>
    <cellStyle name="Hipervínculo" xfId="16129" builtinId="8" hidden="1"/>
    <cellStyle name="Hipervínculo" xfId="16145" builtinId="8" hidden="1"/>
    <cellStyle name="Hipervínculo" xfId="16161" builtinId="8" hidden="1"/>
    <cellStyle name="Hipervínculo" xfId="16178" builtinId="8" hidden="1"/>
    <cellStyle name="Hipervínculo" xfId="16194" builtinId="8" hidden="1"/>
    <cellStyle name="Hipervínculo" xfId="16210" builtinId="8" hidden="1"/>
    <cellStyle name="Hipervínculo" xfId="16226" builtinId="8" hidden="1"/>
    <cellStyle name="Hipervínculo" xfId="16241" builtinId="8" hidden="1"/>
    <cellStyle name="Hipervínculo" xfId="16257" builtinId="8" hidden="1"/>
    <cellStyle name="Hipervínculo" xfId="16273" builtinId="8" hidden="1"/>
    <cellStyle name="Hipervínculo" xfId="16290" builtinId="8" hidden="1"/>
    <cellStyle name="Hipervínculo" xfId="16306" builtinId="8" hidden="1"/>
    <cellStyle name="Hipervínculo" xfId="16322" builtinId="8" hidden="1"/>
    <cellStyle name="Hipervínculo" xfId="16340" builtinId="8" hidden="1"/>
    <cellStyle name="Hipervínculo" xfId="16356" builtinId="8" hidden="1"/>
    <cellStyle name="Hipervínculo" xfId="16372" builtinId="8" hidden="1"/>
    <cellStyle name="Hipervínculo" xfId="16388" builtinId="8" hidden="1"/>
    <cellStyle name="Hipervínculo" xfId="16404" builtinId="8" hidden="1"/>
    <cellStyle name="Hipervínculo" xfId="16420" builtinId="8" hidden="1"/>
    <cellStyle name="Hipervínculo" xfId="16436" builtinId="8" hidden="1"/>
    <cellStyle name="Hipervínculo" xfId="16450" builtinId="8" hidden="1"/>
    <cellStyle name="Hipervínculo" xfId="16466" builtinId="8" hidden="1"/>
    <cellStyle name="Hipervínculo" xfId="16482" builtinId="8" hidden="1"/>
    <cellStyle name="Hipervínculo" xfId="16499" builtinId="8" hidden="1"/>
    <cellStyle name="Hipervínculo" xfId="16515" builtinId="8" hidden="1"/>
    <cellStyle name="Hipervínculo" xfId="16531" builtinId="8" hidden="1"/>
    <cellStyle name="Hipervínculo" xfId="16547" builtinId="8" hidden="1"/>
    <cellStyle name="Hipervínculo" xfId="16563" builtinId="8" hidden="1"/>
    <cellStyle name="Hipervínculo" xfId="16579" builtinId="8" hidden="1"/>
    <cellStyle name="Hipervínculo" xfId="16490" builtinId="8" hidden="1"/>
    <cellStyle name="Hipervínculo" xfId="16610" builtinId="8" hidden="1"/>
    <cellStyle name="Hipervínculo" xfId="16626" builtinId="8" hidden="1"/>
    <cellStyle name="Hipervínculo" xfId="16642" builtinId="8" hidden="1"/>
    <cellStyle name="Hipervínculo" xfId="16660" builtinId="8" hidden="1"/>
    <cellStyle name="Hipervínculo" xfId="16676" builtinId="8" hidden="1"/>
    <cellStyle name="Hipervínculo" xfId="16692" builtinId="8" hidden="1"/>
    <cellStyle name="Hipervínculo" xfId="16708" builtinId="8" hidden="1"/>
    <cellStyle name="Hipervínculo" xfId="16724" builtinId="8" hidden="1"/>
    <cellStyle name="Hipervínculo" xfId="16740" builtinId="8" hidden="1"/>
    <cellStyle name="Hipervínculo" xfId="16754" builtinId="8" hidden="1"/>
    <cellStyle name="Hipervínculo" xfId="16770" builtinId="8" hidden="1"/>
    <cellStyle name="Hipervínculo" xfId="16786" builtinId="8" hidden="1"/>
    <cellStyle name="Hipervínculo" xfId="16804" builtinId="8" hidden="1"/>
    <cellStyle name="Hipervínculo" xfId="16820" builtinId="8" hidden="1"/>
    <cellStyle name="Hipervínculo" xfId="16836" builtinId="8" hidden="1"/>
    <cellStyle name="Hipervínculo" xfId="16852" builtinId="8" hidden="1"/>
    <cellStyle name="Hipervínculo" xfId="16868" builtinId="8" hidden="1"/>
    <cellStyle name="Hipervínculo" xfId="16884" builtinId="8" hidden="1"/>
    <cellStyle name="Hipervínculo" xfId="16900" builtinId="8" hidden="1"/>
    <cellStyle name="Hipervínculo" xfId="16914" builtinId="8" hidden="1"/>
    <cellStyle name="Hipervínculo" xfId="16930" builtinId="8" hidden="1"/>
    <cellStyle name="Hipervínculo" xfId="16946" builtinId="8" hidden="1"/>
    <cellStyle name="Hipervínculo" xfId="16963" builtinId="8" hidden="1"/>
    <cellStyle name="Hipervínculo" xfId="16979" builtinId="8" hidden="1"/>
    <cellStyle name="Hipervínculo" xfId="16995" builtinId="8" hidden="1"/>
    <cellStyle name="Hipervínculo" xfId="17011" builtinId="8" hidden="1"/>
    <cellStyle name="Hipervínculo" xfId="17027" builtinId="8" hidden="1"/>
    <cellStyle name="Hipervínculo" xfId="17043" builtinId="8" hidden="1"/>
    <cellStyle name="Hipervínculo" xfId="17059" builtinId="8" hidden="1"/>
    <cellStyle name="Hipervínculo" xfId="17074" builtinId="8" hidden="1"/>
    <cellStyle name="Hipervínculo" xfId="17090" builtinId="8" hidden="1"/>
    <cellStyle name="Hipervínculo" xfId="17106" builtinId="8" hidden="1"/>
    <cellStyle name="Hipervínculo" xfId="17124" builtinId="8" hidden="1"/>
    <cellStyle name="Hipervínculo" xfId="17140" builtinId="8" hidden="1"/>
    <cellStyle name="Hipervínculo" xfId="17156" builtinId="8" hidden="1"/>
    <cellStyle name="Hipervínculo" xfId="17172" builtinId="8" hidden="1"/>
    <cellStyle name="Hipervínculo" xfId="17188" builtinId="8" hidden="1"/>
    <cellStyle name="Hipervínculo" xfId="17204" builtinId="8" hidden="1"/>
    <cellStyle name="Hipervínculo" xfId="16803" builtinId="8" hidden="1"/>
    <cellStyle name="Hipervínculo" xfId="17234" builtinId="8" hidden="1"/>
    <cellStyle name="Hipervínculo" xfId="17250" builtinId="8" hidden="1"/>
    <cellStyle name="Hipervínculo" xfId="17266" builtinId="8" hidden="1"/>
    <cellStyle name="Hipervínculo" xfId="17284" builtinId="8" hidden="1"/>
    <cellStyle name="Hipervínculo" xfId="17300" builtinId="8" hidden="1"/>
    <cellStyle name="Hipervínculo" xfId="17316" builtinId="8" hidden="1"/>
    <cellStyle name="Hipervínculo" xfId="17332" builtinId="8" hidden="1"/>
    <cellStyle name="Hipervínculo" xfId="17348" builtinId="8" hidden="1"/>
    <cellStyle name="Hipervínculo" xfId="17364" builtinId="8" hidden="1"/>
    <cellStyle name="Hipervínculo" xfId="17378" builtinId="8" hidden="1"/>
    <cellStyle name="Hipervínculo" xfId="17394" builtinId="8" hidden="1"/>
    <cellStyle name="Hipervínculo" xfId="17410" builtinId="8" hidden="1"/>
    <cellStyle name="Hipervínculo" xfId="17428" builtinId="8" hidden="1"/>
    <cellStyle name="Hipervínculo" xfId="17444" builtinId="8" hidden="1"/>
    <cellStyle name="Hipervínculo" xfId="17460" builtinId="8" hidden="1"/>
    <cellStyle name="Hipervínculo" xfId="17476" builtinId="8" hidden="1"/>
    <cellStyle name="Hipervínculo" xfId="17492" builtinId="8" hidden="1"/>
    <cellStyle name="Hipervínculo" xfId="17508" builtinId="8" hidden="1"/>
    <cellStyle name="Hipervínculo" xfId="17524" builtinId="8" hidden="1"/>
    <cellStyle name="Hipervínculo" xfId="17538" builtinId="8" hidden="1"/>
    <cellStyle name="Hipervínculo" xfId="17554" builtinId="8" hidden="1"/>
    <cellStyle name="Hipervínculo" xfId="17570" builtinId="8" hidden="1"/>
    <cellStyle name="Hipervínculo" xfId="17588" builtinId="8" hidden="1"/>
    <cellStyle name="Hipervínculo" xfId="17604" builtinId="8" hidden="1"/>
    <cellStyle name="Hipervínculo" xfId="17620" builtinId="8" hidden="1"/>
    <cellStyle name="Hipervínculo" xfId="17636" builtinId="8" hidden="1"/>
    <cellStyle name="Hipervínculo" xfId="17652" builtinId="8" hidden="1"/>
    <cellStyle name="Hipervínculo" xfId="17668" builtinId="8" hidden="1"/>
    <cellStyle name="Hipervínculo" xfId="17684" builtinId="8" hidden="1"/>
    <cellStyle name="Hipervínculo" xfId="17698" builtinId="8" hidden="1"/>
    <cellStyle name="Hipervínculo" xfId="17714" builtinId="8" hidden="1"/>
    <cellStyle name="Hipervínculo" xfId="17730" builtinId="8" hidden="1"/>
    <cellStyle name="Hipervínculo" xfId="17748" builtinId="8" hidden="1"/>
    <cellStyle name="Hipervínculo" xfId="17764" builtinId="8" hidden="1"/>
    <cellStyle name="Hipervínculo" xfId="17780" builtinId="8" hidden="1"/>
    <cellStyle name="Hipervínculo" xfId="17796" builtinId="8" hidden="1"/>
    <cellStyle name="Hipervínculo" xfId="17812" builtinId="8" hidden="1"/>
    <cellStyle name="Hipervínculo" xfId="17828" builtinId="8" hidden="1"/>
    <cellStyle name="Hipervínculo" xfId="17583" builtinId="8" hidden="1"/>
    <cellStyle name="Hipervínculo" xfId="17858" builtinId="8" hidden="1"/>
    <cellStyle name="Hipervínculo" xfId="17874" builtinId="8" hidden="1"/>
    <cellStyle name="Hipervínculo" xfId="17890" builtinId="8" hidden="1"/>
    <cellStyle name="Hipervínculo" xfId="17908" builtinId="8" hidden="1"/>
    <cellStyle name="Hipervínculo" xfId="17924" builtinId="8" hidden="1"/>
    <cellStyle name="Hipervínculo" xfId="17940" builtinId="8" hidden="1"/>
    <cellStyle name="Hipervínculo" xfId="17956" builtinId="8" hidden="1"/>
    <cellStyle name="Hipervínculo" xfId="17972" builtinId="8" hidden="1"/>
    <cellStyle name="Hipervínculo" xfId="17988" builtinId="8" hidden="1"/>
    <cellStyle name="Hipervínculo" xfId="18002" builtinId="8" hidden="1"/>
    <cellStyle name="Hipervínculo" xfId="18018" builtinId="8" hidden="1"/>
    <cellStyle name="Hipervínculo" xfId="18034" builtinId="8" hidden="1"/>
    <cellStyle name="Hipervínculo" xfId="18051" builtinId="8" hidden="1"/>
    <cellStyle name="Hipervínculo" xfId="18067" builtinId="8" hidden="1"/>
    <cellStyle name="Hipervínculo" xfId="18083" builtinId="8" hidden="1"/>
    <cellStyle name="Hipervínculo" xfId="18099" builtinId="8" hidden="1"/>
    <cellStyle name="Hipervínculo" xfId="18115" builtinId="8" hidden="1"/>
    <cellStyle name="Hipervínculo" xfId="18131" builtinId="8" hidden="1"/>
    <cellStyle name="Hipervínculo" xfId="18147" builtinId="8" hidden="1"/>
    <cellStyle name="Hipervínculo" xfId="18161" builtinId="8" hidden="1"/>
    <cellStyle name="Hipervínculo" xfId="18177" builtinId="8" hidden="1"/>
    <cellStyle name="Hipervínculo" xfId="18193" builtinId="8" hidden="1"/>
    <cellStyle name="Hipervínculo" xfId="18209" builtinId="8" hidden="1"/>
    <cellStyle name="Hipervínculo" xfId="18225" builtinId="8" hidden="1"/>
    <cellStyle name="Hipervínculo" xfId="18241" builtinId="8" hidden="1"/>
    <cellStyle name="Hipervínculo" xfId="18257" builtinId="8" hidden="1"/>
    <cellStyle name="Hipervínculo" xfId="18273" builtinId="8" hidden="1"/>
    <cellStyle name="Hipervínculo" xfId="18289" builtinId="8" hidden="1"/>
    <cellStyle name="Hipervínculo" xfId="18305" builtinId="8" hidden="1"/>
    <cellStyle name="Hipervínculo" xfId="18295" builtinId="8" hidden="1"/>
    <cellStyle name="Hipervínculo" xfId="18279" builtinId="8" hidden="1"/>
    <cellStyle name="Hipervínculo" xfId="18263" builtinId="8" hidden="1"/>
    <cellStyle name="Hipervínculo" xfId="18247" builtinId="8" hidden="1"/>
    <cellStyle name="Hipervínculo" xfId="18231" builtinId="8" hidden="1"/>
    <cellStyle name="Hipervínculo" xfId="18215" builtinId="8" hidden="1"/>
    <cellStyle name="Hipervínculo" xfId="18199" builtinId="8" hidden="1"/>
    <cellStyle name="Hipervínculo" xfId="18183" builtinId="8" hidden="1"/>
    <cellStyle name="Hipervínculo" xfId="18167" builtinId="8" hidden="1"/>
    <cellStyle name="Hipervínculo" xfId="18153" builtinId="8" hidden="1"/>
    <cellStyle name="Hipervínculo" xfId="18137" builtinId="8" hidden="1"/>
    <cellStyle name="Hipervínculo" xfId="18121" builtinId="8" hidden="1"/>
    <cellStyle name="Hipervínculo" xfId="18105" builtinId="8" hidden="1"/>
    <cellStyle name="Hipervínculo" xfId="18089" builtinId="8" hidden="1"/>
    <cellStyle name="Hipervínculo" xfId="18073" builtinId="8" hidden="1"/>
    <cellStyle name="Hipervínculo" xfId="18057" builtinId="8" hidden="1"/>
    <cellStyle name="Hipervínculo" xfId="18040" builtinId="8" hidden="1"/>
    <cellStyle name="Hipervínculo" xfId="18024" builtinId="8" hidden="1"/>
    <cellStyle name="Hipervínculo" xfId="18008" builtinId="8" hidden="1"/>
    <cellStyle name="Hipervínculo" xfId="17994" builtinId="8" hidden="1"/>
    <cellStyle name="Hipervínculo" xfId="17978" builtinId="8" hidden="1"/>
    <cellStyle name="Hipervínculo" xfId="17962" builtinId="8" hidden="1"/>
    <cellStyle name="Hipervínculo" xfId="17946" builtinId="8" hidden="1"/>
    <cellStyle name="Hipervínculo" xfId="17930" builtinId="8" hidden="1"/>
    <cellStyle name="Hipervínculo" xfId="17914" builtinId="8" hidden="1"/>
    <cellStyle name="Hipervínculo" xfId="17898" builtinId="8" hidden="1"/>
    <cellStyle name="Hipervínculo" xfId="17880" builtinId="8" hidden="1"/>
    <cellStyle name="Hipervínculo" xfId="17864" builtinId="8" hidden="1"/>
    <cellStyle name="Hipervínculo" xfId="17848" builtinId="8" hidden="1"/>
    <cellStyle name="Hipervínculo" xfId="17834" builtinId="8" hidden="1"/>
    <cellStyle name="Hipervínculo" xfId="17818" builtinId="8" hidden="1"/>
    <cellStyle name="Hipervínculo" xfId="17802" builtinId="8" hidden="1"/>
    <cellStyle name="Hipervínculo" xfId="17786" builtinId="8" hidden="1"/>
    <cellStyle name="Hipervínculo" xfId="17770" builtinId="8" hidden="1"/>
    <cellStyle name="Hipervínculo" xfId="17754" builtinId="8" hidden="1"/>
    <cellStyle name="Hipervínculo" xfId="17736" builtinId="8" hidden="1"/>
    <cellStyle name="Hipervínculo" xfId="17720" builtinId="8" hidden="1"/>
    <cellStyle name="Hipervínculo" xfId="17704" builtinId="8" hidden="1"/>
    <cellStyle name="Hipervínculo" xfId="17688" builtinId="8" hidden="1"/>
    <cellStyle name="Hipervínculo" xfId="17674" builtinId="8" hidden="1"/>
    <cellStyle name="Hipervínculo" xfId="17658" builtinId="8" hidden="1"/>
    <cellStyle name="Hipervínculo" xfId="17642" builtinId="8" hidden="1"/>
    <cellStyle name="Hipervínculo" xfId="17626" builtinId="8" hidden="1"/>
    <cellStyle name="Hipervínculo" xfId="17610" builtinId="8" hidden="1"/>
    <cellStyle name="Hipervínculo" xfId="17594" builtinId="8" hidden="1"/>
    <cellStyle name="Hipervínculo" xfId="17576" builtinId="8" hidden="1"/>
    <cellStyle name="Hipervínculo" xfId="17560" builtinId="8" hidden="1"/>
    <cellStyle name="Hipervínculo" xfId="17544" builtinId="8" hidden="1"/>
    <cellStyle name="Hipervínculo" xfId="17530" builtinId="8" hidden="1"/>
    <cellStyle name="Hipervínculo" xfId="17514" builtinId="8" hidden="1"/>
    <cellStyle name="Hipervínculo" xfId="17498" builtinId="8" hidden="1"/>
    <cellStyle name="Hipervínculo" xfId="17482" builtinId="8" hidden="1"/>
    <cellStyle name="Hipervínculo" xfId="17466" builtinId="8" hidden="1"/>
    <cellStyle name="Hipervínculo" xfId="17450" builtinId="8" hidden="1"/>
    <cellStyle name="Hipervínculo" xfId="17434" builtinId="8" hidden="1"/>
    <cellStyle name="Hipervínculo" xfId="17416" builtinId="8" hidden="1"/>
    <cellStyle name="Hipervínculo" xfId="17400" builtinId="8" hidden="1"/>
    <cellStyle name="Hipervínculo" xfId="17384" builtinId="8" hidden="1"/>
    <cellStyle name="Hipervínculo" xfId="17370" builtinId="8" hidden="1"/>
    <cellStyle name="Hipervínculo" xfId="17354" builtinId="8" hidden="1"/>
    <cellStyle name="Hipervínculo" xfId="17338" builtinId="8" hidden="1"/>
    <cellStyle name="Hipervínculo" xfId="17322" builtinId="8" hidden="1"/>
    <cellStyle name="Hipervínculo" xfId="17306" builtinId="8" hidden="1"/>
    <cellStyle name="Hipervínculo" xfId="17290" builtinId="8" hidden="1"/>
    <cellStyle name="Hipervínculo" xfId="17274" builtinId="8" hidden="1"/>
    <cellStyle name="Hipervínculo" xfId="17256" builtinId="8" hidden="1"/>
    <cellStyle name="Hipervínculo" xfId="17240" builtinId="8" hidden="1"/>
    <cellStyle name="Hipervínculo" xfId="17224" builtinId="8" hidden="1"/>
    <cellStyle name="Hipervínculo" xfId="17210" builtinId="8" hidden="1"/>
    <cellStyle name="Hipervínculo" xfId="17194" builtinId="8" hidden="1"/>
    <cellStyle name="Hipervínculo" xfId="17178" builtinId="8" hidden="1"/>
    <cellStyle name="Hipervínculo" xfId="17162" builtinId="8" hidden="1"/>
    <cellStyle name="Hipervínculo" xfId="17146" builtinId="8" hidden="1"/>
    <cellStyle name="Hipervínculo" xfId="17130" builtinId="8" hidden="1"/>
    <cellStyle name="Hipervínculo" xfId="17112" builtinId="8" hidden="1"/>
    <cellStyle name="Hipervínculo" xfId="17096" builtinId="8" hidden="1"/>
    <cellStyle name="Hipervínculo" xfId="17080" builtinId="8" hidden="1"/>
    <cellStyle name="Hipervínculo" xfId="17064" builtinId="8" hidden="1"/>
    <cellStyle name="Hipervínculo" xfId="17049" builtinId="8" hidden="1"/>
    <cellStyle name="Hipervínculo" xfId="17033" builtinId="8" hidden="1"/>
    <cellStyle name="Hipervínculo" xfId="17017" builtinId="8" hidden="1"/>
    <cellStyle name="Hipervínculo" xfId="17001" builtinId="8" hidden="1"/>
    <cellStyle name="Hipervínculo" xfId="16985" builtinId="8" hidden="1"/>
    <cellStyle name="Hipervínculo" xfId="16969" builtinId="8" hidden="1"/>
    <cellStyle name="Hipervínculo" xfId="16952" builtinId="8" hidden="1"/>
    <cellStyle name="Hipervínculo" xfId="16936" builtinId="8" hidden="1"/>
    <cellStyle name="Hipervínculo" xfId="16920" builtinId="8" hidden="1"/>
    <cellStyle name="Hipervínculo" xfId="16906" builtinId="8" hidden="1"/>
    <cellStyle name="Hipervínculo" xfId="16890" builtinId="8" hidden="1"/>
    <cellStyle name="Hipervínculo" xfId="16874" builtinId="8" hidden="1"/>
    <cellStyle name="Hipervínculo" xfId="16858" builtinId="8" hidden="1"/>
    <cellStyle name="Hipervínculo" xfId="16842" builtinId="8" hidden="1"/>
    <cellStyle name="Hipervínculo" xfId="16826" builtinId="8" hidden="1"/>
    <cellStyle name="Hipervínculo" xfId="16810" builtinId="8" hidden="1"/>
    <cellStyle name="Hipervínculo" xfId="16792" builtinId="8" hidden="1"/>
    <cellStyle name="Hipervínculo" xfId="16776" builtinId="8" hidden="1"/>
    <cellStyle name="Hipervínculo" xfId="16760" builtinId="8" hidden="1"/>
    <cellStyle name="Hipervínculo" xfId="16746" builtinId="8" hidden="1"/>
    <cellStyle name="Hipervínculo" xfId="16730" builtinId="8" hidden="1"/>
    <cellStyle name="Hipervínculo" xfId="16714" builtinId="8" hidden="1"/>
    <cellStyle name="Hipervínculo" xfId="16698" builtinId="8" hidden="1"/>
    <cellStyle name="Hipervínculo" xfId="16682" builtinId="8" hidden="1"/>
    <cellStyle name="Hipervínculo" xfId="16666" builtinId="8" hidden="1"/>
    <cellStyle name="Hipervínculo" xfId="16650" builtinId="8" hidden="1"/>
    <cellStyle name="Hipervínculo" xfId="16632" builtinId="8" hidden="1"/>
    <cellStyle name="Hipervínculo" xfId="16616" builtinId="8" hidden="1"/>
    <cellStyle name="Hipervínculo" xfId="16600" builtinId="8" hidden="1"/>
    <cellStyle name="Hipervínculo" xfId="16585" builtinId="8" hidden="1"/>
    <cellStyle name="Hipervínculo" xfId="16569" builtinId="8" hidden="1"/>
    <cellStyle name="Hipervínculo" xfId="16553" builtinId="8" hidden="1"/>
    <cellStyle name="Hipervínculo" xfId="16537" builtinId="8" hidden="1"/>
    <cellStyle name="Hipervínculo" xfId="16521" builtinId="8" hidden="1"/>
    <cellStyle name="Hipervínculo" xfId="16505" builtinId="8" hidden="1"/>
    <cellStyle name="Hipervínculo" xfId="16488" builtinId="8" hidden="1"/>
    <cellStyle name="Hipervínculo" xfId="16472" builtinId="8" hidden="1"/>
    <cellStyle name="Hipervínculo" xfId="16456" builtinId="8" hidden="1"/>
    <cellStyle name="Hipervínculo" xfId="16440" builtinId="8" hidden="1"/>
    <cellStyle name="Hipervínculo" xfId="16426" builtinId="8" hidden="1"/>
    <cellStyle name="Hipervínculo" xfId="16410" builtinId="8" hidden="1"/>
    <cellStyle name="Hipervínculo" xfId="16394" builtinId="8" hidden="1"/>
    <cellStyle name="Hipervínculo" xfId="16378" builtinId="8" hidden="1"/>
    <cellStyle name="Hipervínculo" xfId="16362" builtinId="8" hidden="1"/>
    <cellStyle name="Hipervínculo" xfId="16346" builtinId="8" hidden="1"/>
    <cellStyle name="Hipervínculo" xfId="16328" builtinId="8" hidden="1"/>
    <cellStyle name="Hipervínculo" xfId="16312" builtinId="8" hidden="1"/>
    <cellStyle name="Hipervínculo" xfId="16296" builtinId="8" hidden="1"/>
    <cellStyle name="Hipervínculo" xfId="16279" builtinId="8" hidden="1"/>
    <cellStyle name="Hipervínculo" xfId="16263" builtinId="8" hidden="1"/>
    <cellStyle name="Hipervínculo" xfId="16247" builtinId="8" hidden="1"/>
    <cellStyle name="Hipervínculo" xfId="16231" builtinId="8" hidden="1"/>
    <cellStyle name="Hipervínculo" xfId="16216" builtinId="8" hidden="1"/>
    <cellStyle name="Hipervínculo" xfId="16200" builtinId="8" hidden="1"/>
    <cellStyle name="Hipervínculo" xfId="16184" builtinId="8" hidden="1"/>
    <cellStyle name="Hipervínculo" xfId="16167" builtinId="8" hidden="1"/>
    <cellStyle name="Hipervínculo" xfId="16151" builtinId="8" hidden="1"/>
    <cellStyle name="Hipervínculo" xfId="16135" builtinId="8" hidden="1"/>
    <cellStyle name="Hipervínculo" xfId="16119" builtinId="8" hidden="1"/>
    <cellStyle name="Hipervínculo" xfId="16103" builtinId="8" hidden="1"/>
    <cellStyle name="Hipervínculo" xfId="16087" builtinId="8" hidden="1"/>
    <cellStyle name="Hipervínculo" xfId="13734" builtinId="8" hidden="1"/>
    <cellStyle name="Hipervínculo" xfId="13744" builtinId="8" hidden="1"/>
    <cellStyle name="Hipervínculo" xfId="13758" builtinId="8" hidden="1"/>
    <cellStyle name="Hipervínculo" xfId="13791" builtinId="8" hidden="1"/>
    <cellStyle name="Hipervínculo" xfId="13785" builtinId="8" hidden="1"/>
    <cellStyle name="Hipervínculo" xfId="13772" builtinId="8" hidden="1"/>
    <cellStyle name="Hipervínculo" xfId="13762" builtinId="8" hidden="1"/>
    <cellStyle name="Hipervínculo" xfId="13752" builtinId="8" hidden="1"/>
    <cellStyle name="Hipervínculo" xfId="13807" builtinId="8" hidden="1"/>
    <cellStyle name="Hipervínculo" xfId="13823" builtinId="8" hidden="1"/>
    <cellStyle name="Hipervínculo" xfId="13839" builtinId="8" hidden="1"/>
    <cellStyle name="Hipervínculo" xfId="13855" builtinId="8" hidden="1"/>
    <cellStyle name="Hipervínculo" xfId="13871" builtinId="8" hidden="1"/>
    <cellStyle name="Hipervínculo" xfId="13888" builtinId="8" hidden="1"/>
    <cellStyle name="Hipervínculo" xfId="13904" builtinId="8" hidden="1"/>
    <cellStyle name="Hipervínculo" xfId="13920" builtinId="8" hidden="1"/>
    <cellStyle name="Hipervínculo" xfId="13936" builtinId="8" hidden="1"/>
    <cellStyle name="Hipervínculo" xfId="13951" builtinId="8" hidden="1"/>
    <cellStyle name="Hipervínculo" xfId="13967" builtinId="8" hidden="1"/>
    <cellStyle name="Hipervínculo" xfId="13983" builtinId="8" hidden="1"/>
    <cellStyle name="Hipervínculo" xfId="14000" builtinId="8" hidden="1"/>
    <cellStyle name="Hipervínculo" xfId="14016" builtinId="8" hidden="1"/>
    <cellStyle name="Hipervínculo" xfId="14032" builtinId="8" hidden="1"/>
    <cellStyle name="Hipervínculo" xfId="14050" builtinId="8" hidden="1"/>
    <cellStyle name="Hipervínculo" xfId="14066" builtinId="8" hidden="1"/>
    <cellStyle name="Hipervínculo" xfId="14082" builtinId="8" hidden="1"/>
    <cellStyle name="Hipervínculo" xfId="14098" builtinId="8" hidden="1"/>
    <cellStyle name="Hipervínculo" xfId="14114" builtinId="8" hidden="1"/>
    <cellStyle name="Hipervínculo" xfId="14130" builtinId="8" hidden="1"/>
    <cellStyle name="Hipervínculo" xfId="14146" builtinId="8" hidden="1"/>
    <cellStyle name="Hipervínculo" xfId="14160" builtinId="8" hidden="1"/>
    <cellStyle name="Hipervínculo" xfId="14176" builtinId="8" hidden="1"/>
    <cellStyle name="Hipervínculo" xfId="14192" builtinId="8" hidden="1"/>
    <cellStyle name="Hipervínculo" xfId="14209" builtinId="8" hidden="1"/>
    <cellStyle name="Hipervínculo" xfId="14225" builtinId="8" hidden="1"/>
    <cellStyle name="Hipervínculo" xfId="14241" builtinId="8" hidden="1"/>
    <cellStyle name="Hipervínculo" xfId="14257" builtinId="8" hidden="1"/>
    <cellStyle name="Hipervínculo" xfId="14273" builtinId="8" hidden="1"/>
    <cellStyle name="Hipervínculo" xfId="14289" builtinId="8" hidden="1"/>
    <cellStyle name="Hipervínculo" xfId="14200" builtinId="8" hidden="1"/>
    <cellStyle name="Hipervínculo" xfId="14320" builtinId="8" hidden="1"/>
    <cellStyle name="Hipervínculo" xfId="14336" builtinId="8" hidden="1"/>
    <cellStyle name="Hipervínculo" xfId="14352" builtinId="8" hidden="1"/>
    <cellStyle name="Hipervínculo" xfId="14370" builtinId="8" hidden="1"/>
    <cellStyle name="Hipervínculo" xfId="14386" builtinId="8" hidden="1"/>
    <cellStyle name="Hipervínculo" xfId="14402" builtinId="8" hidden="1"/>
    <cellStyle name="Hipervínculo" xfId="14418" builtinId="8" hidden="1"/>
    <cellStyle name="Hipervínculo" xfId="14434" builtinId="8" hidden="1"/>
    <cellStyle name="Hipervínculo" xfId="14450" builtinId="8" hidden="1"/>
    <cellStyle name="Hipervínculo" xfId="14464" builtinId="8" hidden="1"/>
    <cellStyle name="Hipervínculo" xfId="14480" builtinId="8" hidden="1"/>
    <cellStyle name="Hipervínculo" xfId="14496" builtinId="8" hidden="1"/>
    <cellStyle name="Hipervínculo" xfId="14514" builtinId="8" hidden="1"/>
    <cellStyle name="Hipervínculo" xfId="14530" builtinId="8" hidden="1"/>
    <cellStyle name="Hipervínculo" xfId="14546" builtinId="8" hidden="1"/>
    <cellStyle name="Hipervínculo" xfId="14562" builtinId="8" hidden="1"/>
    <cellStyle name="Hipervínculo" xfId="14578" builtinId="8" hidden="1"/>
    <cellStyle name="Hipervínculo" xfId="14594" builtinId="8" hidden="1"/>
    <cellStyle name="Hipervínculo" xfId="14610" builtinId="8" hidden="1"/>
    <cellStyle name="Hipervínculo" xfId="14624" builtinId="8" hidden="1"/>
    <cellStyle name="Hipervínculo" xfId="14640" builtinId="8" hidden="1"/>
    <cellStyle name="Hipervínculo" xfId="14656" builtinId="8" hidden="1"/>
    <cellStyle name="Hipervínculo" xfId="14673" builtinId="8" hidden="1"/>
    <cellStyle name="Hipervínculo" xfId="14689" builtinId="8" hidden="1"/>
    <cellStyle name="Hipervínculo" xfId="14705" builtinId="8" hidden="1"/>
    <cellStyle name="Hipervínculo" xfId="14721" builtinId="8" hidden="1"/>
    <cellStyle name="Hipervínculo" xfId="14737" builtinId="8" hidden="1"/>
    <cellStyle name="Hipervínculo" xfId="14753" builtinId="8" hidden="1"/>
    <cellStyle name="Hipervínculo" xfId="14769" builtinId="8" hidden="1"/>
    <cellStyle name="Hipervínculo" xfId="14784" builtinId="8" hidden="1"/>
    <cellStyle name="Hipervínculo" xfId="14800" builtinId="8" hidden="1"/>
    <cellStyle name="Hipervínculo" xfId="14816" builtinId="8" hidden="1"/>
    <cellStyle name="Hipervínculo" xfId="14834" builtinId="8" hidden="1"/>
    <cellStyle name="Hipervínculo" xfId="14850" builtinId="8" hidden="1"/>
    <cellStyle name="Hipervínculo" xfId="14866" builtinId="8" hidden="1"/>
    <cellStyle name="Hipervínculo" xfId="14882" builtinId="8" hidden="1"/>
    <cellStyle name="Hipervínculo" xfId="14898" builtinId="8" hidden="1"/>
    <cellStyle name="Hipervínculo" xfId="14914" builtinId="8" hidden="1"/>
    <cellStyle name="Hipervínculo" xfId="14513" builtinId="8" hidden="1"/>
    <cellStyle name="Hipervínculo" xfId="14944" builtinId="8" hidden="1"/>
    <cellStyle name="Hipervínculo" xfId="14960" builtinId="8" hidden="1"/>
    <cellStyle name="Hipervínculo" xfId="14976" builtinId="8" hidden="1"/>
    <cellStyle name="Hipervínculo" xfId="14994" builtinId="8" hidden="1"/>
    <cellStyle name="Hipervínculo" xfId="15010" builtinId="8" hidden="1"/>
    <cellStyle name="Hipervínculo" xfId="15026" builtinId="8" hidden="1"/>
    <cellStyle name="Hipervínculo" xfId="15042" builtinId="8" hidden="1"/>
    <cellStyle name="Hipervínculo" xfId="15058" builtinId="8" hidden="1"/>
    <cellStyle name="Hipervínculo" xfId="15074" builtinId="8" hidden="1"/>
    <cellStyle name="Hipervínculo" xfId="15088" builtinId="8" hidden="1"/>
    <cellStyle name="Hipervínculo" xfId="15104" builtinId="8" hidden="1"/>
    <cellStyle name="Hipervínculo" xfId="15120" builtinId="8" hidden="1"/>
    <cellStyle name="Hipervínculo" xfId="15138" builtinId="8" hidden="1"/>
    <cellStyle name="Hipervínculo" xfId="15154" builtinId="8" hidden="1"/>
    <cellStyle name="Hipervínculo" xfId="15170" builtinId="8" hidden="1"/>
    <cellStyle name="Hipervínculo" xfId="15186" builtinId="8" hidden="1"/>
    <cellStyle name="Hipervínculo" xfId="15202" builtinId="8" hidden="1"/>
    <cellStyle name="Hipervínculo" xfId="15218" builtinId="8" hidden="1"/>
    <cellStyle name="Hipervínculo" xfId="15234" builtinId="8" hidden="1"/>
    <cellStyle name="Hipervínculo" xfId="15248" builtinId="8" hidden="1"/>
    <cellStyle name="Hipervínculo" xfId="15264" builtinId="8" hidden="1"/>
    <cellStyle name="Hipervínculo" xfId="15280" builtinId="8" hidden="1"/>
    <cellStyle name="Hipervínculo" xfId="15298" builtinId="8" hidden="1"/>
    <cellStyle name="Hipervínculo" xfId="15314" builtinId="8" hidden="1"/>
    <cellStyle name="Hipervínculo" xfId="15330" builtinId="8" hidden="1"/>
    <cellStyle name="Hipervínculo" xfId="15346" builtinId="8" hidden="1"/>
    <cellStyle name="Hipervínculo" xfId="15362" builtinId="8" hidden="1"/>
    <cellStyle name="Hipervínculo" xfId="15378" builtinId="8" hidden="1"/>
    <cellStyle name="Hipervínculo" xfId="15394" builtinId="8" hidden="1"/>
    <cellStyle name="Hipervínculo" xfId="15408" builtinId="8" hidden="1"/>
    <cellStyle name="Hipervínculo" xfId="15424" builtinId="8" hidden="1"/>
    <cellStyle name="Hipervínculo" xfId="15440" builtinId="8" hidden="1"/>
    <cellStyle name="Hipervínculo" xfId="15458" builtinId="8" hidden="1"/>
    <cellStyle name="Hipervínculo" xfId="15474" builtinId="8" hidden="1"/>
    <cellStyle name="Hipervínculo" xfId="15490" builtinId="8" hidden="1"/>
    <cellStyle name="Hipervínculo" xfId="15506" builtinId="8" hidden="1"/>
    <cellStyle name="Hipervínculo" xfId="15522" builtinId="8" hidden="1"/>
    <cellStyle name="Hipervínculo" xfId="15538" builtinId="8" hidden="1"/>
    <cellStyle name="Hipervínculo" xfId="15293" builtinId="8" hidden="1"/>
    <cellStyle name="Hipervínculo" xfId="15568" builtinId="8" hidden="1"/>
    <cellStyle name="Hipervínculo" xfId="15584" builtinId="8" hidden="1"/>
    <cellStyle name="Hipervínculo" xfId="15600" builtinId="8" hidden="1"/>
    <cellStyle name="Hipervínculo" xfId="15618" builtinId="8" hidden="1"/>
    <cellStyle name="Hipervínculo" xfId="15634" builtinId="8" hidden="1"/>
    <cellStyle name="Hipervínculo" xfId="15650" builtinId="8" hidden="1"/>
    <cellStyle name="Hipervínculo" xfId="15666" builtinId="8" hidden="1"/>
    <cellStyle name="Hipervínculo" xfId="15682" builtinId="8" hidden="1"/>
    <cellStyle name="Hipervínculo" xfId="15698" builtinId="8" hidden="1"/>
    <cellStyle name="Hipervínculo" xfId="15712" builtinId="8" hidden="1"/>
    <cellStyle name="Hipervínculo" xfId="15728" builtinId="8" hidden="1"/>
    <cellStyle name="Hipervínculo" xfId="15744" builtinId="8" hidden="1"/>
    <cellStyle name="Hipervínculo" xfId="15761" builtinId="8" hidden="1"/>
    <cellStyle name="Hipervínculo" xfId="15777" builtinId="8" hidden="1"/>
    <cellStyle name="Hipervínculo" xfId="15793" builtinId="8" hidden="1"/>
    <cellStyle name="Hipervínculo" xfId="15809" builtinId="8" hidden="1"/>
    <cellStyle name="Hipervínculo" xfId="15825" builtinId="8" hidden="1"/>
    <cellStyle name="Hipervínculo" xfId="15841" builtinId="8" hidden="1"/>
    <cellStyle name="Hipervínculo" xfId="15857" builtinId="8" hidden="1"/>
    <cellStyle name="Hipervínculo" xfId="15871" builtinId="8" hidden="1"/>
    <cellStyle name="Hipervínculo" xfId="15887" builtinId="8" hidden="1"/>
    <cellStyle name="Hipervínculo" xfId="15903" builtinId="8" hidden="1"/>
    <cellStyle name="Hipervínculo" xfId="15919" builtinId="8" hidden="1"/>
    <cellStyle name="Hipervínculo" xfId="15935" builtinId="8" hidden="1"/>
    <cellStyle name="Hipervínculo" xfId="15951" builtinId="8" hidden="1"/>
    <cellStyle name="Hipervínculo" xfId="15967" builtinId="8" hidden="1"/>
    <cellStyle name="Hipervínculo" xfId="15983" builtinId="8" hidden="1"/>
    <cellStyle name="Hipervínculo" xfId="15999" builtinId="8" hidden="1"/>
    <cellStyle name="Hipervínculo" xfId="16015" builtinId="8" hidden="1"/>
    <cellStyle name="Hipervínculo" xfId="16005" builtinId="8" hidden="1"/>
    <cellStyle name="Hipervínculo" xfId="15989" builtinId="8" hidden="1"/>
    <cellStyle name="Hipervínculo" xfId="15973" builtinId="8" hidden="1"/>
    <cellStyle name="Hipervínculo" xfId="15957" builtinId="8" hidden="1"/>
    <cellStyle name="Hipervínculo" xfId="15941" builtinId="8" hidden="1"/>
    <cellStyle name="Hipervínculo" xfId="15925" builtinId="8" hidden="1"/>
    <cellStyle name="Hipervínculo" xfId="15909" builtinId="8" hidden="1"/>
    <cellStyle name="Hipervínculo" xfId="15893" builtinId="8" hidden="1"/>
    <cellStyle name="Hipervínculo" xfId="15877" builtinId="8" hidden="1"/>
    <cellStyle name="Hipervínculo" xfId="15863" builtinId="8" hidden="1"/>
    <cellStyle name="Hipervínculo" xfId="15847" builtinId="8" hidden="1"/>
    <cellStyle name="Hipervínculo" xfId="15831" builtinId="8" hidden="1"/>
    <cellStyle name="Hipervínculo" xfId="15815" builtinId="8" hidden="1"/>
    <cellStyle name="Hipervínculo" xfId="15799" builtinId="8" hidden="1"/>
    <cellStyle name="Hipervínculo" xfId="15783" builtinId="8" hidden="1"/>
    <cellStyle name="Hipervínculo" xfId="15767" builtinId="8" hidden="1"/>
    <cellStyle name="Hipervínculo" xfId="15750" builtinId="8" hidden="1"/>
    <cellStyle name="Hipervínculo" xfId="15734" builtinId="8" hidden="1"/>
    <cellStyle name="Hipervínculo" xfId="15718" builtinId="8" hidden="1"/>
    <cellStyle name="Hipervínculo" xfId="15704" builtinId="8" hidden="1"/>
    <cellStyle name="Hipervínculo" xfId="15688" builtinId="8" hidden="1"/>
    <cellStyle name="Hipervínculo" xfId="15672" builtinId="8" hidden="1"/>
    <cellStyle name="Hipervínculo" xfId="15656" builtinId="8" hidden="1"/>
    <cellStyle name="Hipervínculo" xfId="15640" builtinId="8" hidden="1"/>
    <cellStyle name="Hipervínculo" xfId="15624" builtinId="8" hidden="1"/>
    <cellStyle name="Hipervínculo" xfId="15608" builtinId="8" hidden="1"/>
    <cellStyle name="Hipervínculo" xfId="15590" builtinId="8" hidden="1"/>
    <cellStyle name="Hipervínculo" xfId="15574" builtinId="8" hidden="1"/>
    <cellStyle name="Hipervínculo" xfId="15558" builtinId="8" hidden="1"/>
    <cellStyle name="Hipervínculo" xfId="15544" builtinId="8" hidden="1"/>
    <cellStyle name="Hipervínculo" xfId="15528" builtinId="8" hidden="1"/>
    <cellStyle name="Hipervínculo" xfId="15512" builtinId="8" hidden="1"/>
    <cellStyle name="Hipervínculo" xfId="15496" builtinId="8" hidden="1"/>
    <cellStyle name="Hipervínculo" xfId="15480" builtinId="8" hidden="1"/>
    <cellStyle name="Hipervínculo" xfId="15464" builtinId="8" hidden="1"/>
    <cellStyle name="Hipervínculo" xfId="15446" builtinId="8" hidden="1"/>
    <cellStyle name="Hipervínculo" xfId="15430" builtinId="8" hidden="1"/>
    <cellStyle name="Hipervínculo" xfId="15414" builtinId="8" hidden="1"/>
    <cellStyle name="Hipervínculo" xfId="15398" builtinId="8" hidden="1"/>
    <cellStyle name="Hipervínculo" xfId="15384" builtinId="8" hidden="1"/>
    <cellStyle name="Hipervínculo" xfId="15368" builtinId="8" hidden="1"/>
    <cellStyle name="Hipervínculo" xfId="15352" builtinId="8" hidden="1"/>
    <cellStyle name="Hipervínculo" xfId="15336" builtinId="8" hidden="1"/>
    <cellStyle name="Hipervínculo" xfId="15320" builtinId="8" hidden="1"/>
    <cellStyle name="Hipervínculo" xfId="15304" builtinId="8" hidden="1"/>
    <cellStyle name="Hipervínculo" xfId="15286" builtinId="8" hidden="1"/>
    <cellStyle name="Hipervínculo" xfId="15270" builtinId="8" hidden="1"/>
    <cellStyle name="Hipervínculo" xfId="15254" builtinId="8" hidden="1"/>
    <cellStyle name="Hipervínculo" xfId="15240" builtinId="8" hidden="1"/>
    <cellStyle name="Hipervínculo" xfId="15224" builtinId="8" hidden="1"/>
    <cellStyle name="Hipervínculo" xfId="15208" builtinId="8" hidden="1"/>
    <cellStyle name="Hipervínculo" xfId="15192" builtinId="8" hidden="1"/>
    <cellStyle name="Hipervínculo" xfId="15176" builtinId="8" hidden="1"/>
    <cellStyle name="Hipervínculo" xfId="15160" builtinId="8" hidden="1"/>
    <cellStyle name="Hipervínculo" xfId="15144" builtinId="8" hidden="1"/>
    <cellStyle name="Hipervínculo" xfId="15126" builtinId="8" hidden="1"/>
    <cellStyle name="Hipervínculo" xfId="15110" builtinId="8" hidden="1"/>
    <cellStyle name="Hipervínculo" xfId="15094" builtinId="8" hidden="1"/>
    <cellStyle name="Hipervínculo" xfId="15080" builtinId="8" hidden="1"/>
    <cellStyle name="Hipervínculo" xfId="15064" builtinId="8" hidden="1"/>
    <cellStyle name="Hipervínculo" xfId="15048" builtinId="8" hidden="1"/>
    <cellStyle name="Hipervínculo" xfId="15032" builtinId="8" hidden="1"/>
    <cellStyle name="Hipervínculo" xfId="15016" builtinId="8" hidden="1"/>
    <cellStyle name="Hipervínculo" xfId="15000" builtinId="8" hidden="1"/>
    <cellStyle name="Hipervínculo" xfId="14984" builtinId="8" hidden="1"/>
    <cellStyle name="Hipervínculo" xfId="14966" builtinId="8" hidden="1"/>
    <cellStyle name="Hipervínculo" xfId="14950" builtinId="8" hidden="1"/>
    <cellStyle name="Hipervínculo" xfId="14934" builtinId="8" hidden="1"/>
    <cellStyle name="Hipervínculo" xfId="14920" builtinId="8" hidden="1"/>
    <cellStyle name="Hipervínculo" xfId="14904" builtinId="8" hidden="1"/>
    <cellStyle name="Hipervínculo" xfId="14888" builtinId="8" hidden="1"/>
    <cellStyle name="Hipervínculo" xfId="14872" builtinId="8" hidden="1"/>
    <cellStyle name="Hipervínculo" xfId="14856" builtinId="8" hidden="1"/>
    <cellStyle name="Hipervínculo" xfId="14840" builtinId="8" hidden="1"/>
    <cellStyle name="Hipervínculo" xfId="14822" builtinId="8" hidden="1"/>
    <cellStyle name="Hipervínculo" xfId="14806" builtinId="8" hidden="1"/>
    <cellStyle name="Hipervínculo" xfId="14790" builtinId="8" hidden="1"/>
    <cellStyle name="Hipervínculo" xfId="14774" builtinId="8" hidden="1"/>
    <cellStyle name="Hipervínculo" xfId="14759" builtinId="8" hidden="1"/>
    <cellStyle name="Hipervínculo" xfId="14743" builtinId="8" hidden="1"/>
    <cellStyle name="Hipervínculo" xfId="14727" builtinId="8" hidden="1"/>
    <cellStyle name="Hipervínculo" xfId="14711" builtinId="8" hidden="1"/>
    <cellStyle name="Hipervínculo" xfId="14695" builtinId="8" hidden="1"/>
    <cellStyle name="Hipervínculo" xfId="14679" builtinId="8" hidden="1"/>
    <cellStyle name="Hipervínculo" xfId="14662" builtinId="8" hidden="1"/>
    <cellStyle name="Hipervínculo" xfId="14646" builtinId="8" hidden="1"/>
    <cellStyle name="Hipervínculo" xfId="14630" builtinId="8" hidden="1"/>
    <cellStyle name="Hipervínculo" xfId="14616" builtinId="8" hidden="1"/>
    <cellStyle name="Hipervínculo" xfId="14600" builtinId="8" hidden="1"/>
    <cellStyle name="Hipervínculo" xfId="14584" builtinId="8" hidden="1"/>
    <cellStyle name="Hipervínculo" xfId="14568" builtinId="8" hidden="1"/>
    <cellStyle name="Hipervínculo" xfId="14552" builtinId="8" hidden="1"/>
    <cellStyle name="Hipervínculo" xfId="14536" builtinId="8" hidden="1"/>
    <cellStyle name="Hipervínculo" xfId="14520" builtinId="8" hidden="1"/>
    <cellStyle name="Hipervínculo" xfId="14502" builtinId="8" hidden="1"/>
    <cellStyle name="Hipervínculo" xfId="14486" builtinId="8" hidden="1"/>
    <cellStyle name="Hipervínculo" xfId="14470" builtinId="8" hidden="1"/>
    <cellStyle name="Hipervínculo" xfId="14456" builtinId="8" hidden="1"/>
    <cellStyle name="Hipervínculo" xfId="14440" builtinId="8" hidden="1"/>
    <cellStyle name="Hipervínculo" xfId="14424" builtinId="8" hidden="1"/>
    <cellStyle name="Hipervínculo" xfId="14408" builtinId="8" hidden="1"/>
    <cellStyle name="Hipervínculo" xfId="14392" builtinId="8" hidden="1"/>
    <cellStyle name="Hipervínculo" xfId="14376" builtinId="8" hidden="1"/>
    <cellStyle name="Hipervínculo" xfId="14360" builtinId="8" hidden="1"/>
    <cellStyle name="Hipervínculo" xfId="14342" builtinId="8" hidden="1"/>
    <cellStyle name="Hipervínculo" xfId="14326" builtinId="8" hidden="1"/>
    <cellStyle name="Hipervínculo" xfId="14310" builtinId="8" hidden="1"/>
    <cellStyle name="Hipervínculo" xfId="14295" builtinId="8" hidden="1"/>
    <cellStyle name="Hipervínculo" xfId="14279" builtinId="8" hidden="1"/>
    <cellStyle name="Hipervínculo" xfId="14263" builtinId="8" hidden="1"/>
    <cellStyle name="Hipervínculo" xfId="14247" builtinId="8" hidden="1"/>
    <cellStyle name="Hipervínculo" xfId="14231" builtinId="8" hidden="1"/>
    <cellStyle name="Hipervínculo" xfId="14215" builtinId="8" hidden="1"/>
    <cellStyle name="Hipervínculo" xfId="14198" builtinId="8" hidden="1"/>
    <cellStyle name="Hipervínculo" xfId="14182" builtinId="8" hidden="1"/>
    <cellStyle name="Hipervínculo" xfId="14166" builtinId="8" hidden="1"/>
    <cellStyle name="Hipervínculo" xfId="14150" builtinId="8" hidden="1"/>
    <cellStyle name="Hipervínculo" xfId="14136" builtinId="8" hidden="1"/>
    <cellStyle name="Hipervínculo" xfId="14120" builtinId="8" hidden="1"/>
    <cellStyle name="Hipervínculo" xfId="14104" builtinId="8" hidden="1"/>
    <cellStyle name="Hipervínculo" xfId="14088" builtinId="8" hidden="1"/>
    <cellStyle name="Hipervínculo" xfId="14072" builtinId="8" hidden="1"/>
    <cellStyle name="Hipervínculo" xfId="14056" builtinId="8" hidden="1"/>
    <cellStyle name="Hipervínculo" xfId="14038" builtinId="8" hidden="1"/>
    <cellStyle name="Hipervínculo" xfId="14022" builtinId="8" hidden="1"/>
    <cellStyle name="Hipervínculo" xfId="14006" builtinId="8" hidden="1"/>
    <cellStyle name="Hipervínculo" xfId="13989" builtinId="8" hidden="1"/>
    <cellStyle name="Hipervínculo" xfId="13973" builtinId="8" hidden="1"/>
    <cellStyle name="Hipervínculo" xfId="13957" builtinId="8" hidden="1"/>
    <cellStyle name="Hipervínculo" xfId="13941" builtinId="8" hidden="1"/>
    <cellStyle name="Hipervínculo" xfId="13926" builtinId="8" hidden="1"/>
    <cellStyle name="Hipervínculo" xfId="13910" builtinId="8" hidden="1"/>
    <cellStyle name="Hipervínculo" xfId="13894" builtinId="8" hidden="1"/>
    <cellStyle name="Hipervínculo" xfId="13877" builtinId="8" hidden="1"/>
    <cellStyle name="Hipervínculo" xfId="13861" builtinId="8" hidden="1"/>
    <cellStyle name="Hipervínculo" xfId="13845" builtinId="8" hidden="1"/>
    <cellStyle name="Hipervínculo" xfId="13829" builtinId="8" hidden="1"/>
    <cellStyle name="Hipervínculo" xfId="13813" builtinId="8" hidden="1"/>
    <cellStyle name="Hipervínculo" xfId="13797" builtinId="8" hidden="1"/>
    <cellStyle name="Hipervínculo" xfId="11447" builtinId="8" hidden="1"/>
    <cellStyle name="Hipervínculo" xfId="11457" builtinId="8" hidden="1"/>
    <cellStyle name="Hipervínculo" xfId="11471" builtinId="8" hidden="1"/>
    <cellStyle name="Hipervínculo" xfId="11504" builtinId="8" hidden="1"/>
    <cellStyle name="Hipervínculo" xfId="11498" builtinId="8" hidden="1"/>
    <cellStyle name="Hipervínculo" xfId="11485" builtinId="8" hidden="1"/>
    <cellStyle name="Hipervínculo" xfId="11475" builtinId="8" hidden="1"/>
    <cellStyle name="Hipervínculo" xfId="11465" builtinId="8" hidden="1"/>
    <cellStyle name="Hipervínculo" xfId="11520" builtinId="8" hidden="1"/>
    <cellStyle name="Hipervínculo" xfId="11536" builtinId="8" hidden="1"/>
    <cellStyle name="Hipervínculo" xfId="11552" builtinId="8" hidden="1"/>
    <cellStyle name="Hipervínculo" xfId="11568" builtinId="8" hidden="1"/>
    <cellStyle name="Hipervínculo" xfId="11584" builtinId="8" hidden="1"/>
    <cellStyle name="Hipervínculo" xfId="11601" builtinId="8" hidden="1"/>
    <cellStyle name="Hipervínculo" xfId="11617" builtinId="8" hidden="1"/>
    <cellStyle name="Hipervínculo" xfId="11633" builtinId="8" hidden="1"/>
    <cellStyle name="Hipervínculo" xfId="11649" builtinId="8" hidden="1"/>
    <cellStyle name="Hipervínculo" xfId="11664" builtinId="8" hidden="1"/>
    <cellStyle name="Hipervínculo" xfId="11680" builtinId="8" hidden="1"/>
    <cellStyle name="Hipervínculo" xfId="11696" builtinId="8" hidden="1"/>
    <cellStyle name="Hipervínculo" xfId="11713" builtinId="8" hidden="1"/>
    <cellStyle name="Hipervínculo" xfId="11729" builtinId="8" hidden="1"/>
    <cellStyle name="Hipervínculo" xfId="11745" builtinId="8" hidden="1"/>
    <cellStyle name="Hipervínculo" xfId="11763" builtinId="8" hidden="1"/>
    <cellStyle name="Hipervínculo" xfId="11779" builtinId="8" hidden="1"/>
    <cellStyle name="Hipervínculo" xfId="11795" builtinId="8" hidden="1"/>
    <cellStyle name="Hipervínculo" xfId="11811" builtinId="8" hidden="1"/>
    <cellStyle name="Hipervínculo" xfId="11827" builtinId="8" hidden="1"/>
    <cellStyle name="Hipervínculo" xfId="11843" builtinId="8" hidden="1"/>
    <cellStyle name="Hipervínculo" xfId="11859" builtinId="8" hidden="1"/>
    <cellStyle name="Hipervínculo" xfId="11873" builtinId="8" hidden="1"/>
    <cellStyle name="Hipervínculo" xfId="11889" builtinId="8" hidden="1"/>
    <cellStyle name="Hipervínculo" xfId="11905" builtinId="8" hidden="1"/>
    <cellStyle name="Hipervínculo" xfId="11922" builtinId="8" hidden="1"/>
    <cellStyle name="Hipervínculo" xfId="11938" builtinId="8" hidden="1"/>
    <cellStyle name="Hipervínculo" xfId="11954" builtinId="8" hidden="1"/>
    <cellStyle name="Hipervínculo" xfId="11970" builtinId="8" hidden="1"/>
    <cellStyle name="Hipervínculo" xfId="11986" builtinId="8" hidden="1"/>
    <cellStyle name="Hipervínculo" xfId="12002" builtinId="8" hidden="1"/>
    <cellStyle name="Hipervínculo" xfId="11913" builtinId="8" hidden="1"/>
    <cellStyle name="Hipervínculo" xfId="12033" builtinId="8" hidden="1"/>
    <cellStyle name="Hipervínculo" xfId="12049" builtinId="8" hidden="1"/>
    <cellStyle name="Hipervínculo" xfId="12065" builtinId="8" hidden="1"/>
    <cellStyle name="Hipervínculo" xfId="12083" builtinId="8" hidden="1"/>
    <cellStyle name="Hipervínculo" xfId="12099" builtinId="8" hidden="1"/>
    <cellStyle name="Hipervínculo" xfId="12115" builtinId="8" hidden="1"/>
    <cellStyle name="Hipervínculo" xfId="12131" builtinId="8" hidden="1"/>
    <cellStyle name="Hipervínculo" xfId="12147" builtinId="8" hidden="1"/>
    <cellStyle name="Hipervínculo" xfId="12163" builtinId="8" hidden="1"/>
    <cellStyle name="Hipervínculo" xfId="12177" builtinId="8" hidden="1"/>
    <cellStyle name="Hipervínculo" xfId="12193" builtinId="8" hidden="1"/>
    <cellStyle name="Hipervínculo" xfId="12209" builtinId="8" hidden="1"/>
    <cellStyle name="Hipervínculo" xfId="12227" builtinId="8" hidden="1"/>
    <cellStyle name="Hipervínculo" xfId="12243" builtinId="8" hidden="1"/>
    <cellStyle name="Hipervínculo" xfId="12259" builtinId="8" hidden="1"/>
    <cellStyle name="Hipervínculo" xfId="12275" builtinId="8" hidden="1"/>
    <cellStyle name="Hipervínculo" xfId="12291" builtinId="8" hidden="1"/>
    <cellStyle name="Hipervínculo" xfId="12307" builtinId="8" hidden="1"/>
    <cellStyle name="Hipervínculo" xfId="12323" builtinId="8" hidden="1"/>
    <cellStyle name="Hipervínculo" xfId="12337" builtinId="8" hidden="1"/>
    <cellStyle name="Hipervínculo" xfId="12353" builtinId="8" hidden="1"/>
    <cellStyle name="Hipervínculo" xfId="12369" builtinId="8" hidden="1"/>
    <cellStyle name="Hipervínculo" xfId="12386" builtinId="8" hidden="1"/>
    <cellStyle name="Hipervínculo" xfId="12402" builtinId="8" hidden="1"/>
    <cellStyle name="Hipervínculo" xfId="12418" builtinId="8" hidden="1"/>
    <cellStyle name="Hipervínculo" xfId="12434" builtinId="8" hidden="1"/>
    <cellStyle name="Hipervínculo" xfId="12450" builtinId="8" hidden="1"/>
    <cellStyle name="Hipervínculo" xfId="12466" builtinId="8" hidden="1"/>
    <cellStyle name="Hipervínculo" xfId="12482" builtinId="8" hidden="1"/>
    <cellStyle name="Hipervínculo" xfId="12497" builtinId="8" hidden="1"/>
    <cellStyle name="Hipervínculo" xfId="12513" builtinId="8" hidden="1"/>
    <cellStyle name="Hipervínculo" xfId="12529" builtinId="8" hidden="1"/>
    <cellStyle name="Hipervínculo" xfId="12547" builtinId="8" hidden="1"/>
    <cellStyle name="Hipervínculo" xfId="12563" builtinId="8" hidden="1"/>
    <cellStyle name="Hipervínculo" xfId="12579" builtinId="8" hidden="1"/>
    <cellStyle name="Hipervínculo" xfId="12595" builtinId="8" hidden="1"/>
    <cellStyle name="Hipervínculo" xfId="12611" builtinId="8" hidden="1"/>
    <cellStyle name="Hipervínculo" xfId="12627" builtinId="8" hidden="1"/>
    <cellStyle name="Hipervínculo" xfId="12226" builtinId="8" hidden="1"/>
    <cellStyle name="Hipervínculo" xfId="12657" builtinId="8" hidden="1"/>
    <cellStyle name="Hipervínculo" xfId="12673" builtinId="8" hidden="1"/>
    <cellStyle name="Hipervínculo" xfId="12689" builtinId="8" hidden="1"/>
    <cellStyle name="Hipervínculo" xfId="12707" builtinId="8" hidden="1"/>
    <cellStyle name="Hipervínculo" xfId="12723" builtinId="8" hidden="1"/>
    <cellStyle name="Hipervínculo" xfId="12739" builtinId="8" hidden="1"/>
    <cellStyle name="Hipervínculo" xfId="12755" builtinId="8" hidden="1"/>
    <cellStyle name="Hipervínculo" xfId="12771" builtinId="8" hidden="1"/>
    <cellStyle name="Hipervínculo" xfId="12787" builtinId="8" hidden="1"/>
    <cellStyle name="Hipervínculo" xfId="12801" builtinId="8" hidden="1"/>
    <cellStyle name="Hipervínculo" xfId="12817" builtinId="8" hidden="1"/>
    <cellStyle name="Hipervínculo" xfId="12833" builtinId="8" hidden="1"/>
    <cellStyle name="Hipervínculo" xfId="12851" builtinId="8" hidden="1"/>
    <cellStyle name="Hipervínculo" xfId="12867" builtinId="8" hidden="1"/>
    <cellStyle name="Hipervínculo" xfId="12883" builtinId="8" hidden="1"/>
    <cellStyle name="Hipervínculo" xfId="12899" builtinId="8" hidden="1"/>
    <cellStyle name="Hipervínculo" xfId="12915" builtinId="8" hidden="1"/>
    <cellStyle name="Hipervínculo" xfId="12931" builtinId="8" hidden="1"/>
    <cellStyle name="Hipervínculo" xfId="12947" builtinId="8" hidden="1"/>
    <cellStyle name="Hipervínculo" xfId="12961" builtinId="8" hidden="1"/>
    <cellStyle name="Hipervínculo" xfId="12977" builtinId="8" hidden="1"/>
    <cellStyle name="Hipervínculo" xfId="12993" builtinId="8" hidden="1"/>
    <cellStyle name="Hipervínculo" xfId="13011" builtinId="8" hidden="1"/>
    <cellStyle name="Hipervínculo" xfId="13027" builtinId="8" hidden="1"/>
    <cellStyle name="Hipervínculo" xfId="13043" builtinId="8" hidden="1"/>
    <cellStyle name="Hipervínculo" xfId="13059" builtinId="8" hidden="1"/>
    <cellStyle name="Hipervínculo" xfId="13075" builtinId="8" hidden="1"/>
    <cellStyle name="Hipervínculo" xfId="13091" builtinId="8" hidden="1"/>
    <cellStyle name="Hipervínculo" xfId="13107" builtinId="8" hidden="1"/>
    <cellStyle name="Hipervínculo" xfId="13121" builtinId="8" hidden="1"/>
    <cellStyle name="Hipervínculo" xfId="13137" builtinId="8" hidden="1"/>
    <cellStyle name="Hipervínculo" xfId="13153" builtinId="8" hidden="1"/>
    <cellStyle name="Hipervínculo" xfId="13171" builtinId="8" hidden="1"/>
    <cellStyle name="Hipervínculo" xfId="13187" builtinId="8" hidden="1"/>
    <cellStyle name="Hipervínculo" xfId="13203" builtinId="8" hidden="1"/>
    <cellStyle name="Hipervínculo" xfId="13219" builtinId="8" hidden="1"/>
    <cellStyle name="Hipervínculo" xfId="13235" builtinId="8" hidden="1"/>
    <cellStyle name="Hipervínculo" xfId="13251" builtinId="8" hidden="1"/>
    <cellStyle name="Hipervínculo" xfId="13006" builtinId="8" hidden="1"/>
    <cellStyle name="Hipervínculo" xfId="13281" builtinId="8" hidden="1"/>
    <cellStyle name="Hipervínculo" xfId="13297" builtinId="8" hidden="1"/>
    <cellStyle name="Hipervínculo" xfId="13313" builtinId="8" hidden="1"/>
    <cellStyle name="Hipervínculo" xfId="13331" builtinId="8" hidden="1"/>
    <cellStyle name="Hipervínculo" xfId="13347" builtinId="8" hidden="1"/>
    <cellStyle name="Hipervínculo" xfId="13363" builtinId="8" hidden="1"/>
    <cellStyle name="Hipervínculo" xfId="13379" builtinId="8" hidden="1"/>
    <cellStyle name="Hipervínculo" xfId="13395" builtinId="8" hidden="1"/>
    <cellStyle name="Hipervínculo" xfId="13411" builtinId="8" hidden="1"/>
    <cellStyle name="Hipervínculo" xfId="13425" builtinId="8" hidden="1"/>
    <cellStyle name="Hipervínculo" xfId="13441" builtinId="8" hidden="1"/>
    <cellStyle name="Hipervínculo" xfId="13457" builtinId="8" hidden="1"/>
    <cellStyle name="Hipervínculo" xfId="13474" builtinId="8" hidden="1"/>
    <cellStyle name="Hipervínculo" xfId="13490" builtinId="8" hidden="1"/>
    <cellStyle name="Hipervínculo" xfId="13506" builtinId="8" hidden="1"/>
    <cellStyle name="Hipervínculo" xfId="13522" builtinId="8" hidden="1"/>
    <cellStyle name="Hipervínculo" xfId="13538" builtinId="8" hidden="1"/>
    <cellStyle name="Hipervínculo" xfId="13554" builtinId="8" hidden="1"/>
    <cellStyle name="Hipervínculo" xfId="13570" builtinId="8" hidden="1"/>
    <cellStyle name="Hipervínculo" xfId="13584" builtinId="8" hidden="1"/>
    <cellStyle name="Hipervínculo" xfId="13600" builtinId="8" hidden="1"/>
    <cellStyle name="Hipervínculo" xfId="13616" builtinId="8" hidden="1"/>
    <cellStyle name="Hipervínculo" xfId="13632" builtinId="8" hidden="1"/>
    <cellStyle name="Hipervínculo" xfId="13648" builtinId="8" hidden="1"/>
    <cellStyle name="Hipervínculo" xfId="13664" builtinId="8" hidden="1"/>
    <cellStyle name="Hipervínculo" xfId="13680" builtinId="8" hidden="1"/>
    <cellStyle name="Hipervínculo" xfId="13696" builtinId="8" hidden="1"/>
    <cellStyle name="Hipervínculo" xfId="13712" builtinId="8" hidden="1"/>
    <cellStyle name="Hipervínculo" xfId="13728" builtinId="8" hidden="1"/>
    <cellStyle name="Hipervínculo" xfId="13718" builtinId="8" hidden="1"/>
    <cellStyle name="Hipervínculo" xfId="13702" builtinId="8" hidden="1"/>
    <cellStyle name="Hipervínculo" xfId="13686" builtinId="8" hidden="1"/>
    <cellStyle name="Hipervínculo" xfId="13670" builtinId="8" hidden="1"/>
    <cellStyle name="Hipervínculo" xfId="13654" builtinId="8" hidden="1"/>
    <cellStyle name="Hipervínculo" xfId="13638" builtinId="8" hidden="1"/>
    <cellStyle name="Hipervínculo" xfId="13622" builtinId="8" hidden="1"/>
    <cellStyle name="Hipervínculo" xfId="13606" builtinId="8" hidden="1"/>
    <cellStyle name="Hipervínculo" xfId="13590" builtinId="8" hidden="1"/>
    <cellStyle name="Hipervínculo" xfId="13576" builtinId="8" hidden="1"/>
    <cellStyle name="Hipervínculo" xfId="13560" builtinId="8" hidden="1"/>
    <cellStyle name="Hipervínculo" xfId="13544" builtinId="8" hidden="1"/>
    <cellStyle name="Hipervínculo" xfId="13528" builtinId="8" hidden="1"/>
    <cellStyle name="Hipervínculo" xfId="13512" builtinId="8" hidden="1"/>
    <cellStyle name="Hipervínculo" xfId="13496" builtinId="8" hidden="1"/>
    <cellStyle name="Hipervínculo" xfId="13480" builtinId="8" hidden="1"/>
    <cellStyle name="Hipervínculo" xfId="13463" builtinId="8" hidden="1"/>
    <cellStyle name="Hipervínculo" xfId="13447" builtinId="8" hidden="1"/>
    <cellStyle name="Hipervínculo" xfId="13431" builtinId="8" hidden="1"/>
    <cellStyle name="Hipervínculo" xfId="13417" builtinId="8" hidden="1"/>
    <cellStyle name="Hipervínculo" xfId="13401" builtinId="8" hidden="1"/>
    <cellStyle name="Hipervínculo" xfId="13385" builtinId="8" hidden="1"/>
    <cellStyle name="Hipervínculo" xfId="13369" builtinId="8" hidden="1"/>
    <cellStyle name="Hipervínculo" xfId="13353" builtinId="8" hidden="1"/>
    <cellStyle name="Hipervínculo" xfId="13337" builtinId="8" hidden="1"/>
    <cellStyle name="Hipervínculo" xfId="13321" builtinId="8" hidden="1"/>
    <cellStyle name="Hipervínculo" xfId="13303" builtinId="8" hidden="1"/>
    <cellStyle name="Hipervínculo" xfId="13287" builtinId="8" hidden="1"/>
    <cellStyle name="Hipervínculo" xfId="13271" builtinId="8" hidden="1"/>
    <cellStyle name="Hipervínculo" xfId="13257" builtinId="8" hidden="1"/>
    <cellStyle name="Hipervínculo" xfId="13241" builtinId="8" hidden="1"/>
    <cellStyle name="Hipervínculo" xfId="13225" builtinId="8" hidden="1"/>
    <cellStyle name="Hipervínculo" xfId="13209" builtinId="8" hidden="1"/>
    <cellStyle name="Hipervínculo" xfId="13193" builtinId="8" hidden="1"/>
    <cellStyle name="Hipervínculo" xfId="13177" builtinId="8" hidden="1"/>
    <cellStyle name="Hipervínculo" xfId="13159" builtinId="8" hidden="1"/>
    <cellStyle name="Hipervínculo" xfId="13143" builtinId="8" hidden="1"/>
    <cellStyle name="Hipervínculo" xfId="13127" builtinId="8" hidden="1"/>
    <cellStyle name="Hipervínculo" xfId="13111" builtinId="8" hidden="1"/>
    <cellStyle name="Hipervínculo" xfId="13097" builtinId="8" hidden="1"/>
    <cellStyle name="Hipervínculo" xfId="13081" builtinId="8" hidden="1"/>
    <cellStyle name="Hipervínculo" xfId="13065" builtinId="8" hidden="1"/>
    <cellStyle name="Hipervínculo" xfId="13049" builtinId="8" hidden="1"/>
    <cellStyle name="Hipervínculo" xfId="13033" builtinId="8" hidden="1"/>
    <cellStyle name="Hipervínculo" xfId="13017" builtinId="8" hidden="1"/>
    <cellStyle name="Hipervínculo" xfId="12999" builtinId="8" hidden="1"/>
    <cellStyle name="Hipervínculo" xfId="12983" builtinId="8" hidden="1"/>
    <cellStyle name="Hipervínculo" xfId="12967" builtinId="8" hidden="1"/>
    <cellStyle name="Hipervínculo" xfId="12953" builtinId="8" hidden="1"/>
    <cellStyle name="Hipervínculo" xfId="12937" builtinId="8" hidden="1"/>
    <cellStyle name="Hipervínculo" xfId="12921" builtinId="8" hidden="1"/>
    <cellStyle name="Hipervínculo" xfId="12905" builtinId="8" hidden="1"/>
    <cellStyle name="Hipervínculo" xfId="12889" builtinId="8" hidden="1"/>
    <cellStyle name="Hipervínculo" xfId="12873" builtinId="8" hidden="1"/>
    <cellStyle name="Hipervínculo" xfId="12857" builtinId="8" hidden="1"/>
    <cellStyle name="Hipervínculo" xfId="12839" builtinId="8" hidden="1"/>
    <cellStyle name="Hipervínculo" xfId="12823" builtinId="8" hidden="1"/>
    <cellStyle name="Hipervínculo" xfId="12807" builtinId="8" hidden="1"/>
    <cellStyle name="Hipervínculo" xfId="12793" builtinId="8" hidden="1"/>
    <cellStyle name="Hipervínculo" xfId="12777" builtinId="8" hidden="1"/>
    <cellStyle name="Hipervínculo" xfId="12761" builtinId="8" hidden="1"/>
    <cellStyle name="Hipervínculo" xfId="12745" builtinId="8" hidden="1"/>
    <cellStyle name="Hipervínculo" xfId="12729" builtinId="8" hidden="1"/>
    <cellStyle name="Hipervínculo" xfId="12713" builtinId="8" hidden="1"/>
    <cellStyle name="Hipervínculo" xfId="12697" builtinId="8" hidden="1"/>
    <cellStyle name="Hipervínculo" xfId="12679" builtinId="8" hidden="1"/>
    <cellStyle name="Hipervínculo" xfId="12663" builtinId="8" hidden="1"/>
    <cellStyle name="Hipervínculo" xfId="12647" builtinId="8" hidden="1"/>
    <cellStyle name="Hipervínculo" xfId="12633" builtinId="8" hidden="1"/>
    <cellStyle name="Hipervínculo" xfId="12617" builtinId="8" hidden="1"/>
    <cellStyle name="Hipervínculo" xfId="12601" builtinId="8" hidden="1"/>
    <cellStyle name="Hipervínculo" xfId="12585" builtinId="8" hidden="1"/>
    <cellStyle name="Hipervínculo" xfId="12569" builtinId="8" hidden="1"/>
    <cellStyle name="Hipervínculo" xfId="12553" builtinId="8" hidden="1"/>
    <cellStyle name="Hipervínculo" xfId="12535" builtinId="8" hidden="1"/>
    <cellStyle name="Hipervínculo" xfId="12519" builtinId="8" hidden="1"/>
    <cellStyle name="Hipervínculo" xfId="12503" builtinId="8" hidden="1"/>
    <cellStyle name="Hipervínculo" xfId="12487" builtinId="8" hidden="1"/>
    <cellStyle name="Hipervínculo" xfId="12472" builtinId="8" hidden="1"/>
    <cellStyle name="Hipervínculo" xfId="12456" builtinId="8" hidden="1"/>
    <cellStyle name="Hipervínculo" xfId="12440" builtinId="8" hidden="1"/>
    <cellStyle name="Hipervínculo" xfId="12424" builtinId="8" hidden="1"/>
    <cellStyle name="Hipervínculo" xfId="12408" builtinId="8" hidden="1"/>
    <cellStyle name="Hipervínculo" xfId="12392" builtinId="8" hidden="1"/>
    <cellStyle name="Hipervínculo" xfId="12375" builtinId="8" hidden="1"/>
    <cellStyle name="Hipervínculo" xfId="12359" builtinId="8" hidden="1"/>
    <cellStyle name="Hipervínculo" xfId="12343" builtinId="8" hidden="1"/>
    <cellStyle name="Hipervínculo" xfId="12329" builtinId="8" hidden="1"/>
    <cellStyle name="Hipervínculo" xfId="12313" builtinId="8" hidden="1"/>
    <cellStyle name="Hipervínculo" xfId="12297" builtinId="8" hidden="1"/>
    <cellStyle name="Hipervínculo" xfId="12281" builtinId="8" hidden="1"/>
    <cellStyle name="Hipervínculo" xfId="12265" builtinId="8" hidden="1"/>
    <cellStyle name="Hipervínculo" xfId="12249" builtinId="8" hidden="1"/>
    <cellStyle name="Hipervínculo" xfId="12233" builtinId="8" hidden="1"/>
    <cellStyle name="Hipervínculo" xfId="12215" builtinId="8" hidden="1"/>
    <cellStyle name="Hipervínculo" xfId="12199" builtinId="8" hidden="1"/>
    <cellStyle name="Hipervínculo" xfId="12183" builtinId="8" hidden="1"/>
    <cellStyle name="Hipervínculo" xfId="12169" builtinId="8" hidden="1"/>
    <cellStyle name="Hipervínculo" xfId="12153" builtinId="8" hidden="1"/>
    <cellStyle name="Hipervínculo" xfId="12137" builtinId="8" hidden="1"/>
    <cellStyle name="Hipervínculo" xfId="12121" builtinId="8" hidden="1"/>
    <cellStyle name="Hipervínculo" xfId="12105" builtinId="8" hidden="1"/>
    <cellStyle name="Hipervínculo" xfId="12089" builtinId="8" hidden="1"/>
    <cellStyle name="Hipervínculo" xfId="12073" builtinId="8" hidden="1"/>
    <cellStyle name="Hipervínculo" xfId="12055" builtinId="8" hidden="1"/>
    <cellStyle name="Hipervínculo" xfId="12039" builtinId="8" hidden="1"/>
    <cellStyle name="Hipervínculo" xfId="12023" builtinId="8" hidden="1"/>
    <cellStyle name="Hipervínculo" xfId="12008" builtinId="8" hidden="1"/>
    <cellStyle name="Hipervínculo" xfId="11992" builtinId="8" hidden="1"/>
    <cellStyle name="Hipervínculo" xfId="11976" builtinId="8" hidden="1"/>
    <cellStyle name="Hipervínculo" xfId="11960" builtinId="8" hidden="1"/>
    <cellStyle name="Hipervínculo" xfId="11944" builtinId="8" hidden="1"/>
    <cellStyle name="Hipervínculo" xfId="11928" builtinId="8" hidden="1"/>
    <cellStyle name="Hipervínculo" xfId="11911" builtinId="8" hidden="1"/>
    <cellStyle name="Hipervínculo" xfId="11895" builtinId="8" hidden="1"/>
    <cellStyle name="Hipervínculo" xfId="11879" builtinId="8" hidden="1"/>
    <cellStyle name="Hipervínculo" xfId="11863" builtinId="8" hidden="1"/>
    <cellStyle name="Hipervínculo" xfId="11849" builtinId="8" hidden="1"/>
    <cellStyle name="Hipervínculo" xfId="11833" builtinId="8" hidden="1"/>
    <cellStyle name="Hipervínculo" xfId="11817" builtinId="8" hidden="1"/>
    <cellStyle name="Hipervínculo" xfId="11801" builtinId="8" hidden="1"/>
    <cellStyle name="Hipervínculo" xfId="11785" builtinId="8" hidden="1"/>
    <cellStyle name="Hipervínculo" xfId="11769" builtinId="8" hidden="1"/>
    <cellStyle name="Hipervínculo" xfId="11751" builtinId="8" hidden="1"/>
    <cellStyle name="Hipervínculo" xfId="11735" builtinId="8" hidden="1"/>
    <cellStyle name="Hipervínculo" xfId="11719" builtinId="8" hidden="1"/>
    <cellStyle name="Hipervínculo" xfId="11702" builtinId="8" hidden="1"/>
    <cellStyle name="Hipervínculo" xfId="11686" builtinId="8" hidden="1"/>
    <cellStyle name="Hipervínculo" xfId="11670" builtinId="8" hidden="1"/>
    <cellStyle name="Hipervínculo" xfId="11654" builtinId="8" hidden="1"/>
    <cellStyle name="Hipervínculo" xfId="11639" builtinId="8" hidden="1"/>
    <cellStyle name="Hipervínculo" xfId="11623" builtinId="8" hidden="1"/>
    <cellStyle name="Hipervínculo" xfId="11607" builtinId="8" hidden="1"/>
    <cellStyle name="Hipervínculo" xfId="11590" builtinId="8" hidden="1"/>
    <cellStyle name="Hipervínculo" xfId="11574" builtinId="8" hidden="1"/>
    <cellStyle name="Hipervínculo" xfId="11558" builtinId="8" hidden="1"/>
    <cellStyle name="Hipervínculo" xfId="11542" builtinId="8" hidden="1"/>
    <cellStyle name="Hipervínculo" xfId="11526" builtinId="8" hidden="1"/>
    <cellStyle name="Hipervínculo" xfId="11510" builtinId="8" hidden="1"/>
    <cellStyle name="Hipervínculo" xfId="9159" builtinId="8" hidden="1"/>
    <cellStyle name="Hipervínculo" xfId="9169" builtinId="8" hidden="1"/>
    <cellStyle name="Hipervínculo" xfId="9183" builtinId="8" hidden="1"/>
    <cellStyle name="Hipervínculo" xfId="9217" builtinId="8" hidden="1"/>
    <cellStyle name="Hipervínculo" xfId="9211" builtinId="8" hidden="1"/>
    <cellStyle name="Hipervínculo" xfId="9197" builtinId="8" hidden="1"/>
    <cellStyle name="Hipervínculo" xfId="9187" builtinId="8" hidden="1"/>
    <cellStyle name="Hipervínculo" xfId="9177" builtinId="8" hidden="1"/>
    <cellStyle name="Hipervínculo" xfId="9233" builtinId="8" hidden="1"/>
    <cellStyle name="Hipervínculo" xfId="9249" builtinId="8" hidden="1"/>
    <cellStyle name="Hipervínculo" xfId="9265" builtinId="8" hidden="1"/>
    <cellStyle name="Hipervínculo" xfId="9281" builtinId="8" hidden="1"/>
    <cellStyle name="Hipervínculo" xfId="9297" builtinId="8" hidden="1"/>
    <cellStyle name="Hipervínculo" xfId="9314" builtinId="8" hidden="1"/>
    <cellStyle name="Hipervínculo" xfId="9330" builtinId="8" hidden="1"/>
    <cellStyle name="Hipervínculo" xfId="9346" builtinId="8" hidden="1"/>
    <cellStyle name="Hipervínculo" xfId="9362" builtinId="8" hidden="1"/>
    <cellStyle name="Hipervínculo" xfId="9377" builtinId="8" hidden="1"/>
    <cellStyle name="Hipervínculo" xfId="9393" builtinId="8" hidden="1"/>
    <cellStyle name="Hipervínculo" xfId="9409" builtinId="8" hidden="1"/>
    <cellStyle name="Hipervínculo" xfId="9426" builtinId="8" hidden="1"/>
    <cellStyle name="Hipervínculo" xfId="9442" builtinId="8" hidden="1"/>
    <cellStyle name="Hipervínculo" xfId="9458" builtinId="8" hidden="1"/>
    <cellStyle name="Hipervínculo" xfId="9476" builtinId="8" hidden="1"/>
    <cellStyle name="Hipervínculo" xfId="9492" builtinId="8" hidden="1"/>
    <cellStyle name="Hipervínculo" xfId="9508" builtinId="8" hidden="1"/>
    <cellStyle name="Hipervínculo" xfId="9524" builtinId="8" hidden="1"/>
    <cellStyle name="Hipervínculo" xfId="9540" builtinId="8" hidden="1"/>
    <cellStyle name="Hipervínculo" xfId="9556" builtinId="8" hidden="1"/>
    <cellStyle name="Hipervínculo" xfId="9572" builtinId="8" hidden="1"/>
    <cellStyle name="Hipervínculo" xfId="9586" builtinId="8" hidden="1"/>
    <cellStyle name="Hipervínculo" xfId="9602" builtinId="8" hidden="1"/>
    <cellStyle name="Hipervínculo" xfId="9618" builtinId="8" hidden="1"/>
    <cellStyle name="Hipervínculo" xfId="9635" builtinId="8" hidden="1"/>
    <cellStyle name="Hipervínculo" xfId="9651" builtinId="8" hidden="1"/>
    <cellStyle name="Hipervínculo" xfId="9667" builtinId="8" hidden="1"/>
    <cellStyle name="Hipervínculo" xfId="9683" builtinId="8" hidden="1"/>
    <cellStyle name="Hipervínculo" xfId="9699" builtinId="8" hidden="1"/>
    <cellStyle name="Hipervínculo" xfId="9715" builtinId="8" hidden="1"/>
    <cellStyle name="Hipervínculo" xfId="9626" builtinId="8" hidden="1"/>
    <cellStyle name="Hipervínculo" xfId="9746" builtinId="8" hidden="1"/>
    <cellStyle name="Hipervínculo" xfId="9762" builtinId="8" hidden="1"/>
    <cellStyle name="Hipervínculo" xfId="9778" builtinId="8" hidden="1"/>
    <cellStyle name="Hipervínculo" xfId="9796" builtinId="8" hidden="1"/>
    <cellStyle name="Hipervínculo" xfId="9812" builtinId="8" hidden="1"/>
    <cellStyle name="Hipervínculo" xfId="9828" builtinId="8" hidden="1"/>
    <cellStyle name="Hipervínculo" xfId="9844" builtinId="8" hidden="1"/>
    <cellStyle name="Hipervínculo" xfId="9860" builtinId="8" hidden="1"/>
    <cellStyle name="Hipervínculo" xfId="9876" builtinId="8" hidden="1"/>
    <cellStyle name="Hipervínculo" xfId="9890" builtinId="8" hidden="1"/>
    <cellStyle name="Hipervínculo" xfId="9906" builtinId="8" hidden="1"/>
    <cellStyle name="Hipervínculo" xfId="9922" builtinId="8" hidden="1"/>
    <cellStyle name="Hipervínculo" xfId="9940" builtinId="8" hidden="1"/>
    <cellStyle name="Hipervínculo" xfId="9956" builtinId="8" hidden="1"/>
    <cellStyle name="Hipervínculo" xfId="9972" builtinId="8" hidden="1"/>
    <cellStyle name="Hipervínculo" xfId="9988" builtinId="8" hidden="1"/>
    <cellStyle name="Hipervínculo" xfId="10004" builtinId="8" hidden="1"/>
    <cellStyle name="Hipervínculo" xfId="10020" builtinId="8" hidden="1"/>
    <cellStyle name="Hipervínculo" xfId="10036" builtinId="8" hidden="1"/>
    <cellStyle name="Hipervínculo" xfId="10050" builtinId="8" hidden="1"/>
    <cellStyle name="Hipervínculo" xfId="10066" builtinId="8" hidden="1"/>
    <cellStyle name="Hipervínculo" xfId="10082" builtinId="8" hidden="1"/>
    <cellStyle name="Hipervínculo" xfId="10099" builtinId="8" hidden="1"/>
    <cellStyle name="Hipervínculo" xfId="10115" builtinId="8" hidden="1"/>
    <cellStyle name="Hipervínculo" xfId="10131" builtinId="8" hidden="1"/>
    <cellStyle name="Hipervínculo" xfId="10147" builtinId="8" hidden="1"/>
    <cellStyle name="Hipervínculo" xfId="10163" builtinId="8" hidden="1"/>
    <cellStyle name="Hipervínculo" xfId="10179" builtinId="8" hidden="1"/>
    <cellStyle name="Hipervínculo" xfId="10195" builtinId="8" hidden="1"/>
    <cellStyle name="Hipervínculo" xfId="10210" builtinId="8" hidden="1"/>
    <cellStyle name="Hipervínculo" xfId="10226" builtinId="8" hidden="1"/>
    <cellStyle name="Hipervínculo" xfId="10242" builtinId="8" hidden="1"/>
    <cellStyle name="Hipervínculo" xfId="10260" builtinId="8" hidden="1"/>
    <cellStyle name="Hipervínculo" xfId="10276" builtinId="8" hidden="1"/>
    <cellStyle name="Hipervínculo" xfId="10292" builtinId="8" hidden="1"/>
    <cellStyle name="Hipervínculo" xfId="10308" builtinId="8" hidden="1"/>
    <cellStyle name="Hipervínculo" xfId="10324" builtinId="8" hidden="1"/>
    <cellStyle name="Hipervínculo" xfId="10340" builtinId="8" hidden="1"/>
    <cellStyle name="Hipervínculo" xfId="9939" builtinId="8" hidden="1"/>
    <cellStyle name="Hipervínculo" xfId="10370" builtinId="8" hidden="1"/>
    <cellStyle name="Hipervínculo" xfId="10386" builtinId="8" hidden="1"/>
    <cellStyle name="Hipervínculo" xfId="10402" builtinId="8" hidden="1"/>
    <cellStyle name="Hipervínculo" xfId="10420" builtinId="8" hidden="1"/>
    <cellStyle name="Hipervínculo" xfId="10436" builtinId="8" hidden="1"/>
    <cellStyle name="Hipervínculo" xfId="10452" builtinId="8" hidden="1"/>
    <cellStyle name="Hipervínculo" xfId="10468" builtinId="8" hidden="1"/>
    <cellStyle name="Hipervínculo" xfId="10484" builtinId="8" hidden="1"/>
    <cellStyle name="Hipervínculo" xfId="10500" builtinId="8" hidden="1"/>
    <cellStyle name="Hipervínculo" xfId="10514" builtinId="8" hidden="1"/>
    <cellStyle name="Hipervínculo" xfId="10530" builtinId="8" hidden="1"/>
    <cellStyle name="Hipervínculo" xfId="10546" builtinId="8" hidden="1"/>
    <cellStyle name="Hipervínculo" xfId="10564" builtinId="8" hidden="1"/>
    <cellStyle name="Hipervínculo" xfId="10580" builtinId="8" hidden="1"/>
    <cellStyle name="Hipervínculo" xfId="10596" builtinId="8" hidden="1"/>
    <cellStyle name="Hipervínculo" xfId="10612" builtinId="8" hidden="1"/>
    <cellStyle name="Hipervínculo" xfId="10628" builtinId="8" hidden="1"/>
    <cellStyle name="Hipervínculo" xfId="10644" builtinId="8" hidden="1"/>
    <cellStyle name="Hipervínculo" xfId="10660" builtinId="8" hidden="1"/>
    <cellStyle name="Hipervínculo" xfId="10674" builtinId="8" hidden="1"/>
    <cellStyle name="Hipervínculo" xfId="10690" builtinId="8" hidden="1"/>
    <cellStyle name="Hipervínculo" xfId="10706" builtinId="8" hidden="1"/>
    <cellStyle name="Hipervínculo" xfId="10724" builtinId="8" hidden="1"/>
    <cellStyle name="Hipervínculo" xfId="10740" builtinId="8" hidden="1"/>
    <cellStyle name="Hipervínculo" xfId="10756" builtinId="8" hidden="1"/>
    <cellStyle name="Hipervínculo" xfId="10772" builtinId="8" hidden="1"/>
    <cellStyle name="Hipervínculo" xfId="10788" builtinId="8" hidden="1"/>
    <cellStyle name="Hipervínculo" xfId="10804" builtinId="8" hidden="1"/>
    <cellStyle name="Hipervínculo" xfId="10820" builtinId="8" hidden="1"/>
    <cellStyle name="Hipervínculo" xfId="10834" builtinId="8" hidden="1"/>
    <cellStyle name="Hipervínculo" xfId="10850" builtinId="8" hidden="1"/>
    <cellStyle name="Hipervínculo" xfId="10866" builtinId="8" hidden="1"/>
    <cellStyle name="Hipervínculo" xfId="10884" builtinId="8" hidden="1"/>
    <cellStyle name="Hipervínculo" xfId="10900" builtinId="8" hidden="1"/>
    <cellStyle name="Hipervínculo" xfId="10916" builtinId="8" hidden="1"/>
    <cellStyle name="Hipervínculo" xfId="10932" builtinId="8" hidden="1"/>
    <cellStyle name="Hipervínculo" xfId="10948" builtinId="8" hidden="1"/>
    <cellStyle name="Hipervínculo" xfId="10964" builtinId="8" hidden="1"/>
    <cellStyle name="Hipervínculo" xfId="10719" builtinId="8" hidden="1"/>
    <cellStyle name="Hipervínculo" xfId="10994" builtinId="8" hidden="1"/>
    <cellStyle name="Hipervínculo" xfId="11010" builtinId="8" hidden="1"/>
    <cellStyle name="Hipervínculo" xfId="11026" builtinId="8" hidden="1"/>
    <cellStyle name="Hipervínculo" xfId="11044" builtinId="8" hidden="1"/>
    <cellStyle name="Hipervínculo" xfId="11060" builtinId="8" hidden="1"/>
    <cellStyle name="Hipervínculo" xfId="11076" builtinId="8" hidden="1"/>
    <cellStyle name="Hipervínculo" xfId="11092" builtinId="8" hidden="1"/>
    <cellStyle name="Hipervínculo" xfId="11108" builtinId="8" hidden="1"/>
    <cellStyle name="Hipervínculo" xfId="11124" builtinId="8" hidden="1"/>
    <cellStyle name="Hipervínculo" xfId="11138" builtinId="8" hidden="1"/>
    <cellStyle name="Hipervínculo" xfId="11154" builtinId="8" hidden="1"/>
    <cellStyle name="Hipervínculo" xfId="11170" builtinId="8" hidden="1"/>
    <cellStyle name="Hipervínculo" xfId="11187" builtinId="8" hidden="1"/>
    <cellStyle name="Hipervínculo" xfId="11203" builtinId="8" hidden="1"/>
    <cellStyle name="Hipervínculo" xfId="11219" builtinId="8" hidden="1"/>
    <cellStyle name="Hipervínculo" xfId="11235" builtinId="8" hidden="1"/>
    <cellStyle name="Hipervínculo" xfId="11251" builtinId="8" hidden="1"/>
    <cellStyle name="Hipervínculo" xfId="11267" builtinId="8" hidden="1"/>
    <cellStyle name="Hipervínculo" xfId="11283" builtinId="8" hidden="1"/>
    <cellStyle name="Hipervínculo" xfId="11297" builtinId="8" hidden="1"/>
    <cellStyle name="Hipervínculo" xfId="11313" builtinId="8" hidden="1"/>
    <cellStyle name="Hipervínculo" xfId="11329" builtinId="8" hidden="1"/>
    <cellStyle name="Hipervínculo" xfId="11345" builtinId="8" hidden="1"/>
    <cellStyle name="Hipervínculo" xfId="11361" builtinId="8" hidden="1"/>
    <cellStyle name="Hipervínculo" xfId="11377" builtinId="8" hidden="1"/>
    <cellStyle name="Hipervínculo" xfId="11393" builtinId="8" hidden="1"/>
    <cellStyle name="Hipervínculo" xfId="11409" builtinId="8" hidden="1"/>
    <cellStyle name="Hipervínculo" xfId="11425" builtinId="8" hidden="1"/>
    <cellStyle name="Hipervínculo" xfId="11441" builtinId="8" hidden="1"/>
    <cellStyle name="Hipervínculo" xfId="11431" builtinId="8" hidden="1"/>
    <cellStyle name="Hipervínculo" xfId="11415" builtinId="8" hidden="1"/>
    <cellStyle name="Hipervínculo" xfId="11399" builtinId="8" hidden="1"/>
    <cellStyle name="Hipervínculo" xfId="11383" builtinId="8" hidden="1"/>
    <cellStyle name="Hipervínculo" xfId="11367" builtinId="8" hidden="1"/>
    <cellStyle name="Hipervínculo" xfId="11351" builtinId="8" hidden="1"/>
    <cellStyle name="Hipervínculo" xfId="11335" builtinId="8" hidden="1"/>
    <cellStyle name="Hipervínculo" xfId="11319" builtinId="8" hidden="1"/>
    <cellStyle name="Hipervínculo" xfId="11303" builtinId="8" hidden="1"/>
    <cellStyle name="Hipervínculo" xfId="11289" builtinId="8" hidden="1"/>
    <cellStyle name="Hipervínculo" xfId="11273" builtinId="8" hidden="1"/>
    <cellStyle name="Hipervínculo" xfId="11257" builtinId="8" hidden="1"/>
    <cellStyle name="Hipervínculo" xfId="11241" builtinId="8" hidden="1"/>
    <cellStyle name="Hipervínculo" xfId="11225" builtinId="8" hidden="1"/>
    <cellStyle name="Hipervínculo" xfId="11209" builtinId="8" hidden="1"/>
    <cellStyle name="Hipervínculo" xfId="11193" builtinId="8" hidden="1"/>
    <cellStyle name="Hipervínculo" xfId="11176" builtinId="8" hidden="1"/>
    <cellStyle name="Hipervínculo" xfId="11160" builtinId="8" hidden="1"/>
    <cellStyle name="Hipervínculo" xfId="11144" builtinId="8" hidden="1"/>
    <cellStyle name="Hipervínculo" xfId="11130" builtinId="8" hidden="1"/>
    <cellStyle name="Hipervínculo" xfId="11114" builtinId="8" hidden="1"/>
    <cellStyle name="Hipervínculo" xfId="11098" builtinId="8" hidden="1"/>
    <cellStyle name="Hipervínculo" xfId="11082" builtinId="8" hidden="1"/>
    <cellStyle name="Hipervínculo" xfId="11066" builtinId="8" hidden="1"/>
    <cellStyle name="Hipervínculo" xfId="11050" builtinId="8" hidden="1"/>
    <cellStyle name="Hipervínculo" xfId="11034" builtinId="8" hidden="1"/>
    <cellStyle name="Hipervínculo" xfId="11016" builtinId="8" hidden="1"/>
    <cellStyle name="Hipervínculo" xfId="11000" builtinId="8" hidden="1"/>
    <cellStyle name="Hipervínculo" xfId="10984" builtinId="8" hidden="1"/>
    <cellStyle name="Hipervínculo" xfId="10970" builtinId="8" hidden="1"/>
    <cellStyle name="Hipervínculo" xfId="10954" builtinId="8" hidden="1"/>
    <cellStyle name="Hipervínculo" xfId="10938" builtinId="8" hidden="1"/>
    <cellStyle name="Hipervínculo" xfId="10922" builtinId="8" hidden="1"/>
    <cellStyle name="Hipervínculo" xfId="10906" builtinId="8" hidden="1"/>
    <cellStyle name="Hipervínculo" xfId="10890" builtinId="8" hidden="1"/>
    <cellStyle name="Hipervínculo" xfId="10872" builtinId="8" hidden="1"/>
    <cellStyle name="Hipervínculo" xfId="10856" builtinId="8" hidden="1"/>
    <cellStyle name="Hipervínculo" xfId="10840" builtinId="8" hidden="1"/>
    <cellStyle name="Hipervínculo" xfId="10824" builtinId="8" hidden="1"/>
    <cellStyle name="Hipervínculo" xfId="10810" builtinId="8" hidden="1"/>
    <cellStyle name="Hipervínculo" xfId="10794" builtinId="8" hidden="1"/>
    <cellStyle name="Hipervínculo" xfId="10778" builtinId="8" hidden="1"/>
    <cellStyle name="Hipervínculo" xfId="10762" builtinId="8" hidden="1"/>
    <cellStyle name="Hipervínculo" xfId="10746" builtinId="8" hidden="1"/>
    <cellStyle name="Hipervínculo" xfId="10730" builtinId="8" hidden="1"/>
    <cellStyle name="Hipervínculo" xfId="10712" builtinId="8" hidden="1"/>
    <cellStyle name="Hipervínculo" xfId="10696" builtinId="8" hidden="1"/>
    <cellStyle name="Hipervínculo" xfId="10680" builtinId="8" hidden="1"/>
    <cellStyle name="Hipervínculo" xfId="10666" builtinId="8" hidden="1"/>
    <cellStyle name="Hipervínculo" xfId="10650" builtinId="8" hidden="1"/>
    <cellStyle name="Hipervínculo" xfId="10634" builtinId="8" hidden="1"/>
    <cellStyle name="Hipervínculo" xfId="10618" builtinId="8" hidden="1"/>
    <cellStyle name="Hipervínculo" xfId="10602" builtinId="8" hidden="1"/>
    <cellStyle name="Hipervínculo" xfId="10586" builtinId="8" hidden="1"/>
    <cellStyle name="Hipervínculo" xfId="10570" builtinId="8" hidden="1"/>
    <cellStyle name="Hipervínculo" xfId="10552" builtinId="8" hidden="1"/>
    <cellStyle name="Hipervínculo" xfId="10536" builtinId="8" hidden="1"/>
    <cellStyle name="Hipervínculo" xfId="10520" builtinId="8" hidden="1"/>
    <cellStyle name="Hipervínculo" xfId="10506" builtinId="8" hidden="1"/>
    <cellStyle name="Hipervínculo" xfId="10490" builtinId="8" hidden="1"/>
    <cellStyle name="Hipervínculo" xfId="10474" builtinId="8" hidden="1"/>
    <cellStyle name="Hipervínculo" xfId="10458" builtinId="8" hidden="1"/>
    <cellStyle name="Hipervínculo" xfId="10442" builtinId="8" hidden="1"/>
    <cellStyle name="Hipervínculo" xfId="10426" builtinId="8" hidden="1"/>
    <cellStyle name="Hipervínculo" xfId="10410" builtinId="8" hidden="1"/>
    <cellStyle name="Hipervínculo" xfId="10392" builtinId="8" hidden="1"/>
    <cellStyle name="Hipervínculo" xfId="10376" builtinId="8" hidden="1"/>
    <cellStyle name="Hipervínculo" xfId="10360" builtinId="8" hidden="1"/>
    <cellStyle name="Hipervínculo" xfId="10346" builtinId="8" hidden="1"/>
    <cellStyle name="Hipervínculo" xfId="10330" builtinId="8" hidden="1"/>
    <cellStyle name="Hipervínculo" xfId="10314" builtinId="8" hidden="1"/>
    <cellStyle name="Hipervínculo" xfId="10298" builtinId="8" hidden="1"/>
    <cellStyle name="Hipervínculo" xfId="10282" builtinId="8" hidden="1"/>
    <cellStyle name="Hipervínculo" xfId="10266" builtinId="8" hidden="1"/>
    <cellStyle name="Hipervínculo" xfId="10248" builtinId="8" hidden="1"/>
    <cellStyle name="Hipervínculo" xfId="10232" builtinId="8" hidden="1"/>
    <cellStyle name="Hipervínculo" xfId="10216" builtinId="8" hidden="1"/>
    <cellStyle name="Hipervínculo" xfId="10200" builtinId="8" hidden="1"/>
    <cellStyle name="Hipervínculo" xfId="10185" builtinId="8" hidden="1"/>
    <cellStyle name="Hipervínculo" xfId="10169" builtinId="8" hidden="1"/>
    <cellStyle name="Hipervínculo" xfId="10153" builtinId="8" hidden="1"/>
    <cellStyle name="Hipervínculo" xfId="10137" builtinId="8" hidden="1"/>
    <cellStyle name="Hipervínculo" xfId="10121" builtinId="8" hidden="1"/>
    <cellStyle name="Hipervínculo" xfId="10105" builtinId="8" hidden="1"/>
    <cellStyle name="Hipervínculo" xfId="10088" builtinId="8" hidden="1"/>
    <cellStyle name="Hipervínculo" xfId="10072" builtinId="8" hidden="1"/>
    <cellStyle name="Hipervínculo" xfId="10056" builtinId="8" hidden="1"/>
    <cellStyle name="Hipervínculo" xfId="10042" builtinId="8" hidden="1"/>
    <cellStyle name="Hipervínculo" xfId="10026" builtinId="8" hidden="1"/>
    <cellStyle name="Hipervínculo" xfId="10010" builtinId="8" hidden="1"/>
    <cellStyle name="Hipervínculo" xfId="9994" builtinId="8" hidden="1"/>
    <cellStyle name="Hipervínculo" xfId="9978" builtinId="8" hidden="1"/>
    <cellStyle name="Hipervínculo" xfId="9962" builtinId="8" hidden="1"/>
    <cellStyle name="Hipervínculo" xfId="9946" builtinId="8" hidden="1"/>
    <cellStyle name="Hipervínculo" xfId="9928" builtinId="8" hidden="1"/>
    <cellStyle name="Hipervínculo" xfId="9912" builtinId="8" hidden="1"/>
    <cellStyle name="Hipervínculo" xfId="9896" builtinId="8" hidden="1"/>
    <cellStyle name="Hipervínculo" xfId="9882" builtinId="8" hidden="1"/>
    <cellStyle name="Hipervínculo" xfId="9866" builtinId="8" hidden="1"/>
    <cellStyle name="Hipervínculo" xfId="9850" builtinId="8" hidden="1"/>
    <cellStyle name="Hipervínculo" xfId="9834" builtinId="8" hidden="1"/>
    <cellStyle name="Hipervínculo" xfId="9818" builtinId="8" hidden="1"/>
    <cellStyle name="Hipervínculo" xfId="9802" builtinId="8" hidden="1"/>
    <cellStyle name="Hipervínculo" xfId="9786" builtinId="8" hidden="1"/>
    <cellStyle name="Hipervínculo" xfId="9768" builtinId="8" hidden="1"/>
    <cellStyle name="Hipervínculo" xfId="9752" builtinId="8" hidden="1"/>
    <cellStyle name="Hipervínculo" xfId="9736" builtinId="8" hidden="1"/>
    <cellStyle name="Hipervínculo" xfId="9721" builtinId="8" hidden="1"/>
    <cellStyle name="Hipervínculo" xfId="9705" builtinId="8" hidden="1"/>
    <cellStyle name="Hipervínculo" xfId="9689" builtinId="8" hidden="1"/>
    <cellStyle name="Hipervínculo" xfId="9673" builtinId="8" hidden="1"/>
    <cellStyle name="Hipervínculo" xfId="9657" builtinId="8" hidden="1"/>
    <cellStyle name="Hipervínculo" xfId="9641" builtinId="8" hidden="1"/>
    <cellStyle name="Hipervínculo" xfId="9624" builtinId="8" hidden="1"/>
    <cellStyle name="Hipervínculo" xfId="9608" builtinId="8" hidden="1"/>
    <cellStyle name="Hipervínculo" xfId="9592" builtinId="8" hidden="1"/>
    <cellStyle name="Hipervínculo" xfId="9576" builtinId="8" hidden="1"/>
    <cellStyle name="Hipervínculo" xfId="9562" builtinId="8" hidden="1"/>
    <cellStyle name="Hipervínculo" xfId="9546" builtinId="8" hidden="1"/>
    <cellStyle name="Hipervínculo" xfId="9530" builtinId="8" hidden="1"/>
    <cellStyle name="Hipervínculo" xfId="9514" builtinId="8" hidden="1"/>
    <cellStyle name="Hipervínculo" xfId="9498" builtinId="8" hidden="1"/>
    <cellStyle name="Hipervínculo" xfId="9482" builtinId="8" hidden="1"/>
    <cellStyle name="Hipervínculo" xfId="9464" builtinId="8" hidden="1"/>
    <cellStyle name="Hipervínculo" xfId="9448" builtinId="8" hidden="1"/>
    <cellStyle name="Hipervínculo" xfId="9432" builtinId="8" hidden="1"/>
    <cellStyle name="Hipervínculo" xfId="9415" builtinId="8" hidden="1"/>
    <cellStyle name="Hipervínculo" xfId="9399" builtinId="8" hidden="1"/>
    <cellStyle name="Hipervínculo" xfId="9383" builtinId="8" hidden="1"/>
    <cellStyle name="Hipervínculo" xfId="9367" builtinId="8" hidden="1"/>
    <cellStyle name="Hipervínculo" xfId="9352" builtinId="8" hidden="1"/>
    <cellStyle name="Hipervínculo" xfId="9336" builtinId="8" hidden="1"/>
    <cellStyle name="Hipervínculo" xfId="9320" builtinId="8" hidden="1"/>
    <cellStyle name="Hipervínculo" xfId="9303" builtinId="8" hidden="1"/>
    <cellStyle name="Hipervínculo" xfId="9287" builtinId="8" hidden="1"/>
    <cellStyle name="Hipervínculo" xfId="9271" builtinId="8" hidden="1"/>
    <cellStyle name="Hipervínculo" xfId="9255" builtinId="8" hidden="1"/>
    <cellStyle name="Hipervínculo" xfId="9239" builtinId="8" hidden="1"/>
    <cellStyle name="Hipervínculo" xfId="9223" builtinId="8" hidden="1"/>
    <cellStyle name="Hipervínculo" xfId="6871" builtinId="8" hidden="1"/>
    <cellStyle name="Hipervínculo" xfId="6881" builtinId="8" hidden="1"/>
    <cellStyle name="Hipervínculo" xfId="6895" builtinId="8" hidden="1"/>
    <cellStyle name="Hipervínculo" xfId="6929" builtinId="8" hidden="1"/>
    <cellStyle name="Hipervínculo" xfId="6923" builtinId="8" hidden="1"/>
    <cellStyle name="Hipervínculo" xfId="6909" builtinId="8" hidden="1"/>
    <cellStyle name="Hipervínculo" xfId="6899" builtinId="8" hidden="1"/>
    <cellStyle name="Hipervínculo" xfId="6889" builtinId="8" hidden="1"/>
    <cellStyle name="Hipervínculo" xfId="6945" builtinId="8" hidden="1"/>
    <cellStyle name="Hipervínculo" xfId="6961" builtinId="8" hidden="1"/>
    <cellStyle name="Hipervínculo" xfId="6977" builtinId="8" hidden="1"/>
    <cellStyle name="Hipervínculo" xfId="6993" builtinId="8" hidden="1"/>
    <cellStyle name="Hipervínculo" xfId="7009" builtinId="8" hidden="1"/>
    <cellStyle name="Hipervínculo" xfId="7026" builtinId="8" hidden="1"/>
    <cellStyle name="Hipervínculo" xfId="7042" builtinId="8" hidden="1"/>
    <cellStyle name="Hipervínculo" xfId="7058" builtinId="8" hidden="1"/>
    <cellStyle name="Hipervínculo" xfId="7074" builtinId="8" hidden="1"/>
    <cellStyle name="Hipervínculo" xfId="7089" builtinId="8" hidden="1"/>
    <cellStyle name="Hipervínculo" xfId="7105" builtinId="8" hidden="1"/>
    <cellStyle name="Hipervínculo" xfId="7121" builtinId="8" hidden="1"/>
    <cellStyle name="Hipervínculo" xfId="7138" builtinId="8" hidden="1"/>
    <cellStyle name="Hipervínculo" xfId="7154" builtinId="8" hidden="1"/>
    <cellStyle name="Hipervínculo" xfId="7170" builtinId="8" hidden="1"/>
    <cellStyle name="Hipervínculo" xfId="7188" builtinId="8" hidden="1"/>
    <cellStyle name="Hipervínculo" xfId="7204" builtinId="8" hidden="1"/>
    <cellStyle name="Hipervínculo" xfId="7220" builtinId="8" hidden="1"/>
    <cellStyle name="Hipervínculo" xfId="7236" builtinId="8" hidden="1"/>
    <cellStyle name="Hipervínculo" xfId="7252" builtinId="8" hidden="1"/>
    <cellStyle name="Hipervínculo" xfId="7268" builtinId="8" hidden="1"/>
    <cellStyle name="Hipervínculo" xfId="7284" builtinId="8" hidden="1"/>
    <cellStyle name="Hipervínculo" xfId="7298" builtinId="8" hidden="1"/>
    <cellStyle name="Hipervínculo" xfId="7314" builtinId="8" hidden="1"/>
    <cellStyle name="Hipervínculo" xfId="7330" builtinId="8" hidden="1"/>
    <cellStyle name="Hipervínculo" xfId="7347" builtinId="8" hidden="1"/>
    <cellStyle name="Hipervínculo" xfId="7363" builtinId="8" hidden="1"/>
    <cellStyle name="Hipervínculo" xfId="7379" builtinId="8" hidden="1"/>
    <cellStyle name="Hipervínculo" xfId="7395" builtinId="8" hidden="1"/>
    <cellStyle name="Hipervínculo" xfId="7411" builtinId="8" hidden="1"/>
    <cellStyle name="Hipervínculo" xfId="7427" builtinId="8" hidden="1"/>
    <cellStyle name="Hipervínculo" xfId="7338" builtinId="8" hidden="1"/>
    <cellStyle name="Hipervínculo" xfId="7458" builtinId="8" hidden="1"/>
    <cellStyle name="Hipervínculo" xfId="7474" builtinId="8" hidden="1"/>
    <cellStyle name="Hipervínculo" xfId="7490" builtinId="8" hidden="1"/>
    <cellStyle name="Hipervínculo" xfId="7508" builtinId="8" hidden="1"/>
    <cellStyle name="Hipervínculo" xfId="7524" builtinId="8" hidden="1"/>
    <cellStyle name="Hipervínculo" xfId="7540" builtinId="8" hidden="1"/>
    <cellStyle name="Hipervínculo" xfId="7556" builtinId="8" hidden="1"/>
    <cellStyle name="Hipervínculo" xfId="7572" builtinId="8" hidden="1"/>
    <cellStyle name="Hipervínculo" xfId="7588" builtinId="8" hidden="1"/>
    <cellStyle name="Hipervínculo" xfId="7602" builtinId="8" hidden="1"/>
    <cellStyle name="Hipervínculo" xfId="7618" builtinId="8" hidden="1"/>
    <cellStyle name="Hipervínculo" xfId="7634" builtinId="8" hidden="1"/>
    <cellStyle name="Hipervínculo" xfId="7652" builtinId="8" hidden="1"/>
    <cellStyle name="Hipervínculo" xfId="7668" builtinId="8" hidden="1"/>
    <cellStyle name="Hipervínculo" xfId="7684" builtinId="8" hidden="1"/>
    <cellStyle name="Hipervínculo" xfId="7700" builtinId="8" hidden="1"/>
    <cellStyle name="Hipervínculo" xfId="7716" builtinId="8" hidden="1"/>
    <cellStyle name="Hipervínculo" xfId="7732" builtinId="8" hidden="1"/>
    <cellStyle name="Hipervínculo" xfId="7748" builtinId="8" hidden="1"/>
    <cellStyle name="Hipervínculo" xfId="7762" builtinId="8" hidden="1"/>
    <cellStyle name="Hipervínculo" xfId="7778" builtinId="8" hidden="1"/>
    <cellStyle name="Hipervínculo" xfId="7794" builtinId="8" hidden="1"/>
    <cellStyle name="Hipervínculo" xfId="7811" builtinId="8" hidden="1"/>
    <cellStyle name="Hipervínculo" xfId="7827" builtinId="8" hidden="1"/>
    <cellStyle name="Hipervínculo" xfId="7843" builtinId="8" hidden="1"/>
    <cellStyle name="Hipervínculo" xfId="7859" builtinId="8" hidden="1"/>
    <cellStyle name="Hipervínculo" xfId="7875" builtinId="8" hidden="1"/>
    <cellStyle name="Hipervínculo" xfId="7891" builtinId="8" hidden="1"/>
    <cellStyle name="Hipervínculo" xfId="7907" builtinId="8" hidden="1"/>
    <cellStyle name="Hipervínculo" xfId="7922" builtinId="8" hidden="1"/>
    <cellStyle name="Hipervínculo" xfId="7938" builtinId="8" hidden="1"/>
    <cellStyle name="Hipervínculo" xfId="7954" builtinId="8" hidden="1"/>
    <cellStyle name="Hipervínculo" xfId="7972" builtinId="8" hidden="1"/>
    <cellStyle name="Hipervínculo" xfId="7988" builtinId="8" hidden="1"/>
    <cellStyle name="Hipervínculo" xfId="8004" builtinId="8" hidden="1"/>
    <cellStyle name="Hipervínculo" xfId="8020" builtinId="8" hidden="1"/>
    <cellStyle name="Hipervínculo" xfId="8036" builtinId="8" hidden="1"/>
    <cellStyle name="Hipervínculo" xfId="8052" builtinId="8" hidden="1"/>
    <cellStyle name="Hipervínculo" xfId="7651" builtinId="8" hidden="1"/>
    <cellStyle name="Hipervínculo" xfId="8082" builtinId="8" hidden="1"/>
    <cellStyle name="Hipervínculo" xfId="8098" builtinId="8" hidden="1"/>
    <cellStyle name="Hipervínculo" xfId="8114" builtinId="8" hidden="1"/>
    <cellStyle name="Hipervínculo" xfId="8132" builtinId="8" hidden="1"/>
    <cellStyle name="Hipervínculo" xfId="8148" builtinId="8" hidden="1"/>
    <cellStyle name="Hipervínculo" xfId="8164" builtinId="8" hidden="1"/>
    <cellStyle name="Hipervínculo" xfId="8180" builtinId="8" hidden="1"/>
    <cellStyle name="Hipervínculo" xfId="8196" builtinId="8" hidden="1"/>
    <cellStyle name="Hipervínculo" xfId="8212" builtinId="8" hidden="1"/>
    <cellStyle name="Hipervínculo" xfId="8226" builtinId="8" hidden="1"/>
    <cellStyle name="Hipervínculo" xfId="8242" builtinId="8" hidden="1"/>
    <cellStyle name="Hipervínculo" xfId="8258" builtinId="8" hidden="1"/>
    <cellStyle name="Hipervínculo" xfId="8276" builtinId="8" hidden="1"/>
    <cellStyle name="Hipervínculo" xfId="8292" builtinId="8" hidden="1"/>
    <cellStyle name="Hipervínculo" xfId="8308" builtinId="8" hidden="1"/>
    <cellStyle name="Hipervínculo" xfId="8324" builtinId="8" hidden="1"/>
    <cellStyle name="Hipervínculo" xfId="8340" builtinId="8" hidden="1"/>
    <cellStyle name="Hipervínculo" xfId="8356" builtinId="8" hidden="1"/>
    <cellStyle name="Hipervínculo" xfId="8372" builtinId="8" hidden="1"/>
    <cellStyle name="Hipervínculo" xfId="8386" builtinId="8" hidden="1"/>
    <cellStyle name="Hipervínculo" xfId="8402" builtinId="8" hidden="1"/>
    <cellStyle name="Hipervínculo" xfId="8418" builtinId="8" hidden="1"/>
    <cellStyle name="Hipervínculo" xfId="8436" builtinId="8" hidden="1"/>
    <cellStyle name="Hipervínculo" xfId="8452" builtinId="8" hidden="1"/>
    <cellStyle name="Hipervínculo" xfId="8468" builtinId="8" hidden="1"/>
    <cellStyle name="Hipervínculo" xfId="8484" builtinId="8" hidden="1"/>
    <cellStyle name="Hipervínculo" xfId="8500" builtinId="8" hidden="1"/>
    <cellStyle name="Hipervínculo" xfId="8516" builtinId="8" hidden="1"/>
    <cellStyle name="Hipervínculo" xfId="8532" builtinId="8" hidden="1"/>
    <cellStyle name="Hipervínculo" xfId="8546" builtinId="8" hidden="1"/>
    <cellStyle name="Hipervínculo" xfId="8562" builtinId="8" hidden="1"/>
    <cellStyle name="Hipervínculo" xfId="8578" builtinId="8" hidden="1"/>
    <cellStyle name="Hipervínculo" xfId="8596" builtinId="8" hidden="1"/>
    <cellStyle name="Hipervínculo" xfId="8612" builtinId="8" hidden="1"/>
    <cellStyle name="Hipervínculo" xfId="8628" builtinId="8" hidden="1"/>
    <cellStyle name="Hipervínculo" xfId="8644" builtinId="8" hidden="1"/>
    <cellStyle name="Hipervínculo" xfId="8660" builtinId="8" hidden="1"/>
    <cellStyle name="Hipervínculo" xfId="8676" builtinId="8" hidden="1"/>
    <cellStyle name="Hipervínculo" xfId="8431" builtinId="8" hidden="1"/>
    <cellStyle name="Hipervínculo" xfId="8706" builtinId="8" hidden="1"/>
    <cellStyle name="Hipervínculo" xfId="8722" builtinId="8" hidden="1"/>
    <cellStyle name="Hipervínculo" xfId="8738" builtinId="8" hidden="1"/>
    <cellStyle name="Hipervínculo" xfId="8756" builtinId="8" hidden="1"/>
    <cellStyle name="Hipervínculo" xfId="8772" builtinId="8" hidden="1"/>
    <cellStyle name="Hipervínculo" xfId="8788" builtinId="8" hidden="1"/>
    <cellStyle name="Hipervínculo" xfId="8804" builtinId="8" hidden="1"/>
    <cellStyle name="Hipervínculo" xfId="8820" builtinId="8" hidden="1"/>
    <cellStyle name="Hipervínculo" xfId="8836" builtinId="8" hidden="1"/>
    <cellStyle name="Hipervínculo" xfId="8850" builtinId="8" hidden="1"/>
    <cellStyle name="Hipervínculo" xfId="8866" builtinId="8" hidden="1"/>
    <cellStyle name="Hipervínculo" xfId="8882" builtinId="8" hidden="1"/>
    <cellStyle name="Hipervínculo" xfId="8899" builtinId="8" hidden="1"/>
    <cellStyle name="Hipervínculo" xfId="8915" builtinId="8" hidden="1"/>
    <cellStyle name="Hipervínculo" xfId="8931" builtinId="8" hidden="1"/>
    <cellStyle name="Hipervínculo" xfId="8947" builtinId="8" hidden="1"/>
    <cellStyle name="Hipervínculo" xfId="8963" builtinId="8" hidden="1"/>
    <cellStyle name="Hipervínculo" xfId="8979" builtinId="8" hidden="1"/>
    <cellStyle name="Hipervínculo" xfId="8995" builtinId="8" hidden="1"/>
    <cellStyle name="Hipervínculo" xfId="9009" builtinId="8" hidden="1"/>
    <cellStyle name="Hipervínculo" xfId="9025" builtinId="8" hidden="1"/>
    <cellStyle name="Hipervínculo" xfId="9041" builtinId="8" hidden="1"/>
    <cellStyle name="Hipervínculo" xfId="9057" builtinId="8" hidden="1"/>
    <cellStyle name="Hipervínculo" xfId="9073" builtinId="8" hidden="1"/>
    <cellStyle name="Hipervínculo" xfId="9089" builtinId="8" hidden="1"/>
    <cellStyle name="Hipervínculo" xfId="9105" builtinId="8" hidden="1"/>
    <cellStyle name="Hipervínculo" xfId="9121" builtinId="8" hidden="1"/>
    <cellStyle name="Hipervínculo" xfId="9137" builtinId="8" hidden="1"/>
    <cellStyle name="Hipervínculo" xfId="9153" builtinId="8" hidden="1"/>
    <cellStyle name="Hipervínculo" xfId="9143" builtinId="8" hidden="1"/>
    <cellStyle name="Hipervínculo" xfId="9127" builtinId="8" hidden="1"/>
    <cellStyle name="Hipervínculo" xfId="9111" builtinId="8" hidden="1"/>
    <cellStyle name="Hipervínculo" xfId="9095" builtinId="8" hidden="1"/>
    <cellStyle name="Hipervínculo" xfId="9079" builtinId="8" hidden="1"/>
    <cellStyle name="Hipervínculo" xfId="9063" builtinId="8" hidden="1"/>
    <cellStyle name="Hipervínculo" xfId="9047" builtinId="8" hidden="1"/>
    <cellStyle name="Hipervínculo" xfId="9031" builtinId="8" hidden="1"/>
    <cellStyle name="Hipervínculo" xfId="9015" builtinId="8" hidden="1"/>
    <cellStyle name="Hipervínculo" xfId="9001" builtinId="8" hidden="1"/>
    <cellStyle name="Hipervínculo" xfId="8985" builtinId="8" hidden="1"/>
    <cellStyle name="Hipervínculo" xfId="8969" builtinId="8" hidden="1"/>
    <cellStyle name="Hipervínculo" xfId="8953" builtinId="8" hidden="1"/>
    <cellStyle name="Hipervínculo" xfId="8937" builtinId="8" hidden="1"/>
    <cellStyle name="Hipervínculo" xfId="8921" builtinId="8" hidden="1"/>
    <cellStyle name="Hipervínculo" xfId="8905" builtinId="8" hidden="1"/>
    <cellStyle name="Hipervínculo" xfId="8888" builtinId="8" hidden="1"/>
    <cellStyle name="Hipervínculo" xfId="8872" builtinId="8" hidden="1"/>
    <cellStyle name="Hipervínculo" xfId="8856" builtinId="8" hidden="1"/>
    <cellStyle name="Hipervínculo" xfId="8842" builtinId="8" hidden="1"/>
    <cellStyle name="Hipervínculo" xfId="8826" builtinId="8" hidden="1"/>
    <cellStyle name="Hipervínculo" xfId="8810" builtinId="8" hidden="1"/>
    <cellStyle name="Hipervínculo" xfId="8794" builtinId="8" hidden="1"/>
    <cellStyle name="Hipervínculo" xfId="8778" builtinId="8" hidden="1"/>
    <cellStyle name="Hipervínculo" xfId="8762" builtinId="8" hidden="1"/>
    <cellStyle name="Hipervínculo" xfId="8746" builtinId="8" hidden="1"/>
    <cellStyle name="Hipervínculo" xfId="8728" builtinId="8" hidden="1"/>
    <cellStyle name="Hipervínculo" xfId="8712" builtinId="8" hidden="1"/>
    <cellStyle name="Hipervínculo" xfId="8696" builtinId="8" hidden="1"/>
    <cellStyle name="Hipervínculo" xfId="8682" builtinId="8" hidden="1"/>
    <cellStyle name="Hipervínculo" xfId="8666" builtinId="8" hidden="1"/>
    <cellStyle name="Hipervínculo" xfId="8650" builtinId="8" hidden="1"/>
    <cellStyle name="Hipervínculo" xfId="8634" builtinId="8" hidden="1"/>
    <cellStyle name="Hipervínculo" xfId="8618" builtinId="8" hidden="1"/>
    <cellStyle name="Hipervínculo" xfId="8602" builtinId="8" hidden="1"/>
    <cellStyle name="Hipervínculo" xfId="8584" builtinId="8" hidden="1"/>
    <cellStyle name="Hipervínculo" xfId="8568" builtinId="8" hidden="1"/>
    <cellStyle name="Hipervínculo" xfId="8552" builtinId="8" hidden="1"/>
    <cellStyle name="Hipervínculo" xfId="8536" builtinId="8" hidden="1"/>
    <cellStyle name="Hipervínculo" xfId="8522" builtinId="8" hidden="1"/>
    <cellStyle name="Hipervínculo" xfId="8506" builtinId="8" hidden="1"/>
    <cellStyle name="Hipervínculo" xfId="8490" builtinId="8" hidden="1"/>
    <cellStyle name="Hipervínculo" xfId="8474" builtinId="8" hidden="1"/>
    <cellStyle name="Hipervínculo" xfId="8458" builtinId="8" hidden="1"/>
    <cellStyle name="Hipervínculo" xfId="8442" builtinId="8" hidden="1"/>
    <cellStyle name="Hipervínculo" xfId="8424" builtinId="8" hidden="1"/>
    <cellStyle name="Hipervínculo" xfId="8408" builtinId="8" hidden="1"/>
    <cellStyle name="Hipervínculo" xfId="8392" builtinId="8" hidden="1"/>
    <cellStyle name="Hipervínculo" xfId="8378" builtinId="8" hidden="1"/>
    <cellStyle name="Hipervínculo" xfId="8362" builtinId="8" hidden="1"/>
    <cellStyle name="Hipervínculo" xfId="8346" builtinId="8" hidden="1"/>
    <cellStyle name="Hipervínculo" xfId="8330" builtinId="8" hidden="1"/>
    <cellStyle name="Hipervínculo" xfId="8314" builtinId="8" hidden="1"/>
    <cellStyle name="Hipervínculo" xfId="8298" builtinId="8" hidden="1"/>
    <cellStyle name="Hipervínculo" xfId="8282" builtinId="8" hidden="1"/>
    <cellStyle name="Hipervínculo" xfId="8264" builtinId="8" hidden="1"/>
    <cellStyle name="Hipervínculo" xfId="8248" builtinId="8" hidden="1"/>
    <cellStyle name="Hipervínculo" xfId="8232" builtinId="8" hidden="1"/>
    <cellStyle name="Hipervínculo" xfId="8218" builtinId="8" hidden="1"/>
    <cellStyle name="Hipervínculo" xfId="8202" builtinId="8" hidden="1"/>
    <cellStyle name="Hipervínculo" xfId="8186" builtinId="8" hidden="1"/>
    <cellStyle name="Hipervínculo" xfId="8170" builtinId="8" hidden="1"/>
    <cellStyle name="Hipervínculo" xfId="8154" builtinId="8" hidden="1"/>
    <cellStyle name="Hipervínculo" xfId="8138" builtinId="8" hidden="1"/>
    <cellStyle name="Hipervínculo" xfId="8122" builtinId="8" hidden="1"/>
    <cellStyle name="Hipervínculo" xfId="8104" builtinId="8" hidden="1"/>
    <cellStyle name="Hipervínculo" xfId="8088" builtinId="8" hidden="1"/>
    <cellStyle name="Hipervínculo" xfId="8072" builtinId="8" hidden="1"/>
    <cellStyle name="Hipervínculo" xfId="8058" builtinId="8" hidden="1"/>
    <cellStyle name="Hipervínculo" xfId="8042" builtinId="8" hidden="1"/>
    <cellStyle name="Hipervínculo" xfId="8026" builtinId="8" hidden="1"/>
    <cellStyle name="Hipervínculo" xfId="8010" builtinId="8" hidden="1"/>
    <cellStyle name="Hipervínculo" xfId="7994" builtinId="8" hidden="1"/>
    <cellStyle name="Hipervínculo" xfId="7978" builtinId="8" hidden="1"/>
    <cellStyle name="Hipervínculo" xfId="7960" builtinId="8" hidden="1"/>
    <cellStyle name="Hipervínculo" xfId="7944" builtinId="8" hidden="1"/>
    <cellStyle name="Hipervínculo" xfId="7928" builtinId="8" hidden="1"/>
    <cellStyle name="Hipervínculo" xfId="7912" builtinId="8" hidden="1"/>
    <cellStyle name="Hipervínculo" xfId="7897" builtinId="8" hidden="1"/>
    <cellStyle name="Hipervínculo" xfId="7881" builtinId="8" hidden="1"/>
    <cellStyle name="Hipervínculo" xfId="7865" builtinId="8" hidden="1"/>
    <cellStyle name="Hipervínculo" xfId="7849" builtinId="8" hidden="1"/>
    <cellStyle name="Hipervínculo" xfId="7833" builtinId="8" hidden="1"/>
    <cellStyle name="Hipervínculo" xfId="7817" builtinId="8" hidden="1"/>
    <cellStyle name="Hipervínculo" xfId="7800" builtinId="8" hidden="1"/>
    <cellStyle name="Hipervínculo" xfId="7784" builtinId="8" hidden="1"/>
    <cellStyle name="Hipervínculo" xfId="7768" builtinId="8" hidden="1"/>
    <cellStyle name="Hipervínculo" xfId="7754" builtinId="8" hidden="1"/>
    <cellStyle name="Hipervínculo" xfId="7738" builtinId="8" hidden="1"/>
    <cellStyle name="Hipervínculo" xfId="7722" builtinId="8" hidden="1"/>
    <cellStyle name="Hipervínculo" xfId="7706" builtinId="8" hidden="1"/>
    <cellStyle name="Hipervínculo" xfId="7690" builtinId="8" hidden="1"/>
    <cellStyle name="Hipervínculo" xfId="7674" builtinId="8" hidden="1"/>
    <cellStyle name="Hipervínculo" xfId="7658" builtinId="8" hidden="1"/>
    <cellStyle name="Hipervínculo" xfId="7640" builtinId="8" hidden="1"/>
    <cellStyle name="Hipervínculo" xfId="7624" builtinId="8" hidden="1"/>
    <cellStyle name="Hipervínculo" xfId="7608" builtinId="8" hidden="1"/>
    <cellStyle name="Hipervínculo" xfId="7594" builtinId="8" hidden="1"/>
    <cellStyle name="Hipervínculo" xfId="7578" builtinId="8" hidden="1"/>
    <cellStyle name="Hipervínculo" xfId="7562" builtinId="8" hidden="1"/>
    <cellStyle name="Hipervínculo" xfId="7546" builtinId="8" hidden="1"/>
    <cellStyle name="Hipervínculo" xfId="7530" builtinId="8" hidden="1"/>
    <cellStyle name="Hipervínculo" xfId="7514" builtinId="8" hidden="1"/>
    <cellStyle name="Hipervínculo" xfId="7498" builtinId="8" hidden="1"/>
    <cellStyle name="Hipervínculo" xfId="7480" builtinId="8" hidden="1"/>
    <cellStyle name="Hipervínculo" xfId="7464" builtinId="8" hidden="1"/>
    <cellStyle name="Hipervínculo" xfId="7448" builtinId="8" hidden="1"/>
    <cellStyle name="Hipervínculo" xfId="7433" builtinId="8" hidden="1"/>
    <cellStyle name="Hipervínculo" xfId="7417" builtinId="8" hidden="1"/>
    <cellStyle name="Hipervínculo" xfId="7401" builtinId="8" hidden="1"/>
    <cellStyle name="Hipervínculo" xfId="7385" builtinId="8" hidden="1"/>
    <cellStyle name="Hipervínculo" xfId="7369" builtinId="8" hidden="1"/>
    <cellStyle name="Hipervínculo" xfId="7353" builtinId="8" hidden="1"/>
    <cellStyle name="Hipervínculo" xfId="7336" builtinId="8" hidden="1"/>
    <cellStyle name="Hipervínculo" xfId="7320" builtinId="8" hidden="1"/>
    <cellStyle name="Hipervínculo" xfId="7304" builtinId="8" hidden="1"/>
    <cellStyle name="Hipervínculo" xfId="7288" builtinId="8" hidden="1"/>
    <cellStyle name="Hipervínculo" xfId="7274" builtinId="8" hidden="1"/>
    <cellStyle name="Hipervínculo" xfId="7258" builtinId="8" hidden="1"/>
    <cellStyle name="Hipervínculo" xfId="7242" builtinId="8" hidden="1"/>
    <cellStyle name="Hipervínculo" xfId="7226" builtinId="8" hidden="1"/>
    <cellStyle name="Hipervínculo" xfId="7210" builtinId="8" hidden="1"/>
    <cellStyle name="Hipervínculo" xfId="7194" builtinId="8" hidden="1"/>
    <cellStyle name="Hipervínculo" xfId="7176" builtinId="8" hidden="1"/>
    <cellStyle name="Hipervínculo" xfId="7160" builtinId="8" hidden="1"/>
    <cellStyle name="Hipervínculo" xfId="7144" builtinId="8" hidden="1"/>
    <cellStyle name="Hipervínculo" xfId="7127" builtinId="8" hidden="1"/>
    <cellStyle name="Hipervínculo" xfId="7111" builtinId="8" hidden="1"/>
    <cellStyle name="Hipervínculo" xfId="7095" builtinId="8" hidden="1"/>
    <cellStyle name="Hipervínculo" xfId="7079" builtinId="8" hidden="1"/>
    <cellStyle name="Hipervínculo" xfId="7064" builtinId="8" hidden="1"/>
    <cellStyle name="Hipervínculo" xfId="7048" builtinId="8" hidden="1"/>
    <cellStyle name="Hipervínculo" xfId="7032" builtinId="8" hidden="1"/>
    <cellStyle name="Hipervínculo" xfId="7015" builtinId="8" hidden="1"/>
    <cellStyle name="Hipervínculo" xfId="6999" builtinId="8" hidden="1"/>
    <cellStyle name="Hipervínculo" xfId="6983" builtinId="8" hidden="1"/>
    <cellStyle name="Hipervínculo" xfId="6967" builtinId="8" hidden="1"/>
    <cellStyle name="Hipervínculo" xfId="6951" builtinId="8" hidden="1"/>
    <cellStyle name="Hipervínculo" xfId="6935" builtinId="8" hidden="1"/>
    <cellStyle name="Hipervínculo" xfId="4583" builtinId="8" hidden="1"/>
    <cellStyle name="Hipervínculo" xfId="4593" builtinId="8" hidden="1"/>
    <cellStyle name="Hipervínculo" xfId="4607" builtinId="8" hidden="1"/>
    <cellStyle name="Hipervínculo" xfId="4641" builtinId="8" hidden="1"/>
    <cellStyle name="Hipervínculo" xfId="4635" builtinId="8" hidden="1"/>
    <cellStyle name="Hipervínculo" xfId="4621" builtinId="8" hidden="1"/>
    <cellStyle name="Hipervínculo" xfId="4611" builtinId="8" hidden="1"/>
    <cellStyle name="Hipervínculo" xfId="4601" builtinId="8" hidden="1"/>
    <cellStyle name="Hipervínculo" xfId="4657" builtinId="8" hidden="1"/>
    <cellStyle name="Hipervínculo" xfId="4673" builtinId="8" hidden="1"/>
    <cellStyle name="Hipervínculo" xfId="4689" builtinId="8" hidden="1"/>
    <cellStyle name="Hipervínculo" xfId="4705" builtinId="8" hidden="1"/>
    <cellStyle name="Hipervínculo" xfId="4721" builtinId="8" hidden="1"/>
    <cellStyle name="Hipervínculo" xfId="4738" builtinId="8" hidden="1"/>
    <cellStyle name="Hipervínculo" xfId="4754" builtinId="8" hidden="1"/>
    <cellStyle name="Hipervínculo" xfId="4770" builtinId="8" hidden="1"/>
    <cellStyle name="Hipervínculo" xfId="4786" builtinId="8" hidden="1"/>
    <cellStyle name="Hipervínculo" xfId="4801" builtinId="8" hidden="1"/>
    <cellStyle name="Hipervínculo" xfId="4817" builtinId="8" hidden="1"/>
    <cellStyle name="Hipervínculo" xfId="4833" builtinId="8" hidden="1"/>
    <cellStyle name="Hipervínculo" xfId="4850" builtinId="8" hidden="1"/>
    <cellStyle name="Hipervínculo" xfId="4866" builtinId="8" hidden="1"/>
    <cellStyle name="Hipervínculo" xfId="4882" builtinId="8" hidden="1"/>
    <cellStyle name="Hipervínculo" xfId="4900" builtinId="8" hidden="1"/>
    <cellStyle name="Hipervínculo" xfId="4916" builtinId="8" hidden="1"/>
    <cellStyle name="Hipervínculo" xfId="4932" builtinId="8" hidden="1"/>
    <cellStyle name="Hipervínculo" xfId="4948" builtinId="8" hidden="1"/>
    <cellStyle name="Hipervínculo" xfId="4964" builtinId="8" hidden="1"/>
    <cellStyle name="Hipervínculo" xfId="4980" builtinId="8" hidden="1"/>
    <cellStyle name="Hipervínculo" xfId="4996" builtinId="8" hidden="1"/>
    <cellStyle name="Hipervínculo" xfId="5010" builtinId="8" hidden="1"/>
    <cellStyle name="Hipervínculo" xfId="5026" builtinId="8" hidden="1"/>
    <cellStyle name="Hipervínculo" xfId="5042" builtinId="8" hidden="1"/>
    <cellStyle name="Hipervínculo" xfId="5059" builtinId="8" hidden="1"/>
    <cellStyle name="Hipervínculo" xfId="5075" builtinId="8" hidden="1"/>
    <cellStyle name="Hipervínculo" xfId="5091" builtinId="8" hidden="1"/>
    <cellStyle name="Hipervínculo" xfId="5107" builtinId="8" hidden="1"/>
    <cellStyle name="Hipervínculo" xfId="5123" builtinId="8" hidden="1"/>
    <cellStyle name="Hipervínculo" xfId="5139" builtinId="8" hidden="1"/>
    <cellStyle name="Hipervínculo" xfId="5050" builtinId="8" hidden="1"/>
    <cellStyle name="Hipervínculo" xfId="5170" builtinId="8" hidden="1"/>
    <cellStyle name="Hipervínculo" xfId="5186" builtinId="8" hidden="1"/>
    <cellStyle name="Hipervínculo" xfId="5202" builtinId="8" hidden="1"/>
    <cellStyle name="Hipervínculo" xfId="5220" builtinId="8" hidden="1"/>
    <cellStyle name="Hipervínculo" xfId="5236" builtinId="8" hidden="1"/>
    <cellStyle name="Hipervínculo" xfId="5252" builtinId="8" hidden="1"/>
    <cellStyle name="Hipervínculo" xfId="5268" builtinId="8" hidden="1"/>
    <cellStyle name="Hipervínculo" xfId="5284" builtinId="8" hidden="1"/>
    <cellStyle name="Hipervínculo" xfId="5300" builtinId="8" hidden="1"/>
    <cellStyle name="Hipervínculo" xfId="5314" builtinId="8" hidden="1"/>
    <cellStyle name="Hipervínculo" xfId="5330" builtinId="8" hidden="1"/>
    <cellStyle name="Hipervínculo" xfId="5346" builtinId="8" hidden="1"/>
    <cellStyle name="Hipervínculo" xfId="5364" builtinId="8" hidden="1"/>
    <cellStyle name="Hipervínculo" xfId="5380" builtinId="8" hidden="1"/>
    <cellStyle name="Hipervínculo" xfId="5396" builtinId="8" hidden="1"/>
    <cellStyle name="Hipervínculo" xfId="5412" builtinId="8" hidden="1"/>
    <cellStyle name="Hipervínculo" xfId="5428" builtinId="8" hidden="1"/>
    <cellStyle name="Hipervínculo" xfId="5444" builtinId="8" hidden="1"/>
    <cellStyle name="Hipervínculo" xfId="5460" builtinId="8" hidden="1"/>
    <cellStyle name="Hipervínculo" xfId="5474" builtinId="8" hidden="1"/>
    <cellStyle name="Hipervínculo" xfId="5490" builtinId="8" hidden="1"/>
    <cellStyle name="Hipervínculo" xfId="5506" builtinId="8" hidden="1"/>
    <cellStyle name="Hipervínculo" xfId="5523" builtinId="8" hidden="1"/>
    <cellStyle name="Hipervínculo" xfId="5539" builtinId="8" hidden="1"/>
    <cellStyle name="Hipervínculo" xfId="5555" builtinId="8" hidden="1"/>
    <cellStyle name="Hipervínculo" xfId="5571" builtinId="8" hidden="1"/>
    <cellStyle name="Hipervínculo" xfId="5587" builtinId="8" hidden="1"/>
    <cellStyle name="Hipervínculo" xfId="5603" builtinId="8" hidden="1"/>
    <cellStyle name="Hipervínculo" xfId="5619" builtinId="8" hidden="1"/>
    <cellStyle name="Hipervínculo" xfId="5634" builtinId="8" hidden="1"/>
    <cellStyle name="Hipervínculo" xfId="5650" builtinId="8" hidden="1"/>
    <cellStyle name="Hipervínculo" xfId="5666" builtinId="8" hidden="1"/>
    <cellStyle name="Hipervínculo" xfId="5684" builtinId="8" hidden="1"/>
    <cellStyle name="Hipervínculo" xfId="5700" builtinId="8" hidden="1"/>
    <cellStyle name="Hipervínculo" xfId="5716" builtinId="8" hidden="1"/>
    <cellStyle name="Hipervínculo" xfId="5732" builtinId="8" hidden="1"/>
    <cellStyle name="Hipervínculo" xfId="5748" builtinId="8" hidden="1"/>
    <cellStyle name="Hipervínculo" xfId="5764" builtinId="8" hidden="1"/>
    <cellStyle name="Hipervínculo" xfId="5363" builtinId="8" hidden="1"/>
    <cellStyle name="Hipervínculo" xfId="5794" builtinId="8" hidden="1"/>
    <cellStyle name="Hipervínculo" xfId="5810" builtinId="8" hidden="1"/>
    <cellStyle name="Hipervínculo" xfId="5826" builtinId="8" hidden="1"/>
    <cellStyle name="Hipervínculo" xfId="5844" builtinId="8" hidden="1"/>
    <cellStyle name="Hipervínculo" xfId="5860" builtinId="8" hidden="1"/>
    <cellStyle name="Hipervínculo" xfId="5876" builtinId="8" hidden="1"/>
    <cellStyle name="Hipervínculo" xfId="5892" builtinId="8" hidden="1"/>
    <cellStyle name="Hipervínculo" xfId="5908" builtinId="8" hidden="1"/>
    <cellStyle name="Hipervínculo" xfId="5924" builtinId="8" hidden="1"/>
    <cellStyle name="Hipervínculo" xfId="5938" builtinId="8" hidden="1"/>
    <cellStyle name="Hipervínculo" xfId="5954" builtinId="8" hidden="1"/>
    <cellStyle name="Hipervínculo" xfId="5970" builtinId="8" hidden="1"/>
    <cellStyle name="Hipervínculo" xfId="5988" builtinId="8" hidden="1"/>
    <cellStyle name="Hipervínculo" xfId="6004" builtinId="8" hidden="1"/>
    <cellStyle name="Hipervínculo" xfId="6020" builtinId="8" hidden="1"/>
    <cellStyle name="Hipervínculo" xfId="6036" builtinId="8" hidden="1"/>
    <cellStyle name="Hipervínculo" xfId="6052" builtinId="8" hidden="1"/>
    <cellStyle name="Hipervínculo" xfId="6068" builtinId="8" hidden="1"/>
    <cellStyle name="Hipervínculo" xfId="6084" builtinId="8" hidden="1"/>
    <cellStyle name="Hipervínculo" xfId="6098" builtinId="8" hidden="1"/>
    <cellStyle name="Hipervínculo" xfId="6114" builtinId="8" hidden="1"/>
    <cellStyle name="Hipervínculo" xfId="6130" builtinId="8" hidden="1"/>
    <cellStyle name="Hipervínculo" xfId="6148" builtinId="8" hidden="1"/>
    <cellStyle name="Hipervínculo" xfId="6164" builtinId="8" hidden="1"/>
    <cellStyle name="Hipervínculo" xfId="6180" builtinId="8" hidden="1"/>
    <cellStyle name="Hipervínculo" xfId="6196" builtinId="8" hidden="1"/>
    <cellStyle name="Hipervínculo" xfId="6212" builtinId="8" hidden="1"/>
    <cellStyle name="Hipervínculo" xfId="6228" builtinId="8" hidden="1"/>
    <cellStyle name="Hipervínculo" xfId="6244" builtinId="8" hidden="1"/>
    <cellStyle name="Hipervínculo" xfId="6258" builtinId="8" hidden="1"/>
    <cellStyle name="Hipervínculo" xfId="6274" builtinId="8" hidden="1"/>
    <cellStyle name="Hipervínculo" xfId="6290" builtinId="8" hidden="1"/>
    <cellStyle name="Hipervínculo" xfId="6308" builtinId="8" hidden="1"/>
    <cellStyle name="Hipervínculo" xfId="6324" builtinId="8" hidden="1"/>
    <cellStyle name="Hipervínculo" xfId="6340" builtinId="8" hidden="1"/>
    <cellStyle name="Hipervínculo" xfId="6356" builtinId="8" hidden="1"/>
    <cellStyle name="Hipervínculo" xfId="6372" builtinId="8" hidden="1"/>
    <cellStyle name="Hipervínculo" xfId="6388" builtinId="8" hidden="1"/>
    <cellStyle name="Hipervínculo" xfId="6143" builtinId="8" hidden="1"/>
    <cellStyle name="Hipervínculo" xfId="6418" builtinId="8" hidden="1"/>
    <cellStyle name="Hipervínculo" xfId="6434" builtinId="8" hidden="1"/>
    <cellStyle name="Hipervínculo" xfId="6450" builtinId="8" hidden="1"/>
    <cellStyle name="Hipervínculo" xfId="6468" builtinId="8" hidden="1"/>
    <cellStyle name="Hipervínculo" xfId="6484" builtinId="8" hidden="1"/>
    <cellStyle name="Hipervínculo" xfId="6500" builtinId="8" hidden="1"/>
    <cellStyle name="Hipervínculo" xfId="6516" builtinId="8" hidden="1"/>
    <cellStyle name="Hipervínculo" xfId="6532" builtinId="8" hidden="1"/>
    <cellStyle name="Hipervínculo" xfId="6548" builtinId="8" hidden="1"/>
    <cellStyle name="Hipervínculo" xfId="6562" builtinId="8" hidden="1"/>
    <cellStyle name="Hipervínculo" xfId="6578" builtinId="8" hidden="1"/>
    <cellStyle name="Hipervínculo" xfId="6594" builtinId="8" hidden="1"/>
    <cellStyle name="Hipervínculo" xfId="6611" builtinId="8" hidden="1"/>
    <cellStyle name="Hipervínculo" xfId="6627" builtinId="8" hidden="1"/>
    <cellStyle name="Hipervínculo" xfId="6643" builtinId="8" hidden="1"/>
    <cellStyle name="Hipervínculo" xfId="6659" builtinId="8" hidden="1"/>
    <cellStyle name="Hipervínculo" xfId="6675" builtinId="8" hidden="1"/>
    <cellStyle name="Hipervínculo" xfId="6691" builtinId="8" hidden="1"/>
    <cellStyle name="Hipervínculo" xfId="6707" builtinId="8" hidden="1"/>
    <cellStyle name="Hipervínculo" xfId="6721" builtinId="8" hidden="1"/>
    <cellStyle name="Hipervínculo" xfId="6737" builtinId="8" hidden="1"/>
    <cellStyle name="Hipervínculo" xfId="6753" builtinId="8" hidden="1"/>
    <cellStyle name="Hipervínculo" xfId="6769" builtinId="8" hidden="1"/>
    <cellStyle name="Hipervínculo" xfId="6785" builtinId="8" hidden="1"/>
    <cellStyle name="Hipervínculo" xfId="6801" builtinId="8" hidden="1"/>
    <cellStyle name="Hipervínculo" xfId="6817" builtinId="8" hidden="1"/>
    <cellStyle name="Hipervínculo" xfId="6833" builtinId="8" hidden="1"/>
    <cellStyle name="Hipervínculo" xfId="6849" builtinId="8" hidden="1"/>
    <cellStyle name="Hipervínculo" xfId="6865" builtinId="8" hidden="1"/>
    <cellStyle name="Hipervínculo" xfId="6855" builtinId="8" hidden="1"/>
    <cellStyle name="Hipervínculo" xfId="6839" builtinId="8" hidden="1"/>
    <cellStyle name="Hipervínculo" xfId="6823" builtinId="8" hidden="1"/>
    <cellStyle name="Hipervínculo" xfId="6807" builtinId="8" hidden="1"/>
    <cellStyle name="Hipervínculo" xfId="6791" builtinId="8" hidden="1"/>
    <cellStyle name="Hipervínculo" xfId="6775" builtinId="8" hidden="1"/>
    <cellStyle name="Hipervínculo" xfId="6759" builtinId="8" hidden="1"/>
    <cellStyle name="Hipervínculo" xfId="6743" builtinId="8" hidden="1"/>
    <cellStyle name="Hipervínculo" xfId="6727" builtinId="8" hidden="1"/>
    <cellStyle name="Hipervínculo" xfId="6713" builtinId="8" hidden="1"/>
    <cellStyle name="Hipervínculo" xfId="6697" builtinId="8" hidden="1"/>
    <cellStyle name="Hipervínculo" xfId="6681" builtinId="8" hidden="1"/>
    <cellStyle name="Hipervínculo" xfId="6665" builtinId="8" hidden="1"/>
    <cellStyle name="Hipervínculo" xfId="6649" builtinId="8" hidden="1"/>
    <cellStyle name="Hipervínculo" xfId="6633" builtinId="8" hidden="1"/>
    <cellStyle name="Hipervínculo" xfId="6617" builtinId="8" hidden="1"/>
    <cellStyle name="Hipervínculo" xfId="6600" builtinId="8" hidden="1"/>
    <cellStyle name="Hipervínculo" xfId="6584" builtinId="8" hidden="1"/>
    <cellStyle name="Hipervínculo" xfId="6568" builtinId="8" hidden="1"/>
    <cellStyle name="Hipervínculo" xfId="6554" builtinId="8" hidden="1"/>
    <cellStyle name="Hipervínculo" xfId="6538" builtinId="8" hidden="1"/>
    <cellStyle name="Hipervínculo" xfId="6522" builtinId="8" hidden="1"/>
    <cellStyle name="Hipervínculo" xfId="6506" builtinId="8" hidden="1"/>
    <cellStyle name="Hipervínculo" xfId="6490" builtinId="8" hidden="1"/>
    <cellStyle name="Hipervínculo" xfId="6474" builtinId="8" hidden="1"/>
    <cellStyle name="Hipervínculo" xfId="6458" builtinId="8" hidden="1"/>
    <cellStyle name="Hipervínculo" xfId="6440" builtinId="8" hidden="1"/>
    <cellStyle name="Hipervínculo" xfId="6424" builtinId="8" hidden="1"/>
    <cellStyle name="Hipervínculo" xfId="6408" builtinId="8" hidden="1"/>
    <cellStyle name="Hipervínculo" xfId="6394" builtinId="8" hidden="1"/>
    <cellStyle name="Hipervínculo" xfId="6378" builtinId="8" hidden="1"/>
    <cellStyle name="Hipervínculo" xfId="6362" builtinId="8" hidden="1"/>
    <cellStyle name="Hipervínculo" xfId="6346" builtinId="8" hidden="1"/>
    <cellStyle name="Hipervínculo" xfId="6330" builtinId="8" hidden="1"/>
    <cellStyle name="Hipervínculo" xfId="6314" builtinId="8" hidden="1"/>
    <cellStyle name="Hipervínculo" xfId="6296" builtinId="8" hidden="1"/>
    <cellStyle name="Hipervínculo" xfId="6280" builtinId="8" hidden="1"/>
    <cellStyle name="Hipervínculo" xfId="6264" builtinId="8" hidden="1"/>
    <cellStyle name="Hipervínculo" xfId="6248" builtinId="8" hidden="1"/>
    <cellStyle name="Hipervínculo" xfId="6234" builtinId="8" hidden="1"/>
    <cellStyle name="Hipervínculo" xfId="6218" builtinId="8" hidden="1"/>
    <cellStyle name="Hipervínculo" xfId="6202" builtinId="8" hidden="1"/>
    <cellStyle name="Hipervínculo" xfId="6186" builtinId="8" hidden="1"/>
    <cellStyle name="Hipervínculo" xfId="6170" builtinId="8" hidden="1"/>
    <cellStyle name="Hipervínculo" xfId="6154" builtinId="8" hidden="1"/>
    <cellStyle name="Hipervínculo" xfId="6136" builtinId="8" hidden="1"/>
    <cellStyle name="Hipervínculo" xfId="6120" builtinId="8" hidden="1"/>
    <cellStyle name="Hipervínculo" xfId="6104" builtinId="8" hidden="1"/>
    <cellStyle name="Hipervínculo" xfId="6090" builtinId="8" hidden="1"/>
    <cellStyle name="Hipervínculo" xfId="6074" builtinId="8" hidden="1"/>
    <cellStyle name="Hipervínculo" xfId="6058" builtinId="8" hidden="1"/>
    <cellStyle name="Hipervínculo" xfId="6042" builtinId="8" hidden="1"/>
    <cellStyle name="Hipervínculo" xfId="6026" builtinId="8" hidden="1"/>
    <cellStyle name="Hipervínculo" xfId="6010" builtinId="8" hidden="1"/>
    <cellStyle name="Hipervínculo" xfId="5994" builtinId="8" hidden="1"/>
    <cellStyle name="Hipervínculo" xfId="5976" builtinId="8" hidden="1"/>
    <cellStyle name="Hipervínculo" xfId="5960" builtinId="8" hidden="1"/>
    <cellStyle name="Hipervínculo" xfId="5944" builtinId="8" hidden="1"/>
    <cellStyle name="Hipervínculo" xfId="5930" builtinId="8" hidden="1"/>
    <cellStyle name="Hipervínculo" xfId="5914" builtinId="8" hidden="1"/>
    <cellStyle name="Hipervínculo" xfId="5898" builtinId="8" hidden="1"/>
    <cellStyle name="Hipervínculo" xfId="5882" builtinId="8" hidden="1"/>
    <cellStyle name="Hipervínculo" xfId="5866" builtinId="8" hidden="1"/>
    <cellStyle name="Hipervínculo" xfId="5850" builtinId="8" hidden="1"/>
    <cellStyle name="Hipervínculo" xfId="5834" builtinId="8" hidden="1"/>
    <cellStyle name="Hipervínculo" xfId="5816" builtinId="8" hidden="1"/>
    <cellStyle name="Hipervínculo" xfId="5800" builtinId="8" hidden="1"/>
    <cellStyle name="Hipervínculo" xfId="5784" builtinId="8" hidden="1"/>
    <cellStyle name="Hipervínculo" xfId="5770" builtinId="8" hidden="1"/>
    <cellStyle name="Hipervínculo" xfId="5754" builtinId="8" hidden="1"/>
    <cellStyle name="Hipervínculo" xfId="5738" builtinId="8" hidden="1"/>
    <cellStyle name="Hipervínculo" xfId="5722" builtinId="8" hidden="1"/>
    <cellStyle name="Hipervínculo" xfId="5706" builtinId="8" hidden="1"/>
    <cellStyle name="Hipervínculo" xfId="5690" builtinId="8" hidden="1"/>
    <cellStyle name="Hipervínculo" xfId="5672" builtinId="8" hidden="1"/>
    <cellStyle name="Hipervínculo" xfId="5656" builtinId="8" hidden="1"/>
    <cellStyle name="Hipervínculo" xfId="5640" builtinId="8" hidden="1"/>
    <cellStyle name="Hipervínculo" xfId="5624" builtinId="8" hidden="1"/>
    <cellStyle name="Hipervínculo" xfId="5609" builtinId="8" hidden="1"/>
    <cellStyle name="Hipervínculo" xfId="5593" builtinId="8" hidden="1"/>
    <cellStyle name="Hipervínculo" xfId="5577" builtinId="8" hidden="1"/>
    <cellStyle name="Hipervínculo" xfId="5561" builtinId="8" hidden="1"/>
    <cellStyle name="Hipervínculo" xfId="5545" builtinId="8" hidden="1"/>
    <cellStyle name="Hipervínculo" xfId="5529" builtinId="8" hidden="1"/>
    <cellStyle name="Hipervínculo" xfId="5512" builtinId="8" hidden="1"/>
    <cellStyle name="Hipervínculo" xfId="5496" builtinId="8" hidden="1"/>
    <cellStyle name="Hipervínculo" xfId="5480" builtinId="8" hidden="1"/>
    <cellStyle name="Hipervínculo" xfId="5466" builtinId="8" hidden="1"/>
    <cellStyle name="Hipervínculo" xfId="5450" builtinId="8" hidden="1"/>
    <cellStyle name="Hipervínculo" xfId="5434" builtinId="8" hidden="1"/>
    <cellStyle name="Hipervínculo" xfId="5418" builtinId="8" hidden="1"/>
    <cellStyle name="Hipervínculo" xfId="5402" builtinId="8" hidden="1"/>
    <cellStyle name="Hipervínculo" xfId="5386" builtinId="8" hidden="1"/>
    <cellStyle name="Hipervínculo" xfId="5370" builtinId="8" hidden="1"/>
    <cellStyle name="Hipervínculo" xfId="5352" builtinId="8" hidden="1"/>
    <cellStyle name="Hipervínculo" xfId="5336" builtinId="8" hidden="1"/>
    <cellStyle name="Hipervínculo" xfId="5320" builtinId="8" hidden="1"/>
    <cellStyle name="Hipervínculo" xfId="5306" builtinId="8" hidden="1"/>
    <cellStyle name="Hipervínculo" xfId="5290" builtinId="8" hidden="1"/>
    <cellStyle name="Hipervínculo" xfId="5274" builtinId="8" hidden="1"/>
    <cellStyle name="Hipervínculo" xfId="5258" builtinId="8" hidden="1"/>
    <cellStyle name="Hipervínculo" xfId="5242" builtinId="8" hidden="1"/>
    <cellStyle name="Hipervínculo" xfId="5226" builtinId="8" hidden="1"/>
    <cellStyle name="Hipervínculo" xfId="5210" builtinId="8" hidden="1"/>
    <cellStyle name="Hipervínculo" xfId="5192" builtinId="8" hidden="1"/>
    <cellStyle name="Hipervínculo" xfId="5176" builtinId="8" hidden="1"/>
    <cellStyle name="Hipervínculo" xfId="5160" builtinId="8" hidden="1"/>
    <cellStyle name="Hipervínculo" xfId="5145" builtinId="8" hidden="1"/>
    <cellStyle name="Hipervínculo" xfId="5129" builtinId="8" hidden="1"/>
    <cellStyle name="Hipervínculo" xfId="5113" builtinId="8" hidden="1"/>
    <cellStyle name="Hipervínculo" xfId="5097" builtinId="8" hidden="1"/>
    <cellStyle name="Hipervínculo" xfId="5081" builtinId="8" hidden="1"/>
    <cellStyle name="Hipervínculo" xfId="5065" builtinId="8" hidden="1"/>
    <cellStyle name="Hipervínculo" xfId="5048" builtinId="8" hidden="1"/>
    <cellStyle name="Hipervínculo" xfId="5032" builtinId="8" hidden="1"/>
    <cellStyle name="Hipervínculo" xfId="5016" builtinId="8" hidden="1"/>
    <cellStyle name="Hipervínculo" xfId="5000" builtinId="8" hidden="1"/>
    <cellStyle name="Hipervínculo" xfId="4986" builtinId="8" hidden="1"/>
    <cellStyle name="Hipervínculo" xfId="4970" builtinId="8" hidden="1"/>
    <cellStyle name="Hipervínculo" xfId="4954" builtinId="8" hidden="1"/>
    <cellStyle name="Hipervínculo" xfId="4938" builtinId="8" hidden="1"/>
    <cellStyle name="Hipervínculo" xfId="4922" builtinId="8" hidden="1"/>
    <cellStyle name="Hipervínculo" xfId="4906" builtinId="8" hidden="1"/>
    <cellStyle name="Hipervínculo" xfId="4888" builtinId="8" hidden="1"/>
    <cellStyle name="Hipervínculo" xfId="4872" builtinId="8" hidden="1"/>
    <cellStyle name="Hipervínculo" xfId="4856" builtinId="8" hidden="1"/>
    <cellStyle name="Hipervínculo" xfId="4839" builtinId="8" hidden="1"/>
    <cellStyle name="Hipervínculo" xfId="4823" builtinId="8" hidden="1"/>
    <cellStyle name="Hipervínculo" xfId="4807" builtinId="8" hidden="1"/>
    <cellStyle name="Hipervínculo" xfId="4791" builtinId="8" hidden="1"/>
    <cellStyle name="Hipervínculo" xfId="4776" builtinId="8" hidden="1"/>
    <cellStyle name="Hipervínculo" xfId="4760" builtinId="8" hidden="1"/>
    <cellStyle name="Hipervínculo" xfId="4744" builtinId="8" hidden="1"/>
    <cellStyle name="Hipervínculo" xfId="4727" builtinId="8" hidden="1"/>
    <cellStyle name="Hipervínculo" xfId="4711" builtinId="8" hidden="1"/>
    <cellStyle name="Hipervínculo" xfId="4695" builtinId="8" hidden="1"/>
    <cellStyle name="Hipervínculo" xfId="4679" builtinId="8" hidden="1"/>
    <cellStyle name="Hipervínculo" xfId="4663" builtinId="8" hidden="1"/>
    <cellStyle name="Hipervínculo" xfId="4647" builtinId="8" hidden="1"/>
    <cellStyle name="Hipervínculo" xfId="4570" builtinId="8" hidden="1"/>
    <cellStyle name="Hipervínculo" xfId="4562" builtinId="8" hidden="1"/>
    <cellStyle name="Hipervínculo" xfId="4554" builtinId="8" hidden="1"/>
    <cellStyle name="Hipervínculo" xfId="4546" builtinId="8" hidden="1"/>
    <cellStyle name="Hipervínculo" xfId="4538" builtinId="8" hidden="1"/>
    <cellStyle name="Hipervínculo" xfId="4530" builtinId="8" hidden="1"/>
    <cellStyle name="Hipervínculo" xfId="4522" builtinId="8" hidden="1"/>
    <cellStyle name="Hipervínculo" xfId="4514" builtinId="8" hidden="1"/>
    <cellStyle name="Hipervínculo" xfId="4506" builtinId="8" hidden="1"/>
    <cellStyle name="Hipervínculo" xfId="4498" builtinId="8" hidden="1"/>
    <cellStyle name="Hipervínculo" xfId="4490" builtinId="8" hidden="1"/>
    <cellStyle name="Hipervínculo" xfId="4482" builtinId="8" hidden="1"/>
    <cellStyle name="Hipervínculo" xfId="4474" builtinId="8" hidden="1"/>
    <cellStyle name="Hipervínculo" xfId="4466" builtinId="8" hidden="1"/>
    <cellStyle name="Hipervínculo" xfId="4458" builtinId="8" hidden="1"/>
    <cellStyle name="Hipervínculo" xfId="4450" builtinId="8" hidden="1"/>
    <cellStyle name="Hipervínculo" xfId="4442" builtinId="8" hidden="1"/>
    <cellStyle name="Hipervínculo" xfId="4434" builtinId="8" hidden="1"/>
    <cellStyle name="Hipervínculo" xfId="4426" builtinId="8" hidden="1"/>
    <cellStyle name="Hipervínculo" xfId="4420" builtinId="8" hidden="1"/>
    <cellStyle name="Hipervínculo" xfId="4412" builtinId="8" hidden="1"/>
    <cellStyle name="Hipervínculo" xfId="4404" builtinId="8" hidden="1"/>
    <cellStyle name="Hipervínculo" xfId="4396" builtinId="8" hidden="1"/>
    <cellStyle name="Hipervínculo" xfId="4388" builtinId="8" hidden="1"/>
    <cellStyle name="Hipervínculo" xfId="4380" builtinId="8" hidden="1"/>
    <cellStyle name="Hipervínculo" xfId="4372" builtinId="8" hidden="1"/>
    <cellStyle name="Hipervínculo" xfId="4364" builtinId="8" hidden="1"/>
    <cellStyle name="Hipervínculo" xfId="4356" builtinId="8" hidden="1"/>
    <cellStyle name="Hipervínculo" xfId="4348" builtinId="8" hidden="1"/>
    <cellStyle name="Hipervínculo" xfId="4340" builtinId="8" hidden="1"/>
    <cellStyle name="Hipervínculo" xfId="4332" builtinId="8" hidden="1"/>
    <cellStyle name="Hipervínculo" xfId="4324" builtinId="8" hidden="1"/>
    <cellStyle name="Hipervínculo" xfId="4315" builtinId="8" hidden="1"/>
    <cellStyle name="Hipervínculo" xfId="4307" builtinId="8" hidden="1"/>
    <cellStyle name="Hipervínculo" xfId="4299" builtinId="8" hidden="1"/>
    <cellStyle name="Hipervínculo" xfId="4291" builtinId="8" hidden="1"/>
    <cellStyle name="Hipervínculo" xfId="4283" builtinId="8" hidden="1"/>
    <cellStyle name="Hipervínculo" xfId="4275" builtinId="8" hidden="1"/>
    <cellStyle name="Hipervínculo" xfId="4008" builtinId="8" hidden="1"/>
    <cellStyle name="Hipervínculo" xfId="4261" builtinId="8" hidden="1"/>
    <cellStyle name="Hipervínculo" xfId="4253" builtinId="8" hidden="1"/>
    <cellStyle name="Hipervínculo" xfId="4245" builtinId="8" hidden="1"/>
    <cellStyle name="Hipervínculo" xfId="4237" builtinId="8" hidden="1"/>
    <cellStyle name="Hipervínculo" xfId="4229" builtinId="8" hidden="1"/>
    <cellStyle name="Hipervínculo" xfId="4221" builtinId="8" hidden="1"/>
    <cellStyle name="Hipervínculo" xfId="4213" builtinId="8" hidden="1"/>
    <cellStyle name="Hipervínculo" xfId="4205" builtinId="8" hidden="1"/>
    <cellStyle name="Hipervínculo" xfId="4197" builtinId="8" hidden="1"/>
    <cellStyle name="Hipervínculo" xfId="4189" builtinId="8" hidden="1"/>
    <cellStyle name="Hipervínculo" xfId="4181" builtinId="8" hidden="1"/>
    <cellStyle name="Hipervínculo" xfId="4173" builtinId="8" hidden="1"/>
    <cellStyle name="Hipervínculo" xfId="4165" builtinId="8" hidden="1"/>
    <cellStyle name="Hipervínculo" xfId="4155" builtinId="8" hidden="1"/>
    <cellStyle name="Hipervínculo" xfId="4147" builtinId="8" hidden="1"/>
    <cellStyle name="Hipervínculo" xfId="4139" builtinId="8" hidden="1"/>
    <cellStyle name="Hipervínculo" xfId="4131" builtinId="8" hidden="1"/>
    <cellStyle name="Hipervínculo" xfId="4123" builtinId="8" hidden="1"/>
    <cellStyle name="Hipervínculo" xfId="4115" builtinId="8" hidden="1"/>
    <cellStyle name="Hipervínculo" xfId="4109" builtinId="8" hidden="1"/>
    <cellStyle name="Hipervínculo" xfId="4101" builtinId="8" hidden="1"/>
    <cellStyle name="Hipervínculo" xfId="4093" builtinId="8" hidden="1"/>
    <cellStyle name="Hipervínculo" xfId="4085" builtinId="8" hidden="1"/>
    <cellStyle name="Hipervínculo" xfId="4077" builtinId="8" hidden="1"/>
    <cellStyle name="Hipervínculo" xfId="4069" builtinId="8" hidden="1"/>
    <cellStyle name="Hipervínculo" xfId="4061" builtinId="8" hidden="1"/>
    <cellStyle name="Hipervínculo" xfId="4053" builtinId="8" hidden="1"/>
    <cellStyle name="Hipervínculo" xfId="4045" builtinId="8" hidden="1"/>
    <cellStyle name="Hipervínculo" xfId="4037" builtinId="8" hidden="1"/>
    <cellStyle name="Hipervínculo" xfId="4029" builtinId="8" hidden="1"/>
    <cellStyle name="Hipervínculo" xfId="4021" builtinId="8" hidden="1"/>
    <cellStyle name="Hipervínculo" xfId="4013" builtinId="8" hidden="1"/>
    <cellStyle name="Hipervínculo" xfId="4003" builtinId="8" hidden="1"/>
    <cellStyle name="Hipervínculo" xfId="3995" builtinId="8" hidden="1"/>
    <cellStyle name="Hipervínculo" xfId="3987" builtinId="8" hidden="1"/>
    <cellStyle name="Hipervínculo" xfId="3979" builtinId="8" hidden="1"/>
    <cellStyle name="Hipervínculo" xfId="3971" builtinId="8" hidden="1"/>
    <cellStyle name="Hipervínculo" xfId="3963" builtinId="8" hidden="1"/>
    <cellStyle name="Hipervínculo" xfId="3696" builtinId="8" hidden="1"/>
    <cellStyle name="Hipervínculo" xfId="3949" builtinId="8" hidden="1"/>
    <cellStyle name="Hipervínculo" xfId="3941" builtinId="8" hidden="1"/>
    <cellStyle name="Hipervínculo" xfId="3933" builtinId="8" hidden="1"/>
    <cellStyle name="Hipervínculo" xfId="3925" builtinId="8" hidden="1"/>
    <cellStyle name="Hipervínculo" xfId="3917" builtinId="8" hidden="1"/>
    <cellStyle name="Hipervínculo" xfId="3909" builtinId="8" hidden="1"/>
    <cellStyle name="Hipervínculo" xfId="3901" builtinId="8" hidden="1"/>
    <cellStyle name="Hipervínculo" xfId="3893" builtinId="8" hidden="1"/>
    <cellStyle name="Hipervínculo" xfId="3885" builtinId="8" hidden="1"/>
    <cellStyle name="Hipervínculo" xfId="3877" builtinId="8" hidden="1"/>
    <cellStyle name="Hipervínculo" xfId="3869" builtinId="8" hidden="1"/>
    <cellStyle name="Hipervínculo" xfId="3861" builtinId="8" hidden="1"/>
    <cellStyle name="Hipervínculo" xfId="3853" builtinId="8" hidden="1"/>
    <cellStyle name="Hipervínculo" xfId="3843" builtinId="8" hidden="1"/>
    <cellStyle name="Hipervínculo" xfId="3835" builtinId="8" hidden="1"/>
    <cellStyle name="Hipervínculo" xfId="3827" builtinId="8" hidden="1"/>
    <cellStyle name="Hipervínculo" xfId="3819" builtinId="8" hidden="1"/>
    <cellStyle name="Hipervínculo" xfId="3811" builtinId="8" hidden="1"/>
    <cellStyle name="Hipervínculo" xfId="3803" builtinId="8" hidden="1"/>
    <cellStyle name="Hipervínculo" xfId="3797" builtinId="8" hidden="1"/>
    <cellStyle name="Hipervínculo" xfId="3789" builtinId="8" hidden="1"/>
    <cellStyle name="Hipervínculo" xfId="3781" builtinId="8" hidden="1"/>
    <cellStyle name="Hipervínculo" xfId="3773" builtinId="8" hidden="1"/>
    <cellStyle name="Hipervínculo" xfId="3765" builtinId="8" hidden="1"/>
    <cellStyle name="Hipervínculo" xfId="3757" builtinId="8" hidden="1"/>
    <cellStyle name="Hipervínculo" xfId="3749" builtinId="8" hidden="1"/>
    <cellStyle name="Hipervínculo" xfId="3741" builtinId="8" hidden="1"/>
    <cellStyle name="Hipervínculo" xfId="3733" builtinId="8" hidden="1"/>
    <cellStyle name="Hipervínculo" xfId="3725" builtinId="8" hidden="1"/>
    <cellStyle name="Hipervínculo" xfId="3717" builtinId="8" hidden="1"/>
    <cellStyle name="Hipervínculo" xfId="3709" builtinId="8" hidden="1"/>
    <cellStyle name="Hipervínculo" xfId="3701" builtinId="8" hidden="1"/>
    <cellStyle name="Hipervínculo" xfId="3691" builtinId="8" hidden="1"/>
    <cellStyle name="Hipervínculo" xfId="3683" builtinId="8" hidden="1"/>
    <cellStyle name="Hipervínculo" xfId="3675" builtinId="8" hidden="1"/>
    <cellStyle name="Hipervínculo" xfId="3667" builtinId="8" hidden="1"/>
    <cellStyle name="Hipervínculo" xfId="3659" builtinId="8" hidden="1"/>
    <cellStyle name="Hipervínculo" xfId="3651" builtinId="8" hidden="1"/>
    <cellStyle name="Hipervínculo" xfId="3384" builtinId="8" hidden="1"/>
    <cellStyle name="Hipervínculo" xfId="3637" builtinId="8" hidden="1"/>
    <cellStyle name="Hipervínculo" xfId="3629" builtinId="8" hidden="1"/>
    <cellStyle name="Hipervínculo" xfId="3621" builtinId="8" hidden="1"/>
    <cellStyle name="Hipervínculo" xfId="3613" builtinId="8" hidden="1"/>
    <cellStyle name="Hipervínculo" xfId="3605" builtinId="8" hidden="1"/>
    <cellStyle name="Hipervínculo" xfId="3597" builtinId="8" hidden="1"/>
    <cellStyle name="Hipervínculo" xfId="3589" builtinId="8" hidden="1"/>
    <cellStyle name="Hipervínculo" xfId="3581" builtinId="8" hidden="1"/>
    <cellStyle name="Hipervínculo" xfId="3573" builtinId="8" hidden="1"/>
    <cellStyle name="Hipervínculo" xfId="3565" builtinId="8" hidden="1"/>
    <cellStyle name="Hipervínculo" xfId="3557" builtinId="8" hidden="1"/>
    <cellStyle name="Hipervínculo" xfId="3549" builtinId="8" hidden="1"/>
    <cellStyle name="Hipervínculo" xfId="3541" builtinId="8" hidden="1"/>
    <cellStyle name="Hipervínculo" xfId="3531" builtinId="8" hidden="1"/>
    <cellStyle name="Hipervínculo" xfId="3523" builtinId="8" hidden="1"/>
    <cellStyle name="Hipervínculo" xfId="3515" builtinId="8" hidden="1"/>
    <cellStyle name="Hipervínculo" xfId="3507" builtinId="8" hidden="1"/>
    <cellStyle name="Hipervínculo" xfId="3499" builtinId="8" hidden="1"/>
    <cellStyle name="Hipervínculo" xfId="3491" builtinId="8" hidden="1"/>
    <cellStyle name="Hipervínculo" xfId="3485" builtinId="8" hidden="1"/>
    <cellStyle name="Hipervínculo" xfId="3477" builtinId="8" hidden="1"/>
    <cellStyle name="Hipervínculo" xfId="3469" builtinId="8" hidden="1"/>
    <cellStyle name="Hipervínculo" xfId="3461" builtinId="8" hidden="1"/>
    <cellStyle name="Hipervínculo" xfId="3453" builtinId="8" hidden="1"/>
    <cellStyle name="Hipervínculo" xfId="3445" builtinId="8" hidden="1"/>
    <cellStyle name="Hipervínculo" xfId="3437" builtinId="8" hidden="1"/>
    <cellStyle name="Hipervínculo" xfId="3429" builtinId="8" hidden="1"/>
    <cellStyle name="Hipervínculo" xfId="3421" builtinId="8" hidden="1"/>
    <cellStyle name="Hipervínculo" xfId="3413" builtinId="8" hidden="1"/>
    <cellStyle name="Hipervínculo" xfId="3405" builtinId="8" hidden="1"/>
    <cellStyle name="Hipervínculo" xfId="3397" builtinId="8" hidden="1"/>
    <cellStyle name="Hipervínculo" xfId="3389" builtinId="8" hidden="1"/>
    <cellStyle name="Hipervínculo" xfId="3379" builtinId="8" hidden="1"/>
    <cellStyle name="Hipervínculo" xfId="3371" builtinId="8" hidden="1"/>
    <cellStyle name="Hipervínculo" xfId="3363" builtinId="8" hidden="1"/>
    <cellStyle name="Hipervínculo" xfId="3355" builtinId="8" hidden="1"/>
    <cellStyle name="Hipervínculo" xfId="3347" builtinId="8" hidden="1"/>
    <cellStyle name="Hipervínculo" xfId="3339" builtinId="8" hidden="1"/>
    <cellStyle name="Hipervínculo" xfId="3227" builtinId="8" hidden="1"/>
    <cellStyle name="Hipervínculo" xfId="3324" builtinId="8" hidden="1"/>
    <cellStyle name="Hipervínculo" xfId="3316" builtinId="8" hidden="1"/>
    <cellStyle name="Hipervínculo" xfId="3308" builtinId="8" hidden="1"/>
    <cellStyle name="Hipervínculo" xfId="3300" builtinId="8" hidden="1"/>
    <cellStyle name="Hipervínculo" xfId="3292" builtinId="8" hidden="1"/>
    <cellStyle name="Hipervínculo" xfId="3284" builtinId="8" hidden="1"/>
    <cellStyle name="Hipervínculo" xfId="3276" builtinId="8" hidden="1"/>
    <cellStyle name="Hipervínculo" xfId="3268" builtinId="8" hidden="1"/>
    <cellStyle name="Hipervínculo" xfId="3260" builtinId="8" hidden="1"/>
    <cellStyle name="Hipervínculo" xfId="3252" builtinId="8" hidden="1"/>
    <cellStyle name="Hipervínculo" xfId="3244" builtinId="8" hidden="1"/>
    <cellStyle name="Hipervínculo" xfId="3236" builtinId="8" hidden="1"/>
    <cellStyle name="Hipervínculo" xfId="3228" builtinId="8" hidden="1"/>
    <cellStyle name="Hipervínculo" xfId="3219" builtinId="8" hidden="1"/>
    <cellStyle name="Hipervínculo" xfId="3211" builtinId="8" hidden="1"/>
    <cellStyle name="Hipervínculo" xfId="3203" builtinId="8" hidden="1"/>
    <cellStyle name="Hipervínculo" xfId="3195" builtinId="8" hidden="1"/>
    <cellStyle name="Hipervínculo" xfId="3187" builtinId="8" hidden="1"/>
    <cellStyle name="Hipervínculo" xfId="3179" builtinId="8" hidden="1"/>
    <cellStyle name="Hipervínculo" xfId="3173" builtinId="8" hidden="1"/>
    <cellStyle name="Hipervínculo" xfId="3165" builtinId="8" hidden="1"/>
    <cellStyle name="Hipervínculo" xfId="3157" builtinId="8" hidden="1"/>
    <cellStyle name="Hipervínculo" xfId="3149" builtinId="8" hidden="1"/>
    <cellStyle name="Hipervínculo" xfId="3141" builtinId="8" hidden="1"/>
    <cellStyle name="Hipervínculo" xfId="3133" builtinId="8" hidden="1"/>
    <cellStyle name="Hipervínculo" xfId="3125" builtinId="8" hidden="1"/>
    <cellStyle name="Hipervínculo" xfId="3117" builtinId="8" hidden="1"/>
    <cellStyle name="Hipervínculo" xfId="3109" builtinId="8" hidden="1"/>
    <cellStyle name="Hipervínculo" xfId="3101" builtinId="8" hidden="1"/>
    <cellStyle name="Hipervínculo" xfId="3093" builtinId="8" hidden="1"/>
    <cellStyle name="Hipervínculo" xfId="3085" builtinId="8" hidden="1"/>
    <cellStyle name="Hipervínculo" xfId="3077" builtinId="8" hidden="1"/>
    <cellStyle name="Hipervínculo" xfId="3067" builtinId="8" hidden="1"/>
    <cellStyle name="Hipervínculo" xfId="3059" builtinId="8" hidden="1"/>
    <cellStyle name="Hipervínculo" xfId="3051" builtinId="8" hidden="1"/>
    <cellStyle name="Hipervínculo" xfId="3043" builtinId="8" hidden="1"/>
    <cellStyle name="Hipervínculo" xfId="3035" builtinId="8" hidden="1"/>
    <cellStyle name="Hipervínculo" xfId="3027" builtinId="8" hidden="1"/>
    <cellStyle name="Hipervínculo" xfId="2604" builtinId="8" hidden="1"/>
    <cellStyle name="Hipervínculo" xfId="3013" builtinId="8" hidden="1"/>
    <cellStyle name="Hipervínculo" xfId="3005" builtinId="8" hidden="1"/>
    <cellStyle name="Hipervínculo" xfId="2997" builtinId="8" hidden="1"/>
    <cellStyle name="Hipervínculo" xfId="2989" builtinId="8" hidden="1"/>
    <cellStyle name="Hipervínculo" xfId="2981" builtinId="8" hidden="1"/>
    <cellStyle name="Hipervínculo" xfId="2973" builtinId="8" hidden="1"/>
    <cellStyle name="Hipervínculo" xfId="2965" builtinId="8" hidden="1"/>
    <cellStyle name="Hipervínculo" xfId="2957" builtinId="8" hidden="1"/>
    <cellStyle name="Hipervínculo" xfId="2949" builtinId="8" hidden="1"/>
    <cellStyle name="Hipervínculo" xfId="2941" builtinId="8" hidden="1"/>
    <cellStyle name="Hipervínculo" xfId="2933" builtinId="8" hidden="1"/>
    <cellStyle name="Hipervínculo" xfId="2925" builtinId="8" hidden="1"/>
    <cellStyle name="Hipervínculo" xfId="2917" builtinId="8" hidden="1"/>
    <cellStyle name="Hipervínculo" xfId="2907" builtinId="8" hidden="1"/>
    <cellStyle name="Hipervínculo" xfId="2899" builtinId="8" hidden="1"/>
    <cellStyle name="Hipervínculo" xfId="2891" builtinId="8" hidden="1"/>
    <cellStyle name="Hipervínculo" xfId="2883" builtinId="8" hidden="1"/>
    <cellStyle name="Hipervínculo" xfId="2875" builtinId="8" hidden="1"/>
    <cellStyle name="Hipervínculo" xfId="2867" builtinId="8" hidden="1"/>
    <cellStyle name="Hipervínculo" xfId="2860" builtinId="8" hidden="1"/>
    <cellStyle name="Hipervínculo" xfId="2852" builtinId="8" hidden="1"/>
    <cellStyle name="Hipervínculo" xfId="2844" builtinId="8" hidden="1"/>
    <cellStyle name="Hipervínculo" xfId="2836" builtinId="8" hidden="1"/>
    <cellStyle name="Hipervínculo" xfId="2828" builtinId="8" hidden="1"/>
    <cellStyle name="Hipervínculo" xfId="2820" builtinId="8" hidden="1"/>
    <cellStyle name="Hipervínculo" xfId="2812" builtinId="8" hidden="1"/>
    <cellStyle name="Hipervínculo" xfId="2804" builtinId="8" hidden="1"/>
    <cellStyle name="Hipervínculo" xfId="2796" builtinId="8" hidden="1"/>
    <cellStyle name="Hipervínculo" xfId="2788" builtinId="8" hidden="1"/>
    <cellStyle name="Hipervínculo" xfId="2780" builtinId="8" hidden="1"/>
    <cellStyle name="Hipervínculo" xfId="2772" builtinId="8" hidden="1"/>
    <cellStyle name="Hipervínculo" xfId="2764" builtinId="8" hidden="1"/>
    <cellStyle name="Hipervínculo" xfId="2755" builtinId="8" hidden="1"/>
    <cellStyle name="Hipervínculo" xfId="2747" builtinId="8" hidden="1"/>
    <cellStyle name="Hipervínculo" xfId="2739" builtinId="8" hidden="1"/>
    <cellStyle name="Hipervínculo" xfId="2731" builtinId="8" hidden="1"/>
    <cellStyle name="Hipervínculo" xfId="2723" builtinId="8" hidden="1"/>
    <cellStyle name="Hipervínculo" xfId="2715" builtinId="8" hidden="1"/>
    <cellStyle name="Hipervínculo" xfId="2550" builtinId="8" hidden="1"/>
    <cellStyle name="Hipervínculo" xfId="2701" builtinId="8" hidden="1"/>
    <cellStyle name="Hipervínculo" xfId="2693" builtinId="8" hidden="1"/>
    <cellStyle name="Hipervínculo" xfId="2685" builtinId="8" hidden="1"/>
    <cellStyle name="Hipervínculo" xfId="2677" builtinId="8" hidden="1"/>
    <cellStyle name="Hipervínculo" xfId="2669" builtinId="8" hidden="1"/>
    <cellStyle name="Hipervínculo" xfId="2661" builtinId="8" hidden="1"/>
    <cellStyle name="Hipervínculo" xfId="2653" builtinId="8" hidden="1"/>
    <cellStyle name="Hipervínculo" xfId="2645" builtinId="8" hidden="1"/>
    <cellStyle name="Hipervínculo" xfId="2637" builtinId="8" hidden="1"/>
    <cellStyle name="Hipervínculo" xfId="2629" builtinId="8" hidden="1"/>
    <cellStyle name="Hipervínculo" xfId="2621" builtinId="8" hidden="1"/>
    <cellStyle name="Hipervínculo" xfId="2613" builtinId="8" hidden="1"/>
    <cellStyle name="Hipervínculo" xfId="2605" builtinId="8" hidden="1"/>
    <cellStyle name="Hipervínculo" xfId="2595" builtinId="8" hidden="1"/>
    <cellStyle name="Hipervínculo" xfId="2587" builtinId="8" hidden="1"/>
    <cellStyle name="Hipervínculo" xfId="2579" builtinId="8" hidden="1"/>
    <cellStyle name="Hipervínculo" xfId="2571" builtinId="8" hidden="1"/>
    <cellStyle name="Hipervínculo" xfId="2563" builtinId="8" hidden="1"/>
    <cellStyle name="Hipervínculo" xfId="2555" builtinId="8" hidden="1"/>
    <cellStyle name="Hipervínculo" xfId="2546" builtinId="8" hidden="1"/>
    <cellStyle name="Hipervínculo" xfId="2538" builtinId="8" hidden="1"/>
    <cellStyle name="Hipervínculo" xfId="2530" builtinId="8" hidden="1"/>
    <cellStyle name="Hipervínculo" xfId="2522" builtinId="8" hidden="1"/>
    <cellStyle name="Hipervínculo" xfId="2514" builtinId="8" hidden="1"/>
    <cellStyle name="Hipervínculo" xfId="2506" builtinId="8" hidden="1"/>
    <cellStyle name="Hipervínculo" xfId="2446" builtinId="8" hidden="1"/>
    <cellStyle name="Hipervínculo" xfId="2491" builtinId="8" hidden="1"/>
    <cellStyle name="Hipervínculo" xfId="2483" builtinId="8" hidden="1"/>
    <cellStyle name="Hipervínculo" xfId="2475" builtinId="8" hidden="1"/>
    <cellStyle name="Hipervínculo" xfId="2467" builtinId="8" hidden="1"/>
    <cellStyle name="Hipervínculo" xfId="2459" builtinId="8" hidden="1"/>
    <cellStyle name="Hipervínculo" xfId="2451" builtinId="8" hidden="1"/>
    <cellStyle name="Hipervínculo" xfId="2442" builtinId="8" hidden="1"/>
    <cellStyle name="Hipervínculo" xfId="2434" builtinId="8" hidden="1"/>
    <cellStyle name="Hipervínculo" xfId="2426" builtinId="8" hidden="1"/>
    <cellStyle name="Hipervínculo" xfId="2418" builtinId="8" hidden="1"/>
    <cellStyle name="Hipervínculo" xfId="2410" builtinId="8" hidden="1"/>
    <cellStyle name="Hipervínculo" xfId="2402" builtinId="8" hidden="1"/>
    <cellStyle name="Hipervínculo" xfId="2394" builtinId="8" hidden="1"/>
    <cellStyle name="Hipervínculo" xfId="2386" builtinId="8" hidden="1"/>
    <cellStyle name="Hipervínculo" xfId="2378" builtinId="8" hidden="1"/>
    <cellStyle name="Hipervínculo" xfId="2370" builtinId="8" hidden="1"/>
    <cellStyle name="Hipervínculo" xfId="2362" builtinId="8" hidden="1"/>
    <cellStyle name="Hipervínculo" xfId="2354" builtinId="8" hidden="1"/>
    <cellStyle name="Hipervínculo" xfId="2346" builtinId="8" hidden="1"/>
    <cellStyle name="Hipervínculo" xfId="2338" builtinId="8" hidden="1"/>
    <cellStyle name="Hipervínculo" xfId="2330" builtinId="8" hidden="1"/>
    <cellStyle name="Hipervínculo" xfId="2322" builtinId="8" hidden="1"/>
    <cellStyle name="Hipervínculo" xfId="2314" builtinId="8" hidden="1"/>
    <cellStyle name="Hipervínculo" xfId="2306" builtinId="8" hidden="1"/>
    <cellStyle name="Hipervínculo" xfId="2298" builtinId="8" hidden="1"/>
    <cellStyle name="Hipervínculo" xfId="2290" builtinId="8" hidden="1"/>
    <cellStyle name="Hipervínculo" xfId="2282" builtinId="8" hidden="1"/>
    <cellStyle name="Hipervínculo" xfId="2274" builtinId="8" hidden="1"/>
    <cellStyle name="Hipervínculo" xfId="2266" builtinId="8" hidden="1"/>
    <cellStyle name="Hipervínculo" xfId="2258" builtinId="8" hidden="1"/>
    <cellStyle name="Hipervínculo" xfId="2250" builtinId="8" hidden="1"/>
    <cellStyle name="Hipervínculo" xfId="2242" builtinId="8" hidden="1"/>
    <cellStyle name="Hipervínculo" xfId="2234" builtinId="8" hidden="1"/>
    <cellStyle name="Hipervínculo" xfId="2226" builtinId="8" hidden="1"/>
    <cellStyle name="Hipervínculo" xfId="2218" builtinId="8" hidden="1"/>
    <cellStyle name="Hipervínculo" xfId="2210" builtinId="8" hidden="1"/>
    <cellStyle name="Hipervínculo" xfId="2202" builtinId="8" hidden="1"/>
    <cellStyle name="Hipervínculo" xfId="2194" builtinId="8" hidden="1"/>
    <cellStyle name="Hipervínculo" xfId="2186" builtinId="8" hidden="1"/>
    <cellStyle name="Hipervínculo" xfId="2178" builtinId="8" hidden="1"/>
    <cellStyle name="Hipervínculo" xfId="2170" builtinId="8" hidden="1"/>
    <cellStyle name="Hipervínculo" xfId="2162" builtinId="8" hidden="1"/>
    <cellStyle name="Hipervínculo" xfId="2154" builtinId="8" hidden="1"/>
    <cellStyle name="Hipervínculo" xfId="2146" builtinId="8" hidden="1"/>
    <cellStyle name="Hipervínculo" xfId="2138" builtinId="8" hidden="1"/>
    <cellStyle name="Hipervínculo" xfId="2132" builtinId="8" hidden="1"/>
    <cellStyle name="Hipervínculo" xfId="2124" builtinId="8" hidden="1"/>
    <cellStyle name="Hipervínculo" xfId="2116" builtinId="8" hidden="1"/>
    <cellStyle name="Hipervínculo" xfId="2108" builtinId="8" hidden="1"/>
    <cellStyle name="Hipervínculo" xfId="2100" builtinId="8" hidden="1"/>
    <cellStyle name="Hipervínculo" xfId="2092" builtinId="8" hidden="1"/>
    <cellStyle name="Hipervínculo" xfId="2084" builtinId="8" hidden="1"/>
    <cellStyle name="Hipervínculo" xfId="2076" builtinId="8" hidden="1"/>
    <cellStyle name="Hipervínculo" xfId="2068" builtinId="8" hidden="1"/>
    <cellStyle name="Hipervínculo" xfId="2060" builtinId="8" hidden="1"/>
    <cellStyle name="Hipervínculo" xfId="2052" builtinId="8" hidden="1"/>
    <cellStyle name="Hipervínculo" xfId="2044" builtinId="8" hidden="1"/>
    <cellStyle name="Hipervínculo" xfId="2036" builtinId="8" hidden="1"/>
    <cellStyle name="Hipervínculo" xfId="2027" builtinId="8" hidden="1"/>
    <cellStyle name="Hipervínculo" xfId="2019" builtinId="8" hidden="1"/>
    <cellStyle name="Hipervínculo" xfId="2011" builtinId="8" hidden="1"/>
    <cellStyle name="Hipervínculo" xfId="2003" builtinId="8" hidden="1"/>
    <cellStyle name="Hipervínculo" xfId="1995" builtinId="8" hidden="1"/>
    <cellStyle name="Hipervínculo" xfId="1987" builtinId="8" hidden="1"/>
    <cellStyle name="Hipervínculo" xfId="1720" builtinId="8" hidden="1"/>
    <cellStyle name="Hipervínculo" xfId="1973" builtinId="8" hidden="1"/>
    <cellStyle name="Hipervínculo" xfId="1965" builtinId="8" hidden="1"/>
    <cellStyle name="Hipervínculo" xfId="1957" builtinId="8" hidden="1"/>
    <cellStyle name="Hipervínculo" xfId="1949" builtinId="8" hidden="1"/>
    <cellStyle name="Hipervínculo" xfId="1941" builtinId="8" hidden="1"/>
    <cellStyle name="Hipervínculo" xfId="1933" builtinId="8" hidden="1"/>
    <cellStyle name="Hipervínculo" xfId="1925" builtinId="8" hidden="1"/>
    <cellStyle name="Hipervínculo" xfId="1917" builtinId="8" hidden="1"/>
    <cellStyle name="Hipervínculo" xfId="1909" builtinId="8" hidden="1"/>
    <cellStyle name="Hipervínculo" xfId="1901" builtinId="8" hidden="1"/>
    <cellStyle name="Hipervínculo" xfId="1893" builtinId="8" hidden="1"/>
    <cellStyle name="Hipervínculo" xfId="1885" builtinId="8" hidden="1"/>
    <cellStyle name="Hipervínculo" xfId="1877" builtinId="8" hidden="1"/>
    <cellStyle name="Hipervínculo" xfId="1867" builtinId="8" hidden="1"/>
    <cellStyle name="Hipervínculo" xfId="1859" builtinId="8" hidden="1"/>
    <cellStyle name="Hipervínculo" xfId="1851" builtinId="8" hidden="1"/>
    <cellStyle name="Hipervínculo" xfId="1843" builtinId="8" hidden="1"/>
    <cellStyle name="Hipervínculo" xfId="1835" builtinId="8" hidden="1"/>
    <cellStyle name="Hipervínculo" xfId="1827" builtinId="8" hidden="1"/>
    <cellStyle name="Hipervínculo" xfId="1821" builtinId="8" hidden="1"/>
    <cellStyle name="Hipervínculo" xfId="1813" builtinId="8" hidden="1"/>
    <cellStyle name="Hipervínculo" xfId="1805" builtinId="8" hidden="1"/>
    <cellStyle name="Hipervínculo" xfId="1797" builtinId="8" hidden="1"/>
    <cellStyle name="Hipervínculo" xfId="1789" builtinId="8" hidden="1"/>
    <cellStyle name="Hipervínculo" xfId="1781" builtinId="8" hidden="1"/>
    <cellStyle name="Hipervínculo" xfId="1773" builtinId="8" hidden="1"/>
    <cellStyle name="Hipervínculo" xfId="1765" builtinId="8" hidden="1"/>
    <cellStyle name="Hipervínculo" xfId="1757" builtinId="8" hidden="1"/>
    <cellStyle name="Hipervínculo" xfId="1749" builtinId="8" hidden="1"/>
    <cellStyle name="Hipervínculo" xfId="1741" builtinId="8" hidden="1"/>
    <cellStyle name="Hipervínculo" xfId="1733" builtinId="8" hidden="1"/>
    <cellStyle name="Hipervínculo" xfId="1725" builtinId="8" hidden="1"/>
    <cellStyle name="Hipervínculo" xfId="1715" builtinId="8" hidden="1"/>
    <cellStyle name="Hipervínculo" xfId="1707" builtinId="8" hidden="1"/>
    <cellStyle name="Hipervínculo" xfId="1699" builtinId="8" hidden="1"/>
    <cellStyle name="Hipervínculo" xfId="1691" builtinId="8" hidden="1"/>
    <cellStyle name="Hipervínculo" xfId="1683" builtinId="8" hidden="1"/>
    <cellStyle name="Hipervínculo" xfId="1675" builtinId="8" hidden="1"/>
    <cellStyle name="Hipervínculo" xfId="1408" builtinId="8" hidden="1"/>
    <cellStyle name="Hipervínculo" xfId="1661" builtinId="8" hidden="1"/>
    <cellStyle name="Hipervínculo" xfId="1653" builtinId="8" hidden="1"/>
    <cellStyle name="Hipervínculo" xfId="1645" builtinId="8" hidden="1"/>
    <cellStyle name="Hipervínculo" xfId="1637" builtinId="8" hidden="1"/>
    <cellStyle name="Hipervínculo" xfId="1629" builtinId="8" hidden="1"/>
    <cellStyle name="Hipervínculo" xfId="1621" builtinId="8" hidden="1"/>
    <cellStyle name="Hipervínculo" xfId="1613" builtinId="8" hidden="1"/>
    <cellStyle name="Hipervínculo" xfId="1605" builtinId="8" hidden="1"/>
    <cellStyle name="Hipervínculo" xfId="1597" builtinId="8" hidden="1"/>
    <cellStyle name="Hipervínculo" xfId="1589" builtinId="8" hidden="1"/>
    <cellStyle name="Hipervínculo" xfId="1581" builtinId="8" hidden="1"/>
    <cellStyle name="Hipervínculo" xfId="1573" builtinId="8" hidden="1"/>
    <cellStyle name="Hipervínculo" xfId="1565" builtinId="8" hidden="1"/>
    <cellStyle name="Hipervínculo" xfId="1555" builtinId="8" hidden="1"/>
    <cellStyle name="Hipervínculo" xfId="1547" builtinId="8" hidden="1"/>
    <cellStyle name="Hipervínculo" xfId="1539" builtinId="8" hidden="1"/>
    <cellStyle name="Hipervínculo" xfId="1531" builtinId="8" hidden="1"/>
    <cellStyle name="Hipervínculo" xfId="1523" builtinId="8" hidden="1"/>
    <cellStyle name="Hipervínculo" xfId="1515" builtinId="8" hidden="1"/>
    <cellStyle name="Hipervínculo" xfId="1509" builtinId="8" hidden="1"/>
    <cellStyle name="Hipervínculo" xfId="1501" builtinId="8" hidden="1"/>
    <cellStyle name="Hipervínculo" xfId="1493" builtinId="8" hidden="1"/>
    <cellStyle name="Hipervínculo" xfId="1485" builtinId="8" hidden="1"/>
    <cellStyle name="Hipervínculo" xfId="1477" builtinId="8" hidden="1"/>
    <cellStyle name="Hipervínculo" xfId="1469" builtinId="8" hidden="1"/>
    <cellStyle name="Hipervínculo" xfId="1461" builtinId="8" hidden="1"/>
    <cellStyle name="Hipervínculo" xfId="1453" builtinId="8" hidden="1"/>
    <cellStyle name="Hipervínculo" xfId="1445" builtinId="8" hidden="1"/>
    <cellStyle name="Hipervínculo" xfId="1437" builtinId="8" hidden="1"/>
    <cellStyle name="Hipervínculo" xfId="1429" builtinId="8" hidden="1"/>
    <cellStyle name="Hipervínculo" xfId="1421" builtinId="8" hidden="1"/>
    <cellStyle name="Hipervínculo" xfId="1413" builtinId="8" hidden="1"/>
    <cellStyle name="Hipervínculo" xfId="1403" builtinId="8" hidden="1"/>
    <cellStyle name="Hipervínculo" xfId="1395" builtinId="8" hidden="1"/>
    <cellStyle name="Hipervínculo" xfId="1387" builtinId="8" hidden="1"/>
    <cellStyle name="Hipervínculo" xfId="1379" builtinId="8" hidden="1"/>
    <cellStyle name="Hipervínculo" xfId="1371" builtinId="8" hidden="1"/>
    <cellStyle name="Hipervínculo" xfId="1363" builtinId="8" hidden="1"/>
    <cellStyle name="Hipervínculo" xfId="1096" builtinId="8" hidden="1"/>
    <cellStyle name="Hipervínculo" xfId="1349" builtinId="8" hidden="1"/>
    <cellStyle name="Hipervínculo" xfId="1341" builtinId="8" hidden="1"/>
    <cellStyle name="Hipervínculo" xfId="1333" builtinId="8" hidden="1"/>
    <cellStyle name="Hipervínculo" xfId="1325" builtinId="8" hidden="1"/>
    <cellStyle name="Hipervínculo" xfId="1317" builtinId="8" hidden="1"/>
    <cellStyle name="Hipervínculo" xfId="1309" builtinId="8" hidden="1"/>
    <cellStyle name="Hipervínculo" xfId="1301" builtinId="8" hidden="1"/>
    <cellStyle name="Hipervínculo" xfId="1293" builtinId="8" hidden="1"/>
    <cellStyle name="Hipervínculo" xfId="1285" builtinId="8" hidden="1"/>
    <cellStyle name="Hipervínculo" xfId="1277" builtinId="8" hidden="1"/>
    <cellStyle name="Hipervínculo" xfId="1269" builtinId="8" hidden="1"/>
    <cellStyle name="Hipervínculo" xfId="1261" builtinId="8" hidden="1"/>
    <cellStyle name="Hipervínculo" xfId="1253" builtinId="8" hidden="1"/>
    <cellStyle name="Hipervínculo" xfId="1243" builtinId="8" hidden="1"/>
    <cellStyle name="Hipervínculo" xfId="1235" builtinId="8" hidden="1"/>
    <cellStyle name="Hipervínculo" xfId="1227" builtinId="8" hidden="1"/>
    <cellStyle name="Hipervínculo" xfId="1219" builtinId="8" hidden="1"/>
    <cellStyle name="Hipervínculo" xfId="1211" builtinId="8" hidden="1"/>
    <cellStyle name="Hipervínculo" xfId="1203" builtinId="8" hidden="1"/>
    <cellStyle name="Hipervínculo" xfId="1197" builtinId="8" hidden="1"/>
    <cellStyle name="Hipervínculo" xfId="1189" builtinId="8" hidden="1"/>
    <cellStyle name="Hipervínculo" xfId="1181" builtinId="8" hidden="1"/>
    <cellStyle name="Hipervínculo" xfId="1173" builtinId="8" hidden="1"/>
    <cellStyle name="Hipervínculo" xfId="1165" builtinId="8" hidden="1"/>
    <cellStyle name="Hipervínculo" xfId="1157" builtinId="8" hidden="1"/>
    <cellStyle name="Hipervínculo" xfId="1149" builtinId="8" hidden="1"/>
    <cellStyle name="Hipervínculo" xfId="1141" builtinId="8" hidden="1"/>
    <cellStyle name="Hipervínculo" xfId="1133" builtinId="8" hidden="1"/>
    <cellStyle name="Hipervínculo" xfId="1125" builtinId="8" hidden="1"/>
    <cellStyle name="Hipervínculo" xfId="1117" builtinId="8" hidden="1"/>
    <cellStyle name="Hipervínculo" xfId="1109" builtinId="8" hidden="1"/>
    <cellStyle name="Hipervínculo" xfId="1101" builtinId="8" hidden="1"/>
    <cellStyle name="Hipervínculo" xfId="1091" builtinId="8" hidden="1"/>
    <cellStyle name="Hipervínculo" xfId="1083" builtinId="8" hidden="1"/>
    <cellStyle name="Hipervínculo" xfId="1075" builtinId="8" hidden="1"/>
    <cellStyle name="Hipervínculo" xfId="1067" builtinId="8" hidden="1"/>
    <cellStyle name="Hipervínculo" xfId="1059" builtinId="8" hidden="1"/>
    <cellStyle name="Hipervínculo" xfId="1051" builtinId="8" hidden="1"/>
    <cellStyle name="Hipervínculo" xfId="939" builtinId="8" hidden="1"/>
    <cellStyle name="Hipervínculo" xfId="1036" builtinId="8" hidden="1"/>
    <cellStyle name="Hipervínculo" xfId="1028" builtinId="8" hidden="1"/>
    <cellStyle name="Hipervínculo" xfId="1020" builtinId="8" hidden="1"/>
    <cellStyle name="Hipervínculo" xfId="1012" builtinId="8" hidden="1"/>
    <cellStyle name="Hipervínculo" xfId="1004" builtinId="8" hidden="1"/>
    <cellStyle name="Hipervínculo" xfId="996" builtinId="8" hidden="1"/>
    <cellStyle name="Hipervínculo" xfId="988" builtinId="8" hidden="1"/>
    <cellStyle name="Hipervínculo" xfId="980" builtinId="8" hidden="1"/>
    <cellStyle name="Hipervínculo" xfId="972" builtinId="8" hidden="1"/>
    <cellStyle name="Hipervínculo" xfId="964" builtinId="8" hidden="1"/>
    <cellStyle name="Hipervínculo" xfId="956" builtinId="8" hidden="1"/>
    <cellStyle name="Hipervínculo" xfId="948" builtinId="8" hidden="1"/>
    <cellStyle name="Hipervínculo" xfId="940" builtinId="8" hidden="1"/>
    <cellStyle name="Hipervínculo" xfId="931" builtinId="8" hidden="1"/>
    <cellStyle name="Hipervínculo" xfId="923" builtinId="8" hidden="1"/>
    <cellStyle name="Hipervínculo" xfId="915" builtinId="8" hidden="1"/>
    <cellStyle name="Hipervínculo" xfId="907" builtinId="8" hidden="1"/>
    <cellStyle name="Hipervínculo" xfId="899" builtinId="8" hidden="1"/>
    <cellStyle name="Hipervínculo" xfId="891" builtinId="8" hidden="1"/>
    <cellStyle name="Hipervínculo" xfId="885" builtinId="8" hidden="1"/>
    <cellStyle name="Hipervínculo" xfId="877" builtinId="8" hidden="1"/>
    <cellStyle name="Hipervínculo" xfId="869" builtinId="8" hidden="1"/>
    <cellStyle name="Hipervínculo" xfId="861" builtinId="8" hidden="1"/>
    <cellStyle name="Hipervínculo" xfId="853" builtinId="8" hidden="1"/>
    <cellStyle name="Hipervínculo" xfId="845" builtinId="8" hidden="1"/>
    <cellStyle name="Hipervínculo" xfId="837" builtinId="8" hidden="1"/>
    <cellStyle name="Hipervínculo" xfId="829" builtinId="8" hidden="1"/>
    <cellStyle name="Hipervínculo" xfId="821" builtinId="8" hidden="1"/>
    <cellStyle name="Hipervínculo" xfId="813" builtinId="8" hidden="1"/>
    <cellStyle name="Hipervínculo" xfId="805" builtinId="8" hidden="1"/>
    <cellStyle name="Hipervínculo" xfId="797" builtinId="8" hidden="1"/>
    <cellStyle name="Hipervínculo" xfId="789" builtinId="8" hidden="1"/>
    <cellStyle name="Hipervínculo" xfId="779" builtinId="8" hidden="1"/>
    <cellStyle name="Hipervínculo" xfId="771" builtinId="8" hidden="1"/>
    <cellStyle name="Hipervínculo" xfId="763" builtinId="8" hidden="1"/>
    <cellStyle name="Hipervínculo" xfId="755" builtinId="8" hidden="1"/>
    <cellStyle name="Hipervínculo" xfId="747" builtinId="8" hidden="1"/>
    <cellStyle name="Hipervínculo" xfId="739" builtinId="8" hidden="1"/>
    <cellStyle name="Hipervínculo" xfId="316" builtinId="8" hidden="1"/>
    <cellStyle name="Hipervínculo" xfId="725" builtinId="8" hidden="1"/>
    <cellStyle name="Hipervínculo" xfId="717" builtinId="8" hidden="1"/>
    <cellStyle name="Hipervínculo" xfId="709" builtinId="8" hidden="1"/>
    <cellStyle name="Hipervínculo" xfId="701" builtinId="8" hidden="1"/>
    <cellStyle name="Hipervínculo" xfId="693" builtinId="8" hidden="1"/>
    <cellStyle name="Hipervínculo" xfId="685" builtinId="8" hidden="1"/>
    <cellStyle name="Hipervínculo" xfId="677" builtinId="8" hidden="1"/>
    <cellStyle name="Hipervínculo" xfId="669" builtinId="8" hidden="1"/>
    <cellStyle name="Hipervínculo" xfId="661" builtinId="8" hidden="1"/>
    <cellStyle name="Hipervínculo" xfId="653" builtinId="8" hidden="1"/>
    <cellStyle name="Hipervínculo" xfId="645" builtinId="8" hidden="1"/>
    <cellStyle name="Hipervínculo" xfId="637" builtinId="8" hidden="1"/>
    <cellStyle name="Hipervínculo" xfId="629" builtinId="8" hidden="1"/>
    <cellStyle name="Hipervínculo" xfId="619" builtinId="8" hidden="1"/>
    <cellStyle name="Hipervínculo" xfId="611" builtinId="8" hidden="1"/>
    <cellStyle name="Hipervínculo" xfId="603" builtinId="8" hidden="1"/>
    <cellStyle name="Hipervínculo" xfId="595" builtinId="8" hidden="1"/>
    <cellStyle name="Hipervínculo" xfId="587" builtinId="8" hidden="1"/>
    <cellStyle name="Hipervínculo" xfId="579" builtinId="8" hidden="1"/>
    <cellStyle name="Hipervínculo" xfId="572" builtinId="8" hidden="1"/>
    <cellStyle name="Hipervínculo" xfId="564" builtinId="8" hidden="1"/>
    <cellStyle name="Hipervínculo" xfId="556" builtinId="8" hidden="1"/>
    <cellStyle name="Hipervínculo" xfId="548" builtinId="8" hidden="1"/>
    <cellStyle name="Hipervínculo" xfId="540" builtinId="8" hidden="1"/>
    <cellStyle name="Hipervínculo" xfId="532" builtinId="8" hidden="1"/>
    <cellStyle name="Hipervínculo" xfId="524" builtinId="8" hidden="1"/>
    <cellStyle name="Hipervínculo" xfId="516" builtinId="8" hidden="1"/>
    <cellStyle name="Hipervínculo" xfId="508" builtinId="8" hidden="1"/>
    <cellStyle name="Hipervínculo" xfId="500" builtinId="8" hidden="1"/>
    <cellStyle name="Hipervínculo" xfId="492" builtinId="8" hidden="1"/>
    <cellStyle name="Hipervínculo" xfId="484" builtinId="8" hidden="1"/>
    <cellStyle name="Hipervínculo" xfId="476" builtinId="8" hidden="1"/>
    <cellStyle name="Hipervínculo" xfId="467" builtinId="8" hidden="1"/>
    <cellStyle name="Hipervínculo" xfId="459" builtinId="8" hidden="1"/>
    <cellStyle name="Hipervínculo" xfId="451" builtinId="8" hidden="1"/>
    <cellStyle name="Hipervínculo" xfId="443" builtinId="8" hidden="1"/>
    <cellStyle name="Hipervínculo" xfId="435" builtinId="8" hidden="1"/>
    <cellStyle name="Hipervínculo" xfId="427" builtinId="8" hidden="1"/>
    <cellStyle name="Hipervínculo" xfId="262" builtinId="8" hidden="1"/>
    <cellStyle name="Hipervínculo" xfId="413" builtinId="8" hidden="1"/>
    <cellStyle name="Hipervínculo" xfId="405" builtinId="8" hidden="1"/>
    <cellStyle name="Hipervínculo" xfId="397" builtinId="8" hidden="1"/>
    <cellStyle name="Hipervínculo" xfId="389" builtinId="8" hidden="1"/>
    <cellStyle name="Hipervínculo" xfId="381" builtinId="8" hidden="1"/>
    <cellStyle name="Hipervínculo" xfId="373" builtinId="8" hidden="1"/>
    <cellStyle name="Hipervínculo" xfId="365" builtinId="8" hidden="1"/>
    <cellStyle name="Hipervínculo" xfId="357" builtinId="8" hidden="1"/>
    <cellStyle name="Hipervínculo" xfId="349" builtinId="8" hidden="1"/>
    <cellStyle name="Hipervínculo" xfId="341" builtinId="8" hidden="1"/>
    <cellStyle name="Hipervínculo" xfId="333" builtinId="8" hidden="1"/>
    <cellStyle name="Hipervínculo" xfId="325" builtinId="8" hidden="1"/>
    <cellStyle name="Hipervínculo" xfId="317" builtinId="8" hidden="1"/>
    <cellStyle name="Hipervínculo" xfId="307" builtinId="8" hidden="1"/>
    <cellStyle name="Hipervínculo" xfId="299" builtinId="8" hidden="1"/>
    <cellStyle name="Hipervínculo" xfId="291" builtinId="8" hidden="1"/>
    <cellStyle name="Hipervínculo" xfId="283" builtinId="8" hidden="1"/>
    <cellStyle name="Hipervínculo" xfId="275" builtinId="8" hidden="1"/>
    <cellStyle name="Hipervínculo" xfId="267" builtinId="8" hidden="1"/>
    <cellStyle name="Hipervínculo" xfId="258" builtinId="8" hidden="1"/>
    <cellStyle name="Hipervínculo" xfId="250" builtinId="8" hidden="1"/>
    <cellStyle name="Hipervínculo" xfId="242" builtinId="8" hidden="1"/>
    <cellStyle name="Hipervínculo" xfId="234" builtinId="8" hidden="1"/>
    <cellStyle name="Hipervínculo" xfId="226" builtinId="8" hidden="1"/>
    <cellStyle name="Hipervínculo" xfId="218" builtinId="8" hidden="1"/>
    <cellStyle name="Hipervínculo" xfId="158" builtinId="8" hidden="1"/>
    <cellStyle name="Hipervínculo" xfId="203" builtinId="8" hidden="1"/>
    <cellStyle name="Hipervínculo" xfId="195" builtinId="8" hidden="1"/>
    <cellStyle name="Hipervínculo" xfId="187" builtinId="8" hidden="1"/>
    <cellStyle name="Hipervínculo" xfId="179" builtinId="8" hidden="1"/>
    <cellStyle name="Hipervínculo" xfId="171" builtinId="8" hidden="1"/>
    <cellStyle name="Hipervínculo" xfId="163" builtinId="8" hidden="1"/>
    <cellStyle name="Hipervínculo" xfId="154" builtinId="8" hidden="1"/>
    <cellStyle name="Hipervínculo" xfId="146" builtinId="8" hidden="1"/>
    <cellStyle name="Hipervínculo" xfId="138" builtinId="8" hidden="1"/>
    <cellStyle name="Hipervínculo" xfId="130" builtinId="8" hidden="1"/>
    <cellStyle name="Hipervínculo" xfId="122" builtinId="8" hidden="1"/>
    <cellStyle name="Hipervínculo" xfId="114" builtinId="8" hidden="1"/>
    <cellStyle name="Hipervínculo" xfId="106" builtinId="8" hidden="1"/>
    <cellStyle name="Hipervínculo" xfId="98" builtinId="8" hidden="1"/>
    <cellStyle name="Hipervínculo" xfId="90" builtinId="8" hidden="1"/>
    <cellStyle name="Hipervínculo" xfId="82" builtinId="8" hidden="1"/>
    <cellStyle name="Hipervínculo" xfId="74" builtinId="8" hidden="1"/>
    <cellStyle name="Hipervínculo" xfId="66" builtinId="8" hidden="1"/>
    <cellStyle name="Hipervínculo" xfId="25" builtinId="8" hidden="1"/>
    <cellStyle name="Hipervínculo" xfId="31" builtinId="8" hidden="1"/>
    <cellStyle name="Hipervínculo" xfId="35" builtinId="8" hidden="1"/>
    <cellStyle name="Hipervínculo" xfId="41" builtinId="8" hidden="1"/>
    <cellStyle name="Hipervínculo" xfId="47" builtinId="8" hidden="1"/>
    <cellStyle name="Hipervínculo" xfId="51" builtinId="8" hidden="1"/>
    <cellStyle name="Hipervínculo" xfId="58" builtinId="8" hidden="1"/>
    <cellStyle name="Hipervínculo" xfId="64" builtinId="8" hidden="1"/>
    <cellStyle name="Hipervínculo" xfId="54" builtinId="8" hidden="1"/>
    <cellStyle name="Hipervínculo" xfId="37" builtinId="8" hidden="1"/>
    <cellStyle name="Hipervínculo" xfId="21" builtinId="8" hidden="1"/>
    <cellStyle name="Hipervínculo" xfId="11" builtinId="8" hidden="1"/>
    <cellStyle name="Hipervínculo" xfId="17" builtinId="8" hidden="1"/>
    <cellStyle name="Hipervínculo" xfId="13" builtinId="8" hidden="1"/>
    <cellStyle name="Hipervínculo" xfId="7" builtinId="8" hidden="1"/>
    <cellStyle name="Hipervínculo" xfId="1" builtinId="8" hidden="1"/>
    <cellStyle name="Hipervínculo" xfId="3" builtinId="8" hidden="1"/>
    <cellStyle name="Hipervínculo" xfId="5" builtinId="8" hidden="1"/>
    <cellStyle name="Hipervínculo" xfId="19" builtinId="8" hidden="1"/>
    <cellStyle name="Hipervínculo" xfId="15" builtinId="8" hidden="1"/>
    <cellStyle name="Hipervínculo" xfId="9" builtinId="8" hidden="1"/>
    <cellStyle name="Hipervínculo" xfId="29" builtinId="8" hidden="1"/>
    <cellStyle name="Hipervínculo" xfId="45" builtinId="8" hidden="1"/>
    <cellStyle name="Hipervínculo" xfId="62" builtinId="8" hidden="1"/>
    <cellStyle name="Hipervínculo" xfId="60" builtinId="8" hidden="1"/>
    <cellStyle name="Hipervínculo" xfId="56" builtinId="8" hidden="1"/>
    <cellStyle name="Hipervínculo" xfId="49" builtinId="8" hidden="1"/>
    <cellStyle name="Hipervínculo" xfId="43" builtinId="8" hidden="1"/>
    <cellStyle name="Hipervínculo" xfId="39" builtinId="8" hidden="1"/>
    <cellStyle name="Hipervínculo" xfId="33" builtinId="8" hidden="1"/>
    <cellStyle name="Hipervínculo" xfId="27" builtinId="8" hidden="1"/>
    <cellStyle name="Hipervínculo" xfId="23" builtinId="8" hidden="1"/>
    <cellStyle name="Hipervínculo" xfId="70" builtinId="8" hidden="1"/>
    <cellStyle name="Hipervínculo" xfId="78" builtinId="8" hidden="1"/>
    <cellStyle name="Hipervínculo" xfId="86" builtinId="8" hidden="1"/>
    <cellStyle name="Hipervínculo" xfId="94" builtinId="8" hidden="1"/>
    <cellStyle name="Hipervínculo" xfId="102" builtinId="8" hidden="1"/>
    <cellStyle name="Hipervínculo" xfId="110" builtinId="8" hidden="1"/>
    <cellStyle name="Hipervínculo" xfId="118" builtinId="8" hidden="1"/>
    <cellStyle name="Hipervínculo" xfId="126" builtinId="8" hidden="1"/>
    <cellStyle name="Hipervínculo" xfId="134" builtinId="8" hidden="1"/>
    <cellStyle name="Hipervínculo" xfId="142" builtinId="8" hidden="1"/>
    <cellStyle name="Hipervínculo" xfId="150" builtinId="8" hidden="1"/>
    <cellStyle name="Hipervínculo" xfId="159" builtinId="8" hidden="1"/>
    <cellStyle name="Hipervínculo" xfId="167" builtinId="8" hidden="1"/>
    <cellStyle name="Hipervínculo" xfId="175" builtinId="8" hidden="1"/>
    <cellStyle name="Hipervínculo" xfId="183" builtinId="8" hidden="1"/>
    <cellStyle name="Hipervínculo" xfId="191" builtinId="8" hidden="1"/>
    <cellStyle name="Hipervínculo" xfId="199" builtinId="8" hidden="1"/>
    <cellStyle name="Hipervínculo" xfId="207" builtinId="8" hidden="1"/>
    <cellStyle name="Hipervínculo" xfId="214" builtinId="8" hidden="1"/>
    <cellStyle name="Hipervínculo" xfId="222" builtinId="8" hidden="1"/>
    <cellStyle name="Hipervínculo" xfId="230" builtinId="8" hidden="1"/>
    <cellStyle name="Hipervínculo" xfId="238" builtinId="8" hidden="1"/>
    <cellStyle name="Hipervínculo" xfId="246" builtinId="8" hidden="1"/>
    <cellStyle name="Hipervínculo" xfId="254" builtinId="8" hidden="1"/>
    <cellStyle name="Hipervínculo" xfId="263" builtinId="8" hidden="1"/>
    <cellStyle name="Hipervínculo" xfId="271" builtinId="8" hidden="1"/>
    <cellStyle name="Hipervínculo" xfId="279" builtinId="8" hidden="1"/>
    <cellStyle name="Hipervínculo" xfId="287" builtinId="8" hidden="1"/>
    <cellStyle name="Hipervínculo" xfId="295" builtinId="8" hidden="1"/>
    <cellStyle name="Hipervínculo" xfId="303" builtinId="8" hidden="1"/>
    <cellStyle name="Hipervínculo" xfId="311" builtinId="8" hidden="1"/>
    <cellStyle name="Hipervínculo" xfId="321" builtinId="8" hidden="1"/>
    <cellStyle name="Hipervínculo" xfId="329" builtinId="8" hidden="1"/>
    <cellStyle name="Hipervínculo" xfId="337" builtinId="8" hidden="1"/>
    <cellStyle name="Hipervínculo" xfId="345" builtinId="8" hidden="1"/>
    <cellStyle name="Hipervínculo" xfId="353" builtinId="8" hidden="1"/>
    <cellStyle name="Hipervínculo" xfId="361" builtinId="8" hidden="1"/>
    <cellStyle name="Hipervínculo" xfId="369" builtinId="8" hidden="1"/>
    <cellStyle name="Hipervínculo" xfId="377" builtinId="8" hidden="1"/>
    <cellStyle name="Hipervínculo" xfId="385" builtinId="8" hidden="1"/>
    <cellStyle name="Hipervínculo" xfId="393" builtinId="8" hidden="1"/>
    <cellStyle name="Hipervínculo" xfId="401" builtinId="8" hidden="1"/>
    <cellStyle name="Hipervínculo" xfId="409" builtinId="8" hidden="1"/>
    <cellStyle name="Hipervínculo" xfId="417" builtinId="8" hidden="1"/>
    <cellStyle name="Hipervínculo" xfId="423" builtinId="8" hidden="1"/>
    <cellStyle name="Hipervínculo" xfId="431" builtinId="8" hidden="1"/>
    <cellStyle name="Hipervínculo" xfId="439" builtinId="8" hidden="1"/>
    <cellStyle name="Hipervínculo" xfId="447" builtinId="8" hidden="1"/>
    <cellStyle name="Hipervínculo" xfId="455" builtinId="8" hidden="1"/>
    <cellStyle name="Hipervínculo" xfId="463" builtinId="8" hidden="1"/>
    <cellStyle name="Hipervínculo" xfId="472" builtinId="8" hidden="1"/>
    <cellStyle name="Hipervínculo" xfId="480" builtinId="8" hidden="1"/>
    <cellStyle name="Hipervínculo" xfId="488" builtinId="8" hidden="1"/>
    <cellStyle name="Hipervínculo" xfId="496" builtinId="8" hidden="1"/>
    <cellStyle name="Hipervínculo" xfId="504" builtinId="8" hidden="1"/>
    <cellStyle name="Hipervínculo" xfId="512" builtinId="8" hidden="1"/>
    <cellStyle name="Hipervínculo" xfId="520" builtinId="8" hidden="1"/>
    <cellStyle name="Hipervínculo" xfId="528" builtinId="8" hidden="1"/>
    <cellStyle name="Hipervínculo" xfId="536" builtinId="8" hidden="1"/>
    <cellStyle name="Hipervínculo" xfId="544" builtinId="8" hidden="1"/>
    <cellStyle name="Hipervínculo" xfId="552" builtinId="8" hidden="1"/>
    <cellStyle name="Hipervínculo" xfId="560" builtinId="8" hidden="1"/>
    <cellStyle name="Hipervínculo" xfId="568" builtinId="8" hidden="1"/>
    <cellStyle name="Hipervínculo" xfId="471" builtinId="8" hidden="1"/>
    <cellStyle name="Hipervínculo" xfId="583" builtinId="8" hidden="1"/>
    <cellStyle name="Hipervínculo" xfId="591" builtinId="8" hidden="1"/>
    <cellStyle name="Hipervínculo" xfId="599" builtinId="8" hidden="1"/>
    <cellStyle name="Hipervínculo" xfId="607" builtinId="8" hidden="1"/>
    <cellStyle name="Hipervínculo" xfId="615" builtinId="8" hidden="1"/>
    <cellStyle name="Hipervínculo" xfId="623" builtinId="8" hidden="1"/>
    <cellStyle name="Hipervínculo" xfId="633" builtinId="8" hidden="1"/>
    <cellStyle name="Hipervínculo" xfId="641" builtinId="8" hidden="1"/>
    <cellStyle name="Hipervínculo" xfId="649" builtinId="8" hidden="1"/>
    <cellStyle name="Hipervínculo" xfId="657" builtinId="8" hidden="1"/>
    <cellStyle name="Hipervínculo" xfId="665" builtinId="8" hidden="1"/>
    <cellStyle name="Hipervínculo" xfId="673" builtinId="8" hidden="1"/>
    <cellStyle name="Hipervínculo" xfId="681" builtinId="8" hidden="1"/>
    <cellStyle name="Hipervínculo" xfId="689" builtinId="8" hidden="1"/>
    <cellStyle name="Hipervínculo" xfId="697" builtinId="8" hidden="1"/>
    <cellStyle name="Hipervínculo" xfId="705" builtinId="8" hidden="1"/>
    <cellStyle name="Hipervínculo" xfId="713" builtinId="8" hidden="1"/>
    <cellStyle name="Hipervínculo" xfId="721" builtinId="8" hidden="1"/>
    <cellStyle name="Hipervínculo" xfId="729" builtinId="8" hidden="1"/>
    <cellStyle name="Hipervínculo" xfId="735" builtinId="8" hidden="1"/>
    <cellStyle name="Hipervínculo" xfId="743" builtinId="8" hidden="1"/>
    <cellStyle name="Hipervínculo" xfId="751" builtinId="8" hidden="1"/>
    <cellStyle name="Hipervínculo" xfId="759" builtinId="8" hidden="1"/>
    <cellStyle name="Hipervínculo" xfId="767" builtinId="8" hidden="1"/>
    <cellStyle name="Hipervínculo" xfId="775" builtinId="8" hidden="1"/>
    <cellStyle name="Hipervínculo" xfId="785" builtinId="8" hidden="1"/>
    <cellStyle name="Hipervínculo" xfId="793" builtinId="8" hidden="1"/>
    <cellStyle name="Hipervínculo" xfId="801" builtinId="8" hidden="1"/>
    <cellStyle name="Hipervínculo" xfId="809" builtinId="8" hidden="1"/>
    <cellStyle name="Hipervínculo" xfId="817" builtinId="8" hidden="1"/>
    <cellStyle name="Hipervínculo" xfId="825" builtinId="8" hidden="1"/>
    <cellStyle name="Hipervínculo" xfId="833" builtinId="8" hidden="1"/>
    <cellStyle name="Hipervínculo" xfId="841" builtinId="8" hidden="1"/>
    <cellStyle name="Hipervínculo" xfId="849" builtinId="8" hidden="1"/>
    <cellStyle name="Hipervínculo" xfId="857" builtinId="8" hidden="1"/>
    <cellStyle name="Hipervínculo" xfId="865" builtinId="8" hidden="1"/>
    <cellStyle name="Hipervínculo" xfId="873" builtinId="8" hidden="1"/>
    <cellStyle name="Hipervínculo" xfId="881" builtinId="8" hidden="1"/>
    <cellStyle name="Hipervínculo" xfId="628" builtinId="8" hidden="1"/>
    <cellStyle name="Hipervínculo" xfId="895" builtinId="8" hidden="1"/>
    <cellStyle name="Hipervínculo" xfId="903" builtinId="8" hidden="1"/>
    <cellStyle name="Hipervínculo" xfId="911" builtinId="8" hidden="1"/>
    <cellStyle name="Hipervínculo" xfId="919" builtinId="8" hidden="1"/>
    <cellStyle name="Hipervínculo" xfId="927" builtinId="8" hidden="1"/>
    <cellStyle name="Hipervínculo" xfId="935" builtinId="8" hidden="1"/>
    <cellStyle name="Hipervínculo" xfId="944" builtinId="8" hidden="1"/>
    <cellStyle name="Hipervínculo" xfId="952" builtinId="8" hidden="1"/>
    <cellStyle name="Hipervínculo" xfId="960" builtinId="8" hidden="1"/>
    <cellStyle name="Hipervínculo" xfId="968" builtinId="8" hidden="1"/>
    <cellStyle name="Hipervínculo" xfId="976" builtinId="8" hidden="1"/>
    <cellStyle name="Hipervínculo" xfId="984" builtinId="8" hidden="1"/>
    <cellStyle name="Hipervínculo" xfId="992" builtinId="8" hidden="1"/>
    <cellStyle name="Hipervínculo" xfId="1000" builtinId="8" hidden="1"/>
    <cellStyle name="Hipervínculo" xfId="1008" builtinId="8" hidden="1"/>
    <cellStyle name="Hipervínculo" xfId="1016" builtinId="8" hidden="1"/>
    <cellStyle name="Hipervínculo" xfId="1024" builtinId="8" hidden="1"/>
    <cellStyle name="Hipervínculo" xfId="1032" builtinId="8" hidden="1"/>
    <cellStyle name="Hipervínculo" xfId="1040" builtinId="8" hidden="1"/>
    <cellStyle name="Hipervínculo" xfId="1047" builtinId="8" hidden="1"/>
    <cellStyle name="Hipervínculo" xfId="1055" builtinId="8" hidden="1"/>
    <cellStyle name="Hipervínculo" xfId="1063" builtinId="8" hidden="1"/>
    <cellStyle name="Hipervínculo" xfId="1071" builtinId="8" hidden="1"/>
    <cellStyle name="Hipervínculo" xfId="1079" builtinId="8" hidden="1"/>
    <cellStyle name="Hipervínculo" xfId="1087" builtinId="8" hidden="1"/>
    <cellStyle name="Hipervínculo" xfId="1097" builtinId="8" hidden="1"/>
    <cellStyle name="Hipervínculo" xfId="1105" builtinId="8" hidden="1"/>
    <cellStyle name="Hipervínculo" xfId="1113" builtinId="8" hidden="1"/>
    <cellStyle name="Hipervínculo" xfId="1121" builtinId="8" hidden="1"/>
    <cellStyle name="Hipervínculo" xfId="1129" builtinId="8" hidden="1"/>
    <cellStyle name="Hipervínculo" xfId="1137" builtinId="8" hidden="1"/>
    <cellStyle name="Hipervínculo" xfId="1145" builtinId="8" hidden="1"/>
    <cellStyle name="Hipervínculo" xfId="1153" builtinId="8" hidden="1"/>
    <cellStyle name="Hipervínculo" xfId="1161" builtinId="8" hidden="1"/>
    <cellStyle name="Hipervínculo" xfId="1169" builtinId="8" hidden="1"/>
    <cellStyle name="Hipervínculo" xfId="1177" builtinId="8" hidden="1"/>
    <cellStyle name="Hipervínculo" xfId="1185" builtinId="8" hidden="1"/>
    <cellStyle name="Hipervínculo" xfId="1193" builtinId="8" hidden="1"/>
    <cellStyle name="Hipervínculo" xfId="784" builtinId="8" hidden="1"/>
    <cellStyle name="Hipervínculo" xfId="1207" builtinId="8" hidden="1"/>
    <cellStyle name="Hipervínculo" xfId="1215" builtinId="8" hidden="1"/>
    <cellStyle name="Hipervínculo" xfId="1223" builtinId="8" hidden="1"/>
    <cellStyle name="Hipervínculo" xfId="1231" builtinId="8" hidden="1"/>
    <cellStyle name="Hipervínculo" xfId="1239" builtinId="8" hidden="1"/>
    <cellStyle name="Hipervínculo" xfId="1247" builtinId="8" hidden="1"/>
    <cellStyle name="Hipervínculo" xfId="1257" builtinId="8" hidden="1"/>
    <cellStyle name="Hipervínculo" xfId="1265" builtinId="8" hidden="1"/>
    <cellStyle name="Hipervínculo" xfId="1273" builtinId="8" hidden="1"/>
    <cellStyle name="Hipervínculo" xfId="1281" builtinId="8" hidden="1"/>
    <cellStyle name="Hipervínculo" xfId="1289" builtinId="8" hidden="1"/>
    <cellStyle name="Hipervínculo" xfId="1297" builtinId="8" hidden="1"/>
    <cellStyle name="Hipervínculo" xfId="1305" builtinId="8" hidden="1"/>
    <cellStyle name="Hipervínculo" xfId="1313" builtinId="8" hidden="1"/>
    <cellStyle name="Hipervínculo" xfId="1321" builtinId="8" hidden="1"/>
    <cellStyle name="Hipervínculo" xfId="1329" builtinId="8" hidden="1"/>
    <cellStyle name="Hipervínculo" xfId="1337" builtinId="8" hidden="1"/>
    <cellStyle name="Hipervínculo" xfId="1345" builtinId="8" hidden="1"/>
    <cellStyle name="Hipervínculo" xfId="1353" builtinId="8" hidden="1"/>
    <cellStyle name="Hipervínculo" xfId="1359" builtinId="8" hidden="1"/>
    <cellStyle name="Hipervínculo" xfId="1367" builtinId="8" hidden="1"/>
    <cellStyle name="Hipervínculo" xfId="1375" builtinId="8" hidden="1"/>
    <cellStyle name="Hipervínculo" xfId="1383" builtinId="8" hidden="1"/>
    <cellStyle name="Hipervínculo" xfId="1391" builtinId="8" hidden="1"/>
    <cellStyle name="Hipervínculo" xfId="1399" builtinId="8" hidden="1"/>
    <cellStyle name="Hipervínculo" xfId="1409" builtinId="8" hidden="1"/>
    <cellStyle name="Hipervínculo" xfId="1417" builtinId="8" hidden="1"/>
    <cellStyle name="Hipervínculo" xfId="1425" builtinId="8" hidden="1"/>
    <cellStyle name="Hipervínculo" xfId="1433" builtinId="8" hidden="1"/>
    <cellStyle name="Hipervínculo" xfId="1441" builtinId="8" hidden="1"/>
    <cellStyle name="Hipervínculo" xfId="1449" builtinId="8" hidden="1"/>
    <cellStyle name="Hipervínculo" xfId="1457" builtinId="8" hidden="1"/>
    <cellStyle name="Hipervínculo" xfId="1465" builtinId="8" hidden="1"/>
    <cellStyle name="Hipervínculo" xfId="1473" builtinId="8" hidden="1"/>
    <cellStyle name="Hipervínculo" xfId="1481" builtinId="8" hidden="1"/>
    <cellStyle name="Hipervínculo" xfId="1489" builtinId="8" hidden="1"/>
    <cellStyle name="Hipervínculo" xfId="1497" builtinId="8" hidden="1"/>
    <cellStyle name="Hipervínculo" xfId="1505" builtinId="8" hidden="1"/>
    <cellStyle name="Hipervínculo" xfId="1252" builtinId="8" hidden="1"/>
    <cellStyle name="Hipervínculo" xfId="1519" builtinId="8" hidden="1"/>
    <cellStyle name="Hipervínculo" xfId="1527" builtinId="8" hidden="1"/>
    <cellStyle name="Hipervínculo" xfId="1535" builtinId="8" hidden="1"/>
    <cellStyle name="Hipervínculo" xfId="1543" builtinId="8" hidden="1"/>
    <cellStyle name="Hipervínculo" xfId="1551" builtinId="8" hidden="1"/>
    <cellStyle name="Hipervínculo" xfId="1559" builtinId="8" hidden="1"/>
    <cellStyle name="Hipervínculo" xfId="1569" builtinId="8" hidden="1"/>
    <cellStyle name="Hipervínculo" xfId="1577" builtinId="8" hidden="1"/>
    <cellStyle name="Hipervínculo" xfId="1585" builtinId="8" hidden="1"/>
    <cellStyle name="Hipervínculo" xfId="1593" builtinId="8" hidden="1"/>
    <cellStyle name="Hipervínculo" xfId="1601" builtinId="8" hidden="1"/>
    <cellStyle name="Hipervínculo" xfId="1609" builtinId="8" hidden="1"/>
    <cellStyle name="Hipervínculo" xfId="1617" builtinId="8" hidden="1"/>
    <cellStyle name="Hipervínculo" xfId="1625" builtinId="8" hidden="1"/>
    <cellStyle name="Hipervínculo" xfId="1633" builtinId="8" hidden="1"/>
    <cellStyle name="Hipervínculo" xfId="1641" builtinId="8" hidden="1"/>
    <cellStyle name="Hipervínculo" xfId="1649" builtinId="8" hidden="1"/>
    <cellStyle name="Hipervínculo" xfId="1657" builtinId="8" hidden="1"/>
    <cellStyle name="Hipervínculo" xfId="1665" builtinId="8" hidden="1"/>
    <cellStyle name="Hipervínculo" xfId="1671" builtinId="8" hidden="1"/>
    <cellStyle name="Hipervínculo" xfId="1679" builtinId="8" hidden="1"/>
    <cellStyle name="Hipervínculo" xfId="1687" builtinId="8" hidden="1"/>
    <cellStyle name="Hipervínculo" xfId="1695" builtinId="8" hidden="1"/>
    <cellStyle name="Hipervínculo" xfId="1703" builtinId="8" hidden="1"/>
    <cellStyle name="Hipervínculo" xfId="1711" builtinId="8" hidden="1"/>
    <cellStyle name="Hipervínculo" xfId="1721" builtinId="8" hidden="1"/>
    <cellStyle name="Hipervínculo" xfId="1729" builtinId="8" hidden="1"/>
    <cellStyle name="Hipervínculo" xfId="1737" builtinId="8" hidden="1"/>
    <cellStyle name="Hipervínculo" xfId="1745" builtinId="8" hidden="1"/>
    <cellStyle name="Hipervínculo" xfId="1753" builtinId="8" hidden="1"/>
    <cellStyle name="Hipervínculo" xfId="1761" builtinId="8" hidden="1"/>
    <cellStyle name="Hipervínculo" xfId="1769" builtinId="8" hidden="1"/>
    <cellStyle name="Hipervínculo" xfId="1777" builtinId="8" hidden="1"/>
    <cellStyle name="Hipervínculo" xfId="1785" builtinId="8" hidden="1"/>
    <cellStyle name="Hipervínculo" xfId="1793" builtinId="8" hidden="1"/>
    <cellStyle name="Hipervínculo" xfId="1801" builtinId="8" hidden="1"/>
    <cellStyle name="Hipervínculo" xfId="1809" builtinId="8" hidden="1"/>
    <cellStyle name="Hipervínculo" xfId="1817" builtinId="8" hidden="1"/>
    <cellStyle name="Hipervínculo" xfId="1564" builtinId="8" hidden="1"/>
    <cellStyle name="Hipervínculo" xfId="1831" builtinId="8" hidden="1"/>
    <cellStyle name="Hipervínculo" xfId="1839" builtinId="8" hidden="1"/>
    <cellStyle name="Hipervínculo" xfId="1847" builtinId="8" hidden="1"/>
    <cellStyle name="Hipervínculo" xfId="1855" builtinId="8" hidden="1"/>
    <cellStyle name="Hipervínculo" xfId="1863" builtinId="8" hidden="1"/>
    <cellStyle name="Hipervínculo" xfId="1871" builtinId="8" hidden="1"/>
    <cellStyle name="Hipervínculo" xfId="1881" builtinId="8" hidden="1"/>
    <cellStyle name="Hipervínculo" xfId="1889" builtinId="8" hidden="1"/>
    <cellStyle name="Hipervínculo" xfId="1897" builtinId="8" hidden="1"/>
    <cellStyle name="Hipervínculo" xfId="1905" builtinId="8" hidden="1"/>
    <cellStyle name="Hipervínculo" xfId="1913" builtinId="8" hidden="1"/>
    <cellStyle name="Hipervínculo" xfId="1921" builtinId="8" hidden="1"/>
    <cellStyle name="Hipervínculo" xfId="1929" builtinId="8" hidden="1"/>
    <cellStyle name="Hipervínculo" xfId="1937" builtinId="8" hidden="1"/>
    <cellStyle name="Hipervínculo" xfId="1945" builtinId="8" hidden="1"/>
    <cellStyle name="Hipervínculo" xfId="1953" builtinId="8" hidden="1"/>
    <cellStyle name="Hipervínculo" xfId="1961" builtinId="8" hidden="1"/>
    <cellStyle name="Hipervínculo" xfId="1969" builtinId="8" hidden="1"/>
    <cellStyle name="Hipervínculo" xfId="1977" builtinId="8" hidden="1"/>
    <cellStyle name="Hipervínculo" xfId="1983" builtinId="8" hidden="1"/>
    <cellStyle name="Hipervínculo" xfId="1991" builtinId="8" hidden="1"/>
    <cellStyle name="Hipervínculo" xfId="1999" builtinId="8" hidden="1"/>
    <cellStyle name="Hipervínculo" xfId="2007" builtinId="8" hidden="1"/>
    <cellStyle name="Hipervínculo" xfId="2015" builtinId="8" hidden="1"/>
    <cellStyle name="Hipervínculo" xfId="2023" builtinId="8" hidden="1"/>
    <cellStyle name="Hipervínculo" xfId="2032" builtinId="8" hidden="1"/>
    <cellStyle name="Hipervínculo" xfId="2040" builtinId="8" hidden="1"/>
    <cellStyle name="Hipervínculo" xfId="2048" builtinId="8" hidden="1"/>
    <cellStyle name="Hipervínculo" xfId="2056" builtinId="8" hidden="1"/>
    <cellStyle name="Hipervínculo" xfId="2064" builtinId="8" hidden="1"/>
    <cellStyle name="Hipervínculo" xfId="2072" builtinId="8" hidden="1"/>
    <cellStyle name="Hipervínculo" xfId="2080" builtinId="8" hidden="1"/>
    <cellStyle name="Hipervínculo" xfId="2088" builtinId="8" hidden="1"/>
    <cellStyle name="Hipervínculo" xfId="2096" builtinId="8" hidden="1"/>
    <cellStyle name="Hipervínculo" xfId="2104" builtinId="8" hidden="1"/>
    <cellStyle name="Hipervínculo" xfId="2112" builtinId="8" hidden="1"/>
    <cellStyle name="Hipervínculo" xfId="2120" builtinId="8" hidden="1"/>
    <cellStyle name="Hipervínculo" xfId="2128" builtinId="8" hidden="1"/>
    <cellStyle name="Hipervínculo" xfId="1876" builtinId="8" hidden="1"/>
    <cellStyle name="Hipervínculo" xfId="2142" builtinId="8" hidden="1"/>
    <cellStyle name="Hipervínculo" xfId="2150" builtinId="8" hidden="1"/>
    <cellStyle name="Hipervínculo" xfId="2158" builtinId="8" hidden="1"/>
    <cellStyle name="Hipervínculo" xfId="2166" builtinId="8" hidden="1"/>
    <cellStyle name="Hipervínculo" xfId="2174" builtinId="8" hidden="1"/>
    <cellStyle name="Hipervínculo" xfId="2182" builtinId="8" hidden="1"/>
    <cellStyle name="Hipervínculo" xfId="2190" builtinId="8" hidden="1"/>
    <cellStyle name="Hipervínculo" xfId="2198" builtinId="8" hidden="1"/>
    <cellStyle name="Hipervínculo" xfId="2206" builtinId="8" hidden="1"/>
    <cellStyle name="Hipervínculo" xfId="2214" builtinId="8" hidden="1"/>
    <cellStyle name="Hipervínculo" xfId="2222" builtinId="8" hidden="1"/>
    <cellStyle name="Hipervínculo" xfId="2230" builtinId="8" hidden="1"/>
    <cellStyle name="Hipervínculo" xfId="2238" builtinId="8" hidden="1"/>
    <cellStyle name="Hipervínculo" xfId="2246" builtinId="8" hidden="1"/>
    <cellStyle name="Hipervínculo" xfId="2254" builtinId="8" hidden="1"/>
    <cellStyle name="Hipervínculo" xfId="2262" builtinId="8" hidden="1"/>
    <cellStyle name="Hipervínculo" xfId="2270" builtinId="8" hidden="1"/>
    <cellStyle name="Hipervínculo" xfId="2278" builtinId="8" hidden="1"/>
    <cellStyle name="Hipervínculo" xfId="2286" builtinId="8" hidden="1"/>
    <cellStyle name="Hipervínculo" xfId="2294" builtinId="8" hidden="1"/>
    <cellStyle name="Hipervínculo" xfId="2302" builtinId="8" hidden="1"/>
    <cellStyle name="Hipervínculo" xfId="2310" builtinId="8" hidden="1"/>
    <cellStyle name="Hipervínculo" xfId="2318" builtinId="8" hidden="1"/>
    <cellStyle name="Hipervínculo" xfId="2326" builtinId="8" hidden="1"/>
    <cellStyle name="Hipervínculo" xfId="2334" builtinId="8" hidden="1"/>
    <cellStyle name="Hipervínculo" xfId="2342" builtinId="8" hidden="1"/>
    <cellStyle name="Hipervínculo" xfId="2350" builtinId="8" hidden="1"/>
    <cellStyle name="Hipervínculo" xfId="2358" builtinId="8" hidden="1"/>
    <cellStyle name="Hipervínculo" xfId="2366" builtinId="8" hidden="1"/>
    <cellStyle name="Hipervínculo" xfId="2374" builtinId="8" hidden="1"/>
    <cellStyle name="Hipervínculo" xfId="2382" builtinId="8" hidden="1"/>
    <cellStyle name="Hipervínculo" xfId="2390" builtinId="8" hidden="1"/>
    <cellStyle name="Hipervínculo" xfId="2398" builtinId="8" hidden="1"/>
    <cellStyle name="Hipervínculo" xfId="2406" builtinId="8" hidden="1"/>
    <cellStyle name="Hipervínculo" xfId="2414" builtinId="8" hidden="1"/>
    <cellStyle name="Hipervínculo" xfId="2422" builtinId="8" hidden="1"/>
    <cellStyle name="Hipervínculo" xfId="2430" builtinId="8" hidden="1"/>
    <cellStyle name="Hipervínculo" xfId="2438" builtinId="8" hidden="1"/>
    <cellStyle name="Hipervínculo" xfId="2447" builtinId="8" hidden="1"/>
    <cellStyle name="Hipervínculo" xfId="2455" builtinId="8" hidden="1"/>
    <cellStyle name="Hipervínculo" xfId="2463" builtinId="8" hidden="1"/>
    <cellStyle name="Hipervínculo" xfId="2471" builtinId="8" hidden="1"/>
    <cellStyle name="Hipervínculo" xfId="2479" builtinId="8" hidden="1"/>
    <cellStyle name="Hipervínculo" xfId="2487" builtinId="8" hidden="1"/>
    <cellStyle name="Hipervínculo" xfId="2495" builtinId="8" hidden="1"/>
    <cellStyle name="Hipervínculo" xfId="2502" builtinId="8" hidden="1"/>
    <cellStyle name="Hipervínculo" xfId="2510" builtinId="8" hidden="1"/>
    <cellStyle name="Hipervínculo" xfId="2518" builtinId="8" hidden="1"/>
    <cellStyle name="Hipervínculo" xfId="2526" builtinId="8" hidden="1"/>
    <cellStyle name="Hipervínculo" xfId="2534" builtinId="8" hidden="1"/>
    <cellStyle name="Hipervínculo" xfId="2542" builtinId="8" hidden="1"/>
    <cellStyle name="Hipervínculo" xfId="2551" builtinId="8" hidden="1"/>
    <cellStyle name="Hipervínculo" xfId="2559" builtinId="8" hidden="1"/>
    <cellStyle name="Hipervínculo" xfId="2567" builtinId="8" hidden="1"/>
    <cellStyle name="Hipervínculo" xfId="2575" builtinId="8" hidden="1"/>
    <cellStyle name="Hipervínculo" xfId="2583" builtinId="8" hidden="1"/>
    <cellStyle name="Hipervínculo" xfId="2591" builtinId="8" hidden="1"/>
    <cellStyle name="Hipervínculo" xfId="2599" builtinId="8" hidden="1"/>
    <cellStyle name="Hipervínculo" xfId="2609" builtinId="8" hidden="1"/>
    <cellStyle name="Hipervínculo" xfId="2617" builtinId="8" hidden="1"/>
    <cellStyle name="Hipervínculo" xfId="2625" builtinId="8" hidden="1"/>
    <cellStyle name="Hipervínculo" xfId="2633" builtinId="8" hidden="1"/>
    <cellStyle name="Hipervínculo" xfId="2641" builtinId="8" hidden="1"/>
    <cellStyle name="Hipervínculo" xfId="2649" builtinId="8" hidden="1"/>
    <cellStyle name="Hipervínculo" xfId="2657" builtinId="8" hidden="1"/>
    <cellStyle name="Hipervínculo" xfId="2665" builtinId="8" hidden="1"/>
    <cellStyle name="Hipervínculo" xfId="2673" builtinId="8" hidden="1"/>
    <cellStyle name="Hipervínculo" xfId="2681" builtinId="8" hidden="1"/>
    <cellStyle name="Hipervínculo" xfId="2689" builtinId="8" hidden="1"/>
    <cellStyle name="Hipervínculo" xfId="2697" builtinId="8" hidden="1"/>
    <cellStyle name="Hipervínculo" xfId="2705" builtinId="8" hidden="1"/>
    <cellStyle name="Hipervínculo" xfId="2711" builtinId="8" hidden="1"/>
    <cellStyle name="Hipervínculo" xfId="2719" builtinId="8" hidden="1"/>
    <cellStyle name="Hipervínculo" xfId="2727" builtinId="8" hidden="1"/>
    <cellStyle name="Hipervínculo" xfId="2735" builtinId="8" hidden="1"/>
    <cellStyle name="Hipervínculo" xfId="2743" builtinId="8" hidden="1"/>
    <cellStyle name="Hipervínculo" xfId="2751" builtinId="8" hidden="1"/>
    <cellStyle name="Hipervínculo" xfId="2760" builtinId="8" hidden="1"/>
    <cellStyle name="Hipervínculo" xfId="2768" builtinId="8" hidden="1"/>
    <cellStyle name="Hipervínculo" xfId="2776" builtinId="8" hidden="1"/>
    <cellStyle name="Hipervínculo" xfId="2784" builtinId="8" hidden="1"/>
    <cellStyle name="Hipervínculo" xfId="2792" builtinId="8" hidden="1"/>
    <cellStyle name="Hipervínculo" xfId="2800" builtinId="8" hidden="1"/>
    <cellStyle name="Hipervínculo" xfId="2808" builtinId="8" hidden="1"/>
    <cellStyle name="Hipervínculo" xfId="2816" builtinId="8" hidden="1"/>
    <cellStyle name="Hipervínculo" xfId="2824" builtinId="8" hidden="1"/>
    <cellStyle name="Hipervínculo" xfId="2832" builtinId="8" hidden="1"/>
    <cellStyle name="Hipervínculo" xfId="2840" builtinId="8" hidden="1"/>
    <cellStyle name="Hipervínculo" xfId="2848" builtinId="8" hidden="1"/>
    <cellStyle name="Hipervínculo" xfId="2856" builtinId="8" hidden="1"/>
    <cellStyle name="Hipervínculo" xfId="2759" builtinId="8" hidden="1"/>
    <cellStyle name="Hipervínculo" xfId="2871" builtinId="8" hidden="1"/>
    <cellStyle name="Hipervínculo" xfId="2879" builtinId="8" hidden="1"/>
    <cellStyle name="Hipervínculo" xfId="2887" builtinId="8" hidden="1"/>
    <cellStyle name="Hipervínculo" xfId="2895" builtinId="8" hidden="1"/>
    <cellStyle name="Hipervínculo" xfId="2903" builtinId="8" hidden="1"/>
    <cellStyle name="Hipervínculo" xfId="2911" builtinId="8" hidden="1"/>
    <cellStyle name="Hipervínculo" xfId="2921" builtinId="8" hidden="1"/>
    <cellStyle name="Hipervínculo" xfId="2929" builtinId="8" hidden="1"/>
    <cellStyle name="Hipervínculo" xfId="2937" builtinId="8" hidden="1"/>
    <cellStyle name="Hipervínculo" xfId="2945" builtinId="8" hidden="1"/>
    <cellStyle name="Hipervínculo" xfId="2953" builtinId="8" hidden="1"/>
    <cellStyle name="Hipervínculo" xfId="2961" builtinId="8" hidden="1"/>
    <cellStyle name="Hipervínculo" xfId="2969" builtinId="8" hidden="1"/>
    <cellStyle name="Hipervínculo" xfId="2977" builtinId="8" hidden="1"/>
    <cellStyle name="Hipervínculo" xfId="2985" builtinId="8" hidden="1"/>
    <cellStyle name="Hipervínculo" xfId="2993" builtinId="8" hidden="1"/>
    <cellStyle name="Hipervínculo" xfId="3001" builtinId="8" hidden="1"/>
    <cellStyle name="Hipervínculo" xfId="3009" builtinId="8" hidden="1"/>
    <cellStyle name="Hipervínculo" xfId="3017" builtinId="8" hidden="1"/>
    <cellStyle name="Hipervínculo" xfId="3023" builtinId="8" hidden="1"/>
    <cellStyle name="Hipervínculo" xfId="3031" builtinId="8" hidden="1"/>
    <cellStyle name="Hipervínculo" xfId="3039" builtinId="8" hidden="1"/>
    <cellStyle name="Hipervínculo" xfId="3047" builtinId="8" hidden="1"/>
    <cellStyle name="Hipervínculo" xfId="3055" builtinId="8" hidden="1"/>
    <cellStyle name="Hipervínculo" xfId="3063" builtinId="8" hidden="1"/>
    <cellStyle name="Hipervínculo" xfId="3073" builtinId="8" hidden="1"/>
    <cellStyle name="Hipervínculo" xfId="3081" builtinId="8" hidden="1"/>
    <cellStyle name="Hipervínculo" xfId="3089" builtinId="8" hidden="1"/>
    <cellStyle name="Hipervínculo" xfId="3097" builtinId="8" hidden="1"/>
    <cellStyle name="Hipervínculo" xfId="3105" builtinId="8" hidden="1"/>
    <cellStyle name="Hipervínculo" xfId="3113" builtinId="8" hidden="1"/>
    <cellStyle name="Hipervínculo" xfId="3121" builtinId="8" hidden="1"/>
    <cellStyle name="Hipervínculo" xfId="3129" builtinId="8" hidden="1"/>
    <cellStyle name="Hipervínculo" xfId="3137" builtinId="8" hidden="1"/>
    <cellStyle name="Hipervínculo" xfId="3145" builtinId="8" hidden="1"/>
    <cellStyle name="Hipervínculo" xfId="3153" builtinId="8" hidden="1"/>
    <cellStyle name="Hipervínculo" xfId="3161" builtinId="8" hidden="1"/>
    <cellStyle name="Hipervínculo" xfId="3169" builtinId="8" hidden="1"/>
    <cellStyle name="Hipervínculo" xfId="2916" builtinId="8" hidden="1"/>
    <cellStyle name="Hipervínculo" xfId="3183" builtinId="8" hidden="1"/>
    <cellStyle name="Hipervínculo" xfId="3191" builtinId="8" hidden="1"/>
    <cellStyle name="Hipervínculo" xfId="3199" builtinId="8" hidden="1"/>
    <cellStyle name="Hipervínculo" xfId="3207" builtinId="8" hidden="1"/>
    <cellStyle name="Hipervínculo" xfId="3215" builtinId="8" hidden="1"/>
    <cellStyle name="Hipervínculo" xfId="3223" builtinId="8" hidden="1"/>
    <cellStyle name="Hipervínculo" xfId="3232" builtinId="8" hidden="1"/>
    <cellStyle name="Hipervínculo" xfId="3240" builtinId="8" hidden="1"/>
    <cellStyle name="Hipervínculo" xfId="3248" builtinId="8" hidden="1"/>
    <cellStyle name="Hipervínculo" xfId="3256" builtinId="8" hidden="1"/>
    <cellStyle name="Hipervínculo" xfId="3264" builtinId="8" hidden="1"/>
    <cellStyle name="Hipervínculo" xfId="3272" builtinId="8" hidden="1"/>
    <cellStyle name="Hipervínculo" xfId="3280" builtinId="8" hidden="1"/>
    <cellStyle name="Hipervínculo" xfId="3288" builtinId="8" hidden="1"/>
    <cellStyle name="Hipervínculo" xfId="3296" builtinId="8" hidden="1"/>
    <cellStyle name="Hipervínculo" xfId="3304" builtinId="8" hidden="1"/>
    <cellStyle name="Hipervínculo" xfId="3312" builtinId="8" hidden="1"/>
    <cellStyle name="Hipervínculo" xfId="3320" builtinId="8" hidden="1"/>
    <cellStyle name="Hipervínculo" xfId="3328" builtinId="8" hidden="1"/>
    <cellStyle name="Hipervínculo" xfId="3335" builtinId="8" hidden="1"/>
    <cellStyle name="Hipervínculo" xfId="3343" builtinId="8" hidden="1"/>
    <cellStyle name="Hipervínculo" xfId="3351" builtinId="8" hidden="1"/>
    <cellStyle name="Hipervínculo" xfId="3359" builtinId="8" hidden="1"/>
    <cellStyle name="Hipervínculo" xfId="3367" builtinId="8" hidden="1"/>
    <cellStyle name="Hipervínculo" xfId="3375" builtinId="8" hidden="1"/>
    <cellStyle name="Hipervínculo" xfId="3385" builtinId="8" hidden="1"/>
    <cellStyle name="Hipervínculo" xfId="3393" builtinId="8" hidden="1"/>
    <cellStyle name="Hipervínculo" xfId="3401" builtinId="8" hidden="1"/>
    <cellStyle name="Hipervínculo" xfId="3409" builtinId="8" hidden="1"/>
    <cellStyle name="Hipervínculo" xfId="3417" builtinId="8" hidden="1"/>
    <cellStyle name="Hipervínculo" xfId="3425" builtinId="8" hidden="1"/>
    <cellStyle name="Hipervínculo" xfId="3433" builtinId="8" hidden="1"/>
    <cellStyle name="Hipervínculo" xfId="3441" builtinId="8" hidden="1"/>
    <cellStyle name="Hipervínculo" xfId="3449" builtinId="8" hidden="1"/>
    <cellStyle name="Hipervínculo" xfId="3457" builtinId="8" hidden="1"/>
    <cellStyle name="Hipervínculo" xfId="3465" builtinId="8" hidden="1"/>
    <cellStyle name="Hipervínculo" xfId="3473" builtinId="8" hidden="1"/>
    <cellStyle name="Hipervínculo" xfId="3481" builtinId="8" hidden="1"/>
    <cellStyle name="Hipervínculo" xfId="3072" builtinId="8" hidden="1"/>
    <cellStyle name="Hipervínculo" xfId="3495" builtinId="8" hidden="1"/>
    <cellStyle name="Hipervínculo" xfId="3503" builtinId="8" hidden="1"/>
    <cellStyle name="Hipervínculo" xfId="3511" builtinId="8" hidden="1"/>
    <cellStyle name="Hipervínculo" xfId="3519" builtinId="8" hidden="1"/>
    <cellStyle name="Hipervínculo" xfId="3527" builtinId="8" hidden="1"/>
    <cellStyle name="Hipervínculo" xfId="3535" builtinId="8" hidden="1"/>
    <cellStyle name="Hipervínculo" xfId="3545" builtinId="8" hidden="1"/>
    <cellStyle name="Hipervínculo" xfId="3553" builtinId="8" hidden="1"/>
    <cellStyle name="Hipervínculo" xfId="3561" builtinId="8" hidden="1"/>
    <cellStyle name="Hipervínculo" xfId="3569" builtinId="8" hidden="1"/>
    <cellStyle name="Hipervínculo" xfId="3577" builtinId="8" hidden="1"/>
    <cellStyle name="Hipervínculo" xfId="3585" builtinId="8" hidden="1"/>
    <cellStyle name="Hipervínculo" xfId="3593" builtinId="8" hidden="1"/>
    <cellStyle name="Hipervínculo" xfId="3601" builtinId="8" hidden="1"/>
    <cellStyle name="Hipervínculo" xfId="3609" builtinId="8" hidden="1"/>
    <cellStyle name="Hipervínculo" xfId="3617" builtinId="8" hidden="1"/>
    <cellStyle name="Hipervínculo" xfId="3625" builtinId="8" hidden="1"/>
    <cellStyle name="Hipervínculo" xfId="3633" builtinId="8" hidden="1"/>
    <cellStyle name="Hipervínculo" xfId="3641" builtinId="8" hidden="1"/>
    <cellStyle name="Hipervínculo" xfId="3647" builtinId="8" hidden="1"/>
    <cellStyle name="Hipervínculo" xfId="3655" builtinId="8" hidden="1"/>
    <cellStyle name="Hipervínculo" xfId="3663" builtinId="8" hidden="1"/>
    <cellStyle name="Hipervínculo" xfId="3671" builtinId="8" hidden="1"/>
    <cellStyle name="Hipervínculo" xfId="3679" builtinId="8" hidden="1"/>
    <cellStyle name="Hipervínculo" xfId="3687" builtinId="8" hidden="1"/>
    <cellStyle name="Hipervínculo" xfId="3697" builtinId="8" hidden="1"/>
    <cellStyle name="Hipervínculo" xfId="3705" builtinId="8" hidden="1"/>
    <cellStyle name="Hipervínculo" xfId="3713" builtinId="8" hidden="1"/>
    <cellStyle name="Hipervínculo" xfId="3721" builtinId="8" hidden="1"/>
    <cellStyle name="Hipervínculo" xfId="3729" builtinId="8" hidden="1"/>
    <cellStyle name="Hipervínculo" xfId="3737" builtinId="8" hidden="1"/>
    <cellStyle name="Hipervínculo" xfId="3745" builtinId="8" hidden="1"/>
    <cellStyle name="Hipervínculo" xfId="3753" builtinId="8" hidden="1"/>
    <cellStyle name="Hipervínculo" xfId="3761" builtinId="8" hidden="1"/>
    <cellStyle name="Hipervínculo" xfId="3769" builtinId="8" hidden="1"/>
    <cellStyle name="Hipervínculo" xfId="3777" builtinId="8" hidden="1"/>
    <cellStyle name="Hipervínculo" xfId="3785" builtinId="8" hidden="1"/>
    <cellStyle name="Hipervínculo" xfId="3793" builtinId="8" hidden="1"/>
    <cellStyle name="Hipervínculo" xfId="3540" builtinId="8" hidden="1"/>
    <cellStyle name="Hipervínculo" xfId="3807" builtinId="8" hidden="1"/>
    <cellStyle name="Hipervínculo" xfId="3815" builtinId="8" hidden="1"/>
    <cellStyle name="Hipervínculo" xfId="3823" builtinId="8" hidden="1"/>
    <cellStyle name="Hipervínculo" xfId="3831" builtinId="8" hidden="1"/>
    <cellStyle name="Hipervínculo" xfId="3839" builtinId="8" hidden="1"/>
    <cellStyle name="Hipervínculo" xfId="3847" builtinId="8" hidden="1"/>
    <cellStyle name="Hipervínculo" xfId="3857" builtinId="8" hidden="1"/>
    <cellStyle name="Hipervínculo" xfId="3865" builtinId="8" hidden="1"/>
    <cellStyle name="Hipervínculo" xfId="3873" builtinId="8" hidden="1"/>
    <cellStyle name="Hipervínculo" xfId="3881" builtinId="8" hidden="1"/>
    <cellStyle name="Hipervínculo" xfId="3889" builtinId="8" hidden="1"/>
    <cellStyle name="Hipervínculo" xfId="3897" builtinId="8" hidden="1"/>
    <cellStyle name="Hipervínculo" xfId="3905" builtinId="8" hidden="1"/>
    <cellStyle name="Hipervínculo" xfId="3913" builtinId="8" hidden="1"/>
    <cellStyle name="Hipervínculo" xfId="3921" builtinId="8" hidden="1"/>
    <cellStyle name="Hipervínculo" xfId="3929" builtinId="8" hidden="1"/>
    <cellStyle name="Hipervínculo" xfId="3937" builtinId="8" hidden="1"/>
    <cellStyle name="Hipervínculo" xfId="3945" builtinId="8" hidden="1"/>
    <cellStyle name="Hipervínculo" xfId="3953" builtinId="8" hidden="1"/>
    <cellStyle name="Hipervínculo" xfId="3959" builtinId="8" hidden="1"/>
    <cellStyle name="Hipervínculo" xfId="3967" builtinId="8" hidden="1"/>
    <cellStyle name="Hipervínculo" xfId="3975" builtinId="8" hidden="1"/>
    <cellStyle name="Hipervínculo" xfId="3983" builtinId="8" hidden="1"/>
    <cellStyle name="Hipervínculo" xfId="3991" builtinId="8" hidden="1"/>
    <cellStyle name="Hipervínculo" xfId="3999" builtinId="8" hidden="1"/>
    <cellStyle name="Hipervínculo" xfId="4009" builtinId="8" hidden="1"/>
    <cellStyle name="Hipervínculo" xfId="4017" builtinId="8" hidden="1"/>
    <cellStyle name="Hipervínculo" xfId="4025" builtinId="8" hidden="1"/>
    <cellStyle name="Hipervínculo" xfId="4033" builtinId="8" hidden="1"/>
    <cellStyle name="Hipervínculo" xfId="4041" builtinId="8" hidden="1"/>
    <cellStyle name="Hipervínculo" xfId="4049" builtinId="8" hidden="1"/>
    <cellStyle name="Hipervínculo" xfId="4057" builtinId="8" hidden="1"/>
    <cellStyle name="Hipervínculo" xfId="4065" builtinId="8" hidden="1"/>
    <cellStyle name="Hipervínculo" xfId="4073" builtinId="8" hidden="1"/>
    <cellStyle name="Hipervínculo" xfId="4081" builtinId="8" hidden="1"/>
    <cellStyle name="Hipervínculo" xfId="4089" builtinId="8" hidden="1"/>
    <cellStyle name="Hipervínculo" xfId="4097" builtinId="8" hidden="1"/>
    <cellStyle name="Hipervínculo" xfId="4105" builtinId="8" hidden="1"/>
    <cellStyle name="Hipervínculo" xfId="3852" builtinId="8" hidden="1"/>
    <cellStyle name="Hipervínculo" xfId="4119" builtinId="8" hidden="1"/>
    <cellStyle name="Hipervínculo" xfId="4127" builtinId="8" hidden="1"/>
    <cellStyle name="Hipervínculo" xfId="4135" builtinId="8" hidden="1"/>
    <cellStyle name="Hipervínculo" xfId="4143" builtinId="8" hidden="1"/>
    <cellStyle name="Hipervínculo" xfId="4151" builtinId="8" hidden="1"/>
    <cellStyle name="Hipervínculo" xfId="4159" builtinId="8" hidden="1"/>
    <cellStyle name="Hipervínculo" xfId="4169" builtinId="8" hidden="1"/>
    <cellStyle name="Hipervínculo" xfId="4177" builtinId="8" hidden="1"/>
    <cellStyle name="Hipervínculo" xfId="4185" builtinId="8" hidden="1"/>
    <cellStyle name="Hipervínculo" xfId="4193" builtinId="8" hidden="1"/>
    <cellStyle name="Hipervínculo" xfId="4201" builtinId="8" hidden="1"/>
    <cellStyle name="Hipervínculo" xfId="4209" builtinId="8" hidden="1"/>
    <cellStyle name="Hipervínculo" xfId="4217" builtinId="8" hidden="1"/>
    <cellStyle name="Hipervínculo" xfId="4225" builtinId="8" hidden="1"/>
    <cellStyle name="Hipervínculo" xfId="4233" builtinId="8" hidden="1"/>
    <cellStyle name="Hipervínculo" xfId="4241" builtinId="8" hidden="1"/>
    <cellStyle name="Hipervínculo" xfId="4249" builtinId="8" hidden="1"/>
    <cellStyle name="Hipervínculo" xfId="4257" builtinId="8" hidden="1"/>
    <cellStyle name="Hipervínculo" xfId="4265" builtinId="8" hidden="1"/>
    <cellStyle name="Hipervínculo" xfId="4271" builtinId="8" hidden="1"/>
    <cellStyle name="Hipervínculo" xfId="4279" builtinId="8" hidden="1"/>
    <cellStyle name="Hipervínculo" xfId="4287" builtinId="8" hidden="1"/>
    <cellStyle name="Hipervínculo" xfId="4295" builtinId="8" hidden="1"/>
    <cellStyle name="Hipervínculo" xfId="4303" builtinId="8" hidden="1"/>
    <cellStyle name="Hipervínculo" xfId="4311" builtinId="8" hidden="1"/>
    <cellStyle name="Hipervínculo" xfId="4320" builtinId="8" hidden="1"/>
    <cellStyle name="Hipervínculo" xfId="4328" builtinId="8" hidden="1"/>
    <cellStyle name="Hipervínculo" xfId="4336" builtinId="8" hidden="1"/>
    <cellStyle name="Hipervínculo" xfId="4344" builtinId="8" hidden="1"/>
    <cellStyle name="Hipervínculo" xfId="4352" builtinId="8" hidden="1"/>
    <cellStyle name="Hipervínculo" xfId="4360" builtinId="8" hidden="1"/>
    <cellStyle name="Hipervínculo" xfId="4368" builtinId="8" hidden="1"/>
    <cellStyle name="Hipervínculo" xfId="4376" builtinId="8" hidden="1"/>
    <cellStyle name="Hipervínculo" xfId="4384" builtinId="8" hidden="1"/>
    <cellStyle name="Hipervínculo" xfId="4392" builtinId="8" hidden="1"/>
    <cellStyle name="Hipervínculo" xfId="4400" builtinId="8" hidden="1"/>
    <cellStyle name="Hipervínculo" xfId="4408" builtinId="8" hidden="1"/>
    <cellStyle name="Hipervínculo" xfId="4416" builtinId="8" hidden="1"/>
    <cellStyle name="Hipervínculo" xfId="4164" builtinId="8" hidden="1"/>
    <cellStyle name="Hipervínculo" xfId="4430" builtinId="8" hidden="1"/>
    <cellStyle name="Hipervínculo" xfId="4438" builtinId="8" hidden="1"/>
    <cellStyle name="Hipervínculo" xfId="4446" builtinId="8" hidden="1"/>
    <cellStyle name="Hipervínculo" xfId="4454" builtinId="8" hidden="1"/>
    <cellStyle name="Hipervínculo" xfId="4462" builtinId="8" hidden="1"/>
    <cellStyle name="Hipervínculo" xfId="4470" builtinId="8" hidden="1"/>
    <cellStyle name="Hipervínculo" xfId="4478" builtinId="8" hidden="1"/>
    <cellStyle name="Hipervínculo" xfId="4486" builtinId="8" hidden="1"/>
    <cellStyle name="Hipervínculo" xfId="4494" builtinId="8" hidden="1"/>
    <cellStyle name="Hipervínculo" xfId="4502" builtinId="8" hidden="1"/>
    <cellStyle name="Hipervínculo" xfId="4510" builtinId="8" hidden="1"/>
    <cellStyle name="Hipervínculo" xfId="4518" builtinId="8" hidden="1"/>
    <cellStyle name="Hipervínculo" xfId="4526" builtinId="8" hidden="1"/>
    <cellStyle name="Hipervínculo" xfId="4534" builtinId="8" hidden="1"/>
    <cellStyle name="Hipervínculo" xfId="4542" builtinId="8" hidden="1"/>
    <cellStyle name="Hipervínculo" xfId="4550" builtinId="8" hidden="1"/>
    <cellStyle name="Hipervínculo" xfId="4558" builtinId="8" hidden="1"/>
    <cellStyle name="Hipervínculo" xfId="4566" builtinId="8" hidden="1"/>
    <cellStyle name="Hipervínculo" xfId="4574" builtinId="8" hidden="1"/>
    <cellStyle name="Hipervínculo" xfId="4655" builtinId="8" hidden="1"/>
    <cellStyle name="Hipervínculo" xfId="4671" builtinId="8" hidden="1"/>
    <cellStyle name="Hipervínculo" xfId="4687" builtinId="8" hidden="1"/>
    <cellStyle name="Hipervínculo" xfId="4703" builtinId="8" hidden="1"/>
    <cellStyle name="Hipervínculo" xfId="4719" builtinId="8" hidden="1"/>
    <cellStyle name="Hipervínculo" xfId="4735" builtinId="8" hidden="1"/>
    <cellStyle name="Hipervínculo" xfId="4752" builtinId="8" hidden="1"/>
    <cellStyle name="Hipervínculo" xfId="4768" builtinId="8" hidden="1"/>
    <cellStyle name="Hipervínculo" xfId="4784" builtinId="8" hidden="1"/>
    <cellStyle name="Hipervínculo" xfId="4799" builtinId="8" hidden="1"/>
    <cellStyle name="Hipervínculo" xfId="4815" builtinId="8" hidden="1"/>
    <cellStyle name="Hipervínculo" xfId="4831" builtinId="8" hidden="1"/>
    <cellStyle name="Hipervínculo" xfId="4848" builtinId="8" hidden="1"/>
    <cellStyle name="Hipervínculo" xfId="4864" builtinId="8" hidden="1"/>
    <cellStyle name="Hipervínculo" xfId="4880" builtinId="8" hidden="1"/>
    <cellStyle name="Hipervínculo" xfId="4898" builtinId="8" hidden="1"/>
    <cellStyle name="Hipervínculo" xfId="4914" builtinId="8" hidden="1"/>
    <cellStyle name="Hipervínculo" xfId="4930" builtinId="8" hidden="1"/>
    <cellStyle name="Hipervínculo" xfId="4946" builtinId="8" hidden="1"/>
    <cellStyle name="Hipervínculo" xfId="4962" builtinId="8" hidden="1"/>
    <cellStyle name="Hipervínculo" xfId="4978" builtinId="8" hidden="1"/>
    <cellStyle name="Hipervínculo" xfId="4994" builtinId="8" hidden="1"/>
    <cellStyle name="Hipervínculo" xfId="5008" builtinId="8" hidden="1"/>
    <cellStyle name="Hipervínculo" xfId="5024" builtinId="8" hidden="1"/>
    <cellStyle name="Hipervínculo" xfId="5040" builtinId="8" hidden="1"/>
    <cellStyle name="Hipervínculo" xfId="5057" builtinId="8" hidden="1"/>
    <cellStyle name="Hipervínculo" xfId="5073" builtinId="8" hidden="1"/>
    <cellStyle name="Hipervínculo" xfId="5089" builtinId="8" hidden="1"/>
    <cellStyle name="Hipervínculo" xfId="5105" builtinId="8" hidden="1"/>
    <cellStyle name="Hipervínculo" xfId="5121" builtinId="8" hidden="1"/>
    <cellStyle name="Hipervínculo" xfId="5137" builtinId="8" hidden="1"/>
    <cellStyle name="Hipervínculo" xfId="5153" builtinId="8" hidden="1"/>
    <cellStyle name="Hipervínculo" xfId="5168" builtinId="8" hidden="1"/>
    <cellStyle name="Hipervínculo" xfId="5184" builtinId="8" hidden="1"/>
    <cellStyle name="Hipervínculo" xfId="5200" builtinId="8" hidden="1"/>
    <cellStyle name="Hipervínculo" xfId="5218" builtinId="8" hidden="1"/>
    <cellStyle name="Hipervínculo" xfId="5234" builtinId="8" hidden="1"/>
    <cellStyle name="Hipervínculo" xfId="5250" builtinId="8" hidden="1"/>
    <cellStyle name="Hipervínculo" xfId="5266" builtinId="8" hidden="1"/>
    <cellStyle name="Hipervínculo" xfId="5282" builtinId="8" hidden="1"/>
    <cellStyle name="Hipervínculo" xfId="5298" builtinId="8" hidden="1"/>
    <cellStyle name="Hipervínculo" xfId="5312" builtinId="8" hidden="1"/>
    <cellStyle name="Hipervínculo" xfId="5328" builtinId="8" hidden="1"/>
    <cellStyle name="Hipervínculo" xfId="5344" builtinId="8" hidden="1"/>
    <cellStyle name="Hipervínculo" xfId="5360" builtinId="8" hidden="1"/>
    <cellStyle name="Hipervínculo" xfId="5378" builtinId="8" hidden="1"/>
    <cellStyle name="Hipervínculo" xfId="5394" builtinId="8" hidden="1"/>
    <cellStyle name="Hipervínculo" xfId="5410" builtinId="8" hidden="1"/>
    <cellStyle name="Hipervínculo" xfId="5426" builtinId="8" hidden="1"/>
    <cellStyle name="Hipervínculo" xfId="5442" builtinId="8" hidden="1"/>
    <cellStyle name="Hipervínculo" xfId="5458" builtinId="8" hidden="1"/>
    <cellStyle name="Hipervínculo" xfId="5472" builtinId="8" hidden="1"/>
    <cellStyle name="Hipervínculo" xfId="5488" builtinId="8" hidden="1"/>
    <cellStyle name="Hipervínculo" xfId="5504" builtinId="8" hidden="1"/>
    <cellStyle name="Hipervínculo" xfId="5521" builtinId="8" hidden="1"/>
    <cellStyle name="Hipervínculo" xfId="5537" builtinId="8" hidden="1"/>
    <cellStyle name="Hipervínculo" xfId="5553" builtinId="8" hidden="1"/>
    <cellStyle name="Hipervínculo" xfId="5569" builtinId="8" hidden="1"/>
    <cellStyle name="Hipervínculo" xfId="5585" builtinId="8" hidden="1"/>
    <cellStyle name="Hipervínculo" xfId="5601" builtinId="8" hidden="1"/>
    <cellStyle name="Hipervínculo" xfId="5617" builtinId="8" hidden="1"/>
    <cellStyle name="Hipervínculo" xfId="5632" builtinId="8" hidden="1"/>
    <cellStyle name="Hipervínculo" xfId="5648" builtinId="8" hidden="1"/>
    <cellStyle name="Hipervínculo" xfId="5664" builtinId="8" hidden="1"/>
    <cellStyle name="Hipervínculo" xfId="5682" builtinId="8" hidden="1"/>
    <cellStyle name="Hipervínculo" xfId="5698" builtinId="8" hidden="1"/>
    <cellStyle name="Hipervínculo" xfId="5714" builtinId="8" hidden="1"/>
    <cellStyle name="Hipervínculo" xfId="5730" builtinId="8" hidden="1"/>
    <cellStyle name="Hipervínculo" xfId="5746" builtinId="8" hidden="1"/>
    <cellStyle name="Hipervínculo" xfId="5762" builtinId="8" hidden="1"/>
    <cellStyle name="Hipervínculo" xfId="5778" builtinId="8" hidden="1"/>
    <cellStyle name="Hipervínculo" xfId="5792" builtinId="8" hidden="1"/>
    <cellStyle name="Hipervínculo" xfId="5808" builtinId="8" hidden="1"/>
    <cellStyle name="Hipervínculo" xfId="5824" builtinId="8" hidden="1"/>
    <cellStyle name="Hipervínculo" xfId="5842" builtinId="8" hidden="1"/>
    <cellStyle name="Hipervínculo" xfId="5858" builtinId="8" hidden="1"/>
    <cellStyle name="Hipervínculo" xfId="5874" builtinId="8" hidden="1"/>
    <cellStyle name="Hipervínculo" xfId="5890" builtinId="8" hidden="1"/>
    <cellStyle name="Hipervínculo" xfId="5906" builtinId="8" hidden="1"/>
    <cellStyle name="Hipervínculo" xfId="5922" builtinId="8" hidden="1"/>
    <cellStyle name="Hipervínculo" xfId="5936" builtinId="8" hidden="1"/>
    <cellStyle name="Hipervínculo" xfId="5952" builtinId="8" hidden="1"/>
    <cellStyle name="Hipervínculo" xfId="5968" builtinId="8" hidden="1"/>
    <cellStyle name="Hipervínculo" xfId="5984" builtinId="8" hidden="1"/>
    <cellStyle name="Hipervínculo" xfId="6002" builtinId="8" hidden="1"/>
    <cellStyle name="Hipervínculo" xfId="6018" builtinId="8" hidden="1"/>
    <cellStyle name="Hipervínculo" xfId="6034" builtinId="8" hidden="1"/>
    <cellStyle name="Hipervínculo" xfId="6050" builtinId="8" hidden="1"/>
    <cellStyle name="Hipervínculo" xfId="6066" builtinId="8" hidden="1"/>
    <cellStyle name="Hipervínculo" xfId="6082" builtinId="8" hidden="1"/>
    <cellStyle name="Hipervínculo" xfId="6096" builtinId="8" hidden="1"/>
    <cellStyle name="Hipervínculo" xfId="6112" builtinId="8" hidden="1"/>
    <cellStyle name="Hipervínculo" xfId="6128" builtinId="8" hidden="1"/>
    <cellStyle name="Hipervínculo" xfId="6146" builtinId="8" hidden="1"/>
    <cellStyle name="Hipervínculo" xfId="6162" builtinId="8" hidden="1"/>
    <cellStyle name="Hipervínculo" xfId="6178" builtinId="8" hidden="1"/>
    <cellStyle name="Hipervínculo" xfId="6194" builtinId="8" hidden="1"/>
    <cellStyle name="Hipervínculo" xfId="6210" builtinId="8" hidden="1"/>
    <cellStyle name="Hipervínculo" xfId="6226" builtinId="8" hidden="1"/>
    <cellStyle name="Hipervínculo" xfId="6242" builtinId="8" hidden="1"/>
    <cellStyle name="Hipervínculo" xfId="6256" builtinId="8" hidden="1"/>
    <cellStyle name="Hipervínculo" xfId="6272" builtinId="8" hidden="1"/>
    <cellStyle name="Hipervínculo" xfId="6288" builtinId="8" hidden="1"/>
    <cellStyle name="Hipervínculo" xfId="6306" builtinId="8" hidden="1"/>
    <cellStyle name="Hipervínculo" xfId="6322" builtinId="8" hidden="1"/>
    <cellStyle name="Hipervínculo" xfId="6338" builtinId="8" hidden="1"/>
    <cellStyle name="Hipervínculo" xfId="6354" builtinId="8" hidden="1"/>
    <cellStyle name="Hipervínculo" xfId="6370" builtinId="8" hidden="1"/>
    <cellStyle name="Hipervínculo" xfId="6386" builtinId="8" hidden="1"/>
    <cellStyle name="Hipervínculo" xfId="6402" builtinId="8" hidden="1"/>
    <cellStyle name="Hipervínculo" xfId="6416" builtinId="8" hidden="1"/>
    <cellStyle name="Hipervínculo" xfId="6432" builtinId="8" hidden="1"/>
    <cellStyle name="Hipervínculo" xfId="6448" builtinId="8" hidden="1"/>
    <cellStyle name="Hipervínculo" xfId="6466" builtinId="8" hidden="1"/>
    <cellStyle name="Hipervínculo" xfId="6482" builtinId="8" hidden="1"/>
    <cellStyle name="Hipervínculo" xfId="6498" builtinId="8" hidden="1"/>
    <cellStyle name="Hipervínculo" xfId="6514" builtinId="8" hidden="1"/>
    <cellStyle name="Hipervínculo" xfId="6530" builtinId="8" hidden="1"/>
    <cellStyle name="Hipervínculo" xfId="6546" builtinId="8" hidden="1"/>
    <cellStyle name="Hipervínculo" xfId="6560" builtinId="8" hidden="1"/>
    <cellStyle name="Hipervínculo" xfId="6576" builtinId="8" hidden="1"/>
    <cellStyle name="Hipervínculo" xfId="6592" builtinId="8" hidden="1"/>
    <cellStyle name="Hipervínculo" xfId="6608" builtinId="8" hidden="1"/>
    <cellStyle name="Hipervínculo" xfId="6625" builtinId="8" hidden="1"/>
    <cellStyle name="Hipervínculo" xfId="6641" builtinId="8" hidden="1"/>
    <cellStyle name="Hipervínculo" xfId="6657" builtinId="8" hidden="1"/>
    <cellStyle name="Hipervínculo" xfId="6673" builtinId="8" hidden="1"/>
    <cellStyle name="Hipervínculo" xfId="6689" builtinId="8" hidden="1"/>
    <cellStyle name="Hipervínculo" xfId="6705" builtinId="8" hidden="1"/>
    <cellStyle name="Hipervínculo" xfId="6719" builtinId="8" hidden="1"/>
    <cellStyle name="Hipervínculo" xfId="6735" builtinId="8" hidden="1"/>
    <cellStyle name="Hipervínculo" xfId="6751" builtinId="8" hidden="1"/>
    <cellStyle name="Hipervínculo" xfId="6767" builtinId="8" hidden="1"/>
    <cellStyle name="Hipervínculo" xfId="6783" builtinId="8" hidden="1"/>
    <cellStyle name="Hipervínculo" xfId="6799" builtinId="8" hidden="1"/>
    <cellStyle name="Hipervínculo" xfId="6815" builtinId="8" hidden="1"/>
    <cellStyle name="Hipervínculo" xfId="6831" builtinId="8" hidden="1"/>
    <cellStyle name="Hipervínculo" xfId="6847" builtinId="8" hidden="1"/>
    <cellStyle name="Hipervínculo" xfId="6863" builtinId="8" hidden="1"/>
    <cellStyle name="Hipervínculo" xfId="6857" builtinId="8" hidden="1"/>
    <cellStyle name="Hipervínculo" xfId="6841" builtinId="8" hidden="1"/>
    <cellStyle name="Hipervínculo" xfId="6825" builtinId="8" hidden="1"/>
    <cellStyle name="Hipervínculo" xfId="6809" builtinId="8" hidden="1"/>
    <cellStyle name="Hipervínculo" xfId="6793" builtinId="8" hidden="1"/>
    <cellStyle name="Hipervínculo" xfId="6777" builtinId="8" hidden="1"/>
    <cellStyle name="Hipervínculo" xfId="6761" builtinId="8" hidden="1"/>
    <cellStyle name="Hipervínculo" xfId="6745" builtinId="8" hidden="1"/>
    <cellStyle name="Hipervínculo" xfId="6729" builtinId="8" hidden="1"/>
    <cellStyle name="Hipervínculo" xfId="6455" builtinId="8" hidden="1"/>
    <cellStyle name="Hipervínculo" xfId="6699" builtinId="8" hidden="1"/>
    <cellStyle name="Hipervínculo" xfId="6683" builtinId="8" hidden="1"/>
    <cellStyle name="Hipervínculo" xfId="6667" builtinId="8" hidden="1"/>
    <cellStyle name="Hipervínculo" xfId="6651" builtinId="8" hidden="1"/>
    <cellStyle name="Hipervínculo" xfId="6635" builtinId="8" hidden="1"/>
    <cellStyle name="Hipervínculo" xfId="6619" builtinId="8" hidden="1"/>
    <cellStyle name="Hipervínculo" xfId="6602" builtinId="8" hidden="1"/>
    <cellStyle name="Hipervínculo" xfId="6586" builtinId="8" hidden="1"/>
    <cellStyle name="Hipervínculo" xfId="6570" builtinId="8" hidden="1"/>
    <cellStyle name="Hipervínculo" xfId="6556" builtinId="8" hidden="1"/>
    <cellStyle name="Hipervínculo" xfId="6540" builtinId="8" hidden="1"/>
    <cellStyle name="Hipervínculo" xfId="6524" builtinId="8" hidden="1"/>
    <cellStyle name="Hipervínculo" xfId="6508" builtinId="8" hidden="1"/>
    <cellStyle name="Hipervínculo" xfId="6492" builtinId="8" hidden="1"/>
    <cellStyle name="Hipervínculo" xfId="6476" builtinId="8" hidden="1"/>
    <cellStyle name="Hipervínculo" xfId="6460" builtinId="8" hidden="1"/>
    <cellStyle name="Hipervínculo" xfId="6442" builtinId="8" hidden="1"/>
    <cellStyle name="Hipervínculo" xfId="6426" builtinId="8" hidden="1"/>
    <cellStyle name="Hipervínculo" xfId="6410" builtinId="8" hidden="1"/>
    <cellStyle name="Hipervínculo" xfId="6396" builtinId="8" hidden="1"/>
    <cellStyle name="Hipervínculo" xfId="6380" builtinId="8" hidden="1"/>
    <cellStyle name="Hipervínculo" xfId="6364" builtinId="8" hidden="1"/>
    <cellStyle name="Hipervínculo" xfId="6348" builtinId="8" hidden="1"/>
    <cellStyle name="Hipervínculo" xfId="6332" builtinId="8" hidden="1"/>
    <cellStyle name="Hipervínculo" xfId="6316" builtinId="8" hidden="1"/>
    <cellStyle name="Hipervínculo" xfId="6300" builtinId="8" hidden="1"/>
    <cellStyle name="Hipervínculo" xfId="6282" builtinId="8" hidden="1"/>
    <cellStyle name="Hipervínculo" xfId="6266" builtinId="8" hidden="1"/>
    <cellStyle name="Hipervínculo" xfId="6250" builtinId="8" hidden="1"/>
    <cellStyle name="Hipervínculo" xfId="6236" builtinId="8" hidden="1"/>
    <cellStyle name="Hipervínculo" xfId="6220" builtinId="8" hidden="1"/>
    <cellStyle name="Hipervínculo" xfId="6204" builtinId="8" hidden="1"/>
    <cellStyle name="Hipervínculo" xfId="6188" builtinId="8" hidden="1"/>
    <cellStyle name="Hipervínculo" xfId="6172" builtinId="8" hidden="1"/>
    <cellStyle name="Hipervínculo" xfId="6156" builtinId="8" hidden="1"/>
    <cellStyle name="Hipervínculo" xfId="6138" builtinId="8" hidden="1"/>
    <cellStyle name="Hipervínculo" xfId="6122" builtinId="8" hidden="1"/>
    <cellStyle name="Hipervínculo" xfId="6106" builtinId="8" hidden="1"/>
    <cellStyle name="Hipervínculo" xfId="5831" builtinId="8" hidden="1"/>
    <cellStyle name="Hipervínculo" xfId="6076" builtinId="8" hidden="1"/>
    <cellStyle name="Hipervínculo" xfId="6060" builtinId="8" hidden="1"/>
    <cellStyle name="Hipervínculo" xfId="6044" builtinId="8" hidden="1"/>
    <cellStyle name="Hipervínculo" xfId="6028" builtinId="8" hidden="1"/>
    <cellStyle name="Hipervínculo" xfId="6012" builtinId="8" hidden="1"/>
    <cellStyle name="Hipervínculo" xfId="5996" builtinId="8" hidden="1"/>
    <cellStyle name="Hipervínculo" xfId="5978" builtinId="8" hidden="1"/>
    <cellStyle name="Hipervínculo" xfId="5962" builtinId="8" hidden="1"/>
    <cellStyle name="Hipervínculo" xfId="5946" builtinId="8" hidden="1"/>
    <cellStyle name="Hipervínculo" xfId="5932" builtinId="8" hidden="1"/>
    <cellStyle name="Hipervínculo" xfId="5916" builtinId="8" hidden="1"/>
    <cellStyle name="Hipervínculo" xfId="5900" builtinId="8" hidden="1"/>
    <cellStyle name="Hipervínculo" xfId="5884" builtinId="8" hidden="1"/>
    <cellStyle name="Hipervínculo" xfId="5868" builtinId="8" hidden="1"/>
    <cellStyle name="Hipervínculo" xfId="5852" builtinId="8" hidden="1"/>
    <cellStyle name="Hipervínculo" xfId="5836" builtinId="8" hidden="1"/>
    <cellStyle name="Hipervínculo" xfId="5818" builtinId="8" hidden="1"/>
    <cellStyle name="Hipervínculo" xfId="5802" builtinId="8" hidden="1"/>
    <cellStyle name="Hipervínculo" xfId="5786" builtinId="8" hidden="1"/>
    <cellStyle name="Hipervínculo" xfId="5772" builtinId="8" hidden="1"/>
    <cellStyle name="Hipervínculo" xfId="5756" builtinId="8" hidden="1"/>
    <cellStyle name="Hipervínculo" xfId="5740" builtinId="8" hidden="1"/>
    <cellStyle name="Hipervínculo" xfId="5724" builtinId="8" hidden="1"/>
    <cellStyle name="Hipervínculo" xfId="5708" builtinId="8" hidden="1"/>
    <cellStyle name="Hipervínculo" xfId="5692" builtinId="8" hidden="1"/>
    <cellStyle name="Hipervínculo" xfId="5676" builtinId="8" hidden="1"/>
    <cellStyle name="Hipervínculo" xfId="5658" builtinId="8" hidden="1"/>
    <cellStyle name="Hipervínculo" xfId="5642" builtinId="8" hidden="1"/>
    <cellStyle name="Hipervínculo" xfId="5626" builtinId="8" hidden="1"/>
    <cellStyle name="Hipervínculo" xfId="5611" builtinId="8" hidden="1"/>
    <cellStyle name="Hipervínculo" xfId="5595" builtinId="8" hidden="1"/>
    <cellStyle name="Hipervínculo" xfId="5579" builtinId="8" hidden="1"/>
    <cellStyle name="Hipervínculo" xfId="5563" builtinId="8" hidden="1"/>
    <cellStyle name="Hipervínculo" xfId="5547" builtinId="8" hidden="1"/>
    <cellStyle name="Hipervínculo" xfId="5531" builtinId="8" hidden="1"/>
    <cellStyle name="Hipervínculo" xfId="5514" builtinId="8" hidden="1"/>
    <cellStyle name="Hipervínculo" xfId="5498" builtinId="8" hidden="1"/>
    <cellStyle name="Hipervínculo" xfId="5482" builtinId="8" hidden="1"/>
    <cellStyle name="Hipervínculo" xfId="5207" builtinId="8" hidden="1"/>
    <cellStyle name="Hipervínculo" xfId="5452" builtinId="8" hidden="1"/>
    <cellStyle name="Hipervínculo" xfId="5436" builtinId="8" hidden="1"/>
    <cellStyle name="Hipervínculo" xfId="5420" builtinId="8" hidden="1"/>
    <cellStyle name="Hipervínculo" xfId="5404" builtinId="8" hidden="1"/>
    <cellStyle name="Hipervínculo" xfId="5388" builtinId="8" hidden="1"/>
    <cellStyle name="Hipervínculo" xfId="5372" builtinId="8" hidden="1"/>
    <cellStyle name="Hipervínculo" xfId="5354" builtinId="8" hidden="1"/>
    <cellStyle name="Hipervínculo" xfId="5338" builtinId="8" hidden="1"/>
    <cellStyle name="Hipervínculo" xfId="5322" builtinId="8" hidden="1"/>
    <cellStyle name="Hipervínculo" xfId="5308" builtinId="8" hidden="1"/>
    <cellStyle name="Hipervínculo" xfId="5292" builtinId="8" hidden="1"/>
    <cellStyle name="Hipervínculo" xfId="5276" builtinId="8" hidden="1"/>
    <cellStyle name="Hipervínculo" xfId="5260" builtinId="8" hidden="1"/>
    <cellStyle name="Hipervínculo" xfId="5244" builtinId="8" hidden="1"/>
    <cellStyle name="Hipervínculo" xfId="5228" builtinId="8" hidden="1"/>
    <cellStyle name="Hipervínculo" xfId="5212" builtinId="8" hidden="1"/>
    <cellStyle name="Hipervínculo" xfId="5194" builtinId="8" hidden="1"/>
    <cellStyle name="Hipervínculo" xfId="5178" builtinId="8" hidden="1"/>
    <cellStyle name="Hipervínculo" xfId="5162" builtinId="8" hidden="1"/>
    <cellStyle name="Hipervínculo" xfId="5147" builtinId="8" hidden="1"/>
    <cellStyle name="Hipervínculo" xfId="5131" builtinId="8" hidden="1"/>
    <cellStyle name="Hipervínculo" xfId="5115" builtinId="8" hidden="1"/>
    <cellStyle name="Hipervínculo" xfId="5099" builtinId="8" hidden="1"/>
    <cellStyle name="Hipervínculo" xfId="5083" builtinId="8" hidden="1"/>
    <cellStyle name="Hipervínculo" xfId="5067" builtinId="8" hidden="1"/>
    <cellStyle name="Hipervínculo" xfId="5051" builtinId="8" hidden="1"/>
    <cellStyle name="Hipervínculo" xfId="5034" builtinId="8" hidden="1"/>
    <cellStyle name="Hipervínculo" xfId="5018" builtinId="8" hidden="1"/>
    <cellStyle name="Hipervínculo" xfId="5002" builtinId="8" hidden="1"/>
    <cellStyle name="Hipervínculo" xfId="4988" builtinId="8" hidden="1"/>
    <cellStyle name="Hipervínculo" xfId="4972" builtinId="8" hidden="1"/>
    <cellStyle name="Hipervínculo" xfId="4956" builtinId="8" hidden="1"/>
    <cellStyle name="Hipervínculo" xfId="4940" builtinId="8" hidden="1"/>
    <cellStyle name="Hipervínculo" xfId="4924" builtinId="8" hidden="1"/>
    <cellStyle name="Hipervínculo" xfId="4908" builtinId="8" hidden="1"/>
    <cellStyle name="Hipervínculo" xfId="4890" builtinId="8" hidden="1"/>
    <cellStyle name="Hipervínculo" xfId="4874" builtinId="8" hidden="1"/>
    <cellStyle name="Hipervínculo" xfId="4858" builtinId="8" hidden="1"/>
    <cellStyle name="Hipervínculo" xfId="4842" builtinId="8" hidden="1"/>
    <cellStyle name="Hipervínculo" xfId="4825" builtinId="8" hidden="1"/>
    <cellStyle name="Hipervínculo" xfId="4809" builtinId="8" hidden="1"/>
    <cellStyle name="Hipervínculo" xfId="4793" builtinId="8" hidden="1"/>
    <cellStyle name="Hipervínculo" xfId="4778" builtinId="8" hidden="1"/>
    <cellStyle name="Hipervínculo" xfId="4762" builtinId="8" hidden="1"/>
    <cellStyle name="Hipervínculo" xfId="4746" builtinId="8" hidden="1"/>
    <cellStyle name="Hipervínculo" xfId="4729" builtinId="8" hidden="1"/>
    <cellStyle name="Hipervínculo" xfId="4713" builtinId="8" hidden="1"/>
    <cellStyle name="Hipervínculo" xfId="4697" builtinId="8" hidden="1"/>
    <cellStyle name="Hipervínculo" xfId="4681" builtinId="8" hidden="1"/>
    <cellStyle name="Hipervínculo" xfId="4665" builtinId="8" hidden="1"/>
    <cellStyle name="Hipervínculo" xfId="4649" builtinId="8" hidden="1"/>
    <cellStyle name="Hipervínculo" xfId="4605" builtinId="8" hidden="1"/>
    <cellStyle name="Hipervínculo" xfId="4617" builtinId="8" hidden="1"/>
    <cellStyle name="Hipervínculo" xfId="4627" builtinId="8" hidden="1"/>
    <cellStyle name="Hipervínculo" xfId="4639" builtinId="8" hidden="1"/>
    <cellStyle name="Hipervínculo" xfId="4623" builtinId="8" hidden="1"/>
    <cellStyle name="Hipervínculo" xfId="4587" builtinId="8" hidden="1"/>
    <cellStyle name="Hipervínculo" xfId="4597" builtinId="8" hidden="1"/>
    <cellStyle name="Hipervínculo" xfId="4581" builtinId="8" hidden="1"/>
    <cellStyle name="Hipervínculo" xfId="6943" builtinId="8" hidden="1"/>
    <cellStyle name="Hipervínculo" xfId="6959" builtinId="8" hidden="1"/>
    <cellStyle name="Hipervínculo" xfId="6975" builtinId="8" hidden="1"/>
    <cellStyle name="Hipervínculo" xfId="6991" builtinId="8" hidden="1"/>
    <cellStyle name="Hipervínculo" xfId="7007" builtinId="8" hidden="1"/>
    <cellStyle name="Hipervínculo" xfId="7023" builtinId="8" hidden="1"/>
    <cellStyle name="Hipervínculo" xfId="7040" builtinId="8" hidden="1"/>
    <cellStyle name="Hipervínculo" xfId="7056" builtinId="8" hidden="1"/>
    <cellStyle name="Hipervínculo" xfId="7072" builtinId="8" hidden="1"/>
    <cellStyle name="Hipervínculo" xfId="7087" builtinId="8" hidden="1"/>
    <cellStyle name="Hipervínculo" xfId="7103" builtinId="8" hidden="1"/>
    <cellStyle name="Hipervínculo" xfId="7119" builtinId="8" hidden="1"/>
    <cellStyle name="Hipervínculo" xfId="7136" builtinId="8" hidden="1"/>
    <cellStyle name="Hipervínculo" xfId="7152" builtinId="8" hidden="1"/>
    <cellStyle name="Hipervínculo" xfId="7168" builtinId="8" hidden="1"/>
    <cellStyle name="Hipervínculo" xfId="7186" builtinId="8" hidden="1"/>
    <cellStyle name="Hipervínculo" xfId="7202" builtinId="8" hidden="1"/>
    <cellStyle name="Hipervínculo" xfId="7218" builtinId="8" hidden="1"/>
    <cellStyle name="Hipervínculo" xfId="7234" builtinId="8" hidden="1"/>
    <cellStyle name="Hipervínculo" xfId="7250" builtinId="8" hidden="1"/>
    <cellStyle name="Hipervínculo" xfId="7266" builtinId="8" hidden="1"/>
    <cellStyle name="Hipervínculo" xfId="7282" builtinId="8" hidden="1"/>
    <cellStyle name="Hipervínculo" xfId="7296" builtinId="8" hidden="1"/>
    <cellStyle name="Hipervínculo" xfId="7312" builtinId="8" hidden="1"/>
    <cellStyle name="Hipervínculo" xfId="7328" builtinId="8" hidden="1"/>
    <cellStyle name="Hipervínculo" xfId="7345" builtinId="8" hidden="1"/>
    <cellStyle name="Hipervínculo" xfId="7361" builtinId="8" hidden="1"/>
    <cellStyle name="Hipervínculo" xfId="7377" builtinId="8" hidden="1"/>
    <cellStyle name="Hipervínculo" xfId="7393" builtinId="8" hidden="1"/>
    <cellStyle name="Hipervínculo" xfId="7409" builtinId="8" hidden="1"/>
    <cellStyle name="Hipervínculo" xfId="7425" builtinId="8" hidden="1"/>
    <cellStyle name="Hipervínculo" xfId="7441" builtinId="8" hidden="1"/>
    <cellStyle name="Hipervínculo" xfId="7456" builtinId="8" hidden="1"/>
    <cellStyle name="Hipervínculo" xfId="7472" builtinId="8" hidden="1"/>
    <cellStyle name="Hipervínculo" xfId="7488" builtinId="8" hidden="1"/>
    <cellStyle name="Hipervínculo" xfId="7506" builtinId="8" hidden="1"/>
    <cellStyle name="Hipervínculo" xfId="7522" builtinId="8" hidden="1"/>
    <cellStyle name="Hipervínculo" xfId="7538" builtinId="8" hidden="1"/>
    <cellStyle name="Hipervínculo" xfId="7554" builtinId="8" hidden="1"/>
    <cellStyle name="Hipervínculo" xfId="7570" builtinId="8" hidden="1"/>
    <cellStyle name="Hipervínculo" xfId="7586" builtinId="8" hidden="1"/>
    <cellStyle name="Hipervínculo" xfId="7600" builtinId="8" hidden="1"/>
    <cellStyle name="Hipervínculo" xfId="7616" builtinId="8" hidden="1"/>
    <cellStyle name="Hipervínculo" xfId="7632" builtinId="8" hidden="1"/>
    <cellStyle name="Hipervínculo" xfId="7648" builtinId="8" hidden="1"/>
    <cellStyle name="Hipervínculo" xfId="7666" builtinId="8" hidden="1"/>
    <cellStyle name="Hipervínculo" xfId="7682" builtinId="8" hidden="1"/>
    <cellStyle name="Hipervínculo" xfId="7698" builtinId="8" hidden="1"/>
    <cellStyle name="Hipervínculo" xfId="7714" builtinId="8" hidden="1"/>
    <cellStyle name="Hipervínculo" xfId="7730" builtinId="8" hidden="1"/>
    <cellStyle name="Hipervínculo" xfId="7746" builtinId="8" hidden="1"/>
    <cellStyle name="Hipervínculo" xfId="7760" builtinId="8" hidden="1"/>
    <cellStyle name="Hipervínculo" xfId="7776" builtinId="8" hidden="1"/>
    <cellStyle name="Hipervínculo" xfId="7792" builtinId="8" hidden="1"/>
    <cellStyle name="Hipervínculo" xfId="7809" builtinId="8" hidden="1"/>
    <cellStyle name="Hipervínculo" xfId="7825" builtinId="8" hidden="1"/>
    <cellStyle name="Hipervínculo" xfId="7841" builtinId="8" hidden="1"/>
    <cellStyle name="Hipervínculo" xfId="7857" builtinId="8" hidden="1"/>
    <cellStyle name="Hipervínculo" xfId="7873" builtinId="8" hidden="1"/>
    <cellStyle name="Hipervínculo" xfId="7889" builtinId="8" hidden="1"/>
    <cellStyle name="Hipervínculo" xfId="7905" builtinId="8" hidden="1"/>
    <cellStyle name="Hipervínculo" xfId="7920" builtinId="8" hidden="1"/>
    <cellStyle name="Hipervínculo" xfId="7936" builtinId="8" hidden="1"/>
    <cellStyle name="Hipervínculo" xfId="7952" builtinId="8" hidden="1"/>
    <cellStyle name="Hipervínculo" xfId="7970" builtinId="8" hidden="1"/>
    <cellStyle name="Hipervínculo" xfId="7986" builtinId="8" hidden="1"/>
    <cellStyle name="Hipervínculo" xfId="8002" builtinId="8" hidden="1"/>
    <cellStyle name="Hipervínculo" xfId="8018" builtinId="8" hidden="1"/>
    <cellStyle name="Hipervínculo" xfId="8034" builtinId="8" hidden="1"/>
    <cellStyle name="Hipervínculo" xfId="8050" builtinId="8" hidden="1"/>
    <cellStyle name="Hipervínculo" xfId="8066" builtinId="8" hidden="1"/>
    <cellStyle name="Hipervínculo" xfId="8080" builtinId="8" hidden="1"/>
    <cellStyle name="Hipervínculo" xfId="8096" builtinId="8" hidden="1"/>
    <cellStyle name="Hipervínculo" xfId="8112" builtinId="8" hidden="1"/>
    <cellStyle name="Hipervínculo" xfId="8130" builtinId="8" hidden="1"/>
    <cellStyle name="Hipervínculo" xfId="8146" builtinId="8" hidden="1"/>
    <cellStyle name="Hipervínculo" xfId="8162" builtinId="8" hidden="1"/>
    <cellStyle name="Hipervínculo" xfId="8178" builtinId="8" hidden="1"/>
    <cellStyle name="Hipervínculo" xfId="8194" builtinId="8" hidden="1"/>
    <cellStyle name="Hipervínculo" xfId="8210" builtinId="8" hidden="1"/>
    <cellStyle name="Hipervínculo" xfId="8224" builtinId="8" hidden="1"/>
    <cellStyle name="Hipervínculo" xfId="8240" builtinId="8" hidden="1"/>
    <cellStyle name="Hipervínculo" xfId="8256" builtinId="8" hidden="1"/>
    <cellStyle name="Hipervínculo" xfId="8272" builtinId="8" hidden="1"/>
    <cellStyle name="Hipervínculo" xfId="8290" builtinId="8" hidden="1"/>
    <cellStyle name="Hipervínculo" xfId="8306" builtinId="8" hidden="1"/>
    <cellStyle name="Hipervínculo" xfId="8322" builtinId="8" hidden="1"/>
    <cellStyle name="Hipervínculo" xfId="8338" builtinId="8" hidden="1"/>
    <cellStyle name="Hipervínculo" xfId="8354" builtinId="8" hidden="1"/>
    <cellStyle name="Hipervínculo" xfId="8370" builtinId="8" hidden="1"/>
    <cellStyle name="Hipervínculo" xfId="8384" builtinId="8" hidden="1"/>
    <cellStyle name="Hipervínculo" xfId="8400" builtinId="8" hidden="1"/>
    <cellStyle name="Hipervínculo" xfId="8416" builtinId="8" hidden="1"/>
    <cellStyle name="Hipervínculo" xfId="8434" builtinId="8" hidden="1"/>
    <cellStyle name="Hipervínculo" xfId="8450" builtinId="8" hidden="1"/>
    <cellStyle name="Hipervínculo" xfId="8466" builtinId="8" hidden="1"/>
    <cellStyle name="Hipervínculo" xfId="8482" builtinId="8" hidden="1"/>
    <cellStyle name="Hipervínculo" xfId="8498" builtinId="8" hidden="1"/>
    <cellStyle name="Hipervínculo" xfId="8514" builtinId="8" hidden="1"/>
    <cellStyle name="Hipervínculo" xfId="8530" builtinId="8" hidden="1"/>
    <cellStyle name="Hipervínculo" xfId="8544" builtinId="8" hidden="1"/>
    <cellStyle name="Hipervínculo" xfId="8560" builtinId="8" hidden="1"/>
    <cellStyle name="Hipervínculo" xfId="8576" builtinId="8" hidden="1"/>
    <cellStyle name="Hipervínculo" xfId="8594" builtinId="8" hidden="1"/>
    <cellStyle name="Hipervínculo" xfId="8610" builtinId="8" hidden="1"/>
    <cellStyle name="Hipervínculo" xfId="8626" builtinId="8" hidden="1"/>
    <cellStyle name="Hipervínculo" xfId="8642" builtinId="8" hidden="1"/>
    <cellStyle name="Hipervínculo" xfId="8658" builtinId="8" hidden="1"/>
    <cellStyle name="Hipervínculo" xfId="8674" builtinId="8" hidden="1"/>
    <cellStyle name="Hipervínculo" xfId="8690" builtinId="8" hidden="1"/>
    <cellStyle name="Hipervínculo" xfId="8704" builtinId="8" hidden="1"/>
    <cellStyle name="Hipervínculo" xfId="8720" builtinId="8" hidden="1"/>
    <cellStyle name="Hipervínculo" xfId="8736" builtinId="8" hidden="1"/>
    <cellStyle name="Hipervínculo" xfId="8754" builtinId="8" hidden="1"/>
    <cellStyle name="Hipervínculo" xfId="8770" builtinId="8" hidden="1"/>
    <cellStyle name="Hipervínculo" xfId="8786" builtinId="8" hidden="1"/>
    <cellStyle name="Hipervínculo" xfId="8802" builtinId="8" hidden="1"/>
    <cellStyle name="Hipervínculo" xfId="8818" builtinId="8" hidden="1"/>
    <cellStyle name="Hipervínculo" xfId="8834" builtinId="8" hidden="1"/>
    <cellStyle name="Hipervínculo" xfId="8848" builtinId="8" hidden="1"/>
    <cellStyle name="Hipervínculo" xfId="8864" builtinId="8" hidden="1"/>
    <cellStyle name="Hipervínculo" xfId="8880" builtinId="8" hidden="1"/>
    <cellStyle name="Hipervínculo" xfId="8896" builtinId="8" hidden="1"/>
    <cellStyle name="Hipervínculo" xfId="8913" builtinId="8" hidden="1"/>
    <cellStyle name="Hipervínculo" xfId="8929" builtinId="8" hidden="1"/>
    <cellStyle name="Hipervínculo" xfId="8945" builtinId="8" hidden="1"/>
    <cellStyle name="Hipervínculo" xfId="8961" builtinId="8" hidden="1"/>
    <cellStyle name="Hipervínculo" xfId="8977" builtinId="8" hidden="1"/>
    <cellStyle name="Hipervínculo" xfId="8993" builtinId="8" hidden="1"/>
    <cellStyle name="Hipervínculo" xfId="9007" builtinId="8" hidden="1"/>
    <cellStyle name="Hipervínculo" xfId="9023" builtinId="8" hidden="1"/>
    <cellStyle name="Hipervínculo" xfId="9039" builtinId="8" hidden="1"/>
    <cellStyle name="Hipervínculo" xfId="9055" builtinId="8" hidden="1"/>
    <cellStyle name="Hipervínculo" xfId="9071" builtinId="8" hidden="1"/>
    <cellStyle name="Hipervínculo" xfId="9087" builtinId="8" hidden="1"/>
    <cellStyle name="Hipervínculo" xfId="9103" builtinId="8" hidden="1"/>
    <cellStyle name="Hipervínculo" xfId="9119" builtinId="8" hidden="1"/>
    <cellStyle name="Hipervínculo" xfId="9135" builtinId="8" hidden="1"/>
    <cellStyle name="Hipervínculo" xfId="9151" builtinId="8" hidden="1"/>
    <cellStyle name="Hipervínculo" xfId="9145" builtinId="8" hidden="1"/>
    <cellStyle name="Hipervínculo" xfId="9129" builtinId="8" hidden="1"/>
    <cellStyle name="Hipervínculo" xfId="9113" builtinId="8" hidden="1"/>
    <cellStyle name="Hipervínculo" xfId="9097" builtinId="8" hidden="1"/>
    <cellStyle name="Hipervínculo" xfId="9081" builtinId="8" hidden="1"/>
    <cellStyle name="Hipervínculo" xfId="9065" builtinId="8" hidden="1"/>
    <cellStyle name="Hipervínculo" xfId="9049" builtinId="8" hidden="1"/>
    <cellStyle name="Hipervínculo" xfId="9033" builtinId="8" hidden="1"/>
    <cellStyle name="Hipervínculo" xfId="9017" builtinId="8" hidden="1"/>
    <cellStyle name="Hipervínculo" xfId="8743" builtinId="8" hidden="1"/>
    <cellStyle name="Hipervínculo" xfId="8987" builtinId="8" hidden="1"/>
    <cellStyle name="Hipervínculo" xfId="8971" builtinId="8" hidden="1"/>
    <cellStyle name="Hipervínculo" xfId="8955" builtinId="8" hidden="1"/>
    <cellStyle name="Hipervínculo" xfId="8939" builtinId="8" hidden="1"/>
    <cellStyle name="Hipervínculo" xfId="8923" builtinId="8" hidden="1"/>
    <cellStyle name="Hipervínculo" xfId="8907" builtinId="8" hidden="1"/>
    <cellStyle name="Hipervínculo" xfId="8890" builtinId="8" hidden="1"/>
    <cellStyle name="Hipervínculo" xfId="8874" builtinId="8" hidden="1"/>
    <cellStyle name="Hipervínculo" xfId="8858" builtinId="8" hidden="1"/>
    <cellStyle name="Hipervínculo" xfId="8844" builtinId="8" hidden="1"/>
    <cellStyle name="Hipervínculo" xfId="8828" builtinId="8" hidden="1"/>
    <cellStyle name="Hipervínculo" xfId="8812" builtinId="8" hidden="1"/>
    <cellStyle name="Hipervínculo" xfId="8796" builtinId="8" hidden="1"/>
    <cellStyle name="Hipervínculo" xfId="8780" builtinId="8" hidden="1"/>
    <cellStyle name="Hipervínculo" xfId="8764" builtinId="8" hidden="1"/>
    <cellStyle name="Hipervínculo" xfId="8748" builtinId="8" hidden="1"/>
    <cellStyle name="Hipervínculo" xfId="8730" builtinId="8" hidden="1"/>
    <cellStyle name="Hipervínculo" xfId="8714" builtinId="8" hidden="1"/>
    <cellStyle name="Hipervínculo" xfId="8698" builtinId="8" hidden="1"/>
    <cellStyle name="Hipervínculo" xfId="8684" builtinId="8" hidden="1"/>
    <cellStyle name="Hipervínculo" xfId="8668" builtinId="8" hidden="1"/>
    <cellStyle name="Hipervínculo" xfId="8652" builtinId="8" hidden="1"/>
    <cellStyle name="Hipervínculo" xfId="8636" builtinId="8" hidden="1"/>
    <cellStyle name="Hipervínculo" xfId="8620" builtinId="8" hidden="1"/>
    <cellStyle name="Hipervínculo" xfId="8604" builtinId="8" hidden="1"/>
    <cellStyle name="Hipervínculo" xfId="8588" builtinId="8" hidden="1"/>
    <cellStyle name="Hipervínculo" xfId="8570" builtinId="8" hidden="1"/>
    <cellStyle name="Hipervínculo" xfId="8554" builtinId="8" hidden="1"/>
    <cellStyle name="Hipervínculo" xfId="8538" builtinId="8" hidden="1"/>
    <cellStyle name="Hipervínculo" xfId="8524" builtinId="8" hidden="1"/>
    <cellStyle name="Hipervínculo" xfId="8508" builtinId="8" hidden="1"/>
    <cellStyle name="Hipervínculo" xfId="8492" builtinId="8" hidden="1"/>
    <cellStyle name="Hipervínculo" xfId="8476" builtinId="8" hidden="1"/>
    <cellStyle name="Hipervínculo" xfId="8460" builtinId="8" hidden="1"/>
    <cellStyle name="Hipervínculo" xfId="8444" builtinId="8" hidden="1"/>
    <cellStyle name="Hipervínculo" xfId="8426" builtinId="8" hidden="1"/>
    <cellStyle name="Hipervínculo" xfId="8410" builtinId="8" hidden="1"/>
    <cellStyle name="Hipervínculo" xfId="8394" builtinId="8" hidden="1"/>
    <cellStyle name="Hipervínculo" xfId="8119" builtinId="8" hidden="1"/>
    <cellStyle name="Hipervínculo" xfId="8364" builtinId="8" hidden="1"/>
    <cellStyle name="Hipervínculo" xfId="8348" builtinId="8" hidden="1"/>
    <cellStyle name="Hipervínculo" xfId="8332" builtinId="8" hidden="1"/>
    <cellStyle name="Hipervínculo" xfId="8316" builtinId="8" hidden="1"/>
    <cellStyle name="Hipervínculo" xfId="8300" builtinId="8" hidden="1"/>
    <cellStyle name="Hipervínculo" xfId="8284" builtinId="8" hidden="1"/>
    <cellStyle name="Hipervínculo" xfId="8266" builtinId="8" hidden="1"/>
    <cellStyle name="Hipervínculo" xfId="8250" builtinId="8" hidden="1"/>
    <cellStyle name="Hipervínculo" xfId="8234" builtinId="8" hidden="1"/>
    <cellStyle name="Hipervínculo" xfId="8220" builtinId="8" hidden="1"/>
    <cellStyle name="Hipervínculo" xfId="8204" builtinId="8" hidden="1"/>
    <cellStyle name="Hipervínculo" xfId="8188" builtinId="8" hidden="1"/>
    <cellStyle name="Hipervínculo" xfId="8172" builtinId="8" hidden="1"/>
    <cellStyle name="Hipervínculo" xfId="8156" builtinId="8" hidden="1"/>
    <cellStyle name="Hipervínculo" xfId="8140" builtinId="8" hidden="1"/>
    <cellStyle name="Hipervínculo" xfId="8124" builtinId="8" hidden="1"/>
    <cellStyle name="Hipervínculo" xfId="8106" builtinId="8" hidden="1"/>
    <cellStyle name="Hipervínculo" xfId="8090" builtinId="8" hidden="1"/>
    <cellStyle name="Hipervínculo" xfId="8074" builtinId="8" hidden="1"/>
    <cellStyle name="Hipervínculo" xfId="8060" builtinId="8" hidden="1"/>
    <cellStyle name="Hipervínculo" xfId="8044" builtinId="8" hidden="1"/>
    <cellStyle name="Hipervínculo" xfId="8028" builtinId="8" hidden="1"/>
    <cellStyle name="Hipervínculo" xfId="8012" builtinId="8" hidden="1"/>
    <cellStyle name="Hipervínculo" xfId="7996" builtinId="8" hidden="1"/>
    <cellStyle name="Hipervínculo" xfId="7980" builtinId="8" hidden="1"/>
    <cellStyle name="Hipervínculo" xfId="7964" builtinId="8" hidden="1"/>
    <cellStyle name="Hipervínculo" xfId="7946" builtinId="8" hidden="1"/>
    <cellStyle name="Hipervínculo" xfId="7930" builtinId="8" hidden="1"/>
    <cellStyle name="Hipervínculo" xfId="7914" builtinId="8" hidden="1"/>
    <cellStyle name="Hipervínculo" xfId="7899" builtinId="8" hidden="1"/>
    <cellStyle name="Hipervínculo" xfId="7883" builtinId="8" hidden="1"/>
    <cellStyle name="Hipervínculo" xfId="7867" builtinId="8" hidden="1"/>
    <cellStyle name="Hipervínculo" xfId="7851" builtinId="8" hidden="1"/>
    <cellStyle name="Hipervínculo" xfId="7835" builtinId="8" hidden="1"/>
    <cellStyle name="Hipervínculo" xfId="7819" builtinId="8" hidden="1"/>
    <cellStyle name="Hipervínculo" xfId="7802" builtinId="8" hidden="1"/>
    <cellStyle name="Hipervínculo" xfId="7786" builtinId="8" hidden="1"/>
    <cellStyle name="Hipervínculo" xfId="7770" builtinId="8" hidden="1"/>
    <cellStyle name="Hipervínculo" xfId="7495" builtinId="8" hidden="1"/>
    <cellStyle name="Hipervínculo" xfId="7740" builtinId="8" hidden="1"/>
    <cellStyle name="Hipervínculo" xfId="7724" builtinId="8" hidden="1"/>
    <cellStyle name="Hipervínculo" xfId="7708" builtinId="8" hidden="1"/>
    <cellStyle name="Hipervínculo" xfId="7692" builtinId="8" hidden="1"/>
    <cellStyle name="Hipervínculo" xfId="7676" builtinId="8" hidden="1"/>
    <cellStyle name="Hipervínculo" xfId="7660" builtinId="8" hidden="1"/>
    <cellStyle name="Hipervínculo" xfId="7642" builtinId="8" hidden="1"/>
    <cellStyle name="Hipervínculo" xfId="7626" builtinId="8" hidden="1"/>
    <cellStyle name="Hipervínculo" xfId="7610" builtinId="8" hidden="1"/>
    <cellStyle name="Hipervínculo" xfId="7596" builtinId="8" hidden="1"/>
    <cellStyle name="Hipervínculo" xfId="7580" builtinId="8" hidden="1"/>
    <cellStyle name="Hipervínculo" xfId="7564" builtinId="8" hidden="1"/>
    <cellStyle name="Hipervínculo" xfId="7548" builtinId="8" hidden="1"/>
    <cellStyle name="Hipervínculo" xfId="7532" builtinId="8" hidden="1"/>
    <cellStyle name="Hipervínculo" xfId="7516" builtinId="8" hidden="1"/>
    <cellStyle name="Hipervínculo" xfId="7500" builtinId="8" hidden="1"/>
    <cellStyle name="Hipervínculo" xfId="7482" builtinId="8" hidden="1"/>
    <cellStyle name="Hipervínculo" xfId="7466" builtinId="8" hidden="1"/>
    <cellStyle name="Hipervínculo" xfId="7450" builtinId="8" hidden="1"/>
    <cellStyle name="Hipervínculo" xfId="7435" builtinId="8" hidden="1"/>
    <cellStyle name="Hipervínculo" xfId="7419" builtinId="8" hidden="1"/>
    <cellStyle name="Hipervínculo" xfId="7403" builtinId="8" hidden="1"/>
    <cellStyle name="Hipervínculo" xfId="7387" builtinId="8" hidden="1"/>
    <cellStyle name="Hipervínculo" xfId="7371" builtinId="8" hidden="1"/>
    <cellStyle name="Hipervínculo" xfId="7355" builtinId="8" hidden="1"/>
    <cellStyle name="Hipervínculo" xfId="7339" builtinId="8" hidden="1"/>
    <cellStyle name="Hipervínculo" xfId="7322" builtinId="8" hidden="1"/>
    <cellStyle name="Hipervínculo" xfId="7306" builtinId="8" hidden="1"/>
    <cellStyle name="Hipervínculo" xfId="7290" builtinId="8" hidden="1"/>
    <cellStyle name="Hipervínculo" xfId="7276" builtinId="8" hidden="1"/>
    <cellStyle name="Hipervínculo" xfId="7260" builtinId="8" hidden="1"/>
    <cellStyle name="Hipervínculo" xfId="7244" builtinId="8" hidden="1"/>
    <cellStyle name="Hipervínculo" xfId="7228" builtinId="8" hidden="1"/>
    <cellStyle name="Hipervínculo" xfId="7212" builtinId="8" hidden="1"/>
    <cellStyle name="Hipervínculo" xfId="7196" builtinId="8" hidden="1"/>
    <cellStyle name="Hipervínculo" xfId="7178" builtinId="8" hidden="1"/>
    <cellStyle name="Hipervínculo" xfId="7162" builtinId="8" hidden="1"/>
    <cellStyle name="Hipervínculo" xfId="7146" builtinId="8" hidden="1"/>
    <cellStyle name="Hipervínculo" xfId="7130" builtinId="8" hidden="1"/>
    <cellStyle name="Hipervínculo" xfId="7113" builtinId="8" hidden="1"/>
    <cellStyle name="Hipervínculo" xfId="7097" builtinId="8" hidden="1"/>
    <cellStyle name="Hipervínculo" xfId="7081" builtinId="8" hidden="1"/>
    <cellStyle name="Hipervínculo" xfId="7066" builtinId="8" hidden="1"/>
    <cellStyle name="Hipervínculo" xfId="7050" builtinId="8" hidden="1"/>
    <cellStyle name="Hipervínculo" xfId="7034" builtinId="8" hidden="1"/>
    <cellStyle name="Hipervínculo" xfId="7017" builtinId="8" hidden="1"/>
    <cellStyle name="Hipervínculo" xfId="7001" builtinId="8" hidden="1"/>
    <cellStyle name="Hipervínculo" xfId="6985" builtinId="8" hidden="1"/>
    <cellStyle name="Hipervínculo" xfId="6969" builtinId="8" hidden="1"/>
    <cellStyle name="Hipervínculo" xfId="6953" builtinId="8" hidden="1"/>
    <cellStyle name="Hipervínculo" xfId="6937" builtinId="8" hidden="1"/>
    <cellStyle name="Hipervínculo" xfId="6893" builtinId="8" hidden="1"/>
    <cellStyle name="Hipervínculo" xfId="6905" builtinId="8" hidden="1"/>
    <cellStyle name="Hipervínculo" xfId="6915" builtinId="8" hidden="1"/>
    <cellStyle name="Hipervínculo" xfId="6927" builtinId="8" hidden="1"/>
    <cellStyle name="Hipervínculo" xfId="6911" builtinId="8" hidden="1"/>
    <cellStyle name="Hipervínculo" xfId="6875" builtinId="8" hidden="1"/>
    <cellStyle name="Hipervínculo" xfId="6885" builtinId="8" hidden="1"/>
    <cellStyle name="Hipervínculo" xfId="6869" builtinId="8" hidden="1"/>
    <cellStyle name="Hipervínculo" xfId="9231" builtinId="8" hidden="1"/>
    <cellStyle name="Hipervínculo" xfId="9247" builtinId="8" hidden="1"/>
    <cellStyle name="Hipervínculo" xfId="9263" builtinId="8" hidden="1"/>
    <cellStyle name="Hipervínculo" xfId="9279" builtinId="8" hidden="1"/>
    <cellStyle name="Hipervínculo" xfId="9295" builtinId="8" hidden="1"/>
    <cellStyle name="Hipervínculo" xfId="9311" builtinId="8" hidden="1"/>
    <cellStyle name="Hipervínculo" xfId="9328" builtinId="8" hidden="1"/>
    <cellStyle name="Hipervínculo" xfId="9344" builtinId="8" hidden="1"/>
    <cellStyle name="Hipervínculo" xfId="9360" builtinId="8" hidden="1"/>
    <cellStyle name="Hipervínculo" xfId="9375" builtinId="8" hidden="1"/>
    <cellStyle name="Hipervínculo" xfId="9391" builtinId="8" hidden="1"/>
    <cellStyle name="Hipervínculo" xfId="9407" builtinId="8" hidden="1"/>
    <cellStyle name="Hipervínculo" xfId="9424" builtinId="8" hidden="1"/>
    <cellStyle name="Hipervínculo" xfId="9440" builtinId="8" hidden="1"/>
    <cellStyle name="Hipervínculo" xfId="9456" builtinId="8" hidden="1"/>
    <cellStyle name="Hipervínculo" xfId="9474" builtinId="8" hidden="1"/>
    <cellStyle name="Hipervínculo" xfId="9490" builtinId="8" hidden="1"/>
    <cellStyle name="Hipervínculo" xfId="9506" builtinId="8" hidden="1"/>
    <cellStyle name="Hipervínculo" xfId="9522" builtinId="8" hidden="1"/>
    <cellStyle name="Hipervínculo" xfId="9538" builtinId="8" hidden="1"/>
    <cellStyle name="Hipervínculo" xfId="9554" builtinId="8" hidden="1"/>
    <cellStyle name="Hipervínculo" xfId="9570" builtinId="8" hidden="1"/>
    <cellStyle name="Hipervínculo" xfId="9584" builtinId="8" hidden="1"/>
    <cellStyle name="Hipervínculo" xfId="9600" builtinId="8" hidden="1"/>
    <cellStyle name="Hipervínculo" xfId="9616" builtinId="8" hidden="1"/>
    <cellStyle name="Hipervínculo" xfId="9633" builtinId="8" hidden="1"/>
    <cellStyle name="Hipervínculo" xfId="9649" builtinId="8" hidden="1"/>
    <cellStyle name="Hipervínculo" xfId="9665" builtinId="8" hidden="1"/>
    <cellStyle name="Hipervínculo" xfId="9681" builtinId="8" hidden="1"/>
    <cellStyle name="Hipervínculo" xfId="9697" builtinId="8" hidden="1"/>
    <cellStyle name="Hipervínculo" xfId="9713" builtinId="8" hidden="1"/>
    <cellStyle name="Hipervínculo" xfId="9729" builtinId="8" hidden="1"/>
    <cellStyle name="Hipervínculo" xfId="9744" builtinId="8" hidden="1"/>
    <cellStyle name="Hipervínculo" xfId="9760" builtinId="8" hidden="1"/>
    <cellStyle name="Hipervínculo" xfId="9776" builtinId="8" hidden="1"/>
    <cellStyle name="Hipervínculo" xfId="9794" builtinId="8" hidden="1"/>
    <cellStyle name="Hipervínculo" xfId="9810" builtinId="8" hidden="1"/>
    <cellStyle name="Hipervínculo" xfId="9826" builtinId="8" hidden="1"/>
    <cellStyle name="Hipervínculo" xfId="9842" builtinId="8" hidden="1"/>
    <cellStyle name="Hipervínculo" xfId="9858" builtinId="8" hidden="1"/>
    <cellStyle name="Hipervínculo" xfId="9874" builtinId="8" hidden="1"/>
    <cellStyle name="Hipervínculo" xfId="9888" builtinId="8" hidden="1"/>
    <cellStyle name="Hipervínculo" xfId="9904" builtinId="8" hidden="1"/>
    <cellStyle name="Hipervínculo" xfId="9920" builtinId="8" hidden="1"/>
    <cellStyle name="Hipervínculo" xfId="9936" builtinId="8" hidden="1"/>
    <cellStyle name="Hipervínculo" xfId="9954" builtinId="8" hidden="1"/>
    <cellStyle name="Hipervínculo" xfId="9970" builtinId="8" hidden="1"/>
    <cellStyle name="Hipervínculo" xfId="9986" builtinId="8" hidden="1"/>
    <cellStyle name="Hipervínculo" xfId="10002" builtinId="8" hidden="1"/>
    <cellStyle name="Hipervínculo" xfId="10018" builtinId="8" hidden="1"/>
    <cellStyle name="Hipervínculo" xfId="10034" builtinId="8" hidden="1"/>
    <cellStyle name="Hipervínculo" xfId="10048" builtinId="8" hidden="1"/>
    <cellStyle name="Hipervínculo" xfId="10064" builtinId="8" hidden="1"/>
    <cellStyle name="Hipervínculo" xfId="10080" builtinId="8" hidden="1"/>
    <cellStyle name="Hipervínculo" xfId="10097" builtinId="8" hidden="1"/>
    <cellStyle name="Hipervínculo" xfId="10113" builtinId="8" hidden="1"/>
    <cellStyle name="Hipervínculo" xfId="10129" builtinId="8" hidden="1"/>
    <cellStyle name="Hipervínculo" xfId="10145" builtinId="8" hidden="1"/>
    <cellStyle name="Hipervínculo" xfId="10161" builtinId="8" hidden="1"/>
    <cellStyle name="Hipervínculo" xfId="10177" builtinId="8" hidden="1"/>
    <cellStyle name="Hipervínculo" xfId="10193" builtinId="8" hidden="1"/>
    <cellStyle name="Hipervínculo" xfId="10208" builtinId="8" hidden="1"/>
    <cellStyle name="Hipervínculo" xfId="10224" builtinId="8" hidden="1"/>
    <cellStyle name="Hipervínculo" xfId="10240" builtinId="8" hidden="1"/>
    <cellStyle name="Hipervínculo" xfId="10258" builtinId="8" hidden="1"/>
    <cellStyle name="Hipervínculo" xfId="10274" builtinId="8" hidden="1"/>
    <cellStyle name="Hipervínculo" xfId="10290" builtinId="8" hidden="1"/>
    <cellStyle name="Hipervínculo" xfId="10306" builtinId="8" hidden="1"/>
    <cellStyle name="Hipervínculo" xfId="10322" builtinId="8" hidden="1"/>
    <cellStyle name="Hipervínculo" xfId="10338" builtinId="8" hidden="1"/>
    <cellStyle name="Hipervínculo" xfId="10354" builtinId="8" hidden="1"/>
    <cellStyle name="Hipervínculo" xfId="10368" builtinId="8" hidden="1"/>
    <cellStyle name="Hipervínculo" xfId="10384" builtinId="8" hidden="1"/>
    <cellStyle name="Hipervínculo" xfId="10400" builtinId="8" hidden="1"/>
    <cellStyle name="Hipervínculo" xfId="10418" builtinId="8" hidden="1"/>
    <cellStyle name="Hipervínculo" xfId="10434" builtinId="8" hidden="1"/>
    <cellStyle name="Hipervínculo" xfId="10450" builtinId="8" hidden="1"/>
    <cellStyle name="Hipervínculo" xfId="10466" builtinId="8" hidden="1"/>
    <cellStyle name="Hipervínculo" xfId="10482" builtinId="8" hidden="1"/>
    <cellStyle name="Hipervínculo" xfId="10498" builtinId="8" hidden="1"/>
    <cellStyle name="Hipervínculo" xfId="10512" builtinId="8" hidden="1"/>
    <cellStyle name="Hipervínculo" xfId="10528" builtinId="8" hidden="1"/>
    <cellStyle name="Hipervínculo" xfId="10544" builtinId="8" hidden="1"/>
    <cellStyle name="Hipervínculo" xfId="10560" builtinId="8" hidden="1"/>
    <cellStyle name="Hipervínculo" xfId="10578" builtinId="8" hidden="1"/>
    <cellStyle name="Hipervínculo" xfId="10594" builtinId="8" hidden="1"/>
    <cellStyle name="Hipervínculo" xfId="10610" builtinId="8" hidden="1"/>
    <cellStyle name="Hipervínculo" xfId="10626" builtinId="8" hidden="1"/>
    <cellStyle name="Hipervínculo" xfId="10642" builtinId="8" hidden="1"/>
    <cellStyle name="Hipervínculo" xfId="10658" builtinId="8" hidden="1"/>
    <cellStyle name="Hipervínculo" xfId="10672" builtinId="8" hidden="1"/>
    <cellStyle name="Hipervínculo" xfId="10688" builtinId="8" hidden="1"/>
    <cellStyle name="Hipervínculo" xfId="10704" builtinId="8" hidden="1"/>
    <cellStyle name="Hipervínculo" xfId="10722" builtinId="8" hidden="1"/>
    <cellStyle name="Hipervínculo" xfId="10738" builtinId="8" hidden="1"/>
    <cellStyle name="Hipervínculo" xfId="10754" builtinId="8" hidden="1"/>
    <cellStyle name="Hipervínculo" xfId="10770" builtinId="8" hidden="1"/>
    <cellStyle name="Hipervínculo" xfId="10786" builtinId="8" hidden="1"/>
    <cellStyle name="Hipervínculo" xfId="10802" builtinId="8" hidden="1"/>
    <cellStyle name="Hipervínculo" xfId="10818" builtinId="8" hidden="1"/>
    <cellStyle name="Hipervínculo" xfId="10832" builtinId="8" hidden="1"/>
    <cellStyle name="Hipervínculo" xfId="10848" builtinId="8" hidden="1"/>
    <cellStyle name="Hipervínculo" xfId="10864" builtinId="8" hidden="1"/>
    <cellStyle name="Hipervínculo" xfId="10882" builtinId="8" hidden="1"/>
    <cellStyle name="Hipervínculo" xfId="10898" builtinId="8" hidden="1"/>
    <cellStyle name="Hipervínculo" xfId="10914" builtinId="8" hidden="1"/>
    <cellStyle name="Hipervínculo" xfId="10930" builtinId="8" hidden="1"/>
    <cellStyle name="Hipervínculo" xfId="10946" builtinId="8" hidden="1"/>
    <cellStyle name="Hipervínculo" xfId="10962" builtinId="8" hidden="1"/>
    <cellStyle name="Hipervínculo" xfId="10978" builtinId="8" hidden="1"/>
    <cellStyle name="Hipervínculo" xfId="10992" builtinId="8" hidden="1"/>
    <cellStyle name="Hipervínculo" xfId="11008" builtinId="8" hidden="1"/>
    <cellStyle name="Hipervínculo" xfId="11024" builtinId="8" hidden="1"/>
    <cellStyle name="Hipervínculo" xfId="11042" builtinId="8" hidden="1"/>
    <cellStyle name="Hipervínculo" xfId="11058" builtinId="8" hidden="1"/>
    <cellStyle name="Hipervínculo" xfId="11074" builtinId="8" hidden="1"/>
    <cellStyle name="Hipervínculo" xfId="11090" builtinId="8" hidden="1"/>
    <cellStyle name="Hipervínculo" xfId="11106" builtinId="8" hidden="1"/>
    <cellStyle name="Hipervínculo" xfId="11122" builtinId="8" hidden="1"/>
    <cellStyle name="Hipervínculo" xfId="11136" builtinId="8" hidden="1"/>
    <cellStyle name="Hipervínculo" xfId="11152" builtinId="8" hidden="1"/>
    <cellStyle name="Hipervínculo" xfId="11168" builtinId="8" hidden="1"/>
    <cellStyle name="Hipervínculo" xfId="11184" builtinId="8" hidden="1"/>
    <cellStyle name="Hipervínculo" xfId="11201" builtinId="8" hidden="1"/>
    <cellStyle name="Hipervínculo" xfId="11217" builtinId="8" hidden="1"/>
    <cellStyle name="Hipervínculo" xfId="11233" builtinId="8" hidden="1"/>
    <cellStyle name="Hipervínculo" xfId="11249" builtinId="8" hidden="1"/>
    <cellStyle name="Hipervínculo" xfId="11265" builtinId="8" hidden="1"/>
    <cellStyle name="Hipervínculo" xfId="11281" builtinId="8" hidden="1"/>
    <cellStyle name="Hipervínculo" xfId="11295" builtinId="8" hidden="1"/>
    <cellStyle name="Hipervínculo" xfId="11311" builtinId="8" hidden="1"/>
    <cellStyle name="Hipervínculo" xfId="11327" builtinId="8" hidden="1"/>
    <cellStyle name="Hipervínculo" xfId="11343" builtinId="8" hidden="1"/>
    <cellStyle name="Hipervínculo" xfId="11359" builtinId="8" hidden="1"/>
    <cellStyle name="Hipervínculo" xfId="11375" builtinId="8" hidden="1"/>
    <cellStyle name="Hipervínculo" xfId="11391" builtinId="8" hidden="1"/>
    <cellStyle name="Hipervínculo" xfId="11407" builtinId="8" hidden="1"/>
    <cellStyle name="Hipervínculo" xfId="11423" builtinId="8" hidden="1"/>
    <cellStyle name="Hipervínculo" xfId="11439" builtinId="8" hidden="1"/>
    <cellStyle name="Hipervínculo" xfId="11433" builtinId="8" hidden="1"/>
    <cellStyle name="Hipervínculo" xfId="11417" builtinId="8" hidden="1"/>
    <cellStyle name="Hipervínculo" xfId="11401" builtinId="8" hidden="1"/>
    <cellStyle name="Hipervínculo" xfId="11385" builtinId="8" hidden="1"/>
    <cellStyle name="Hipervínculo" xfId="11369" builtinId="8" hidden="1"/>
    <cellStyle name="Hipervínculo" xfId="11353" builtinId="8" hidden="1"/>
    <cellStyle name="Hipervínculo" xfId="11337" builtinId="8" hidden="1"/>
    <cellStyle name="Hipervínculo" xfId="11321" builtinId="8" hidden="1"/>
    <cellStyle name="Hipervínculo" xfId="11305" builtinId="8" hidden="1"/>
    <cellStyle name="Hipervínculo" xfId="11031" builtinId="8" hidden="1"/>
    <cellStyle name="Hipervínculo" xfId="11275" builtinId="8" hidden="1"/>
    <cellStyle name="Hipervínculo" xfId="11259" builtinId="8" hidden="1"/>
    <cellStyle name="Hipervínculo" xfId="11243" builtinId="8" hidden="1"/>
    <cellStyle name="Hipervínculo" xfId="11227" builtinId="8" hidden="1"/>
    <cellStyle name="Hipervínculo" xfId="11211" builtinId="8" hidden="1"/>
    <cellStyle name="Hipervínculo" xfId="11195" builtinId="8" hidden="1"/>
    <cellStyle name="Hipervínculo" xfId="11178" builtinId="8" hidden="1"/>
    <cellStyle name="Hipervínculo" xfId="11162" builtinId="8" hidden="1"/>
    <cellStyle name="Hipervínculo" xfId="11146" builtinId="8" hidden="1"/>
    <cellStyle name="Hipervínculo" xfId="11132" builtinId="8" hidden="1"/>
    <cellStyle name="Hipervínculo" xfId="11116" builtinId="8" hidden="1"/>
    <cellStyle name="Hipervínculo" xfId="11100" builtinId="8" hidden="1"/>
    <cellStyle name="Hipervínculo" xfId="11084" builtinId="8" hidden="1"/>
    <cellStyle name="Hipervínculo" xfId="11068" builtinId="8" hidden="1"/>
    <cellStyle name="Hipervínculo" xfId="11052" builtinId="8" hidden="1"/>
    <cellStyle name="Hipervínculo" xfId="11036" builtinId="8" hidden="1"/>
    <cellStyle name="Hipervínculo" xfId="11018" builtinId="8" hidden="1"/>
    <cellStyle name="Hipervínculo" xfId="11002" builtinId="8" hidden="1"/>
    <cellStyle name="Hipervínculo" xfId="10986" builtinId="8" hidden="1"/>
    <cellStyle name="Hipervínculo" xfId="10972" builtinId="8" hidden="1"/>
    <cellStyle name="Hipervínculo" xfId="10956" builtinId="8" hidden="1"/>
    <cellStyle name="Hipervínculo" xfId="10940" builtinId="8" hidden="1"/>
    <cellStyle name="Hipervínculo" xfId="10924" builtinId="8" hidden="1"/>
    <cellStyle name="Hipervínculo" xfId="10908" builtinId="8" hidden="1"/>
    <cellStyle name="Hipervínculo" xfId="10892" builtinId="8" hidden="1"/>
    <cellStyle name="Hipervínculo" xfId="10876" builtinId="8" hidden="1"/>
    <cellStyle name="Hipervínculo" xfId="10858" builtinId="8" hidden="1"/>
    <cellStyle name="Hipervínculo" xfId="10842" builtinId="8" hidden="1"/>
    <cellStyle name="Hipervínculo" xfId="10826" builtinId="8" hidden="1"/>
    <cellStyle name="Hipervínculo" xfId="10812" builtinId="8" hidden="1"/>
    <cellStyle name="Hipervínculo" xfId="10796" builtinId="8" hidden="1"/>
    <cellStyle name="Hipervínculo" xfId="10780" builtinId="8" hidden="1"/>
    <cellStyle name="Hipervínculo" xfId="10764" builtinId="8" hidden="1"/>
    <cellStyle name="Hipervínculo" xfId="10748" builtinId="8" hidden="1"/>
    <cellStyle name="Hipervínculo" xfId="10732" builtinId="8" hidden="1"/>
    <cellStyle name="Hipervínculo" xfId="10714" builtinId="8" hidden="1"/>
    <cellStyle name="Hipervínculo" xfId="10698" builtinId="8" hidden="1"/>
    <cellStyle name="Hipervínculo" xfId="10682" builtinId="8" hidden="1"/>
    <cellStyle name="Hipervínculo" xfId="10407" builtinId="8" hidden="1"/>
    <cellStyle name="Hipervínculo" xfId="10652" builtinId="8" hidden="1"/>
    <cellStyle name="Hipervínculo" xfId="10636" builtinId="8" hidden="1"/>
    <cellStyle name="Hipervínculo" xfId="10620" builtinId="8" hidden="1"/>
    <cellStyle name="Hipervínculo" xfId="10604" builtinId="8" hidden="1"/>
    <cellStyle name="Hipervínculo" xfId="10588" builtinId="8" hidden="1"/>
    <cellStyle name="Hipervínculo" xfId="10572" builtinId="8" hidden="1"/>
    <cellStyle name="Hipervínculo" xfId="10554" builtinId="8" hidden="1"/>
    <cellStyle name="Hipervínculo" xfId="10538" builtinId="8" hidden="1"/>
    <cellStyle name="Hipervínculo" xfId="10522" builtinId="8" hidden="1"/>
    <cellStyle name="Hipervínculo" xfId="10508" builtinId="8" hidden="1"/>
    <cellStyle name="Hipervínculo" xfId="10492" builtinId="8" hidden="1"/>
    <cellStyle name="Hipervínculo" xfId="10476" builtinId="8" hidden="1"/>
    <cellStyle name="Hipervínculo" xfId="10460" builtinId="8" hidden="1"/>
    <cellStyle name="Hipervínculo" xfId="10444" builtinId="8" hidden="1"/>
    <cellStyle name="Hipervínculo" xfId="10428" builtinId="8" hidden="1"/>
    <cellStyle name="Hipervínculo" xfId="10412" builtinId="8" hidden="1"/>
    <cellStyle name="Hipervínculo" xfId="10394" builtinId="8" hidden="1"/>
    <cellStyle name="Hipervínculo" xfId="10378" builtinId="8" hidden="1"/>
    <cellStyle name="Hipervínculo" xfId="10362" builtinId="8" hidden="1"/>
    <cellStyle name="Hipervínculo" xfId="10348" builtinId="8" hidden="1"/>
    <cellStyle name="Hipervínculo" xfId="10332" builtinId="8" hidden="1"/>
    <cellStyle name="Hipervínculo" xfId="10316" builtinId="8" hidden="1"/>
    <cellStyle name="Hipervínculo" xfId="10300" builtinId="8" hidden="1"/>
    <cellStyle name="Hipervínculo" xfId="10284" builtinId="8" hidden="1"/>
    <cellStyle name="Hipervínculo" xfId="10268" builtinId="8" hidden="1"/>
    <cellStyle name="Hipervínculo" xfId="10252" builtinId="8" hidden="1"/>
    <cellStyle name="Hipervínculo" xfId="10234" builtinId="8" hidden="1"/>
    <cellStyle name="Hipervínculo" xfId="10218" builtinId="8" hidden="1"/>
    <cellStyle name="Hipervínculo" xfId="10202" builtinId="8" hidden="1"/>
    <cellStyle name="Hipervínculo" xfId="10187" builtinId="8" hidden="1"/>
    <cellStyle name="Hipervínculo" xfId="10171" builtinId="8" hidden="1"/>
    <cellStyle name="Hipervínculo" xfId="10155" builtinId="8" hidden="1"/>
    <cellStyle name="Hipervínculo" xfId="10139" builtinId="8" hidden="1"/>
    <cellStyle name="Hipervínculo" xfId="10123" builtinId="8" hidden="1"/>
    <cellStyle name="Hipervínculo" xfId="10107" builtinId="8" hidden="1"/>
    <cellStyle name="Hipervínculo" xfId="10090" builtinId="8" hidden="1"/>
    <cellStyle name="Hipervínculo" xfId="10074" builtinId="8" hidden="1"/>
    <cellStyle name="Hipervínculo" xfId="10058" builtinId="8" hidden="1"/>
    <cellStyle name="Hipervínculo" xfId="9783" builtinId="8" hidden="1"/>
    <cellStyle name="Hipervínculo" xfId="10028" builtinId="8" hidden="1"/>
    <cellStyle name="Hipervínculo" xfId="10012" builtinId="8" hidden="1"/>
    <cellStyle name="Hipervínculo" xfId="9996" builtinId="8" hidden="1"/>
    <cellStyle name="Hipervínculo" xfId="9980" builtinId="8" hidden="1"/>
    <cellStyle name="Hipervínculo" xfId="9964" builtinId="8" hidden="1"/>
    <cellStyle name="Hipervínculo" xfId="9948" builtinId="8" hidden="1"/>
    <cellStyle name="Hipervínculo" xfId="9930" builtinId="8" hidden="1"/>
    <cellStyle name="Hipervínculo" xfId="9914" builtinId="8" hidden="1"/>
    <cellStyle name="Hipervínculo" xfId="9898" builtinId="8" hidden="1"/>
    <cellStyle name="Hipervínculo" xfId="9884" builtinId="8" hidden="1"/>
    <cellStyle name="Hipervínculo" xfId="9868" builtinId="8" hidden="1"/>
    <cellStyle name="Hipervínculo" xfId="9852" builtinId="8" hidden="1"/>
    <cellStyle name="Hipervínculo" xfId="9836" builtinId="8" hidden="1"/>
    <cellStyle name="Hipervínculo" xfId="9820" builtinId="8" hidden="1"/>
    <cellStyle name="Hipervínculo" xfId="9804" builtinId="8" hidden="1"/>
    <cellStyle name="Hipervínculo" xfId="9788" builtinId="8" hidden="1"/>
    <cellStyle name="Hipervínculo" xfId="9770" builtinId="8" hidden="1"/>
    <cellStyle name="Hipervínculo" xfId="9754" builtinId="8" hidden="1"/>
    <cellStyle name="Hipervínculo" xfId="9738" builtinId="8" hidden="1"/>
    <cellStyle name="Hipervínculo" xfId="9723" builtinId="8" hidden="1"/>
    <cellStyle name="Hipervínculo" xfId="9707" builtinId="8" hidden="1"/>
    <cellStyle name="Hipervínculo" xfId="9691" builtinId="8" hidden="1"/>
    <cellStyle name="Hipervínculo" xfId="9675" builtinId="8" hidden="1"/>
    <cellStyle name="Hipervínculo" xfId="9659" builtinId="8" hidden="1"/>
    <cellStyle name="Hipervínculo" xfId="9643" builtinId="8" hidden="1"/>
    <cellStyle name="Hipervínculo" xfId="9627" builtinId="8" hidden="1"/>
    <cellStyle name="Hipervínculo" xfId="9610" builtinId="8" hidden="1"/>
    <cellStyle name="Hipervínculo" xfId="9594" builtinId="8" hidden="1"/>
    <cellStyle name="Hipervínculo" xfId="9578" builtinId="8" hidden="1"/>
    <cellStyle name="Hipervínculo" xfId="9564" builtinId="8" hidden="1"/>
    <cellStyle name="Hipervínculo" xfId="9548" builtinId="8" hidden="1"/>
    <cellStyle name="Hipervínculo" xfId="9532" builtinId="8" hidden="1"/>
    <cellStyle name="Hipervínculo" xfId="9516" builtinId="8" hidden="1"/>
    <cellStyle name="Hipervínculo" xfId="9500" builtinId="8" hidden="1"/>
    <cellStyle name="Hipervínculo" xfId="9484" builtinId="8" hidden="1"/>
    <cellStyle name="Hipervínculo" xfId="9466" builtinId="8" hidden="1"/>
    <cellStyle name="Hipervínculo" xfId="9450" builtinId="8" hidden="1"/>
    <cellStyle name="Hipervínculo" xfId="9434" builtinId="8" hidden="1"/>
    <cellStyle name="Hipervínculo" xfId="9418" builtinId="8" hidden="1"/>
    <cellStyle name="Hipervínculo" xfId="9401" builtinId="8" hidden="1"/>
    <cellStyle name="Hipervínculo" xfId="9385" builtinId="8" hidden="1"/>
    <cellStyle name="Hipervínculo" xfId="9369" builtinId="8" hidden="1"/>
    <cellStyle name="Hipervínculo" xfId="9354" builtinId="8" hidden="1"/>
    <cellStyle name="Hipervínculo" xfId="9338" builtinId="8" hidden="1"/>
    <cellStyle name="Hipervínculo" xfId="9322" builtinId="8" hidden="1"/>
    <cellStyle name="Hipervínculo" xfId="9305" builtinId="8" hidden="1"/>
    <cellStyle name="Hipervínculo" xfId="9289" builtinId="8" hidden="1"/>
    <cellStyle name="Hipervínculo" xfId="9273" builtinId="8" hidden="1"/>
    <cellStyle name="Hipervínculo" xfId="9257" builtinId="8" hidden="1"/>
    <cellStyle name="Hipervínculo" xfId="9241" builtinId="8" hidden="1"/>
    <cellStyle name="Hipervínculo" xfId="9225" builtinId="8" hidden="1"/>
    <cellStyle name="Hipervínculo" xfId="9181" builtinId="8" hidden="1"/>
    <cellStyle name="Hipervínculo" xfId="9193" builtinId="8" hidden="1"/>
    <cellStyle name="Hipervínculo" xfId="9203" builtinId="8" hidden="1"/>
    <cellStyle name="Hipervínculo" xfId="9215" builtinId="8" hidden="1"/>
    <cellStyle name="Hipervínculo" xfId="9199" builtinId="8" hidden="1"/>
    <cellStyle name="Hipervínculo" xfId="9163" builtinId="8" hidden="1"/>
    <cellStyle name="Hipervínculo" xfId="9173" builtinId="8" hidden="1"/>
    <cellStyle name="Hipervínculo" xfId="9157" builtinId="8" hidden="1"/>
    <cellStyle name="Hipervínculo" xfId="11518" builtinId="8" hidden="1"/>
    <cellStyle name="Hipervínculo" xfId="11534" builtinId="8" hidden="1"/>
    <cellStyle name="Hipervínculo" xfId="11550" builtinId="8" hidden="1"/>
    <cellStyle name="Hipervínculo" xfId="11566" builtinId="8" hidden="1"/>
    <cellStyle name="Hipervínculo" xfId="11582" builtinId="8" hidden="1"/>
    <cellStyle name="Hipervínculo" xfId="11598" builtinId="8" hidden="1"/>
    <cellStyle name="Hipervínculo" xfId="11615" builtinId="8" hidden="1"/>
    <cellStyle name="Hipervínculo" xfId="11631" builtinId="8" hidden="1"/>
    <cellStyle name="Hipervínculo" xfId="11647" builtinId="8" hidden="1"/>
    <cellStyle name="Hipervínculo" xfId="11662" builtinId="8" hidden="1"/>
    <cellStyle name="Hipervínculo" xfId="11678" builtinId="8" hidden="1"/>
    <cellStyle name="Hipervínculo" xfId="11694" builtinId="8" hidden="1"/>
    <cellStyle name="Hipervínculo" xfId="11711" builtinId="8" hidden="1"/>
    <cellStyle name="Hipervínculo" xfId="11727" builtinId="8" hidden="1"/>
    <cellStyle name="Hipervínculo" xfId="11743" builtinId="8" hidden="1"/>
    <cellStyle name="Hipervínculo" xfId="11761" builtinId="8" hidden="1"/>
    <cellStyle name="Hipervínculo" xfId="11777" builtinId="8" hidden="1"/>
    <cellStyle name="Hipervínculo" xfId="11793" builtinId="8" hidden="1"/>
    <cellStyle name="Hipervínculo" xfId="11809" builtinId="8" hidden="1"/>
    <cellStyle name="Hipervínculo" xfId="11825" builtinId="8" hidden="1"/>
    <cellStyle name="Hipervínculo" xfId="11841" builtinId="8" hidden="1"/>
    <cellStyle name="Hipervínculo" xfId="11857" builtinId="8" hidden="1"/>
    <cellStyle name="Hipervínculo" xfId="11871" builtinId="8" hidden="1"/>
    <cellStyle name="Hipervínculo" xfId="11887" builtinId="8" hidden="1"/>
    <cellStyle name="Hipervínculo" xfId="11903" builtinId="8" hidden="1"/>
    <cellStyle name="Hipervínculo" xfId="11920" builtinId="8" hidden="1"/>
    <cellStyle name="Hipervínculo" xfId="11936" builtinId="8" hidden="1"/>
    <cellStyle name="Hipervínculo" xfId="11952" builtinId="8" hidden="1"/>
    <cellStyle name="Hipervínculo" xfId="11968" builtinId="8" hidden="1"/>
    <cellStyle name="Hipervínculo" xfId="11984" builtinId="8" hidden="1"/>
    <cellStyle name="Hipervínculo" xfId="12000" builtinId="8" hidden="1"/>
    <cellStyle name="Hipervínculo" xfId="12016" builtinId="8" hidden="1"/>
    <cellStyle name="Hipervínculo" xfId="12031" builtinId="8" hidden="1"/>
    <cellStyle name="Hipervínculo" xfId="12047" builtinId="8" hidden="1"/>
    <cellStyle name="Hipervínculo" xfId="12063" builtinId="8" hidden="1"/>
    <cellStyle name="Hipervínculo" xfId="12081" builtinId="8" hidden="1"/>
    <cellStyle name="Hipervínculo" xfId="12097" builtinId="8" hidden="1"/>
    <cellStyle name="Hipervínculo" xfId="12113" builtinId="8" hidden="1"/>
    <cellStyle name="Hipervínculo" xfId="12129" builtinId="8" hidden="1"/>
    <cellStyle name="Hipervínculo" xfId="12145" builtinId="8" hidden="1"/>
    <cellStyle name="Hipervínculo" xfId="12161" builtinId="8" hidden="1"/>
    <cellStyle name="Hipervínculo" xfId="12175" builtinId="8" hidden="1"/>
    <cellStyle name="Hipervínculo" xfId="12191" builtinId="8" hidden="1"/>
    <cellStyle name="Hipervínculo" xfId="12207" builtinId="8" hidden="1"/>
    <cellStyle name="Hipervínculo" xfId="12223" builtinId="8" hidden="1"/>
    <cellStyle name="Hipervínculo" xfId="12241" builtinId="8" hidden="1"/>
    <cellStyle name="Hipervínculo" xfId="12257" builtinId="8" hidden="1"/>
    <cellStyle name="Hipervínculo" xfId="12273" builtinId="8" hidden="1"/>
    <cellStyle name="Hipervínculo" xfId="12289" builtinId="8" hidden="1"/>
    <cellStyle name="Hipervínculo" xfId="12305" builtinId="8" hidden="1"/>
    <cellStyle name="Hipervínculo" xfId="12321" builtinId="8" hidden="1"/>
    <cellStyle name="Hipervínculo" xfId="12335" builtinId="8" hidden="1"/>
    <cellStyle name="Hipervínculo" xfId="12351" builtinId="8" hidden="1"/>
    <cellStyle name="Hipervínculo" xfId="12367" builtinId="8" hidden="1"/>
    <cellStyle name="Hipervínculo" xfId="12384" builtinId="8" hidden="1"/>
    <cellStyle name="Hipervínculo" xfId="12400" builtinId="8" hidden="1"/>
    <cellStyle name="Hipervínculo" xfId="12416" builtinId="8" hidden="1"/>
    <cellStyle name="Hipervínculo" xfId="12432" builtinId="8" hidden="1"/>
    <cellStyle name="Hipervínculo" xfId="12448" builtinId="8" hidden="1"/>
    <cellStyle name="Hipervínculo" xfId="12464" builtinId="8" hidden="1"/>
    <cellStyle name="Hipervínculo" xfId="12480" builtinId="8" hidden="1"/>
    <cellStyle name="Hipervínculo" xfId="12495" builtinId="8" hidden="1"/>
    <cellStyle name="Hipervínculo" xfId="12511" builtinId="8" hidden="1"/>
    <cellStyle name="Hipervínculo" xfId="12527" builtinId="8" hidden="1"/>
    <cellStyle name="Hipervínculo" xfId="12545" builtinId="8" hidden="1"/>
    <cellStyle name="Hipervínculo" xfId="12561" builtinId="8" hidden="1"/>
    <cellStyle name="Hipervínculo" xfId="12577" builtinId="8" hidden="1"/>
    <cellStyle name="Hipervínculo" xfId="12593" builtinId="8" hidden="1"/>
    <cellStyle name="Hipervínculo" xfId="12609" builtinId="8" hidden="1"/>
    <cellStyle name="Hipervínculo" xfId="12625" builtinId="8" hidden="1"/>
    <cellStyle name="Hipervínculo" xfId="12641" builtinId="8" hidden="1"/>
    <cellStyle name="Hipervínculo" xfId="12655" builtinId="8" hidden="1"/>
    <cellStyle name="Hipervínculo" xfId="12671" builtinId="8" hidden="1"/>
    <cellStyle name="Hipervínculo" xfId="12687" builtinId="8" hidden="1"/>
    <cellStyle name="Hipervínculo" xfId="12705" builtinId="8" hidden="1"/>
    <cellStyle name="Hipervínculo" xfId="12721" builtinId="8" hidden="1"/>
    <cellStyle name="Hipervínculo" xfId="12737" builtinId="8" hidden="1"/>
    <cellStyle name="Hipervínculo" xfId="12753" builtinId="8" hidden="1"/>
    <cellStyle name="Hipervínculo" xfId="12769" builtinId="8" hidden="1"/>
    <cellStyle name="Hipervínculo" xfId="12785" builtinId="8" hidden="1"/>
    <cellStyle name="Hipervínculo" xfId="12799" builtinId="8" hidden="1"/>
    <cellStyle name="Hipervínculo" xfId="12815" builtinId="8" hidden="1"/>
    <cellStyle name="Hipervínculo" xfId="12831" builtinId="8" hidden="1"/>
    <cellStyle name="Hipervínculo" xfId="12847" builtinId="8" hidden="1"/>
    <cellStyle name="Hipervínculo" xfId="12865" builtinId="8" hidden="1"/>
    <cellStyle name="Hipervínculo" xfId="12881" builtinId="8" hidden="1"/>
    <cellStyle name="Hipervínculo" xfId="12897" builtinId="8" hidden="1"/>
    <cellStyle name="Hipervínculo" xfId="12913" builtinId="8" hidden="1"/>
    <cellStyle name="Hipervínculo" xfId="12929" builtinId="8" hidden="1"/>
    <cellStyle name="Hipervínculo" xfId="12945" builtinId="8" hidden="1"/>
    <cellStyle name="Hipervínculo" xfId="12959" builtinId="8" hidden="1"/>
    <cellStyle name="Hipervínculo" xfId="12975" builtinId="8" hidden="1"/>
    <cellStyle name="Hipervínculo" xfId="12991" builtinId="8" hidden="1"/>
    <cellStyle name="Hipervínculo" xfId="13009" builtinId="8" hidden="1"/>
    <cellStyle name="Hipervínculo" xfId="13025" builtinId="8" hidden="1"/>
    <cellStyle name="Hipervínculo" xfId="13041" builtinId="8" hidden="1"/>
    <cellStyle name="Hipervínculo" xfId="13057" builtinId="8" hidden="1"/>
    <cellStyle name="Hipervínculo" xfId="13073" builtinId="8" hidden="1"/>
    <cellStyle name="Hipervínculo" xfId="13089" builtinId="8" hidden="1"/>
    <cellStyle name="Hipervínculo" xfId="13105" builtinId="8" hidden="1"/>
    <cellStyle name="Hipervínculo" xfId="13119" builtinId="8" hidden="1"/>
    <cellStyle name="Hipervínculo" xfId="13135" builtinId="8" hidden="1"/>
    <cellStyle name="Hipervínculo" xfId="13151" builtinId="8" hidden="1"/>
    <cellStyle name="Hipervínculo" xfId="13169" builtinId="8" hidden="1"/>
    <cellStyle name="Hipervínculo" xfId="13185" builtinId="8" hidden="1"/>
    <cellStyle name="Hipervínculo" xfId="13201" builtinId="8" hidden="1"/>
    <cellStyle name="Hipervínculo" xfId="13217" builtinId="8" hidden="1"/>
    <cellStyle name="Hipervínculo" xfId="13233" builtinId="8" hidden="1"/>
    <cellStyle name="Hipervínculo" xfId="13249" builtinId="8" hidden="1"/>
    <cellStyle name="Hipervínculo" xfId="13265" builtinId="8" hidden="1"/>
    <cellStyle name="Hipervínculo" xfId="13279" builtinId="8" hidden="1"/>
    <cellStyle name="Hipervínculo" xfId="13295" builtinId="8" hidden="1"/>
    <cellStyle name="Hipervínculo" xfId="13311" builtinId="8" hidden="1"/>
    <cellStyle name="Hipervínculo" xfId="13329" builtinId="8" hidden="1"/>
    <cellStyle name="Hipervínculo" xfId="13345" builtinId="8" hidden="1"/>
    <cellStyle name="Hipervínculo" xfId="13361" builtinId="8" hidden="1"/>
    <cellStyle name="Hipervínculo" xfId="13377" builtinId="8" hidden="1"/>
    <cellStyle name="Hipervínculo" xfId="13393" builtinId="8" hidden="1"/>
    <cellStyle name="Hipervínculo" xfId="13409" builtinId="8" hidden="1"/>
    <cellStyle name="Hipervínculo" xfId="13423" builtinId="8" hidden="1"/>
    <cellStyle name="Hipervínculo" xfId="13439" builtinId="8" hidden="1"/>
    <cellStyle name="Hipervínculo" xfId="13455" builtinId="8" hidden="1"/>
    <cellStyle name="Hipervínculo" xfId="13471" builtinId="8" hidden="1"/>
    <cellStyle name="Hipervínculo" xfId="13488" builtinId="8" hidden="1"/>
    <cellStyle name="Hipervínculo" xfId="13504" builtinId="8" hidden="1"/>
    <cellStyle name="Hipervínculo" xfId="13520" builtinId="8" hidden="1"/>
    <cellStyle name="Hipervínculo" xfId="13536" builtinId="8" hidden="1"/>
    <cellStyle name="Hipervínculo" xfId="13552" builtinId="8" hidden="1"/>
    <cellStyle name="Hipervínculo" xfId="13568" builtinId="8" hidden="1"/>
    <cellStyle name="Hipervínculo" xfId="13582" builtinId="8" hidden="1"/>
    <cellStyle name="Hipervínculo" xfId="13598" builtinId="8" hidden="1"/>
    <cellStyle name="Hipervínculo" xfId="13614" builtinId="8" hidden="1"/>
    <cellStyle name="Hipervínculo" xfId="13630" builtinId="8" hidden="1"/>
    <cellStyle name="Hipervínculo" xfId="13646" builtinId="8" hidden="1"/>
    <cellStyle name="Hipervínculo" xfId="13662" builtinId="8" hidden="1"/>
    <cellStyle name="Hipervínculo" xfId="13678" builtinId="8" hidden="1"/>
    <cellStyle name="Hipervínculo" xfId="13694" builtinId="8" hidden="1"/>
    <cellStyle name="Hipervínculo" xfId="13710" builtinId="8" hidden="1"/>
    <cellStyle name="Hipervínculo" xfId="13726" builtinId="8" hidden="1"/>
    <cellStyle name="Hipervínculo" xfId="13720" builtinId="8" hidden="1"/>
    <cellStyle name="Hipervínculo" xfId="13704" builtinId="8" hidden="1"/>
    <cellStyle name="Hipervínculo" xfId="13688" builtinId="8" hidden="1"/>
    <cellStyle name="Hipervínculo" xfId="13672" builtinId="8" hidden="1"/>
    <cellStyle name="Hipervínculo" xfId="13656" builtinId="8" hidden="1"/>
    <cellStyle name="Hipervínculo" xfId="13640" builtinId="8" hidden="1"/>
    <cellStyle name="Hipervínculo" xfId="13624" builtinId="8" hidden="1"/>
    <cellStyle name="Hipervínculo" xfId="13608" builtinId="8" hidden="1"/>
    <cellStyle name="Hipervínculo" xfId="13592" builtinId="8" hidden="1"/>
    <cellStyle name="Hipervínculo" xfId="13318" builtinId="8" hidden="1"/>
    <cellStyle name="Hipervínculo" xfId="13562" builtinId="8" hidden="1"/>
    <cellStyle name="Hipervínculo" xfId="13546" builtinId="8" hidden="1"/>
    <cellStyle name="Hipervínculo" xfId="13530" builtinId="8" hidden="1"/>
    <cellStyle name="Hipervínculo" xfId="13514" builtinId="8" hidden="1"/>
    <cellStyle name="Hipervínculo" xfId="13498" builtinId="8" hidden="1"/>
    <cellStyle name="Hipervínculo" xfId="13482" builtinId="8" hidden="1"/>
    <cellStyle name="Hipervínculo" xfId="13465" builtinId="8" hidden="1"/>
    <cellStyle name="Hipervínculo" xfId="13449" builtinId="8" hidden="1"/>
    <cellStyle name="Hipervínculo" xfId="13433" builtinId="8" hidden="1"/>
    <cellStyle name="Hipervínculo" xfId="13419" builtinId="8" hidden="1"/>
    <cellStyle name="Hipervínculo" xfId="13403" builtinId="8" hidden="1"/>
    <cellStyle name="Hipervínculo" xfId="13387" builtinId="8" hidden="1"/>
    <cellStyle name="Hipervínculo" xfId="13371" builtinId="8" hidden="1"/>
    <cellStyle name="Hipervínculo" xfId="13355" builtinId="8" hidden="1"/>
    <cellStyle name="Hipervínculo" xfId="13339" builtinId="8" hidden="1"/>
    <cellStyle name="Hipervínculo" xfId="13323" builtinId="8" hidden="1"/>
    <cellStyle name="Hipervínculo" xfId="13305" builtinId="8" hidden="1"/>
    <cellStyle name="Hipervínculo" xfId="13289" builtinId="8" hidden="1"/>
    <cellStyle name="Hipervínculo" xfId="13273" builtinId="8" hidden="1"/>
    <cellStyle name="Hipervínculo" xfId="13259" builtinId="8" hidden="1"/>
    <cellStyle name="Hipervínculo" xfId="13243" builtinId="8" hidden="1"/>
    <cellStyle name="Hipervínculo" xfId="13227" builtinId="8" hidden="1"/>
    <cellStyle name="Hipervínculo" xfId="13211" builtinId="8" hidden="1"/>
    <cellStyle name="Hipervínculo" xfId="13195" builtinId="8" hidden="1"/>
    <cellStyle name="Hipervínculo" xfId="13179" builtinId="8" hidden="1"/>
    <cellStyle name="Hipervínculo" xfId="13163" builtinId="8" hidden="1"/>
    <cellStyle name="Hipervínculo" xfId="13145" builtinId="8" hidden="1"/>
    <cellStyle name="Hipervínculo" xfId="13129" builtinId="8" hidden="1"/>
    <cellStyle name="Hipervínculo" xfId="13113" builtinId="8" hidden="1"/>
    <cellStyle name="Hipervínculo" xfId="13099" builtinId="8" hidden="1"/>
    <cellStyle name="Hipervínculo" xfId="13083" builtinId="8" hidden="1"/>
    <cellStyle name="Hipervínculo" xfId="13067" builtinId="8" hidden="1"/>
    <cellStyle name="Hipervínculo" xfId="13051" builtinId="8" hidden="1"/>
    <cellStyle name="Hipervínculo" xfId="13035" builtinId="8" hidden="1"/>
    <cellStyle name="Hipervínculo" xfId="13019" builtinId="8" hidden="1"/>
    <cellStyle name="Hipervínculo" xfId="13001" builtinId="8" hidden="1"/>
    <cellStyle name="Hipervínculo" xfId="12985" builtinId="8" hidden="1"/>
    <cellStyle name="Hipervínculo" xfId="12969" builtinId="8" hidden="1"/>
    <cellStyle name="Hipervínculo" xfId="12694" builtinId="8" hidden="1"/>
    <cellStyle name="Hipervínculo" xfId="12939" builtinId="8" hidden="1"/>
    <cellStyle name="Hipervínculo" xfId="12923" builtinId="8" hidden="1"/>
    <cellStyle name="Hipervínculo" xfId="12907" builtinId="8" hidden="1"/>
    <cellStyle name="Hipervínculo" xfId="12891" builtinId="8" hidden="1"/>
    <cellStyle name="Hipervínculo" xfId="12875" builtinId="8" hidden="1"/>
    <cellStyle name="Hipervínculo" xfId="12859" builtinId="8" hidden="1"/>
    <cellStyle name="Hipervínculo" xfId="12841" builtinId="8" hidden="1"/>
    <cellStyle name="Hipervínculo" xfId="12825" builtinId="8" hidden="1"/>
    <cellStyle name="Hipervínculo" xfId="12809" builtinId="8" hidden="1"/>
    <cellStyle name="Hipervínculo" xfId="12795" builtinId="8" hidden="1"/>
    <cellStyle name="Hipervínculo" xfId="12779" builtinId="8" hidden="1"/>
    <cellStyle name="Hipervínculo" xfId="12763" builtinId="8" hidden="1"/>
    <cellStyle name="Hipervínculo" xfId="12747" builtinId="8" hidden="1"/>
    <cellStyle name="Hipervínculo" xfId="12731" builtinId="8" hidden="1"/>
    <cellStyle name="Hipervínculo" xfId="12715" builtinId="8" hidden="1"/>
    <cellStyle name="Hipervínculo" xfId="12699" builtinId="8" hidden="1"/>
    <cellStyle name="Hipervínculo" xfId="12681" builtinId="8" hidden="1"/>
    <cellStyle name="Hipervínculo" xfId="12665" builtinId="8" hidden="1"/>
    <cellStyle name="Hipervínculo" xfId="12649" builtinId="8" hidden="1"/>
    <cellStyle name="Hipervínculo" xfId="12635" builtinId="8" hidden="1"/>
    <cellStyle name="Hipervínculo" xfId="12619" builtinId="8" hidden="1"/>
    <cellStyle name="Hipervínculo" xfId="12603" builtinId="8" hidden="1"/>
    <cellStyle name="Hipervínculo" xfId="12587" builtinId="8" hidden="1"/>
    <cellStyle name="Hipervínculo" xfId="12571" builtinId="8" hidden="1"/>
    <cellStyle name="Hipervínculo" xfId="12555" builtinId="8" hidden="1"/>
    <cellStyle name="Hipervínculo" xfId="12539" builtinId="8" hidden="1"/>
    <cellStyle name="Hipervínculo" xfId="12521" builtinId="8" hidden="1"/>
    <cellStyle name="Hipervínculo" xfId="12505" builtinId="8" hidden="1"/>
    <cellStyle name="Hipervínculo" xfId="12489" builtinId="8" hidden="1"/>
    <cellStyle name="Hipervínculo" xfId="12474" builtinId="8" hidden="1"/>
    <cellStyle name="Hipervínculo" xfId="12458" builtinId="8" hidden="1"/>
    <cellStyle name="Hipervínculo" xfId="12442" builtinId="8" hidden="1"/>
    <cellStyle name="Hipervínculo" xfId="12426" builtinId="8" hidden="1"/>
    <cellStyle name="Hipervínculo" xfId="12410" builtinId="8" hidden="1"/>
    <cellStyle name="Hipervínculo" xfId="12394" builtinId="8" hidden="1"/>
    <cellStyle name="Hipervínculo" xfId="12377" builtinId="8" hidden="1"/>
    <cellStyle name="Hipervínculo" xfId="12361" builtinId="8" hidden="1"/>
    <cellStyle name="Hipervínculo" xfId="12345" builtinId="8" hidden="1"/>
    <cellStyle name="Hipervínculo" xfId="12070" builtinId="8" hidden="1"/>
    <cellStyle name="Hipervínculo" xfId="12315" builtinId="8" hidden="1"/>
    <cellStyle name="Hipervínculo" xfId="12299" builtinId="8" hidden="1"/>
    <cellStyle name="Hipervínculo" xfId="12283" builtinId="8" hidden="1"/>
    <cellStyle name="Hipervínculo" xfId="12267" builtinId="8" hidden="1"/>
    <cellStyle name="Hipervínculo" xfId="12251" builtinId="8" hidden="1"/>
    <cellStyle name="Hipervínculo" xfId="12235" builtinId="8" hidden="1"/>
    <cellStyle name="Hipervínculo" xfId="12217" builtinId="8" hidden="1"/>
    <cellStyle name="Hipervínculo" xfId="12201" builtinId="8" hidden="1"/>
    <cellStyle name="Hipervínculo" xfId="12185" builtinId="8" hidden="1"/>
    <cellStyle name="Hipervínculo" xfId="12171" builtinId="8" hidden="1"/>
    <cellStyle name="Hipervínculo" xfId="12155" builtinId="8" hidden="1"/>
    <cellStyle name="Hipervínculo" xfId="12139" builtinId="8" hidden="1"/>
    <cellStyle name="Hipervínculo" xfId="12123" builtinId="8" hidden="1"/>
    <cellStyle name="Hipervínculo" xfId="12107" builtinId="8" hidden="1"/>
    <cellStyle name="Hipervínculo" xfId="12091" builtinId="8" hidden="1"/>
    <cellStyle name="Hipervínculo" xfId="12075" builtinId="8" hidden="1"/>
    <cellStyle name="Hipervínculo" xfId="12057" builtinId="8" hidden="1"/>
    <cellStyle name="Hipervínculo" xfId="12041" builtinId="8" hidden="1"/>
    <cellStyle name="Hipervínculo" xfId="12025" builtinId="8" hidden="1"/>
    <cellStyle name="Hipervínculo" xfId="12010" builtinId="8" hidden="1"/>
    <cellStyle name="Hipervínculo" xfId="11994" builtinId="8" hidden="1"/>
    <cellStyle name="Hipervínculo" xfId="11978" builtinId="8" hidden="1"/>
    <cellStyle name="Hipervínculo" xfId="11962" builtinId="8" hidden="1"/>
    <cellStyle name="Hipervínculo" xfId="11946" builtinId="8" hidden="1"/>
    <cellStyle name="Hipervínculo" xfId="11930" builtinId="8" hidden="1"/>
    <cellStyle name="Hipervínculo" xfId="11914" builtinId="8" hidden="1"/>
    <cellStyle name="Hipervínculo" xfId="11897" builtinId="8" hidden="1"/>
    <cellStyle name="Hipervínculo" xfId="11881" builtinId="8" hidden="1"/>
    <cellStyle name="Hipervínculo" xfId="11865" builtinId="8" hidden="1"/>
    <cellStyle name="Hipervínculo" xfId="11851" builtinId="8" hidden="1"/>
    <cellStyle name="Hipervínculo" xfId="11835" builtinId="8" hidden="1"/>
    <cellStyle name="Hipervínculo" xfId="11819" builtinId="8" hidden="1"/>
    <cellStyle name="Hipervínculo" xfId="11803" builtinId="8" hidden="1"/>
    <cellStyle name="Hipervínculo" xfId="11787" builtinId="8" hidden="1"/>
    <cellStyle name="Hipervínculo" xfId="11771" builtinId="8" hidden="1"/>
    <cellStyle name="Hipervínculo" xfId="11753" builtinId="8" hidden="1"/>
    <cellStyle name="Hipervínculo" xfId="11737" builtinId="8" hidden="1"/>
    <cellStyle name="Hipervínculo" xfId="11721" builtinId="8" hidden="1"/>
    <cellStyle name="Hipervínculo" xfId="11705" builtinId="8" hidden="1"/>
    <cellStyle name="Hipervínculo" xfId="11688" builtinId="8" hidden="1"/>
    <cellStyle name="Hipervínculo" xfId="11672" builtinId="8" hidden="1"/>
    <cellStyle name="Hipervínculo" xfId="11656" builtinId="8" hidden="1"/>
    <cellStyle name="Hipervínculo" xfId="11641" builtinId="8" hidden="1"/>
    <cellStyle name="Hipervínculo" xfId="11625" builtinId="8" hidden="1"/>
    <cellStyle name="Hipervínculo" xfId="11609" builtinId="8" hidden="1"/>
    <cellStyle name="Hipervínculo" xfId="11592" builtinId="8" hidden="1"/>
    <cellStyle name="Hipervínculo" xfId="11576" builtinId="8" hidden="1"/>
    <cellStyle name="Hipervínculo" xfId="11560" builtinId="8" hidden="1"/>
    <cellStyle name="Hipervínculo" xfId="11544" builtinId="8" hidden="1"/>
    <cellStyle name="Hipervínculo" xfId="11528" builtinId="8" hidden="1"/>
    <cellStyle name="Hipervínculo" xfId="11512" builtinId="8" hidden="1"/>
    <cellStyle name="Hipervínculo" xfId="11469" builtinId="8" hidden="1"/>
    <cellStyle name="Hipervínculo" xfId="11481" builtinId="8" hidden="1"/>
    <cellStyle name="Hipervínculo" xfId="11491" builtinId="8" hidden="1"/>
    <cellStyle name="Hipervínculo" xfId="11502" builtinId="8" hidden="1"/>
    <cellStyle name="Hipervínculo" xfId="11487" builtinId="8" hidden="1"/>
    <cellStyle name="Hipervínculo" xfId="11451" builtinId="8" hidden="1"/>
    <cellStyle name="Hipervínculo" xfId="11461" builtinId="8" hidden="1"/>
    <cellStyle name="Hipervínculo" xfId="11445" builtinId="8" hidden="1"/>
    <cellStyle name="Hipervínculo" xfId="13805" builtinId="8" hidden="1"/>
    <cellStyle name="Hipervínculo" xfId="13821" builtinId="8" hidden="1"/>
    <cellStyle name="Hipervínculo" xfId="13837" builtinId="8" hidden="1"/>
    <cellStyle name="Hipervínculo" xfId="13853" builtinId="8" hidden="1"/>
    <cellStyle name="Hipervínculo" xfId="13869" builtinId="8" hidden="1"/>
    <cellStyle name="Hipervínculo" xfId="13885" builtinId="8" hidden="1"/>
    <cellStyle name="Hipervínculo" xfId="13902" builtinId="8" hidden="1"/>
    <cellStyle name="Hipervínculo" xfId="13918" builtinId="8" hidden="1"/>
    <cellStyle name="Hipervínculo" xfId="13934" builtinId="8" hidden="1"/>
    <cellStyle name="Hipervínculo" xfId="13949" builtinId="8" hidden="1"/>
    <cellStyle name="Hipervínculo" xfId="13965" builtinId="8" hidden="1"/>
    <cellStyle name="Hipervínculo" xfId="13981" builtinId="8" hidden="1"/>
    <cellStyle name="Hipervínculo" xfId="13998" builtinId="8" hidden="1"/>
    <cellStyle name="Hipervínculo" xfId="14014" builtinId="8" hidden="1"/>
    <cellStyle name="Hipervínculo" xfId="14030" builtinId="8" hidden="1"/>
    <cellStyle name="Hipervínculo" xfId="14048" builtinId="8" hidden="1"/>
    <cellStyle name="Hipervínculo" xfId="14064" builtinId="8" hidden="1"/>
    <cellStyle name="Hipervínculo" xfId="14080" builtinId="8" hidden="1"/>
    <cellStyle name="Hipervínculo" xfId="14096" builtinId="8" hidden="1"/>
    <cellStyle name="Hipervínculo" xfId="14112" builtinId="8" hidden="1"/>
    <cellStyle name="Hipervínculo" xfId="14128" builtinId="8" hidden="1"/>
    <cellStyle name="Hipervínculo" xfId="14144" builtinId="8" hidden="1"/>
    <cellStyle name="Hipervínculo" xfId="14158" builtinId="8" hidden="1"/>
    <cellStyle name="Hipervínculo" xfId="14174" builtinId="8" hidden="1"/>
    <cellStyle name="Hipervínculo" xfId="14190" builtinId="8" hidden="1"/>
    <cellStyle name="Hipervínculo" xfId="14207" builtinId="8" hidden="1"/>
    <cellStyle name="Hipervínculo" xfId="14223" builtinId="8" hidden="1"/>
    <cellStyle name="Hipervínculo" xfId="14239" builtinId="8" hidden="1"/>
    <cellStyle name="Hipervínculo" xfId="14255" builtinId="8" hidden="1"/>
    <cellStyle name="Hipervínculo" xfId="14271" builtinId="8" hidden="1"/>
    <cellStyle name="Hipervínculo" xfId="14287" builtinId="8" hidden="1"/>
    <cellStyle name="Hipervínculo" xfId="14303" builtinId="8" hidden="1"/>
    <cellStyle name="Hipervínculo" xfId="14318" builtinId="8" hidden="1"/>
    <cellStyle name="Hipervínculo" xfId="14334" builtinId="8" hidden="1"/>
    <cellStyle name="Hipervínculo" xfId="14350" builtinId="8" hidden="1"/>
    <cellStyle name="Hipervínculo" xfId="14368" builtinId="8" hidden="1"/>
    <cellStyle name="Hipervínculo" xfId="14384" builtinId="8" hidden="1"/>
    <cellStyle name="Hipervínculo" xfId="14400" builtinId="8" hidden="1"/>
    <cellStyle name="Hipervínculo" xfId="14416" builtinId="8" hidden="1"/>
    <cellStyle name="Hipervínculo" xfId="14432" builtinId="8" hidden="1"/>
    <cellStyle name="Hipervínculo" xfId="14448" builtinId="8" hidden="1"/>
    <cellStyle name="Hipervínculo" xfId="14462" builtinId="8" hidden="1"/>
    <cellStyle name="Hipervínculo" xfId="14478" builtinId="8" hidden="1"/>
    <cellStyle name="Hipervínculo" xfId="14494" builtinId="8" hidden="1"/>
    <cellStyle name="Hipervínculo" xfId="14510" builtinId="8" hidden="1"/>
    <cellStyle name="Hipervínculo" xfId="14528" builtinId="8" hidden="1"/>
    <cellStyle name="Hipervínculo" xfId="14544" builtinId="8" hidden="1"/>
    <cellStyle name="Hipervínculo" xfId="14560" builtinId="8" hidden="1"/>
    <cellStyle name="Hipervínculo" xfId="14576" builtinId="8" hidden="1"/>
    <cellStyle name="Hipervínculo" xfId="14592" builtinId="8" hidden="1"/>
    <cellStyle name="Hipervínculo" xfId="14608" builtinId="8" hidden="1"/>
    <cellStyle name="Hipervínculo" xfId="14622" builtinId="8" hidden="1"/>
    <cellStyle name="Hipervínculo" xfId="14638" builtinId="8" hidden="1"/>
    <cellStyle name="Hipervínculo" xfId="14654" builtinId="8" hidden="1"/>
    <cellStyle name="Hipervínculo" xfId="14671" builtinId="8" hidden="1"/>
    <cellStyle name="Hipervínculo" xfId="14687" builtinId="8" hidden="1"/>
    <cellStyle name="Hipervínculo" xfId="14703" builtinId="8" hidden="1"/>
    <cellStyle name="Hipervínculo" xfId="14719" builtinId="8" hidden="1"/>
    <cellStyle name="Hipervínculo" xfId="14735" builtinId="8" hidden="1"/>
    <cellStyle name="Hipervínculo" xfId="14751" builtinId="8" hidden="1"/>
    <cellStyle name="Hipervínculo" xfId="14767" builtinId="8" hidden="1"/>
    <cellStyle name="Hipervínculo" xfId="14782" builtinId="8" hidden="1"/>
    <cellStyle name="Hipervínculo" xfId="14798" builtinId="8" hidden="1"/>
    <cellStyle name="Hipervínculo" xfId="14814" builtinId="8" hidden="1"/>
    <cellStyle name="Hipervínculo" xfId="14832" builtinId="8" hidden="1"/>
    <cellStyle name="Hipervínculo" xfId="14848" builtinId="8" hidden="1"/>
    <cellStyle name="Hipervínculo" xfId="14864" builtinId="8" hidden="1"/>
    <cellStyle name="Hipervínculo" xfId="14880" builtinId="8" hidden="1"/>
    <cellStyle name="Hipervínculo" xfId="14896" builtinId="8" hidden="1"/>
    <cellStyle name="Hipervínculo" xfId="14912" builtinId="8" hidden="1"/>
    <cellStyle name="Hipervínculo" xfId="14928" builtinId="8" hidden="1"/>
    <cellStyle name="Hipervínculo" xfId="14942" builtinId="8" hidden="1"/>
    <cellStyle name="Hipervínculo" xfId="14958" builtinId="8" hidden="1"/>
    <cellStyle name="Hipervínculo" xfId="14974" builtinId="8" hidden="1"/>
    <cellStyle name="Hipervínculo" xfId="14992" builtinId="8" hidden="1"/>
    <cellStyle name="Hipervínculo" xfId="15008" builtinId="8" hidden="1"/>
    <cellStyle name="Hipervínculo" xfId="15024" builtinId="8" hidden="1"/>
    <cellStyle name="Hipervínculo" xfId="15040" builtinId="8" hidden="1"/>
    <cellStyle name="Hipervínculo" xfId="15056" builtinId="8" hidden="1"/>
    <cellStyle name="Hipervínculo" xfId="15072" builtinId="8" hidden="1"/>
    <cellStyle name="Hipervínculo" xfId="15086" builtinId="8" hidden="1"/>
    <cellStyle name="Hipervínculo" xfId="15102" builtinId="8" hidden="1"/>
    <cellStyle name="Hipervínculo" xfId="15118" builtinId="8" hidden="1"/>
    <cellStyle name="Hipervínculo" xfId="15134" builtinId="8" hidden="1"/>
    <cellStyle name="Hipervínculo" xfId="15152" builtinId="8" hidden="1"/>
    <cellStyle name="Hipervínculo" xfId="15168" builtinId="8" hidden="1"/>
    <cellStyle name="Hipervínculo" xfId="15184" builtinId="8" hidden="1"/>
    <cellStyle name="Hipervínculo" xfId="15200" builtinId="8" hidden="1"/>
    <cellStyle name="Hipervínculo" xfId="15216" builtinId="8" hidden="1"/>
    <cellStyle name="Hipervínculo" xfId="15232" builtinId="8" hidden="1"/>
    <cellStyle name="Hipervínculo" xfId="15246" builtinId="8" hidden="1"/>
    <cellStyle name="Hipervínculo" xfId="15262" builtinId="8" hidden="1"/>
    <cellStyle name="Hipervínculo" xfId="15278" builtinId="8" hidden="1"/>
    <cellStyle name="Hipervínculo" xfId="15296" builtinId="8" hidden="1"/>
    <cellStyle name="Hipervínculo" xfId="15312" builtinId="8" hidden="1"/>
    <cellStyle name="Hipervínculo" xfId="15328" builtinId="8" hidden="1"/>
    <cellStyle name="Hipervínculo" xfId="15344" builtinId="8" hidden="1"/>
    <cellStyle name="Hipervínculo" xfId="15360" builtinId="8" hidden="1"/>
    <cellStyle name="Hipervínculo" xfId="15376" builtinId="8" hidden="1"/>
    <cellStyle name="Hipervínculo" xfId="15392" builtinId="8" hidden="1"/>
    <cellStyle name="Hipervínculo" xfId="15406" builtinId="8" hidden="1"/>
    <cellStyle name="Hipervínculo" xfId="15422" builtinId="8" hidden="1"/>
    <cellStyle name="Hipervínculo" xfId="15438" builtinId="8" hidden="1"/>
    <cellStyle name="Hipervínculo" xfId="15456" builtinId="8" hidden="1"/>
    <cellStyle name="Hipervínculo" xfId="15472" builtinId="8" hidden="1"/>
    <cellStyle name="Hipervínculo" xfId="15488" builtinId="8" hidden="1"/>
    <cellStyle name="Hipervínculo" xfId="15504" builtinId="8" hidden="1"/>
    <cellStyle name="Hipervínculo" xfId="15520" builtinId="8" hidden="1"/>
    <cellStyle name="Hipervínculo" xfId="15536" builtinId="8" hidden="1"/>
    <cellStyle name="Hipervínculo" xfId="15552" builtinId="8" hidden="1"/>
    <cellStyle name="Hipervínculo" xfId="15566" builtinId="8" hidden="1"/>
    <cellStyle name="Hipervínculo" xfId="15582" builtinId="8" hidden="1"/>
    <cellStyle name="Hipervínculo" xfId="15598" builtinId="8" hidden="1"/>
    <cellStyle name="Hipervínculo" xfId="15616" builtinId="8" hidden="1"/>
    <cellStyle name="Hipervínculo" xfId="15632" builtinId="8" hidden="1"/>
    <cellStyle name="Hipervínculo" xfId="15648" builtinId="8" hidden="1"/>
    <cellStyle name="Hipervínculo" xfId="15664" builtinId="8" hidden="1"/>
    <cellStyle name="Hipervínculo" xfId="15680" builtinId="8" hidden="1"/>
    <cellStyle name="Hipervínculo" xfId="15696" builtinId="8" hidden="1"/>
    <cellStyle name="Hipervínculo" xfId="15710" builtinId="8" hidden="1"/>
    <cellStyle name="Hipervínculo" xfId="15726" builtinId="8" hidden="1"/>
    <cellStyle name="Hipervínculo" xfId="15742" builtinId="8" hidden="1"/>
    <cellStyle name="Hipervínculo" xfId="15758" builtinId="8" hidden="1"/>
    <cellStyle name="Hipervínculo" xfId="15775" builtinId="8" hidden="1"/>
    <cellStyle name="Hipervínculo" xfId="15791" builtinId="8" hidden="1"/>
    <cellStyle name="Hipervínculo" xfId="15807" builtinId="8" hidden="1"/>
    <cellStyle name="Hipervínculo" xfId="15823" builtinId="8" hidden="1"/>
    <cellStyle name="Hipervínculo" xfId="15839" builtinId="8" hidden="1"/>
    <cellStyle name="Hipervínculo" xfId="15855" builtinId="8" hidden="1"/>
    <cellStyle name="Hipervínculo" xfId="15869" builtinId="8" hidden="1"/>
    <cellStyle name="Hipervínculo" xfId="15885" builtinId="8" hidden="1"/>
    <cellStyle name="Hipervínculo" xfId="15901" builtinId="8" hidden="1"/>
    <cellStyle name="Hipervínculo" xfId="15917" builtinId="8" hidden="1"/>
    <cellStyle name="Hipervínculo" xfId="15933" builtinId="8" hidden="1"/>
    <cellStyle name="Hipervínculo" xfId="15949" builtinId="8" hidden="1"/>
    <cellStyle name="Hipervínculo" xfId="15965" builtinId="8" hidden="1"/>
    <cellStyle name="Hipervínculo" xfId="15981" builtinId="8" hidden="1"/>
    <cellStyle name="Hipervínculo" xfId="15997" builtinId="8" hidden="1"/>
    <cellStyle name="Hipervínculo" xfId="16013" builtinId="8" hidden="1"/>
    <cellStyle name="Hipervínculo" xfId="16007" builtinId="8" hidden="1"/>
    <cellStyle name="Hipervínculo" xfId="15991" builtinId="8" hidden="1"/>
    <cellStyle name="Hipervínculo" xfId="15975" builtinId="8" hidden="1"/>
    <cellStyle name="Hipervínculo" xfId="15959" builtinId="8" hidden="1"/>
    <cellStyle name="Hipervínculo" xfId="15943" builtinId="8" hidden="1"/>
    <cellStyle name="Hipervínculo" xfId="15927" builtinId="8" hidden="1"/>
    <cellStyle name="Hipervínculo" xfId="15911" builtinId="8" hidden="1"/>
    <cellStyle name="Hipervínculo" xfId="15895" builtinId="8" hidden="1"/>
    <cellStyle name="Hipervínculo" xfId="15879" builtinId="8" hidden="1"/>
    <cellStyle name="Hipervínculo" xfId="15605" builtinId="8" hidden="1"/>
    <cellStyle name="Hipervínculo" xfId="15849" builtinId="8" hidden="1"/>
    <cellStyle name="Hipervínculo" xfId="15833" builtinId="8" hidden="1"/>
    <cellStyle name="Hipervínculo" xfId="15817" builtinId="8" hidden="1"/>
    <cellStyle name="Hipervínculo" xfId="15801" builtinId="8" hidden="1"/>
    <cellStyle name="Hipervínculo" xfId="15785" builtinId="8" hidden="1"/>
    <cellStyle name="Hipervínculo" xfId="15769" builtinId="8" hidden="1"/>
    <cellStyle name="Hipervínculo" xfId="15752" builtinId="8" hidden="1"/>
    <cellStyle name="Hipervínculo" xfId="15736" builtinId="8" hidden="1"/>
    <cellStyle name="Hipervínculo" xfId="15720" builtinId="8" hidden="1"/>
    <cellStyle name="Hipervínculo" xfId="15706" builtinId="8" hidden="1"/>
    <cellStyle name="Hipervínculo" xfId="15690" builtinId="8" hidden="1"/>
    <cellStyle name="Hipervínculo" xfId="15674" builtinId="8" hidden="1"/>
    <cellStyle name="Hipervínculo" xfId="15658" builtinId="8" hidden="1"/>
    <cellStyle name="Hipervínculo" xfId="15642" builtinId="8" hidden="1"/>
    <cellStyle name="Hipervínculo" xfId="15626" builtinId="8" hidden="1"/>
    <cellStyle name="Hipervínculo" xfId="15610" builtinId="8" hidden="1"/>
    <cellStyle name="Hipervínculo" xfId="15592" builtinId="8" hidden="1"/>
    <cellStyle name="Hipervínculo" xfId="15576" builtinId="8" hidden="1"/>
    <cellStyle name="Hipervínculo" xfId="15560" builtinId="8" hidden="1"/>
    <cellStyle name="Hipervínculo" xfId="15546" builtinId="8" hidden="1"/>
    <cellStyle name="Hipervínculo" xfId="15530" builtinId="8" hidden="1"/>
    <cellStyle name="Hipervínculo" xfId="15514" builtinId="8" hidden="1"/>
    <cellStyle name="Hipervínculo" xfId="15498" builtinId="8" hidden="1"/>
    <cellStyle name="Hipervínculo" xfId="15482" builtinId="8" hidden="1"/>
    <cellStyle name="Hipervínculo" xfId="15466" builtinId="8" hidden="1"/>
    <cellStyle name="Hipervínculo" xfId="15450" builtinId="8" hidden="1"/>
    <cellStyle name="Hipervínculo" xfId="15432" builtinId="8" hidden="1"/>
    <cellStyle name="Hipervínculo" xfId="15416" builtinId="8" hidden="1"/>
    <cellStyle name="Hipervínculo" xfId="15400" builtinId="8" hidden="1"/>
    <cellStyle name="Hipervínculo" xfId="15386" builtinId="8" hidden="1"/>
    <cellStyle name="Hipervínculo" xfId="15370" builtinId="8" hidden="1"/>
    <cellStyle name="Hipervínculo" xfId="15354" builtinId="8" hidden="1"/>
    <cellStyle name="Hipervínculo" xfId="15338" builtinId="8" hidden="1"/>
    <cellStyle name="Hipervínculo" xfId="15322" builtinId="8" hidden="1"/>
    <cellStyle name="Hipervínculo" xfId="15306" builtinId="8" hidden="1"/>
    <cellStyle name="Hipervínculo" xfId="15288" builtinId="8" hidden="1"/>
    <cellStyle name="Hipervínculo" xfId="15272" builtinId="8" hidden="1"/>
    <cellStyle name="Hipervínculo" xfId="15256" builtinId="8" hidden="1"/>
    <cellStyle name="Hipervínculo" xfId="14981" builtinId="8" hidden="1"/>
    <cellStyle name="Hipervínculo" xfId="15226" builtinId="8" hidden="1"/>
    <cellStyle name="Hipervínculo" xfId="15210" builtinId="8" hidden="1"/>
    <cellStyle name="Hipervínculo" xfId="15194" builtinId="8" hidden="1"/>
    <cellStyle name="Hipervínculo" xfId="15178" builtinId="8" hidden="1"/>
    <cellStyle name="Hipervínculo" xfId="15162" builtinId="8" hidden="1"/>
    <cellStyle name="Hipervínculo" xfId="15146" builtinId="8" hidden="1"/>
    <cellStyle name="Hipervínculo" xfId="15128" builtinId="8" hidden="1"/>
    <cellStyle name="Hipervínculo" xfId="15112" builtinId="8" hidden="1"/>
    <cellStyle name="Hipervínculo" xfId="15096" builtinId="8" hidden="1"/>
    <cellStyle name="Hipervínculo" xfId="15082" builtinId="8" hidden="1"/>
    <cellStyle name="Hipervínculo" xfId="15066" builtinId="8" hidden="1"/>
    <cellStyle name="Hipervínculo" xfId="15050" builtinId="8" hidden="1"/>
    <cellStyle name="Hipervínculo" xfId="15034" builtinId="8" hidden="1"/>
    <cellStyle name="Hipervínculo" xfId="15018" builtinId="8" hidden="1"/>
    <cellStyle name="Hipervínculo" xfId="15002" builtinId="8" hidden="1"/>
    <cellStyle name="Hipervínculo" xfId="14986" builtinId="8" hidden="1"/>
    <cellStyle name="Hipervínculo" xfId="14968" builtinId="8" hidden="1"/>
    <cellStyle name="Hipervínculo" xfId="14952" builtinId="8" hidden="1"/>
    <cellStyle name="Hipervínculo" xfId="14936" builtinId="8" hidden="1"/>
    <cellStyle name="Hipervínculo" xfId="14922" builtinId="8" hidden="1"/>
    <cellStyle name="Hipervínculo" xfId="14906" builtinId="8" hidden="1"/>
    <cellStyle name="Hipervínculo" xfId="14890" builtinId="8" hidden="1"/>
    <cellStyle name="Hipervínculo" xfId="14874" builtinId="8" hidden="1"/>
    <cellStyle name="Hipervínculo" xfId="14858" builtinId="8" hidden="1"/>
    <cellStyle name="Hipervínculo" xfId="14842" builtinId="8" hidden="1"/>
    <cellStyle name="Hipervínculo" xfId="14826" builtinId="8" hidden="1"/>
    <cellStyle name="Hipervínculo" xfId="14808" builtinId="8" hidden="1"/>
    <cellStyle name="Hipervínculo" xfId="14792" builtinId="8" hidden="1"/>
    <cellStyle name="Hipervínculo" xfId="14776" builtinId="8" hidden="1"/>
    <cellStyle name="Hipervínculo" xfId="14761" builtinId="8" hidden="1"/>
    <cellStyle name="Hipervínculo" xfId="14745" builtinId="8" hidden="1"/>
    <cellStyle name="Hipervínculo" xfId="14729" builtinId="8" hidden="1"/>
    <cellStyle name="Hipervínculo" xfId="14713" builtinId="8" hidden="1"/>
    <cellStyle name="Hipervínculo" xfId="14697" builtinId="8" hidden="1"/>
    <cellStyle name="Hipervínculo" xfId="14681" builtinId="8" hidden="1"/>
    <cellStyle name="Hipervínculo" xfId="14664" builtinId="8" hidden="1"/>
    <cellStyle name="Hipervínculo" xfId="14648" builtinId="8" hidden="1"/>
    <cellStyle name="Hipervínculo" xfId="14632" builtinId="8" hidden="1"/>
    <cellStyle name="Hipervínculo" xfId="14357" builtinId="8" hidden="1"/>
    <cellStyle name="Hipervínculo" xfId="14602" builtinId="8" hidden="1"/>
    <cellStyle name="Hipervínculo" xfId="14586" builtinId="8" hidden="1"/>
    <cellStyle name="Hipervínculo" xfId="14570" builtinId="8" hidden="1"/>
    <cellStyle name="Hipervínculo" xfId="14554" builtinId="8" hidden="1"/>
    <cellStyle name="Hipervínculo" xfId="14538" builtinId="8" hidden="1"/>
    <cellStyle name="Hipervínculo" xfId="14522" builtinId="8" hidden="1"/>
    <cellStyle name="Hipervínculo" xfId="14504" builtinId="8" hidden="1"/>
    <cellStyle name="Hipervínculo" xfId="14488" builtinId="8" hidden="1"/>
    <cellStyle name="Hipervínculo" xfId="14472" builtinId="8" hidden="1"/>
    <cellStyle name="Hipervínculo" xfId="14458" builtinId="8" hidden="1"/>
    <cellStyle name="Hipervínculo" xfId="14442" builtinId="8" hidden="1"/>
    <cellStyle name="Hipervínculo" xfId="14426" builtinId="8" hidden="1"/>
    <cellStyle name="Hipervínculo" xfId="14410" builtinId="8" hidden="1"/>
    <cellStyle name="Hipervínculo" xfId="14394" builtinId="8" hidden="1"/>
    <cellStyle name="Hipervínculo" xfId="14378" builtinId="8" hidden="1"/>
    <cellStyle name="Hipervínculo" xfId="14362" builtinId="8" hidden="1"/>
    <cellStyle name="Hipervínculo" xfId="14344" builtinId="8" hidden="1"/>
    <cellStyle name="Hipervínculo" xfId="14328" builtinId="8" hidden="1"/>
    <cellStyle name="Hipervínculo" xfId="14312" builtinId="8" hidden="1"/>
    <cellStyle name="Hipervínculo" xfId="14297" builtinId="8" hidden="1"/>
    <cellStyle name="Hipervínculo" xfId="14281" builtinId="8" hidden="1"/>
    <cellStyle name="Hipervínculo" xfId="14265" builtinId="8" hidden="1"/>
    <cellStyle name="Hipervínculo" xfId="14249" builtinId="8" hidden="1"/>
    <cellStyle name="Hipervínculo" xfId="14233" builtinId="8" hidden="1"/>
    <cellStyle name="Hipervínculo" xfId="14217" builtinId="8" hidden="1"/>
    <cellStyle name="Hipervínculo" xfId="14201" builtinId="8" hidden="1"/>
    <cellStyle name="Hipervínculo" xfId="14184" builtinId="8" hidden="1"/>
    <cellStyle name="Hipervínculo" xfId="14168" builtinId="8" hidden="1"/>
    <cellStyle name="Hipervínculo" xfId="14152" builtinId="8" hidden="1"/>
    <cellStyle name="Hipervínculo" xfId="14138" builtinId="8" hidden="1"/>
    <cellStyle name="Hipervínculo" xfId="14122" builtinId="8" hidden="1"/>
    <cellStyle name="Hipervínculo" xfId="14106" builtinId="8" hidden="1"/>
    <cellStyle name="Hipervínculo" xfId="14090" builtinId="8" hidden="1"/>
    <cellStyle name="Hipervínculo" xfId="14074" builtinId="8" hidden="1"/>
    <cellStyle name="Hipervínculo" xfId="14058" builtinId="8" hidden="1"/>
    <cellStyle name="Hipervínculo" xfId="14040" builtinId="8" hidden="1"/>
    <cellStyle name="Hipervínculo" xfId="14024" builtinId="8" hidden="1"/>
    <cellStyle name="Hipervínculo" xfId="14008" builtinId="8" hidden="1"/>
    <cellStyle name="Hipervínculo" xfId="13992" builtinId="8" hidden="1"/>
    <cellStyle name="Hipervínculo" xfId="13975" builtinId="8" hidden="1"/>
    <cellStyle name="Hipervínculo" xfId="13959" builtinId="8" hidden="1"/>
    <cellStyle name="Hipervínculo" xfId="13943" builtinId="8" hidden="1"/>
    <cellStyle name="Hipervínculo" xfId="13928" builtinId="8" hidden="1"/>
    <cellStyle name="Hipervínculo" xfId="13912" builtinId="8" hidden="1"/>
    <cellStyle name="Hipervínculo" xfId="13896" builtinId="8" hidden="1"/>
    <cellStyle name="Hipervínculo" xfId="13879" builtinId="8" hidden="1"/>
    <cellStyle name="Hipervínculo" xfId="13863" builtinId="8" hidden="1"/>
    <cellStyle name="Hipervínculo" xfId="13847" builtinId="8" hidden="1"/>
    <cellStyle name="Hipervínculo" xfId="13831" builtinId="8" hidden="1"/>
    <cellStyle name="Hipervínculo" xfId="13815" builtinId="8" hidden="1"/>
    <cellStyle name="Hipervínculo" xfId="13799" builtinId="8" hidden="1"/>
    <cellStyle name="Hipervínculo" xfId="13756" builtinId="8" hidden="1"/>
    <cellStyle name="Hipervínculo" xfId="13768" builtinId="8" hidden="1"/>
    <cellStyle name="Hipervínculo" xfId="13778" builtinId="8" hidden="1"/>
    <cellStyle name="Hipervínculo" xfId="13789" builtinId="8" hidden="1"/>
    <cellStyle name="Hipervínculo" xfId="13774" builtinId="8" hidden="1"/>
    <cellStyle name="Hipervínculo" xfId="13738" builtinId="8" hidden="1"/>
    <cellStyle name="Hipervínculo" xfId="13748" builtinId="8" hidden="1"/>
    <cellStyle name="Hipervínculo" xfId="13732" builtinId="8" hidden="1"/>
    <cellStyle name="Hipervínculo" xfId="16095" builtinId="8" hidden="1"/>
    <cellStyle name="Hipervínculo" xfId="16111" builtinId="8" hidden="1"/>
    <cellStyle name="Hipervínculo" xfId="16127" builtinId="8" hidden="1"/>
    <cellStyle name="Hipervínculo" xfId="16143" builtinId="8" hidden="1"/>
    <cellStyle name="Hipervínculo" xfId="16159" builtinId="8" hidden="1"/>
    <cellStyle name="Hipervínculo" xfId="16175" builtinId="8" hidden="1"/>
    <cellStyle name="Hipervínculo" xfId="16192" builtinId="8" hidden="1"/>
    <cellStyle name="Hipervínculo" xfId="16208" builtinId="8" hidden="1"/>
    <cellStyle name="Hipervínculo" xfId="16224" builtinId="8" hidden="1"/>
    <cellStyle name="Hipervínculo" xfId="16239" builtinId="8" hidden="1"/>
    <cellStyle name="Hipervínculo" xfId="16255" builtinId="8" hidden="1"/>
    <cellStyle name="Hipervínculo" xfId="16271" builtinId="8" hidden="1"/>
    <cellStyle name="Hipervínculo" xfId="16288" builtinId="8" hidden="1"/>
    <cellStyle name="Hipervínculo" xfId="16304" builtinId="8" hidden="1"/>
    <cellStyle name="Hipervínculo" xfId="16320" builtinId="8" hidden="1"/>
    <cellStyle name="Hipervínculo" xfId="16338" builtinId="8" hidden="1"/>
    <cellStyle name="Hipervínculo" xfId="16354" builtinId="8" hidden="1"/>
    <cellStyle name="Hipervínculo" xfId="16370" builtinId="8" hidden="1"/>
    <cellStyle name="Hipervínculo" xfId="16386" builtinId="8" hidden="1"/>
    <cellStyle name="Hipervínculo" xfId="16402" builtinId="8" hidden="1"/>
    <cellStyle name="Hipervínculo" xfId="16418" builtinId="8" hidden="1"/>
    <cellStyle name="Hipervínculo" xfId="16434" builtinId="8" hidden="1"/>
    <cellStyle name="Hipervínculo" xfId="16448" builtinId="8" hidden="1"/>
    <cellStyle name="Hipervínculo" xfId="16464" builtinId="8" hidden="1"/>
    <cellStyle name="Hipervínculo" xfId="16480" builtinId="8" hidden="1"/>
    <cellStyle name="Hipervínculo" xfId="16497" builtinId="8" hidden="1"/>
    <cellStyle name="Hipervínculo" xfId="16513" builtinId="8" hidden="1"/>
    <cellStyle name="Hipervínculo" xfId="16529" builtinId="8" hidden="1"/>
    <cellStyle name="Hipervínculo" xfId="16545" builtinId="8" hidden="1"/>
    <cellStyle name="Hipervínculo" xfId="16561" builtinId="8" hidden="1"/>
    <cellStyle name="Hipervínculo" xfId="16577" builtinId="8" hidden="1"/>
    <cellStyle name="Hipervínculo" xfId="16593" builtinId="8" hidden="1"/>
    <cellStyle name="Hipervínculo" xfId="16608" builtinId="8" hidden="1"/>
    <cellStyle name="Hipervínculo" xfId="16624" builtinId="8" hidden="1"/>
    <cellStyle name="Hipervínculo" xfId="16640" builtinId="8" hidden="1"/>
    <cellStyle name="Hipervínculo" xfId="16658" builtinId="8" hidden="1"/>
    <cellStyle name="Hipervínculo" xfId="16674" builtinId="8" hidden="1"/>
    <cellStyle name="Hipervínculo" xfId="16690" builtinId="8" hidden="1"/>
    <cellStyle name="Hipervínculo" xfId="16706" builtinId="8" hidden="1"/>
    <cellStyle name="Hipervínculo" xfId="16722" builtinId="8" hidden="1"/>
    <cellStyle name="Hipervínculo" xfId="16738" builtinId="8" hidden="1"/>
    <cellStyle name="Hipervínculo" xfId="16752" builtinId="8" hidden="1"/>
    <cellStyle name="Hipervínculo" xfId="16768" builtinId="8" hidden="1"/>
    <cellStyle name="Hipervínculo" xfId="16784" builtinId="8" hidden="1"/>
    <cellStyle name="Hipervínculo" xfId="16800" builtinId="8" hidden="1"/>
    <cellStyle name="Hipervínculo" xfId="16818" builtinId="8" hidden="1"/>
    <cellStyle name="Hipervínculo" xfId="16834" builtinId="8" hidden="1"/>
    <cellStyle name="Hipervínculo" xfId="16850" builtinId="8" hidden="1"/>
    <cellStyle name="Hipervínculo" xfId="16866" builtinId="8" hidden="1"/>
    <cellStyle name="Hipervínculo" xfId="16882" builtinId="8" hidden="1"/>
    <cellStyle name="Hipervínculo" xfId="16898" builtinId="8" hidden="1"/>
    <cellStyle name="Hipervínculo" xfId="16912" builtinId="8" hidden="1"/>
    <cellStyle name="Hipervínculo" xfId="16928" builtinId="8" hidden="1"/>
    <cellStyle name="Hipervínculo" xfId="16944" builtinId="8" hidden="1"/>
    <cellStyle name="Hipervínculo" xfId="16961" builtinId="8" hidden="1"/>
    <cellStyle name="Hipervínculo" xfId="16977" builtinId="8" hidden="1"/>
    <cellStyle name="Hipervínculo" xfId="16993" builtinId="8" hidden="1"/>
    <cellStyle name="Hipervínculo" xfId="17009" builtinId="8" hidden="1"/>
    <cellStyle name="Hipervínculo" xfId="17025" builtinId="8" hidden="1"/>
    <cellStyle name="Hipervínculo" xfId="17041" builtinId="8" hidden="1"/>
    <cellStyle name="Hipervínculo" xfId="17057" builtinId="8" hidden="1"/>
    <cellStyle name="Hipervínculo" xfId="17072" builtinId="8" hidden="1"/>
    <cellStyle name="Hipervínculo" xfId="17088" builtinId="8" hidden="1"/>
    <cellStyle name="Hipervínculo" xfId="17104" builtinId="8" hidden="1"/>
    <cellStyle name="Hipervínculo" xfId="17122" builtinId="8" hidden="1"/>
    <cellStyle name="Hipervínculo" xfId="17138" builtinId="8" hidden="1"/>
    <cellStyle name="Hipervínculo" xfId="17154" builtinId="8" hidden="1"/>
    <cellStyle name="Hipervínculo" xfId="17170" builtinId="8" hidden="1"/>
    <cellStyle name="Hipervínculo" xfId="17186" builtinId="8" hidden="1"/>
    <cellStyle name="Hipervínculo" xfId="17202" builtinId="8" hidden="1"/>
    <cellStyle name="Hipervínculo" xfId="17218" builtinId="8" hidden="1"/>
    <cellStyle name="Hipervínculo" xfId="17232" builtinId="8" hidden="1"/>
    <cellStyle name="Hipervínculo" xfId="17248" builtinId="8" hidden="1"/>
    <cellStyle name="Hipervínculo" xfId="17264" builtinId="8" hidden="1"/>
    <cellStyle name="Hipervínculo" xfId="17282" builtinId="8" hidden="1"/>
    <cellStyle name="Hipervínculo" xfId="17298" builtinId="8" hidden="1"/>
    <cellStyle name="Hipervínculo" xfId="17314" builtinId="8" hidden="1"/>
    <cellStyle name="Hipervínculo" xfId="17330" builtinId="8" hidden="1"/>
    <cellStyle name="Hipervínculo" xfId="17346" builtinId="8" hidden="1"/>
    <cellStyle name="Hipervínculo" xfId="17362" builtinId="8" hidden="1"/>
    <cellStyle name="Hipervínculo" xfId="17376" builtinId="8" hidden="1"/>
    <cellStyle name="Hipervínculo" xfId="17392" builtinId="8" hidden="1"/>
    <cellStyle name="Hipervínculo" xfId="17408" builtinId="8" hidden="1"/>
    <cellStyle name="Hipervínculo" xfId="17424" builtinId="8" hidden="1"/>
    <cellStyle name="Hipervínculo" xfId="17442" builtinId="8" hidden="1"/>
    <cellStyle name="Hipervínculo" xfId="17458" builtinId="8" hidden="1"/>
    <cellStyle name="Hipervínculo" xfId="17474" builtinId="8" hidden="1"/>
    <cellStyle name="Hipervínculo" xfId="17490" builtinId="8" hidden="1"/>
    <cellStyle name="Hipervínculo" xfId="17506" builtinId="8" hidden="1"/>
    <cellStyle name="Hipervínculo" xfId="17522" builtinId="8" hidden="1"/>
    <cellStyle name="Hipervínculo" xfId="17536" builtinId="8" hidden="1"/>
    <cellStyle name="Hipervínculo" xfId="17552" builtinId="8" hidden="1"/>
    <cellStyle name="Hipervínculo" xfId="17568" builtinId="8" hidden="1"/>
    <cellStyle name="Hipervínculo" xfId="17586" builtinId="8" hidden="1"/>
    <cellStyle name="Hipervínculo" xfId="17602" builtinId="8" hidden="1"/>
    <cellStyle name="Hipervínculo" xfId="17618" builtinId="8" hidden="1"/>
    <cellStyle name="Hipervínculo" xfId="17634" builtinId="8" hidden="1"/>
    <cellStyle name="Hipervínculo" xfId="17650" builtinId="8" hidden="1"/>
    <cellStyle name="Hipervínculo" xfId="17666" builtinId="8" hidden="1"/>
    <cellStyle name="Hipervínculo" xfId="17682" builtinId="8" hidden="1"/>
    <cellStyle name="Hipervínculo" xfId="17696" builtinId="8" hidden="1"/>
    <cellStyle name="Hipervínculo" xfId="17712" builtinId="8" hidden="1"/>
    <cellStyle name="Hipervínculo" xfId="17728" builtinId="8" hidden="1"/>
    <cellStyle name="Hipervínculo" xfId="17746" builtinId="8" hidden="1"/>
    <cellStyle name="Hipervínculo" xfId="17762" builtinId="8" hidden="1"/>
    <cellStyle name="Hipervínculo" xfId="17778" builtinId="8" hidden="1"/>
    <cellStyle name="Hipervínculo" xfId="17794" builtinId="8" hidden="1"/>
    <cellStyle name="Hipervínculo" xfId="17810" builtinId="8" hidden="1"/>
    <cellStyle name="Hipervínculo" xfId="17826" builtinId="8" hidden="1"/>
    <cellStyle name="Hipervínculo" xfId="17842" builtinId="8" hidden="1"/>
    <cellStyle name="Hipervínculo" xfId="17856" builtinId="8" hidden="1"/>
    <cellStyle name="Hipervínculo" xfId="17872" builtinId="8" hidden="1"/>
    <cellStyle name="Hipervínculo" xfId="17888" builtinId="8" hidden="1"/>
    <cellStyle name="Hipervínculo" xfId="17906" builtinId="8" hidden="1"/>
    <cellStyle name="Hipervínculo" xfId="17922" builtinId="8" hidden="1"/>
    <cellStyle name="Hipervínculo" xfId="17938" builtinId="8" hidden="1"/>
    <cellStyle name="Hipervínculo" xfId="17954" builtinId="8" hidden="1"/>
    <cellStyle name="Hipervínculo" xfId="17970" builtinId="8" hidden="1"/>
    <cellStyle name="Hipervínculo" xfId="17986" builtinId="8" hidden="1"/>
    <cellStyle name="Hipervínculo" xfId="18000" builtinId="8" hidden="1"/>
    <cellStyle name="Hipervínculo" xfId="18016" builtinId="8" hidden="1"/>
    <cellStyle name="Hipervínculo" xfId="18032" builtinId="8" hidden="1"/>
    <cellStyle name="Hipervínculo" xfId="18048" builtinId="8" hidden="1"/>
    <cellStyle name="Hipervínculo" xfId="18065" builtinId="8" hidden="1"/>
    <cellStyle name="Hipervínculo" xfId="18081" builtinId="8" hidden="1"/>
    <cellStyle name="Hipervínculo" xfId="18097" builtinId="8" hidden="1"/>
    <cellStyle name="Hipervínculo" xfId="18113" builtinId="8" hidden="1"/>
    <cellStyle name="Hipervínculo" xfId="18129" builtinId="8" hidden="1"/>
    <cellStyle name="Hipervínculo" xfId="18145" builtinId="8" hidden="1"/>
    <cellStyle name="Hipervínculo" xfId="18159" builtinId="8" hidden="1"/>
    <cellStyle name="Hipervínculo" xfId="18175" builtinId="8" hidden="1"/>
    <cellStyle name="Hipervínculo" xfId="18191" builtinId="8" hidden="1"/>
    <cellStyle name="Hipervínculo" xfId="18207" builtinId="8" hidden="1"/>
    <cellStyle name="Hipervínculo" xfId="18223" builtinId="8" hidden="1"/>
    <cellStyle name="Hipervínculo" xfId="18239" builtinId="8" hidden="1"/>
    <cellStyle name="Hipervínculo" xfId="18255" builtinId="8" hidden="1"/>
    <cellStyle name="Hipervínculo" xfId="18271" builtinId="8" hidden="1"/>
    <cellStyle name="Hipervínculo" xfId="18287" builtinId="8" hidden="1"/>
    <cellStyle name="Hipervínculo" xfId="18303" builtinId="8" hidden="1"/>
    <cellStyle name="Hipervínculo" xfId="18297" builtinId="8" hidden="1"/>
    <cellStyle name="Hipervínculo" xfId="18281" builtinId="8" hidden="1"/>
    <cellStyle name="Hipervínculo" xfId="18265" builtinId="8" hidden="1"/>
    <cellStyle name="Hipervínculo" xfId="18249" builtinId="8" hidden="1"/>
    <cellStyle name="Hipervínculo" xfId="18233" builtinId="8" hidden="1"/>
    <cellStyle name="Hipervínculo" xfId="18217" builtinId="8" hidden="1"/>
    <cellStyle name="Hipervínculo" xfId="18201" builtinId="8" hidden="1"/>
    <cellStyle name="Hipervínculo" xfId="18185" builtinId="8" hidden="1"/>
    <cellStyle name="Hipervínculo" xfId="18169" builtinId="8" hidden="1"/>
    <cellStyle name="Hipervínculo" xfId="17895" builtinId="8" hidden="1"/>
    <cellStyle name="Hipervínculo" xfId="18139" builtinId="8" hidden="1"/>
    <cellStyle name="Hipervínculo" xfId="18123" builtinId="8" hidden="1"/>
    <cellStyle name="Hipervínculo" xfId="18107" builtinId="8" hidden="1"/>
    <cellStyle name="Hipervínculo" xfId="18091" builtinId="8" hidden="1"/>
    <cellStyle name="Hipervínculo" xfId="18075" builtinId="8" hidden="1"/>
    <cellStyle name="Hipervínculo" xfId="18059" builtinId="8" hidden="1"/>
    <cellStyle name="Hipervínculo" xfId="18042" builtinId="8" hidden="1"/>
    <cellStyle name="Hipervínculo" xfId="18026" builtinId="8" hidden="1"/>
    <cellStyle name="Hipervínculo" xfId="18010" builtinId="8" hidden="1"/>
    <cellStyle name="Hipervínculo" xfId="17996" builtinId="8" hidden="1"/>
    <cellStyle name="Hipervínculo" xfId="17980" builtinId="8" hidden="1"/>
    <cellStyle name="Hipervínculo" xfId="17964" builtinId="8" hidden="1"/>
    <cellStyle name="Hipervínculo" xfId="17948" builtinId="8" hidden="1"/>
    <cellStyle name="Hipervínculo" xfId="17932" builtinId="8" hidden="1"/>
    <cellStyle name="Hipervínculo" xfId="17916" builtinId="8" hidden="1"/>
    <cellStyle name="Hipervínculo" xfId="17900" builtinId="8" hidden="1"/>
    <cellStyle name="Hipervínculo" xfId="17882" builtinId="8" hidden="1"/>
    <cellStyle name="Hipervínculo" xfId="17866" builtinId="8" hidden="1"/>
    <cellStyle name="Hipervínculo" xfId="17850" builtinId="8" hidden="1"/>
    <cellStyle name="Hipervínculo" xfId="17836" builtinId="8" hidden="1"/>
    <cellStyle name="Hipervínculo" xfId="17820" builtinId="8" hidden="1"/>
    <cellStyle name="Hipervínculo" xfId="17804" builtinId="8" hidden="1"/>
    <cellStyle name="Hipervínculo" xfId="17788" builtinId="8" hidden="1"/>
    <cellStyle name="Hipervínculo" xfId="17772" builtinId="8" hidden="1"/>
    <cellStyle name="Hipervínculo" xfId="17756" builtinId="8" hidden="1"/>
    <cellStyle name="Hipervínculo" xfId="17740" builtinId="8" hidden="1"/>
    <cellStyle name="Hipervínculo" xfId="17722" builtinId="8" hidden="1"/>
    <cellStyle name="Hipervínculo" xfId="17706" builtinId="8" hidden="1"/>
    <cellStyle name="Hipervínculo" xfId="17690" builtinId="8" hidden="1"/>
    <cellStyle name="Hipervínculo" xfId="17676" builtinId="8" hidden="1"/>
    <cellStyle name="Hipervínculo" xfId="17660" builtinId="8" hidden="1"/>
    <cellStyle name="Hipervínculo" xfId="17644" builtinId="8" hidden="1"/>
    <cellStyle name="Hipervínculo" xfId="17628" builtinId="8" hidden="1"/>
    <cellStyle name="Hipervínculo" xfId="17612" builtinId="8" hidden="1"/>
    <cellStyle name="Hipervínculo" xfId="17596" builtinId="8" hidden="1"/>
    <cellStyle name="Hipervínculo" xfId="17578" builtinId="8" hidden="1"/>
    <cellStyle name="Hipervínculo" xfId="17562" builtinId="8" hidden="1"/>
    <cellStyle name="Hipervínculo" xfId="17546" builtinId="8" hidden="1"/>
    <cellStyle name="Hipervínculo" xfId="17271" builtinId="8" hidden="1"/>
    <cellStyle name="Hipervínculo" xfId="17516" builtinId="8" hidden="1"/>
    <cellStyle name="Hipervínculo" xfId="17500" builtinId="8" hidden="1"/>
    <cellStyle name="Hipervínculo" xfId="17484" builtinId="8" hidden="1"/>
    <cellStyle name="Hipervínculo" xfId="17468" builtinId="8" hidden="1"/>
    <cellStyle name="Hipervínculo" xfId="17452" builtinId="8" hidden="1"/>
    <cellStyle name="Hipervínculo" xfId="17436" builtinId="8" hidden="1"/>
    <cellStyle name="Hipervínculo" xfId="17418" builtinId="8" hidden="1"/>
    <cellStyle name="Hipervínculo" xfId="17402" builtinId="8" hidden="1"/>
    <cellStyle name="Hipervínculo" xfId="17386" builtinId="8" hidden="1"/>
    <cellStyle name="Hipervínculo" xfId="17372" builtinId="8" hidden="1"/>
    <cellStyle name="Hipervínculo" xfId="17356" builtinId="8" hidden="1"/>
    <cellStyle name="Hipervínculo" xfId="17340" builtinId="8" hidden="1"/>
    <cellStyle name="Hipervínculo" xfId="17324" builtinId="8" hidden="1"/>
    <cellStyle name="Hipervínculo" xfId="17308" builtinId="8" hidden="1"/>
    <cellStyle name="Hipervínculo" xfId="17292" builtinId="8" hidden="1"/>
    <cellStyle name="Hipervínculo" xfId="17276" builtinId="8" hidden="1"/>
    <cellStyle name="Hipervínculo" xfId="17258" builtinId="8" hidden="1"/>
    <cellStyle name="Hipervínculo" xfId="17242" builtinId="8" hidden="1"/>
    <cellStyle name="Hipervínculo" xfId="17226" builtinId="8" hidden="1"/>
    <cellStyle name="Hipervínculo" xfId="17212" builtinId="8" hidden="1"/>
    <cellStyle name="Hipervínculo" xfId="17196" builtinId="8" hidden="1"/>
    <cellStyle name="Hipervínculo" xfId="17180" builtinId="8" hidden="1"/>
    <cellStyle name="Hipervínculo" xfId="17164" builtinId="8" hidden="1"/>
    <cellStyle name="Hipervínculo" xfId="17148" builtinId="8" hidden="1"/>
    <cellStyle name="Hipervínculo" xfId="17132" builtinId="8" hidden="1"/>
    <cellStyle name="Hipervínculo" xfId="17116" builtinId="8" hidden="1"/>
    <cellStyle name="Hipervínculo" xfId="17098" builtinId="8" hidden="1"/>
    <cellStyle name="Hipervínculo" xfId="17082" builtinId="8" hidden="1"/>
    <cellStyle name="Hipervínculo" xfId="17066" builtinId="8" hidden="1"/>
    <cellStyle name="Hipervínculo" xfId="17051" builtinId="8" hidden="1"/>
    <cellStyle name="Hipervínculo" xfId="17035" builtinId="8" hidden="1"/>
    <cellStyle name="Hipervínculo" xfId="17019" builtinId="8" hidden="1"/>
    <cellStyle name="Hipervínculo" xfId="17003" builtinId="8" hidden="1"/>
    <cellStyle name="Hipervínculo" xfId="16987" builtinId="8" hidden="1"/>
    <cellStyle name="Hipervínculo" xfId="16971" builtinId="8" hidden="1"/>
    <cellStyle name="Hipervínculo" xfId="16954" builtinId="8" hidden="1"/>
    <cellStyle name="Hipervínculo" xfId="16938" builtinId="8" hidden="1"/>
    <cellStyle name="Hipervínculo" xfId="16922" builtinId="8" hidden="1"/>
    <cellStyle name="Hipervínculo" xfId="16647" builtinId="8" hidden="1"/>
    <cellStyle name="Hipervínculo" xfId="16892" builtinId="8" hidden="1"/>
    <cellStyle name="Hipervínculo" xfId="16876" builtinId="8" hidden="1"/>
    <cellStyle name="Hipervínculo" xfId="16860" builtinId="8" hidden="1"/>
    <cellStyle name="Hipervínculo" xfId="16844" builtinId="8" hidden="1"/>
    <cellStyle name="Hipervínculo" xfId="16828" builtinId="8" hidden="1"/>
    <cellStyle name="Hipervínculo" xfId="16812" builtinId="8" hidden="1"/>
    <cellStyle name="Hipervínculo" xfId="16794" builtinId="8" hidden="1"/>
    <cellStyle name="Hipervínculo" xfId="16778" builtinId="8" hidden="1"/>
    <cellStyle name="Hipervínculo" xfId="16762" builtinId="8" hidden="1"/>
    <cellStyle name="Hipervínculo" xfId="16748" builtinId="8" hidden="1"/>
    <cellStyle name="Hipervínculo" xfId="16732" builtinId="8" hidden="1"/>
    <cellStyle name="Hipervínculo" xfId="16716" builtinId="8" hidden="1"/>
    <cellStyle name="Hipervínculo" xfId="16700" builtinId="8" hidden="1"/>
    <cellStyle name="Hipervínculo" xfId="16684" builtinId="8" hidden="1"/>
    <cellStyle name="Hipervínculo" xfId="16668" builtinId="8" hidden="1"/>
    <cellStyle name="Hipervínculo" xfId="16652" builtinId="8" hidden="1"/>
    <cellStyle name="Hipervínculo" xfId="16634" builtinId="8" hidden="1"/>
    <cellStyle name="Hipervínculo" xfId="16618" builtinId="8" hidden="1"/>
    <cellStyle name="Hipervínculo" xfId="16602" builtinId="8" hidden="1"/>
    <cellStyle name="Hipervínculo" xfId="16587" builtinId="8" hidden="1"/>
    <cellStyle name="Hipervínculo" xfId="16571" builtinId="8" hidden="1"/>
    <cellStyle name="Hipervínculo" xfId="16555" builtinId="8" hidden="1"/>
    <cellStyle name="Hipervínculo" xfId="16539" builtinId="8" hidden="1"/>
    <cellStyle name="Hipervínculo" xfId="16523" builtinId="8" hidden="1"/>
    <cellStyle name="Hipervínculo" xfId="16507" builtinId="8" hidden="1"/>
    <cellStyle name="Hipervínculo" xfId="16491" builtinId="8" hidden="1"/>
    <cellStyle name="Hipervínculo" xfId="16474" builtinId="8" hidden="1"/>
    <cellStyle name="Hipervínculo" xfId="16458" builtinId="8" hidden="1"/>
    <cellStyle name="Hipervínculo" xfId="16442" builtinId="8" hidden="1"/>
    <cellStyle name="Hipervínculo" xfId="16428" builtinId="8" hidden="1"/>
    <cellStyle name="Hipervínculo" xfId="16412" builtinId="8" hidden="1"/>
    <cellStyle name="Hipervínculo" xfId="16396" builtinId="8" hidden="1"/>
    <cellStyle name="Hipervínculo" xfId="16380" builtinId="8" hidden="1"/>
    <cellStyle name="Hipervínculo" xfId="16364" builtinId="8" hidden="1"/>
    <cellStyle name="Hipervínculo" xfId="16348" builtinId="8" hidden="1"/>
    <cellStyle name="Hipervínculo" xfId="16330" builtinId="8" hidden="1"/>
    <cellStyle name="Hipervínculo" xfId="16314" builtinId="8" hidden="1"/>
    <cellStyle name="Hipervínculo" xfId="16298" builtinId="8" hidden="1"/>
    <cellStyle name="Hipervínculo" xfId="16282" builtinId="8" hidden="1"/>
    <cellStyle name="Hipervínculo" xfId="16265" builtinId="8" hidden="1"/>
    <cellStyle name="Hipervínculo" xfId="16249" builtinId="8" hidden="1"/>
    <cellStyle name="Hipervínculo" xfId="16233" builtinId="8" hidden="1"/>
    <cellStyle name="Hipervínculo" xfId="16218" builtinId="8" hidden="1"/>
    <cellStyle name="Hipervínculo" xfId="16202" builtinId="8" hidden="1"/>
    <cellStyle name="Hipervínculo" xfId="16186" builtinId="8" hidden="1"/>
    <cellStyle name="Hipervínculo" xfId="16169" builtinId="8" hidden="1"/>
    <cellStyle name="Hipervínculo" xfId="16153" builtinId="8" hidden="1"/>
    <cellStyle name="Hipervínculo" xfId="16137" builtinId="8" hidden="1"/>
    <cellStyle name="Hipervínculo" xfId="16121" builtinId="8" hidden="1"/>
    <cellStyle name="Hipervínculo" xfId="16105" builtinId="8" hidden="1"/>
    <cellStyle name="Hipervínculo" xfId="16089" builtinId="8" hidden="1"/>
    <cellStyle name="Hipervínculo" xfId="16045" builtinId="8" hidden="1"/>
    <cellStyle name="Hipervínculo" xfId="16057" builtinId="8" hidden="1"/>
    <cellStyle name="Hipervínculo" xfId="16067" builtinId="8" hidden="1"/>
    <cellStyle name="Hipervínculo" xfId="16079" builtinId="8" hidden="1"/>
    <cellStyle name="Hipervínculo" xfId="16063" builtinId="8" hidden="1"/>
    <cellStyle name="Hipervínculo" xfId="16027" builtinId="8" hidden="1"/>
    <cellStyle name="Hipervínculo" xfId="16037" builtinId="8" hidden="1"/>
    <cellStyle name="Hipervínculo" xfId="16021" builtinId="8" hidden="1"/>
    <cellStyle name="Hipervínculo" xfId="18383" builtinId="8" hidden="1"/>
    <cellStyle name="Hipervínculo" xfId="18399" builtinId="8" hidden="1"/>
    <cellStyle name="Hipervínculo" xfId="18415" builtinId="8" hidden="1"/>
    <cellStyle name="Hipervínculo" xfId="18431" builtinId="8" hidden="1"/>
    <cellStyle name="Hipervínculo" xfId="18447" builtinId="8" hidden="1"/>
    <cellStyle name="Hipervínculo" xfId="18463" builtinId="8" hidden="1"/>
    <cellStyle name="Hipervínculo" xfId="18480" builtinId="8" hidden="1"/>
    <cellStyle name="Hipervínculo" xfId="18496" builtinId="8" hidden="1"/>
    <cellStyle name="Hipervínculo" xfId="18512" builtinId="8" hidden="1"/>
    <cellStyle name="Hipervínculo" xfId="18527" builtinId="8" hidden="1"/>
    <cellStyle name="Hipervínculo" xfId="18543" builtinId="8" hidden="1"/>
    <cellStyle name="Hipervínculo" xfId="18559" builtinId="8" hidden="1"/>
    <cellStyle name="Hipervínculo" xfId="18576" builtinId="8" hidden="1"/>
    <cellStyle name="Hipervínculo" xfId="18592" builtinId="8" hidden="1"/>
    <cellStyle name="Hipervínculo" xfId="18608" builtinId="8" hidden="1"/>
    <cellStyle name="Hipervínculo" xfId="18626" builtinId="8" hidden="1"/>
    <cellStyle name="Hipervínculo" xfId="18642" builtinId="8" hidden="1"/>
    <cellStyle name="Hipervínculo" xfId="18658" builtinId="8" hidden="1"/>
    <cellStyle name="Hipervínculo" xfId="18674" builtinId="8" hidden="1"/>
    <cellStyle name="Hipervínculo" xfId="18690" builtinId="8" hidden="1"/>
    <cellStyle name="Hipervínculo" xfId="18706" builtinId="8" hidden="1"/>
    <cellStyle name="Hipervínculo" xfId="18722" builtinId="8" hidden="1"/>
    <cellStyle name="Hipervínculo" xfId="18736" builtinId="8" hidden="1"/>
    <cellStyle name="Hipervínculo" xfId="18752" builtinId="8" hidden="1"/>
    <cellStyle name="Hipervínculo" xfId="18768" builtinId="8" hidden="1"/>
    <cellStyle name="Hipervínculo" xfId="18785" builtinId="8" hidden="1"/>
    <cellStyle name="Hipervínculo" xfId="18801" builtinId="8" hidden="1"/>
    <cellStyle name="Hipervínculo" xfId="18817" builtinId="8" hidden="1"/>
    <cellStyle name="Hipervínculo" xfId="18833" builtinId="8" hidden="1"/>
    <cellStyle name="Hipervínculo" xfId="18849" builtinId="8" hidden="1"/>
    <cellStyle name="Hipervínculo" xfId="18865" builtinId="8" hidden="1"/>
    <cellStyle name="Hipervínculo" xfId="18881" builtinId="8" hidden="1"/>
    <cellStyle name="Hipervínculo" xfId="18896" builtinId="8" hidden="1"/>
    <cellStyle name="Hipervínculo" xfId="18912" builtinId="8" hidden="1"/>
    <cellStyle name="Hipervínculo" xfId="18928" builtinId="8" hidden="1"/>
    <cellStyle name="Hipervínculo" xfId="18946" builtinId="8" hidden="1"/>
    <cellStyle name="Hipervínculo" xfId="18962" builtinId="8" hidden="1"/>
    <cellStyle name="Hipervínculo" xfId="18978" builtinId="8" hidden="1"/>
    <cellStyle name="Hipervínculo" xfId="18994" builtinId="8" hidden="1"/>
    <cellStyle name="Hipervínculo" xfId="19010" builtinId="8" hidden="1"/>
    <cellStyle name="Hipervínculo" xfId="19026" builtinId="8" hidden="1"/>
    <cellStyle name="Hipervínculo" xfId="19040" builtinId="8" hidden="1"/>
    <cellStyle name="Hipervínculo" xfId="19056" builtinId="8" hidden="1"/>
    <cellStyle name="Hipervínculo" xfId="19072" builtinId="8" hidden="1"/>
    <cellStyle name="Hipervínculo" xfId="19088" builtinId="8" hidden="1"/>
    <cellStyle name="Hipervínculo" xfId="19106" builtinId="8" hidden="1"/>
    <cellStyle name="Hipervínculo" xfId="19122" builtinId="8" hidden="1"/>
    <cellStyle name="Hipervínculo" xfId="19138" builtinId="8" hidden="1"/>
    <cellStyle name="Hipervínculo" xfId="19154" builtinId="8" hidden="1"/>
    <cellStyle name="Hipervínculo" xfId="19170" builtinId="8" hidden="1"/>
    <cellStyle name="Hipervínculo" xfId="19186" builtinId="8" hidden="1"/>
    <cellStyle name="Hipervínculo" xfId="19200" builtinId="8" hidden="1"/>
    <cellStyle name="Hipervínculo" xfId="19216" builtinId="8" hidden="1"/>
    <cellStyle name="Hipervínculo" xfId="19232" builtinId="8" hidden="1"/>
    <cellStyle name="Hipervínculo" xfId="19249" builtinId="8" hidden="1"/>
    <cellStyle name="Hipervínculo" xfId="19265" builtinId="8" hidden="1"/>
    <cellStyle name="Hipervínculo" xfId="19281" builtinId="8" hidden="1"/>
    <cellStyle name="Hipervínculo" xfId="19297" builtinId="8" hidden="1"/>
    <cellStyle name="Hipervínculo" xfId="19313" builtinId="8" hidden="1"/>
    <cellStyle name="Hipervínculo" xfId="19329" builtinId="8" hidden="1"/>
    <cellStyle name="Hipervínculo" xfId="19345" builtinId="8" hidden="1"/>
    <cellStyle name="Hipervínculo" xfId="19360" builtinId="8" hidden="1"/>
    <cellStyle name="Hipervínculo" xfId="19376" builtinId="8" hidden="1"/>
    <cellStyle name="Hipervínculo" xfId="19392" builtinId="8" hidden="1"/>
    <cellStyle name="Hipervínculo" xfId="19410" builtinId="8" hidden="1"/>
    <cellStyle name="Hipervínculo" xfId="19426" builtinId="8" hidden="1"/>
    <cellStyle name="Hipervínculo" xfId="19442" builtinId="8" hidden="1"/>
    <cellStyle name="Hipervínculo" xfId="19458" builtinId="8" hidden="1"/>
    <cellStyle name="Hipervínculo" xfId="19474" builtinId="8" hidden="1"/>
    <cellStyle name="Hipervínculo" xfId="19490" builtinId="8" hidden="1"/>
    <cellStyle name="Hipervínculo" xfId="19506" builtinId="8" hidden="1"/>
    <cellStyle name="Hipervínculo" xfId="19520" builtinId="8" hidden="1"/>
    <cellStyle name="Hipervínculo" xfId="19536" builtinId="8" hidden="1"/>
    <cellStyle name="Hipervínculo" xfId="19552" builtinId="8" hidden="1"/>
    <cellStyle name="Hipervínculo" xfId="19570" builtinId="8" hidden="1"/>
    <cellStyle name="Hipervínculo" xfId="19586" builtinId="8" hidden="1"/>
    <cellStyle name="Hipervínculo" xfId="19602" builtinId="8" hidden="1"/>
    <cellStyle name="Hipervínculo" xfId="19618" builtinId="8" hidden="1"/>
    <cellStyle name="Hipervínculo" xfId="19634" builtinId="8" hidden="1"/>
    <cellStyle name="Hipervínculo" xfId="19650" builtinId="8" hidden="1"/>
    <cellStyle name="Hipervínculo" xfId="19664" builtinId="8" hidden="1"/>
    <cellStyle name="Hipervínculo" xfId="19680" builtinId="8" hidden="1"/>
    <cellStyle name="Hipervínculo" xfId="19696" builtinId="8" hidden="1"/>
    <cellStyle name="Hipervínculo" xfId="19712" builtinId="8" hidden="1"/>
    <cellStyle name="Hipervínculo" xfId="19730" builtinId="8" hidden="1"/>
    <cellStyle name="Hipervínculo" xfId="19746" builtinId="8" hidden="1"/>
    <cellStyle name="Hipervínculo" xfId="19762" builtinId="8" hidden="1"/>
    <cellStyle name="Hipervínculo" xfId="19778" builtinId="8" hidden="1"/>
    <cellStyle name="Hipervínculo" xfId="19794" builtinId="8" hidden="1"/>
    <cellStyle name="Hipervínculo" xfId="19810" builtinId="8" hidden="1"/>
    <cellStyle name="Hipervínculo" xfId="19824" builtinId="8" hidden="1"/>
    <cellStyle name="Hipervínculo" xfId="19840" builtinId="8" hidden="1"/>
    <cellStyle name="Hipervínculo" xfId="19856" builtinId="8" hidden="1"/>
    <cellStyle name="Hipervínculo" xfId="19874" builtinId="8" hidden="1"/>
    <cellStyle name="Hipervínculo" xfId="19890" builtinId="8" hidden="1"/>
    <cellStyle name="Hipervínculo" xfId="19906" builtinId="8" hidden="1"/>
    <cellStyle name="Hipervínculo" xfId="19922" builtinId="8" hidden="1"/>
    <cellStyle name="Hipervínculo" xfId="19938" builtinId="8" hidden="1"/>
    <cellStyle name="Hipervínculo" xfId="19954" builtinId="8" hidden="1"/>
    <cellStyle name="Hipervínculo" xfId="19970" builtinId="8" hidden="1"/>
    <cellStyle name="Hipervínculo" xfId="19984" builtinId="8" hidden="1"/>
    <cellStyle name="Hipervínculo" xfId="20000" builtinId="8" hidden="1"/>
    <cellStyle name="Hipervínculo" xfId="20016" builtinId="8" hidden="1"/>
    <cellStyle name="Hipervínculo" xfId="20034" builtinId="8" hidden="1"/>
    <cellStyle name="Hipervínculo" xfId="20050" builtinId="8" hidden="1"/>
    <cellStyle name="Hipervínculo" xfId="20066" builtinId="8" hidden="1"/>
    <cellStyle name="Hipervínculo" xfId="20082" builtinId="8" hidden="1"/>
    <cellStyle name="Hipervínculo" xfId="20098" builtinId="8" hidden="1"/>
    <cellStyle name="Hipervínculo" xfId="20114" builtinId="8" hidden="1"/>
    <cellStyle name="Hipervínculo" xfId="20130" builtinId="8" hidden="1"/>
    <cellStyle name="Hipervínculo" xfId="20144" builtinId="8" hidden="1"/>
    <cellStyle name="Hipervínculo" xfId="20160" builtinId="8" hidden="1"/>
    <cellStyle name="Hipervínculo" xfId="20176" builtinId="8" hidden="1"/>
    <cellStyle name="Hipervínculo" xfId="20194" builtinId="8" hidden="1"/>
    <cellStyle name="Hipervínculo" xfId="20210" builtinId="8" hidden="1"/>
    <cellStyle name="Hipervínculo" xfId="20226" builtinId="8" hidden="1"/>
    <cellStyle name="Hipervínculo" xfId="20242" builtinId="8" hidden="1"/>
    <cellStyle name="Hipervínculo" xfId="20258" builtinId="8" hidden="1"/>
    <cellStyle name="Hipervínculo" xfId="20274" builtinId="8" hidden="1"/>
    <cellStyle name="Hipervínculo" xfId="20288" builtinId="8" hidden="1"/>
    <cellStyle name="Hipervínculo" xfId="20304" builtinId="8" hidden="1"/>
    <cellStyle name="Hipervínculo" xfId="20320" builtinId="8" hidden="1"/>
    <cellStyle name="Hipervínculo" xfId="20336" builtinId="8" hidden="1"/>
    <cellStyle name="Hipervínculo" xfId="20353" builtinId="8" hidden="1"/>
    <cellStyle name="Hipervínculo" xfId="20369" builtinId="8" hidden="1"/>
    <cellStyle name="Hipervínculo" xfId="20385" builtinId="8" hidden="1"/>
    <cellStyle name="Hipervínculo" xfId="20401" builtinId="8" hidden="1"/>
    <cellStyle name="Hipervínculo" xfId="20417" builtinId="8" hidden="1"/>
    <cellStyle name="Hipervínculo" xfId="20433" builtinId="8" hidden="1"/>
    <cellStyle name="Hipervínculo" xfId="20447" builtinId="8" hidden="1"/>
    <cellStyle name="Hipervínculo" xfId="20463" builtinId="8" hidden="1"/>
    <cellStyle name="Hipervínculo" xfId="20479" builtinId="8" hidden="1"/>
    <cellStyle name="Hipervínculo" xfId="20495" builtinId="8" hidden="1"/>
    <cellStyle name="Hipervínculo" xfId="20511" builtinId="8" hidden="1"/>
    <cellStyle name="Hipervínculo" xfId="20527" builtinId="8" hidden="1"/>
    <cellStyle name="Hipervínculo" xfId="20543" builtinId="8" hidden="1"/>
    <cellStyle name="Hipervínculo" xfId="20559" builtinId="8" hidden="1"/>
    <cellStyle name="Hipervínculo" xfId="20575" builtinId="8" hidden="1"/>
    <cellStyle name="Hipervínculo" xfId="20591" builtinId="8" hidden="1"/>
    <cellStyle name="Hipervínculo" xfId="20585" builtinId="8" hidden="1"/>
    <cellStyle name="Hipervínculo" xfId="20569" builtinId="8" hidden="1"/>
    <cellStyle name="Hipervínculo" xfId="20553" builtinId="8" hidden="1"/>
    <cellStyle name="Hipervínculo" xfId="20537" builtinId="8" hidden="1"/>
    <cellStyle name="Hipervínculo" xfId="20521" builtinId="8" hidden="1"/>
    <cellStyle name="Hipervínculo" xfId="20505" builtinId="8" hidden="1"/>
    <cellStyle name="Hipervínculo" xfId="20489" builtinId="8" hidden="1"/>
    <cellStyle name="Hipervínculo" xfId="20473" builtinId="8" hidden="1"/>
    <cellStyle name="Hipervínculo" xfId="20457" builtinId="8" hidden="1"/>
    <cellStyle name="Hipervínculo" xfId="20183" builtinId="8" hidden="1"/>
    <cellStyle name="Hipervínculo" xfId="20427" builtinId="8" hidden="1"/>
    <cellStyle name="Hipervínculo" xfId="20411" builtinId="8" hidden="1"/>
    <cellStyle name="Hipervínculo" xfId="20395" builtinId="8" hidden="1"/>
    <cellStyle name="Hipervínculo" xfId="20379" builtinId="8" hidden="1"/>
    <cellStyle name="Hipervínculo" xfId="20363" builtinId="8" hidden="1"/>
    <cellStyle name="Hipervínculo" xfId="20347" builtinId="8" hidden="1"/>
    <cellStyle name="Hipervínculo" xfId="20330" builtinId="8" hidden="1"/>
    <cellStyle name="Hipervínculo" xfId="20314" builtinId="8" hidden="1"/>
    <cellStyle name="Hipervínculo" xfId="20298" builtinId="8" hidden="1"/>
    <cellStyle name="Hipervínculo" xfId="20284" builtinId="8" hidden="1"/>
    <cellStyle name="Hipervínculo" xfId="20268" builtinId="8" hidden="1"/>
    <cellStyle name="Hipervínculo" xfId="20252" builtinId="8" hidden="1"/>
    <cellStyle name="Hipervínculo" xfId="20236" builtinId="8" hidden="1"/>
    <cellStyle name="Hipervínculo" xfId="20220" builtinId="8" hidden="1"/>
    <cellStyle name="Hipervínculo" xfId="20204" builtinId="8" hidden="1"/>
    <cellStyle name="Hipervínculo" xfId="20188" builtinId="8" hidden="1"/>
    <cellStyle name="Hipervínculo" xfId="20170" builtinId="8" hidden="1"/>
    <cellStyle name="Hipervínculo" xfId="20154" builtinId="8" hidden="1"/>
    <cellStyle name="Hipervínculo" xfId="20138" builtinId="8" hidden="1"/>
    <cellStyle name="Hipervínculo" xfId="20124" builtinId="8" hidden="1"/>
    <cellStyle name="Hipervínculo" xfId="20108" builtinId="8" hidden="1"/>
    <cellStyle name="Hipervínculo" xfId="20092" builtinId="8" hidden="1"/>
    <cellStyle name="Hipervínculo" xfId="20076" builtinId="8" hidden="1"/>
    <cellStyle name="Hipervínculo" xfId="20060" builtinId="8" hidden="1"/>
    <cellStyle name="Hipervínculo" xfId="20044" builtinId="8" hidden="1"/>
    <cellStyle name="Hipervínculo" xfId="20028" builtinId="8" hidden="1"/>
    <cellStyle name="Hipervínculo" xfId="20010" builtinId="8" hidden="1"/>
    <cellStyle name="Hipervínculo" xfId="19994" builtinId="8" hidden="1"/>
    <cellStyle name="Hipervínculo" xfId="19978" builtinId="8" hidden="1"/>
    <cellStyle name="Hipervínculo" xfId="19964" builtinId="8" hidden="1"/>
    <cellStyle name="Hipervínculo" xfId="19948" builtinId="8" hidden="1"/>
    <cellStyle name="Hipervínculo" xfId="19932" builtinId="8" hidden="1"/>
    <cellStyle name="Hipervínculo" xfId="19916" builtinId="8" hidden="1"/>
    <cellStyle name="Hipervínculo" xfId="19900" builtinId="8" hidden="1"/>
    <cellStyle name="Hipervínculo" xfId="19884" builtinId="8" hidden="1"/>
    <cellStyle name="Hipervínculo" xfId="19866" builtinId="8" hidden="1"/>
    <cellStyle name="Hipervínculo" xfId="19850" builtinId="8" hidden="1"/>
    <cellStyle name="Hipervínculo" xfId="19834" builtinId="8" hidden="1"/>
    <cellStyle name="Hipervínculo" xfId="19559" builtinId="8" hidden="1"/>
    <cellStyle name="Hipervínculo" xfId="19804" builtinId="8" hidden="1"/>
    <cellStyle name="Hipervínculo" xfId="19788" builtinId="8" hidden="1"/>
    <cellStyle name="Hipervínculo" xfId="19772" builtinId="8" hidden="1"/>
    <cellStyle name="Hipervínculo" xfId="19756" builtinId="8" hidden="1"/>
    <cellStyle name="Hipervínculo" xfId="19740" builtinId="8" hidden="1"/>
    <cellStyle name="Hipervínculo" xfId="19724" builtinId="8" hidden="1"/>
    <cellStyle name="Hipervínculo" xfId="19706" builtinId="8" hidden="1"/>
    <cellStyle name="Hipervínculo" xfId="19690" builtinId="8" hidden="1"/>
    <cellStyle name="Hipervínculo" xfId="19674" builtinId="8" hidden="1"/>
    <cellStyle name="Hipervínculo" xfId="19660" builtinId="8" hidden="1"/>
    <cellStyle name="Hipervínculo" xfId="19644" builtinId="8" hidden="1"/>
    <cellStyle name="Hipervínculo" xfId="19628" builtinId="8" hidden="1"/>
    <cellStyle name="Hipervínculo" xfId="19612" builtinId="8" hidden="1"/>
    <cellStyle name="Hipervínculo" xfId="19596" builtinId="8" hidden="1"/>
    <cellStyle name="Hipervínculo" xfId="19580" builtinId="8" hidden="1"/>
    <cellStyle name="Hipervínculo" xfId="19564" builtinId="8" hidden="1"/>
    <cellStyle name="Hipervínculo" xfId="19546" builtinId="8" hidden="1"/>
    <cellStyle name="Hipervínculo" xfId="19530" builtinId="8" hidden="1"/>
    <cellStyle name="Hipervínculo" xfId="19514" builtinId="8" hidden="1"/>
    <cellStyle name="Hipervínculo" xfId="19500" builtinId="8" hidden="1"/>
    <cellStyle name="Hipervínculo" xfId="19484" builtinId="8" hidden="1"/>
    <cellStyle name="Hipervínculo" xfId="19468" builtinId="8" hidden="1"/>
    <cellStyle name="Hipervínculo" xfId="19452" builtinId="8" hidden="1"/>
    <cellStyle name="Hipervínculo" xfId="19436" builtinId="8" hidden="1"/>
    <cellStyle name="Hipervínculo" xfId="19420" builtinId="8" hidden="1"/>
    <cellStyle name="Hipervínculo" xfId="19404" builtinId="8" hidden="1"/>
    <cellStyle name="Hipervínculo" xfId="19386" builtinId="8" hidden="1"/>
    <cellStyle name="Hipervínculo" xfId="19370" builtinId="8" hidden="1"/>
    <cellStyle name="Hipervínculo" xfId="19354" builtinId="8" hidden="1"/>
    <cellStyle name="Hipervínculo" xfId="19339" builtinId="8" hidden="1"/>
    <cellStyle name="Hipervínculo" xfId="19323" builtinId="8" hidden="1"/>
    <cellStyle name="Hipervínculo" xfId="19307" builtinId="8" hidden="1"/>
    <cellStyle name="Hipervínculo" xfId="19291" builtinId="8" hidden="1"/>
    <cellStyle name="Hipervínculo" xfId="19275" builtinId="8" hidden="1"/>
    <cellStyle name="Hipervínculo" xfId="19259" builtinId="8" hidden="1"/>
    <cellStyle name="Hipervínculo" xfId="19242" builtinId="8" hidden="1"/>
    <cellStyle name="Hipervínculo" xfId="19226" builtinId="8" hidden="1"/>
    <cellStyle name="Hipervínculo" xfId="19210" builtinId="8" hidden="1"/>
    <cellStyle name="Hipervínculo" xfId="18935" builtinId="8" hidden="1"/>
    <cellStyle name="Hipervínculo" xfId="19180" builtinId="8" hidden="1"/>
    <cellStyle name="Hipervínculo" xfId="19164" builtinId="8" hidden="1"/>
    <cellStyle name="Hipervínculo" xfId="19148" builtinId="8" hidden="1"/>
    <cellStyle name="Hipervínculo" xfId="19132" builtinId="8" hidden="1"/>
    <cellStyle name="Hipervínculo" xfId="19116" builtinId="8" hidden="1"/>
    <cellStyle name="Hipervínculo" xfId="19100" builtinId="8" hidden="1"/>
    <cellStyle name="Hipervínculo" xfId="19082" builtinId="8" hidden="1"/>
    <cellStyle name="Hipervínculo" xfId="19066" builtinId="8" hidden="1"/>
    <cellStyle name="Hipervínculo" xfId="19050" builtinId="8" hidden="1"/>
    <cellStyle name="Hipervínculo" xfId="19036" builtinId="8" hidden="1"/>
    <cellStyle name="Hipervínculo" xfId="19020" builtinId="8" hidden="1"/>
    <cellStyle name="Hipervínculo" xfId="19004" builtinId="8" hidden="1"/>
    <cellStyle name="Hipervínculo" xfId="18988" builtinId="8" hidden="1"/>
    <cellStyle name="Hipervínculo" xfId="18972" builtinId="8" hidden="1"/>
    <cellStyle name="Hipervínculo" xfId="18956" builtinId="8" hidden="1"/>
    <cellStyle name="Hipervínculo" xfId="18940" builtinId="8" hidden="1"/>
    <cellStyle name="Hipervínculo" xfId="18922" builtinId="8" hidden="1"/>
    <cellStyle name="Hipervínculo" xfId="18906" builtinId="8" hidden="1"/>
    <cellStyle name="Hipervínculo" xfId="18890" builtinId="8" hidden="1"/>
    <cellStyle name="Hipervínculo" xfId="18875" builtinId="8" hidden="1"/>
    <cellStyle name="Hipervínculo" xfId="18859" builtinId="8" hidden="1"/>
    <cellStyle name="Hipervínculo" xfId="18843" builtinId="8" hidden="1"/>
    <cellStyle name="Hipervínculo" xfId="18827" builtinId="8" hidden="1"/>
    <cellStyle name="Hipervínculo" xfId="18811" builtinId="8" hidden="1"/>
    <cellStyle name="Hipervínculo" xfId="18795" builtinId="8" hidden="1"/>
    <cellStyle name="Hipervínculo" xfId="18779" builtinId="8" hidden="1"/>
    <cellStyle name="Hipervínculo" xfId="18762" builtinId="8" hidden="1"/>
    <cellStyle name="Hipervínculo" xfId="18746" builtinId="8" hidden="1"/>
    <cellStyle name="Hipervínculo" xfId="18730" builtinId="8" hidden="1"/>
    <cellStyle name="Hipervínculo" xfId="18716" builtinId="8" hidden="1"/>
    <cellStyle name="Hipervínculo" xfId="18700" builtinId="8" hidden="1"/>
    <cellStyle name="Hipervínculo" xfId="18684" builtinId="8" hidden="1"/>
    <cellStyle name="Hipervínculo" xfId="18668" builtinId="8" hidden="1"/>
    <cellStyle name="Hipervínculo" xfId="18652" builtinId="8" hidden="1"/>
    <cellStyle name="Hipervínculo" xfId="18636" builtinId="8" hidden="1"/>
    <cellStyle name="Hipervínculo" xfId="18618" builtinId="8" hidden="1"/>
    <cellStyle name="Hipervínculo" xfId="18602" builtinId="8" hidden="1"/>
    <cellStyle name="Hipervínculo" xfId="18586" builtinId="8" hidden="1"/>
    <cellStyle name="Hipervínculo" xfId="18570" builtinId="8" hidden="1"/>
    <cellStyle name="Hipervínculo" xfId="18553" builtinId="8" hidden="1"/>
    <cellStyle name="Hipervínculo" xfId="18537" builtinId="8" hidden="1"/>
    <cellStyle name="Hipervínculo" xfId="18521" builtinId="8" hidden="1"/>
    <cellStyle name="Hipervínculo" xfId="18506" builtinId="8" hidden="1"/>
    <cellStyle name="Hipervínculo" xfId="18490" builtinId="8" hidden="1"/>
    <cellStyle name="Hipervínculo" xfId="18474" builtinId="8" hidden="1"/>
    <cellStyle name="Hipervínculo" xfId="18457" builtinId="8" hidden="1"/>
    <cellStyle name="Hipervínculo" xfId="18441" builtinId="8" hidden="1"/>
    <cellStyle name="Hipervínculo" xfId="18425" builtinId="8" hidden="1"/>
    <cellStyle name="Hipervínculo" xfId="18409" builtinId="8" hidden="1"/>
    <cellStyle name="Hipervínculo" xfId="18393" builtinId="8" hidden="1"/>
    <cellStyle name="Hipervínculo" xfId="18377" builtinId="8" hidden="1"/>
    <cellStyle name="Hipervínculo" xfId="18333" builtinId="8" hidden="1"/>
    <cellStyle name="Hipervínculo" xfId="18345" builtinId="8" hidden="1"/>
    <cellStyle name="Hipervínculo" xfId="18355" builtinId="8" hidden="1"/>
    <cellStyle name="Hipervínculo" xfId="18367" builtinId="8" hidden="1"/>
    <cellStyle name="Hipervínculo" xfId="18351" builtinId="8" hidden="1"/>
    <cellStyle name="Hipervínculo" xfId="18315" builtinId="8" hidden="1"/>
    <cellStyle name="Hipervínculo" xfId="18325" builtinId="8" hidden="1"/>
    <cellStyle name="Hipervínculo" xfId="18309" builtinId="8" hidden="1"/>
    <cellStyle name="Hipervínculo" xfId="20670" builtinId="8" hidden="1"/>
    <cellStyle name="Hipervínculo" xfId="20686" builtinId="8" hidden="1"/>
    <cellStyle name="Hipervínculo" xfId="20702" builtinId="8" hidden="1"/>
    <cellStyle name="Hipervínculo" xfId="20718" builtinId="8" hidden="1"/>
    <cellStyle name="Hipervínculo" xfId="20734" builtinId="8" hidden="1"/>
    <cellStyle name="Hipervínculo" xfId="20750" builtinId="8" hidden="1"/>
    <cellStyle name="Hipervínculo" xfId="20767" builtinId="8" hidden="1"/>
    <cellStyle name="Hipervínculo" xfId="20783" builtinId="8" hidden="1"/>
    <cellStyle name="Hipervínculo" xfId="20799" builtinId="8" hidden="1"/>
    <cellStyle name="Hipervínculo" xfId="20814" builtinId="8" hidden="1"/>
    <cellStyle name="Hipervínculo" xfId="20830" builtinId="8" hidden="1"/>
    <cellStyle name="Hipervínculo" xfId="20846" builtinId="8" hidden="1"/>
    <cellStyle name="Hipervínculo" xfId="20863" builtinId="8" hidden="1"/>
    <cellStyle name="Hipervínculo" xfId="20879" builtinId="8" hidden="1"/>
    <cellStyle name="Hipervínculo" xfId="20895" builtinId="8" hidden="1"/>
    <cellStyle name="Hipervínculo" xfId="20913" builtinId="8" hidden="1"/>
    <cellStyle name="Hipervínculo" xfId="20929" builtinId="8" hidden="1"/>
    <cellStyle name="Hipervínculo" xfId="20945" builtinId="8" hidden="1"/>
    <cellStyle name="Hipervínculo" xfId="20961" builtinId="8" hidden="1"/>
    <cellStyle name="Hipervínculo" xfId="20977" builtinId="8" hidden="1"/>
    <cellStyle name="Hipervínculo" xfId="20993" builtinId="8" hidden="1"/>
    <cellStyle name="Hipervínculo" xfId="21009" builtinId="8" hidden="1"/>
    <cellStyle name="Hipervínculo" xfId="21023" builtinId="8" hidden="1"/>
    <cellStyle name="Hipervínculo" xfId="21039" builtinId="8" hidden="1"/>
    <cellStyle name="Hipervínculo" xfId="21055" builtinId="8" hidden="1"/>
    <cellStyle name="Hipervínculo" xfId="21072" builtinId="8" hidden="1"/>
    <cellStyle name="Hipervínculo" xfId="21088" builtinId="8" hidden="1"/>
    <cellStyle name="Hipervínculo" xfId="21104" builtinId="8" hidden="1"/>
    <cellStyle name="Hipervínculo" xfId="21120" builtinId="8" hidden="1"/>
    <cellStyle name="Hipervínculo" xfId="21136" builtinId="8" hidden="1"/>
    <cellStyle name="Hipervínculo" xfId="21152" builtinId="8" hidden="1"/>
    <cellStyle name="Hipervínculo" xfId="21168" builtinId="8" hidden="1"/>
    <cellStyle name="Hipervínculo" xfId="21183" builtinId="8" hidden="1"/>
    <cellStyle name="Hipervínculo" xfId="21199" builtinId="8" hidden="1"/>
    <cellStyle name="Hipervínculo" xfId="21215" builtinId="8" hidden="1"/>
    <cellStyle name="Hipervínculo" xfId="21233" builtinId="8" hidden="1"/>
    <cellStyle name="Hipervínculo" xfId="21249" builtinId="8" hidden="1"/>
    <cellStyle name="Hipervínculo" xfId="21265" builtinId="8" hidden="1"/>
    <cellStyle name="Hipervínculo" xfId="21281" builtinId="8" hidden="1"/>
    <cellStyle name="Hipervínculo" xfId="21297" builtinId="8" hidden="1"/>
    <cellStyle name="Hipervínculo" xfId="21313" builtinId="8" hidden="1"/>
    <cellStyle name="Hipervínculo" xfId="21327" builtinId="8" hidden="1"/>
    <cellStyle name="Hipervínculo" xfId="21343" builtinId="8" hidden="1"/>
    <cellStyle name="Hipervínculo" xfId="21359" builtinId="8" hidden="1"/>
    <cellStyle name="Hipervínculo" xfId="21375" builtinId="8" hidden="1"/>
    <cellStyle name="Hipervínculo" xfId="21393" builtinId="8" hidden="1"/>
    <cellStyle name="Hipervínculo" xfId="21409" builtinId="8" hidden="1"/>
    <cellStyle name="Hipervínculo" xfId="21425" builtinId="8" hidden="1"/>
    <cellStyle name="Hipervínculo" xfId="21441" builtinId="8" hidden="1"/>
    <cellStyle name="Hipervínculo" xfId="21457" builtinId="8" hidden="1"/>
    <cellStyle name="Hipervínculo" xfId="21473" builtinId="8" hidden="1"/>
    <cellStyle name="Hipervínculo" xfId="21487" builtinId="8" hidden="1"/>
    <cellStyle name="Hipervínculo" xfId="21503" builtinId="8" hidden="1"/>
    <cellStyle name="Hipervínculo" xfId="21519" builtinId="8" hidden="1"/>
    <cellStyle name="Hipervínculo" xfId="21536" builtinId="8" hidden="1"/>
    <cellStyle name="Hipervínculo" xfId="21552" builtinId="8" hidden="1"/>
    <cellStyle name="Hipervínculo" xfId="21568" builtinId="8" hidden="1"/>
    <cellStyle name="Hipervínculo" xfId="21584" builtinId="8" hidden="1"/>
    <cellStyle name="Hipervínculo" xfId="21600" builtinId="8" hidden="1"/>
    <cellStyle name="Hipervínculo" xfId="21616" builtinId="8" hidden="1"/>
    <cellStyle name="Hipervínculo" xfId="21632" builtinId="8" hidden="1"/>
    <cellStyle name="Hipervínculo" xfId="21647" builtinId="8" hidden="1"/>
    <cellStyle name="Hipervínculo" xfId="21663" builtinId="8" hidden="1"/>
    <cellStyle name="Hipervínculo" xfId="21679" builtinId="8" hidden="1"/>
    <cellStyle name="Hipervínculo" xfId="21697" builtinId="8" hidden="1"/>
    <cellStyle name="Hipervínculo" xfId="21713" builtinId="8" hidden="1"/>
    <cellStyle name="Hipervínculo" xfId="21729" builtinId="8" hidden="1"/>
    <cellStyle name="Hipervínculo" xfId="21745" builtinId="8" hidden="1"/>
    <cellStyle name="Hipervínculo" xfId="21761" builtinId="8" hidden="1"/>
    <cellStyle name="Hipervínculo" xfId="21777" builtinId="8" hidden="1"/>
    <cellStyle name="Hipervínculo" xfId="21793" builtinId="8" hidden="1"/>
    <cellStyle name="Hipervínculo" xfId="21807" builtinId="8" hidden="1"/>
    <cellStyle name="Hipervínculo" xfId="21823" builtinId="8" hidden="1"/>
    <cellStyle name="Hipervínculo" xfId="21839" builtinId="8" hidden="1"/>
    <cellStyle name="Hipervínculo" xfId="21857" builtinId="8" hidden="1"/>
    <cellStyle name="Hipervínculo" xfId="21873" builtinId="8" hidden="1"/>
    <cellStyle name="Hipervínculo" xfId="21889" builtinId="8" hidden="1"/>
    <cellStyle name="Hipervínculo" xfId="21905" builtinId="8" hidden="1"/>
    <cellStyle name="Hipervínculo" xfId="21921" builtinId="8" hidden="1"/>
    <cellStyle name="Hipervínculo" xfId="21937" builtinId="8" hidden="1"/>
    <cellStyle name="Hipervínculo" xfId="21951" builtinId="8" hidden="1"/>
    <cellStyle name="Hipervínculo" xfId="21967" builtinId="8" hidden="1"/>
    <cellStyle name="Hipervínculo" xfId="21983" builtinId="8" hidden="1"/>
    <cellStyle name="Hipervínculo" xfId="21999" builtinId="8" hidden="1"/>
    <cellStyle name="Hipervínculo" xfId="22017" builtinId="8" hidden="1"/>
    <cellStyle name="Hipervínculo" xfId="22033" builtinId="8" hidden="1"/>
    <cellStyle name="Hipervínculo" xfId="22049" builtinId="8" hidden="1"/>
    <cellStyle name="Hipervínculo" xfId="22065" builtinId="8" hidden="1"/>
    <cellStyle name="Hipervínculo" xfId="22081" builtinId="8" hidden="1"/>
    <cellStyle name="Hipervínculo" xfId="22097" builtinId="8" hidden="1"/>
    <cellStyle name="Hipervínculo" xfId="22111" builtinId="8" hidden="1"/>
    <cellStyle name="Hipervínculo" xfId="22127" builtinId="8" hidden="1"/>
    <cellStyle name="Hipervínculo" xfId="22143" builtinId="8" hidden="1"/>
    <cellStyle name="Hipervínculo" xfId="22161" builtinId="8" hidden="1"/>
    <cellStyle name="Hipervínculo" xfId="22177" builtinId="8" hidden="1"/>
    <cellStyle name="Hipervínculo" xfId="22193" builtinId="8" hidden="1"/>
    <cellStyle name="Hipervínculo" xfId="22209" builtinId="8" hidden="1"/>
    <cellStyle name="Hipervínculo" xfId="22225" builtinId="8" hidden="1"/>
    <cellStyle name="Hipervínculo" xfId="22241" builtinId="8" hidden="1"/>
    <cellStyle name="Hipervínculo" xfId="22257" builtinId="8" hidden="1"/>
    <cellStyle name="Hipervínculo" xfId="22271" builtinId="8" hidden="1"/>
    <cellStyle name="Hipervínculo" xfId="22287" builtinId="8" hidden="1"/>
    <cellStyle name="Hipervínculo" xfId="22303" builtinId="8" hidden="1"/>
    <cellStyle name="Hipervínculo" xfId="22321" builtinId="8" hidden="1"/>
    <cellStyle name="Hipervínculo" xfId="22337" builtinId="8" hidden="1"/>
    <cellStyle name="Hipervínculo" xfId="22353" builtinId="8" hidden="1"/>
    <cellStyle name="Hipervínculo" xfId="22369" builtinId="8" hidden="1"/>
    <cellStyle name="Hipervínculo" xfId="22385" builtinId="8" hidden="1"/>
    <cellStyle name="Hipervínculo" xfId="22401" builtinId="8" hidden="1"/>
    <cellStyle name="Hipervínculo" xfId="22417" builtinId="8" hidden="1"/>
    <cellStyle name="Hipervínculo" xfId="22431" builtinId="8" hidden="1"/>
    <cellStyle name="Hipervínculo" xfId="22447" builtinId="8" hidden="1"/>
    <cellStyle name="Hipervínculo" xfId="22463" builtinId="8" hidden="1"/>
    <cellStyle name="Hipervínculo" xfId="22481" builtinId="8" hidden="1"/>
    <cellStyle name="Hipervínculo" xfId="22497" builtinId="8" hidden="1"/>
    <cellStyle name="Hipervínculo" xfId="22513" builtinId="8" hidden="1"/>
    <cellStyle name="Hipervínculo" xfId="22529" builtinId="8" hidden="1"/>
    <cellStyle name="Hipervínculo" xfId="22545" builtinId="8" hidden="1"/>
    <cellStyle name="Hipervínculo" xfId="22561" builtinId="8" hidden="1"/>
    <cellStyle name="Hipervínculo" xfId="22575" builtinId="8" hidden="1"/>
    <cellStyle name="Hipervínculo" xfId="22591" builtinId="8" hidden="1"/>
    <cellStyle name="Hipervínculo" xfId="22607" builtinId="8" hidden="1"/>
    <cellStyle name="Hipervínculo" xfId="22623" builtinId="8" hidden="1"/>
    <cellStyle name="Hipervínculo" xfId="22640" builtinId="8" hidden="1"/>
    <cellStyle name="Hipervínculo" xfId="22656" builtinId="8" hidden="1"/>
    <cellStyle name="Hipervínculo" xfId="22672" builtinId="8" hidden="1"/>
    <cellStyle name="Hipervínculo" xfId="22688" builtinId="8" hidden="1"/>
    <cellStyle name="Hipervínculo" xfId="22704" builtinId="8" hidden="1"/>
    <cellStyle name="Hipervínculo" xfId="22720" builtinId="8" hidden="1"/>
    <cellStyle name="Hipervínculo" xfId="22734" builtinId="8" hidden="1"/>
    <cellStyle name="Hipervínculo" xfId="22750" builtinId="8" hidden="1"/>
    <cellStyle name="Hipervínculo" xfId="22766" builtinId="8" hidden="1"/>
    <cellStyle name="Hipervínculo" xfId="22782" builtinId="8" hidden="1"/>
    <cellStyle name="Hipervínculo" xfId="22798" builtinId="8" hidden="1"/>
    <cellStyle name="Hipervínculo" xfId="22814" builtinId="8" hidden="1"/>
    <cellStyle name="Hipervínculo" xfId="22830" builtinId="8" hidden="1"/>
    <cellStyle name="Hipervínculo" xfId="22846" builtinId="8" hidden="1"/>
    <cellStyle name="Hipervínculo" xfId="22862" builtinId="8" hidden="1"/>
    <cellStyle name="Hipervínculo" xfId="22878" builtinId="8" hidden="1"/>
    <cellStyle name="Hipervínculo" xfId="22872" builtinId="8" hidden="1"/>
    <cellStyle name="Hipervínculo" xfId="22856" builtinId="8" hidden="1"/>
    <cellStyle name="Hipervínculo" xfId="22840" builtinId="8" hidden="1"/>
    <cellStyle name="Hipervínculo" xfId="22824" builtinId="8" hidden="1"/>
    <cellStyle name="Hipervínculo" xfId="22808" builtinId="8" hidden="1"/>
    <cellStyle name="Hipervínculo" xfId="22792" builtinId="8" hidden="1"/>
    <cellStyle name="Hipervínculo" xfId="22776" builtinId="8" hidden="1"/>
    <cellStyle name="Hipervínculo" xfId="22760" builtinId="8" hidden="1"/>
    <cellStyle name="Hipervínculo" xfId="22744" builtinId="8" hidden="1"/>
    <cellStyle name="Hipervínculo" xfId="22470" builtinId="8" hidden="1"/>
    <cellStyle name="Hipervínculo" xfId="22714" builtinId="8" hidden="1"/>
    <cellStyle name="Hipervínculo" xfId="22698" builtinId="8" hidden="1"/>
    <cellStyle name="Hipervínculo" xfId="22682" builtinId="8" hidden="1"/>
    <cellStyle name="Hipervínculo" xfId="22666" builtinId="8" hidden="1"/>
    <cellStyle name="Hipervínculo" xfId="22650" builtinId="8" hidden="1"/>
    <cellStyle name="Hipervínculo" xfId="22634" builtinId="8" hidden="1"/>
    <cellStyle name="Hipervínculo" xfId="22617" builtinId="8" hidden="1"/>
    <cellStyle name="Hipervínculo" xfId="22601" builtinId="8" hidden="1"/>
    <cellStyle name="Hipervínculo" xfId="22585" builtinId="8" hidden="1"/>
    <cellStyle name="Hipervínculo" xfId="22571" builtinId="8" hidden="1"/>
    <cellStyle name="Hipervínculo" xfId="22555" builtinId="8" hidden="1"/>
    <cellStyle name="Hipervínculo" xfId="22539" builtinId="8" hidden="1"/>
    <cellStyle name="Hipervínculo" xfId="22523" builtinId="8" hidden="1"/>
    <cellStyle name="Hipervínculo" xfId="22507" builtinId="8" hidden="1"/>
    <cellStyle name="Hipervínculo" xfId="22491" builtinId="8" hidden="1"/>
    <cellStyle name="Hipervínculo" xfId="22475" builtinId="8" hidden="1"/>
    <cellStyle name="Hipervínculo" xfId="22457" builtinId="8" hidden="1"/>
    <cellStyle name="Hipervínculo" xfId="22441" builtinId="8" hidden="1"/>
    <cellStyle name="Hipervínculo" xfId="22425" builtinId="8" hidden="1"/>
    <cellStyle name="Hipervínculo" xfId="22411" builtinId="8" hidden="1"/>
    <cellStyle name="Hipervínculo" xfId="22395" builtinId="8" hidden="1"/>
    <cellStyle name="Hipervínculo" xfId="22379" builtinId="8" hidden="1"/>
    <cellStyle name="Hipervínculo" xfId="22363" builtinId="8" hidden="1"/>
    <cellStyle name="Hipervínculo" xfId="22347" builtinId="8" hidden="1"/>
    <cellStyle name="Hipervínculo" xfId="22331" builtinId="8" hidden="1"/>
    <cellStyle name="Hipervínculo" xfId="22315" builtinId="8" hidden="1"/>
    <cellStyle name="Hipervínculo" xfId="22297" builtinId="8" hidden="1"/>
    <cellStyle name="Hipervínculo" xfId="22281" builtinId="8" hidden="1"/>
    <cellStyle name="Hipervínculo" xfId="22265" builtinId="8" hidden="1"/>
    <cellStyle name="Hipervínculo" xfId="22251" builtinId="8" hidden="1"/>
    <cellStyle name="Hipervínculo" xfId="22235" builtinId="8" hidden="1"/>
    <cellStyle name="Hipervínculo" xfId="22219" builtinId="8" hidden="1"/>
    <cellStyle name="Hipervínculo" xfId="22203" builtinId="8" hidden="1"/>
    <cellStyle name="Hipervínculo" xfId="22187" builtinId="8" hidden="1"/>
    <cellStyle name="Hipervínculo" xfId="22171" builtinId="8" hidden="1"/>
    <cellStyle name="Hipervínculo" xfId="22153" builtinId="8" hidden="1"/>
    <cellStyle name="Hipervínculo" xfId="22137" builtinId="8" hidden="1"/>
    <cellStyle name="Hipervínculo" xfId="22121" builtinId="8" hidden="1"/>
    <cellStyle name="Hipervínculo" xfId="21846" builtinId="8" hidden="1"/>
    <cellStyle name="Hipervínculo" xfId="22091" builtinId="8" hidden="1"/>
    <cellStyle name="Hipervínculo" xfId="22075" builtinId="8" hidden="1"/>
    <cellStyle name="Hipervínculo" xfId="22059" builtinId="8" hidden="1"/>
    <cellStyle name="Hipervínculo" xfId="22043" builtinId="8" hidden="1"/>
    <cellStyle name="Hipervínculo" xfId="22027" builtinId="8" hidden="1"/>
    <cellStyle name="Hipervínculo" xfId="22011" builtinId="8" hidden="1"/>
    <cellStyle name="Hipervínculo" xfId="21993" builtinId="8" hidden="1"/>
    <cellStyle name="Hipervínculo" xfId="21977" builtinId="8" hidden="1"/>
    <cellStyle name="Hipervínculo" xfId="21961" builtinId="8" hidden="1"/>
    <cellStyle name="Hipervínculo" xfId="21947" builtinId="8" hidden="1"/>
    <cellStyle name="Hipervínculo" xfId="21931" builtinId="8" hidden="1"/>
    <cellStyle name="Hipervínculo" xfId="21915" builtinId="8" hidden="1"/>
    <cellStyle name="Hipervínculo" xfId="21899" builtinId="8" hidden="1"/>
    <cellStyle name="Hipervínculo" xfId="21883" builtinId="8" hidden="1"/>
    <cellStyle name="Hipervínculo" xfId="21867" builtinId="8" hidden="1"/>
    <cellStyle name="Hipervínculo" xfId="21851" builtinId="8" hidden="1"/>
    <cellStyle name="Hipervínculo" xfId="21833" builtinId="8" hidden="1"/>
    <cellStyle name="Hipervínculo" xfId="21817" builtinId="8" hidden="1"/>
    <cellStyle name="Hipervínculo" xfId="21801" builtinId="8" hidden="1"/>
    <cellStyle name="Hipervínculo" xfId="21787" builtinId="8" hidden="1"/>
    <cellStyle name="Hipervínculo" xfId="21771" builtinId="8" hidden="1"/>
    <cellStyle name="Hipervínculo" xfId="21755" builtinId="8" hidden="1"/>
    <cellStyle name="Hipervínculo" xfId="21739" builtinId="8" hidden="1"/>
    <cellStyle name="Hipervínculo" xfId="21723" builtinId="8" hidden="1"/>
    <cellStyle name="Hipervínculo" xfId="21707" builtinId="8" hidden="1"/>
    <cellStyle name="Hipervínculo" xfId="21691" builtinId="8" hidden="1"/>
    <cellStyle name="Hipervínculo" xfId="21673" builtinId="8" hidden="1"/>
    <cellStyle name="Hipervínculo" xfId="21657" builtinId="8" hidden="1"/>
    <cellStyle name="Hipervínculo" xfId="21641" builtinId="8" hidden="1"/>
    <cellStyle name="Hipervínculo" xfId="21626" builtinId="8" hidden="1"/>
    <cellStyle name="Hipervínculo" xfId="21610" builtinId="8" hidden="1"/>
    <cellStyle name="Hipervínculo" xfId="21594" builtinId="8" hidden="1"/>
    <cellStyle name="Hipervínculo" xfId="21578" builtinId="8" hidden="1"/>
    <cellStyle name="Hipervínculo" xfId="21562" builtinId="8" hidden="1"/>
    <cellStyle name="Hipervínculo" xfId="21546" builtinId="8" hidden="1"/>
    <cellStyle name="Hipervínculo" xfId="21529" builtinId="8" hidden="1"/>
    <cellStyle name="Hipervínculo" xfId="21513" builtinId="8" hidden="1"/>
    <cellStyle name="Hipervínculo" xfId="21497" builtinId="8" hidden="1"/>
    <cellStyle name="Hipervínculo" xfId="21222" builtinId="8" hidden="1"/>
    <cellStyle name="Hipervínculo" xfId="21467" builtinId="8" hidden="1"/>
    <cellStyle name="Hipervínculo" xfId="21451" builtinId="8" hidden="1"/>
    <cellStyle name="Hipervínculo" xfId="21435" builtinId="8" hidden="1"/>
    <cellStyle name="Hipervínculo" xfId="21419" builtinId="8" hidden="1"/>
    <cellStyle name="Hipervínculo" xfId="21403" builtinId="8" hidden="1"/>
    <cellStyle name="Hipervínculo" xfId="21387" builtinId="8" hidden="1"/>
    <cellStyle name="Hipervínculo" xfId="21369" builtinId="8" hidden="1"/>
    <cellStyle name="Hipervínculo" xfId="21353" builtinId="8" hidden="1"/>
    <cellStyle name="Hipervínculo" xfId="21337" builtinId="8" hidden="1"/>
    <cellStyle name="Hipervínculo" xfId="21323" builtinId="8" hidden="1"/>
    <cellStyle name="Hipervínculo" xfId="21307" builtinId="8" hidden="1"/>
    <cellStyle name="Hipervínculo" xfId="21291" builtinId="8" hidden="1"/>
    <cellStyle name="Hipervínculo" xfId="21275" builtinId="8" hidden="1"/>
    <cellStyle name="Hipervínculo" xfId="21259" builtinId="8" hidden="1"/>
    <cellStyle name="Hipervínculo" xfId="21243" builtinId="8" hidden="1"/>
    <cellStyle name="Hipervínculo" xfId="21227" builtinId="8" hidden="1"/>
    <cellStyle name="Hipervínculo" xfId="21209" builtinId="8" hidden="1"/>
    <cellStyle name="Hipervínculo" xfId="21193" builtinId="8" hidden="1"/>
    <cellStyle name="Hipervínculo" xfId="21177" builtinId="8" hidden="1"/>
    <cellStyle name="Hipervínculo" xfId="21162" builtinId="8" hidden="1"/>
    <cellStyle name="Hipervínculo" xfId="21146" builtinId="8" hidden="1"/>
    <cellStyle name="Hipervínculo" xfId="21130" builtinId="8" hidden="1"/>
    <cellStyle name="Hipervínculo" xfId="21114" builtinId="8" hidden="1"/>
    <cellStyle name="Hipervínculo" xfId="21098" builtinId="8" hidden="1"/>
    <cellStyle name="Hipervínculo" xfId="21082" builtinId="8" hidden="1"/>
    <cellStyle name="Hipervínculo" xfId="21066" builtinId="8" hidden="1"/>
    <cellStyle name="Hipervínculo" xfId="21049" builtinId="8" hidden="1"/>
    <cellStyle name="Hipervínculo" xfId="21033" builtinId="8" hidden="1"/>
    <cellStyle name="Hipervínculo" xfId="21017" builtinId="8" hidden="1"/>
    <cellStyle name="Hipervínculo" xfId="21003" builtinId="8" hidden="1"/>
    <cellStyle name="Hipervínculo" xfId="20987" builtinId="8" hidden="1"/>
    <cellStyle name="Hipervínculo" xfId="20971" builtinId="8" hidden="1"/>
    <cellStyle name="Hipervínculo" xfId="20955" builtinId="8" hidden="1"/>
    <cellStyle name="Hipervínculo" xfId="20939" builtinId="8" hidden="1"/>
    <cellStyle name="Hipervínculo" xfId="20923" builtinId="8" hidden="1"/>
    <cellStyle name="Hipervínculo" xfId="20905" builtinId="8" hidden="1"/>
    <cellStyle name="Hipervínculo" xfId="20889" builtinId="8" hidden="1"/>
    <cellStyle name="Hipervínculo" xfId="20873" builtinId="8" hidden="1"/>
    <cellStyle name="Hipervínculo" xfId="20857" builtinId="8" hidden="1"/>
    <cellStyle name="Hipervínculo" xfId="20840" builtinId="8" hidden="1"/>
    <cellStyle name="Hipervínculo" xfId="20824" builtinId="8" hidden="1"/>
    <cellStyle name="Hipervínculo" xfId="20808" builtinId="8" hidden="1"/>
    <cellStyle name="Hipervínculo" xfId="20793" builtinId="8" hidden="1"/>
    <cellStyle name="Hipervínculo" xfId="20777" builtinId="8" hidden="1"/>
    <cellStyle name="Hipervínculo" xfId="20761" builtinId="8" hidden="1"/>
    <cellStyle name="Hipervínculo" xfId="20744" builtinId="8" hidden="1"/>
    <cellStyle name="Hipervínculo" xfId="20728" builtinId="8" hidden="1"/>
    <cellStyle name="Hipervínculo" xfId="20712" builtinId="8" hidden="1"/>
    <cellStyle name="Hipervínculo" xfId="20696" builtinId="8" hidden="1"/>
    <cellStyle name="Hipervínculo" xfId="20680" builtinId="8" hidden="1"/>
    <cellStyle name="Hipervínculo" xfId="20664" builtinId="8" hidden="1"/>
    <cellStyle name="Hipervínculo" xfId="20621" builtinId="8" hidden="1"/>
    <cellStyle name="Hipervínculo" xfId="20633" builtinId="8" hidden="1"/>
    <cellStyle name="Hipervínculo" xfId="20643" builtinId="8" hidden="1"/>
    <cellStyle name="Hipervínculo" xfId="20654" builtinId="8" hidden="1"/>
    <cellStyle name="Hipervínculo" xfId="20639" builtinId="8" hidden="1"/>
    <cellStyle name="Hipervínculo" xfId="20603" builtinId="8" hidden="1"/>
    <cellStyle name="Hipervínculo" xfId="20613" builtinId="8" hidden="1"/>
    <cellStyle name="Hipervínculo" xfId="20597" builtinId="8" hidden="1"/>
    <cellStyle name="Hipervínculo" xfId="22956" builtinId="8" hidden="1"/>
    <cellStyle name="Hipervínculo" xfId="22972" builtinId="8" hidden="1"/>
    <cellStyle name="Hipervínculo" xfId="22988" builtinId="8" hidden="1"/>
    <cellStyle name="Hipervínculo" xfId="23004" builtinId="8" hidden="1"/>
    <cellStyle name="Hipervínculo" xfId="23020" builtinId="8" hidden="1"/>
    <cellStyle name="Hipervínculo" xfId="23036" builtinId="8" hidden="1"/>
    <cellStyle name="Hipervínculo" xfId="23053" builtinId="8" hidden="1"/>
    <cellStyle name="Hipervínculo" xfId="23069" builtinId="8" hidden="1"/>
    <cellStyle name="Hipervínculo" xfId="23085" builtinId="8" hidden="1"/>
    <cellStyle name="Hipervínculo" xfId="23100" builtinId="8" hidden="1"/>
    <cellStyle name="Hipervínculo" xfId="23116" builtinId="8" hidden="1"/>
    <cellStyle name="Hipervínculo" xfId="23132" builtinId="8" hidden="1"/>
    <cellStyle name="Hipervínculo" xfId="23149" builtinId="8" hidden="1"/>
    <cellStyle name="Hipervínculo" xfId="23165" builtinId="8" hidden="1"/>
    <cellStyle name="Hipervínculo" xfId="23181" builtinId="8" hidden="1"/>
    <cellStyle name="Hipervínculo" xfId="23199" builtinId="8" hidden="1"/>
    <cellStyle name="Hipervínculo" xfId="23215" builtinId="8" hidden="1"/>
    <cellStyle name="Hipervínculo" xfId="23231" builtinId="8" hidden="1"/>
    <cellStyle name="Hipervínculo" xfId="23247" builtinId="8" hidden="1"/>
    <cellStyle name="Hipervínculo" xfId="23263" builtinId="8" hidden="1"/>
    <cellStyle name="Hipervínculo" xfId="23279" builtinId="8" hidden="1"/>
    <cellStyle name="Hipervínculo" xfId="23295" builtinId="8" hidden="1"/>
    <cellStyle name="Hipervínculo" xfId="23309" builtinId="8" hidden="1"/>
    <cellStyle name="Hipervínculo" xfId="23325" builtinId="8" hidden="1"/>
    <cellStyle name="Hipervínculo" xfId="23341" builtinId="8" hidden="1"/>
    <cellStyle name="Hipervínculo" xfId="23358" builtinId="8" hidden="1"/>
    <cellStyle name="Hipervínculo" xfId="23374" builtinId="8" hidden="1"/>
    <cellStyle name="Hipervínculo" xfId="23390" builtinId="8" hidden="1"/>
    <cellStyle name="Hipervínculo" xfId="23406" builtinId="8" hidden="1"/>
    <cellStyle name="Hipervínculo" xfId="23422" builtinId="8" hidden="1"/>
    <cellStyle name="Hipervínculo" xfId="23438" builtinId="8" hidden="1"/>
    <cellStyle name="Hipervínculo" xfId="23454" builtinId="8" hidden="1"/>
    <cellStyle name="Hipervínculo" xfId="23469" builtinId="8" hidden="1"/>
    <cellStyle name="Hipervínculo" xfId="23485" builtinId="8" hidden="1"/>
    <cellStyle name="Hipervínculo" xfId="23501" builtinId="8" hidden="1"/>
    <cellStyle name="Hipervínculo" xfId="23519" builtinId="8" hidden="1"/>
    <cellStyle name="Hipervínculo" xfId="23535" builtinId="8" hidden="1"/>
    <cellStyle name="Hipervínculo" xfId="23551" builtinId="8" hidden="1"/>
    <cellStyle name="Hipervínculo" xfId="23567" builtinId="8" hidden="1"/>
    <cellStyle name="Hipervínculo" xfId="23583" builtinId="8" hidden="1"/>
    <cellStyle name="Hipervínculo" xfId="23599" builtinId="8" hidden="1"/>
    <cellStyle name="Hipervínculo" xfId="23613" builtinId="8" hidden="1"/>
    <cellStyle name="Hipervínculo" xfId="23629" builtinId="8" hidden="1"/>
    <cellStyle name="Hipervínculo" xfId="23645" builtinId="8" hidden="1"/>
    <cellStyle name="Hipervínculo" xfId="23661" builtinId="8" hidden="1"/>
    <cellStyle name="Hipervínculo" xfId="23679" builtinId="8" hidden="1"/>
    <cellStyle name="Hipervínculo" xfId="23695" builtinId="8" hidden="1"/>
    <cellStyle name="Hipervínculo" xfId="23711" builtinId="8" hidden="1"/>
    <cellStyle name="Hipervínculo" xfId="23727" builtinId="8" hidden="1"/>
    <cellStyle name="Hipervínculo" xfId="23743" builtinId="8" hidden="1"/>
    <cellStyle name="Hipervínculo" xfId="23759" builtinId="8" hidden="1"/>
    <cellStyle name="Hipervínculo" xfId="23773" builtinId="8" hidden="1"/>
    <cellStyle name="Hipervínculo" xfId="23789" builtinId="8" hidden="1"/>
    <cellStyle name="Hipervínculo" xfId="23805" builtinId="8" hidden="1"/>
    <cellStyle name="Hipervínculo" xfId="23822" builtinId="8" hidden="1"/>
    <cellStyle name="Hipervínculo" xfId="23838" builtinId="8" hidden="1"/>
    <cellStyle name="Hipervínculo" xfId="23854" builtinId="8" hidden="1"/>
    <cellStyle name="Hipervínculo" xfId="23870" builtinId="8" hidden="1"/>
    <cellStyle name="Hipervínculo" xfId="23886" builtinId="8" hidden="1"/>
    <cellStyle name="Hipervínculo" xfId="23902" builtinId="8" hidden="1"/>
    <cellStyle name="Hipervínculo" xfId="23918" builtinId="8" hidden="1"/>
    <cellStyle name="Hipervínculo" xfId="23933" builtinId="8" hidden="1"/>
    <cellStyle name="Hipervínculo" xfId="23949" builtinId="8" hidden="1"/>
    <cellStyle name="Hipervínculo" xfId="23965" builtinId="8" hidden="1"/>
    <cellStyle name="Hipervínculo" xfId="23983" builtinId="8" hidden="1"/>
    <cellStyle name="Hipervínculo" xfId="23999" builtinId="8" hidden="1"/>
    <cellStyle name="Hipervínculo" xfId="24015" builtinId="8" hidden="1"/>
    <cellStyle name="Hipervínculo" xfId="24031" builtinId="8" hidden="1"/>
    <cellStyle name="Hipervínculo" xfId="24047" builtinId="8" hidden="1"/>
    <cellStyle name="Hipervínculo" xfId="24063" builtinId="8" hidden="1"/>
    <cellStyle name="Hipervínculo" xfId="24079" builtinId="8" hidden="1"/>
    <cellStyle name="Hipervínculo" xfId="24093" builtinId="8" hidden="1"/>
    <cellStyle name="Hipervínculo" xfId="24109" builtinId="8" hidden="1"/>
    <cellStyle name="Hipervínculo" xfId="24125" builtinId="8" hidden="1"/>
    <cellStyle name="Hipervínculo" xfId="24143" builtinId="8" hidden="1"/>
    <cellStyle name="Hipervínculo" xfId="24159" builtinId="8" hidden="1"/>
    <cellStyle name="Hipervínculo" xfId="24175" builtinId="8" hidden="1"/>
    <cellStyle name="Hipervínculo" xfId="24191" builtinId="8" hidden="1"/>
    <cellStyle name="Hipervínculo" xfId="24207" builtinId="8" hidden="1"/>
    <cellStyle name="Hipervínculo" xfId="24223" builtinId="8" hidden="1"/>
    <cellStyle name="Hipervínculo" xfId="24237" builtinId="8" hidden="1"/>
    <cellStyle name="Hipervínculo" xfId="24253" builtinId="8" hidden="1"/>
    <cellStyle name="Hipervínculo" xfId="24269" builtinId="8" hidden="1"/>
    <cellStyle name="Hipervínculo" xfId="24285" builtinId="8" hidden="1"/>
    <cellStyle name="Hipervínculo" xfId="24303" builtinId="8" hidden="1"/>
    <cellStyle name="Hipervínculo" xfId="24319" builtinId="8" hidden="1"/>
    <cellStyle name="Hipervínculo" xfId="24335" builtinId="8" hidden="1"/>
    <cellStyle name="Hipervínculo" xfId="24351" builtinId="8" hidden="1"/>
    <cellStyle name="Hipervínculo" xfId="24367" builtinId="8" hidden="1"/>
    <cellStyle name="Hipervínculo" xfId="24383" builtinId="8" hidden="1"/>
    <cellStyle name="Hipervínculo" xfId="24397" builtinId="8" hidden="1"/>
    <cellStyle name="Hipervínculo" xfId="24413" builtinId="8" hidden="1"/>
    <cellStyle name="Hipervínculo" xfId="24429" builtinId="8" hidden="1"/>
    <cellStyle name="Hipervínculo" xfId="24447" builtinId="8" hidden="1"/>
    <cellStyle name="Hipervínculo" xfId="24463" builtinId="8" hidden="1"/>
    <cellStyle name="Hipervínculo" xfId="24479" builtinId="8" hidden="1"/>
    <cellStyle name="Hipervínculo" xfId="24495" builtinId="8" hidden="1"/>
    <cellStyle name="Hipervínculo" xfId="24511" builtinId="8" hidden="1"/>
    <cellStyle name="Hipervínculo" xfId="24527" builtinId="8" hidden="1"/>
    <cellStyle name="Hipervínculo" xfId="24543" builtinId="8" hidden="1"/>
    <cellStyle name="Hipervínculo" xfId="24557" builtinId="8" hidden="1"/>
    <cellStyle name="Hipervínculo" xfId="24573" builtinId="8" hidden="1"/>
    <cellStyle name="Hipervínculo" xfId="24589" builtinId="8" hidden="1"/>
    <cellStyle name="Hipervínculo" xfId="24607" builtinId="8" hidden="1"/>
    <cellStyle name="Hipervínculo" xfId="24623" builtinId="8" hidden="1"/>
    <cellStyle name="Hipervínculo" xfId="24639" builtinId="8" hidden="1"/>
    <cellStyle name="Hipervínculo" xfId="24655" builtinId="8" hidden="1"/>
    <cellStyle name="Hipervínculo" xfId="24671" builtinId="8" hidden="1"/>
    <cellStyle name="Hipervínculo" xfId="24687" builtinId="8" hidden="1"/>
    <cellStyle name="Hipervínculo" xfId="24703" builtinId="8" hidden="1"/>
    <cellStyle name="Hipervínculo" xfId="24717" builtinId="8" hidden="1"/>
    <cellStyle name="Hipervínculo" xfId="24733" builtinId="8" hidden="1"/>
    <cellStyle name="Hipervínculo" xfId="24749" builtinId="8" hidden="1"/>
    <cellStyle name="Hipervínculo" xfId="24767" builtinId="8" hidden="1"/>
    <cellStyle name="Hipervínculo" xfId="24783" builtinId="8" hidden="1"/>
    <cellStyle name="Hipervínculo" xfId="24799" builtinId="8" hidden="1"/>
    <cellStyle name="Hipervínculo" xfId="24815" builtinId="8" hidden="1"/>
    <cellStyle name="Hipervínculo" xfId="24831" builtinId="8" hidden="1"/>
    <cellStyle name="Hipervínculo" xfId="24847" builtinId="8" hidden="1"/>
    <cellStyle name="Hipervínculo" xfId="24861" builtinId="8" hidden="1"/>
    <cellStyle name="Hipervínculo" xfId="24877" builtinId="8" hidden="1"/>
    <cellStyle name="Hipervínculo" xfId="24893" builtinId="8" hidden="1"/>
    <cellStyle name="Hipervínculo" xfId="24909" builtinId="8" hidden="1"/>
    <cellStyle name="Hipervínculo" xfId="24926" builtinId="8" hidden="1"/>
    <cellStyle name="Hipervínculo" xfId="24942" builtinId="8" hidden="1"/>
    <cellStyle name="Hipervínculo" xfId="24958" builtinId="8" hidden="1"/>
    <cellStyle name="Hipervínculo" xfId="24974" builtinId="8" hidden="1"/>
    <cellStyle name="Hipervínculo" xfId="24990" builtinId="8" hidden="1"/>
    <cellStyle name="Hipervínculo" xfId="25006" builtinId="8" hidden="1"/>
    <cellStyle name="Hipervínculo" xfId="25020" builtinId="8" hidden="1"/>
    <cellStyle name="Hipervínculo" xfId="25036" builtinId="8" hidden="1"/>
    <cellStyle name="Hipervínculo" xfId="25052" builtinId="8" hidden="1"/>
    <cellStyle name="Hipervínculo" xfId="25068" builtinId="8" hidden="1"/>
    <cellStyle name="Hipervínculo" xfId="25084" builtinId="8" hidden="1"/>
    <cellStyle name="Hipervínculo" xfId="25100" builtinId="8" hidden="1"/>
    <cellStyle name="Hipervínculo" xfId="25116" builtinId="8" hidden="1"/>
    <cellStyle name="Hipervínculo" xfId="25132" builtinId="8" hidden="1"/>
    <cellStyle name="Hipervínculo" xfId="25148" builtinId="8" hidden="1"/>
    <cellStyle name="Hipervínculo" xfId="25164" builtinId="8" hidden="1"/>
    <cellStyle name="Hipervínculo" xfId="25158" builtinId="8" hidden="1"/>
    <cellStyle name="Hipervínculo" xfId="25142" builtinId="8" hidden="1"/>
    <cellStyle name="Hipervínculo" xfId="25126" builtinId="8" hidden="1"/>
    <cellStyle name="Hipervínculo" xfId="25110" builtinId="8" hidden="1"/>
    <cellStyle name="Hipervínculo" xfId="25094" builtinId="8" hidden="1"/>
    <cellStyle name="Hipervínculo" xfId="25078" builtinId="8" hidden="1"/>
    <cellStyle name="Hipervínculo" xfId="25062" builtinId="8" hidden="1"/>
    <cellStyle name="Hipervínculo" xfId="25046" builtinId="8" hidden="1"/>
    <cellStyle name="Hipervínculo" xfId="25030" builtinId="8" hidden="1"/>
    <cellStyle name="Hipervínculo" xfId="24756" builtinId="8" hidden="1"/>
    <cellStyle name="Hipervínculo" xfId="25000" builtinId="8" hidden="1"/>
    <cellStyle name="Hipervínculo" xfId="24984" builtinId="8" hidden="1"/>
    <cellStyle name="Hipervínculo" xfId="24968" builtinId="8" hidden="1"/>
    <cellStyle name="Hipervínculo" xfId="24952" builtinId="8" hidden="1"/>
    <cellStyle name="Hipervínculo" xfId="24936" builtinId="8" hidden="1"/>
    <cellStyle name="Hipervínculo" xfId="24920" builtinId="8" hidden="1"/>
    <cellStyle name="Hipervínculo" xfId="24903" builtinId="8" hidden="1"/>
    <cellStyle name="Hipervínculo" xfId="24887" builtinId="8" hidden="1"/>
    <cellStyle name="Hipervínculo" xfId="24871" builtinId="8" hidden="1"/>
    <cellStyle name="Hipervínculo" xfId="24857" builtinId="8" hidden="1"/>
    <cellStyle name="Hipervínculo" xfId="24841" builtinId="8" hidden="1"/>
    <cellStyle name="Hipervínculo" xfId="24825" builtinId="8" hidden="1"/>
    <cellStyle name="Hipervínculo" xfId="24809" builtinId="8" hidden="1"/>
    <cellStyle name="Hipervínculo" xfId="24793" builtinId="8" hidden="1"/>
    <cellStyle name="Hipervínculo" xfId="24777" builtinId="8" hidden="1"/>
    <cellStyle name="Hipervínculo" xfId="24761" builtinId="8" hidden="1"/>
    <cellStyle name="Hipervínculo" xfId="24743" builtinId="8" hidden="1"/>
    <cellStyle name="Hipervínculo" xfId="24727" builtinId="8" hidden="1"/>
    <cellStyle name="Hipervínculo" xfId="24711" builtinId="8" hidden="1"/>
    <cellStyle name="Hipervínculo" xfId="24697" builtinId="8" hidden="1"/>
    <cellStyle name="Hipervínculo" xfId="24681" builtinId="8" hidden="1"/>
    <cellStyle name="Hipervínculo" xfId="24665" builtinId="8" hidden="1"/>
    <cellStyle name="Hipervínculo" xfId="24649" builtinId="8" hidden="1"/>
    <cellStyle name="Hipervínculo" xfId="24633" builtinId="8" hidden="1"/>
    <cellStyle name="Hipervínculo" xfId="24617" builtinId="8" hidden="1"/>
    <cellStyle name="Hipervínculo" xfId="24601" builtinId="8" hidden="1"/>
    <cellStyle name="Hipervínculo" xfId="24583" builtinId="8" hidden="1"/>
    <cellStyle name="Hipervínculo" xfId="24567" builtinId="8" hidden="1"/>
    <cellStyle name="Hipervínculo" xfId="24551" builtinId="8" hidden="1"/>
    <cellStyle name="Hipervínculo" xfId="24537" builtinId="8" hidden="1"/>
    <cellStyle name="Hipervínculo" xfId="24521" builtinId="8" hidden="1"/>
    <cellStyle name="Hipervínculo" xfId="24505" builtinId="8" hidden="1"/>
    <cellStyle name="Hipervínculo" xfId="24489" builtinId="8" hidden="1"/>
    <cellStyle name="Hipervínculo" xfId="24473" builtinId="8" hidden="1"/>
    <cellStyle name="Hipervínculo" xfId="24457" builtinId="8" hidden="1"/>
    <cellStyle name="Hipervínculo" xfId="24439" builtinId="8" hidden="1"/>
    <cellStyle name="Hipervínculo" xfId="24423" builtinId="8" hidden="1"/>
    <cellStyle name="Hipervínculo" xfId="24407" builtinId="8" hidden="1"/>
    <cellStyle name="Hipervínculo" xfId="24132" builtinId="8" hidden="1"/>
    <cellStyle name="Hipervínculo" xfId="24377" builtinId="8" hidden="1"/>
    <cellStyle name="Hipervínculo" xfId="24361" builtinId="8" hidden="1"/>
    <cellStyle name="Hipervínculo" xfId="24345" builtinId="8" hidden="1"/>
    <cellStyle name="Hipervínculo" xfId="24329" builtinId="8" hidden="1"/>
    <cellStyle name="Hipervínculo" xfId="24313" builtinId="8" hidden="1"/>
    <cellStyle name="Hipervínculo" xfId="24297" builtinId="8" hidden="1"/>
    <cellStyle name="Hipervínculo" xfId="24279" builtinId="8" hidden="1"/>
    <cellStyle name="Hipervínculo" xfId="24263" builtinId="8" hidden="1"/>
    <cellStyle name="Hipervínculo" xfId="24247" builtinId="8" hidden="1"/>
    <cellStyle name="Hipervínculo" xfId="24233" builtinId="8" hidden="1"/>
    <cellStyle name="Hipervínculo" xfId="24217" builtinId="8" hidden="1"/>
    <cellStyle name="Hipervínculo" xfId="24201" builtinId="8" hidden="1"/>
    <cellStyle name="Hipervínculo" xfId="24185" builtinId="8" hidden="1"/>
    <cellStyle name="Hipervínculo" xfId="24169" builtinId="8" hidden="1"/>
    <cellStyle name="Hipervínculo" xfId="24153" builtinId="8" hidden="1"/>
    <cellStyle name="Hipervínculo" xfId="24137" builtinId="8" hidden="1"/>
    <cellStyle name="Hipervínculo" xfId="24119" builtinId="8" hidden="1"/>
    <cellStyle name="Hipervínculo" xfId="24103" builtinId="8" hidden="1"/>
    <cellStyle name="Hipervínculo" xfId="24087" builtinId="8" hidden="1"/>
    <cellStyle name="Hipervínculo" xfId="24073" builtinId="8" hidden="1"/>
    <cellStyle name="Hipervínculo" xfId="24057" builtinId="8" hidden="1"/>
    <cellStyle name="Hipervínculo" xfId="24041" builtinId="8" hidden="1"/>
    <cellStyle name="Hipervínculo" xfId="24025" builtinId="8" hidden="1"/>
    <cellStyle name="Hipervínculo" xfId="24009" builtinId="8" hidden="1"/>
    <cellStyle name="Hipervínculo" xfId="23993" builtinId="8" hidden="1"/>
    <cellStyle name="Hipervínculo" xfId="23977" builtinId="8" hidden="1"/>
    <cellStyle name="Hipervínculo" xfId="23959" builtinId="8" hidden="1"/>
    <cellStyle name="Hipervínculo" xfId="23943" builtinId="8" hidden="1"/>
    <cellStyle name="Hipervínculo" xfId="23927" builtinId="8" hidden="1"/>
    <cellStyle name="Hipervínculo" xfId="23912" builtinId="8" hidden="1"/>
    <cellStyle name="Hipervínculo" xfId="23896" builtinId="8" hidden="1"/>
    <cellStyle name="Hipervínculo" xfId="23880" builtinId="8" hidden="1"/>
    <cellStyle name="Hipervínculo" xfId="23864" builtinId="8" hidden="1"/>
    <cellStyle name="Hipervínculo" xfId="23848" builtinId="8" hidden="1"/>
    <cellStyle name="Hipervínculo" xfId="23832" builtinId="8" hidden="1"/>
    <cellStyle name="Hipervínculo" xfId="23815" builtinId="8" hidden="1"/>
    <cellStyle name="Hipervínculo" xfId="23799" builtinId="8" hidden="1"/>
    <cellStyle name="Hipervínculo" xfId="23783" builtinId="8" hidden="1"/>
    <cellStyle name="Hipervínculo" xfId="23508" builtinId="8" hidden="1"/>
    <cellStyle name="Hipervínculo" xfId="23753" builtinId="8" hidden="1"/>
    <cellStyle name="Hipervínculo" xfId="23737" builtinId="8" hidden="1"/>
    <cellStyle name="Hipervínculo" xfId="23721" builtinId="8" hidden="1"/>
    <cellStyle name="Hipervínculo" xfId="23705" builtinId="8" hidden="1"/>
    <cellStyle name="Hipervínculo" xfId="23689" builtinId="8" hidden="1"/>
    <cellStyle name="Hipervínculo" xfId="23673" builtinId="8" hidden="1"/>
    <cellStyle name="Hipervínculo" xfId="23655" builtinId="8" hidden="1"/>
    <cellStyle name="Hipervínculo" xfId="23639" builtinId="8" hidden="1"/>
    <cellStyle name="Hipervínculo" xfId="23623" builtinId="8" hidden="1"/>
    <cellStyle name="Hipervínculo" xfId="23609" builtinId="8" hidden="1"/>
    <cellStyle name="Hipervínculo" xfId="23593" builtinId="8" hidden="1"/>
    <cellStyle name="Hipervínculo" xfId="23577" builtinId="8" hidden="1"/>
    <cellStyle name="Hipervínculo" xfId="23561" builtinId="8" hidden="1"/>
    <cellStyle name="Hipervínculo" xfId="23545" builtinId="8" hidden="1"/>
    <cellStyle name="Hipervínculo" xfId="23529" builtinId="8" hidden="1"/>
    <cellStyle name="Hipervínculo" xfId="23513" builtinId="8" hidden="1"/>
    <cellStyle name="Hipervínculo" xfId="23495" builtinId="8" hidden="1"/>
    <cellStyle name="Hipervínculo" xfId="23479" builtinId="8" hidden="1"/>
    <cellStyle name="Hipervínculo" xfId="23463" builtinId="8" hidden="1"/>
    <cellStyle name="Hipervínculo" xfId="23448" builtinId="8" hidden="1"/>
    <cellStyle name="Hipervínculo" xfId="23432" builtinId="8" hidden="1"/>
    <cellStyle name="Hipervínculo" xfId="23416" builtinId="8" hidden="1"/>
    <cellStyle name="Hipervínculo" xfId="23400" builtinId="8" hidden="1"/>
    <cellStyle name="Hipervínculo" xfId="23384" builtinId="8" hidden="1"/>
    <cellStyle name="Hipervínculo" xfId="23368" builtinId="8" hidden="1"/>
    <cellStyle name="Hipervínculo" xfId="23352" builtinId="8" hidden="1"/>
    <cellStyle name="Hipervínculo" xfId="23335" builtinId="8" hidden="1"/>
    <cellStyle name="Hipervínculo" xfId="23319" builtinId="8" hidden="1"/>
    <cellStyle name="Hipervínculo" xfId="23303" builtinId="8" hidden="1"/>
    <cellStyle name="Hipervínculo" xfId="23289" builtinId="8" hidden="1"/>
    <cellStyle name="Hipervínculo" xfId="23273" builtinId="8" hidden="1"/>
    <cellStyle name="Hipervínculo" xfId="23257" builtinId="8" hidden="1"/>
    <cellStyle name="Hipervínculo" xfId="23241" builtinId="8" hidden="1"/>
    <cellStyle name="Hipervínculo" xfId="23225" builtinId="8" hidden="1"/>
    <cellStyle name="Hipervínculo" xfId="23209" builtinId="8" hidden="1"/>
    <cellStyle name="Hipervínculo" xfId="23191" builtinId="8" hidden="1"/>
    <cellStyle name="Hipervínculo" xfId="23175" builtinId="8" hidden="1"/>
    <cellStyle name="Hipervínculo" xfId="23159" builtinId="8" hidden="1"/>
    <cellStyle name="Hipervínculo" xfId="23143" builtinId="8" hidden="1"/>
    <cellStyle name="Hipervínculo" xfId="23126" builtinId="8" hidden="1"/>
    <cellStyle name="Hipervínculo" xfId="23110" builtinId="8" hidden="1"/>
    <cellStyle name="Hipervínculo" xfId="23094" builtinId="8" hidden="1"/>
    <cellStyle name="Hipervínculo" xfId="23079" builtinId="8" hidden="1"/>
    <cellStyle name="Hipervínculo" xfId="23063" builtinId="8" hidden="1"/>
    <cellStyle name="Hipervínculo" xfId="23047" builtinId="8" hidden="1"/>
    <cellStyle name="Hipervínculo" xfId="23030" builtinId="8" hidden="1"/>
    <cellStyle name="Hipervínculo" xfId="23014" builtinId="8" hidden="1"/>
    <cellStyle name="Hipervínculo" xfId="22998" builtinId="8" hidden="1"/>
    <cellStyle name="Hipervínculo" xfId="22982" builtinId="8" hidden="1"/>
    <cellStyle name="Hipervínculo" xfId="22966" builtinId="8" hidden="1"/>
    <cellStyle name="Hipervínculo" xfId="22950" builtinId="8" hidden="1"/>
    <cellStyle name="Hipervínculo" xfId="22908" builtinId="8" hidden="1"/>
    <cellStyle name="Hipervínculo" xfId="22920" builtinId="8" hidden="1"/>
    <cellStyle name="Hipervínculo" xfId="22930" builtinId="8" hidden="1"/>
    <cellStyle name="Hipervínculo" xfId="22940" builtinId="8" hidden="1"/>
    <cellStyle name="Hipervínculo" xfId="22926" builtinId="8" hidden="1"/>
    <cellStyle name="Hipervínculo" xfId="22890" builtinId="8" hidden="1"/>
    <cellStyle name="Hipervínculo" xfId="22900" builtinId="8" hidden="1"/>
    <cellStyle name="Hipervínculo" xfId="22884" builtinId="8" hidden="1"/>
    <cellStyle name="Hipervínculo" xfId="25244" builtinId="8" hidden="1"/>
    <cellStyle name="Hipervínculo" xfId="25260" builtinId="8" hidden="1"/>
    <cellStyle name="Hipervínculo" xfId="25276" builtinId="8" hidden="1"/>
    <cellStyle name="Hipervínculo" xfId="25292" builtinId="8" hidden="1"/>
    <cellStyle name="Hipervínculo" xfId="25308" builtinId="8" hidden="1"/>
    <cellStyle name="Hipervínculo" xfId="25324" builtinId="8" hidden="1"/>
    <cellStyle name="Hipervínculo" xfId="25341" builtinId="8" hidden="1"/>
    <cellStyle name="Hipervínculo" xfId="25357" builtinId="8" hidden="1"/>
    <cellStyle name="Hipervínculo" xfId="25373" builtinId="8" hidden="1"/>
    <cellStyle name="Hipervínculo" xfId="25388" builtinId="8" hidden="1"/>
    <cellStyle name="Hipervínculo" xfId="25404" builtinId="8" hidden="1"/>
    <cellStyle name="Hipervínculo" xfId="25420" builtinId="8" hidden="1"/>
    <cellStyle name="Hipervínculo" xfId="25437" builtinId="8" hidden="1"/>
    <cellStyle name="Hipervínculo" xfId="25453" builtinId="8" hidden="1"/>
    <cellStyle name="Hipervínculo" xfId="25469" builtinId="8" hidden="1"/>
    <cellStyle name="Hipervínculo" xfId="25487" builtinId="8" hidden="1"/>
    <cellStyle name="Hipervínculo" xfId="25503" builtinId="8" hidden="1"/>
    <cellStyle name="Hipervínculo" xfId="25519" builtinId="8" hidden="1"/>
    <cellStyle name="Hipervínculo" xfId="25535" builtinId="8" hidden="1"/>
    <cellStyle name="Hipervínculo" xfId="25551" builtinId="8" hidden="1"/>
    <cellStyle name="Hipervínculo" xfId="25567" builtinId="8" hidden="1"/>
    <cellStyle name="Hipervínculo" xfId="25583" builtinId="8" hidden="1"/>
    <cellStyle name="Hipervínculo" xfId="25597" builtinId="8" hidden="1"/>
    <cellStyle name="Hipervínculo" xfId="25613" builtinId="8" hidden="1"/>
    <cellStyle name="Hipervínculo" xfId="25629" builtinId="8" hidden="1"/>
    <cellStyle name="Hipervínculo" xfId="25646" builtinId="8" hidden="1"/>
    <cellStyle name="Hipervínculo" xfId="25662" builtinId="8" hidden="1"/>
    <cellStyle name="Hipervínculo" xfId="25678" builtinId="8" hidden="1"/>
    <cellStyle name="Hipervínculo" xfId="25694" builtinId="8" hidden="1"/>
    <cellStyle name="Hipervínculo" xfId="25710" builtinId="8" hidden="1"/>
    <cellStyle name="Hipervínculo" xfId="25726" builtinId="8" hidden="1"/>
    <cellStyle name="Hipervínculo" xfId="25742" builtinId="8" hidden="1"/>
    <cellStyle name="Hipervínculo" xfId="25757" builtinId="8" hidden="1"/>
    <cellStyle name="Hipervínculo" xfId="25773" builtinId="8" hidden="1"/>
    <cellStyle name="Hipervínculo" xfId="25789" builtinId="8" hidden="1"/>
    <cellStyle name="Hipervínculo" xfId="25807" builtinId="8" hidden="1"/>
    <cellStyle name="Hipervínculo" xfId="25823" builtinId="8" hidden="1"/>
    <cellStyle name="Hipervínculo" xfId="25839" builtinId="8" hidden="1"/>
    <cellStyle name="Hipervínculo" xfId="25855" builtinId="8" hidden="1"/>
    <cellStyle name="Hipervínculo" xfId="25871" builtinId="8" hidden="1"/>
    <cellStyle name="Hipervínculo" xfId="25887" builtinId="8" hidden="1"/>
    <cellStyle name="Hipervínculo" xfId="25901" builtinId="8" hidden="1"/>
    <cellStyle name="Hipervínculo" xfId="25917" builtinId="8" hidden="1"/>
    <cellStyle name="Hipervínculo" xfId="25933" builtinId="8" hidden="1"/>
    <cellStyle name="Hipervínculo" xfId="25949" builtinId="8" hidden="1"/>
    <cellStyle name="Hipervínculo" xfId="25967" builtinId="8" hidden="1"/>
    <cellStyle name="Hipervínculo" xfId="25983" builtinId="8" hidden="1"/>
    <cellStyle name="Hipervínculo" xfId="25999" builtinId="8" hidden="1"/>
    <cellStyle name="Hipervínculo" xfId="26015" builtinId="8" hidden="1"/>
    <cellStyle name="Hipervínculo" xfId="26031" builtinId="8" hidden="1"/>
    <cellStyle name="Hipervínculo" xfId="26047" builtinId="8" hidden="1"/>
    <cellStyle name="Hipervínculo" xfId="26061" builtinId="8" hidden="1"/>
    <cellStyle name="Hipervínculo" xfId="26077" builtinId="8" hidden="1"/>
    <cellStyle name="Hipervínculo" xfId="26093" builtinId="8" hidden="1"/>
    <cellStyle name="Hipervínculo" xfId="26110" builtinId="8" hidden="1"/>
    <cellStyle name="Hipervínculo" xfId="26126" builtinId="8" hidden="1"/>
    <cellStyle name="Hipervínculo" xfId="26142" builtinId="8" hidden="1"/>
    <cellStyle name="Hipervínculo" xfId="26158" builtinId="8" hidden="1"/>
    <cellStyle name="Hipervínculo" xfId="26174" builtinId="8" hidden="1"/>
    <cellStyle name="Hipervínculo" xfId="26190" builtinId="8" hidden="1"/>
    <cellStyle name="Hipervínculo" xfId="26206" builtinId="8" hidden="1"/>
    <cellStyle name="Hipervínculo" xfId="26221" builtinId="8" hidden="1"/>
    <cellStyle name="Hipervínculo" xfId="26237" builtinId="8" hidden="1"/>
    <cellStyle name="Hipervínculo" xfId="26253" builtinId="8" hidden="1"/>
    <cellStyle name="Hipervínculo" xfId="26271" builtinId="8" hidden="1"/>
    <cellStyle name="Hipervínculo" xfId="26287" builtinId="8" hidden="1"/>
    <cellStyle name="Hipervínculo" xfId="26303" builtinId="8" hidden="1"/>
    <cellStyle name="Hipervínculo" xfId="26319" builtinId="8" hidden="1"/>
    <cellStyle name="Hipervínculo" xfId="26335" builtinId="8" hidden="1"/>
    <cellStyle name="Hipervínculo" xfId="26351" builtinId="8" hidden="1"/>
    <cellStyle name="Hipervínculo" xfId="26367" builtinId="8" hidden="1"/>
    <cellStyle name="Hipervínculo" xfId="26381" builtinId="8" hidden="1"/>
    <cellStyle name="Hipervínculo" xfId="26397" builtinId="8" hidden="1"/>
    <cellStyle name="Hipervínculo" xfId="26413" builtinId="8" hidden="1"/>
    <cellStyle name="Hipervínculo" xfId="26431" builtinId="8" hidden="1"/>
    <cellStyle name="Hipervínculo" xfId="26447" builtinId="8" hidden="1"/>
    <cellStyle name="Hipervínculo" xfId="26463" builtinId="8" hidden="1"/>
    <cellStyle name="Hipervínculo" xfId="26479" builtinId="8" hidden="1"/>
    <cellStyle name="Hipervínculo" xfId="26495" builtinId="8" hidden="1"/>
    <cellStyle name="Hipervínculo" xfId="26511" builtinId="8" hidden="1"/>
    <cellStyle name="Hipervínculo" xfId="26525" builtinId="8" hidden="1"/>
    <cellStyle name="Hipervínculo" xfId="26541" builtinId="8" hidden="1"/>
    <cellStyle name="Hipervínculo" xfId="26557" builtinId="8" hidden="1"/>
    <cellStyle name="Hipervínculo" xfId="26573" builtinId="8" hidden="1"/>
    <cellStyle name="Hipervínculo" xfId="26591" builtinId="8" hidden="1"/>
    <cellStyle name="Hipervínculo" xfId="26607" builtinId="8" hidden="1"/>
    <cellStyle name="Hipervínculo" xfId="26623" builtinId="8" hidden="1"/>
    <cellStyle name="Hipervínculo" xfId="26639" builtinId="8" hidden="1"/>
    <cellStyle name="Hipervínculo" xfId="26655" builtinId="8" hidden="1"/>
    <cellStyle name="Hipervínculo" xfId="26671" builtinId="8" hidden="1"/>
    <cellStyle name="Hipervínculo" xfId="26685" builtinId="8" hidden="1"/>
    <cellStyle name="Hipervínculo" xfId="26701" builtinId="8" hidden="1"/>
    <cellStyle name="Hipervínculo" xfId="26717" builtinId="8" hidden="1"/>
    <cellStyle name="Hipervínculo" xfId="26735" builtinId="8" hidden="1"/>
    <cellStyle name="Hipervínculo" xfId="26751" builtinId="8" hidden="1"/>
    <cellStyle name="Hipervínculo" xfId="26767" builtinId="8" hidden="1"/>
    <cellStyle name="Hipervínculo" xfId="26783" builtinId="8" hidden="1"/>
    <cellStyle name="Hipervínculo" xfId="26799" builtinId="8" hidden="1"/>
    <cellStyle name="Hipervínculo" xfId="26815" builtinId="8" hidden="1"/>
    <cellStyle name="Hipervínculo" xfId="26831" builtinId="8" hidden="1"/>
    <cellStyle name="Hipervínculo" xfId="26845" builtinId="8" hidden="1"/>
    <cellStyle name="Hipervínculo" xfId="26861" builtinId="8" hidden="1"/>
    <cellStyle name="Hipervínculo" xfId="26877" builtinId="8" hidden="1"/>
    <cellStyle name="Hipervínculo" xfId="26895" builtinId="8" hidden="1"/>
    <cellStyle name="Hipervínculo" xfId="26911" builtinId="8" hidden="1"/>
    <cellStyle name="Hipervínculo" xfId="26927" builtinId="8" hidden="1"/>
    <cellStyle name="Hipervínculo" xfId="26943" builtinId="8" hidden="1"/>
    <cellStyle name="Hipervínculo" xfId="26959" builtinId="8" hidden="1"/>
    <cellStyle name="Hipervínculo" xfId="26975" builtinId="8" hidden="1"/>
    <cellStyle name="Hipervínculo" xfId="26991" builtinId="8" hidden="1"/>
    <cellStyle name="Hipervínculo" xfId="27005" builtinId="8" hidden="1"/>
    <cellStyle name="Hipervínculo" xfId="27021" builtinId="8" hidden="1"/>
    <cellStyle name="Hipervínculo" xfId="27037" builtinId="8" hidden="1"/>
    <cellStyle name="Hipervínculo" xfId="27055" builtinId="8" hidden="1"/>
    <cellStyle name="Hipervínculo" xfId="27071" builtinId="8" hidden="1"/>
    <cellStyle name="Hipervínculo" xfId="27087" builtinId="8" hidden="1"/>
    <cellStyle name="Hipervínculo" xfId="27103" builtinId="8" hidden="1"/>
    <cellStyle name="Hipervínculo" xfId="27119" builtinId="8" hidden="1"/>
    <cellStyle name="Hipervínculo" xfId="27135" builtinId="8" hidden="1"/>
    <cellStyle name="Hipervínculo" xfId="27149" builtinId="8" hidden="1"/>
    <cellStyle name="Hipervínculo" xfId="27165" builtinId="8" hidden="1"/>
    <cellStyle name="Hipervínculo" xfId="27181" builtinId="8" hidden="1"/>
    <cellStyle name="Hipervínculo" xfId="27197" builtinId="8" hidden="1"/>
    <cellStyle name="Hipervínculo" xfId="27214" builtinId="8" hidden="1"/>
    <cellStyle name="Hipervínculo" xfId="27230" builtinId="8" hidden="1"/>
    <cellStyle name="Hipervínculo" xfId="27246" builtinId="8" hidden="1"/>
    <cellStyle name="Hipervínculo" xfId="27262" builtinId="8" hidden="1"/>
    <cellStyle name="Hipervínculo" xfId="27278" builtinId="8" hidden="1"/>
    <cellStyle name="Hipervínculo" xfId="27294" builtinId="8" hidden="1"/>
    <cellStyle name="Hipervínculo" xfId="27308" builtinId="8" hidden="1"/>
    <cellStyle name="Hipervínculo" xfId="27324" builtinId="8" hidden="1"/>
    <cellStyle name="Hipervínculo" xfId="27340" builtinId="8" hidden="1"/>
    <cellStyle name="Hipervínculo" xfId="27356" builtinId="8" hidden="1"/>
    <cellStyle name="Hipervínculo" xfId="27372" builtinId="8" hidden="1"/>
    <cellStyle name="Hipervínculo" xfId="27388" builtinId="8" hidden="1"/>
    <cellStyle name="Hipervínculo" xfId="27404" builtinId="8" hidden="1"/>
    <cellStyle name="Hipervínculo" xfId="27420" builtinId="8" hidden="1"/>
    <cellStyle name="Hipervínculo" xfId="27436" builtinId="8" hidden="1"/>
    <cellStyle name="Hipervínculo" xfId="27452" builtinId="8" hidden="1"/>
    <cellStyle name="Hipervínculo" xfId="27446" builtinId="8" hidden="1"/>
    <cellStyle name="Hipervínculo" xfId="27430" builtinId="8" hidden="1"/>
    <cellStyle name="Hipervínculo" xfId="27414" builtinId="8" hidden="1"/>
    <cellStyle name="Hipervínculo" xfId="27398" builtinId="8" hidden="1"/>
    <cellStyle name="Hipervínculo" xfId="27382" builtinId="8" hidden="1"/>
    <cellStyle name="Hipervínculo" xfId="27366" builtinId="8" hidden="1"/>
    <cellStyle name="Hipervínculo" xfId="27350" builtinId="8" hidden="1"/>
    <cellStyle name="Hipervínculo" xfId="27334" builtinId="8" hidden="1"/>
    <cellStyle name="Hipervínculo" xfId="27318" builtinId="8" hidden="1"/>
    <cellStyle name="Hipervínculo" xfId="27044" builtinId="8" hidden="1"/>
    <cellStyle name="Hipervínculo" xfId="27288" builtinId="8" hidden="1"/>
    <cellStyle name="Hipervínculo" xfId="27272" builtinId="8" hidden="1"/>
    <cellStyle name="Hipervínculo" xfId="27256" builtinId="8" hidden="1"/>
    <cellStyle name="Hipervínculo" xfId="27240" builtinId="8" hidden="1"/>
    <cellStyle name="Hipervínculo" xfId="27224" builtinId="8" hidden="1"/>
    <cellStyle name="Hipervínculo" xfId="27208" builtinId="8" hidden="1"/>
    <cellStyle name="Hipervínculo" xfId="27191" builtinId="8" hidden="1"/>
    <cellStyle name="Hipervínculo" xfId="27175" builtinId="8" hidden="1"/>
    <cellStyle name="Hipervínculo" xfId="27159" builtinId="8" hidden="1"/>
    <cellStyle name="Hipervínculo" xfId="27145" builtinId="8" hidden="1"/>
    <cellStyle name="Hipervínculo" xfId="27129" builtinId="8" hidden="1"/>
    <cellStyle name="Hipervínculo" xfId="27113" builtinId="8" hidden="1"/>
    <cellStyle name="Hipervínculo" xfId="27097" builtinId="8" hidden="1"/>
    <cellStyle name="Hipervínculo" xfId="27081" builtinId="8" hidden="1"/>
    <cellStyle name="Hipervínculo" xfId="27065" builtinId="8" hidden="1"/>
    <cellStyle name="Hipervínculo" xfId="27049" builtinId="8" hidden="1"/>
    <cellStyle name="Hipervínculo" xfId="27031" builtinId="8" hidden="1"/>
    <cellStyle name="Hipervínculo" xfId="27015" builtinId="8" hidden="1"/>
    <cellStyle name="Hipervínculo" xfId="26999" builtinId="8" hidden="1"/>
    <cellStyle name="Hipervínculo" xfId="26985" builtinId="8" hidden="1"/>
    <cellStyle name="Hipervínculo" xfId="26969" builtinId="8" hidden="1"/>
    <cellStyle name="Hipervínculo" xfId="26953" builtinId="8" hidden="1"/>
    <cellStyle name="Hipervínculo" xfId="26937" builtinId="8" hidden="1"/>
    <cellStyle name="Hipervínculo" xfId="26921" builtinId="8" hidden="1"/>
    <cellStyle name="Hipervínculo" xfId="26905" builtinId="8" hidden="1"/>
    <cellStyle name="Hipervínculo" xfId="26889" builtinId="8" hidden="1"/>
    <cellStyle name="Hipervínculo" xfId="26871" builtinId="8" hidden="1"/>
    <cellStyle name="Hipervínculo" xfId="26855" builtinId="8" hidden="1"/>
    <cellStyle name="Hipervínculo" xfId="26839" builtinId="8" hidden="1"/>
    <cellStyle name="Hipervínculo" xfId="26825" builtinId="8" hidden="1"/>
    <cellStyle name="Hipervínculo" xfId="26809" builtinId="8" hidden="1"/>
    <cellStyle name="Hipervínculo" xfId="26793" builtinId="8" hidden="1"/>
    <cellStyle name="Hipervínculo" xfId="26777" builtinId="8" hidden="1"/>
    <cellStyle name="Hipervínculo" xfId="26761" builtinId="8" hidden="1"/>
    <cellStyle name="Hipervínculo" xfId="26745" builtinId="8" hidden="1"/>
    <cellStyle name="Hipervínculo" xfId="26727" builtinId="8" hidden="1"/>
    <cellStyle name="Hipervínculo" xfId="26711" builtinId="8" hidden="1"/>
    <cellStyle name="Hipervínculo" xfId="26695" builtinId="8" hidden="1"/>
    <cellStyle name="Hipervínculo" xfId="26420" builtinId="8" hidden="1"/>
    <cellStyle name="Hipervínculo" xfId="26665" builtinId="8" hidden="1"/>
    <cellStyle name="Hipervínculo" xfId="26649" builtinId="8" hidden="1"/>
    <cellStyle name="Hipervínculo" xfId="26633" builtinId="8" hidden="1"/>
    <cellStyle name="Hipervínculo" xfId="26617" builtinId="8" hidden="1"/>
    <cellStyle name="Hipervínculo" xfId="26601" builtinId="8" hidden="1"/>
    <cellStyle name="Hipervínculo" xfId="26585" builtinId="8" hidden="1"/>
    <cellStyle name="Hipervínculo" xfId="26567" builtinId="8" hidden="1"/>
    <cellStyle name="Hipervínculo" xfId="26551" builtinId="8" hidden="1"/>
    <cellStyle name="Hipervínculo" xfId="26535" builtinId="8" hidden="1"/>
    <cellStyle name="Hipervínculo" xfId="26521" builtinId="8" hidden="1"/>
    <cellStyle name="Hipervínculo" xfId="26505" builtinId="8" hidden="1"/>
    <cellStyle name="Hipervínculo" xfId="26489" builtinId="8" hidden="1"/>
    <cellStyle name="Hipervínculo" xfId="26473" builtinId="8" hidden="1"/>
    <cellStyle name="Hipervínculo" xfId="26457" builtinId="8" hidden="1"/>
    <cellStyle name="Hipervínculo" xfId="26441" builtinId="8" hidden="1"/>
    <cellStyle name="Hipervínculo" xfId="26425" builtinId="8" hidden="1"/>
    <cellStyle name="Hipervínculo" xfId="26407" builtinId="8" hidden="1"/>
    <cellStyle name="Hipervínculo" xfId="26391" builtinId="8" hidden="1"/>
    <cellStyle name="Hipervínculo" xfId="26375" builtinId="8" hidden="1"/>
    <cellStyle name="Hipervínculo" xfId="26361" builtinId="8" hidden="1"/>
    <cellStyle name="Hipervínculo" xfId="26345" builtinId="8" hidden="1"/>
    <cellStyle name="Hipervínculo" xfId="26329" builtinId="8" hidden="1"/>
    <cellStyle name="Hipervínculo" xfId="26313" builtinId="8" hidden="1"/>
    <cellStyle name="Hipervínculo" xfId="26297" builtinId="8" hidden="1"/>
    <cellStyle name="Hipervínculo" xfId="26281" builtinId="8" hidden="1"/>
    <cellStyle name="Hipervínculo" xfId="26265" builtinId="8" hidden="1"/>
    <cellStyle name="Hipervínculo" xfId="26247" builtinId="8" hidden="1"/>
    <cellStyle name="Hipervínculo" xfId="26231" builtinId="8" hidden="1"/>
    <cellStyle name="Hipervínculo" xfId="26215" builtinId="8" hidden="1"/>
    <cellStyle name="Hipervínculo" xfId="26200" builtinId="8" hidden="1"/>
    <cellStyle name="Hipervínculo" xfId="26184" builtinId="8" hidden="1"/>
    <cellStyle name="Hipervínculo" xfId="26168" builtinId="8" hidden="1"/>
    <cellStyle name="Hipervínculo" xfId="26152" builtinId="8" hidden="1"/>
    <cellStyle name="Hipervínculo" xfId="26136" builtinId="8" hidden="1"/>
    <cellStyle name="Hipervínculo" xfId="26120" builtinId="8" hidden="1"/>
    <cellStyle name="Hipervínculo" xfId="26103" builtinId="8" hidden="1"/>
    <cellStyle name="Hipervínculo" xfId="26087" builtinId="8" hidden="1"/>
    <cellStyle name="Hipervínculo" xfId="26071" builtinId="8" hidden="1"/>
    <cellStyle name="Hipervínculo" xfId="25796" builtinId="8" hidden="1"/>
    <cellStyle name="Hipervínculo" xfId="26041" builtinId="8" hidden="1"/>
    <cellStyle name="Hipervínculo" xfId="26025" builtinId="8" hidden="1"/>
    <cellStyle name="Hipervínculo" xfId="26009" builtinId="8" hidden="1"/>
    <cellStyle name="Hipervínculo" xfId="25993" builtinId="8" hidden="1"/>
    <cellStyle name="Hipervínculo" xfId="25977" builtinId="8" hidden="1"/>
    <cellStyle name="Hipervínculo" xfId="25961" builtinId="8" hidden="1"/>
    <cellStyle name="Hipervínculo" xfId="25943" builtinId="8" hidden="1"/>
    <cellStyle name="Hipervínculo" xfId="25927" builtinId="8" hidden="1"/>
    <cellStyle name="Hipervínculo" xfId="25911" builtinId="8" hidden="1"/>
    <cellStyle name="Hipervínculo" xfId="25897" builtinId="8" hidden="1"/>
    <cellStyle name="Hipervínculo" xfId="25881" builtinId="8" hidden="1"/>
    <cellStyle name="Hipervínculo" xfId="25865" builtinId="8" hidden="1"/>
    <cellStyle name="Hipervínculo" xfId="25849" builtinId="8" hidden="1"/>
    <cellStyle name="Hipervínculo" xfId="25833" builtinId="8" hidden="1"/>
    <cellStyle name="Hipervínculo" xfId="25817" builtinId="8" hidden="1"/>
    <cellStyle name="Hipervínculo" xfId="25801" builtinId="8" hidden="1"/>
    <cellStyle name="Hipervínculo" xfId="25783" builtinId="8" hidden="1"/>
    <cellStyle name="Hipervínculo" xfId="25767" builtinId="8" hidden="1"/>
    <cellStyle name="Hipervínculo" xfId="25751" builtinId="8" hidden="1"/>
    <cellStyle name="Hipervínculo" xfId="25736" builtinId="8" hidden="1"/>
    <cellStyle name="Hipervínculo" xfId="25720" builtinId="8" hidden="1"/>
    <cellStyle name="Hipervínculo" xfId="25704" builtinId="8" hidden="1"/>
    <cellStyle name="Hipervínculo" xfId="25688" builtinId="8" hidden="1"/>
    <cellStyle name="Hipervínculo" xfId="25672" builtinId="8" hidden="1"/>
    <cellStyle name="Hipervínculo" xfId="25656" builtinId="8" hidden="1"/>
    <cellStyle name="Hipervínculo" xfId="25640" builtinId="8" hidden="1"/>
    <cellStyle name="Hipervínculo" xfId="25623" builtinId="8" hidden="1"/>
    <cellStyle name="Hipervínculo" xfId="25607" builtinId="8" hidden="1"/>
    <cellStyle name="Hipervínculo" xfId="25591" builtinId="8" hidden="1"/>
    <cellStyle name="Hipervínculo" xfId="25577" builtinId="8" hidden="1"/>
    <cellStyle name="Hipervínculo" xfId="25561" builtinId="8" hidden="1"/>
    <cellStyle name="Hipervínculo" xfId="25545" builtinId="8" hidden="1"/>
    <cellStyle name="Hipervínculo" xfId="25529" builtinId="8" hidden="1"/>
    <cellStyle name="Hipervínculo" xfId="25513" builtinId="8" hidden="1"/>
    <cellStyle name="Hipervínculo" xfId="25497" builtinId="8" hidden="1"/>
    <cellStyle name="Hipervínculo" xfId="25479" builtinId="8" hidden="1"/>
    <cellStyle name="Hipervínculo" xfId="25463" builtinId="8" hidden="1"/>
    <cellStyle name="Hipervínculo" xfId="25447" builtinId="8" hidden="1"/>
    <cellStyle name="Hipervínculo" xfId="25431" builtinId="8" hidden="1"/>
    <cellStyle name="Hipervínculo" xfId="25414" builtinId="8" hidden="1"/>
    <cellStyle name="Hipervínculo" xfId="25398" builtinId="8" hidden="1"/>
    <cellStyle name="Hipervínculo" xfId="25382" builtinId="8" hidden="1"/>
    <cellStyle name="Hipervínculo" xfId="25367" builtinId="8" hidden="1"/>
    <cellStyle name="Hipervínculo" xfId="25351" builtinId="8" hidden="1"/>
    <cellStyle name="Hipervínculo" xfId="25335" builtinId="8" hidden="1"/>
    <cellStyle name="Hipervínculo" xfId="25318" builtinId="8" hidden="1"/>
    <cellStyle name="Hipervínculo" xfId="25302" builtinId="8" hidden="1"/>
    <cellStyle name="Hipervínculo" xfId="25286" builtinId="8" hidden="1"/>
    <cellStyle name="Hipervínculo" xfId="25270" builtinId="8" hidden="1"/>
    <cellStyle name="Hipervínculo" xfId="25254" builtinId="8" hidden="1"/>
    <cellStyle name="Hipervínculo" xfId="25238" builtinId="8" hidden="1"/>
    <cellStyle name="Hipervínculo" xfId="25196" builtinId="8" hidden="1"/>
    <cellStyle name="Hipervínculo" xfId="25208" builtinId="8" hidden="1"/>
    <cellStyle name="Hipervínculo" xfId="25218" builtinId="8" hidden="1"/>
    <cellStyle name="Hipervínculo" xfId="25228" builtinId="8" hidden="1"/>
    <cellStyle name="Hipervínculo" xfId="25214" builtinId="8" hidden="1"/>
    <cellStyle name="Hipervínculo" xfId="25178" builtinId="8" hidden="1"/>
    <cellStyle name="Hipervínculo" xfId="25188" builtinId="8" hidden="1"/>
    <cellStyle name="Hipervínculo" xfId="25172" builtinId="8" hidden="1"/>
    <cellStyle name="Hipervínculo" xfId="27532" builtinId="8" hidden="1"/>
    <cellStyle name="Hipervínculo" xfId="27548" builtinId="8" hidden="1"/>
    <cellStyle name="Hipervínculo" xfId="27564" builtinId="8" hidden="1"/>
    <cellStyle name="Hipervínculo" xfId="27580" builtinId="8" hidden="1"/>
    <cellStyle name="Hipervínculo" xfId="27596" builtinId="8" hidden="1"/>
    <cellStyle name="Hipervínculo" xfId="27612" builtinId="8" hidden="1"/>
    <cellStyle name="Hipervínculo" xfId="27629" builtinId="8" hidden="1"/>
    <cellStyle name="Hipervínculo" xfId="27645" builtinId="8" hidden="1"/>
    <cellStyle name="Hipervínculo" xfId="27661" builtinId="8" hidden="1"/>
    <cellStyle name="Hipervínculo" xfId="27676" builtinId="8" hidden="1"/>
    <cellStyle name="Hipervínculo" xfId="27692" builtinId="8" hidden="1"/>
    <cellStyle name="Hipervínculo" xfId="27708" builtinId="8" hidden="1"/>
    <cellStyle name="Hipervínculo" xfId="27725" builtinId="8" hidden="1"/>
    <cellStyle name="Hipervínculo" xfId="27741" builtinId="8" hidden="1"/>
    <cellStyle name="Hipervínculo" xfId="27757" builtinId="8" hidden="1"/>
    <cellStyle name="Hipervínculo" xfId="27775" builtinId="8" hidden="1"/>
    <cellStyle name="Hipervínculo" xfId="27791" builtinId="8" hidden="1"/>
    <cellStyle name="Hipervínculo" xfId="27807" builtinId="8" hidden="1"/>
    <cellStyle name="Hipervínculo" xfId="27823" builtinId="8" hidden="1"/>
    <cellStyle name="Hipervínculo" xfId="27839" builtinId="8" hidden="1"/>
    <cellStyle name="Hipervínculo" xfId="27855" builtinId="8" hidden="1"/>
    <cellStyle name="Hipervínculo" xfId="27871" builtinId="8" hidden="1"/>
    <cellStyle name="Hipervínculo" xfId="27885" builtinId="8" hidden="1"/>
    <cellStyle name="Hipervínculo" xfId="27901" builtinId="8" hidden="1"/>
    <cellStyle name="Hipervínculo" xfId="27917" builtinId="8" hidden="1"/>
    <cellStyle name="Hipervínculo" xfId="27934" builtinId="8" hidden="1"/>
    <cellStyle name="Hipervínculo" xfId="27950" builtinId="8" hidden="1"/>
    <cellStyle name="Hipervínculo" xfId="27966" builtinId="8" hidden="1"/>
    <cellStyle name="Hipervínculo" xfId="27982" builtinId="8" hidden="1"/>
    <cellStyle name="Hipervínculo" xfId="27998" builtinId="8" hidden="1"/>
    <cellStyle name="Hipervínculo" xfId="28014" builtinId="8" hidden="1"/>
    <cellStyle name="Hipervínculo" xfId="28030" builtinId="8" hidden="1"/>
    <cellStyle name="Hipervínculo" xfId="28045" builtinId="8" hidden="1"/>
    <cellStyle name="Hipervínculo" xfId="28061" builtinId="8" hidden="1"/>
    <cellStyle name="Hipervínculo" xfId="28077" builtinId="8" hidden="1"/>
    <cellStyle name="Hipervínculo" xfId="28095" builtinId="8" hidden="1"/>
    <cellStyle name="Hipervínculo" xfId="28111" builtinId="8" hidden="1"/>
    <cellStyle name="Hipervínculo" xfId="28127" builtinId="8" hidden="1"/>
    <cellStyle name="Hipervínculo" xfId="28143" builtinId="8" hidden="1"/>
    <cellStyle name="Hipervínculo" xfId="28159" builtinId="8" hidden="1"/>
    <cellStyle name="Hipervínculo" xfId="28175" builtinId="8" hidden="1"/>
    <cellStyle name="Hipervínculo" xfId="28189" builtinId="8" hidden="1"/>
    <cellStyle name="Hipervínculo" xfId="28205" builtinId="8" hidden="1"/>
    <cellStyle name="Hipervínculo" xfId="28221" builtinId="8" hidden="1"/>
    <cellStyle name="Hipervínculo" xfId="28237" builtinId="8" hidden="1"/>
    <cellStyle name="Hipervínculo" xfId="28255" builtinId="8" hidden="1"/>
    <cellStyle name="Hipervínculo" xfId="28271" builtinId="8" hidden="1"/>
    <cellStyle name="Hipervínculo" xfId="28287" builtinId="8" hidden="1"/>
    <cellStyle name="Hipervínculo" xfId="28303" builtinId="8" hidden="1"/>
    <cellStyle name="Hipervínculo" xfId="28319" builtinId="8" hidden="1"/>
    <cellStyle name="Hipervínculo" xfId="28335" builtinId="8" hidden="1"/>
    <cellStyle name="Hipervínculo" xfId="28349" builtinId="8" hidden="1"/>
    <cellStyle name="Hipervínculo" xfId="28365" builtinId="8" hidden="1"/>
    <cellStyle name="Hipervínculo" xfId="28381" builtinId="8" hidden="1"/>
    <cellStyle name="Hipervínculo" xfId="28398" builtinId="8" hidden="1"/>
    <cellStyle name="Hipervínculo" xfId="28414" builtinId="8" hidden="1"/>
    <cellStyle name="Hipervínculo" xfId="28430" builtinId="8" hidden="1"/>
    <cellStyle name="Hipervínculo" xfId="28446" builtinId="8" hidden="1"/>
    <cellStyle name="Hipervínculo" xfId="28462" builtinId="8" hidden="1"/>
    <cellStyle name="Hipervínculo" xfId="28478" builtinId="8" hidden="1"/>
    <cellStyle name="Hipervínculo" xfId="28494" builtinId="8" hidden="1"/>
    <cellStyle name="Hipervínculo" xfId="28509" builtinId="8" hidden="1"/>
    <cellStyle name="Hipervínculo" xfId="28525" builtinId="8" hidden="1"/>
    <cellStyle name="Hipervínculo" xfId="28541" builtinId="8" hidden="1"/>
    <cellStyle name="Hipervínculo" xfId="28559" builtinId="8" hidden="1"/>
    <cellStyle name="Hipervínculo" xfId="28575" builtinId="8" hidden="1"/>
    <cellStyle name="Hipervínculo" xfId="28591" builtinId="8" hidden="1"/>
    <cellStyle name="Hipervínculo" xfId="28607" builtinId="8" hidden="1"/>
    <cellStyle name="Hipervínculo" xfId="28623" builtinId="8" hidden="1"/>
    <cellStyle name="Hipervínculo" xfId="28639" builtinId="8" hidden="1"/>
    <cellStyle name="Hipervínculo" xfId="28655" builtinId="8" hidden="1"/>
    <cellStyle name="Hipervínculo" xfId="28669" builtinId="8" hidden="1"/>
    <cellStyle name="Hipervínculo" xfId="28685" builtinId="8" hidden="1"/>
    <cellStyle name="Hipervínculo" xfId="28701" builtinId="8" hidden="1"/>
    <cellStyle name="Hipervínculo" xfId="28719" builtinId="8" hidden="1"/>
    <cellStyle name="Hipervínculo" xfId="28735" builtinId="8" hidden="1"/>
    <cellStyle name="Hipervínculo" xfId="28751" builtinId="8" hidden="1"/>
    <cellStyle name="Hipervínculo" xfId="28767" builtinId="8" hidden="1"/>
    <cellStyle name="Hipervínculo" xfId="28783" builtinId="8" hidden="1"/>
    <cellStyle name="Hipervínculo" xfId="28799" builtinId="8" hidden="1"/>
    <cellStyle name="Hipervínculo" xfId="28813" builtinId="8" hidden="1"/>
    <cellStyle name="Hipervínculo" xfId="28829" builtinId="8" hidden="1"/>
    <cellStyle name="Hipervínculo" xfId="28845" builtinId="8" hidden="1"/>
    <cellStyle name="Hipervínculo" xfId="28861" builtinId="8" hidden="1"/>
    <cellStyle name="Hipervínculo" xfId="28879" builtinId="8" hidden="1"/>
    <cellStyle name="Hipervínculo" xfId="28895" builtinId="8" hidden="1"/>
    <cellStyle name="Hipervínculo" xfId="28911" builtinId="8" hidden="1"/>
    <cellStyle name="Hipervínculo" xfId="28927" builtinId="8" hidden="1"/>
    <cellStyle name="Hipervínculo" xfId="28943" builtinId="8" hidden="1"/>
    <cellStyle name="Hipervínculo" xfId="28959" builtinId="8" hidden="1"/>
    <cellStyle name="Hipervínculo" xfId="28973" builtinId="8" hidden="1"/>
    <cellStyle name="Hipervínculo" xfId="28989" builtinId="8" hidden="1"/>
    <cellStyle name="Hipervínculo" xfId="29005" builtinId="8" hidden="1"/>
    <cellStyle name="Hipervínculo" xfId="29023" builtinId="8" hidden="1"/>
    <cellStyle name="Hipervínculo" xfId="29039" builtinId="8" hidden="1"/>
    <cellStyle name="Hipervínculo" xfId="29055" builtinId="8" hidden="1"/>
    <cellStyle name="Hipervínculo" xfId="29071" builtinId="8" hidden="1"/>
    <cellStyle name="Hipervínculo" xfId="29087" builtinId="8" hidden="1"/>
    <cellStyle name="Hipervínculo" xfId="29103" builtinId="8" hidden="1"/>
    <cellStyle name="Hipervínculo" xfId="29119" builtinId="8" hidden="1"/>
    <cellStyle name="Hipervínculo" xfId="29133" builtinId="8" hidden="1"/>
    <cellStyle name="Hipervínculo" xfId="29149" builtinId="8" hidden="1"/>
    <cellStyle name="Hipervínculo" xfId="29165" builtinId="8" hidden="1"/>
    <cellStyle name="Hipervínculo" xfId="29183" builtinId="8" hidden="1"/>
    <cellStyle name="Hipervínculo" xfId="29199" builtinId="8" hidden="1"/>
    <cellStyle name="Hipervínculo" xfId="29215" builtinId="8" hidden="1"/>
    <cellStyle name="Hipervínculo" xfId="29231" builtinId="8" hidden="1"/>
    <cellStyle name="Hipervínculo" xfId="29247" builtinId="8" hidden="1"/>
    <cellStyle name="Hipervínculo" xfId="29263" builtinId="8" hidden="1"/>
    <cellStyle name="Hipervínculo" xfId="29279" builtinId="8" hidden="1"/>
    <cellStyle name="Hipervínculo" xfId="29293" builtinId="8" hidden="1"/>
    <cellStyle name="Hipervínculo" xfId="29309" builtinId="8" hidden="1"/>
    <cellStyle name="Hipervínculo" xfId="29325" builtinId="8" hidden="1"/>
    <cellStyle name="Hipervínculo" xfId="29343" builtinId="8" hidden="1"/>
    <cellStyle name="Hipervínculo" xfId="29359" builtinId="8" hidden="1"/>
    <cellStyle name="Hipervínculo" xfId="29375" builtinId="8" hidden="1"/>
    <cellStyle name="Hipervínculo" xfId="29391" builtinId="8" hidden="1"/>
    <cellStyle name="Hipervínculo" xfId="29407" builtinId="8" hidden="1"/>
    <cellStyle name="Hipervínculo" xfId="29423" builtinId="8" hidden="1"/>
    <cellStyle name="Hipervínculo" xfId="29437" builtinId="8" hidden="1"/>
    <cellStyle name="Hipervínculo" xfId="29453" builtinId="8" hidden="1"/>
    <cellStyle name="Hipervínculo" xfId="29469" builtinId="8" hidden="1"/>
    <cellStyle name="Hipervínculo" xfId="29485" builtinId="8" hidden="1"/>
    <cellStyle name="Hipervínculo" xfId="29502" builtinId="8" hidden="1"/>
    <cellStyle name="Hipervínculo" xfId="29518" builtinId="8" hidden="1"/>
    <cellStyle name="Hipervínculo" xfId="29534" builtinId="8" hidden="1"/>
    <cellStyle name="Hipervínculo" xfId="29550" builtinId="8" hidden="1"/>
    <cellStyle name="Hipervínculo" xfId="29566" builtinId="8" hidden="1"/>
    <cellStyle name="Hipervínculo" xfId="29582" builtinId="8" hidden="1"/>
    <cellStyle name="Hipervínculo" xfId="29596" builtinId="8" hidden="1"/>
    <cellStyle name="Hipervínculo" xfId="29612" builtinId="8" hidden="1"/>
    <cellStyle name="Hipervínculo" xfId="29628" builtinId="8" hidden="1"/>
    <cellStyle name="Hipervínculo" xfId="29644" builtinId="8" hidden="1"/>
    <cellStyle name="Hipervínculo" xfId="29660" builtinId="8" hidden="1"/>
    <cellStyle name="Hipervínculo" xfId="29676" builtinId="8" hidden="1"/>
    <cellStyle name="Hipervínculo" xfId="29692" builtinId="8" hidden="1"/>
    <cellStyle name="Hipervínculo" xfId="29708" builtinId="8" hidden="1"/>
    <cellStyle name="Hipervínculo" xfId="29724" builtinId="8" hidden="1"/>
    <cellStyle name="Hipervínculo" xfId="29740" builtinId="8" hidden="1"/>
    <cellStyle name="Hipervínculo" xfId="29734" builtinId="8" hidden="1"/>
    <cellStyle name="Hipervínculo" xfId="29718" builtinId="8" hidden="1"/>
    <cellStyle name="Hipervínculo" xfId="29702" builtinId="8" hidden="1"/>
    <cellStyle name="Hipervínculo" xfId="29686" builtinId="8" hidden="1"/>
    <cellStyle name="Hipervínculo" xfId="29670" builtinId="8" hidden="1"/>
    <cellStyle name="Hipervínculo" xfId="29654" builtinId="8" hidden="1"/>
    <cellStyle name="Hipervínculo" xfId="29638" builtinId="8" hidden="1"/>
    <cellStyle name="Hipervínculo" xfId="29622" builtinId="8" hidden="1"/>
    <cellStyle name="Hipervínculo" xfId="29606" builtinId="8" hidden="1"/>
    <cellStyle name="Hipervínculo" xfId="29332" builtinId="8" hidden="1"/>
    <cellStyle name="Hipervínculo" xfId="29576" builtinId="8" hidden="1"/>
    <cellStyle name="Hipervínculo" xfId="29560" builtinId="8" hidden="1"/>
    <cellStyle name="Hipervínculo" xfId="29544" builtinId="8" hidden="1"/>
    <cellStyle name="Hipervínculo" xfId="29528" builtinId="8" hidden="1"/>
    <cellStyle name="Hipervínculo" xfId="29512" builtinId="8" hidden="1"/>
    <cellStyle name="Hipervínculo" xfId="29496" builtinId="8" hidden="1"/>
    <cellStyle name="Hipervínculo" xfId="29479" builtinId="8" hidden="1"/>
    <cellStyle name="Hipervínculo" xfId="29463" builtinId="8" hidden="1"/>
    <cellStyle name="Hipervínculo" xfId="29447" builtinId="8" hidden="1"/>
    <cellStyle name="Hipervínculo" xfId="29433" builtinId="8" hidden="1"/>
    <cellStyle name="Hipervínculo" xfId="29417" builtinId="8" hidden="1"/>
    <cellStyle name="Hipervínculo" xfId="29401" builtinId="8" hidden="1"/>
    <cellStyle name="Hipervínculo" xfId="29385" builtinId="8" hidden="1"/>
    <cellStyle name="Hipervínculo" xfId="29369" builtinId="8" hidden="1"/>
    <cellStyle name="Hipervínculo" xfId="29353" builtinId="8" hidden="1"/>
    <cellStyle name="Hipervínculo" xfId="29337" builtinId="8" hidden="1"/>
    <cellStyle name="Hipervínculo" xfId="29319" builtinId="8" hidden="1"/>
    <cellStyle name="Hipervínculo" xfId="29303" builtinId="8" hidden="1"/>
    <cellStyle name="Hipervínculo" xfId="29287" builtinId="8" hidden="1"/>
    <cellStyle name="Hipervínculo" xfId="29273" builtinId="8" hidden="1"/>
    <cellStyle name="Hipervínculo" xfId="29257" builtinId="8" hidden="1"/>
    <cellStyle name="Hipervínculo" xfId="29241" builtinId="8" hidden="1"/>
    <cellStyle name="Hipervínculo" xfId="29225" builtinId="8" hidden="1"/>
    <cellStyle name="Hipervínculo" xfId="29209" builtinId="8" hidden="1"/>
    <cellStyle name="Hipervínculo" xfId="29193" builtinId="8" hidden="1"/>
    <cellStyle name="Hipervínculo" xfId="29177" builtinId="8" hidden="1"/>
    <cellStyle name="Hipervínculo" xfId="29159" builtinId="8" hidden="1"/>
    <cellStyle name="Hipervínculo" xfId="29143" builtinId="8" hidden="1"/>
    <cellStyle name="Hipervínculo" xfId="29127" builtinId="8" hidden="1"/>
    <cellStyle name="Hipervínculo" xfId="29113" builtinId="8" hidden="1"/>
    <cellStyle name="Hipervínculo" xfId="29097" builtinId="8" hidden="1"/>
    <cellStyle name="Hipervínculo" xfId="29081" builtinId="8" hidden="1"/>
    <cellStyle name="Hipervínculo" xfId="29065" builtinId="8" hidden="1"/>
    <cellStyle name="Hipervínculo" xfId="29049" builtinId="8" hidden="1"/>
    <cellStyle name="Hipervínculo" xfId="29033" builtinId="8" hidden="1"/>
    <cellStyle name="Hipervínculo" xfId="29015" builtinId="8" hidden="1"/>
    <cellStyle name="Hipervínculo" xfId="28999" builtinId="8" hidden="1"/>
    <cellStyle name="Hipervínculo" xfId="28983" builtinId="8" hidden="1"/>
    <cellStyle name="Hipervínculo" xfId="28708" builtinId="8" hidden="1"/>
    <cellStyle name="Hipervínculo" xfId="28953" builtinId="8" hidden="1"/>
    <cellStyle name="Hipervínculo" xfId="28937" builtinId="8" hidden="1"/>
    <cellStyle name="Hipervínculo" xfId="28921" builtinId="8" hidden="1"/>
    <cellStyle name="Hipervínculo" xfId="28905" builtinId="8" hidden="1"/>
    <cellStyle name="Hipervínculo" xfId="28889" builtinId="8" hidden="1"/>
    <cellStyle name="Hipervínculo" xfId="28873" builtinId="8" hidden="1"/>
    <cellStyle name="Hipervínculo" xfId="28855" builtinId="8" hidden="1"/>
    <cellStyle name="Hipervínculo" xfId="28839" builtinId="8" hidden="1"/>
    <cellStyle name="Hipervínculo" xfId="28823" builtinId="8" hidden="1"/>
    <cellStyle name="Hipervínculo" xfId="28809" builtinId="8" hidden="1"/>
    <cellStyle name="Hipervínculo" xfId="28793" builtinId="8" hidden="1"/>
    <cellStyle name="Hipervínculo" xfId="28777" builtinId="8" hidden="1"/>
    <cellStyle name="Hipervínculo" xfId="28761" builtinId="8" hidden="1"/>
    <cellStyle name="Hipervínculo" xfId="28745" builtinId="8" hidden="1"/>
    <cellStyle name="Hipervínculo" xfId="28729" builtinId="8" hidden="1"/>
    <cellStyle name="Hipervínculo" xfId="28713" builtinId="8" hidden="1"/>
    <cellStyle name="Hipervínculo" xfId="28695" builtinId="8" hidden="1"/>
    <cellStyle name="Hipervínculo" xfId="28679" builtinId="8" hidden="1"/>
    <cellStyle name="Hipervínculo" xfId="28663" builtinId="8" hidden="1"/>
    <cellStyle name="Hipervínculo" xfId="28649" builtinId="8" hidden="1"/>
    <cellStyle name="Hipervínculo" xfId="28633" builtinId="8" hidden="1"/>
    <cellStyle name="Hipervínculo" xfId="28617" builtinId="8" hidden="1"/>
    <cellStyle name="Hipervínculo" xfId="28601" builtinId="8" hidden="1"/>
    <cellStyle name="Hipervínculo" xfId="28585" builtinId="8" hidden="1"/>
    <cellStyle name="Hipervínculo" xfId="28569" builtinId="8" hidden="1"/>
    <cellStyle name="Hipervínculo" xfId="28553" builtinId="8" hidden="1"/>
    <cellStyle name="Hipervínculo" xfId="28535" builtinId="8" hidden="1"/>
    <cellStyle name="Hipervínculo" xfId="28519" builtinId="8" hidden="1"/>
    <cellStyle name="Hipervínculo" xfId="28503" builtinId="8" hidden="1"/>
    <cellStyle name="Hipervínculo" xfId="28488" builtinId="8" hidden="1"/>
    <cellStyle name="Hipervínculo" xfId="28472" builtinId="8" hidden="1"/>
    <cellStyle name="Hipervínculo" xfId="28456" builtinId="8" hidden="1"/>
    <cellStyle name="Hipervínculo" xfId="28440" builtinId="8" hidden="1"/>
    <cellStyle name="Hipervínculo" xfId="28424" builtinId="8" hidden="1"/>
    <cellStyle name="Hipervínculo" xfId="28408" builtinId="8" hidden="1"/>
    <cellStyle name="Hipervínculo" xfId="28391" builtinId="8" hidden="1"/>
    <cellStyle name="Hipervínculo" xfId="28375" builtinId="8" hidden="1"/>
    <cellStyle name="Hipervínculo" xfId="28359" builtinId="8" hidden="1"/>
    <cellStyle name="Hipervínculo" xfId="28084" builtinId="8" hidden="1"/>
    <cellStyle name="Hipervínculo" xfId="28329" builtinId="8" hidden="1"/>
    <cellStyle name="Hipervínculo" xfId="28313" builtinId="8" hidden="1"/>
    <cellStyle name="Hipervínculo" xfId="28297" builtinId="8" hidden="1"/>
    <cellStyle name="Hipervínculo" xfId="28281" builtinId="8" hidden="1"/>
    <cellStyle name="Hipervínculo" xfId="28265" builtinId="8" hidden="1"/>
    <cellStyle name="Hipervínculo" xfId="28249" builtinId="8" hidden="1"/>
    <cellStyle name="Hipervínculo" xfId="28231" builtinId="8" hidden="1"/>
    <cellStyle name="Hipervínculo" xfId="28215" builtinId="8" hidden="1"/>
    <cellStyle name="Hipervínculo" xfId="28199" builtinId="8" hidden="1"/>
    <cellStyle name="Hipervínculo" xfId="28185" builtinId="8" hidden="1"/>
    <cellStyle name="Hipervínculo" xfId="28169" builtinId="8" hidden="1"/>
    <cellStyle name="Hipervínculo" xfId="28153" builtinId="8" hidden="1"/>
    <cellStyle name="Hipervínculo" xfId="28137" builtinId="8" hidden="1"/>
    <cellStyle name="Hipervínculo" xfId="28121" builtinId="8" hidden="1"/>
    <cellStyle name="Hipervínculo" xfId="28105" builtinId="8" hidden="1"/>
    <cellStyle name="Hipervínculo" xfId="28089" builtinId="8" hidden="1"/>
    <cellStyle name="Hipervínculo" xfId="28071" builtinId="8" hidden="1"/>
    <cellStyle name="Hipervínculo" xfId="28055" builtinId="8" hidden="1"/>
    <cellStyle name="Hipervínculo" xfId="28039" builtinId="8" hidden="1"/>
    <cellStyle name="Hipervínculo" xfId="28024" builtinId="8" hidden="1"/>
    <cellStyle name="Hipervínculo" xfId="28008" builtinId="8" hidden="1"/>
    <cellStyle name="Hipervínculo" xfId="27992" builtinId="8" hidden="1"/>
    <cellStyle name="Hipervínculo" xfId="27976" builtinId="8" hidden="1"/>
    <cellStyle name="Hipervínculo" xfId="27960" builtinId="8" hidden="1"/>
    <cellStyle name="Hipervínculo" xfId="27944" builtinId="8" hidden="1"/>
    <cellStyle name="Hipervínculo" xfId="27928" builtinId="8" hidden="1"/>
    <cellStyle name="Hipervínculo" xfId="27911" builtinId="8" hidden="1"/>
    <cellStyle name="Hipervínculo" xfId="27895" builtinId="8" hidden="1"/>
    <cellStyle name="Hipervínculo" xfId="27879" builtinId="8" hidden="1"/>
    <cellStyle name="Hipervínculo" xfId="27865" builtinId="8" hidden="1"/>
    <cellStyle name="Hipervínculo" xfId="27849" builtinId="8" hidden="1"/>
    <cellStyle name="Hipervínculo" xfId="27833" builtinId="8" hidden="1"/>
    <cellStyle name="Hipervínculo" xfId="27817" builtinId="8" hidden="1"/>
    <cellStyle name="Hipervínculo" xfId="27801" builtinId="8" hidden="1"/>
    <cellStyle name="Hipervínculo" xfId="27785" builtinId="8" hidden="1"/>
    <cellStyle name="Hipervínculo" xfId="27767" builtinId="8" hidden="1"/>
    <cellStyle name="Hipervínculo" xfId="27751" builtinId="8" hidden="1"/>
    <cellStyle name="Hipervínculo" xfId="27735" builtinId="8" hidden="1"/>
    <cellStyle name="Hipervínculo" xfId="27719" builtinId="8" hidden="1"/>
    <cellStyle name="Hipervínculo" xfId="27702" builtinId="8" hidden="1"/>
    <cellStyle name="Hipervínculo" xfId="27686" builtinId="8" hidden="1"/>
    <cellStyle name="Hipervínculo" xfId="27670" builtinId="8" hidden="1"/>
    <cellStyle name="Hipervínculo" xfId="27655" builtinId="8" hidden="1"/>
    <cellStyle name="Hipervínculo" xfId="27639" builtinId="8" hidden="1"/>
    <cellStyle name="Hipervínculo" xfId="27623" builtinId="8" hidden="1"/>
    <cellStyle name="Hipervínculo" xfId="27606" builtinId="8" hidden="1"/>
    <cellStyle name="Hipervínculo" xfId="27590" builtinId="8" hidden="1"/>
    <cellStyle name="Hipervínculo" xfId="27574" builtinId="8" hidden="1"/>
    <cellStyle name="Hipervínculo" xfId="27558" builtinId="8" hidden="1"/>
    <cellStyle name="Hipervínculo" xfId="27542" builtinId="8" hidden="1"/>
    <cellStyle name="Hipervínculo" xfId="27526" builtinId="8" hidden="1"/>
    <cellStyle name="Hipervínculo" xfId="27484" builtinId="8" hidden="1"/>
    <cellStyle name="Hipervínculo" xfId="27496" builtinId="8" hidden="1"/>
    <cellStyle name="Hipervínculo" xfId="27506" builtinId="8" hidden="1"/>
    <cellStyle name="Hipervínculo" xfId="27516" builtinId="8" hidden="1"/>
    <cellStyle name="Hipervínculo" xfId="27502" builtinId="8" hidden="1"/>
    <cellStyle name="Hipervínculo" xfId="27466" builtinId="8" hidden="1"/>
    <cellStyle name="Hipervínculo" xfId="27476" builtinId="8" hidden="1"/>
    <cellStyle name="Hipervínculo" xfId="27460" builtinId="8" hidden="1"/>
    <cellStyle name="Hipervínculo" xfId="29823" builtinId="8" hidden="1"/>
    <cellStyle name="Hipervínculo" xfId="29839" builtinId="8" hidden="1"/>
    <cellStyle name="Hipervínculo" xfId="29855" builtinId="8" hidden="1"/>
    <cellStyle name="Hipervínculo" xfId="29871" builtinId="8" hidden="1"/>
    <cellStyle name="Hipervínculo" xfId="29887" builtinId="8" hidden="1"/>
    <cellStyle name="Hipervínculo" xfId="29903" builtinId="8" hidden="1"/>
    <cellStyle name="Hipervínculo" xfId="29920" builtinId="8" hidden="1"/>
    <cellStyle name="Hipervínculo" xfId="29936" builtinId="8" hidden="1"/>
    <cellStyle name="Hipervínculo" xfId="29952" builtinId="8" hidden="1"/>
    <cellStyle name="Hipervínculo" xfId="29967" builtinId="8" hidden="1"/>
    <cellStyle name="Hipervínculo" xfId="29983" builtinId="8" hidden="1"/>
    <cellStyle name="Hipervínculo" xfId="29999" builtinId="8" hidden="1"/>
    <cellStyle name="Hipervínculo" xfId="30016" builtinId="8" hidden="1"/>
    <cellStyle name="Hipervínculo" xfId="30032" builtinId="8" hidden="1"/>
    <cellStyle name="Hipervínculo" xfId="30048" builtinId="8" hidden="1"/>
    <cellStyle name="Hipervínculo" xfId="30066" builtinId="8" hidden="1"/>
    <cellStyle name="Hipervínculo" xfId="30082" builtinId="8" hidden="1"/>
    <cellStyle name="Hipervínculo" xfId="30098" builtinId="8" hidden="1"/>
    <cellStyle name="Hipervínculo" xfId="30114" builtinId="8" hidden="1"/>
    <cellStyle name="Hipervínculo" xfId="30130" builtinId="8" hidden="1"/>
    <cellStyle name="Hipervínculo" xfId="30146" builtinId="8" hidden="1"/>
    <cellStyle name="Hipervínculo" xfId="30162" builtinId="8" hidden="1"/>
    <cellStyle name="Hipervínculo" xfId="30176" builtinId="8" hidden="1"/>
    <cellStyle name="Hipervínculo" xfId="30192" builtinId="8" hidden="1"/>
    <cellStyle name="Hipervínculo" xfId="30208" builtinId="8" hidden="1"/>
    <cellStyle name="Hipervínculo" xfId="30225" builtinId="8" hidden="1"/>
    <cellStyle name="Hipervínculo" xfId="30241" builtinId="8" hidden="1"/>
    <cellStyle name="Hipervínculo" xfId="30257" builtinId="8" hidden="1"/>
    <cellStyle name="Hipervínculo" xfId="30273" builtinId="8" hidden="1"/>
    <cellStyle name="Hipervínculo" xfId="30289" builtinId="8" hidden="1"/>
    <cellStyle name="Hipervínculo" xfId="30305" builtinId="8" hidden="1"/>
    <cellStyle name="Hipervínculo" xfId="30321" builtinId="8" hidden="1"/>
    <cellStyle name="Hipervínculo" xfId="30336" builtinId="8" hidden="1"/>
    <cellStyle name="Hipervínculo" xfId="30352" builtinId="8" hidden="1"/>
    <cellStyle name="Hipervínculo" xfId="30368" builtinId="8" hidden="1"/>
    <cellStyle name="Hipervínculo" xfId="30386" builtinId="8" hidden="1"/>
    <cellStyle name="Hipervínculo" xfId="30402" builtinId="8" hidden="1"/>
    <cellStyle name="Hipervínculo" xfId="30418" builtinId="8" hidden="1"/>
    <cellStyle name="Hipervínculo" xfId="30434" builtinId="8" hidden="1"/>
    <cellStyle name="Hipervínculo" xfId="30450" builtinId="8" hidden="1"/>
    <cellStyle name="Hipervínculo" xfId="30466" builtinId="8" hidden="1"/>
    <cellStyle name="Hipervínculo" xfId="30480" builtinId="8" hidden="1"/>
    <cellStyle name="Hipervínculo" xfId="30496" builtinId="8" hidden="1"/>
    <cellStyle name="Hipervínculo" xfId="30512" builtinId="8" hidden="1"/>
    <cellStyle name="Hipervínculo" xfId="30528" builtinId="8" hidden="1"/>
    <cellStyle name="Hipervínculo" xfId="30546" builtinId="8" hidden="1"/>
    <cellStyle name="Hipervínculo" xfId="30562" builtinId="8" hidden="1"/>
    <cellStyle name="Hipervínculo" xfId="30578" builtinId="8" hidden="1"/>
    <cellStyle name="Hipervínculo" xfId="30594" builtinId="8" hidden="1"/>
    <cellStyle name="Hipervínculo" xfId="30610" builtinId="8" hidden="1"/>
    <cellStyle name="Hipervínculo" xfId="30626" builtinId="8" hidden="1"/>
    <cellStyle name="Hipervínculo" xfId="30640" builtinId="8" hidden="1"/>
    <cellStyle name="Hipervínculo" xfId="30656" builtinId="8" hidden="1"/>
    <cellStyle name="Hipervínculo" xfId="30672" builtinId="8" hidden="1"/>
    <cellStyle name="Hipervínculo" xfId="30689" builtinId="8" hidden="1"/>
    <cellStyle name="Hipervínculo" xfId="30705" builtinId="8" hidden="1"/>
    <cellStyle name="Hipervínculo" xfId="30721" builtinId="8" hidden="1"/>
    <cellStyle name="Hipervínculo" xfId="30737" builtinId="8" hidden="1"/>
    <cellStyle name="Hipervínculo" xfId="30753" builtinId="8" hidden="1"/>
    <cellStyle name="Hipervínculo" xfId="30769" builtinId="8" hidden="1"/>
    <cellStyle name="Hipervínculo" xfId="30785" builtinId="8" hidden="1"/>
    <cellStyle name="Hipervínculo" xfId="30800" builtinId="8" hidden="1"/>
    <cellStyle name="Hipervínculo" xfId="30816" builtinId="8" hidden="1"/>
    <cellStyle name="Hipervínculo" xfId="30832" builtinId="8" hidden="1"/>
    <cellStyle name="Hipervínculo" xfId="30850" builtinId="8" hidden="1"/>
    <cellStyle name="Hipervínculo" xfId="30866" builtinId="8" hidden="1"/>
    <cellStyle name="Hipervínculo" xfId="30882" builtinId="8" hidden="1"/>
    <cellStyle name="Hipervínculo" xfId="30898" builtinId="8" hidden="1"/>
    <cellStyle name="Hipervínculo" xfId="30914" builtinId="8" hidden="1"/>
    <cellStyle name="Hipervínculo" xfId="30930" builtinId="8" hidden="1"/>
    <cellStyle name="Hipervínculo" xfId="30946" builtinId="8" hidden="1"/>
    <cellStyle name="Hipervínculo" xfId="30960" builtinId="8" hidden="1"/>
    <cellStyle name="Hipervínculo" xfId="30976" builtinId="8" hidden="1"/>
    <cellStyle name="Hipervínculo" xfId="30992" builtinId="8" hidden="1"/>
    <cellStyle name="Hipervínculo" xfId="31010" builtinId="8" hidden="1"/>
    <cellStyle name="Hipervínculo" xfId="31026" builtinId="8" hidden="1"/>
    <cellStyle name="Hipervínculo" xfId="31042" builtinId="8" hidden="1"/>
    <cellStyle name="Hipervínculo" xfId="31058" builtinId="8" hidden="1"/>
    <cellStyle name="Hipervínculo" xfId="31074" builtinId="8" hidden="1"/>
    <cellStyle name="Hipervínculo" xfId="31090" builtinId="8" hidden="1"/>
    <cellStyle name="Hipervínculo" xfId="31104" builtinId="8" hidden="1"/>
    <cellStyle name="Hipervínculo" xfId="31120" builtinId="8" hidden="1"/>
    <cellStyle name="Hipervínculo" xfId="31136" builtinId="8" hidden="1"/>
    <cellStyle name="Hipervínculo" xfId="31152" builtinId="8" hidden="1"/>
    <cellStyle name="Hipervínculo" xfId="31170" builtinId="8" hidden="1"/>
    <cellStyle name="Hipervínculo" xfId="31186" builtinId="8" hidden="1"/>
    <cellStyle name="Hipervínculo" xfId="31202" builtinId="8" hidden="1"/>
    <cellStyle name="Hipervínculo" xfId="31218" builtinId="8" hidden="1"/>
    <cellStyle name="Hipervínculo" xfId="31234" builtinId="8" hidden="1"/>
    <cellStyle name="Hipervínculo" xfId="31250" builtinId="8" hidden="1"/>
    <cellStyle name="Hipervínculo" xfId="31264" builtinId="8" hidden="1"/>
    <cellStyle name="Hipervínculo" xfId="31280" builtinId="8" hidden="1"/>
    <cellStyle name="Hipervínculo" xfId="31296" builtinId="8" hidden="1"/>
    <cellStyle name="Hipervínculo" xfId="31314" builtinId="8" hidden="1"/>
    <cellStyle name="Hipervínculo" xfId="31330" builtinId="8" hidden="1"/>
    <cellStyle name="Hipervínculo" xfId="31346" builtinId="8" hidden="1"/>
    <cellStyle name="Hipervínculo" xfId="31362" builtinId="8" hidden="1"/>
    <cellStyle name="Hipervínculo" xfId="31378" builtinId="8" hidden="1"/>
    <cellStyle name="Hipervínculo" xfId="31394" builtinId="8" hidden="1"/>
    <cellStyle name="Hipervínculo" xfId="31410" builtinId="8" hidden="1"/>
    <cellStyle name="Hipervínculo" xfId="31424" builtinId="8" hidden="1"/>
    <cellStyle name="Hipervínculo" xfId="31440" builtinId="8" hidden="1"/>
    <cellStyle name="Hipervínculo" xfId="31456" builtinId="8" hidden="1"/>
    <cellStyle name="Hipervínculo" xfId="31474" builtinId="8" hidden="1"/>
    <cellStyle name="Hipervínculo" xfId="31490" builtinId="8" hidden="1"/>
    <cellStyle name="Hipervínculo" xfId="31506" builtinId="8" hidden="1"/>
    <cellStyle name="Hipervínculo" xfId="31522" builtinId="8" hidden="1"/>
    <cellStyle name="Hipervínculo" xfId="31538" builtinId="8" hidden="1"/>
    <cellStyle name="Hipervínculo" xfId="31554" builtinId="8" hidden="1"/>
    <cellStyle name="Hipervínculo" xfId="31570" builtinId="8" hidden="1"/>
    <cellStyle name="Hipervínculo" xfId="31584" builtinId="8" hidden="1"/>
    <cellStyle name="Hipervínculo" xfId="31600" builtinId="8" hidden="1"/>
    <cellStyle name="Hipervínculo" xfId="31616" builtinId="8" hidden="1"/>
    <cellStyle name="Hipervínculo" xfId="31634" builtinId="8" hidden="1"/>
    <cellStyle name="Hipervínculo" xfId="31650" builtinId="8" hidden="1"/>
    <cellStyle name="Hipervínculo" xfId="31666" builtinId="8" hidden="1"/>
    <cellStyle name="Hipervínculo" xfId="31682" builtinId="8" hidden="1"/>
    <cellStyle name="Hipervínculo" xfId="31698" builtinId="8" hidden="1"/>
    <cellStyle name="Hipervínculo" xfId="31714" builtinId="8" hidden="1"/>
    <cellStyle name="Hipervínculo" xfId="31728" builtinId="8" hidden="1"/>
    <cellStyle name="Hipervínculo" xfId="31744" builtinId="8" hidden="1"/>
    <cellStyle name="Hipervínculo" xfId="31760" builtinId="8" hidden="1"/>
    <cellStyle name="Hipervínculo" xfId="31776" builtinId="8" hidden="1"/>
    <cellStyle name="Hipervínculo" xfId="31793" builtinId="8" hidden="1"/>
    <cellStyle name="Hipervínculo" xfId="31809" builtinId="8" hidden="1"/>
    <cellStyle name="Hipervínculo" xfId="31825" builtinId="8" hidden="1"/>
    <cellStyle name="Hipervínculo" xfId="31841" builtinId="8" hidden="1"/>
    <cellStyle name="Hipervínculo" xfId="31857" builtinId="8" hidden="1"/>
    <cellStyle name="Hipervínculo" xfId="31873" builtinId="8" hidden="1"/>
    <cellStyle name="Hipervínculo" xfId="31887" builtinId="8" hidden="1"/>
    <cellStyle name="Hipervínculo" xfId="31903" builtinId="8" hidden="1"/>
    <cellStyle name="Hipervínculo" xfId="31919" builtinId="8" hidden="1"/>
    <cellStyle name="Hipervínculo" xfId="31935" builtinId="8" hidden="1"/>
    <cellStyle name="Hipervínculo" xfId="31951" builtinId="8" hidden="1"/>
    <cellStyle name="Hipervínculo" xfId="31967" builtinId="8" hidden="1"/>
    <cellStyle name="Hipervínculo" xfId="31983" builtinId="8" hidden="1"/>
    <cellStyle name="Hipervínculo" xfId="31999" builtinId="8" hidden="1"/>
    <cellStyle name="Hipervínculo" xfId="32015" builtinId="8" hidden="1"/>
    <cellStyle name="Hipervínculo" xfId="32031" builtinId="8" hidden="1"/>
    <cellStyle name="Hipervínculo" xfId="32025" builtinId="8" hidden="1"/>
    <cellStyle name="Hipervínculo" xfId="32009" builtinId="8" hidden="1"/>
    <cellStyle name="Hipervínculo" xfId="31993" builtinId="8" hidden="1"/>
    <cellStyle name="Hipervínculo" xfId="31977" builtinId="8" hidden="1"/>
    <cellStyle name="Hipervínculo" xfId="31961" builtinId="8" hidden="1"/>
    <cellStyle name="Hipervínculo" xfId="31945" builtinId="8" hidden="1"/>
    <cellStyle name="Hipervínculo" xfId="31929" builtinId="8" hidden="1"/>
    <cellStyle name="Hipervínculo" xfId="31913" builtinId="8" hidden="1"/>
    <cellStyle name="Hipervínculo" xfId="31897" builtinId="8" hidden="1"/>
    <cellStyle name="Hipervínculo" xfId="31623" builtinId="8" hidden="1"/>
    <cellStyle name="Hipervínculo" xfId="31867" builtinId="8" hidden="1"/>
    <cellStyle name="Hipervínculo" xfId="31851" builtinId="8" hidden="1"/>
    <cellStyle name="Hipervínculo" xfId="31835" builtinId="8" hidden="1"/>
    <cellStyle name="Hipervínculo" xfId="31819" builtinId="8" hidden="1"/>
    <cellStyle name="Hipervínculo" xfId="31803" builtinId="8" hidden="1"/>
    <cellStyle name="Hipervínculo" xfId="31787" builtinId="8" hidden="1"/>
    <cellStyle name="Hipervínculo" xfId="31770" builtinId="8" hidden="1"/>
    <cellStyle name="Hipervínculo" xfId="31754" builtinId="8" hidden="1"/>
    <cellStyle name="Hipervínculo" xfId="31738" builtinId="8" hidden="1"/>
    <cellStyle name="Hipervínculo" xfId="31724" builtinId="8" hidden="1"/>
    <cellStyle name="Hipervínculo" xfId="31708" builtinId="8" hidden="1"/>
    <cellStyle name="Hipervínculo" xfId="31692" builtinId="8" hidden="1"/>
    <cellStyle name="Hipervínculo" xfId="31676" builtinId="8" hidden="1"/>
    <cellStyle name="Hipervínculo" xfId="31660" builtinId="8" hidden="1"/>
    <cellStyle name="Hipervínculo" xfId="31644" builtinId="8" hidden="1"/>
    <cellStyle name="Hipervínculo" xfId="31628" builtinId="8" hidden="1"/>
    <cellStyle name="Hipervínculo" xfId="31610" builtinId="8" hidden="1"/>
    <cellStyle name="Hipervínculo" xfId="31594" builtinId="8" hidden="1"/>
    <cellStyle name="Hipervínculo" xfId="31578" builtinId="8" hidden="1"/>
    <cellStyle name="Hipervínculo" xfId="31564" builtinId="8" hidden="1"/>
    <cellStyle name="Hipervínculo" xfId="31548" builtinId="8" hidden="1"/>
    <cellStyle name="Hipervínculo" xfId="31532" builtinId="8" hidden="1"/>
    <cellStyle name="Hipervínculo" xfId="31516" builtinId="8" hidden="1"/>
    <cellStyle name="Hipervínculo" xfId="31500" builtinId="8" hidden="1"/>
    <cellStyle name="Hipervínculo" xfId="31484" builtinId="8" hidden="1"/>
    <cellStyle name="Hipervínculo" xfId="31468" builtinId="8" hidden="1"/>
    <cellStyle name="Hipervínculo" xfId="31450" builtinId="8" hidden="1"/>
    <cellStyle name="Hipervínculo" xfId="31434" builtinId="8" hidden="1"/>
    <cellStyle name="Hipervínculo" xfId="31418" builtinId="8" hidden="1"/>
    <cellStyle name="Hipervínculo" xfId="31404" builtinId="8" hidden="1"/>
    <cellStyle name="Hipervínculo" xfId="31388" builtinId="8" hidden="1"/>
    <cellStyle name="Hipervínculo" xfId="31372" builtinId="8" hidden="1"/>
    <cellStyle name="Hipervínculo" xfId="31356" builtinId="8" hidden="1"/>
    <cellStyle name="Hipervínculo" xfId="31340" builtinId="8" hidden="1"/>
    <cellStyle name="Hipervínculo" xfId="31324" builtinId="8" hidden="1"/>
    <cellStyle name="Hipervínculo" xfId="31306" builtinId="8" hidden="1"/>
    <cellStyle name="Hipervínculo" xfId="31290" builtinId="8" hidden="1"/>
    <cellStyle name="Hipervínculo" xfId="31274" builtinId="8" hidden="1"/>
    <cellStyle name="Hipervínculo" xfId="30999" builtinId="8" hidden="1"/>
    <cellStyle name="Hipervínculo" xfId="31244" builtinId="8" hidden="1"/>
    <cellStyle name="Hipervínculo" xfId="31228" builtinId="8" hidden="1"/>
    <cellStyle name="Hipervínculo" xfId="31212" builtinId="8" hidden="1"/>
    <cellStyle name="Hipervínculo" xfId="31196" builtinId="8" hidden="1"/>
    <cellStyle name="Hipervínculo" xfId="31180" builtinId="8" hidden="1"/>
    <cellStyle name="Hipervínculo" xfId="31164" builtinId="8" hidden="1"/>
    <cellStyle name="Hipervínculo" xfId="31146" builtinId="8" hidden="1"/>
    <cellStyle name="Hipervínculo" xfId="31130" builtinId="8" hidden="1"/>
    <cellStyle name="Hipervínculo" xfId="31114" builtinId="8" hidden="1"/>
    <cellStyle name="Hipervínculo" xfId="31100" builtinId="8" hidden="1"/>
    <cellStyle name="Hipervínculo" xfId="31084" builtinId="8" hidden="1"/>
    <cellStyle name="Hipervínculo" xfId="31068" builtinId="8" hidden="1"/>
    <cellStyle name="Hipervínculo" xfId="31052" builtinId="8" hidden="1"/>
    <cellStyle name="Hipervínculo" xfId="31036" builtinId="8" hidden="1"/>
    <cellStyle name="Hipervínculo" xfId="31020" builtinId="8" hidden="1"/>
    <cellStyle name="Hipervínculo" xfId="31004" builtinId="8" hidden="1"/>
    <cellStyle name="Hipervínculo" xfId="30986" builtinId="8" hidden="1"/>
    <cellStyle name="Hipervínculo" xfId="30970" builtinId="8" hidden="1"/>
    <cellStyle name="Hipervínculo" xfId="30954" builtinId="8" hidden="1"/>
    <cellStyle name="Hipervínculo" xfId="30940" builtinId="8" hidden="1"/>
    <cellStyle name="Hipervínculo" xfId="30924" builtinId="8" hidden="1"/>
    <cellStyle name="Hipervínculo" xfId="30908" builtinId="8" hidden="1"/>
    <cellStyle name="Hipervínculo" xfId="30892" builtinId="8" hidden="1"/>
    <cellStyle name="Hipervínculo" xfId="30876" builtinId="8" hidden="1"/>
    <cellStyle name="Hipervínculo" xfId="30860" builtinId="8" hidden="1"/>
    <cellStyle name="Hipervínculo" xfId="30844" builtinId="8" hidden="1"/>
    <cellStyle name="Hipervínculo" xfId="30826" builtinId="8" hidden="1"/>
    <cellStyle name="Hipervínculo" xfId="30810" builtinId="8" hidden="1"/>
    <cellStyle name="Hipervínculo" xfId="30794" builtinId="8" hidden="1"/>
    <cellStyle name="Hipervínculo" xfId="30779" builtinId="8" hidden="1"/>
    <cellStyle name="Hipervínculo" xfId="30763" builtinId="8" hidden="1"/>
    <cellStyle name="Hipervínculo" xfId="30747" builtinId="8" hidden="1"/>
    <cellStyle name="Hipervínculo" xfId="30731" builtinId="8" hidden="1"/>
    <cellStyle name="Hipervínculo" xfId="30715" builtinId="8" hidden="1"/>
    <cellStyle name="Hipervínculo" xfId="30699" builtinId="8" hidden="1"/>
    <cellStyle name="Hipervínculo" xfId="30682" builtinId="8" hidden="1"/>
    <cellStyle name="Hipervínculo" xfId="30666" builtinId="8" hidden="1"/>
    <cellStyle name="Hipervínculo" xfId="30650" builtinId="8" hidden="1"/>
    <cellStyle name="Hipervínculo" xfId="30375" builtinId="8" hidden="1"/>
    <cellStyle name="Hipervínculo" xfId="30620" builtinId="8" hidden="1"/>
    <cellStyle name="Hipervínculo" xfId="30604" builtinId="8" hidden="1"/>
    <cellStyle name="Hipervínculo" xfId="30588" builtinId="8" hidden="1"/>
    <cellStyle name="Hipervínculo" xfId="30572" builtinId="8" hidden="1"/>
    <cellStyle name="Hipervínculo" xfId="30556" builtinId="8" hidden="1"/>
    <cellStyle name="Hipervínculo" xfId="30540" builtinId="8" hidden="1"/>
    <cellStyle name="Hipervínculo" xfId="30522" builtinId="8" hidden="1"/>
    <cellStyle name="Hipervínculo" xfId="30506" builtinId="8" hidden="1"/>
    <cellStyle name="Hipervínculo" xfId="30490" builtinId="8" hidden="1"/>
    <cellStyle name="Hipervínculo" xfId="30476" builtinId="8" hidden="1"/>
    <cellStyle name="Hipervínculo" xfId="30460" builtinId="8" hidden="1"/>
    <cellStyle name="Hipervínculo" xfId="30444" builtinId="8" hidden="1"/>
    <cellStyle name="Hipervínculo" xfId="30428" builtinId="8" hidden="1"/>
    <cellStyle name="Hipervínculo" xfId="30412" builtinId="8" hidden="1"/>
    <cellStyle name="Hipervínculo" xfId="30396" builtinId="8" hidden="1"/>
    <cellStyle name="Hipervínculo" xfId="30380" builtinId="8" hidden="1"/>
    <cellStyle name="Hipervínculo" xfId="30362" builtinId="8" hidden="1"/>
    <cellStyle name="Hipervínculo" xfId="30346" builtinId="8" hidden="1"/>
    <cellStyle name="Hipervínculo" xfId="30330" builtinId="8" hidden="1"/>
    <cellStyle name="Hipervínculo" xfId="30315" builtinId="8" hidden="1"/>
    <cellStyle name="Hipervínculo" xfId="30299" builtinId="8" hidden="1"/>
    <cellStyle name="Hipervínculo" xfId="30283" builtinId="8" hidden="1"/>
    <cellStyle name="Hipervínculo" xfId="30267" builtinId="8" hidden="1"/>
    <cellStyle name="Hipervínculo" xfId="30251" builtinId="8" hidden="1"/>
    <cellStyle name="Hipervínculo" xfId="30235" builtinId="8" hidden="1"/>
    <cellStyle name="Hipervínculo" xfId="30219" builtinId="8" hidden="1"/>
    <cellStyle name="Hipervínculo" xfId="30202" builtinId="8" hidden="1"/>
    <cellStyle name="Hipervínculo" xfId="30186" builtinId="8" hidden="1"/>
    <cellStyle name="Hipervínculo" xfId="30170" builtinId="8" hidden="1"/>
    <cellStyle name="Hipervínculo" xfId="30156" builtinId="8" hidden="1"/>
    <cellStyle name="Hipervínculo" xfId="30140" builtinId="8" hidden="1"/>
    <cellStyle name="Hipervínculo" xfId="30124" builtinId="8" hidden="1"/>
    <cellStyle name="Hipervínculo" xfId="30108" builtinId="8" hidden="1"/>
    <cellStyle name="Hipervínculo" xfId="30092" builtinId="8" hidden="1"/>
    <cellStyle name="Hipervínculo" xfId="30076" builtinId="8" hidden="1"/>
    <cellStyle name="Hipervínculo" xfId="30058" builtinId="8" hidden="1"/>
    <cellStyle name="Hipervínculo" xfId="30042" builtinId="8" hidden="1"/>
    <cellStyle name="Hipervínculo" xfId="30026" builtinId="8" hidden="1"/>
    <cellStyle name="Hipervínculo" xfId="30010" builtinId="8" hidden="1"/>
    <cellStyle name="Hipervínculo" xfId="29993" builtinId="8" hidden="1"/>
    <cellStyle name="Hipervínculo" xfId="29977" builtinId="8" hidden="1"/>
    <cellStyle name="Hipervínculo" xfId="29961" builtinId="8" hidden="1"/>
    <cellStyle name="Hipervínculo" xfId="29946" builtinId="8" hidden="1"/>
    <cellStyle name="Hipervínculo" xfId="29930" builtinId="8" hidden="1"/>
    <cellStyle name="Hipervínculo" xfId="29914" builtinId="8" hidden="1"/>
    <cellStyle name="Hipervínculo" xfId="29897" builtinId="8" hidden="1"/>
    <cellStyle name="Hipervínculo" xfId="29881" builtinId="8" hidden="1"/>
    <cellStyle name="Hipervínculo" xfId="29865" builtinId="8" hidden="1"/>
    <cellStyle name="Hipervínculo" xfId="29849" builtinId="8" hidden="1"/>
    <cellStyle name="Hipervínculo" xfId="29833" builtinId="8" hidden="1"/>
    <cellStyle name="Hipervínculo" xfId="29817" builtinId="8" hidden="1"/>
    <cellStyle name="Hipervínculo" xfId="29773" builtinId="8" hidden="1"/>
    <cellStyle name="Hipervínculo" xfId="29785" builtinId="8" hidden="1"/>
    <cellStyle name="Hipervínculo" xfId="29795" builtinId="8" hidden="1"/>
    <cellStyle name="Hipervínculo" xfId="29807" builtinId="8" hidden="1"/>
    <cellStyle name="Hipervínculo" xfId="29791" builtinId="8" hidden="1"/>
    <cellStyle name="Hipervínculo" xfId="29755" builtinId="8" hidden="1"/>
    <cellStyle name="Hipervínculo" xfId="29765" builtinId="8" hidden="1"/>
    <cellStyle name="Hipervínculo" xfId="29749" builtinId="8" hidden="1"/>
    <cellStyle name="Hipervínculo" xfId="32111" builtinId="8" hidden="1"/>
    <cellStyle name="Hipervínculo" xfId="32127" builtinId="8" hidden="1"/>
    <cellStyle name="Hipervínculo" xfId="32143" builtinId="8" hidden="1"/>
    <cellStyle name="Hipervínculo" xfId="32159" builtinId="8" hidden="1"/>
    <cellStyle name="Hipervínculo" xfId="32175" builtinId="8" hidden="1"/>
    <cellStyle name="Hipervínculo" xfId="32191" builtinId="8" hidden="1"/>
    <cellStyle name="Hipervínculo" xfId="32208" builtinId="8" hidden="1"/>
    <cellStyle name="Hipervínculo" xfId="32224" builtinId="8" hidden="1"/>
    <cellStyle name="Hipervínculo" xfId="32240" builtinId="8" hidden="1"/>
    <cellStyle name="Hipervínculo" xfId="32255" builtinId="8" hidden="1"/>
    <cellStyle name="Hipervínculo" xfId="32271" builtinId="8" hidden="1"/>
    <cellStyle name="Hipervínculo" xfId="32287" builtinId="8" hidden="1"/>
    <cellStyle name="Hipervínculo" xfId="32304" builtinId="8" hidden="1"/>
    <cellStyle name="Hipervínculo" xfId="32320" builtinId="8" hidden="1"/>
    <cellStyle name="Hipervínculo" xfId="32336" builtinId="8" hidden="1"/>
    <cellStyle name="Hipervínculo" xfId="32354" builtinId="8" hidden="1"/>
    <cellStyle name="Hipervínculo" xfId="32370" builtinId="8" hidden="1"/>
    <cellStyle name="Hipervínculo" xfId="32386" builtinId="8" hidden="1"/>
    <cellStyle name="Hipervínculo" xfId="32402" builtinId="8" hidden="1"/>
    <cellStyle name="Hipervínculo" xfId="32418" builtinId="8" hidden="1"/>
    <cellStyle name="Hipervínculo" xfId="32434" builtinId="8" hidden="1"/>
    <cellStyle name="Hipervínculo" xfId="32450" builtinId="8" hidden="1"/>
    <cellStyle name="Hipervínculo" xfId="32464" builtinId="8" hidden="1"/>
    <cellStyle name="Hipervínculo" xfId="32480" builtinId="8" hidden="1"/>
    <cellStyle name="Hipervínculo" xfId="32496" builtinId="8" hidden="1"/>
    <cellStyle name="Hipervínculo" xfId="32513" builtinId="8" hidden="1"/>
    <cellStyle name="Hipervínculo" xfId="32529" builtinId="8" hidden="1"/>
    <cellStyle name="Hipervínculo" xfId="32545" builtinId="8" hidden="1"/>
    <cellStyle name="Hipervínculo" xfId="32561" builtinId="8" hidden="1"/>
    <cellStyle name="Hipervínculo" xfId="32577" builtinId="8" hidden="1"/>
    <cellStyle name="Hipervínculo" xfId="32593" builtinId="8" hidden="1"/>
    <cellStyle name="Hipervínculo" xfId="32609" builtinId="8" hidden="1"/>
    <cellStyle name="Hipervínculo" xfId="32624" builtinId="8" hidden="1"/>
    <cellStyle name="Hipervínculo" xfId="32640" builtinId="8" hidden="1"/>
    <cellStyle name="Hipervínculo" xfId="32656" builtinId="8" hidden="1"/>
    <cellStyle name="Hipervínculo" xfId="32674" builtinId="8" hidden="1"/>
    <cellStyle name="Hipervínculo" xfId="32690" builtinId="8" hidden="1"/>
    <cellStyle name="Hipervínculo" xfId="32706" builtinId="8" hidden="1"/>
    <cellStyle name="Hipervínculo" xfId="32722" builtinId="8" hidden="1"/>
    <cellStyle name="Hipervínculo" xfId="32738" builtinId="8" hidden="1"/>
    <cellStyle name="Hipervínculo" xfId="32754" builtinId="8" hidden="1"/>
    <cellStyle name="Hipervínculo" xfId="32768" builtinId="8" hidden="1"/>
    <cellStyle name="Hipervínculo" xfId="32784" builtinId="8" hidden="1"/>
    <cellStyle name="Hipervínculo" xfId="32800" builtinId="8" hidden="1"/>
    <cellStyle name="Hipervínculo" xfId="32816" builtinId="8" hidden="1"/>
    <cellStyle name="Hipervínculo" xfId="32834" builtinId="8" hidden="1"/>
    <cellStyle name="Hipervínculo" xfId="32850" builtinId="8" hidden="1"/>
    <cellStyle name="Hipervínculo" xfId="32866" builtinId="8" hidden="1"/>
    <cellStyle name="Hipervínculo" xfId="32882" builtinId="8" hidden="1"/>
    <cellStyle name="Hipervínculo" xfId="32898" builtinId="8" hidden="1"/>
    <cellStyle name="Hipervínculo" xfId="32914" builtinId="8" hidden="1"/>
    <cellStyle name="Hipervínculo" xfId="32928" builtinId="8" hidden="1"/>
    <cellStyle name="Hipervínculo" xfId="32944" builtinId="8" hidden="1"/>
    <cellStyle name="Hipervínculo" xfId="32960" builtinId="8" hidden="1"/>
    <cellStyle name="Hipervínculo" xfId="32977" builtinId="8" hidden="1"/>
    <cellStyle name="Hipervínculo" xfId="32993" builtinId="8" hidden="1"/>
    <cellStyle name="Hipervínculo" xfId="33009" builtinId="8" hidden="1"/>
    <cellStyle name="Hipervínculo" xfId="33025" builtinId="8" hidden="1"/>
    <cellStyle name="Hipervínculo" xfId="33041" builtinId="8" hidden="1"/>
    <cellStyle name="Hipervínculo" xfId="33057" builtinId="8" hidden="1"/>
    <cellStyle name="Hipervínculo" xfId="33073" builtinId="8" hidden="1"/>
    <cellStyle name="Hipervínculo" xfId="33088" builtinId="8" hidden="1"/>
    <cellStyle name="Hipervínculo" xfId="33104" builtinId="8" hidden="1"/>
    <cellStyle name="Hipervínculo" xfId="33120" builtinId="8" hidden="1"/>
    <cellStyle name="Hipervínculo" xfId="33138" builtinId="8" hidden="1"/>
    <cellStyle name="Hipervínculo" xfId="33154" builtinId="8" hidden="1"/>
    <cellStyle name="Hipervínculo" xfId="33170" builtinId="8" hidden="1"/>
    <cellStyle name="Hipervínculo" xfId="33186" builtinId="8" hidden="1"/>
    <cellStyle name="Hipervínculo" xfId="33202" builtinId="8" hidden="1"/>
    <cellStyle name="Hipervínculo" xfId="33218" builtinId="8" hidden="1"/>
    <cellStyle name="Hipervínculo" xfId="33234" builtinId="8" hidden="1"/>
    <cellStyle name="Hipervínculo" xfId="33248" builtinId="8" hidden="1"/>
    <cellStyle name="Hipervínculo" xfId="33264" builtinId="8" hidden="1"/>
    <cellStyle name="Hipervínculo" xfId="33280" builtinId="8" hidden="1"/>
    <cellStyle name="Hipervínculo" xfId="33298" builtinId="8" hidden="1"/>
    <cellStyle name="Hipervínculo" xfId="33314" builtinId="8" hidden="1"/>
    <cellStyle name="Hipervínculo" xfId="33330" builtinId="8" hidden="1"/>
    <cellStyle name="Hipervínculo" xfId="33346" builtinId="8" hidden="1"/>
    <cellStyle name="Hipervínculo" xfId="33362" builtinId="8" hidden="1"/>
    <cellStyle name="Hipervínculo" xfId="33378" builtinId="8" hidden="1"/>
    <cellStyle name="Hipervínculo" xfId="33392" builtinId="8" hidden="1"/>
    <cellStyle name="Hipervínculo" xfId="33408" builtinId="8" hidden="1"/>
    <cellStyle name="Hipervínculo" xfId="33424" builtinId="8" hidden="1"/>
    <cellStyle name="Hipervínculo" xfId="33440" builtinId="8" hidden="1"/>
    <cellStyle name="Hipervínculo" xfId="33458" builtinId="8" hidden="1"/>
    <cellStyle name="Hipervínculo" xfId="33474" builtinId="8" hidden="1"/>
    <cellStyle name="Hipervínculo" xfId="33490" builtinId="8" hidden="1"/>
    <cellStyle name="Hipervínculo" xfId="33506" builtinId="8" hidden="1"/>
    <cellStyle name="Hipervínculo" xfId="33522" builtinId="8" hidden="1"/>
    <cellStyle name="Hipervínculo" xfId="33538" builtinId="8" hidden="1"/>
    <cellStyle name="Hipervínculo" xfId="33552" builtinId="8" hidden="1"/>
    <cellStyle name="Hipervínculo" xfId="33568" builtinId="8" hidden="1"/>
    <cellStyle name="Hipervínculo" xfId="33584" builtinId="8" hidden="1"/>
    <cellStyle name="Hipervínculo" xfId="33602" builtinId="8" hidden="1"/>
    <cellStyle name="Hipervínculo" xfId="33618" builtinId="8" hidden="1"/>
    <cellStyle name="Hipervínculo" xfId="33634" builtinId="8" hidden="1"/>
    <cellStyle name="Hipervínculo" xfId="33650" builtinId="8" hidden="1"/>
    <cellStyle name="Hipervínculo" xfId="33666" builtinId="8" hidden="1"/>
    <cellStyle name="Hipervínculo" xfId="33682" builtinId="8" hidden="1"/>
    <cellStyle name="Hipervínculo" xfId="33698" builtinId="8" hidden="1"/>
    <cellStyle name="Hipervínculo" xfId="33712" builtinId="8" hidden="1"/>
    <cellStyle name="Hipervínculo" xfId="33728" builtinId="8" hidden="1"/>
    <cellStyle name="Hipervínculo" xfId="33744" builtinId="8" hidden="1"/>
    <cellStyle name="Hipervínculo" xfId="33762" builtinId="8" hidden="1"/>
    <cellStyle name="Hipervínculo" xfId="33778" builtinId="8" hidden="1"/>
    <cellStyle name="Hipervínculo" xfId="33794" builtinId="8" hidden="1"/>
    <cellStyle name="Hipervínculo" xfId="33810" builtinId="8" hidden="1"/>
    <cellStyle name="Hipervínculo" xfId="33826" builtinId="8" hidden="1"/>
    <cellStyle name="Hipervínculo" xfId="33842" builtinId="8" hidden="1"/>
    <cellStyle name="Hipervínculo" xfId="33858" builtinId="8" hidden="1"/>
    <cellStyle name="Hipervínculo" xfId="33872" builtinId="8" hidden="1"/>
    <cellStyle name="Hipervínculo" xfId="33888" builtinId="8" hidden="1"/>
    <cellStyle name="Hipervínculo" xfId="33904" builtinId="8" hidden="1"/>
    <cellStyle name="Hipervínculo" xfId="33922" builtinId="8" hidden="1"/>
    <cellStyle name="Hipervínculo" xfId="33938" builtinId="8" hidden="1"/>
    <cellStyle name="Hipervínculo" xfId="33954" builtinId="8" hidden="1"/>
    <cellStyle name="Hipervínculo" xfId="33970" builtinId="8" hidden="1"/>
    <cellStyle name="Hipervínculo" xfId="33986" builtinId="8" hidden="1"/>
    <cellStyle name="Hipervínculo" xfId="34002" builtinId="8" hidden="1"/>
    <cellStyle name="Hipervínculo" xfId="34016" builtinId="8" hidden="1"/>
    <cellStyle name="Hipervínculo" xfId="34032" builtinId="8" hidden="1"/>
    <cellStyle name="Hipervínculo" xfId="34048" builtinId="8" hidden="1"/>
    <cellStyle name="Hipervínculo" xfId="34064" builtinId="8" hidden="1"/>
    <cellStyle name="Hipervínculo" xfId="34081" builtinId="8" hidden="1"/>
    <cellStyle name="Hipervínculo" xfId="34097" builtinId="8" hidden="1"/>
    <cellStyle name="Hipervínculo" xfId="34113" builtinId="8" hidden="1"/>
    <cellStyle name="Hipervínculo" xfId="34129" builtinId="8" hidden="1"/>
    <cellStyle name="Hipervínculo" xfId="34145" builtinId="8" hidden="1"/>
    <cellStyle name="Hipervínculo" xfId="34161" builtinId="8" hidden="1"/>
    <cellStyle name="Hipervínculo" xfId="34175" builtinId="8" hidden="1"/>
    <cellStyle name="Hipervínculo" xfId="34191" builtinId="8" hidden="1"/>
    <cellStyle name="Hipervínculo" xfId="34207" builtinId="8" hidden="1"/>
    <cellStyle name="Hipervínculo" xfId="34223" builtinId="8" hidden="1"/>
    <cellStyle name="Hipervínculo" xfId="34239" builtinId="8" hidden="1"/>
    <cellStyle name="Hipervínculo" xfId="34255" builtinId="8" hidden="1"/>
    <cellStyle name="Hipervínculo" xfId="34271" builtinId="8" hidden="1"/>
    <cellStyle name="Hipervínculo" xfId="34287" builtinId="8" hidden="1"/>
    <cellStyle name="Hipervínculo" xfId="34303" builtinId="8" hidden="1"/>
    <cellStyle name="Hipervínculo" xfId="34319" builtinId="8" hidden="1"/>
    <cellStyle name="Hipervínculo" xfId="34313" builtinId="8" hidden="1"/>
    <cellStyle name="Hipervínculo" xfId="34297" builtinId="8" hidden="1"/>
    <cellStyle name="Hipervínculo" xfId="34281" builtinId="8" hidden="1"/>
    <cellStyle name="Hipervínculo" xfId="34265" builtinId="8" hidden="1"/>
    <cellStyle name="Hipervínculo" xfId="34249" builtinId="8" hidden="1"/>
    <cellStyle name="Hipervínculo" xfId="34233" builtinId="8" hidden="1"/>
    <cellStyle name="Hipervínculo" xfId="34217" builtinId="8" hidden="1"/>
    <cellStyle name="Hipervínculo" xfId="34201" builtinId="8" hidden="1"/>
    <cellStyle name="Hipervínculo" xfId="34185" builtinId="8" hidden="1"/>
    <cellStyle name="Hipervínculo" xfId="33911" builtinId="8" hidden="1"/>
    <cellStyle name="Hipervínculo" xfId="34155" builtinId="8" hidden="1"/>
    <cellStyle name="Hipervínculo" xfId="34139" builtinId="8" hidden="1"/>
    <cellStyle name="Hipervínculo" xfId="34123" builtinId="8" hidden="1"/>
    <cellStyle name="Hipervínculo" xfId="34107" builtinId="8" hidden="1"/>
    <cellStyle name="Hipervínculo" xfId="34091" builtinId="8" hidden="1"/>
    <cellStyle name="Hipervínculo" xfId="34075" builtinId="8" hidden="1"/>
    <cellStyle name="Hipervínculo" xfId="34058" builtinId="8" hidden="1"/>
    <cellStyle name="Hipervínculo" xfId="34042" builtinId="8" hidden="1"/>
    <cellStyle name="Hipervínculo" xfId="34026" builtinId="8" hidden="1"/>
    <cellStyle name="Hipervínculo" xfId="34012" builtinId="8" hidden="1"/>
    <cellStyle name="Hipervínculo" xfId="33996" builtinId="8" hidden="1"/>
    <cellStyle name="Hipervínculo" xfId="33980" builtinId="8" hidden="1"/>
    <cellStyle name="Hipervínculo" xfId="33964" builtinId="8" hidden="1"/>
    <cellStyle name="Hipervínculo" xfId="33948" builtinId="8" hidden="1"/>
    <cellStyle name="Hipervínculo" xfId="33932" builtinId="8" hidden="1"/>
    <cellStyle name="Hipervínculo" xfId="33916" builtinId="8" hidden="1"/>
    <cellStyle name="Hipervínculo" xfId="33898" builtinId="8" hidden="1"/>
    <cellStyle name="Hipervínculo" xfId="33882" builtinId="8" hidden="1"/>
    <cellStyle name="Hipervínculo" xfId="33866" builtinId="8" hidden="1"/>
    <cellStyle name="Hipervínculo" xfId="33852" builtinId="8" hidden="1"/>
    <cellStyle name="Hipervínculo" xfId="33836" builtinId="8" hidden="1"/>
    <cellStyle name="Hipervínculo" xfId="33820" builtinId="8" hidden="1"/>
    <cellStyle name="Hipervínculo" xfId="33804" builtinId="8" hidden="1"/>
    <cellStyle name="Hipervínculo" xfId="33788" builtinId="8" hidden="1"/>
    <cellStyle name="Hipervínculo" xfId="33772" builtinId="8" hidden="1"/>
    <cellStyle name="Hipervínculo" xfId="33756" builtinId="8" hidden="1"/>
    <cellStyle name="Hipervínculo" xfId="33738" builtinId="8" hidden="1"/>
    <cellStyle name="Hipervínculo" xfId="33722" builtinId="8" hidden="1"/>
    <cellStyle name="Hipervínculo" xfId="33706" builtinId="8" hidden="1"/>
    <cellStyle name="Hipervínculo" xfId="33692" builtinId="8" hidden="1"/>
    <cellStyle name="Hipervínculo" xfId="33676" builtinId="8" hidden="1"/>
    <cellStyle name="Hipervínculo" xfId="33660" builtinId="8" hidden="1"/>
    <cellStyle name="Hipervínculo" xfId="33644" builtinId="8" hidden="1"/>
    <cellStyle name="Hipervínculo" xfId="33628" builtinId="8" hidden="1"/>
    <cellStyle name="Hipervínculo" xfId="33612" builtinId="8" hidden="1"/>
    <cellStyle name="Hipervínculo" xfId="33594" builtinId="8" hidden="1"/>
    <cellStyle name="Hipervínculo" xfId="33578" builtinId="8" hidden="1"/>
    <cellStyle name="Hipervínculo" xfId="33562" builtinId="8" hidden="1"/>
    <cellStyle name="Hipervínculo" xfId="33287" builtinId="8" hidden="1"/>
    <cellStyle name="Hipervínculo" xfId="33532" builtinId="8" hidden="1"/>
    <cellStyle name="Hipervínculo" xfId="33516" builtinId="8" hidden="1"/>
    <cellStyle name="Hipervínculo" xfId="33500" builtinId="8" hidden="1"/>
    <cellStyle name="Hipervínculo" xfId="33484" builtinId="8" hidden="1"/>
    <cellStyle name="Hipervínculo" xfId="33468" builtinId="8" hidden="1"/>
    <cellStyle name="Hipervínculo" xfId="33452" builtinId="8" hidden="1"/>
    <cellStyle name="Hipervínculo" xfId="33434" builtinId="8" hidden="1"/>
    <cellStyle name="Hipervínculo" xfId="33418" builtinId="8" hidden="1"/>
    <cellStyle name="Hipervínculo" xfId="33402" builtinId="8" hidden="1"/>
    <cellStyle name="Hipervínculo" xfId="33388" builtinId="8" hidden="1"/>
    <cellStyle name="Hipervínculo" xfId="33372" builtinId="8" hidden="1"/>
    <cellStyle name="Hipervínculo" xfId="33356" builtinId="8" hidden="1"/>
    <cellStyle name="Hipervínculo" xfId="33340" builtinId="8" hidden="1"/>
    <cellStyle name="Hipervínculo" xfId="33324" builtinId="8" hidden="1"/>
    <cellStyle name="Hipervínculo" xfId="33308" builtinId="8" hidden="1"/>
    <cellStyle name="Hipervínculo" xfId="33292" builtinId="8" hidden="1"/>
    <cellStyle name="Hipervínculo" xfId="33274" builtinId="8" hidden="1"/>
    <cellStyle name="Hipervínculo" xfId="33258" builtinId="8" hidden="1"/>
    <cellStyle name="Hipervínculo" xfId="33242" builtinId="8" hidden="1"/>
    <cellStyle name="Hipervínculo" xfId="33228" builtinId="8" hidden="1"/>
    <cellStyle name="Hipervínculo" xfId="33212" builtinId="8" hidden="1"/>
    <cellStyle name="Hipervínculo" xfId="33196" builtinId="8" hidden="1"/>
    <cellStyle name="Hipervínculo" xfId="33180" builtinId="8" hidden="1"/>
    <cellStyle name="Hipervínculo" xfId="33164" builtinId="8" hidden="1"/>
    <cellStyle name="Hipervínculo" xfId="33148" builtinId="8" hidden="1"/>
    <cellStyle name="Hipervínculo" xfId="33132" builtinId="8" hidden="1"/>
    <cellStyle name="Hipervínculo" xfId="33114" builtinId="8" hidden="1"/>
    <cellStyle name="Hipervínculo" xfId="33098" builtinId="8" hidden="1"/>
    <cellStyle name="Hipervínculo" xfId="33082" builtinId="8" hidden="1"/>
    <cellStyle name="Hipervínculo" xfId="33067" builtinId="8" hidden="1"/>
    <cellStyle name="Hipervínculo" xfId="33051" builtinId="8" hidden="1"/>
    <cellStyle name="Hipervínculo" xfId="33035" builtinId="8" hidden="1"/>
    <cellStyle name="Hipervínculo" xfId="33019" builtinId="8" hidden="1"/>
    <cellStyle name="Hipervínculo" xfId="33003" builtinId="8" hidden="1"/>
    <cellStyle name="Hipervínculo" xfId="32987" builtinId="8" hidden="1"/>
    <cellStyle name="Hipervínculo" xfId="32970" builtinId="8" hidden="1"/>
    <cellStyle name="Hipervínculo" xfId="32954" builtinId="8" hidden="1"/>
    <cellStyle name="Hipervínculo" xfId="32938" builtinId="8" hidden="1"/>
    <cellStyle name="Hipervínculo" xfId="32663" builtinId="8" hidden="1"/>
    <cellStyle name="Hipervínculo" xfId="32908" builtinId="8" hidden="1"/>
    <cellStyle name="Hipervínculo" xfId="32892" builtinId="8" hidden="1"/>
    <cellStyle name="Hipervínculo" xfId="32876" builtinId="8" hidden="1"/>
    <cellStyle name="Hipervínculo" xfId="32860" builtinId="8" hidden="1"/>
    <cellStyle name="Hipervínculo" xfId="32844" builtinId="8" hidden="1"/>
    <cellStyle name="Hipervínculo" xfId="32828" builtinId="8" hidden="1"/>
    <cellStyle name="Hipervínculo" xfId="32810" builtinId="8" hidden="1"/>
    <cellStyle name="Hipervínculo" xfId="32794" builtinId="8" hidden="1"/>
    <cellStyle name="Hipervínculo" xfId="32778" builtinId="8" hidden="1"/>
    <cellStyle name="Hipervínculo" xfId="32764" builtinId="8" hidden="1"/>
    <cellStyle name="Hipervínculo" xfId="32748" builtinId="8" hidden="1"/>
    <cellStyle name="Hipervínculo" xfId="32732" builtinId="8" hidden="1"/>
    <cellStyle name="Hipervínculo" xfId="32716" builtinId="8" hidden="1"/>
    <cellStyle name="Hipervínculo" xfId="32700" builtinId="8" hidden="1"/>
    <cellStyle name="Hipervínculo" xfId="32684" builtinId="8" hidden="1"/>
    <cellStyle name="Hipervínculo" xfId="32668" builtinId="8" hidden="1"/>
    <cellStyle name="Hipervínculo" xfId="32650" builtinId="8" hidden="1"/>
    <cellStyle name="Hipervínculo" xfId="32634" builtinId="8" hidden="1"/>
    <cellStyle name="Hipervínculo" xfId="32618" builtinId="8" hidden="1"/>
    <cellStyle name="Hipervínculo" xfId="32603" builtinId="8" hidden="1"/>
    <cellStyle name="Hipervínculo" xfId="32587" builtinId="8" hidden="1"/>
    <cellStyle name="Hipervínculo" xfId="32571" builtinId="8" hidden="1"/>
    <cellStyle name="Hipervínculo" xfId="32555" builtinId="8" hidden="1"/>
    <cellStyle name="Hipervínculo" xfId="32539" builtinId="8" hidden="1"/>
    <cellStyle name="Hipervínculo" xfId="32523" builtinId="8" hidden="1"/>
    <cellStyle name="Hipervínculo" xfId="32507" builtinId="8" hidden="1"/>
    <cellStyle name="Hipervínculo" xfId="32490" builtinId="8" hidden="1"/>
    <cellStyle name="Hipervínculo" xfId="32474" builtinId="8" hidden="1"/>
    <cellStyle name="Hipervínculo" xfId="32458" builtinId="8" hidden="1"/>
    <cellStyle name="Hipervínculo" xfId="32444" builtinId="8" hidden="1"/>
    <cellStyle name="Hipervínculo" xfId="32428" builtinId="8" hidden="1"/>
    <cellStyle name="Hipervínculo" xfId="32412" builtinId="8" hidden="1"/>
    <cellStyle name="Hipervínculo" xfId="32396" builtinId="8" hidden="1"/>
    <cellStyle name="Hipervínculo" xfId="32380" builtinId="8" hidden="1"/>
    <cellStyle name="Hipervínculo" xfId="32364" builtinId="8" hidden="1"/>
    <cellStyle name="Hipervínculo" xfId="32346" builtinId="8" hidden="1"/>
    <cellStyle name="Hipervínculo" xfId="32330" builtinId="8" hidden="1"/>
    <cellStyle name="Hipervínculo" xfId="32314" builtinId="8" hidden="1"/>
    <cellStyle name="Hipervínculo" xfId="32298" builtinId="8" hidden="1"/>
    <cellStyle name="Hipervínculo" xfId="32281" builtinId="8" hidden="1"/>
    <cellStyle name="Hipervínculo" xfId="32265" builtinId="8" hidden="1"/>
    <cellStyle name="Hipervínculo" xfId="32249" builtinId="8" hidden="1"/>
    <cellStyle name="Hipervínculo" xfId="32234" builtinId="8" hidden="1"/>
    <cellStyle name="Hipervínculo" xfId="32218" builtinId="8" hidden="1"/>
    <cellStyle name="Hipervínculo" xfId="32202" builtinId="8" hidden="1"/>
    <cellStyle name="Hipervínculo" xfId="32185" builtinId="8" hidden="1"/>
    <cellStyle name="Hipervínculo" xfId="32169" builtinId="8" hidden="1"/>
    <cellStyle name="Hipervínculo" xfId="32153" builtinId="8" hidden="1"/>
    <cellStyle name="Hipervínculo" xfId="32137" builtinId="8" hidden="1"/>
    <cellStyle name="Hipervínculo" xfId="32121" builtinId="8" hidden="1"/>
    <cellStyle name="Hipervínculo" xfId="32105" builtinId="8" hidden="1"/>
    <cellStyle name="Hipervínculo" xfId="32061" builtinId="8" hidden="1"/>
    <cellStyle name="Hipervínculo" xfId="32073" builtinId="8" hidden="1"/>
    <cellStyle name="Hipervínculo" xfId="32083" builtinId="8" hidden="1"/>
    <cellStyle name="Hipervínculo" xfId="32095" builtinId="8" hidden="1"/>
    <cellStyle name="Hipervínculo" xfId="32079" builtinId="8" hidden="1"/>
    <cellStyle name="Hipervínculo" xfId="32043" builtinId="8" hidden="1"/>
    <cellStyle name="Hipervínculo" xfId="32053" builtinId="8" hidden="1"/>
    <cellStyle name="Hipervínculo" xfId="32037" builtinId="8" hidden="1"/>
    <cellStyle name="Hipervínculo" xfId="34398" builtinId="8" hidden="1"/>
    <cellStyle name="Hipervínculo" xfId="34414" builtinId="8" hidden="1"/>
    <cellStyle name="Hipervínculo" xfId="34430" builtinId="8" hidden="1"/>
    <cellStyle name="Hipervínculo" xfId="34446" builtinId="8" hidden="1"/>
    <cellStyle name="Hipervínculo" xfId="34462" builtinId="8" hidden="1"/>
    <cellStyle name="Hipervínculo" xfId="34478" builtinId="8" hidden="1"/>
    <cellStyle name="Hipervínculo" xfId="34495" builtinId="8" hidden="1"/>
    <cellStyle name="Hipervínculo" xfId="34511" builtinId="8" hidden="1"/>
    <cellStyle name="Hipervínculo" xfId="34527" builtinId="8" hidden="1"/>
    <cellStyle name="Hipervínculo" xfId="34542" builtinId="8" hidden="1"/>
    <cellStyle name="Hipervínculo" xfId="34558" builtinId="8" hidden="1"/>
    <cellStyle name="Hipervínculo" xfId="34574" builtinId="8" hidden="1"/>
    <cellStyle name="Hipervínculo" xfId="34591" builtinId="8" hidden="1"/>
    <cellStyle name="Hipervínculo" xfId="34607" builtinId="8" hidden="1"/>
    <cellStyle name="Hipervínculo" xfId="34623" builtinId="8" hidden="1"/>
    <cellStyle name="Hipervínculo" xfId="34641" builtinId="8" hidden="1"/>
    <cellStyle name="Hipervínculo" xfId="34657" builtinId="8" hidden="1"/>
    <cellStyle name="Hipervínculo" xfId="34673" builtinId="8" hidden="1"/>
    <cellStyle name="Hipervínculo" xfId="34689" builtinId="8" hidden="1"/>
    <cellStyle name="Hipervínculo" xfId="34705" builtinId="8" hidden="1"/>
    <cellStyle name="Hipervínculo" xfId="34721" builtinId="8" hidden="1"/>
    <cellStyle name="Hipervínculo" xfId="34737" builtinId="8" hidden="1"/>
    <cellStyle name="Hipervínculo" xfId="34751" builtinId="8" hidden="1"/>
    <cellStyle name="Hipervínculo" xfId="34767" builtinId="8" hidden="1"/>
    <cellStyle name="Hipervínculo" xfId="34783" builtinId="8" hidden="1"/>
    <cellStyle name="Hipervínculo" xfId="34800" builtinId="8" hidden="1"/>
    <cellStyle name="Hipervínculo" xfId="34816" builtinId="8" hidden="1"/>
    <cellStyle name="Hipervínculo" xfId="34832" builtinId="8" hidden="1"/>
    <cellStyle name="Hipervínculo" xfId="34848" builtinId="8" hidden="1"/>
    <cellStyle name="Hipervínculo" xfId="34864" builtinId="8" hidden="1"/>
    <cellStyle name="Hipervínculo" xfId="34880" builtinId="8" hidden="1"/>
    <cellStyle name="Hipervínculo" xfId="34896" builtinId="8" hidden="1"/>
    <cellStyle name="Hipervínculo" xfId="34911" builtinId="8" hidden="1"/>
    <cellStyle name="Hipervínculo" xfId="34927" builtinId="8" hidden="1"/>
    <cellStyle name="Hipervínculo" xfId="34943" builtinId="8" hidden="1"/>
    <cellStyle name="Hipervínculo" xfId="34961" builtinId="8" hidden="1"/>
    <cellStyle name="Hipervínculo" xfId="34977" builtinId="8" hidden="1"/>
    <cellStyle name="Hipervínculo" xfId="34993" builtinId="8" hidden="1"/>
    <cellStyle name="Hipervínculo" xfId="35009" builtinId="8" hidden="1"/>
    <cellStyle name="Hipervínculo" xfId="35025" builtinId="8" hidden="1"/>
    <cellStyle name="Hipervínculo" xfId="35041" builtinId="8" hidden="1"/>
    <cellStyle name="Hipervínculo" xfId="35055" builtinId="8" hidden="1"/>
    <cellStyle name="Hipervínculo" xfId="35071" builtinId="8" hidden="1"/>
    <cellStyle name="Hipervínculo" xfId="35087" builtinId="8" hidden="1"/>
    <cellStyle name="Hipervínculo" xfId="35103" builtinId="8" hidden="1"/>
    <cellStyle name="Hipervínculo" xfId="35121" builtinId="8" hidden="1"/>
    <cellStyle name="Hipervínculo" xfId="35137" builtinId="8" hidden="1"/>
    <cellStyle name="Hipervínculo" xfId="35153" builtinId="8" hidden="1"/>
    <cellStyle name="Hipervínculo" xfId="35169" builtinId="8" hidden="1"/>
    <cellStyle name="Hipervínculo" xfId="35185" builtinId="8" hidden="1"/>
    <cellStyle name="Hipervínculo" xfId="35201" builtinId="8" hidden="1"/>
    <cellStyle name="Hipervínculo" xfId="35215" builtinId="8" hidden="1"/>
    <cellStyle name="Hipervínculo" xfId="35231" builtinId="8" hidden="1"/>
    <cellStyle name="Hipervínculo" xfId="35247" builtinId="8" hidden="1"/>
    <cellStyle name="Hipervínculo" xfId="35264" builtinId="8" hidden="1"/>
    <cellStyle name="Hipervínculo" xfId="35280" builtinId="8" hidden="1"/>
    <cellStyle name="Hipervínculo" xfId="35296" builtinId="8" hidden="1"/>
    <cellStyle name="Hipervínculo" xfId="35312" builtinId="8" hidden="1"/>
    <cellStyle name="Hipervínculo" xfId="35328" builtinId="8" hidden="1"/>
    <cellStyle name="Hipervínculo" xfId="35344" builtinId="8" hidden="1"/>
    <cellStyle name="Hipervínculo" xfId="35360" builtinId="8" hidden="1"/>
    <cellStyle name="Hipervínculo" xfId="35375" builtinId="8" hidden="1"/>
    <cellStyle name="Hipervínculo" xfId="35391" builtinId="8" hidden="1"/>
    <cellStyle name="Hipervínculo" xfId="35407" builtinId="8" hidden="1"/>
    <cellStyle name="Hipervínculo" xfId="35425" builtinId="8" hidden="1"/>
    <cellStyle name="Hipervínculo" xfId="35441" builtinId="8" hidden="1"/>
    <cellStyle name="Hipervínculo" xfId="35457" builtinId="8" hidden="1"/>
    <cellStyle name="Hipervínculo" xfId="35473" builtinId="8" hidden="1"/>
    <cellStyle name="Hipervínculo" xfId="35489" builtinId="8" hidden="1"/>
    <cellStyle name="Hipervínculo" xfId="35505" builtinId="8" hidden="1"/>
    <cellStyle name="Hipervínculo" xfId="35521" builtinId="8" hidden="1"/>
    <cellStyle name="Hipervínculo" xfId="35535" builtinId="8" hidden="1"/>
    <cellStyle name="Hipervínculo" xfId="35551" builtinId="8" hidden="1"/>
    <cellStyle name="Hipervínculo" xfId="35567" builtinId="8" hidden="1"/>
    <cellStyle name="Hipervínculo" xfId="35585" builtinId="8" hidden="1"/>
    <cellStyle name="Hipervínculo" xfId="35601" builtinId="8" hidden="1"/>
    <cellStyle name="Hipervínculo" xfId="35617" builtinId="8" hidden="1"/>
    <cellStyle name="Hipervínculo" xfId="35633" builtinId="8" hidden="1"/>
    <cellStyle name="Hipervínculo" xfId="35649" builtinId="8" hidden="1"/>
    <cellStyle name="Hipervínculo" xfId="35665" builtinId="8" hidden="1"/>
    <cellStyle name="Hipervínculo" xfId="35679" builtinId="8" hidden="1"/>
    <cellStyle name="Hipervínculo" xfId="35695" builtinId="8" hidden="1"/>
    <cellStyle name="Hipervínculo" xfId="35711" builtinId="8" hidden="1"/>
    <cellStyle name="Hipervínculo" xfId="35727" builtinId="8" hidden="1"/>
    <cellStyle name="Hipervínculo" xfId="35745" builtinId="8" hidden="1"/>
    <cellStyle name="Hipervínculo" xfId="35761" builtinId="8" hidden="1"/>
    <cellStyle name="Hipervínculo" xfId="35777" builtinId="8" hidden="1"/>
    <cellStyle name="Hipervínculo" xfId="35793" builtinId="8" hidden="1"/>
    <cellStyle name="Hipervínculo" xfId="35809" builtinId="8" hidden="1"/>
    <cellStyle name="Hipervínculo" xfId="35825" builtinId="8" hidden="1"/>
    <cellStyle name="Hipervínculo" xfId="35839" builtinId="8" hidden="1"/>
    <cellStyle name="Hipervínculo" xfId="35855" builtinId="8" hidden="1"/>
    <cellStyle name="Hipervínculo" xfId="35871" builtinId="8" hidden="1"/>
    <cellStyle name="Hipervínculo" xfId="35889" builtinId="8" hidden="1"/>
    <cellStyle name="Hipervínculo" xfId="35905" builtinId="8" hidden="1"/>
    <cellStyle name="Hipervínculo" xfId="35921" builtinId="8" hidden="1"/>
    <cellStyle name="Hipervínculo" xfId="35937" builtinId="8" hidden="1"/>
    <cellStyle name="Hipervínculo" xfId="35953" builtinId="8" hidden="1"/>
    <cellStyle name="Hipervínculo" xfId="35969" builtinId="8" hidden="1"/>
    <cellStyle name="Hipervínculo" xfId="35985" builtinId="8" hidden="1"/>
    <cellStyle name="Hipervínculo" xfId="35999" builtinId="8" hidden="1"/>
    <cellStyle name="Hipervínculo" xfId="36015" builtinId="8" hidden="1"/>
    <cellStyle name="Hipervínculo" xfId="36031" builtinId="8" hidden="1"/>
    <cellStyle name="Hipervínculo" xfId="36049" builtinId="8" hidden="1"/>
    <cellStyle name="Hipervínculo" xfId="36065" builtinId="8" hidden="1"/>
    <cellStyle name="Hipervínculo" xfId="36081" builtinId="8" hidden="1"/>
    <cellStyle name="Hipervínculo" xfId="36097" builtinId="8" hidden="1"/>
    <cellStyle name="Hipervínculo" xfId="36113" builtinId="8" hidden="1"/>
    <cellStyle name="Hipervínculo" xfId="36129" builtinId="8" hidden="1"/>
    <cellStyle name="Hipervínculo" xfId="36145" builtinId="8" hidden="1"/>
    <cellStyle name="Hipervínculo" xfId="36159" builtinId="8" hidden="1"/>
    <cellStyle name="Hipervínculo" xfId="36175" builtinId="8" hidden="1"/>
    <cellStyle name="Hipervínculo" xfId="36191" builtinId="8" hidden="1"/>
    <cellStyle name="Hipervínculo" xfId="36209" builtinId="8" hidden="1"/>
    <cellStyle name="Hipervínculo" xfId="36225" builtinId="8" hidden="1"/>
    <cellStyle name="Hipervínculo" xfId="36241" builtinId="8" hidden="1"/>
    <cellStyle name="Hipervínculo" xfId="36257" builtinId="8" hidden="1"/>
    <cellStyle name="Hipervínculo" xfId="36273" builtinId="8" hidden="1"/>
    <cellStyle name="Hipervínculo" xfId="36289" builtinId="8" hidden="1"/>
    <cellStyle name="Hipervínculo" xfId="36303" builtinId="8" hidden="1"/>
    <cellStyle name="Hipervínculo" xfId="36319" builtinId="8" hidden="1"/>
    <cellStyle name="Hipervínculo" xfId="36335" builtinId="8" hidden="1"/>
    <cellStyle name="Hipervínculo" xfId="36351" builtinId="8" hidden="1"/>
    <cellStyle name="Hipervínculo" xfId="36368" builtinId="8" hidden="1"/>
    <cellStyle name="Hipervínculo" xfId="36384" builtinId="8" hidden="1"/>
    <cellStyle name="Hipervínculo" xfId="36400" builtinId="8" hidden="1"/>
    <cellStyle name="Hipervínculo" xfId="36416" builtinId="8" hidden="1"/>
    <cellStyle name="Hipervínculo" xfId="36432" builtinId="8" hidden="1"/>
    <cellStyle name="Hipervínculo" xfId="36448" builtinId="8" hidden="1"/>
    <cellStyle name="Hipervínculo" xfId="36462" builtinId="8" hidden="1"/>
    <cellStyle name="Hipervínculo" xfId="36478" builtinId="8" hidden="1"/>
    <cellStyle name="Hipervínculo" xfId="36494" builtinId="8" hidden="1"/>
    <cellStyle name="Hipervínculo" xfId="36510" builtinId="8" hidden="1"/>
    <cellStyle name="Hipervínculo" xfId="36526" builtinId="8" hidden="1"/>
    <cellStyle name="Hipervínculo" xfId="36542" builtinId="8" hidden="1"/>
    <cellStyle name="Hipervínculo" xfId="36558" builtinId="8" hidden="1"/>
    <cellStyle name="Hipervínculo" xfId="36574" builtinId="8" hidden="1"/>
    <cellStyle name="Hipervínculo" xfId="36590" builtinId="8" hidden="1"/>
    <cellStyle name="Hipervínculo" xfId="36606" builtinId="8" hidden="1"/>
    <cellStyle name="Hipervínculo" xfId="36600" builtinId="8" hidden="1"/>
    <cellStyle name="Hipervínculo" xfId="36584" builtinId="8" hidden="1"/>
    <cellStyle name="Hipervínculo" xfId="36568" builtinId="8" hidden="1"/>
    <cellStyle name="Hipervínculo" xfId="36552" builtinId="8" hidden="1"/>
    <cellStyle name="Hipervínculo" xfId="36536" builtinId="8" hidden="1"/>
    <cellStyle name="Hipervínculo" xfId="36520" builtinId="8" hidden="1"/>
    <cellStyle name="Hipervínculo" xfId="36504" builtinId="8" hidden="1"/>
    <cellStyle name="Hipervínculo" xfId="36488" builtinId="8" hidden="1"/>
    <cellStyle name="Hipervínculo" xfId="36472" builtinId="8" hidden="1"/>
    <cellStyle name="Hipervínculo" xfId="36198" builtinId="8" hidden="1"/>
    <cellStyle name="Hipervínculo" xfId="36442" builtinId="8" hidden="1"/>
    <cellStyle name="Hipervínculo" xfId="36426" builtinId="8" hidden="1"/>
    <cellStyle name="Hipervínculo" xfId="36410" builtinId="8" hidden="1"/>
    <cellStyle name="Hipervínculo" xfId="36394" builtinId="8" hidden="1"/>
    <cellStyle name="Hipervínculo" xfId="36378" builtinId="8" hidden="1"/>
    <cellStyle name="Hipervínculo" xfId="36362" builtinId="8" hidden="1"/>
    <cellStyle name="Hipervínculo" xfId="36345" builtinId="8" hidden="1"/>
    <cellStyle name="Hipervínculo" xfId="36329" builtinId="8" hidden="1"/>
    <cellStyle name="Hipervínculo" xfId="36313" builtinId="8" hidden="1"/>
    <cellStyle name="Hipervínculo" xfId="36299" builtinId="8" hidden="1"/>
    <cellStyle name="Hipervínculo" xfId="36283" builtinId="8" hidden="1"/>
    <cellStyle name="Hipervínculo" xfId="36267" builtinId="8" hidden="1"/>
    <cellStyle name="Hipervínculo" xfId="36251" builtinId="8" hidden="1"/>
    <cellStyle name="Hipervínculo" xfId="36235" builtinId="8" hidden="1"/>
    <cellStyle name="Hipervínculo" xfId="36219" builtinId="8" hidden="1"/>
    <cellStyle name="Hipervínculo" xfId="36203" builtinId="8" hidden="1"/>
    <cellStyle name="Hipervínculo" xfId="36185" builtinId="8" hidden="1"/>
    <cellStyle name="Hipervínculo" xfId="36169" builtinId="8" hidden="1"/>
    <cellStyle name="Hipervínculo" xfId="36153" builtinId="8" hidden="1"/>
    <cellStyle name="Hipervínculo" xfId="36139" builtinId="8" hidden="1"/>
    <cellStyle name="Hipervínculo" xfId="36123" builtinId="8" hidden="1"/>
    <cellStyle name="Hipervínculo" xfId="36107" builtinId="8" hidden="1"/>
    <cellStyle name="Hipervínculo" xfId="36091" builtinId="8" hidden="1"/>
    <cellStyle name="Hipervínculo" xfId="36075" builtinId="8" hidden="1"/>
    <cellStyle name="Hipervínculo" xfId="36059" builtinId="8" hidden="1"/>
    <cellStyle name="Hipervínculo" xfId="36043" builtinId="8" hidden="1"/>
    <cellStyle name="Hipervínculo" xfId="36025" builtinId="8" hidden="1"/>
    <cellStyle name="Hipervínculo" xfId="36009" builtinId="8" hidden="1"/>
    <cellStyle name="Hipervínculo" xfId="35993" builtinId="8" hidden="1"/>
    <cellStyle name="Hipervínculo" xfId="35979" builtinId="8" hidden="1"/>
    <cellStyle name="Hipervínculo" xfId="35963" builtinId="8" hidden="1"/>
    <cellStyle name="Hipervínculo" xfId="35947" builtinId="8" hidden="1"/>
    <cellStyle name="Hipervínculo" xfId="35931" builtinId="8" hidden="1"/>
    <cellStyle name="Hipervínculo" xfId="35915" builtinId="8" hidden="1"/>
    <cellStyle name="Hipervínculo" xfId="35899" builtinId="8" hidden="1"/>
    <cellStyle name="Hipervínculo" xfId="35881" builtinId="8" hidden="1"/>
    <cellStyle name="Hipervínculo" xfId="35865" builtinId="8" hidden="1"/>
    <cellStyle name="Hipervínculo" xfId="35849" builtinId="8" hidden="1"/>
    <cellStyle name="Hipervínculo" xfId="35574" builtinId="8" hidden="1"/>
    <cellStyle name="Hipervínculo" xfId="35819" builtinId="8" hidden="1"/>
    <cellStyle name="Hipervínculo" xfId="35803" builtinId="8" hidden="1"/>
    <cellStyle name="Hipervínculo" xfId="35787" builtinId="8" hidden="1"/>
    <cellStyle name="Hipervínculo" xfId="35771" builtinId="8" hidden="1"/>
    <cellStyle name="Hipervínculo" xfId="35755" builtinId="8" hidden="1"/>
    <cellStyle name="Hipervínculo" xfId="35739" builtinId="8" hidden="1"/>
    <cellStyle name="Hipervínculo" xfId="35721" builtinId="8" hidden="1"/>
    <cellStyle name="Hipervínculo" xfId="35705" builtinId="8" hidden="1"/>
    <cellStyle name="Hipervínculo" xfId="35689" builtinId="8" hidden="1"/>
    <cellStyle name="Hipervínculo" xfId="35675" builtinId="8" hidden="1"/>
    <cellStyle name="Hipervínculo" xfId="35659" builtinId="8" hidden="1"/>
    <cellStyle name="Hipervínculo" xfId="35643" builtinId="8" hidden="1"/>
    <cellStyle name="Hipervínculo" xfId="35627" builtinId="8" hidden="1"/>
    <cellStyle name="Hipervínculo" xfId="35611" builtinId="8" hidden="1"/>
    <cellStyle name="Hipervínculo" xfId="35595" builtinId="8" hidden="1"/>
    <cellStyle name="Hipervínculo" xfId="35579" builtinId="8" hidden="1"/>
    <cellStyle name="Hipervínculo" xfId="35561" builtinId="8" hidden="1"/>
    <cellStyle name="Hipervínculo" xfId="35545" builtinId="8" hidden="1"/>
    <cellStyle name="Hipervínculo" xfId="35529" builtinId="8" hidden="1"/>
    <cellStyle name="Hipervínculo" xfId="35515" builtinId="8" hidden="1"/>
    <cellStyle name="Hipervínculo" xfId="35499" builtinId="8" hidden="1"/>
    <cellStyle name="Hipervínculo" xfId="35483" builtinId="8" hidden="1"/>
    <cellStyle name="Hipervínculo" xfId="35467" builtinId="8" hidden="1"/>
    <cellStyle name="Hipervínculo" xfId="35451" builtinId="8" hidden="1"/>
    <cellStyle name="Hipervínculo" xfId="35435" builtinId="8" hidden="1"/>
    <cellStyle name="Hipervínculo" xfId="35419" builtinId="8" hidden="1"/>
    <cellStyle name="Hipervínculo" xfId="35401" builtinId="8" hidden="1"/>
    <cellStyle name="Hipervínculo" xfId="35385" builtinId="8" hidden="1"/>
    <cellStyle name="Hipervínculo" xfId="35369" builtinId="8" hidden="1"/>
    <cellStyle name="Hipervínculo" xfId="35354" builtinId="8" hidden="1"/>
    <cellStyle name="Hipervínculo" xfId="35338" builtinId="8" hidden="1"/>
    <cellStyle name="Hipervínculo" xfId="35322" builtinId="8" hidden="1"/>
    <cellStyle name="Hipervínculo" xfId="35306" builtinId="8" hidden="1"/>
    <cellStyle name="Hipervínculo" xfId="35290" builtinId="8" hidden="1"/>
    <cellStyle name="Hipervínculo" xfId="35274" builtinId="8" hidden="1"/>
    <cellStyle name="Hipervínculo" xfId="35257" builtinId="8" hidden="1"/>
    <cellStyle name="Hipervínculo" xfId="35241" builtinId="8" hidden="1"/>
    <cellStyle name="Hipervínculo" xfId="35225" builtinId="8" hidden="1"/>
    <cellStyle name="Hipervínculo" xfId="34950" builtinId="8" hidden="1"/>
    <cellStyle name="Hipervínculo" xfId="35195" builtinId="8" hidden="1"/>
    <cellStyle name="Hipervínculo" xfId="35179" builtinId="8" hidden="1"/>
    <cellStyle name="Hipervínculo" xfId="35163" builtinId="8" hidden="1"/>
    <cellStyle name="Hipervínculo" xfId="35147" builtinId="8" hidden="1"/>
    <cellStyle name="Hipervínculo" xfId="35131" builtinId="8" hidden="1"/>
    <cellStyle name="Hipervínculo" xfId="35115" builtinId="8" hidden="1"/>
    <cellStyle name="Hipervínculo" xfId="35097" builtinId="8" hidden="1"/>
    <cellStyle name="Hipervínculo" xfId="35081" builtinId="8" hidden="1"/>
    <cellStyle name="Hipervínculo" xfId="35065" builtinId="8" hidden="1"/>
    <cellStyle name="Hipervínculo" xfId="35051" builtinId="8" hidden="1"/>
    <cellStyle name="Hipervínculo" xfId="35035" builtinId="8" hidden="1"/>
    <cellStyle name="Hipervínculo" xfId="35019" builtinId="8" hidden="1"/>
    <cellStyle name="Hipervínculo" xfId="35003" builtinId="8" hidden="1"/>
    <cellStyle name="Hipervínculo" xfId="34987" builtinId="8" hidden="1"/>
    <cellStyle name="Hipervínculo" xfId="34971" builtinId="8" hidden="1"/>
    <cellStyle name="Hipervínculo" xfId="34955" builtinId="8" hidden="1"/>
    <cellStyle name="Hipervínculo" xfId="34937" builtinId="8" hidden="1"/>
    <cellStyle name="Hipervínculo" xfId="34921" builtinId="8" hidden="1"/>
    <cellStyle name="Hipervínculo" xfId="34905" builtinId="8" hidden="1"/>
    <cellStyle name="Hipervínculo" xfId="34890" builtinId="8" hidden="1"/>
    <cellStyle name="Hipervínculo" xfId="34874" builtinId="8" hidden="1"/>
    <cellStyle name="Hipervínculo" xfId="34858" builtinId="8" hidden="1"/>
    <cellStyle name="Hipervínculo" xfId="34842" builtinId="8" hidden="1"/>
    <cellStyle name="Hipervínculo" xfId="34826" builtinId="8" hidden="1"/>
    <cellStyle name="Hipervínculo" xfId="34810" builtinId="8" hidden="1"/>
    <cellStyle name="Hipervínculo" xfId="34794" builtinId="8" hidden="1"/>
    <cellStyle name="Hipervínculo" xfId="34777" builtinId="8" hidden="1"/>
    <cellStyle name="Hipervínculo" xfId="34761" builtinId="8" hidden="1"/>
    <cellStyle name="Hipervínculo" xfId="34745" builtinId="8" hidden="1"/>
    <cellStyle name="Hipervínculo" xfId="34731" builtinId="8" hidden="1"/>
    <cellStyle name="Hipervínculo" xfId="34715" builtinId="8" hidden="1"/>
    <cellStyle name="Hipervínculo" xfId="34699" builtinId="8" hidden="1"/>
    <cellStyle name="Hipervínculo" xfId="34683" builtinId="8" hidden="1"/>
    <cellStyle name="Hipervínculo" xfId="34667" builtinId="8" hidden="1"/>
    <cellStyle name="Hipervínculo" xfId="34651" builtinId="8" hidden="1"/>
    <cellStyle name="Hipervínculo" xfId="34633" builtinId="8" hidden="1"/>
    <cellStyle name="Hipervínculo" xfId="34617" builtinId="8" hidden="1"/>
    <cellStyle name="Hipervínculo" xfId="34601" builtinId="8" hidden="1"/>
    <cellStyle name="Hipervínculo" xfId="34585" builtinId="8" hidden="1"/>
    <cellStyle name="Hipervínculo" xfId="34568" builtinId="8" hidden="1"/>
    <cellStyle name="Hipervínculo" xfId="34552" builtinId="8" hidden="1"/>
    <cellStyle name="Hipervínculo" xfId="34536" builtinId="8" hidden="1"/>
    <cellStyle name="Hipervínculo" xfId="34521" builtinId="8" hidden="1"/>
    <cellStyle name="Hipervínculo" xfId="34505" builtinId="8" hidden="1"/>
    <cellStyle name="Hipervínculo" xfId="34489" builtinId="8" hidden="1"/>
    <cellStyle name="Hipervínculo" xfId="34472" builtinId="8" hidden="1"/>
    <cellStyle name="Hipervínculo" xfId="34456" builtinId="8" hidden="1"/>
    <cellStyle name="Hipervínculo" xfId="34440" builtinId="8" hidden="1"/>
    <cellStyle name="Hipervínculo" xfId="34424" builtinId="8" hidden="1"/>
    <cellStyle name="Hipervínculo" xfId="34408" builtinId="8" hidden="1"/>
    <cellStyle name="Hipervínculo" xfId="34392" builtinId="8" hidden="1"/>
    <cellStyle name="Hipervínculo" xfId="34349" builtinId="8" hidden="1"/>
    <cellStyle name="Hipervínculo" xfId="34361" builtinId="8" hidden="1"/>
    <cellStyle name="Hipervínculo" xfId="34371" builtinId="8" hidden="1"/>
    <cellStyle name="Hipervínculo" xfId="34382" builtinId="8" hidden="1"/>
    <cellStyle name="Hipervínculo" xfId="34367" builtinId="8" hidden="1"/>
    <cellStyle name="Hipervínculo" xfId="34331" builtinId="8" hidden="1"/>
    <cellStyle name="Hipervínculo" xfId="34341" builtinId="8" hidden="1"/>
    <cellStyle name="Hipervínculo" xfId="34325" builtinId="8" hidden="1"/>
    <cellStyle name="Hipervínculo" xfId="36684" builtinId="8" hidden="1"/>
    <cellStyle name="Hipervínculo" xfId="36700" builtinId="8" hidden="1"/>
    <cellStyle name="Hipervínculo" xfId="36716" builtinId="8" hidden="1"/>
    <cellStyle name="Hipervínculo" xfId="36732" builtinId="8" hidden="1"/>
    <cellStyle name="Hipervínculo" xfId="36748" builtinId="8" hidden="1"/>
    <cellStyle name="Hipervínculo" xfId="36764" builtinId="8" hidden="1"/>
    <cellStyle name="Hipervínculo" xfId="36781" builtinId="8" hidden="1"/>
    <cellStyle name="Hipervínculo" xfId="36797" builtinId="8" hidden="1"/>
    <cellStyle name="Hipervínculo" xfId="36813" builtinId="8" hidden="1"/>
    <cellStyle name="Hipervínculo" xfId="36828" builtinId="8" hidden="1"/>
    <cellStyle name="Hipervínculo" xfId="36844" builtinId="8" hidden="1"/>
    <cellStyle name="Hipervínculo" xfId="36860" builtinId="8" hidden="1"/>
    <cellStyle name="Hipervínculo" xfId="36877" builtinId="8" hidden="1"/>
    <cellStyle name="Hipervínculo" xfId="36893" builtinId="8" hidden="1"/>
    <cellStyle name="Hipervínculo" xfId="36909" builtinId="8" hidden="1"/>
    <cellStyle name="Hipervínculo" xfId="36927" builtinId="8" hidden="1"/>
    <cellStyle name="Hipervínculo" xfId="36943" builtinId="8" hidden="1"/>
    <cellStyle name="Hipervínculo" xfId="36959" builtinId="8" hidden="1"/>
    <cellStyle name="Hipervínculo" xfId="36975" builtinId="8" hidden="1"/>
    <cellStyle name="Hipervínculo" xfId="36991" builtinId="8" hidden="1"/>
    <cellStyle name="Hipervínculo" xfId="37007" builtinId="8" hidden="1"/>
    <cellStyle name="Hipervínculo" xfId="37023" builtinId="8" hidden="1"/>
    <cellStyle name="Hipervínculo" xfId="37037" builtinId="8" hidden="1"/>
    <cellStyle name="Hipervínculo" xfId="37053" builtinId="8" hidden="1"/>
    <cellStyle name="Hipervínculo" xfId="37069" builtinId="8" hidden="1"/>
    <cellStyle name="Hipervínculo" xfId="37086" builtinId="8" hidden="1"/>
    <cellStyle name="Hipervínculo" xfId="37102" builtinId="8" hidden="1"/>
    <cellStyle name="Hipervínculo" xfId="37118" builtinId="8" hidden="1"/>
    <cellStyle name="Hipervínculo" xfId="37134" builtinId="8" hidden="1"/>
    <cellStyle name="Hipervínculo" xfId="37150" builtinId="8" hidden="1"/>
    <cellStyle name="Hipervínculo" xfId="37166" builtinId="8" hidden="1"/>
    <cellStyle name="Hipervínculo" xfId="37182" builtinId="8" hidden="1"/>
    <cellStyle name="Hipervínculo" xfId="37197" builtinId="8" hidden="1"/>
    <cellStyle name="Hipervínculo" xfId="37213" builtinId="8" hidden="1"/>
    <cellStyle name="Hipervínculo" xfId="37229" builtinId="8" hidden="1"/>
    <cellStyle name="Hipervínculo" xfId="37247" builtinId="8" hidden="1"/>
    <cellStyle name="Hipervínculo" xfId="37263" builtinId="8" hidden="1"/>
    <cellStyle name="Hipervínculo" xfId="37279" builtinId="8" hidden="1"/>
    <cellStyle name="Hipervínculo" xfId="37295" builtinId="8" hidden="1"/>
    <cellStyle name="Hipervínculo" xfId="37311" builtinId="8" hidden="1"/>
    <cellStyle name="Hipervínculo" xfId="37327" builtinId="8" hidden="1"/>
    <cellStyle name="Hipervínculo" xfId="37341" builtinId="8" hidden="1"/>
    <cellStyle name="Hipervínculo" xfId="37357" builtinId="8" hidden="1"/>
    <cellStyle name="Hipervínculo" xfId="37373" builtinId="8" hidden="1"/>
    <cellStyle name="Hipervínculo" xfId="37389" builtinId="8" hidden="1"/>
    <cellStyle name="Hipervínculo" xfId="37407" builtinId="8" hidden="1"/>
    <cellStyle name="Hipervínculo" xfId="37423" builtinId="8" hidden="1"/>
    <cellStyle name="Hipervínculo" xfId="37439" builtinId="8" hidden="1"/>
    <cellStyle name="Hipervínculo" xfId="37455" builtinId="8" hidden="1"/>
    <cellStyle name="Hipervínculo" xfId="37471" builtinId="8" hidden="1"/>
    <cellStyle name="Hipervínculo" xfId="37487" builtinId="8" hidden="1"/>
    <cellStyle name="Hipervínculo" xfId="37501" builtinId="8" hidden="1"/>
    <cellStyle name="Hipervínculo" xfId="37517" builtinId="8" hidden="1"/>
    <cellStyle name="Hipervínculo" xfId="37533" builtinId="8" hidden="1"/>
    <cellStyle name="Hipervínculo" xfId="37550" builtinId="8" hidden="1"/>
    <cellStyle name="Hipervínculo" xfId="37566" builtinId="8" hidden="1"/>
    <cellStyle name="Hipervínculo" xfId="37582" builtinId="8" hidden="1"/>
    <cellStyle name="Hipervínculo" xfId="37598" builtinId="8" hidden="1"/>
    <cellStyle name="Hipervínculo" xfId="37614" builtinId="8" hidden="1"/>
    <cellStyle name="Hipervínculo" xfId="37630" builtinId="8" hidden="1"/>
    <cellStyle name="Hipervínculo" xfId="37646" builtinId="8" hidden="1"/>
    <cellStyle name="Hipervínculo" xfId="37661" builtinId="8" hidden="1"/>
    <cellStyle name="Hipervínculo" xfId="37677" builtinId="8" hidden="1"/>
    <cellStyle name="Hipervínculo" xfId="37693" builtinId="8" hidden="1"/>
    <cellStyle name="Hipervínculo" xfId="37711" builtinId="8" hidden="1"/>
    <cellStyle name="Hipervínculo" xfId="37727" builtinId="8" hidden="1"/>
    <cellStyle name="Hipervínculo" xfId="37743" builtinId="8" hidden="1"/>
    <cellStyle name="Hipervínculo" xfId="37759" builtinId="8" hidden="1"/>
    <cellStyle name="Hipervínculo" xfId="37775" builtinId="8" hidden="1"/>
    <cellStyle name="Hipervínculo" xfId="37791" builtinId="8" hidden="1"/>
    <cellStyle name="Hipervínculo" xfId="37807" builtinId="8" hidden="1"/>
    <cellStyle name="Hipervínculo" xfId="37821" builtinId="8" hidden="1"/>
    <cellStyle name="Hipervínculo" xfId="37837" builtinId="8" hidden="1"/>
    <cellStyle name="Hipervínculo" xfId="37853" builtinId="8" hidden="1"/>
    <cellStyle name="Hipervínculo" xfId="37871" builtinId="8" hidden="1"/>
    <cellStyle name="Hipervínculo" xfId="37887" builtinId="8" hidden="1"/>
    <cellStyle name="Hipervínculo" xfId="37903" builtinId="8" hidden="1"/>
    <cellStyle name="Hipervínculo" xfId="37919" builtinId="8" hidden="1"/>
    <cellStyle name="Hipervínculo" xfId="37935" builtinId="8" hidden="1"/>
    <cellStyle name="Hipervínculo" xfId="37951" builtinId="8" hidden="1"/>
    <cellStyle name="Hipervínculo" xfId="37965" builtinId="8" hidden="1"/>
    <cellStyle name="Hipervínculo" xfId="37981" builtinId="8" hidden="1"/>
    <cellStyle name="Hipervínculo" xfId="37997" builtinId="8" hidden="1"/>
    <cellStyle name="Hipervínculo" xfId="38013" builtinId="8" hidden="1"/>
    <cellStyle name="Hipervínculo" xfId="38031" builtinId="8" hidden="1"/>
    <cellStyle name="Hipervínculo" xfId="38047" builtinId="8" hidden="1"/>
    <cellStyle name="Hipervínculo" xfId="38063" builtinId="8" hidden="1"/>
    <cellStyle name="Hipervínculo" xfId="38079" builtinId="8" hidden="1"/>
    <cellStyle name="Hipervínculo" xfId="38095" builtinId="8" hidden="1"/>
    <cellStyle name="Hipervínculo" xfId="38111" builtinId="8" hidden="1"/>
    <cellStyle name="Hipervínculo" xfId="38125" builtinId="8" hidden="1"/>
    <cellStyle name="Hipervínculo" xfId="38141" builtinId="8" hidden="1"/>
    <cellStyle name="Hipervínculo" xfId="38157" builtinId="8" hidden="1"/>
    <cellStyle name="Hipervínculo" xfId="38175" builtinId="8" hidden="1"/>
    <cellStyle name="Hipervínculo" xfId="38191" builtinId="8" hidden="1"/>
    <cellStyle name="Hipervínculo" xfId="38207" builtinId="8" hidden="1"/>
    <cellStyle name="Hipervínculo" xfId="38223" builtinId="8" hidden="1"/>
    <cellStyle name="Hipervínculo" xfId="38239" builtinId="8" hidden="1"/>
    <cellStyle name="Hipervínculo" xfId="38255" builtinId="8" hidden="1"/>
    <cellStyle name="Hipervínculo" xfId="38271" builtinId="8" hidden="1"/>
    <cellStyle name="Hipervínculo" xfId="38285" builtinId="8" hidden="1"/>
    <cellStyle name="Hipervínculo" xfId="38301" builtinId="8" hidden="1"/>
    <cellStyle name="Hipervínculo" xfId="38317" builtinId="8" hidden="1"/>
    <cellStyle name="Hipervínculo" xfId="38335" builtinId="8" hidden="1"/>
    <cellStyle name="Hipervínculo" xfId="38351" builtinId="8" hidden="1"/>
    <cellStyle name="Hipervínculo" xfId="38367" builtinId="8" hidden="1"/>
    <cellStyle name="Hipervínculo" xfId="38383" builtinId="8" hidden="1"/>
    <cellStyle name="Hipervínculo" xfId="38399" builtinId="8" hidden="1"/>
    <cellStyle name="Hipervínculo" xfId="38415" builtinId="8" hidden="1"/>
    <cellStyle name="Hipervínculo" xfId="38431" builtinId="8" hidden="1"/>
    <cellStyle name="Hipervínculo" xfId="38445" builtinId="8" hidden="1"/>
    <cellStyle name="Hipervínculo" xfId="38461" builtinId="8" hidden="1"/>
    <cellStyle name="Hipervínculo" xfId="38477" builtinId="8" hidden="1"/>
    <cellStyle name="Hipervínculo" xfId="38495" builtinId="8" hidden="1"/>
    <cellStyle name="Hipervínculo" xfId="38511" builtinId="8" hidden="1"/>
    <cellStyle name="Hipervínculo" xfId="38527" builtinId="8" hidden="1"/>
    <cellStyle name="Hipervínculo" xfId="38543" builtinId="8" hidden="1"/>
    <cellStyle name="Hipervínculo" xfId="38559" builtinId="8" hidden="1"/>
    <cellStyle name="Hipervínculo" xfId="38575" builtinId="8" hidden="1"/>
    <cellStyle name="Hipervínculo" xfId="38589" builtinId="8" hidden="1"/>
    <cellStyle name="Hipervínculo" xfId="38605" builtinId="8" hidden="1"/>
    <cellStyle name="Hipervínculo" xfId="38621" builtinId="8" hidden="1"/>
    <cellStyle name="Hipervínculo" xfId="38637" builtinId="8" hidden="1"/>
    <cellStyle name="Hipervínculo" xfId="38654" builtinId="8" hidden="1"/>
    <cellStyle name="Hipervínculo" xfId="38670" builtinId="8" hidden="1"/>
    <cellStyle name="Hipervínculo" xfId="38686" builtinId="8" hidden="1"/>
    <cellStyle name="Hipervínculo" xfId="38702" builtinId="8" hidden="1"/>
    <cellStyle name="Hipervínculo" xfId="38718" builtinId="8" hidden="1"/>
    <cellStyle name="Hipervínculo" xfId="38734" builtinId="8" hidden="1"/>
    <cellStyle name="Hipervínculo" xfId="38748" builtinId="8" hidden="1"/>
    <cellStyle name="Hipervínculo" xfId="38764" builtinId="8" hidden="1"/>
    <cellStyle name="Hipervínculo" xfId="38780" builtinId="8" hidden="1"/>
    <cellStyle name="Hipervínculo" xfId="38796" builtinId="8" hidden="1"/>
    <cellStyle name="Hipervínculo" xfId="38812" builtinId="8" hidden="1"/>
    <cellStyle name="Hipervínculo" xfId="38828" builtinId="8" hidden="1"/>
    <cellStyle name="Hipervínculo" xfId="38844" builtinId="8" hidden="1"/>
    <cellStyle name="Hipervínculo" xfId="38860" builtinId="8" hidden="1"/>
    <cellStyle name="Hipervínculo" xfId="38876" builtinId="8" hidden="1"/>
    <cellStyle name="Hipervínculo" xfId="38892" builtinId="8" hidden="1"/>
    <cellStyle name="Hipervínculo" xfId="38886" builtinId="8" hidden="1"/>
    <cellStyle name="Hipervínculo" xfId="38870" builtinId="8" hidden="1"/>
    <cellStyle name="Hipervínculo" xfId="38854" builtinId="8" hidden="1"/>
    <cellStyle name="Hipervínculo" xfId="38838" builtinId="8" hidden="1"/>
    <cellStyle name="Hipervínculo" xfId="38822" builtinId="8" hidden="1"/>
    <cellStyle name="Hipervínculo" xfId="38806" builtinId="8" hidden="1"/>
    <cellStyle name="Hipervínculo" xfId="38790" builtinId="8" hidden="1"/>
    <cellStyle name="Hipervínculo" xfId="38774" builtinId="8" hidden="1"/>
    <cellStyle name="Hipervínculo" xfId="38758" builtinId="8" hidden="1"/>
    <cellStyle name="Hipervínculo" xfId="38484" builtinId="8" hidden="1"/>
    <cellStyle name="Hipervínculo" xfId="38728" builtinId="8" hidden="1"/>
    <cellStyle name="Hipervínculo" xfId="38712" builtinId="8" hidden="1"/>
    <cellStyle name="Hipervínculo" xfId="38696" builtinId="8" hidden="1"/>
    <cellStyle name="Hipervínculo" xfId="38680" builtinId="8" hidden="1"/>
    <cellStyle name="Hipervínculo" xfId="38664" builtinId="8" hidden="1"/>
    <cellStyle name="Hipervínculo" xfId="38648" builtinId="8" hidden="1"/>
    <cellStyle name="Hipervínculo" xfId="38631" builtinId="8" hidden="1"/>
    <cellStyle name="Hipervínculo" xfId="38615" builtinId="8" hidden="1"/>
    <cellStyle name="Hipervínculo" xfId="38599" builtinId="8" hidden="1"/>
    <cellStyle name="Hipervínculo" xfId="38585" builtinId="8" hidden="1"/>
    <cellStyle name="Hipervínculo" xfId="38569" builtinId="8" hidden="1"/>
    <cellStyle name="Hipervínculo" xfId="38553" builtinId="8" hidden="1"/>
    <cellStyle name="Hipervínculo" xfId="38537" builtinId="8" hidden="1"/>
    <cellStyle name="Hipervínculo" xfId="38521" builtinId="8" hidden="1"/>
    <cellStyle name="Hipervínculo" xfId="38505" builtinId="8" hidden="1"/>
    <cellStyle name="Hipervínculo" xfId="38489" builtinId="8" hidden="1"/>
    <cellStyle name="Hipervínculo" xfId="38471" builtinId="8" hidden="1"/>
    <cellStyle name="Hipervínculo" xfId="38455" builtinId="8" hidden="1"/>
    <cellStyle name="Hipervínculo" xfId="38439" builtinId="8" hidden="1"/>
    <cellStyle name="Hipervínculo" xfId="38425" builtinId="8" hidden="1"/>
    <cellStyle name="Hipervínculo" xfId="38409" builtinId="8" hidden="1"/>
    <cellStyle name="Hipervínculo" xfId="38393" builtinId="8" hidden="1"/>
    <cellStyle name="Hipervínculo" xfId="38377" builtinId="8" hidden="1"/>
    <cellStyle name="Hipervínculo" xfId="38361" builtinId="8" hidden="1"/>
    <cellStyle name="Hipervínculo" xfId="38345" builtinId="8" hidden="1"/>
    <cellStyle name="Hipervínculo" xfId="38329" builtinId="8" hidden="1"/>
    <cellStyle name="Hipervínculo" xfId="38311" builtinId="8" hidden="1"/>
    <cellStyle name="Hipervínculo" xfId="38295" builtinId="8" hidden="1"/>
    <cellStyle name="Hipervínculo" xfId="38279" builtinId="8" hidden="1"/>
    <cellStyle name="Hipervínculo" xfId="38265" builtinId="8" hidden="1"/>
    <cellStyle name="Hipervínculo" xfId="38249" builtinId="8" hidden="1"/>
    <cellStyle name="Hipervínculo" xfId="38233" builtinId="8" hidden="1"/>
    <cellStyle name="Hipervínculo" xfId="38217" builtinId="8" hidden="1"/>
    <cellStyle name="Hipervínculo" xfId="38201" builtinId="8" hidden="1"/>
    <cellStyle name="Hipervínculo" xfId="38185" builtinId="8" hidden="1"/>
    <cellStyle name="Hipervínculo" xfId="38167" builtinId="8" hidden="1"/>
    <cellStyle name="Hipervínculo" xfId="38151" builtinId="8" hidden="1"/>
    <cellStyle name="Hipervínculo" xfId="38135" builtinId="8" hidden="1"/>
    <cellStyle name="Hipervínculo" xfId="37860" builtinId="8" hidden="1"/>
    <cellStyle name="Hipervínculo" xfId="38105" builtinId="8" hidden="1"/>
    <cellStyle name="Hipervínculo" xfId="38089" builtinId="8" hidden="1"/>
    <cellStyle name="Hipervínculo" xfId="38073" builtinId="8" hidden="1"/>
    <cellStyle name="Hipervínculo" xfId="38057" builtinId="8" hidden="1"/>
    <cellStyle name="Hipervínculo" xfId="38041" builtinId="8" hidden="1"/>
    <cellStyle name="Hipervínculo" xfId="38025" builtinId="8" hidden="1"/>
    <cellStyle name="Hipervínculo" xfId="38007" builtinId="8" hidden="1"/>
    <cellStyle name="Hipervínculo" xfId="37991" builtinId="8" hidden="1"/>
    <cellStyle name="Hipervínculo" xfId="37975" builtinId="8" hidden="1"/>
    <cellStyle name="Hipervínculo" xfId="37961" builtinId="8" hidden="1"/>
    <cellStyle name="Hipervínculo" xfId="37945" builtinId="8" hidden="1"/>
    <cellStyle name="Hipervínculo" xfId="37929" builtinId="8" hidden="1"/>
    <cellStyle name="Hipervínculo" xfId="37913" builtinId="8" hidden="1"/>
    <cellStyle name="Hipervínculo" xfId="37897" builtinId="8" hidden="1"/>
    <cellStyle name="Hipervínculo" xfId="37881" builtinId="8" hidden="1"/>
    <cellStyle name="Hipervínculo" xfId="37865" builtinId="8" hidden="1"/>
    <cellStyle name="Hipervínculo" xfId="37847" builtinId="8" hidden="1"/>
    <cellStyle name="Hipervínculo" xfId="37831" builtinId="8" hidden="1"/>
    <cellStyle name="Hipervínculo" xfId="37815" builtinId="8" hidden="1"/>
    <cellStyle name="Hipervínculo" xfId="37801" builtinId="8" hidden="1"/>
    <cellStyle name="Hipervínculo" xfId="37785" builtinId="8" hidden="1"/>
    <cellStyle name="Hipervínculo" xfId="37769" builtinId="8" hidden="1"/>
    <cellStyle name="Hipervínculo" xfId="37753" builtinId="8" hidden="1"/>
    <cellStyle name="Hipervínculo" xfId="37737" builtinId="8" hidden="1"/>
    <cellStyle name="Hipervínculo" xfId="37721" builtinId="8" hidden="1"/>
    <cellStyle name="Hipervínculo" xfId="37705" builtinId="8" hidden="1"/>
    <cellStyle name="Hipervínculo" xfId="37687" builtinId="8" hidden="1"/>
    <cellStyle name="Hipervínculo" xfId="37671" builtinId="8" hidden="1"/>
    <cellStyle name="Hipervínculo" xfId="37655" builtinId="8" hidden="1"/>
    <cellStyle name="Hipervínculo" xfId="37640" builtinId="8" hidden="1"/>
    <cellStyle name="Hipervínculo" xfId="37624" builtinId="8" hidden="1"/>
    <cellStyle name="Hipervínculo" xfId="37608" builtinId="8" hidden="1"/>
    <cellStyle name="Hipervínculo" xfId="37592" builtinId="8" hidden="1"/>
    <cellStyle name="Hipervínculo" xfId="37576" builtinId="8" hidden="1"/>
    <cellStyle name="Hipervínculo" xfId="37560" builtinId="8" hidden="1"/>
    <cellStyle name="Hipervínculo" xfId="37543" builtinId="8" hidden="1"/>
    <cellStyle name="Hipervínculo" xfId="37527" builtinId="8" hidden="1"/>
    <cellStyle name="Hipervínculo" xfId="37511" builtinId="8" hidden="1"/>
    <cellStyle name="Hipervínculo" xfId="37236" builtinId="8" hidden="1"/>
    <cellStyle name="Hipervínculo" xfId="37481" builtinId="8" hidden="1"/>
    <cellStyle name="Hipervínculo" xfId="37465" builtinId="8" hidden="1"/>
    <cellStyle name="Hipervínculo" xfId="37449" builtinId="8" hidden="1"/>
    <cellStyle name="Hipervínculo" xfId="37433" builtinId="8" hidden="1"/>
    <cellStyle name="Hipervínculo" xfId="37417" builtinId="8" hidden="1"/>
    <cellStyle name="Hipervínculo" xfId="37401" builtinId="8" hidden="1"/>
    <cellStyle name="Hipervínculo" xfId="37383" builtinId="8" hidden="1"/>
    <cellStyle name="Hipervínculo" xfId="37367" builtinId="8" hidden="1"/>
    <cellStyle name="Hipervínculo" xfId="37351" builtinId="8" hidden="1"/>
    <cellStyle name="Hipervínculo" xfId="37337" builtinId="8" hidden="1"/>
    <cellStyle name="Hipervínculo" xfId="37321" builtinId="8" hidden="1"/>
    <cellStyle name="Hipervínculo" xfId="37305" builtinId="8" hidden="1"/>
    <cellStyle name="Hipervínculo" xfId="37289" builtinId="8" hidden="1"/>
    <cellStyle name="Hipervínculo" xfId="37273" builtinId="8" hidden="1"/>
    <cellStyle name="Hipervínculo" xfId="37257" builtinId="8" hidden="1"/>
    <cellStyle name="Hipervínculo" xfId="37241" builtinId="8" hidden="1"/>
    <cellStyle name="Hipervínculo" xfId="37223" builtinId="8" hidden="1"/>
    <cellStyle name="Hipervínculo" xfId="37207" builtinId="8" hidden="1"/>
    <cellStyle name="Hipervínculo" xfId="37191" builtinId="8" hidden="1"/>
    <cellStyle name="Hipervínculo" xfId="37176" builtinId="8" hidden="1"/>
    <cellStyle name="Hipervínculo" xfId="37160" builtinId="8" hidden="1"/>
    <cellStyle name="Hipervínculo" xfId="37144" builtinId="8" hidden="1"/>
    <cellStyle name="Hipervínculo" xfId="37128" builtinId="8" hidden="1"/>
    <cellStyle name="Hipervínculo" xfId="37112" builtinId="8" hidden="1"/>
    <cellStyle name="Hipervínculo" xfId="37096" builtinId="8" hidden="1"/>
    <cellStyle name="Hipervínculo" xfId="37080" builtinId="8" hidden="1"/>
    <cellStyle name="Hipervínculo" xfId="37063" builtinId="8" hidden="1"/>
    <cellStyle name="Hipervínculo" xfId="37047" builtinId="8" hidden="1"/>
    <cellStyle name="Hipervínculo" xfId="37031" builtinId="8" hidden="1"/>
    <cellStyle name="Hipervínculo" xfId="37017" builtinId="8" hidden="1"/>
    <cellStyle name="Hipervínculo" xfId="37001" builtinId="8" hidden="1"/>
    <cellStyle name="Hipervínculo" xfId="36985" builtinId="8" hidden="1"/>
    <cellStyle name="Hipervínculo" xfId="36969" builtinId="8" hidden="1"/>
    <cellStyle name="Hipervínculo" xfId="36953" builtinId="8" hidden="1"/>
    <cellStyle name="Hipervínculo" xfId="36937" builtinId="8" hidden="1"/>
    <cellStyle name="Hipervínculo" xfId="36919" builtinId="8" hidden="1"/>
    <cellStyle name="Hipervínculo" xfId="36903" builtinId="8" hidden="1"/>
    <cellStyle name="Hipervínculo" xfId="36887" builtinId="8" hidden="1"/>
    <cellStyle name="Hipervínculo" xfId="36871" builtinId="8" hidden="1"/>
    <cellStyle name="Hipervínculo" xfId="36854" builtinId="8" hidden="1"/>
    <cellStyle name="Hipervínculo" xfId="36838" builtinId="8" hidden="1"/>
    <cellStyle name="Hipervínculo" xfId="36822" builtinId="8" hidden="1"/>
    <cellStyle name="Hipervínculo" xfId="36807" builtinId="8" hidden="1"/>
    <cellStyle name="Hipervínculo" xfId="36791" builtinId="8" hidden="1"/>
    <cellStyle name="Hipervínculo" xfId="36775" builtinId="8" hidden="1"/>
    <cellStyle name="Hipervínculo" xfId="36758" builtinId="8" hidden="1"/>
    <cellStyle name="Hipervínculo" xfId="36742" builtinId="8" hidden="1"/>
    <cellStyle name="Hipervínculo" xfId="36726" builtinId="8" hidden="1"/>
    <cellStyle name="Hipervínculo" xfId="36710" builtinId="8" hidden="1"/>
    <cellStyle name="Hipervínculo" xfId="36694" builtinId="8" hidden="1"/>
    <cellStyle name="Hipervínculo" xfId="36678" builtinId="8" hidden="1"/>
    <cellStyle name="Hipervínculo" xfId="36636" builtinId="8" hidden="1"/>
    <cellStyle name="Hipervínculo" xfId="36648" builtinId="8" hidden="1"/>
    <cellStyle name="Hipervínculo" xfId="36658" builtinId="8" hidden="1"/>
    <cellStyle name="Hipervínculo" xfId="36668" builtinId="8" hidden="1"/>
    <cellStyle name="Hipervínculo" xfId="36654" builtinId="8" hidden="1"/>
    <cellStyle name="Hipervínculo" xfId="36618" builtinId="8" hidden="1"/>
    <cellStyle name="Hipervínculo" xfId="36628" builtinId="8" hidden="1"/>
    <cellStyle name="Hipervínculo" xfId="36612" builtinId="8" hidden="1"/>
    <cellStyle name="Hipervínculo" xfId="38975" builtinId="8" hidden="1"/>
    <cellStyle name="Hipervínculo" xfId="38991" builtinId="8" hidden="1"/>
    <cellStyle name="Hipervínculo" xfId="39007" builtinId="8" hidden="1"/>
    <cellStyle name="Hipervínculo" xfId="39023" builtinId="8" hidden="1"/>
    <cellStyle name="Hipervínculo" xfId="39039" builtinId="8" hidden="1"/>
    <cellStyle name="Hipervínculo" xfId="39055" builtinId="8" hidden="1"/>
    <cellStyle name="Hipervínculo" xfId="39072" builtinId="8" hidden="1"/>
    <cellStyle name="Hipervínculo" xfId="39088" builtinId="8" hidden="1"/>
    <cellStyle name="Hipervínculo" xfId="39104" builtinId="8" hidden="1"/>
    <cellStyle name="Hipervínculo" xfId="39119" builtinId="8" hidden="1"/>
    <cellStyle name="Hipervínculo" xfId="39135" builtinId="8" hidden="1"/>
    <cellStyle name="Hipervínculo" xfId="39151" builtinId="8" hidden="1"/>
    <cellStyle name="Hipervínculo" xfId="39168" builtinId="8" hidden="1"/>
    <cellStyle name="Hipervínculo" xfId="39184" builtinId="8" hidden="1"/>
    <cellStyle name="Hipervínculo" xfId="39200" builtinId="8" hidden="1"/>
    <cellStyle name="Hipervínculo" xfId="39218" builtinId="8" hidden="1"/>
    <cellStyle name="Hipervínculo" xfId="39234" builtinId="8" hidden="1"/>
    <cellStyle name="Hipervínculo" xfId="39250" builtinId="8" hidden="1"/>
    <cellStyle name="Hipervínculo" xfId="39266" builtinId="8" hidden="1"/>
    <cellStyle name="Hipervínculo" xfId="39282" builtinId="8" hidden="1"/>
    <cellStyle name="Hipervínculo" xfId="39298" builtinId="8" hidden="1"/>
    <cellStyle name="Hipervínculo" xfId="39314" builtinId="8" hidden="1"/>
    <cellStyle name="Hipervínculo" xfId="39328" builtinId="8" hidden="1"/>
    <cellStyle name="Hipervínculo" xfId="39344" builtinId="8" hidden="1"/>
    <cellStyle name="Hipervínculo" xfId="39360" builtinId="8" hidden="1"/>
    <cellStyle name="Hipervínculo" xfId="39377" builtinId="8" hidden="1"/>
    <cellStyle name="Hipervínculo" xfId="39393" builtinId="8" hidden="1"/>
    <cellStyle name="Hipervínculo" xfId="39409" builtinId="8" hidden="1"/>
    <cellStyle name="Hipervínculo" xfId="39425" builtinId="8" hidden="1"/>
    <cellStyle name="Hipervínculo" xfId="39441" builtinId="8" hidden="1"/>
    <cellStyle name="Hipervínculo" xfId="39457" builtinId="8" hidden="1"/>
    <cellStyle name="Hipervínculo" xfId="39473" builtinId="8" hidden="1"/>
    <cellStyle name="Hipervínculo" xfId="39488" builtinId="8" hidden="1"/>
    <cellStyle name="Hipervínculo" xfId="39504" builtinId="8" hidden="1"/>
    <cellStyle name="Hipervínculo" xfId="39520" builtinId="8" hidden="1"/>
    <cellStyle name="Hipervínculo" xfId="39538" builtinId="8" hidden="1"/>
    <cellStyle name="Hipervínculo" xfId="39554" builtinId="8" hidden="1"/>
    <cellStyle name="Hipervínculo" xfId="39570" builtinId="8" hidden="1"/>
    <cellStyle name="Hipervínculo" xfId="39586" builtinId="8" hidden="1"/>
    <cellStyle name="Hipervínculo" xfId="39602" builtinId="8" hidden="1"/>
    <cellStyle name="Hipervínculo" xfId="39618" builtinId="8" hidden="1"/>
    <cellStyle name="Hipervínculo" xfId="39632" builtinId="8" hidden="1"/>
    <cellStyle name="Hipervínculo" xfId="39648" builtinId="8" hidden="1"/>
    <cellStyle name="Hipervínculo" xfId="39664" builtinId="8" hidden="1"/>
    <cellStyle name="Hipervínculo" xfId="39680" builtinId="8" hidden="1"/>
    <cellStyle name="Hipervínculo" xfId="39698" builtinId="8" hidden="1"/>
    <cellStyle name="Hipervínculo" xfId="39714" builtinId="8" hidden="1"/>
    <cellStyle name="Hipervínculo" xfId="39730" builtinId="8" hidden="1"/>
    <cellStyle name="Hipervínculo" xfId="39746" builtinId="8" hidden="1"/>
    <cellStyle name="Hipervínculo" xfId="39762" builtinId="8" hidden="1"/>
    <cellStyle name="Hipervínculo" xfId="39778" builtinId="8" hidden="1"/>
    <cellStyle name="Hipervínculo" xfId="39792" builtinId="8" hidden="1"/>
    <cellStyle name="Hipervínculo" xfId="39808" builtinId="8" hidden="1"/>
    <cellStyle name="Hipervínculo" xfId="39824" builtinId="8" hidden="1"/>
    <cellStyle name="Hipervínculo" xfId="39841" builtinId="8" hidden="1"/>
    <cellStyle name="Hipervínculo" xfId="39857" builtinId="8" hidden="1"/>
    <cellStyle name="Hipervínculo" xfId="39873" builtinId="8" hidden="1"/>
    <cellStyle name="Hipervínculo" xfId="39889" builtinId="8" hidden="1"/>
    <cellStyle name="Hipervínculo" xfId="39905" builtinId="8" hidden="1"/>
    <cellStyle name="Hipervínculo" xfId="39921" builtinId="8" hidden="1"/>
    <cellStyle name="Hipervínculo" xfId="39937" builtinId="8" hidden="1"/>
    <cellStyle name="Hipervínculo" xfId="39952" builtinId="8" hidden="1"/>
    <cellStyle name="Hipervínculo" xfId="39968" builtinId="8" hidden="1"/>
    <cellStyle name="Hipervínculo" xfId="39984" builtinId="8" hidden="1"/>
    <cellStyle name="Hipervínculo" xfId="40002" builtinId="8" hidden="1"/>
    <cellStyle name="Hipervínculo" xfId="40018" builtinId="8" hidden="1"/>
    <cellStyle name="Hipervínculo" xfId="40034" builtinId="8" hidden="1"/>
    <cellStyle name="Hipervínculo" xfId="40050" builtinId="8" hidden="1"/>
    <cellStyle name="Hipervínculo" xfId="40066" builtinId="8" hidden="1"/>
    <cellStyle name="Hipervínculo" xfId="40082" builtinId="8" hidden="1"/>
    <cellStyle name="Hipervínculo" xfId="40098" builtinId="8" hidden="1"/>
    <cellStyle name="Hipervínculo" xfId="40112" builtinId="8" hidden="1"/>
    <cellStyle name="Hipervínculo" xfId="40128" builtinId="8" hidden="1"/>
    <cellStyle name="Hipervínculo" xfId="40144" builtinId="8" hidden="1"/>
    <cellStyle name="Hipervínculo" xfId="40162" builtinId="8" hidden="1"/>
    <cellStyle name="Hipervínculo" xfId="40178" builtinId="8" hidden="1"/>
    <cellStyle name="Hipervínculo" xfId="40194" builtinId="8" hidden="1"/>
    <cellStyle name="Hipervínculo" xfId="40210" builtinId="8" hidden="1"/>
    <cellStyle name="Hipervínculo" xfId="40226" builtinId="8" hidden="1"/>
    <cellStyle name="Hipervínculo" xfId="40242" builtinId="8" hidden="1"/>
    <cellStyle name="Hipervínculo" xfId="40256" builtinId="8" hidden="1"/>
    <cellStyle name="Hipervínculo" xfId="40272" builtinId="8" hidden="1"/>
    <cellStyle name="Hipervínculo" xfId="40288" builtinId="8" hidden="1"/>
    <cellStyle name="Hipervínculo" xfId="40304" builtinId="8" hidden="1"/>
    <cellStyle name="Hipervínculo" xfId="40322" builtinId="8" hidden="1"/>
    <cellStyle name="Hipervínculo" xfId="40338" builtinId="8" hidden="1"/>
    <cellStyle name="Hipervínculo" xfId="40354" builtinId="8" hidden="1"/>
    <cellStyle name="Hipervínculo" xfId="40370" builtinId="8" hidden="1"/>
    <cellStyle name="Hipervínculo" xfId="40386" builtinId="8" hidden="1"/>
    <cellStyle name="Hipervínculo" xfId="40402" builtinId="8" hidden="1"/>
    <cellStyle name="Hipervínculo" xfId="40416" builtinId="8" hidden="1"/>
    <cellStyle name="Hipervínculo" xfId="40432" builtinId="8" hidden="1"/>
    <cellStyle name="Hipervínculo" xfId="40448" builtinId="8" hidden="1"/>
    <cellStyle name="Hipervínculo" xfId="40466" builtinId="8" hidden="1"/>
    <cellStyle name="Hipervínculo" xfId="40482" builtinId="8" hidden="1"/>
    <cellStyle name="Hipervínculo" xfId="40498" builtinId="8" hidden="1"/>
    <cellStyle name="Hipervínculo" xfId="40514" builtinId="8" hidden="1"/>
    <cellStyle name="Hipervínculo" xfId="40530" builtinId="8" hidden="1"/>
    <cellStyle name="Hipervínculo" xfId="40546" builtinId="8" hidden="1"/>
    <cellStyle name="Hipervínculo" xfId="40562" builtinId="8" hidden="1"/>
    <cellStyle name="Hipervínculo" xfId="40576" builtinId="8" hidden="1"/>
    <cellStyle name="Hipervínculo" xfId="40592" builtinId="8" hidden="1"/>
    <cellStyle name="Hipervínculo" xfId="40608" builtinId="8" hidden="1"/>
    <cellStyle name="Hipervínculo" xfId="40626" builtinId="8" hidden="1"/>
    <cellStyle name="Hipervínculo" xfId="40642" builtinId="8" hidden="1"/>
    <cellStyle name="Hipervínculo" xfId="40658" builtinId="8" hidden="1"/>
    <cellStyle name="Hipervínculo" xfId="40674" builtinId="8" hidden="1"/>
    <cellStyle name="Hipervínculo" xfId="40690" builtinId="8" hidden="1"/>
    <cellStyle name="Hipervínculo" xfId="40706" builtinId="8" hidden="1"/>
    <cellStyle name="Hipervínculo" xfId="40722" builtinId="8" hidden="1"/>
    <cellStyle name="Hipervínculo" xfId="40736" builtinId="8" hidden="1"/>
    <cellStyle name="Hipervínculo" xfId="40752" builtinId="8" hidden="1"/>
    <cellStyle name="Hipervínculo" xfId="40768" builtinId="8" hidden="1"/>
    <cellStyle name="Hipervínculo" xfId="40786" builtinId="8" hidden="1"/>
    <cellStyle name="Hipervínculo" xfId="40802" builtinId="8" hidden="1"/>
    <cellStyle name="Hipervínculo" xfId="40818" builtinId="8" hidden="1"/>
    <cellStyle name="Hipervínculo" xfId="40834" builtinId="8" hidden="1"/>
    <cellStyle name="Hipervínculo" xfId="40850" builtinId="8" hidden="1"/>
    <cellStyle name="Hipervínculo" xfId="40866" builtinId="8" hidden="1"/>
    <cellStyle name="Hipervínculo" xfId="40880" builtinId="8" hidden="1"/>
    <cellStyle name="Hipervínculo" xfId="40896" builtinId="8" hidden="1"/>
    <cellStyle name="Hipervínculo" xfId="40912" builtinId="8" hidden="1"/>
    <cellStyle name="Hipervínculo" xfId="40928" builtinId="8" hidden="1"/>
    <cellStyle name="Hipervínculo" xfId="40945" builtinId="8" hidden="1"/>
    <cellStyle name="Hipervínculo" xfId="40961" builtinId="8" hidden="1"/>
    <cellStyle name="Hipervínculo" xfId="40977" builtinId="8" hidden="1"/>
    <cellStyle name="Hipervínculo" xfId="40993" builtinId="8" hidden="1"/>
    <cellStyle name="Hipervínculo" xfId="41009" builtinId="8" hidden="1"/>
    <cellStyle name="Hipervínculo" xfId="41025" builtinId="8" hidden="1"/>
    <cellStyle name="Hipervínculo" xfId="41039" builtinId="8" hidden="1"/>
    <cellStyle name="Hipervínculo" xfId="41055" builtinId="8" hidden="1"/>
    <cellStyle name="Hipervínculo" xfId="41071" builtinId="8" hidden="1"/>
    <cellStyle name="Hipervínculo" xfId="41087" builtinId="8" hidden="1"/>
    <cellStyle name="Hipervínculo" xfId="41103" builtinId="8" hidden="1"/>
    <cellStyle name="Hipervínculo" xfId="41119" builtinId="8" hidden="1"/>
    <cellStyle name="Hipervínculo" xfId="41135" builtinId="8" hidden="1"/>
    <cellStyle name="Hipervínculo" xfId="41151" builtinId="8" hidden="1"/>
    <cellStyle name="Hipervínculo" xfId="41167" builtinId="8" hidden="1"/>
    <cellStyle name="Hipervínculo" xfId="41183" builtinId="8" hidden="1"/>
    <cellStyle name="Hipervínculo" xfId="41177" builtinId="8" hidden="1"/>
    <cellStyle name="Hipervínculo" xfId="41161" builtinId="8" hidden="1"/>
    <cellStyle name="Hipervínculo" xfId="41145" builtinId="8" hidden="1"/>
    <cellStyle name="Hipervínculo" xfId="41129" builtinId="8" hidden="1"/>
    <cellStyle name="Hipervínculo" xfId="41113" builtinId="8" hidden="1"/>
    <cellStyle name="Hipervínculo" xfId="41097" builtinId="8" hidden="1"/>
    <cellStyle name="Hipervínculo" xfId="41081" builtinId="8" hidden="1"/>
    <cellStyle name="Hipervínculo" xfId="41065" builtinId="8" hidden="1"/>
    <cellStyle name="Hipervínculo" xfId="41049" builtinId="8" hidden="1"/>
    <cellStyle name="Hipervínculo" xfId="40775" builtinId="8" hidden="1"/>
    <cellStyle name="Hipervínculo" xfId="41019" builtinId="8" hidden="1"/>
    <cellStyle name="Hipervínculo" xfId="41003" builtinId="8" hidden="1"/>
    <cellStyle name="Hipervínculo" xfId="40987" builtinId="8" hidden="1"/>
    <cellStyle name="Hipervínculo" xfId="40971" builtinId="8" hidden="1"/>
    <cellStyle name="Hipervínculo" xfId="40955" builtinId="8" hidden="1"/>
    <cellStyle name="Hipervínculo" xfId="40939" builtinId="8" hidden="1"/>
    <cellStyle name="Hipervínculo" xfId="40922" builtinId="8" hidden="1"/>
    <cellStyle name="Hipervínculo" xfId="40906" builtinId="8" hidden="1"/>
    <cellStyle name="Hipervínculo" xfId="40890" builtinId="8" hidden="1"/>
    <cellStyle name="Hipervínculo" xfId="40876" builtinId="8" hidden="1"/>
    <cellStyle name="Hipervínculo" xfId="40860" builtinId="8" hidden="1"/>
    <cellStyle name="Hipervínculo" xfId="40844" builtinId="8" hidden="1"/>
    <cellStyle name="Hipervínculo" xfId="40828" builtinId="8" hidden="1"/>
    <cellStyle name="Hipervínculo" xfId="40812" builtinId="8" hidden="1"/>
    <cellStyle name="Hipervínculo" xfId="40796" builtinId="8" hidden="1"/>
    <cellStyle name="Hipervínculo" xfId="40780" builtinId="8" hidden="1"/>
    <cellStyle name="Hipervínculo" xfId="40762" builtinId="8" hidden="1"/>
    <cellStyle name="Hipervínculo" xfId="40746" builtinId="8" hidden="1"/>
    <cellStyle name="Hipervínculo" xfId="40730" builtinId="8" hidden="1"/>
    <cellStyle name="Hipervínculo" xfId="40716" builtinId="8" hidden="1"/>
    <cellStyle name="Hipervínculo" xfId="40700" builtinId="8" hidden="1"/>
    <cellStyle name="Hipervínculo" xfId="40684" builtinId="8" hidden="1"/>
    <cellStyle name="Hipervínculo" xfId="40668" builtinId="8" hidden="1"/>
    <cellStyle name="Hipervínculo" xfId="40652" builtinId="8" hidden="1"/>
    <cellStyle name="Hipervínculo" xfId="40636" builtinId="8" hidden="1"/>
    <cellStyle name="Hipervínculo" xfId="40620" builtinId="8" hidden="1"/>
    <cellStyle name="Hipervínculo" xfId="40602" builtinId="8" hidden="1"/>
    <cellStyle name="Hipervínculo" xfId="40586" builtinId="8" hidden="1"/>
    <cellStyle name="Hipervínculo" xfId="40570" builtinId="8" hidden="1"/>
    <cellStyle name="Hipervínculo" xfId="40556" builtinId="8" hidden="1"/>
    <cellStyle name="Hipervínculo" xfId="40540" builtinId="8" hidden="1"/>
    <cellStyle name="Hipervínculo" xfId="40524" builtinId="8" hidden="1"/>
    <cellStyle name="Hipervínculo" xfId="40508" builtinId="8" hidden="1"/>
    <cellStyle name="Hipervínculo" xfId="40492" builtinId="8" hidden="1"/>
    <cellStyle name="Hipervínculo" xfId="40476" builtinId="8" hidden="1"/>
    <cellStyle name="Hipervínculo" xfId="40458" builtinId="8" hidden="1"/>
    <cellStyle name="Hipervínculo" xfId="40442" builtinId="8" hidden="1"/>
    <cellStyle name="Hipervínculo" xfId="40426" builtinId="8" hidden="1"/>
    <cellStyle name="Hipervínculo" xfId="40151" builtinId="8" hidden="1"/>
    <cellStyle name="Hipervínculo" xfId="40396" builtinId="8" hidden="1"/>
    <cellStyle name="Hipervínculo" xfId="40380" builtinId="8" hidden="1"/>
    <cellStyle name="Hipervínculo" xfId="40364" builtinId="8" hidden="1"/>
    <cellStyle name="Hipervínculo" xfId="40348" builtinId="8" hidden="1"/>
    <cellStyle name="Hipervínculo" xfId="40332" builtinId="8" hidden="1"/>
    <cellStyle name="Hipervínculo" xfId="40316" builtinId="8" hidden="1"/>
    <cellStyle name="Hipervínculo" xfId="40298" builtinId="8" hidden="1"/>
    <cellStyle name="Hipervínculo" xfId="40282" builtinId="8" hidden="1"/>
    <cellStyle name="Hipervínculo" xfId="40266" builtinId="8" hidden="1"/>
    <cellStyle name="Hipervínculo" xfId="40252" builtinId="8" hidden="1"/>
    <cellStyle name="Hipervínculo" xfId="40236" builtinId="8" hidden="1"/>
    <cellStyle name="Hipervínculo" xfId="40220" builtinId="8" hidden="1"/>
    <cellStyle name="Hipervínculo" xfId="40204" builtinId="8" hidden="1"/>
    <cellStyle name="Hipervínculo" xfId="40188" builtinId="8" hidden="1"/>
    <cellStyle name="Hipervínculo" xfId="40172" builtinId="8" hidden="1"/>
    <cellStyle name="Hipervínculo" xfId="40156" builtinId="8" hidden="1"/>
    <cellStyle name="Hipervínculo" xfId="40138" builtinId="8" hidden="1"/>
    <cellStyle name="Hipervínculo" xfId="40122" builtinId="8" hidden="1"/>
    <cellStyle name="Hipervínculo" xfId="40106" builtinId="8" hidden="1"/>
    <cellStyle name="Hipervínculo" xfId="40092" builtinId="8" hidden="1"/>
    <cellStyle name="Hipervínculo" xfId="40076" builtinId="8" hidden="1"/>
    <cellStyle name="Hipervínculo" xfId="40060" builtinId="8" hidden="1"/>
    <cellStyle name="Hipervínculo" xfId="40044" builtinId="8" hidden="1"/>
    <cellStyle name="Hipervínculo" xfId="40028" builtinId="8" hidden="1"/>
    <cellStyle name="Hipervínculo" xfId="40012" builtinId="8" hidden="1"/>
    <cellStyle name="Hipervínculo" xfId="39996" builtinId="8" hidden="1"/>
    <cellStyle name="Hipervínculo" xfId="39978" builtinId="8" hidden="1"/>
    <cellStyle name="Hipervínculo" xfId="39962" builtinId="8" hidden="1"/>
    <cellStyle name="Hipervínculo" xfId="39946" builtinId="8" hidden="1"/>
    <cellStyle name="Hipervínculo" xfId="39931" builtinId="8" hidden="1"/>
    <cellStyle name="Hipervínculo" xfId="39915" builtinId="8" hidden="1"/>
    <cellStyle name="Hipervínculo" xfId="39899" builtinId="8" hidden="1"/>
    <cellStyle name="Hipervínculo" xfId="39883" builtinId="8" hidden="1"/>
    <cellStyle name="Hipervínculo" xfId="39867" builtinId="8" hidden="1"/>
    <cellStyle name="Hipervínculo" xfId="39851" builtinId="8" hidden="1"/>
    <cellStyle name="Hipervínculo" xfId="39834" builtinId="8" hidden="1"/>
    <cellStyle name="Hipervínculo" xfId="39818" builtinId="8" hidden="1"/>
    <cellStyle name="Hipervínculo" xfId="39802" builtinId="8" hidden="1"/>
    <cellStyle name="Hipervínculo" xfId="39527" builtinId="8" hidden="1"/>
    <cellStyle name="Hipervínculo" xfId="39772" builtinId="8" hidden="1"/>
    <cellStyle name="Hipervínculo" xfId="39756" builtinId="8" hidden="1"/>
    <cellStyle name="Hipervínculo" xfId="39740" builtinId="8" hidden="1"/>
    <cellStyle name="Hipervínculo" xfId="39724" builtinId="8" hidden="1"/>
    <cellStyle name="Hipervínculo" xfId="39708" builtinId="8" hidden="1"/>
    <cellStyle name="Hipervínculo" xfId="39692" builtinId="8" hidden="1"/>
    <cellStyle name="Hipervínculo" xfId="39674" builtinId="8" hidden="1"/>
    <cellStyle name="Hipervínculo" xfId="39658" builtinId="8" hidden="1"/>
    <cellStyle name="Hipervínculo" xfId="39642" builtinId="8" hidden="1"/>
    <cellStyle name="Hipervínculo" xfId="39628" builtinId="8" hidden="1"/>
    <cellStyle name="Hipervínculo" xfId="39612" builtinId="8" hidden="1"/>
    <cellStyle name="Hipervínculo" xfId="39596" builtinId="8" hidden="1"/>
    <cellStyle name="Hipervínculo" xfId="39580" builtinId="8" hidden="1"/>
    <cellStyle name="Hipervínculo" xfId="39564" builtinId="8" hidden="1"/>
    <cellStyle name="Hipervínculo" xfId="39548" builtinId="8" hidden="1"/>
    <cellStyle name="Hipervínculo" xfId="39532" builtinId="8" hidden="1"/>
    <cellStyle name="Hipervínculo" xfId="39514" builtinId="8" hidden="1"/>
    <cellStyle name="Hipervínculo" xfId="39498" builtinId="8" hidden="1"/>
    <cellStyle name="Hipervínculo" xfId="39482" builtinId="8" hidden="1"/>
    <cellStyle name="Hipervínculo" xfId="39467" builtinId="8" hidden="1"/>
    <cellStyle name="Hipervínculo" xfId="39451" builtinId="8" hidden="1"/>
    <cellStyle name="Hipervínculo" xfId="39435" builtinId="8" hidden="1"/>
    <cellStyle name="Hipervínculo" xfId="39419" builtinId="8" hidden="1"/>
    <cellStyle name="Hipervínculo" xfId="39403" builtinId="8" hidden="1"/>
    <cellStyle name="Hipervínculo" xfId="39387" builtinId="8" hidden="1"/>
    <cellStyle name="Hipervínculo" xfId="39371" builtinId="8" hidden="1"/>
    <cellStyle name="Hipervínculo" xfId="39354" builtinId="8" hidden="1"/>
    <cellStyle name="Hipervínculo" xfId="39338" builtinId="8" hidden="1"/>
    <cellStyle name="Hipervínculo" xfId="39322" builtinId="8" hidden="1"/>
    <cellStyle name="Hipervínculo" xfId="39308" builtinId="8" hidden="1"/>
    <cellStyle name="Hipervínculo" xfId="39292" builtinId="8" hidden="1"/>
    <cellStyle name="Hipervínculo" xfId="39276" builtinId="8" hidden="1"/>
    <cellStyle name="Hipervínculo" xfId="39260" builtinId="8" hidden="1"/>
    <cellStyle name="Hipervínculo" xfId="39244" builtinId="8" hidden="1"/>
    <cellStyle name="Hipervínculo" xfId="39228" builtinId="8" hidden="1"/>
    <cellStyle name="Hipervínculo" xfId="39210" builtinId="8" hidden="1"/>
    <cellStyle name="Hipervínculo" xfId="39194" builtinId="8" hidden="1"/>
    <cellStyle name="Hipervínculo" xfId="39178" builtinId="8" hidden="1"/>
    <cellStyle name="Hipervínculo" xfId="39162" builtinId="8" hidden="1"/>
    <cellStyle name="Hipervínculo" xfId="39145" builtinId="8" hidden="1"/>
    <cellStyle name="Hipervínculo" xfId="39129" builtinId="8" hidden="1"/>
    <cellStyle name="Hipervínculo" xfId="39113" builtinId="8" hidden="1"/>
    <cellStyle name="Hipervínculo" xfId="39098" builtinId="8" hidden="1"/>
    <cellStyle name="Hipervínculo" xfId="39082" builtinId="8" hidden="1"/>
    <cellStyle name="Hipervínculo" xfId="39066" builtinId="8" hidden="1"/>
    <cellStyle name="Hipervínculo" xfId="39049" builtinId="8" hidden="1"/>
    <cellStyle name="Hipervínculo" xfId="39033" builtinId="8" hidden="1"/>
    <cellStyle name="Hipervínculo" xfId="39017" builtinId="8" hidden="1"/>
    <cellStyle name="Hipervínculo" xfId="39001" builtinId="8" hidden="1"/>
    <cellStyle name="Hipervínculo" xfId="38985" builtinId="8" hidden="1"/>
    <cellStyle name="Hipervínculo" xfId="38969" builtinId="8" hidden="1"/>
    <cellStyle name="Hipervínculo" xfId="38925" builtinId="8" hidden="1"/>
    <cellStyle name="Hipervínculo" xfId="38937" builtinId="8" hidden="1"/>
    <cellStyle name="Hipervínculo" xfId="38947" builtinId="8" hidden="1"/>
    <cellStyle name="Hipervínculo" xfId="38959" builtinId="8" hidden="1"/>
    <cellStyle name="Hipervínculo" xfId="38943" builtinId="8" hidden="1"/>
    <cellStyle name="Hipervínculo" xfId="38907" builtinId="8" hidden="1"/>
    <cellStyle name="Hipervínculo" xfId="38917" builtinId="8" hidden="1"/>
    <cellStyle name="Hipervínculo" xfId="38901" builtinId="8" hidden="1"/>
    <cellStyle name="Hipervínculo" xfId="41263" builtinId="8" hidden="1"/>
    <cellStyle name="Hipervínculo" xfId="41279" builtinId="8" hidden="1"/>
    <cellStyle name="Hipervínculo" xfId="41295" builtinId="8" hidden="1"/>
    <cellStyle name="Hipervínculo" xfId="41311" builtinId="8" hidden="1"/>
    <cellStyle name="Hipervínculo" xfId="41327" builtinId="8" hidden="1"/>
    <cellStyle name="Hipervínculo" xfId="41343" builtinId="8" hidden="1"/>
    <cellStyle name="Hipervínculo" xfId="41360" builtinId="8" hidden="1"/>
    <cellStyle name="Hipervínculo" xfId="41376" builtinId="8" hidden="1"/>
    <cellStyle name="Hipervínculo" xfId="41392" builtinId="8" hidden="1"/>
    <cellStyle name="Hipervínculo" xfId="41407" builtinId="8" hidden="1"/>
    <cellStyle name="Hipervínculo" xfId="41423" builtinId="8" hidden="1"/>
    <cellStyle name="Hipervínculo" xfId="41439" builtinId="8" hidden="1"/>
    <cellStyle name="Hipervínculo" xfId="41456" builtinId="8" hidden="1"/>
    <cellStyle name="Hipervínculo" xfId="41472" builtinId="8" hidden="1"/>
    <cellStyle name="Hipervínculo" xfId="41488" builtinId="8" hidden="1"/>
    <cellStyle name="Hipervínculo" xfId="41506" builtinId="8" hidden="1"/>
    <cellStyle name="Hipervínculo" xfId="41522" builtinId="8" hidden="1"/>
    <cellStyle name="Hipervínculo" xfId="41538" builtinId="8" hidden="1"/>
    <cellStyle name="Hipervínculo" xfId="41554" builtinId="8" hidden="1"/>
    <cellStyle name="Hipervínculo" xfId="41570" builtinId="8" hidden="1"/>
    <cellStyle name="Hipervínculo" xfId="41586" builtinId="8" hidden="1"/>
    <cellStyle name="Hipervínculo" xfId="41602" builtinId="8" hidden="1"/>
    <cellStyle name="Hipervínculo" xfId="41616" builtinId="8" hidden="1"/>
    <cellStyle name="Hipervínculo" xfId="41632" builtinId="8" hidden="1"/>
    <cellStyle name="Hipervínculo" xfId="41648" builtinId="8" hidden="1"/>
    <cellStyle name="Hipervínculo" xfId="41665" builtinId="8" hidden="1"/>
    <cellStyle name="Hipervínculo" xfId="41681" builtinId="8" hidden="1"/>
    <cellStyle name="Hipervínculo" xfId="41697" builtinId="8" hidden="1"/>
    <cellStyle name="Hipervínculo" xfId="41713" builtinId="8" hidden="1"/>
    <cellStyle name="Hipervínculo" xfId="41729" builtinId="8" hidden="1"/>
    <cellStyle name="Hipervínculo" xfId="41745" builtinId="8" hidden="1"/>
    <cellStyle name="Hipervínculo" xfId="41761" builtinId="8" hidden="1"/>
    <cellStyle name="Hipervínculo" xfId="41776" builtinId="8" hidden="1"/>
    <cellStyle name="Hipervínculo" xfId="41792" builtinId="8" hidden="1"/>
    <cellStyle name="Hipervínculo" xfId="41808" builtinId="8" hidden="1"/>
    <cellStyle name="Hipervínculo" xfId="41826" builtinId="8" hidden="1"/>
    <cellStyle name="Hipervínculo" xfId="41842" builtinId="8" hidden="1"/>
    <cellStyle name="Hipervínculo" xfId="41858" builtinId="8" hidden="1"/>
    <cellStyle name="Hipervínculo" xfId="41874" builtinId="8" hidden="1"/>
    <cellStyle name="Hipervínculo" xfId="41890" builtinId="8" hidden="1"/>
    <cellStyle name="Hipervínculo" xfId="41906" builtinId="8" hidden="1"/>
    <cellStyle name="Hipervínculo" xfId="41920" builtinId="8" hidden="1"/>
    <cellStyle name="Hipervínculo" xfId="41936" builtinId="8" hidden="1"/>
    <cellStyle name="Hipervínculo" xfId="41952" builtinId="8" hidden="1"/>
    <cellStyle name="Hipervínculo" xfId="41968" builtinId="8" hidden="1"/>
    <cellStyle name="Hipervínculo" xfId="41986" builtinId="8" hidden="1"/>
    <cellStyle name="Hipervínculo" xfId="42002" builtinId="8" hidden="1"/>
    <cellStyle name="Hipervínculo" xfId="42018" builtinId="8" hidden="1"/>
    <cellStyle name="Hipervínculo" xfId="42034" builtinId="8" hidden="1"/>
    <cellStyle name="Hipervínculo" xfId="42050" builtinId="8" hidden="1"/>
    <cellStyle name="Hipervínculo" xfId="42066" builtinId="8" hidden="1"/>
    <cellStyle name="Hipervínculo" xfId="42080" builtinId="8" hidden="1"/>
    <cellStyle name="Hipervínculo" xfId="42096" builtinId="8" hidden="1"/>
    <cellStyle name="Hipervínculo" xfId="42112" builtinId="8" hidden="1"/>
    <cellStyle name="Hipervínculo" xfId="42129" builtinId="8" hidden="1"/>
    <cellStyle name="Hipervínculo" xfId="42145" builtinId="8" hidden="1"/>
    <cellStyle name="Hipervínculo" xfId="42161" builtinId="8" hidden="1"/>
    <cellStyle name="Hipervínculo" xfId="42177" builtinId="8" hidden="1"/>
    <cellStyle name="Hipervínculo" xfId="42193" builtinId="8" hidden="1"/>
    <cellStyle name="Hipervínculo" xfId="42209" builtinId="8" hidden="1"/>
    <cellStyle name="Hipervínculo" xfId="42225" builtinId="8" hidden="1"/>
    <cellStyle name="Hipervínculo" xfId="42240" builtinId="8" hidden="1"/>
    <cellStyle name="Hipervínculo" xfId="42256" builtinId="8" hidden="1"/>
    <cellStyle name="Hipervínculo" xfId="42272" builtinId="8" hidden="1"/>
    <cellStyle name="Hipervínculo" xfId="42290" builtinId="8" hidden="1"/>
    <cellStyle name="Hipervínculo" xfId="42306" builtinId="8" hidden="1"/>
    <cellStyle name="Hipervínculo" xfId="42322" builtinId="8" hidden="1"/>
    <cellStyle name="Hipervínculo" xfId="42338" builtinId="8" hidden="1"/>
    <cellStyle name="Hipervínculo" xfId="42354" builtinId="8" hidden="1"/>
    <cellStyle name="Hipervínculo" xfId="42370" builtinId="8" hidden="1"/>
    <cellStyle name="Hipervínculo" xfId="42386" builtinId="8" hidden="1"/>
    <cellStyle name="Hipervínculo" xfId="42400" builtinId="8" hidden="1"/>
    <cellStyle name="Hipervínculo" xfId="42416" builtinId="8" hidden="1"/>
    <cellStyle name="Hipervínculo" xfId="42432" builtinId="8" hidden="1"/>
    <cellStyle name="Hipervínculo" xfId="42450" builtinId="8" hidden="1"/>
    <cellStyle name="Hipervínculo" xfId="42466" builtinId="8" hidden="1"/>
    <cellStyle name="Hipervínculo" xfId="42482" builtinId="8" hidden="1"/>
    <cellStyle name="Hipervínculo" xfId="42498" builtinId="8" hidden="1"/>
    <cellStyle name="Hipervínculo" xfId="42514" builtinId="8" hidden="1"/>
    <cellStyle name="Hipervínculo" xfId="42530" builtinId="8" hidden="1"/>
    <cellStyle name="Hipervínculo" xfId="42544" builtinId="8" hidden="1"/>
    <cellStyle name="Hipervínculo" xfId="42560" builtinId="8" hidden="1"/>
    <cellStyle name="Hipervínculo" xfId="42576" builtinId="8" hidden="1"/>
    <cellStyle name="Hipervínculo" xfId="42592" builtinId="8" hidden="1"/>
    <cellStyle name="Hipervínculo" xfId="42610" builtinId="8" hidden="1"/>
    <cellStyle name="Hipervínculo" xfId="42626" builtinId="8" hidden="1"/>
    <cellStyle name="Hipervínculo" xfId="42642" builtinId="8" hidden="1"/>
    <cellStyle name="Hipervínculo" xfId="42658" builtinId="8" hidden="1"/>
    <cellStyle name="Hipervínculo" xfId="42674" builtinId="8" hidden="1"/>
    <cellStyle name="Hipervínculo" xfId="42690" builtinId="8" hidden="1"/>
    <cellStyle name="Hipervínculo" xfId="42704" builtinId="8" hidden="1"/>
    <cellStyle name="Hipervínculo" xfId="42720" builtinId="8" hidden="1"/>
    <cellStyle name="Hipervínculo" xfId="42736" builtinId="8" hidden="1"/>
    <cellStyle name="Hipervínculo" xfId="42754" builtinId="8" hidden="1"/>
    <cellStyle name="Hipervínculo" xfId="42770" builtinId="8" hidden="1"/>
    <cellStyle name="Hipervínculo" xfId="42786" builtinId="8" hidden="1"/>
    <cellStyle name="Hipervínculo" xfId="42802" builtinId="8" hidden="1"/>
    <cellStyle name="Hipervínculo" xfId="42818" builtinId="8" hidden="1"/>
    <cellStyle name="Hipervínculo" xfId="42834" builtinId="8" hidden="1"/>
    <cellStyle name="Hipervínculo" xfId="42850" builtinId="8" hidden="1"/>
    <cellStyle name="Hipervínculo" xfId="42864" builtinId="8" hidden="1"/>
    <cellStyle name="Hipervínculo" xfId="42880" builtinId="8" hidden="1"/>
    <cellStyle name="Hipervínculo" xfId="42896" builtinId="8" hidden="1"/>
    <cellStyle name="Hipervínculo" xfId="42914" builtinId="8" hidden="1"/>
    <cellStyle name="Hipervínculo" xfId="42930" builtinId="8" hidden="1"/>
    <cellStyle name="Hipervínculo" xfId="42946" builtinId="8" hidden="1"/>
    <cellStyle name="Hipervínculo" xfId="42962" builtinId="8" hidden="1"/>
    <cellStyle name="Hipervínculo" xfId="42978" builtinId="8" hidden="1"/>
    <cellStyle name="Hipervínculo" xfId="42994" builtinId="8" hidden="1"/>
    <cellStyle name="Hipervínculo" xfId="43010" builtinId="8" hidden="1"/>
    <cellStyle name="Hipervínculo" xfId="43024" builtinId="8" hidden="1"/>
    <cellStyle name="Hipervínculo" xfId="43040" builtinId="8" hidden="1"/>
    <cellStyle name="Hipervínculo" xfId="43056" builtinId="8" hidden="1"/>
    <cellStyle name="Hipervínculo" xfId="43074" builtinId="8" hidden="1"/>
    <cellStyle name="Hipervínculo" xfId="43090" builtinId="8" hidden="1"/>
    <cellStyle name="Hipervínculo" xfId="43106" builtinId="8" hidden="1"/>
    <cellStyle name="Hipervínculo" xfId="43122" builtinId="8" hidden="1"/>
    <cellStyle name="Hipervínculo" xfId="43138" builtinId="8" hidden="1"/>
    <cellStyle name="Hipervínculo" xfId="43154" builtinId="8" hidden="1"/>
    <cellStyle name="Hipervínculo" xfId="43168" builtinId="8" hidden="1"/>
    <cellStyle name="Hipervínculo" xfId="43184" builtinId="8" hidden="1"/>
    <cellStyle name="Hipervínculo" xfId="43200" builtinId="8" hidden="1"/>
    <cellStyle name="Hipervínculo" xfId="43216" builtinId="8" hidden="1"/>
    <cellStyle name="Hipervínculo" xfId="43233" builtinId="8" hidden="1"/>
    <cellStyle name="Hipervínculo" xfId="43249" builtinId="8" hidden="1"/>
    <cellStyle name="Hipervínculo" xfId="43265" builtinId="8" hidden="1"/>
    <cellStyle name="Hipervínculo" xfId="43281" builtinId="8" hidden="1"/>
    <cellStyle name="Hipervínculo" xfId="43297" builtinId="8" hidden="1"/>
    <cellStyle name="Hipervínculo" xfId="43313" builtinId="8" hidden="1"/>
    <cellStyle name="Hipervínculo" xfId="43327" builtinId="8" hidden="1"/>
    <cellStyle name="Hipervínculo" xfId="43343" builtinId="8" hidden="1"/>
    <cellStyle name="Hipervínculo" xfId="43359" builtinId="8" hidden="1"/>
    <cellStyle name="Hipervínculo" xfId="43375" builtinId="8" hidden="1"/>
    <cellStyle name="Hipervínculo" xfId="43391" builtinId="8" hidden="1"/>
    <cellStyle name="Hipervínculo" xfId="43407" builtinId="8" hidden="1"/>
    <cellStyle name="Hipervínculo" xfId="43423" builtinId="8" hidden="1"/>
    <cellStyle name="Hipervínculo" xfId="43439" builtinId="8" hidden="1"/>
    <cellStyle name="Hipervínculo" xfId="43455" builtinId="8" hidden="1"/>
    <cellStyle name="Hipervínculo" xfId="43471" builtinId="8" hidden="1"/>
    <cellStyle name="Hipervínculo" xfId="43465" builtinId="8" hidden="1"/>
    <cellStyle name="Hipervínculo" xfId="43449" builtinId="8" hidden="1"/>
    <cellStyle name="Hipervínculo" xfId="43433" builtinId="8" hidden="1"/>
    <cellStyle name="Hipervínculo" xfId="43417" builtinId="8" hidden="1"/>
    <cellStyle name="Hipervínculo" xfId="43401" builtinId="8" hidden="1"/>
    <cellStyle name="Hipervínculo" xfId="43385" builtinId="8" hidden="1"/>
    <cellStyle name="Hipervínculo" xfId="43369" builtinId="8" hidden="1"/>
    <cellStyle name="Hipervínculo" xfId="43353" builtinId="8" hidden="1"/>
    <cellStyle name="Hipervínculo" xfId="43337" builtinId="8" hidden="1"/>
    <cellStyle name="Hipervínculo" xfId="43063" builtinId="8" hidden="1"/>
    <cellStyle name="Hipervínculo" xfId="43307" builtinId="8" hidden="1"/>
    <cellStyle name="Hipervínculo" xfId="43291" builtinId="8" hidden="1"/>
    <cellStyle name="Hipervínculo" xfId="43275" builtinId="8" hidden="1"/>
    <cellStyle name="Hipervínculo" xfId="43259" builtinId="8" hidden="1"/>
    <cellStyle name="Hipervínculo" xfId="43243" builtinId="8" hidden="1"/>
    <cellStyle name="Hipervínculo" xfId="43227" builtinId="8" hidden="1"/>
    <cellStyle name="Hipervínculo" xfId="43210" builtinId="8" hidden="1"/>
    <cellStyle name="Hipervínculo" xfId="43194" builtinId="8" hidden="1"/>
    <cellStyle name="Hipervínculo" xfId="43178" builtinId="8" hidden="1"/>
    <cellStyle name="Hipervínculo" xfId="43164" builtinId="8" hidden="1"/>
    <cellStyle name="Hipervínculo" xfId="43148" builtinId="8" hidden="1"/>
    <cellStyle name="Hipervínculo" xfId="43132" builtinId="8" hidden="1"/>
    <cellStyle name="Hipervínculo" xfId="43116" builtinId="8" hidden="1"/>
    <cellStyle name="Hipervínculo" xfId="43100" builtinId="8" hidden="1"/>
    <cellStyle name="Hipervínculo" xfId="43084" builtinId="8" hidden="1"/>
    <cellStyle name="Hipervínculo" xfId="43068" builtinId="8" hidden="1"/>
    <cellStyle name="Hipervínculo" xfId="43050" builtinId="8" hidden="1"/>
    <cellStyle name="Hipervínculo" xfId="43034" builtinId="8" hidden="1"/>
    <cellStyle name="Hipervínculo" xfId="43018" builtinId="8" hidden="1"/>
    <cellStyle name="Hipervínculo" xfId="43004" builtinId="8" hidden="1"/>
    <cellStyle name="Hipervínculo" xfId="42988" builtinId="8" hidden="1"/>
    <cellStyle name="Hipervínculo" xfId="42972" builtinId="8" hidden="1"/>
    <cellStyle name="Hipervínculo" xfId="42956" builtinId="8" hidden="1"/>
    <cellStyle name="Hipervínculo" xfId="42940" builtinId="8" hidden="1"/>
    <cellStyle name="Hipervínculo" xfId="42924" builtinId="8" hidden="1"/>
    <cellStyle name="Hipervínculo" xfId="42908" builtinId="8" hidden="1"/>
    <cellStyle name="Hipervínculo" xfId="42890" builtinId="8" hidden="1"/>
    <cellStyle name="Hipervínculo" xfId="42874" builtinId="8" hidden="1"/>
    <cellStyle name="Hipervínculo" xfId="42858" builtinId="8" hidden="1"/>
    <cellStyle name="Hipervínculo" xfId="42844" builtinId="8" hidden="1"/>
    <cellStyle name="Hipervínculo" xfId="42828" builtinId="8" hidden="1"/>
    <cellStyle name="Hipervínculo" xfId="42812" builtinId="8" hidden="1"/>
    <cellStyle name="Hipervínculo" xfId="42796" builtinId="8" hidden="1"/>
    <cellStyle name="Hipervínculo" xfId="42780" builtinId="8" hidden="1"/>
    <cellStyle name="Hipervínculo" xfId="42764" builtinId="8" hidden="1"/>
    <cellStyle name="Hipervínculo" xfId="42746" builtinId="8" hidden="1"/>
    <cellStyle name="Hipervínculo" xfId="42730" builtinId="8" hidden="1"/>
    <cellStyle name="Hipervínculo" xfId="42714" builtinId="8" hidden="1"/>
    <cellStyle name="Hipervínculo" xfId="42439" builtinId="8" hidden="1"/>
    <cellStyle name="Hipervínculo" xfId="42684" builtinId="8" hidden="1"/>
    <cellStyle name="Hipervínculo" xfId="42668" builtinId="8" hidden="1"/>
    <cellStyle name="Hipervínculo" xfId="42652" builtinId="8" hidden="1"/>
    <cellStyle name="Hipervínculo" xfId="42636" builtinId="8" hidden="1"/>
    <cellStyle name="Hipervínculo" xfId="42620" builtinId="8" hidden="1"/>
    <cellStyle name="Hipervínculo" xfId="42604" builtinId="8" hidden="1"/>
    <cellStyle name="Hipervínculo" xfId="42586" builtinId="8" hidden="1"/>
    <cellStyle name="Hipervínculo" xfId="42570" builtinId="8" hidden="1"/>
    <cellStyle name="Hipervínculo" xfId="42554" builtinId="8" hidden="1"/>
    <cellStyle name="Hipervínculo" xfId="42540" builtinId="8" hidden="1"/>
    <cellStyle name="Hipervínculo" xfId="42524" builtinId="8" hidden="1"/>
    <cellStyle name="Hipervínculo" xfId="42508" builtinId="8" hidden="1"/>
    <cellStyle name="Hipervínculo" xfId="42492" builtinId="8" hidden="1"/>
    <cellStyle name="Hipervínculo" xfId="42476" builtinId="8" hidden="1"/>
    <cellStyle name="Hipervínculo" xfId="42460" builtinId="8" hidden="1"/>
    <cellStyle name="Hipervínculo" xfId="42444" builtinId="8" hidden="1"/>
    <cellStyle name="Hipervínculo" xfId="42426" builtinId="8" hidden="1"/>
    <cellStyle name="Hipervínculo" xfId="42410" builtinId="8" hidden="1"/>
    <cellStyle name="Hipervínculo" xfId="42394" builtinId="8" hidden="1"/>
    <cellStyle name="Hipervínculo" xfId="42380" builtinId="8" hidden="1"/>
    <cellStyle name="Hipervínculo" xfId="42364" builtinId="8" hidden="1"/>
    <cellStyle name="Hipervínculo" xfId="42348" builtinId="8" hidden="1"/>
    <cellStyle name="Hipervínculo" xfId="42332" builtinId="8" hidden="1"/>
    <cellStyle name="Hipervínculo" xfId="42316" builtinId="8" hidden="1"/>
    <cellStyle name="Hipervínculo" xfId="42300" builtinId="8" hidden="1"/>
    <cellStyle name="Hipervínculo" xfId="42284" builtinId="8" hidden="1"/>
    <cellStyle name="Hipervínculo" xfId="42266" builtinId="8" hidden="1"/>
    <cellStyle name="Hipervínculo" xfId="42250" builtinId="8" hidden="1"/>
    <cellStyle name="Hipervínculo" xfId="42234" builtinId="8" hidden="1"/>
    <cellStyle name="Hipervínculo" xfId="42219" builtinId="8" hidden="1"/>
    <cellStyle name="Hipervínculo" xfId="42203" builtinId="8" hidden="1"/>
    <cellStyle name="Hipervínculo" xfId="42187" builtinId="8" hidden="1"/>
    <cellStyle name="Hipervínculo" xfId="42171" builtinId="8" hidden="1"/>
    <cellStyle name="Hipervínculo" xfId="42155" builtinId="8" hidden="1"/>
    <cellStyle name="Hipervínculo" xfId="42139" builtinId="8" hidden="1"/>
    <cellStyle name="Hipervínculo" xfId="42122" builtinId="8" hidden="1"/>
    <cellStyle name="Hipervínculo" xfId="42106" builtinId="8" hidden="1"/>
    <cellStyle name="Hipervínculo" xfId="42090" builtinId="8" hidden="1"/>
    <cellStyle name="Hipervínculo" xfId="41815" builtinId="8" hidden="1"/>
    <cellStyle name="Hipervínculo" xfId="42060" builtinId="8" hidden="1"/>
    <cellStyle name="Hipervínculo" xfId="42044" builtinId="8" hidden="1"/>
    <cellStyle name="Hipervínculo" xfId="42028" builtinId="8" hidden="1"/>
    <cellStyle name="Hipervínculo" xfId="42012" builtinId="8" hidden="1"/>
    <cellStyle name="Hipervínculo" xfId="41996" builtinId="8" hidden="1"/>
    <cellStyle name="Hipervínculo" xfId="41980" builtinId="8" hidden="1"/>
    <cellStyle name="Hipervínculo" xfId="41962" builtinId="8" hidden="1"/>
    <cellStyle name="Hipervínculo" xfId="41946" builtinId="8" hidden="1"/>
    <cellStyle name="Hipervínculo" xfId="41930" builtinId="8" hidden="1"/>
    <cellStyle name="Hipervínculo" xfId="41916" builtinId="8" hidden="1"/>
    <cellStyle name="Hipervínculo" xfId="41900" builtinId="8" hidden="1"/>
    <cellStyle name="Hipervínculo" xfId="41884" builtinId="8" hidden="1"/>
    <cellStyle name="Hipervínculo" xfId="41868" builtinId="8" hidden="1"/>
    <cellStyle name="Hipervínculo" xfId="41852" builtinId="8" hidden="1"/>
    <cellStyle name="Hipervínculo" xfId="41836" builtinId="8" hidden="1"/>
    <cellStyle name="Hipervínculo" xfId="41820" builtinId="8" hidden="1"/>
    <cellStyle name="Hipervínculo" xfId="41802" builtinId="8" hidden="1"/>
    <cellStyle name="Hipervínculo" xfId="41786" builtinId="8" hidden="1"/>
    <cellStyle name="Hipervínculo" xfId="41770" builtinId="8" hidden="1"/>
    <cellStyle name="Hipervínculo" xfId="41755" builtinId="8" hidden="1"/>
    <cellStyle name="Hipervínculo" xfId="41739" builtinId="8" hidden="1"/>
    <cellStyle name="Hipervínculo" xfId="41723" builtinId="8" hidden="1"/>
    <cellStyle name="Hipervínculo" xfId="41707" builtinId="8" hidden="1"/>
    <cellStyle name="Hipervínculo" xfId="41691" builtinId="8" hidden="1"/>
    <cellStyle name="Hipervínculo" xfId="41675" builtinId="8" hidden="1"/>
    <cellStyle name="Hipervínculo" xfId="41659" builtinId="8" hidden="1"/>
    <cellStyle name="Hipervínculo" xfId="41642" builtinId="8" hidden="1"/>
    <cellStyle name="Hipervínculo" xfId="41626" builtinId="8" hidden="1"/>
    <cellStyle name="Hipervínculo" xfId="41610" builtinId="8" hidden="1"/>
    <cellStyle name="Hipervínculo" xfId="41596" builtinId="8" hidden="1"/>
    <cellStyle name="Hipervínculo" xfId="41580" builtinId="8" hidden="1"/>
    <cellStyle name="Hipervínculo" xfId="41564" builtinId="8" hidden="1"/>
    <cellStyle name="Hipervínculo" xfId="41548" builtinId="8" hidden="1"/>
    <cellStyle name="Hipervínculo" xfId="41532" builtinId="8" hidden="1"/>
    <cellStyle name="Hipervínculo" xfId="41516" builtinId="8" hidden="1"/>
    <cellStyle name="Hipervínculo" xfId="41498" builtinId="8" hidden="1"/>
    <cellStyle name="Hipervínculo" xfId="41482" builtinId="8" hidden="1"/>
    <cellStyle name="Hipervínculo" xfId="41466" builtinId="8" hidden="1"/>
    <cellStyle name="Hipervínculo" xfId="41450" builtinId="8" hidden="1"/>
    <cellStyle name="Hipervínculo" xfId="41433" builtinId="8" hidden="1"/>
    <cellStyle name="Hipervínculo" xfId="41417" builtinId="8" hidden="1"/>
    <cellStyle name="Hipervínculo" xfId="41401" builtinId="8" hidden="1"/>
    <cellStyle name="Hipervínculo" xfId="41386" builtinId="8" hidden="1"/>
    <cellStyle name="Hipervínculo" xfId="41370" builtinId="8" hidden="1"/>
    <cellStyle name="Hipervínculo" xfId="41354" builtinId="8" hidden="1"/>
    <cellStyle name="Hipervínculo" xfId="41337" builtinId="8" hidden="1"/>
    <cellStyle name="Hipervínculo" xfId="41321" builtinId="8" hidden="1"/>
    <cellStyle name="Hipervínculo" xfId="41305" builtinId="8" hidden="1"/>
    <cellStyle name="Hipervínculo" xfId="41289" builtinId="8" hidden="1"/>
    <cellStyle name="Hipervínculo" xfId="41273" builtinId="8" hidden="1"/>
    <cellStyle name="Hipervínculo" xfId="41257" builtinId="8" hidden="1"/>
    <cellStyle name="Hipervínculo" xfId="41213" builtinId="8" hidden="1"/>
    <cellStyle name="Hipervínculo" xfId="41225" builtinId="8" hidden="1"/>
    <cellStyle name="Hipervínculo" xfId="41235" builtinId="8" hidden="1"/>
    <cellStyle name="Hipervínculo" xfId="41247" builtinId="8" hidden="1"/>
    <cellStyle name="Hipervínculo" xfId="41231" builtinId="8" hidden="1"/>
    <cellStyle name="Hipervínculo" xfId="41195" builtinId="8" hidden="1"/>
    <cellStyle name="Hipervínculo" xfId="41205" builtinId="8" hidden="1"/>
    <cellStyle name="Hipervínculo" xfId="41189" builtinId="8" hidden="1"/>
    <cellStyle name="Hipervínculo" xfId="43551" builtinId="8" hidden="1"/>
    <cellStyle name="Hipervínculo" xfId="43567" builtinId="8" hidden="1"/>
    <cellStyle name="Hipervínculo" xfId="43583" builtinId="8" hidden="1"/>
    <cellStyle name="Hipervínculo" xfId="43599" builtinId="8" hidden="1"/>
    <cellStyle name="Hipervínculo" xfId="43615" builtinId="8" hidden="1"/>
    <cellStyle name="Hipervínculo" xfId="43631" builtinId="8" hidden="1"/>
    <cellStyle name="Hipervínculo" xfId="43648" builtinId="8" hidden="1"/>
    <cellStyle name="Hipervínculo" xfId="43664" builtinId="8" hidden="1"/>
    <cellStyle name="Hipervínculo" xfId="43680" builtinId="8" hidden="1"/>
    <cellStyle name="Hipervínculo" xfId="43695" builtinId="8" hidden="1"/>
    <cellStyle name="Hipervínculo" xfId="43711" builtinId="8" hidden="1"/>
    <cellStyle name="Hipervínculo" xfId="43727" builtinId="8" hidden="1"/>
    <cellStyle name="Hipervínculo" xfId="43744" builtinId="8" hidden="1"/>
    <cellStyle name="Hipervínculo" xfId="43760" builtinId="8" hidden="1"/>
    <cellStyle name="Hipervínculo" xfId="43776" builtinId="8" hidden="1"/>
    <cellStyle name="Hipervínculo" xfId="43794" builtinId="8" hidden="1"/>
    <cellStyle name="Hipervínculo" xfId="43810" builtinId="8" hidden="1"/>
    <cellStyle name="Hipervínculo" xfId="43826" builtinId="8" hidden="1"/>
    <cellStyle name="Hipervínculo" xfId="43842" builtinId="8" hidden="1"/>
    <cellStyle name="Hipervínculo" xfId="43858" builtinId="8" hidden="1"/>
    <cellStyle name="Hipervínculo" xfId="43874" builtinId="8" hidden="1"/>
    <cellStyle name="Hipervínculo" xfId="43890" builtinId="8" hidden="1"/>
    <cellStyle name="Hipervínculo" xfId="43904" builtinId="8" hidden="1"/>
    <cellStyle name="Hipervínculo" xfId="43920" builtinId="8" hidden="1"/>
    <cellStyle name="Hipervínculo" xfId="43936" builtinId="8" hidden="1"/>
    <cellStyle name="Hipervínculo" xfId="43953" builtinId="8" hidden="1"/>
    <cellStyle name="Hipervínculo" xfId="43969" builtinId="8" hidden="1"/>
    <cellStyle name="Hipervínculo" xfId="43985" builtinId="8" hidden="1"/>
    <cellStyle name="Hipervínculo" xfId="44001" builtinId="8" hidden="1"/>
    <cellStyle name="Hipervínculo" xfId="44017" builtinId="8" hidden="1"/>
    <cellStyle name="Hipervínculo" xfId="44033" builtinId="8" hidden="1"/>
    <cellStyle name="Hipervínculo" xfId="44049" builtinId="8" hidden="1"/>
    <cellStyle name="Hipervínculo" xfId="44064" builtinId="8" hidden="1"/>
    <cellStyle name="Hipervínculo" xfId="44080" builtinId="8" hidden="1"/>
    <cellStyle name="Hipervínculo" xfId="44096" builtinId="8" hidden="1"/>
    <cellStyle name="Hipervínculo" xfId="44114" builtinId="8" hidden="1"/>
    <cellStyle name="Hipervínculo" xfId="44130" builtinId="8" hidden="1"/>
    <cellStyle name="Hipervínculo" xfId="44146" builtinId="8" hidden="1"/>
    <cellStyle name="Hipervínculo" xfId="44162" builtinId="8" hidden="1"/>
    <cellStyle name="Hipervínculo" xfId="44178" builtinId="8" hidden="1"/>
    <cellStyle name="Hipervínculo" xfId="44194" builtinId="8" hidden="1"/>
    <cellStyle name="Hipervínculo" xfId="44208" builtinId="8" hidden="1"/>
    <cellStyle name="Hipervínculo" xfId="44224" builtinId="8" hidden="1"/>
    <cellStyle name="Hipervínculo" xfId="44240" builtinId="8" hidden="1"/>
    <cellStyle name="Hipervínculo" xfId="44256" builtinId="8" hidden="1"/>
    <cellStyle name="Hipervínculo" xfId="44274" builtinId="8" hidden="1"/>
    <cellStyle name="Hipervínculo" xfId="44290" builtinId="8" hidden="1"/>
    <cellStyle name="Hipervínculo" xfId="44306" builtinId="8" hidden="1"/>
    <cellStyle name="Hipervínculo" xfId="44322" builtinId="8" hidden="1"/>
    <cellStyle name="Hipervínculo" xfId="44338" builtinId="8" hidden="1"/>
    <cellStyle name="Hipervínculo" xfId="44354" builtinId="8" hidden="1"/>
    <cellStyle name="Hipervínculo" xfId="44368" builtinId="8" hidden="1"/>
    <cellStyle name="Hipervínculo" xfId="44384" builtinId="8" hidden="1"/>
    <cellStyle name="Hipervínculo" xfId="44400" builtinId="8" hidden="1"/>
    <cellStyle name="Hipervínculo" xfId="44417" builtinId="8" hidden="1"/>
    <cellStyle name="Hipervínculo" xfId="44433" builtinId="8" hidden="1"/>
    <cellStyle name="Hipervínculo" xfId="44449" builtinId="8" hidden="1"/>
    <cellStyle name="Hipervínculo" xfId="44465" builtinId="8" hidden="1"/>
    <cellStyle name="Hipervínculo" xfId="44481" builtinId="8" hidden="1"/>
    <cellStyle name="Hipervínculo" xfId="44497" builtinId="8" hidden="1"/>
    <cellStyle name="Hipervínculo" xfId="44513" builtinId="8" hidden="1"/>
    <cellStyle name="Hipervínculo" xfId="44528" builtinId="8" hidden="1"/>
    <cellStyle name="Hipervínculo" xfId="44544" builtinId="8" hidden="1"/>
    <cellStyle name="Hipervínculo" xfId="44560" builtinId="8" hidden="1"/>
    <cellStyle name="Hipervínculo" xfId="44578" builtinId="8" hidden="1"/>
    <cellStyle name="Hipervínculo" xfId="44594" builtinId="8" hidden="1"/>
    <cellStyle name="Hipervínculo" xfId="44610" builtinId="8" hidden="1"/>
    <cellStyle name="Hipervínculo" xfId="44626" builtinId="8" hidden="1"/>
    <cellStyle name="Hipervínculo" xfId="44642" builtinId="8" hidden="1"/>
    <cellStyle name="Hipervínculo" xfId="44658" builtinId="8" hidden="1"/>
    <cellStyle name="Hipervínculo" xfId="44674" builtinId="8" hidden="1"/>
    <cellStyle name="Hipervínculo" xfId="44688" builtinId="8" hidden="1"/>
    <cellStyle name="Hipervínculo" xfId="44704" builtinId="8" hidden="1"/>
    <cellStyle name="Hipervínculo" xfId="44720" builtinId="8" hidden="1"/>
    <cellStyle name="Hipervínculo" xfId="44738" builtinId="8" hidden="1"/>
    <cellStyle name="Hipervínculo" xfId="44754" builtinId="8" hidden="1"/>
    <cellStyle name="Hipervínculo" xfId="44770" builtinId="8" hidden="1"/>
    <cellStyle name="Hipervínculo" xfId="44786" builtinId="8" hidden="1"/>
    <cellStyle name="Hipervínculo" xfId="44802" builtinId="8" hidden="1"/>
    <cellStyle name="Hipervínculo" xfId="44818" builtinId="8" hidden="1"/>
    <cellStyle name="Hipervínculo" xfId="44832" builtinId="8" hidden="1"/>
    <cellStyle name="Hipervínculo" xfId="44848" builtinId="8" hidden="1"/>
    <cellStyle name="Hipervínculo" xfId="44864" builtinId="8" hidden="1"/>
    <cellStyle name="Hipervínculo" xfId="44880" builtinId="8" hidden="1"/>
    <cellStyle name="Hipervínculo" xfId="44898" builtinId="8" hidden="1"/>
    <cellStyle name="Hipervínculo" xfId="44914" builtinId="8" hidden="1"/>
    <cellStyle name="Hipervínculo" xfId="44930" builtinId="8" hidden="1"/>
    <cellStyle name="Hipervínculo" xfId="44946" builtinId="8" hidden="1"/>
    <cellStyle name="Hipervínculo" xfId="44962" builtinId="8" hidden="1"/>
    <cellStyle name="Hipervínculo" xfId="44978" builtinId="8" hidden="1"/>
    <cellStyle name="Hipervínculo" xfId="44992" builtinId="8" hidden="1"/>
    <cellStyle name="Hipervínculo" xfId="45008" builtinId="8" hidden="1"/>
    <cellStyle name="Hipervínculo" xfId="45024" builtinId="8" hidden="1"/>
    <cellStyle name="Hipervínculo" xfId="45042" builtinId="8" hidden="1"/>
    <cellStyle name="Hipervínculo" xfId="45058" builtinId="8" hidden="1"/>
    <cellStyle name="Hipervínculo" xfId="45074" builtinId="8" hidden="1"/>
    <cellStyle name="Hipervínculo" xfId="45090" builtinId="8" hidden="1"/>
    <cellStyle name="Hipervínculo" xfId="45106" builtinId="8" hidden="1"/>
    <cellStyle name="Hipervínculo" xfId="45122" builtinId="8" hidden="1"/>
    <cellStyle name="Hipervínculo" xfId="45138" builtinId="8" hidden="1"/>
    <cellStyle name="Hipervínculo" xfId="45152" builtinId="8" hidden="1"/>
    <cellStyle name="Hipervínculo" xfId="45168" builtinId="8" hidden="1"/>
    <cellStyle name="Hipervínculo" xfId="45184" builtinId="8" hidden="1"/>
    <cellStyle name="Hipervínculo" xfId="45202" builtinId="8" hidden="1"/>
    <cellStyle name="Hipervínculo" xfId="45218" builtinId="8" hidden="1"/>
    <cellStyle name="Hipervínculo" xfId="45234" builtinId="8" hidden="1"/>
    <cellStyle name="Hipervínculo" xfId="45250" builtinId="8" hidden="1"/>
    <cellStyle name="Hipervínculo" xfId="45266" builtinId="8" hidden="1"/>
    <cellStyle name="Hipervínculo" xfId="45282" builtinId="8" hidden="1"/>
    <cellStyle name="Hipervínculo" xfId="45298" builtinId="8" hidden="1"/>
    <cellStyle name="Hipervínculo" xfId="45312" builtinId="8" hidden="1"/>
    <cellStyle name="Hipervínculo" xfId="45328" builtinId="8" hidden="1"/>
    <cellStyle name="Hipervínculo" xfId="45344" builtinId="8" hidden="1"/>
    <cellStyle name="Hipervínculo" xfId="45362" builtinId="8" hidden="1"/>
    <cellStyle name="Hipervínculo" xfId="45378" builtinId="8" hidden="1"/>
    <cellStyle name="Hipervínculo" xfId="45394" builtinId="8" hidden="1"/>
    <cellStyle name="Hipervínculo" xfId="45410" builtinId="8" hidden="1"/>
    <cellStyle name="Hipervínculo" xfId="45426" builtinId="8" hidden="1"/>
    <cellStyle name="Hipervínculo" xfId="45442" builtinId="8" hidden="1"/>
    <cellStyle name="Hipervínculo" xfId="45456" builtinId="8" hidden="1"/>
    <cellStyle name="Hipervínculo" xfId="45472" builtinId="8" hidden="1"/>
    <cellStyle name="Hipervínculo" xfId="45488" builtinId="8" hidden="1"/>
    <cellStyle name="Hipervínculo" xfId="45504" builtinId="8" hidden="1"/>
    <cellStyle name="Hipervínculo" xfId="45521" builtinId="8" hidden="1"/>
    <cellStyle name="Hipervínculo" xfId="45537" builtinId="8" hidden="1"/>
    <cellStyle name="Hipervínculo" xfId="45553" builtinId="8" hidden="1"/>
    <cellStyle name="Hipervínculo" xfId="45569" builtinId="8" hidden="1"/>
    <cellStyle name="Hipervínculo" xfId="45585" builtinId="8" hidden="1"/>
    <cellStyle name="Hipervínculo" xfId="45601" builtinId="8" hidden="1"/>
    <cellStyle name="Hipervínculo" xfId="45615" builtinId="8" hidden="1"/>
    <cellStyle name="Hipervínculo" xfId="45631" builtinId="8" hidden="1"/>
    <cellStyle name="Hipervínculo" xfId="45647" builtinId="8" hidden="1"/>
    <cellStyle name="Hipervínculo" xfId="45663" builtinId="8" hidden="1"/>
    <cellStyle name="Hipervínculo" xfId="45679" builtinId="8" hidden="1"/>
    <cellStyle name="Hipervínculo" xfId="45695" builtinId="8" hidden="1"/>
    <cellStyle name="Hipervínculo" xfId="45711" builtinId="8" hidden="1"/>
    <cellStyle name="Hipervínculo" xfId="45727" builtinId="8" hidden="1"/>
    <cellStyle name="Hipervínculo" xfId="45743" builtinId="8" hidden="1"/>
    <cellStyle name="Hipervínculo" xfId="45759" builtinId="8" hidden="1"/>
    <cellStyle name="Hipervínculo" xfId="45753" builtinId="8" hidden="1"/>
    <cellStyle name="Hipervínculo" xfId="45737" builtinId="8" hidden="1"/>
    <cellStyle name="Hipervínculo" xfId="45721" builtinId="8" hidden="1"/>
    <cellStyle name="Hipervínculo" xfId="45705" builtinId="8" hidden="1"/>
    <cellStyle name="Hipervínculo" xfId="45689" builtinId="8" hidden="1"/>
    <cellStyle name="Hipervínculo" xfId="45673" builtinId="8" hidden="1"/>
    <cellStyle name="Hipervínculo" xfId="45657" builtinId="8" hidden="1"/>
    <cellStyle name="Hipervínculo" xfId="45641" builtinId="8" hidden="1"/>
    <cellStyle name="Hipervínculo" xfId="45625" builtinId="8" hidden="1"/>
    <cellStyle name="Hipervínculo" xfId="45351" builtinId="8" hidden="1"/>
    <cellStyle name="Hipervínculo" xfId="45595" builtinId="8" hidden="1"/>
    <cellStyle name="Hipervínculo" xfId="45579" builtinId="8" hidden="1"/>
    <cellStyle name="Hipervínculo" xfId="45563" builtinId="8" hidden="1"/>
    <cellStyle name="Hipervínculo" xfId="45547" builtinId="8" hidden="1"/>
    <cellStyle name="Hipervínculo" xfId="45531" builtinId="8" hidden="1"/>
    <cellStyle name="Hipervínculo" xfId="45515" builtinId="8" hidden="1"/>
    <cellStyle name="Hipervínculo" xfId="45498" builtinId="8" hidden="1"/>
    <cellStyle name="Hipervínculo" xfId="45482" builtinId="8" hidden="1"/>
    <cellStyle name="Hipervínculo" xfId="45466" builtinId="8" hidden="1"/>
    <cellStyle name="Hipervínculo" xfId="45452" builtinId="8" hidden="1"/>
    <cellStyle name="Hipervínculo" xfId="45436" builtinId="8" hidden="1"/>
    <cellStyle name="Hipervínculo" xfId="45420" builtinId="8" hidden="1"/>
    <cellStyle name="Hipervínculo" xfId="45404" builtinId="8" hidden="1"/>
    <cellStyle name="Hipervínculo" xfId="45388" builtinId="8" hidden="1"/>
    <cellStyle name="Hipervínculo" xfId="45372" builtinId="8" hidden="1"/>
    <cellStyle name="Hipervínculo" xfId="45356" builtinId="8" hidden="1"/>
    <cellStyle name="Hipervínculo" xfId="45338" builtinId="8" hidden="1"/>
    <cellStyle name="Hipervínculo" xfId="45322" builtinId="8" hidden="1"/>
    <cellStyle name="Hipervínculo" xfId="45306" builtinId="8" hidden="1"/>
    <cellStyle name="Hipervínculo" xfId="45292" builtinId="8" hidden="1"/>
    <cellStyle name="Hipervínculo" xfId="45276" builtinId="8" hidden="1"/>
    <cellStyle name="Hipervínculo" xfId="45260" builtinId="8" hidden="1"/>
    <cellStyle name="Hipervínculo" xfId="45244" builtinId="8" hidden="1"/>
    <cellStyle name="Hipervínculo" xfId="45228" builtinId="8" hidden="1"/>
    <cellStyle name="Hipervínculo" xfId="45212" builtinId="8" hidden="1"/>
    <cellStyle name="Hipervínculo" xfId="45196" builtinId="8" hidden="1"/>
    <cellStyle name="Hipervínculo" xfId="45178" builtinId="8" hidden="1"/>
    <cellStyle name="Hipervínculo" xfId="45162" builtinId="8" hidden="1"/>
    <cellStyle name="Hipervínculo" xfId="45146" builtinId="8" hidden="1"/>
    <cellStyle name="Hipervínculo" xfId="45132" builtinId="8" hidden="1"/>
    <cellStyle name="Hipervínculo" xfId="45116" builtinId="8" hidden="1"/>
    <cellStyle name="Hipervínculo" xfId="45100" builtinId="8" hidden="1"/>
    <cellStyle name="Hipervínculo" xfId="45084" builtinId="8" hidden="1"/>
    <cellStyle name="Hipervínculo" xfId="45068" builtinId="8" hidden="1"/>
    <cellStyle name="Hipervínculo" xfId="45052" builtinId="8" hidden="1"/>
    <cellStyle name="Hipervínculo" xfId="45034" builtinId="8" hidden="1"/>
    <cellStyle name="Hipervínculo" xfId="45018" builtinId="8" hidden="1"/>
    <cellStyle name="Hipervínculo" xfId="45002" builtinId="8" hidden="1"/>
    <cellStyle name="Hipervínculo" xfId="44727" builtinId="8" hidden="1"/>
    <cellStyle name="Hipervínculo" xfId="44972" builtinId="8" hidden="1"/>
    <cellStyle name="Hipervínculo" xfId="44956" builtinId="8" hidden="1"/>
    <cellStyle name="Hipervínculo" xfId="44940" builtinId="8" hidden="1"/>
    <cellStyle name="Hipervínculo" xfId="44924" builtinId="8" hidden="1"/>
    <cellStyle name="Hipervínculo" xfId="44908" builtinId="8" hidden="1"/>
    <cellStyle name="Hipervínculo" xfId="44892" builtinId="8" hidden="1"/>
    <cellStyle name="Hipervínculo" xfId="44874" builtinId="8" hidden="1"/>
    <cellStyle name="Hipervínculo" xfId="44858" builtinId="8" hidden="1"/>
    <cellStyle name="Hipervínculo" xfId="44842" builtinId="8" hidden="1"/>
    <cellStyle name="Hipervínculo" xfId="44828" builtinId="8" hidden="1"/>
    <cellStyle name="Hipervínculo" xfId="44812" builtinId="8" hidden="1"/>
    <cellStyle name="Hipervínculo" xfId="44796" builtinId="8" hidden="1"/>
    <cellStyle name="Hipervínculo" xfId="44780" builtinId="8" hidden="1"/>
    <cellStyle name="Hipervínculo" xfId="44764" builtinId="8" hidden="1"/>
    <cellStyle name="Hipervínculo" xfId="44748" builtinId="8" hidden="1"/>
    <cellStyle name="Hipervínculo" xfId="44732" builtinId="8" hidden="1"/>
    <cellStyle name="Hipervínculo" xfId="44714" builtinId="8" hidden="1"/>
    <cellStyle name="Hipervínculo" xfId="44698" builtinId="8" hidden="1"/>
    <cellStyle name="Hipervínculo" xfId="44682" builtinId="8" hidden="1"/>
    <cellStyle name="Hipervínculo" xfId="44668" builtinId="8" hidden="1"/>
    <cellStyle name="Hipervínculo" xfId="44652" builtinId="8" hidden="1"/>
    <cellStyle name="Hipervínculo" xfId="44636" builtinId="8" hidden="1"/>
    <cellStyle name="Hipervínculo" xfId="44620" builtinId="8" hidden="1"/>
    <cellStyle name="Hipervínculo" xfId="44604" builtinId="8" hidden="1"/>
    <cellStyle name="Hipervínculo" xfId="44588" builtinId="8" hidden="1"/>
    <cellStyle name="Hipervínculo" xfId="44572" builtinId="8" hidden="1"/>
    <cellStyle name="Hipervínculo" xfId="44554" builtinId="8" hidden="1"/>
    <cellStyle name="Hipervínculo" xfId="44538" builtinId="8" hidden="1"/>
    <cellStyle name="Hipervínculo" xfId="44522" builtinId="8" hidden="1"/>
    <cellStyle name="Hipervínculo" xfId="44507" builtinId="8" hidden="1"/>
    <cellStyle name="Hipervínculo" xfId="44491" builtinId="8" hidden="1"/>
    <cellStyle name="Hipervínculo" xfId="44475" builtinId="8" hidden="1"/>
    <cellStyle name="Hipervínculo" xfId="44459" builtinId="8" hidden="1"/>
    <cellStyle name="Hipervínculo" xfId="44443" builtinId="8" hidden="1"/>
    <cellStyle name="Hipervínculo" xfId="44427" builtinId="8" hidden="1"/>
    <cellStyle name="Hipervínculo" xfId="44410" builtinId="8" hidden="1"/>
    <cellStyle name="Hipervínculo" xfId="44394" builtinId="8" hidden="1"/>
    <cellStyle name="Hipervínculo" xfId="44378" builtinId="8" hidden="1"/>
    <cellStyle name="Hipervínculo" xfId="44103" builtinId="8" hidden="1"/>
    <cellStyle name="Hipervínculo" xfId="44348" builtinId="8" hidden="1"/>
    <cellStyle name="Hipervínculo" xfId="44332" builtinId="8" hidden="1"/>
    <cellStyle name="Hipervínculo" xfId="44316" builtinId="8" hidden="1"/>
    <cellStyle name="Hipervínculo" xfId="44300" builtinId="8" hidden="1"/>
    <cellStyle name="Hipervínculo" xfId="44284" builtinId="8" hidden="1"/>
    <cellStyle name="Hipervínculo" xfId="44268" builtinId="8" hidden="1"/>
    <cellStyle name="Hipervínculo" xfId="44250" builtinId="8" hidden="1"/>
    <cellStyle name="Hipervínculo" xfId="44234" builtinId="8" hidden="1"/>
    <cellStyle name="Hipervínculo" xfId="44218" builtinId="8" hidden="1"/>
    <cellStyle name="Hipervínculo" xfId="44204" builtinId="8" hidden="1"/>
    <cellStyle name="Hipervínculo" xfId="44188" builtinId="8" hidden="1"/>
    <cellStyle name="Hipervínculo" xfId="44172" builtinId="8" hidden="1"/>
    <cellStyle name="Hipervínculo" xfId="44156" builtinId="8" hidden="1"/>
    <cellStyle name="Hipervínculo" xfId="44140" builtinId="8" hidden="1"/>
    <cellStyle name="Hipervínculo" xfId="44124" builtinId="8" hidden="1"/>
    <cellStyle name="Hipervínculo" xfId="44108" builtinId="8" hidden="1"/>
    <cellStyle name="Hipervínculo" xfId="44090" builtinId="8" hidden="1"/>
    <cellStyle name="Hipervínculo" xfId="44074" builtinId="8" hidden="1"/>
    <cellStyle name="Hipervínculo" xfId="44058" builtinId="8" hidden="1"/>
    <cellStyle name="Hipervínculo" xfId="44043" builtinId="8" hidden="1"/>
    <cellStyle name="Hipervínculo" xfId="44027" builtinId="8" hidden="1"/>
    <cellStyle name="Hipervínculo" xfId="44011" builtinId="8" hidden="1"/>
    <cellStyle name="Hipervínculo" xfId="43995" builtinId="8" hidden="1"/>
    <cellStyle name="Hipervínculo" xfId="43979" builtinId="8" hidden="1"/>
    <cellStyle name="Hipervínculo" xfId="43963" builtinId="8" hidden="1"/>
    <cellStyle name="Hipervínculo" xfId="43947" builtinId="8" hidden="1"/>
    <cellStyle name="Hipervínculo" xfId="43930" builtinId="8" hidden="1"/>
    <cellStyle name="Hipervínculo" xfId="43914" builtinId="8" hidden="1"/>
    <cellStyle name="Hipervínculo" xfId="43898" builtinId="8" hidden="1"/>
    <cellStyle name="Hipervínculo" xfId="43884" builtinId="8" hidden="1"/>
    <cellStyle name="Hipervínculo" xfId="43868" builtinId="8" hidden="1"/>
    <cellStyle name="Hipervínculo" xfId="43852" builtinId="8" hidden="1"/>
    <cellStyle name="Hipervínculo" xfId="43836" builtinId="8" hidden="1"/>
    <cellStyle name="Hipervínculo" xfId="43820" builtinId="8" hidden="1"/>
    <cellStyle name="Hipervínculo" xfId="43804" builtinId="8" hidden="1"/>
    <cellStyle name="Hipervínculo" xfId="43786" builtinId="8" hidden="1"/>
    <cellStyle name="Hipervínculo" xfId="43770" builtinId="8" hidden="1"/>
    <cellStyle name="Hipervínculo" xfId="43754" builtinId="8" hidden="1"/>
    <cellStyle name="Hipervínculo" xfId="43738" builtinId="8" hidden="1"/>
    <cellStyle name="Hipervínculo" xfId="43721" builtinId="8" hidden="1"/>
    <cellStyle name="Hipervínculo" xfId="43705" builtinId="8" hidden="1"/>
    <cellStyle name="Hipervínculo" xfId="43689" builtinId="8" hidden="1"/>
    <cellStyle name="Hipervínculo" xfId="43674" builtinId="8" hidden="1"/>
    <cellStyle name="Hipervínculo" xfId="43658" builtinId="8" hidden="1"/>
    <cellStyle name="Hipervínculo" xfId="43642" builtinId="8" hidden="1"/>
    <cellStyle name="Hipervínculo" xfId="43625" builtinId="8" hidden="1"/>
    <cellStyle name="Hipervínculo" xfId="43609" builtinId="8" hidden="1"/>
    <cellStyle name="Hipervínculo" xfId="43593" builtinId="8" hidden="1"/>
    <cellStyle name="Hipervínculo" xfId="43577" builtinId="8" hidden="1"/>
    <cellStyle name="Hipervínculo" xfId="43561" builtinId="8" hidden="1"/>
    <cellStyle name="Hipervínculo" xfId="43545" builtinId="8" hidden="1"/>
    <cellStyle name="Hipervínculo" xfId="43501" builtinId="8" hidden="1"/>
    <cellStyle name="Hipervínculo" xfId="43513" builtinId="8" hidden="1"/>
    <cellStyle name="Hipervínculo" xfId="43523" builtinId="8" hidden="1"/>
    <cellStyle name="Hipervínculo" xfId="43535" builtinId="8" hidden="1"/>
    <cellStyle name="Hipervínculo" xfId="43519" builtinId="8" hidden="1"/>
    <cellStyle name="Hipervínculo" xfId="43483" builtinId="8" hidden="1"/>
    <cellStyle name="Hipervínculo" xfId="43493" builtinId="8" hidden="1"/>
    <cellStyle name="Hipervínculo" xfId="43477" builtinId="8" hidden="1"/>
    <cellStyle name="Hipervínculo" xfId="45838" builtinId="8" hidden="1"/>
    <cellStyle name="Hipervínculo" xfId="45854" builtinId="8" hidden="1"/>
    <cellStyle name="Hipervínculo" xfId="45870" builtinId="8" hidden="1"/>
    <cellStyle name="Hipervínculo" xfId="45886" builtinId="8" hidden="1"/>
    <cellStyle name="Hipervínculo" xfId="45902" builtinId="8" hidden="1"/>
    <cellStyle name="Hipervínculo" xfId="45918" builtinId="8" hidden="1"/>
    <cellStyle name="Hipervínculo" xfId="45935" builtinId="8" hidden="1"/>
    <cellStyle name="Hipervínculo" xfId="45951" builtinId="8" hidden="1"/>
    <cellStyle name="Hipervínculo" xfId="45967" builtinId="8" hidden="1"/>
    <cellStyle name="Hipervínculo" xfId="45982" builtinId="8" hidden="1"/>
    <cellStyle name="Hipervínculo" xfId="45998" builtinId="8" hidden="1"/>
    <cellStyle name="Hipervínculo" xfId="46014" builtinId="8" hidden="1"/>
    <cellStyle name="Hipervínculo" xfId="46031" builtinId="8" hidden="1"/>
    <cellStyle name="Hipervínculo" xfId="46047" builtinId="8" hidden="1"/>
    <cellStyle name="Hipervínculo" xfId="46063" builtinId="8" hidden="1"/>
    <cellStyle name="Hipervínculo" xfId="46081" builtinId="8" hidden="1"/>
    <cellStyle name="Hipervínculo" xfId="46097" builtinId="8" hidden="1"/>
    <cellStyle name="Hipervínculo" xfId="46113" builtinId="8" hidden="1"/>
    <cellStyle name="Hipervínculo" xfId="46129" builtinId="8" hidden="1"/>
    <cellStyle name="Hipervínculo" xfId="46145" builtinId="8" hidden="1"/>
    <cellStyle name="Hipervínculo" xfId="46161" builtinId="8" hidden="1"/>
    <cellStyle name="Hipervínculo" xfId="46177" builtinId="8" hidden="1"/>
    <cellStyle name="Hipervínculo" xfId="46191" builtinId="8" hidden="1"/>
    <cellStyle name="Hipervínculo" xfId="46207" builtinId="8" hidden="1"/>
    <cellStyle name="Hipervínculo" xfId="46223" builtinId="8" hidden="1"/>
    <cellStyle name="Hipervínculo" xfId="46240" builtinId="8" hidden="1"/>
    <cellStyle name="Hipervínculo" xfId="46256" builtinId="8" hidden="1"/>
    <cellStyle name="Hipervínculo" xfId="46272" builtinId="8" hidden="1"/>
    <cellStyle name="Hipervínculo" xfId="46288" builtinId="8" hidden="1"/>
    <cellStyle name="Hipervínculo" xfId="46304" builtinId="8" hidden="1"/>
    <cellStyle name="Hipervínculo" xfId="46320" builtinId="8" hidden="1"/>
    <cellStyle name="Hipervínculo" xfId="46336" builtinId="8" hidden="1"/>
    <cellStyle name="Hipervínculo" xfId="46351" builtinId="8" hidden="1"/>
    <cellStyle name="Hipervínculo" xfId="46367" builtinId="8" hidden="1"/>
    <cellStyle name="Hipervínculo" xfId="46383" builtinId="8" hidden="1"/>
    <cellStyle name="Hipervínculo" xfId="46401" builtinId="8" hidden="1"/>
    <cellStyle name="Hipervínculo" xfId="46417" builtinId="8" hidden="1"/>
    <cellStyle name="Hipervínculo" xfId="46433" builtinId="8" hidden="1"/>
    <cellStyle name="Hipervínculo" xfId="46449" builtinId="8" hidden="1"/>
    <cellStyle name="Hipervínculo" xfId="46465" builtinId="8" hidden="1"/>
    <cellStyle name="Hipervínculo" xfId="46481" builtinId="8" hidden="1"/>
    <cellStyle name="Hipervínculo" xfId="46495" builtinId="8" hidden="1"/>
    <cellStyle name="Hipervínculo" xfId="46511" builtinId="8" hidden="1"/>
    <cellStyle name="Hipervínculo" xfId="46527" builtinId="8" hidden="1"/>
    <cellStyle name="Hipervínculo" xfId="46543" builtinId="8" hidden="1"/>
    <cellStyle name="Hipervínculo" xfId="46561" builtinId="8" hidden="1"/>
    <cellStyle name="Hipervínculo" xfId="46577" builtinId="8" hidden="1"/>
    <cellStyle name="Hipervínculo" xfId="46593" builtinId="8" hidden="1"/>
    <cellStyle name="Hipervínculo" xfId="46609" builtinId="8" hidden="1"/>
    <cellStyle name="Hipervínculo" xfId="46625" builtinId="8" hidden="1"/>
    <cellStyle name="Hipervínculo" xfId="46641" builtinId="8" hidden="1"/>
    <cellStyle name="Hipervínculo" xfId="46655" builtinId="8" hidden="1"/>
    <cellStyle name="Hipervínculo" xfId="46671" builtinId="8" hidden="1"/>
    <cellStyle name="Hipervínculo" xfId="46687" builtinId="8" hidden="1"/>
    <cellStyle name="Hipervínculo" xfId="46704" builtinId="8" hidden="1"/>
    <cellStyle name="Hipervínculo" xfId="46720" builtinId="8" hidden="1"/>
    <cellStyle name="Hipervínculo" xfId="46736" builtinId="8" hidden="1"/>
    <cellStyle name="Hipervínculo" xfId="46752" builtinId="8" hidden="1"/>
    <cellStyle name="Hipervínculo" xfId="46768" builtinId="8" hidden="1"/>
    <cellStyle name="Hipervínculo" xfId="46784" builtinId="8" hidden="1"/>
    <cellStyle name="Hipervínculo" xfId="46800" builtinId="8" hidden="1"/>
    <cellStyle name="Hipervínculo" xfId="46815" builtinId="8" hidden="1"/>
    <cellStyle name="Hipervínculo" xfId="46831" builtinId="8" hidden="1"/>
    <cellStyle name="Hipervínculo" xfId="46847" builtinId="8" hidden="1"/>
    <cellStyle name="Hipervínculo" xfId="46865" builtinId="8" hidden="1"/>
    <cellStyle name="Hipervínculo" xfId="46881" builtinId="8" hidden="1"/>
    <cellStyle name="Hipervínculo" xfId="46897" builtinId="8" hidden="1"/>
    <cellStyle name="Hipervínculo" xfId="46913" builtinId="8" hidden="1"/>
    <cellStyle name="Hipervínculo" xfId="46929" builtinId="8" hidden="1"/>
    <cellStyle name="Hipervínculo" xfId="46945" builtinId="8" hidden="1"/>
    <cellStyle name="Hipervínculo" xfId="46961" builtinId="8" hidden="1"/>
    <cellStyle name="Hipervínculo" xfId="46975" builtinId="8" hidden="1"/>
    <cellStyle name="Hipervínculo" xfId="46991" builtinId="8" hidden="1"/>
    <cellStyle name="Hipervínculo" xfId="47007" builtinId="8" hidden="1"/>
    <cellStyle name="Hipervínculo" xfId="47025" builtinId="8" hidden="1"/>
    <cellStyle name="Hipervínculo" xfId="47041" builtinId="8" hidden="1"/>
    <cellStyle name="Hipervínculo" xfId="47057" builtinId="8" hidden="1"/>
    <cellStyle name="Hipervínculo" xfId="47073" builtinId="8" hidden="1"/>
    <cellStyle name="Hipervínculo" xfId="47089" builtinId="8" hidden="1"/>
    <cellStyle name="Hipervínculo" xfId="47105" builtinId="8" hidden="1"/>
    <cellStyle name="Hipervínculo" xfId="47119" builtinId="8" hidden="1"/>
    <cellStyle name="Hipervínculo" xfId="47135" builtinId="8" hidden="1"/>
    <cellStyle name="Hipervínculo" xfId="47151" builtinId="8" hidden="1"/>
    <cellStyle name="Hipervínculo" xfId="47167" builtinId="8" hidden="1"/>
    <cellStyle name="Hipervínculo" xfId="47185" builtinId="8" hidden="1"/>
    <cellStyle name="Hipervínculo" xfId="47201" builtinId="8" hidden="1"/>
    <cellStyle name="Hipervínculo" xfId="47217" builtinId="8" hidden="1"/>
    <cellStyle name="Hipervínculo" xfId="47233" builtinId="8" hidden="1"/>
    <cellStyle name="Hipervínculo" xfId="47249" builtinId="8" hidden="1"/>
    <cellStyle name="Hipervínculo" xfId="47265" builtinId="8" hidden="1"/>
    <cellStyle name="Hipervínculo" xfId="47279" builtinId="8" hidden="1"/>
    <cellStyle name="Hipervínculo" xfId="47295" builtinId="8" hidden="1"/>
    <cellStyle name="Hipervínculo" xfId="47311" builtinId="8" hidden="1"/>
    <cellStyle name="Hipervínculo" xfId="47329" builtinId="8" hidden="1"/>
    <cellStyle name="Hipervínculo" xfId="47345" builtinId="8" hidden="1"/>
    <cellStyle name="Hipervínculo" xfId="47361" builtinId="8" hidden="1"/>
    <cellStyle name="Hipervínculo" xfId="47377" builtinId="8" hidden="1"/>
    <cellStyle name="Hipervínculo" xfId="47393" builtinId="8" hidden="1"/>
    <cellStyle name="Hipervínculo" xfId="47409" builtinId="8" hidden="1"/>
    <cellStyle name="Hipervínculo" xfId="47425" builtinId="8" hidden="1"/>
    <cellStyle name="Hipervínculo" xfId="47439" builtinId="8" hidden="1"/>
    <cellStyle name="Hipervínculo" xfId="47455" builtinId="8" hidden="1"/>
    <cellStyle name="Hipervínculo" xfId="47471" builtinId="8" hidden="1"/>
    <cellStyle name="Hipervínculo" xfId="47489" builtinId="8" hidden="1"/>
    <cellStyle name="Hipervínculo" xfId="47505" builtinId="8" hidden="1"/>
    <cellStyle name="Hipervínculo" xfId="47521" builtinId="8" hidden="1"/>
    <cellStyle name="Hipervínculo" xfId="47537" builtinId="8" hidden="1"/>
    <cellStyle name="Hipervínculo" xfId="47553" builtinId="8" hidden="1"/>
    <cellStyle name="Hipervínculo" xfId="47569" builtinId="8" hidden="1"/>
    <cellStyle name="Hipervínculo" xfId="47585" builtinId="8" hidden="1"/>
    <cellStyle name="Hipervínculo" xfId="47599" builtinId="8" hidden="1"/>
    <cellStyle name="Hipervínculo" xfId="47615" builtinId="8" hidden="1"/>
    <cellStyle name="Hipervínculo" xfId="47631" builtinId="8" hidden="1"/>
    <cellStyle name="Hipervínculo" xfId="47649" builtinId="8" hidden="1"/>
    <cellStyle name="Hipervínculo" xfId="47665" builtinId="8" hidden="1"/>
    <cellStyle name="Hipervínculo" xfId="47681" builtinId="8" hidden="1"/>
    <cellStyle name="Hipervínculo" xfId="47697" builtinId="8" hidden="1"/>
    <cellStyle name="Hipervínculo" xfId="47713" builtinId="8" hidden="1"/>
    <cellStyle name="Hipervínculo" xfId="47729" builtinId="8" hidden="1"/>
    <cellStyle name="Hipervínculo" xfId="47743" builtinId="8" hidden="1"/>
    <cellStyle name="Hipervínculo" xfId="47759" builtinId="8" hidden="1"/>
    <cellStyle name="Hipervínculo" xfId="47775" builtinId="8" hidden="1"/>
    <cellStyle name="Hipervínculo" xfId="47791" builtinId="8" hidden="1"/>
    <cellStyle name="Hipervínculo" xfId="47808" builtinId="8" hidden="1"/>
    <cellStyle name="Hipervínculo" xfId="47824" builtinId="8" hidden="1"/>
    <cellStyle name="Hipervínculo" xfId="47840" builtinId="8" hidden="1"/>
    <cellStyle name="Hipervínculo" xfId="47856" builtinId="8" hidden="1"/>
    <cellStyle name="Hipervínculo" xfId="47872" builtinId="8" hidden="1"/>
    <cellStyle name="Hipervínculo" xfId="47888" builtinId="8" hidden="1"/>
    <cellStyle name="Hipervínculo" xfId="47902" builtinId="8" hidden="1"/>
    <cellStyle name="Hipervínculo" xfId="47918" builtinId="8" hidden="1"/>
    <cellStyle name="Hipervínculo" xfId="47934" builtinId="8" hidden="1"/>
    <cellStyle name="Hipervínculo" xfId="47950" builtinId="8" hidden="1"/>
    <cellStyle name="Hipervínculo" xfId="47966" builtinId="8" hidden="1"/>
    <cellStyle name="Hipervínculo" xfId="47982" builtinId="8" hidden="1"/>
    <cellStyle name="Hipervínculo" xfId="47998" builtinId="8" hidden="1"/>
    <cellStyle name="Hipervínculo" xfId="48014" builtinId="8" hidden="1"/>
    <cellStyle name="Hipervínculo" xfId="48030" builtinId="8" hidden="1"/>
    <cellStyle name="Hipervínculo" xfId="48046" builtinId="8" hidden="1"/>
    <cellStyle name="Hipervínculo" xfId="48040" builtinId="8" hidden="1"/>
    <cellStyle name="Hipervínculo" xfId="48024" builtinId="8" hidden="1"/>
    <cellStyle name="Hipervínculo" xfId="48008" builtinId="8" hidden="1"/>
    <cellStyle name="Hipervínculo" xfId="47992" builtinId="8" hidden="1"/>
    <cellStyle name="Hipervínculo" xfId="47976" builtinId="8" hidden="1"/>
    <cellStyle name="Hipervínculo" xfId="47960" builtinId="8" hidden="1"/>
    <cellStyle name="Hipervínculo" xfId="47944" builtinId="8" hidden="1"/>
    <cellStyle name="Hipervínculo" xfId="47928" builtinId="8" hidden="1"/>
    <cellStyle name="Hipervínculo" xfId="47912" builtinId="8" hidden="1"/>
    <cellStyle name="Hipervínculo" xfId="47638" builtinId="8" hidden="1"/>
    <cellStyle name="Hipervínculo" xfId="47882" builtinId="8" hidden="1"/>
    <cellStyle name="Hipervínculo" xfId="47866" builtinId="8" hidden="1"/>
    <cellStyle name="Hipervínculo" xfId="47850" builtinId="8" hidden="1"/>
    <cellStyle name="Hipervínculo" xfId="47834" builtinId="8" hidden="1"/>
    <cellStyle name="Hipervínculo" xfId="47818" builtinId="8" hidden="1"/>
    <cellStyle name="Hipervínculo" xfId="47802" builtinId="8" hidden="1"/>
    <cellStyle name="Hipervínculo" xfId="47785" builtinId="8" hidden="1"/>
    <cellStyle name="Hipervínculo" xfId="47769" builtinId="8" hidden="1"/>
    <cellStyle name="Hipervínculo" xfId="47753" builtinId="8" hidden="1"/>
    <cellStyle name="Hipervínculo" xfId="47739" builtinId="8" hidden="1"/>
    <cellStyle name="Hipervínculo" xfId="47723" builtinId="8" hidden="1"/>
    <cellStyle name="Hipervínculo" xfId="47707" builtinId="8" hidden="1"/>
    <cellStyle name="Hipervínculo" xfId="47691" builtinId="8" hidden="1"/>
    <cellStyle name="Hipervínculo" xfId="47675" builtinId="8" hidden="1"/>
    <cellStyle name="Hipervínculo" xfId="47659" builtinId="8" hidden="1"/>
    <cellStyle name="Hipervínculo" xfId="47643" builtinId="8" hidden="1"/>
    <cellStyle name="Hipervínculo" xfId="47625" builtinId="8" hidden="1"/>
    <cellStyle name="Hipervínculo" xfId="47609" builtinId="8" hidden="1"/>
    <cellStyle name="Hipervínculo" xfId="47593" builtinId="8" hidden="1"/>
    <cellStyle name="Hipervínculo" xfId="47579" builtinId="8" hidden="1"/>
    <cellStyle name="Hipervínculo" xfId="47563" builtinId="8" hidden="1"/>
    <cellStyle name="Hipervínculo" xfId="47547" builtinId="8" hidden="1"/>
    <cellStyle name="Hipervínculo" xfId="47531" builtinId="8" hidden="1"/>
    <cellStyle name="Hipervínculo" xfId="47515" builtinId="8" hidden="1"/>
    <cellStyle name="Hipervínculo" xfId="47499" builtinId="8" hidden="1"/>
    <cellStyle name="Hipervínculo" xfId="47483" builtinId="8" hidden="1"/>
    <cellStyle name="Hipervínculo" xfId="47465" builtinId="8" hidden="1"/>
    <cellStyle name="Hipervínculo" xfId="47449" builtinId="8" hidden="1"/>
    <cellStyle name="Hipervínculo" xfId="47433" builtinId="8" hidden="1"/>
    <cellStyle name="Hipervínculo" xfId="47419" builtinId="8" hidden="1"/>
    <cellStyle name="Hipervínculo" xfId="47403" builtinId="8" hidden="1"/>
    <cellStyle name="Hipervínculo" xfId="47387" builtinId="8" hidden="1"/>
    <cellStyle name="Hipervínculo" xfId="47371" builtinId="8" hidden="1"/>
    <cellStyle name="Hipervínculo" xfId="47355" builtinId="8" hidden="1"/>
    <cellStyle name="Hipervínculo" xfId="47339" builtinId="8" hidden="1"/>
    <cellStyle name="Hipervínculo" xfId="47321" builtinId="8" hidden="1"/>
    <cellStyle name="Hipervínculo" xfId="47305" builtinId="8" hidden="1"/>
    <cellStyle name="Hipervínculo" xfId="47289" builtinId="8" hidden="1"/>
    <cellStyle name="Hipervínculo" xfId="47014" builtinId="8" hidden="1"/>
    <cellStyle name="Hipervínculo" xfId="47259" builtinId="8" hidden="1"/>
    <cellStyle name="Hipervínculo" xfId="47243" builtinId="8" hidden="1"/>
    <cellStyle name="Hipervínculo" xfId="47227" builtinId="8" hidden="1"/>
    <cellStyle name="Hipervínculo" xfId="47211" builtinId="8" hidden="1"/>
    <cellStyle name="Hipervínculo" xfId="47195" builtinId="8" hidden="1"/>
    <cellStyle name="Hipervínculo" xfId="47179" builtinId="8" hidden="1"/>
    <cellStyle name="Hipervínculo" xfId="47161" builtinId="8" hidden="1"/>
    <cellStyle name="Hipervínculo" xfId="47145" builtinId="8" hidden="1"/>
    <cellStyle name="Hipervínculo" xfId="47129" builtinId="8" hidden="1"/>
    <cellStyle name="Hipervínculo" xfId="47115" builtinId="8" hidden="1"/>
    <cellStyle name="Hipervínculo" xfId="47099" builtinId="8" hidden="1"/>
    <cellStyle name="Hipervínculo" xfId="47083" builtinId="8" hidden="1"/>
    <cellStyle name="Hipervínculo" xfId="47067" builtinId="8" hidden="1"/>
    <cellStyle name="Hipervínculo" xfId="47051" builtinId="8" hidden="1"/>
    <cellStyle name="Hipervínculo" xfId="47035" builtinId="8" hidden="1"/>
    <cellStyle name="Hipervínculo" xfId="47019" builtinId="8" hidden="1"/>
    <cellStyle name="Hipervínculo" xfId="47001" builtinId="8" hidden="1"/>
    <cellStyle name="Hipervínculo" xfId="46985" builtinId="8" hidden="1"/>
    <cellStyle name="Hipervínculo" xfId="46969" builtinId="8" hidden="1"/>
    <cellStyle name="Hipervínculo" xfId="46955" builtinId="8" hidden="1"/>
    <cellStyle name="Hipervínculo" xfId="46939" builtinId="8" hidden="1"/>
    <cellStyle name="Hipervínculo" xfId="46923" builtinId="8" hidden="1"/>
    <cellStyle name="Hipervínculo" xfId="46907" builtinId="8" hidden="1"/>
    <cellStyle name="Hipervínculo" xfId="46891" builtinId="8" hidden="1"/>
    <cellStyle name="Hipervínculo" xfId="46875" builtinId="8" hidden="1"/>
    <cellStyle name="Hipervínculo" xfId="46859" builtinId="8" hidden="1"/>
    <cellStyle name="Hipervínculo" xfId="46841" builtinId="8" hidden="1"/>
    <cellStyle name="Hipervínculo" xfId="46825" builtinId="8" hidden="1"/>
    <cellStyle name="Hipervínculo" xfId="46809" builtinId="8" hidden="1"/>
    <cellStyle name="Hipervínculo" xfId="46794" builtinId="8" hidden="1"/>
    <cellStyle name="Hipervínculo" xfId="46778" builtinId="8" hidden="1"/>
    <cellStyle name="Hipervínculo" xfId="46762" builtinId="8" hidden="1"/>
    <cellStyle name="Hipervínculo" xfId="46746" builtinId="8" hidden="1"/>
    <cellStyle name="Hipervínculo" xfId="46730" builtinId="8" hidden="1"/>
    <cellStyle name="Hipervínculo" xfId="46714" builtinId="8" hidden="1"/>
    <cellStyle name="Hipervínculo" xfId="46697" builtinId="8" hidden="1"/>
    <cellStyle name="Hipervínculo" xfId="46681" builtinId="8" hidden="1"/>
    <cellStyle name="Hipervínculo" xfId="46665" builtinId="8" hidden="1"/>
    <cellStyle name="Hipervínculo" xfId="46390" builtinId="8" hidden="1"/>
    <cellStyle name="Hipervínculo" xfId="46635" builtinId="8" hidden="1"/>
    <cellStyle name="Hipervínculo" xfId="46619" builtinId="8" hidden="1"/>
    <cellStyle name="Hipervínculo" xfId="46603" builtinId="8" hidden="1"/>
    <cellStyle name="Hipervínculo" xfId="46587" builtinId="8" hidden="1"/>
    <cellStyle name="Hipervínculo" xfId="46571" builtinId="8" hidden="1"/>
    <cellStyle name="Hipervínculo" xfId="46555" builtinId="8" hidden="1"/>
    <cellStyle name="Hipervínculo" xfId="46537" builtinId="8" hidden="1"/>
    <cellStyle name="Hipervínculo" xfId="46521" builtinId="8" hidden="1"/>
    <cellStyle name="Hipervínculo" xfId="46505" builtinId="8" hidden="1"/>
    <cellStyle name="Hipervínculo" xfId="46491" builtinId="8" hidden="1"/>
    <cellStyle name="Hipervínculo" xfId="46475" builtinId="8" hidden="1"/>
    <cellStyle name="Hipervínculo" xfId="46459" builtinId="8" hidden="1"/>
    <cellStyle name="Hipervínculo" xfId="46443" builtinId="8" hidden="1"/>
    <cellStyle name="Hipervínculo" xfId="46427" builtinId="8" hidden="1"/>
    <cellStyle name="Hipervínculo" xfId="46411" builtinId="8" hidden="1"/>
    <cellStyle name="Hipervínculo" xfId="46395" builtinId="8" hidden="1"/>
    <cellStyle name="Hipervínculo" xfId="46377" builtinId="8" hidden="1"/>
    <cellStyle name="Hipervínculo" xfId="46361" builtinId="8" hidden="1"/>
    <cellStyle name="Hipervínculo" xfId="46345" builtinId="8" hidden="1"/>
    <cellStyle name="Hipervínculo" xfId="46330" builtinId="8" hidden="1"/>
    <cellStyle name="Hipervínculo" xfId="46314" builtinId="8" hidden="1"/>
    <cellStyle name="Hipervínculo" xfId="46298" builtinId="8" hidden="1"/>
    <cellStyle name="Hipervínculo" xfId="46282" builtinId="8" hidden="1"/>
    <cellStyle name="Hipervínculo" xfId="46266" builtinId="8" hidden="1"/>
    <cellStyle name="Hipervínculo" xfId="46250" builtinId="8" hidden="1"/>
    <cellStyle name="Hipervínculo" xfId="46234" builtinId="8" hidden="1"/>
    <cellStyle name="Hipervínculo" xfId="46217" builtinId="8" hidden="1"/>
    <cellStyle name="Hipervínculo" xfId="46201" builtinId="8" hidden="1"/>
    <cellStyle name="Hipervínculo" xfId="46185" builtinId="8" hidden="1"/>
    <cellStyle name="Hipervínculo" xfId="46171" builtinId="8" hidden="1"/>
    <cellStyle name="Hipervínculo" xfId="46155" builtinId="8" hidden="1"/>
    <cellStyle name="Hipervínculo" xfId="46139" builtinId="8" hidden="1"/>
    <cellStyle name="Hipervínculo" xfId="46123" builtinId="8" hidden="1"/>
    <cellStyle name="Hipervínculo" xfId="46107" builtinId="8" hidden="1"/>
    <cellStyle name="Hipervínculo" xfId="46091" builtinId="8" hidden="1"/>
    <cellStyle name="Hipervínculo" xfId="46073" builtinId="8" hidden="1"/>
    <cellStyle name="Hipervínculo" xfId="46057" builtinId="8" hidden="1"/>
    <cellStyle name="Hipervínculo" xfId="46041" builtinId="8" hidden="1"/>
    <cellStyle name="Hipervínculo" xfId="46025" builtinId="8" hidden="1"/>
    <cellStyle name="Hipervínculo" xfId="46008" builtinId="8" hidden="1"/>
    <cellStyle name="Hipervínculo" xfId="45992" builtinId="8" hidden="1"/>
    <cellStyle name="Hipervínculo" xfId="45976" builtinId="8" hidden="1"/>
    <cellStyle name="Hipervínculo" xfId="45961" builtinId="8" hidden="1"/>
    <cellStyle name="Hipervínculo" xfId="45945" builtinId="8" hidden="1"/>
    <cellStyle name="Hipervínculo" xfId="45929" builtinId="8" hidden="1"/>
    <cellStyle name="Hipervínculo" xfId="45912" builtinId="8" hidden="1"/>
    <cellStyle name="Hipervínculo" xfId="45896" builtinId="8" hidden="1"/>
    <cellStyle name="Hipervínculo" xfId="45880" builtinId="8" hidden="1"/>
    <cellStyle name="Hipervínculo" xfId="45864" builtinId="8" hidden="1"/>
    <cellStyle name="Hipervínculo" xfId="45848" builtinId="8" hidden="1"/>
    <cellStyle name="Hipervínculo" xfId="45832" builtinId="8" hidden="1"/>
    <cellStyle name="Hipervínculo" xfId="45789" builtinId="8" hidden="1"/>
    <cellStyle name="Hipervínculo" xfId="45801" builtinId="8" hidden="1"/>
    <cellStyle name="Hipervínculo" xfId="45811" builtinId="8" hidden="1"/>
    <cellStyle name="Hipervínculo" xfId="45822" builtinId="8" hidden="1"/>
    <cellStyle name="Hipervínculo" xfId="45807" builtinId="8" hidden="1"/>
    <cellStyle name="Hipervínculo" xfId="45771" builtinId="8" hidden="1"/>
    <cellStyle name="Hipervínculo" xfId="45781" builtinId="8" hidden="1"/>
    <cellStyle name="Hipervínculo" xfId="45765" builtinId="8" hidden="1"/>
    <cellStyle name="Hipervínculo" xfId="48125" builtinId="8" hidden="1"/>
    <cellStyle name="Hipervínculo" xfId="48141" builtinId="8" hidden="1"/>
    <cellStyle name="Hipervínculo" xfId="48157" builtinId="8" hidden="1"/>
    <cellStyle name="Hipervínculo" xfId="48173" builtinId="8" hidden="1"/>
    <cellStyle name="Hipervínculo" xfId="48189" builtinId="8" hidden="1"/>
    <cellStyle name="Hipervínculo" xfId="48205" builtinId="8" hidden="1"/>
    <cellStyle name="Hipervínculo" xfId="48222" builtinId="8" hidden="1"/>
    <cellStyle name="Hipervínculo" xfId="48238" builtinId="8" hidden="1"/>
    <cellStyle name="Hipervínculo" xfId="48254" builtinId="8" hidden="1"/>
    <cellStyle name="Hipervínculo" xfId="48269" builtinId="8" hidden="1"/>
    <cellStyle name="Hipervínculo" xfId="48285" builtinId="8" hidden="1"/>
    <cellStyle name="Hipervínculo" xfId="48301" builtinId="8" hidden="1"/>
    <cellStyle name="Hipervínculo" xfId="48318" builtinId="8" hidden="1"/>
    <cellStyle name="Hipervínculo" xfId="48334" builtinId="8" hidden="1"/>
    <cellStyle name="Hipervínculo" xfId="48350" builtinId="8" hidden="1"/>
    <cellStyle name="Hipervínculo" xfId="48368" builtinId="8" hidden="1"/>
    <cellStyle name="Hipervínculo" xfId="48384" builtinId="8" hidden="1"/>
    <cellStyle name="Hipervínculo" xfId="48400" builtinId="8" hidden="1"/>
    <cellStyle name="Hipervínculo" xfId="48416" builtinId="8" hidden="1"/>
    <cellStyle name="Hipervínculo" xfId="48432" builtinId="8" hidden="1"/>
    <cellStyle name="Hipervínculo" xfId="48448" builtinId="8" hidden="1"/>
    <cellStyle name="Hipervínculo" xfId="48464" builtinId="8" hidden="1"/>
    <cellStyle name="Hipervínculo" xfId="48478" builtinId="8" hidden="1"/>
    <cellStyle name="Hipervínculo" xfId="48494" builtinId="8" hidden="1"/>
    <cellStyle name="Hipervínculo" xfId="48510" builtinId="8" hidden="1"/>
    <cellStyle name="Hipervínculo" xfId="48527" builtinId="8" hidden="1"/>
    <cellStyle name="Hipervínculo" xfId="48543" builtinId="8" hidden="1"/>
    <cellStyle name="Hipervínculo" xfId="48559" builtinId="8" hidden="1"/>
    <cellStyle name="Hipervínculo" xfId="48575" builtinId="8" hidden="1"/>
    <cellStyle name="Hipervínculo" xfId="48591" builtinId="8" hidden="1"/>
    <cellStyle name="Hipervínculo" xfId="48607" builtinId="8" hidden="1"/>
    <cellStyle name="Hipervínculo" xfId="48623" builtinId="8" hidden="1"/>
    <cellStyle name="Hipervínculo" xfId="48638" builtinId="8" hidden="1"/>
    <cellStyle name="Hipervínculo" xfId="48654" builtinId="8" hidden="1"/>
    <cellStyle name="Hipervínculo" xfId="48670" builtinId="8" hidden="1"/>
    <cellStyle name="Hipervínculo" xfId="48688" builtinId="8" hidden="1"/>
    <cellStyle name="Hipervínculo" xfId="48704" builtinId="8" hidden="1"/>
    <cellStyle name="Hipervínculo" xfId="48720" builtinId="8" hidden="1"/>
    <cellStyle name="Hipervínculo" xfId="48736" builtinId="8" hidden="1"/>
    <cellStyle name="Hipervínculo" xfId="48752" builtinId="8" hidden="1"/>
    <cellStyle name="Hipervínculo" xfId="48768" builtinId="8" hidden="1"/>
    <cellStyle name="Hipervínculo" xfId="48782" builtinId="8" hidden="1"/>
    <cellStyle name="Hipervínculo" xfId="48798" builtinId="8" hidden="1"/>
    <cellStyle name="Hipervínculo" xfId="48814" builtinId="8" hidden="1"/>
    <cellStyle name="Hipervínculo" xfId="48830" builtinId="8" hidden="1"/>
    <cellStyle name="Hipervínculo" xfId="48848" builtinId="8" hidden="1"/>
    <cellStyle name="Hipervínculo" xfId="48864" builtinId="8" hidden="1"/>
    <cellStyle name="Hipervínculo" xfId="48880" builtinId="8" hidden="1"/>
    <cellStyle name="Hipervínculo" xfId="48896" builtinId="8" hidden="1"/>
    <cellStyle name="Hipervínculo" xfId="48912" builtinId="8" hidden="1"/>
    <cellStyle name="Hipervínculo" xfId="48928" builtinId="8" hidden="1"/>
    <cellStyle name="Hipervínculo" xfId="48942" builtinId="8" hidden="1"/>
    <cellStyle name="Hipervínculo" xfId="48958" builtinId="8" hidden="1"/>
    <cellStyle name="Hipervínculo" xfId="48974" builtinId="8" hidden="1"/>
    <cellStyle name="Hipervínculo" xfId="48991" builtinId="8" hidden="1"/>
    <cellStyle name="Hipervínculo" xfId="49007" builtinId="8" hidden="1"/>
    <cellStyle name="Hipervínculo" xfId="49023" builtinId="8" hidden="1"/>
    <cellStyle name="Hipervínculo" xfId="49039" builtinId="8" hidden="1"/>
    <cellStyle name="Hipervínculo" xfId="49055" builtinId="8" hidden="1"/>
    <cellStyle name="Hipervínculo" xfId="49071" builtinId="8" hidden="1"/>
    <cellStyle name="Hipervínculo" xfId="49087" builtinId="8" hidden="1"/>
    <cellStyle name="Hipervínculo" xfId="49102" builtinId="8" hidden="1"/>
    <cellStyle name="Hipervínculo" xfId="49118" builtinId="8" hidden="1"/>
    <cellStyle name="Hipervínculo" xfId="49134" builtinId="8" hidden="1"/>
    <cellStyle name="Hipervínculo" xfId="49152" builtinId="8" hidden="1"/>
    <cellStyle name="Hipervínculo" xfId="49168" builtinId="8" hidden="1"/>
    <cellStyle name="Hipervínculo" xfId="49184" builtinId="8" hidden="1"/>
    <cellStyle name="Hipervínculo" xfId="49200" builtinId="8" hidden="1"/>
    <cellStyle name="Hipervínculo" xfId="49216" builtinId="8" hidden="1"/>
    <cellStyle name="Hipervínculo" xfId="49232" builtinId="8" hidden="1"/>
    <cellStyle name="Hipervínculo" xfId="49248" builtinId="8" hidden="1"/>
    <cellStyle name="Hipervínculo" xfId="49262" builtinId="8" hidden="1"/>
    <cellStyle name="Hipervínculo" xfId="49278" builtinId="8" hidden="1"/>
    <cellStyle name="Hipervínculo" xfId="49294" builtinId="8" hidden="1"/>
    <cellStyle name="Hipervínculo" xfId="49312" builtinId="8" hidden="1"/>
    <cellStyle name="Hipervínculo" xfId="49328" builtinId="8" hidden="1"/>
    <cellStyle name="Hipervínculo" xfId="49344" builtinId="8" hidden="1"/>
    <cellStyle name="Hipervínculo" xfId="49360" builtinId="8" hidden="1"/>
    <cellStyle name="Hipervínculo" xfId="49376" builtinId="8" hidden="1"/>
    <cellStyle name="Hipervínculo" xfId="49392" builtinId="8" hidden="1"/>
    <cellStyle name="Hipervínculo" xfId="49406" builtinId="8" hidden="1"/>
    <cellStyle name="Hipervínculo" xfId="49422" builtinId="8" hidden="1"/>
    <cellStyle name="Hipervínculo" xfId="49438" builtinId="8" hidden="1"/>
    <cellStyle name="Hipervínculo" xfId="49454" builtinId="8" hidden="1"/>
    <cellStyle name="Hipervínculo" xfId="49472" builtinId="8" hidden="1"/>
    <cellStyle name="Hipervínculo" xfId="49488" builtinId="8" hidden="1"/>
    <cellStyle name="Hipervínculo" xfId="49504" builtinId="8" hidden="1"/>
    <cellStyle name="Hipervínculo" xfId="49520" builtinId="8" hidden="1"/>
    <cellStyle name="Hipervínculo" xfId="49536" builtinId="8" hidden="1"/>
    <cellStyle name="Hipervínculo" xfId="49552" builtinId="8" hidden="1"/>
    <cellStyle name="Hipervínculo" xfId="49566" builtinId="8" hidden="1"/>
    <cellStyle name="Hipervínculo" xfId="49582" builtinId="8" hidden="1"/>
    <cellStyle name="Hipervínculo" xfId="49598" builtinId="8" hidden="1"/>
    <cellStyle name="Hipervínculo" xfId="49616" builtinId="8" hidden="1"/>
    <cellStyle name="Hipervínculo" xfId="49632" builtinId="8" hidden="1"/>
    <cellStyle name="Hipervínculo" xfId="49648" builtinId="8" hidden="1"/>
    <cellStyle name="Hipervínculo" xfId="49664" builtinId="8" hidden="1"/>
    <cellStyle name="Hipervínculo" xfId="49680" builtinId="8" hidden="1"/>
    <cellStyle name="Hipervínculo" xfId="49696" builtinId="8" hidden="1"/>
    <cellStyle name="Hipervínculo" xfId="49712" builtinId="8" hidden="1"/>
    <cellStyle name="Hipervínculo" xfId="49726" builtinId="8" hidden="1"/>
    <cellStyle name="Hipervínculo" xfId="49742" builtinId="8" hidden="1"/>
    <cellStyle name="Hipervínculo" xfId="49758" builtinId="8" hidden="1"/>
    <cellStyle name="Hipervínculo" xfId="49776" builtinId="8" hidden="1"/>
    <cellStyle name="Hipervínculo" xfId="49792" builtinId="8" hidden="1"/>
    <cellStyle name="Hipervínculo" xfId="49808" builtinId="8" hidden="1"/>
    <cellStyle name="Hipervínculo" xfId="49824" builtinId="8" hidden="1"/>
    <cellStyle name="Hipervínculo" xfId="49840" builtinId="8" hidden="1"/>
    <cellStyle name="Hipervínculo" xfId="49856" builtinId="8" hidden="1"/>
    <cellStyle name="Hipervínculo" xfId="49872" builtinId="8" hidden="1"/>
    <cellStyle name="Hipervínculo" xfId="49886" builtinId="8" hidden="1"/>
    <cellStyle name="Hipervínculo" xfId="49902" builtinId="8" hidden="1"/>
    <cellStyle name="Hipervínculo" xfId="49918" builtinId="8" hidden="1"/>
    <cellStyle name="Hipervínculo" xfId="49936" builtinId="8" hidden="1"/>
    <cellStyle name="Hipervínculo" xfId="49952" builtinId="8" hidden="1"/>
    <cellStyle name="Hipervínculo" xfId="49968" builtinId="8" hidden="1"/>
    <cellStyle name="Hipervínculo" xfId="49984" builtinId="8" hidden="1"/>
    <cellStyle name="Hipervínculo" xfId="50000" builtinId="8" hidden="1"/>
    <cellStyle name="Hipervínculo" xfId="50016" builtinId="8" hidden="1"/>
    <cellStyle name="Hipervínculo" xfId="50030" builtinId="8" hidden="1"/>
    <cellStyle name="Hipervínculo" xfId="50046" builtinId="8" hidden="1"/>
    <cellStyle name="Hipervínculo" xfId="50062" builtinId="8" hidden="1"/>
    <cellStyle name="Hipervínculo" xfId="50078" builtinId="8" hidden="1"/>
    <cellStyle name="Hipervínculo" xfId="50095" builtinId="8" hidden="1"/>
    <cellStyle name="Hipervínculo" xfId="50111" builtinId="8" hidden="1"/>
    <cellStyle name="Hipervínculo" xfId="50127" builtinId="8" hidden="1"/>
    <cellStyle name="Hipervínculo" xfId="50143" builtinId="8" hidden="1"/>
    <cellStyle name="Hipervínculo" xfId="50159" builtinId="8" hidden="1"/>
    <cellStyle name="Hipervínculo" xfId="50175" builtinId="8" hidden="1"/>
    <cellStyle name="Hipervínculo" xfId="50189" builtinId="8" hidden="1"/>
    <cellStyle name="Hipervínculo" xfId="50205" builtinId="8" hidden="1"/>
    <cellStyle name="Hipervínculo" xfId="50221" builtinId="8" hidden="1"/>
    <cellStyle name="Hipervínculo" xfId="50237" builtinId="8" hidden="1"/>
    <cellStyle name="Hipervínculo" xfId="50253" builtinId="8" hidden="1"/>
    <cellStyle name="Hipervínculo" xfId="50269" builtinId="8" hidden="1"/>
    <cellStyle name="Hipervínculo" xfId="50285" builtinId="8" hidden="1"/>
    <cellStyle name="Hipervínculo" xfId="50301" builtinId="8" hidden="1"/>
    <cellStyle name="Hipervínculo" xfId="50317" builtinId="8" hidden="1"/>
    <cellStyle name="Hipervínculo" xfId="50333" builtinId="8" hidden="1"/>
    <cellStyle name="Hipervínculo" xfId="50327" builtinId="8" hidden="1"/>
    <cellStyle name="Hipervínculo" xfId="50311" builtinId="8" hidden="1"/>
    <cellStyle name="Hipervínculo" xfId="50295" builtinId="8" hidden="1"/>
    <cellStyle name="Hipervínculo" xfId="50279" builtinId="8" hidden="1"/>
    <cellStyle name="Hipervínculo" xfId="50263" builtinId="8" hidden="1"/>
    <cellStyle name="Hipervínculo" xfId="50247" builtinId="8" hidden="1"/>
    <cellStyle name="Hipervínculo" xfId="50231" builtinId="8" hidden="1"/>
    <cellStyle name="Hipervínculo" xfId="50215" builtinId="8" hidden="1"/>
    <cellStyle name="Hipervínculo" xfId="50199" builtinId="8" hidden="1"/>
    <cellStyle name="Hipervínculo" xfId="49925" builtinId="8" hidden="1"/>
    <cellStyle name="Hipervínculo" xfId="50169" builtinId="8" hidden="1"/>
    <cellStyle name="Hipervínculo" xfId="50153" builtinId="8" hidden="1"/>
    <cellStyle name="Hipervínculo" xfId="50137" builtinId="8" hidden="1"/>
    <cellStyle name="Hipervínculo" xfId="50121" builtinId="8" hidden="1"/>
    <cellStyle name="Hipervínculo" xfId="50105" builtinId="8" hidden="1"/>
    <cellStyle name="Hipervínculo" xfId="50089" builtinId="8" hidden="1"/>
    <cellStyle name="Hipervínculo" xfId="50072" builtinId="8" hidden="1"/>
    <cellStyle name="Hipervínculo" xfId="50056" builtinId="8" hidden="1"/>
    <cellStyle name="Hipervínculo" xfId="50040" builtinId="8" hidden="1"/>
    <cellStyle name="Hipervínculo" xfId="50026" builtinId="8" hidden="1"/>
    <cellStyle name="Hipervínculo" xfId="50010" builtinId="8" hidden="1"/>
    <cellStyle name="Hipervínculo" xfId="49994" builtinId="8" hidden="1"/>
    <cellStyle name="Hipervínculo" xfId="49978" builtinId="8" hidden="1"/>
    <cellStyle name="Hipervínculo" xfId="49962" builtinId="8" hidden="1"/>
    <cellStyle name="Hipervínculo" xfId="49946" builtinId="8" hidden="1"/>
    <cellStyle name="Hipervínculo" xfId="49930" builtinId="8" hidden="1"/>
    <cellStyle name="Hipervínculo" xfId="49912" builtinId="8" hidden="1"/>
    <cellStyle name="Hipervínculo" xfId="49896" builtinId="8" hidden="1"/>
    <cellStyle name="Hipervínculo" xfId="49880" builtinId="8" hidden="1"/>
    <cellStyle name="Hipervínculo" xfId="49866" builtinId="8" hidden="1"/>
    <cellStyle name="Hipervínculo" xfId="49850" builtinId="8" hidden="1"/>
    <cellStyle name="Hipervínculo" xfId="49834" builtinId="8" hidden="1"/>
    <cellStyle name="Hipervínculo" xfId="49818" builtinId="8" hidden="1"/>
    <cellStyle name="Hipervínculo" xfId="49802" builtinId="8" hidden="1"/>
    <cellStyle name="Hipervínculo" xfId="49786" builtinId="8" hidden="1"/>
    <cellStyle name="Hipervínculo" xfId="49770" builtinId="8" hidden="1"/>
    <cellStyle name="Hipervínculo" xfId="49752" builtinId="8" hidden="1"/>
    <cellStyle name="Hipervínculo" xfId="49736" builtinId="8" hidden="1"/>
    <cellStyle name="Hipervínculo" xfId="49720" builtinId="8" hidden="1"/>
    <cellStyle name="Hipervínculo" xfId="49706" builtinId="8" hidden="1"/>
    <cellStyle name="Hipervínculo" xfId="49690" builtinId="8" hidden="1"/>
    <cellStyle name="Hipervínculo" xfId="49674" builtinId="8" hidden="1"/>
    <cellStyle name="Hipervínculo" xfId="49658" builtinId="8" hidden="1"/>
    <cellStyle name="Hipervínculo" xfId="49642" builtinId="8" hidden="1"/>
    <cellStyle name="Hipervínculo" xfId="49626" builtinId="8" hidden="1"/>
    <cellStyle name="Hipervínculo" xfId="49608" builtinId="8" hidden="1"/>
    <cellStyle name="Hipervínculo" xfId="49592" builtinId="8" hidden="1"/>
    <cellStyle name="Hipervínculo" xfId="49576" builtinId="8" hidden="1"/>
    <cellStyle name="Hipervínculo" xfId="49301" builtinId="8" hidden="1"/>
    <cellStyle name="Hipervínculo" xfId="49546" builtinId="8" hidden="1"/>
    <cellStyle name="Hipervínculo" xfId="49530" builtinId="8" hidden="1"/>
    <cellStyle name="Hipervínculo" xfId="49514" builtinId="8" hidden="1"/>
    <cellStyle name="Hipervínculo" xfId="49498" builtinId="8" hidden="1"/>
    <cellStyle name="Hipervínculo" xfId="49482" builtinId="8" hidden="1"/>
    <cellStyle name="Hipervínculo" xfId="49466" builtinId="8" hidden="1"/>
    <cellStyle name="Hipervínculo" xfId="49448" builtinId="8" hidden="1"/>
    <cellStyle name="Hipervínculo" xfId="49432" builtinId="8" hidden="1"/>
    <cellStyle name="Hipervínculo" xfId="49416" builtinId="8" hidden="1"/>
    <cellStyle name="Hipervínculo" xfId="49402" builtinId="8" hidden="1"/>
    <cellStyle name="Hipervínculo" xfId="49386" builtinId="8" hidden="1"/>
    <cellStyle name="Hipervínculo" xfId="49370" builtinId="8" hidden="1"/>
    <cellStyle name="Hipervínculo" xfId="49354" builtinId="8" hidden="1"/>
    <cellStyle name="Hipervínculo" xfId="49338" builtinId="8" hidden="1"/>
    <cellStyle name="Hipervínculo" xfId="49322" builtinId="8" hidden="1"/>
    <cellStyle name="Hipervínculo" xfId="49306" builtinId="8" hidden="1"/>
    <cellStyle name="Hipervínculo" xfId="49288" builtinId="8" hidden="1"/>
    <cellStyle name="Hipervínculo" xfId="49272" builtinId="8" hidden="1"/>
    <cellStyle name="Hipervínculo" xfId="49256" builtinId="8" hidden="1"/>
    <cellStyle name="Hipervínculo" xfId="49242" builtinId="8" hidden="1"/>
    <cellStyle name="Hipervínculo" xfId="49226" builtinId="8" hidden="1"/>
    <cellStyle name="Hipervínculo" xfId="49210" builtinId="8" hidden="1"/>
    <cellStyle name="Hipervínculo" xfId="49194" builtinId="8" hidden="1"/>
    <cellStyle name="Hipervínculo" xfId="49178" builtinId="8" hidden="1"/>
    <cellStyle name="Hipervínculo" xfId="49162" builtinId="8" hidden="1"/>
    <cellStyle name="Hipervínculo" xfId="49146" builtinId="8" hidden="1"/>
    <cellStyle name="Hipervínculo" xfId="49128" builtinId="8" hidden="1"/>
    <cellStyle name="Hipervínculo" xfId="49112" builtinId="8" hidden="1"/>
    <cellStyle name="Hipervínculo" xfId="49096" builtinId="8" hidden="1"/>
    <cellStyle name="Hipervínculo" xfId="49081" builtinId="8" hidden="1"/>
    <cellStyle name="Hipervínculo" xfId="49065" builtinId="8" hidden="1"/>
    <cellStyle name="Hipervínculo" xfId="49049" builtinId="8" hidden="1"/>
    <cellStyle name="Hipervínculo" xfId="49033" builtinId="8" hidden="1"/>
    <cellStyle name="Hipervínculo" xfId="49017" builtinId="8" hidden="1"/>
    <cellStyle name="Hipervínculo" xfId="49001" builtinId="8" hidden="1"/>
    <cellStyle name="Hipervínculo" xfId="48984" builtinId="8" hidden="1"/>
    <cellStyle name="Hipervínculo" xfId="48968" builtinId="8" hidden="1"/>
    <cellStyle name="Hipervínculo" xfId="48952" builtinId="8" hidden="1"/>
    <cellStyle name="Hipervínculo" xfId="48677" builtinId="8" hidden="1"/>
    <cellStyle name="Hipervínculo" xfId="48922" builtinId="8" hidden="1"/>
    <cellStyle name="Hipervínculo" xfId="48906" builtinId="8" hidden="1"/>
    <cellStyle name="Hipervínculo" xfId="48890" builtinId="8" hidden="1"/>
    <cellStyle name="Hipervínculo" xfId="48874" builtinId="8" hidden="1"/>
    <cellStyle name="Hipervínculo" xfId="48858" builtinId="8" hidden="1"/>
    <cellStyle name="Hipervínculo" xfId="48842" builtinId="8" hidden="1"/>
    <cellStyle name="Hipervínculo" xfId="48824" builtinId="8" hidden="1"/>
    <cellStyle name="Hipervínculo" xfId="48808" builtinId="8" hidden="1"/>
    <cellStyle name="Hipervínculo" xfId="48792" builtinId="8" hidden="1"/>
    <cellStyle name="Hipervínculo" xfId="48778" builtinId="8" hidden="1"/>
    <cellStyle name="Hipervínculo" xfId="48762" builtinId="8" hidden="1"/>
    <cellStyle name="Hipervínculo" xfId="48746" builtinId="8" hidden="1"/>
    <cellStyle name="Hipervínculo" xfId="48730" builtinId="8" hidden="1"/>
    <cellStyle name="Hipervínculo" xfId="48714" builtinId="8" hidden="1"/>
    <cellStyle name="Hipervínculo" xfId="48698" builtinId="8" hidden="1"/>
    <cellStyle name="Hipervínculo" xfId="48682" builtinId="8" hidden="1"/>
    <cellStyle name="Hipervínculo" xfId="48664" builtinId="8" hidden="1"/>
    <cellStyle name="Hipervínculo" xfId="48648" builtinId="8" hidden="1"/>
    <cellStyle name="Hipervínculo" xfId="48632" builtinId="8" hidden="1"/>
    <cellStyle name="Hipervínculo" xfId="48617" builtinId="8" hidden="1"/>
    <cellStyle name="Hipervínculo" xfId="48601" builtinId="8" hidden="1"/>
    <cellStyle name="Hipervínculo" xfId="48585" builtinId="8" hidden="1"/>
    <cellStyle name="Hipervínculo" xfId="48569" builtinId="8" hidden="1"/>
    <cellStyle name="Hipervínculo" xfId="48553" builtinId="8" hidden="1"/>
    <cellStyle name="Hipervínculo" xfId="48537" builtinId="8" hidden="1"/>
    <cellStyle name="Hipervínculo" xfId="48521" builtinId="8" hidden="1"/>
    <cellStyle name="Hipervínculo" xfId="48504" builtinId="8" hidden="1"/>
    <cellStyle name="Hipervínculo" xfId="48488" builtinId="8" hidden="1"/>
    <cellStyle name="Hipervínculo" xfId="48472" builtinId="8" hidden="1"/>
    <cellStyle name="Hipervínculo" xfId="48458" builtinId="8" hidden="1"/>
    <cellStyle name="Hipervínculo" xfId="48442" builtinId="8" hidden="1"/>
    <cellStyle name="Hipervínculo" xfId="48426" builtinId="8" hidden="1"/>
    <cellStyle name="Hipervínculo" xfId="48410" builtinId="8" hidden="1"/>
    <cellStyle name="Hipervínculo" xfId="48394" builtinId="8" hidden="1"/>
    <cellStyle name="Hipervínculo" xfId="48378" builtinId="8" hidden="1"/>
    <cellStyle name="Hipervínculo" xfId="48360" builtinId="8" hidden="1"/>
    <cellStyle name="Hipervínculo" xfId="48344" builtinId="8" hidden="1"/>
    <cellStyle name="Hipervínculo" xfId="48328" builtinId="8" hidden="1"/>
    <cellStyle name="Hipervínculo" xfId="48312" builtinId="8" hidden="1"/>
    <cellStyle name="Hipervínculo" xfId="48295" builtinId="8" hidden="1"/>
    <cellStyle name="Hipervínculo" xfId="48279" builtinId="8" hidden="1"/>
    <cellStyle name="Hipervínculo" xfId="48263" builtinId="8" hidden="1"/>
    <cellStyle name="Hipervínculo" xfId="48248" builtinId="8" hidden="1"/>
    <cellStyle name="Hipervínculo" xfId="48232" builtinId="8" hidden="1"/>
    <cellStyle name="Hipervínculo" xfId="48216" builtinId="8" hidden="1"/>
    <cellStyle name="Hipervínculo" xfId="48199" builtinId="8" hidden="1"/>
    <cellStyle name="Hipervínculo" xfId="48183" builtinId="8" hidden="1"/>
    <cellStyle name="Hipervínculo" xfId="48167" builtinId="8" hidden="1"/>
    <cellStyle name="Hipervínculo" xfId="48151" builtinId="8" hidden="1"/>
    <cellStyle name="Hipervínculo" xfId="48135" builtinId="8" hidden="1"/>
    <cellStyle name="Hipervínculo" xfId="48119" builtinId="8" hidden="1"/>
    <cellStyle name="Hipervínculo" xfId="48076" builtinId="8" hidden="1"/>
    <cellStyle name="Hipervínculo" xfId="48088" builtinId="8" hidden="1"/>
    <cellStyle name="Hipervínculo" xfId="48098" builtinId="8" hidden="1"/>
    <cellStyle name="Hipervínculo" xfId="48109" builtinId="8" hidden="1"/>
    <cellStyle name="Hipervínculo" xfId="48094" builtinId="8" hidden="1"/>
    <cellStyle name="Hipervínculo" xfId="48058" builtinId="8" hidden="1"/>
    <cellStyle name="Hipervínculo" xfId="48068" builtinId="8" hidden="1"/>
    <cellStyle name="Hipervínculo" xfId="48052" builtinId="8" hidden="1"/>
    <cellStyle name="Hipervínculo" xfId="50415" builtinId="8" hidden="1"/>
    <cellStyle name="Hipervínculo" xfId="50431" builtinId="8" hidden="1"/>
    <cellStyle name="Hipervínculo" xfId="50447" builtinId="8" hidden="1"/>
    <cellStyle name="Hipervínculo" xfId="50463" builtinId="8" hidden="1"/>
    <cellStyle name="Hipervínculo" xfId="50479" builtinId="8" hidden="1"/>
    <cellStyle name="Hipervínculo" xfId="50495" builtinId="8" hidden="1"/>
    <cellStyle name="Hipervínculo" xfId="50512" builtinId="8" hidden="1"/>
    <cellStyle name="Hipervínculo" xfId="50528" builtinId="8" hidden="1"/>
    <cellStyle name="Hipervínculo" xfId="50544" builtinId="8" hidden="1"/>
    <cellStyle name="Hipervínculo" xfId="50559" builtinId="8" hidden="1"/>
    <cellStyle name="Hipervínculo" xfId="50575" builtinId="8" hidden="1"/>
    <cellStyle name="Hipervínculo" xfId="50591" builtinId="8" hidden="1"/>
    <cellStyle name="Hipervínculo" xfId="50608" builtinId="8" hidden="1"/>
    <cellStyle name="Hipervínculo" xfId="50624" builtinId="8" hidden="1"/>
    <cellStyle name="Hipervínculo" xfId="50640" builtinId="8" hidden="1"/>
    <cellStyle name="Hipervínculo" xfId="50658" builtinId="8" hidden="1"/>
    <cellStyle name="Hipervínculo" xfId="50674" builtinId="8" hidden="1"/>
    <cellStyle name="Hipervínculo" xfId="50690" builtinId="8" hidden="1"/>
    <cellStyle name="Hipervínculo" xfId="50706" builtinId="8" hidden="1"/>
    <cellStyle name="Hipervínculo" xfId="50722" builtinId="8" hidden="1"/>
    <cellStyle name="Hipervínculo" xfId="50738" builtinId="8" hidden="1"/>
    <cellStyle name="Hipervínculo" xfId="50754" builtinId="8" hidden="1"/>
    <cellStyle name="Hipervínculo" xfId="50768" builtinId="8" hidden="1"/>
    <cellStyle name="Hipervínculo" xfId="50784" builtinId="8" hidden="1"/>
    <cellStyle name="Hipervínculo" xfId="50800" builtinId="8" hidden="1"/>
    <cellStyle name="Hipervínculo" xfId="50817" builtinId="8" hidden="1"/>
    <cellStyle name="Hipervínculo" xfId="50833" builtinId="8" hidden="1"/>
    <cellStyle name="Hipervínculo" xfId="50849" builtinId="8" hidden="1"/>
    <cellStyle name="Hipervínculo" xfId="50865" builtinId="8" hidden="1"/>
    <cellStyle name="Hipervínculo" xfId="50881" builtinId="8" hidden="1"/>
    <cellStyle name="Hipervínculo" xfId="50897" builtinId="8" hidden="1"/>
    <cellStyle name="Hipervínculo" xfId="50913" builtinId="8" hidden="1"/>
    <cellStyle name="Hipervínculo" xfId="50928" builtinId="8" hidden="1"/>
    <cellStyle name="Hipervínculo" xfId="50944" builtinId="8" hidden="1"/>
    <cellStyle name="Hipervínculo" xfId="50960" builtinId="8" hidden="1"/>
    <cellStyle name="Hipervínculo" xfId="50978" builtinId="8" hidden="1"/>
    <cellStyle name="Hipervínculo" xfId="50994" builtinId="8" hidden="1"/>
    <cellStyle name="Hipervínculo" xfId="51010" builtinId="8" hidden="1"/>
    <cellStyle name="Hipervínculo" xfId="51026" builtinId="8" hidden="1"/>
    <cellStyle name="Hipervínculo" xfId="51042" builtinId="8" hidden="1"/>
    <cellStyle name="Hipervínculo" xfId="51058" builtinId="8" hidden="1"/>
    <cellStyle name="Hipervínculo" xfId="51072" builtinId="8" hidden="1"/>
    <cellStyle name="Hipervínculo" xfId="51088" builtinId="8" hidden="1"/>
    <cellStyle name="Hipervínculo" xfId="51104" builtinId="8" hidden="1"/>
    <cellStyle name="Hipervínculo" xfId="51120" builtinId="8" hidden="1"/>
    <cellStyle name="Hipervínculo" xfId="51138" builtinId="8" hidden="1"/>
    <cellStyle name="Hipervínculo" xfId="51154" builtinId="8" hidden="1"/>
    <cellStyle name="Hipervínculo" xfId="51170" builtinId="8" hidden="1"/>
    <cellStyle name="Hipervínculo" xfId="51186" builtinId="8" hidden="1"/>
    <cellStyle name="Hipervínculo" xfId="51202" builtinId="8" hidden="1"/>
    <cellStyle name="Hipervínculo" xfId="51218" builtinId="8" hidden="1"/>
    <cellStyle name="Hipervínculo" xfId="51232" builtinId="8" hidden="1"/>
    <cellStyle name="Hipervínculo" xfId="51248" builtinId="8" hidden="1"/>
    <cellStyle name="Hipervínculo" xfId="51264" builtinId="8" hidden="1"/>
    <cellStyle name="Hipervínculo" xfId="51281" builtinId="8" hidden="1"/>
    <cellStyle name="Hipervínculo" xfId="51297" builtinId="8" hidden="1"/>
    <cellStyle name="Hipervínculo" xfId="51313" builtinId="8" hidden="1"/>
    <cellStyle name="Hipervínculo" xfId="51329" builtinId="8" hidden="1"/>
    <cellStyle name="Hipervínculo" xfId="51345" builtinId="8" hidden="1"/>
    <cellStyle name="Hipervínculo" xfId="51361" builtinId="8" hidden="1"/>
    <cellStyle name="Hipervínculo" xfId="51377" builtinId="8" hidden="1"/>
    <cellStyle name="Hipervínculo" xfId="51392" builtinId="8" hidden="1"/>
    <cellStyle name="Hipervínculo" xfId="51408" builtinId="8" hidden="1"/>
    <cellStyle name="Hipervínculo" xfId="51424" builtinId="8" hidden="1"/>
    <cellStyle name="Hipervínculo" xfId="51442" builtinId="8" hidden="1"/>
    <cellStyle name="Hipervínculo" xfId="51458" builtinId="8" hidden="1"/>
    <cellStyle name="Hipervínculo" xfId="51474" builtinId="8" hidden="1"/>
    <cellStyle name="Hipervínculo" xfId="51490" builtinId="8" hidden="1"/>
    <cellStyle name="Hipervínculo" xfId="51506" builtinId="8" hidden="1"/>
    <cellStyle name="Hipervínculo" xfId="51522" builtinId="8" hidden="1"/>
    <cellStyle name="Hipervínculo" xfId="51538" builtinId="8" hidden="1"/>
    <cellStyle name="Hipervínculo" xfId="51552" builtinId="8" hidden="1"/>
    <cellStyle name="Hipervínculo" xfId="51568" builtinId="8" hidden="1"/>
    <cellStyle name="Hipervínculo" xfId="51584" builtinId="8" hidden="1"/>
    <cellStyle name="Hipervínculo" xfId="51602" builtinId="8" hidden="1"/>
    <cellStyle name="Hipervínculo" xfId="51618" builtinId="8" hidden="1"/>
    <cellStyle name="Hipervínculo" xfId="51634" builtinId="8" hidden="1"/>
    <cellStyle name="Hipervínculo" xfId="51650" builtinId="8" hidden="1"/>
    <cellStyle name="Hipervínculo" xfId="51666" builtinId="8" hidden="1"/>
    <cellStyle name="Hipervínculo" xfId="51682" builtinId="8" hidden="1"/>
    <cellStyle name="Hipervínculo" xfId="51696" builtinId="8" hidden="1"/>
    <cellStyle name="Hipervínculo" xfId="51712" builtinId="8" hidden="1"/>
    <cellStyle name="Hipervínculo" xfId="51728" builtinId="8" hidden="1"/>
    <cellStyle name="Hipervínculo" xfId="51744" builtinId="8" hidden="1"/>
    <cellStyle name="Hipervínculo" xfId="51762" builtinId="8" hidden="1"/>
    <cellStyle name="Hipervínculo" xfId="51778" builtinId="8" hidden="1"/>
    <cellStyle name="Hipervínculo" xfId="51794" builtinId="8" hidden="1"/>
    <cellStyle name="Hipervínculo" xfId="51810" builtinId="8" hidden="1"/>
    <cellStyle name="Hipervínculo" xfId="51826" builtinId="8" hidden="1"/>
    <cellStyle name="Hipervínculo" xfId="51842" builtinId="8" hidden="1"/>
    <cellStyle name="Hipervínculo" xfId="51856" builtinId="8" hidden="1"/>
    <cellStyle name="Hipervínculo" xfId="51872" builtinId="8" hidden="1"/>
    <cellStyle name="Hipervínculo" xfId="51888" builtinId="8" hidden="1"/>
    <cellStyle name="Hipervínculo" xfId="51906" builtinId="8" hidden="1"/>
    <cellStyle name="Hipervínculo" xfId="51922" builtinId="8" hidden="1"/>
    <cellStyle name="Hipervínculo" xfId="51938" builtinId="8" hidden="1"/>
    <cellStyle name="Hipervínculo" xfId="51954" builtinId="8" hidden="1"/>
    <cellStyle name="Hipervínculo" xfId="51970" builtinId="8" hidden="1"/>
    <cellStyle name="Hipervínculo" xfId="51986" builtinId="8" hidden="1"/>
    <cellStyle name="Hipervínculo" xfId="52002" builtinId="8" hidden="1"/>
    <cellStyle name="Hipervínculo" xfId="52016" builtinId="8" hidden="1"/>
    <cellStyle name="Hipervínculo" xfId="52032" builtinId="8" hidden="1"/>
    <cellStyle name="Hipervínculo" xfId="52048" builtinId="8" hidden="1"/>
    <cellStyle name="Hipervínculo" xfId="52066" builtinId="8" hidden="1"/>
    <cellStyle name="Hipervínculo" xfId="52082" builtinId="8" hidden="1"/>
    <cellStyle name="Hipervínculo" xfId="52098" builtinId="8" hidden="1"/>
    <cellStyle name="Hipervínculo" xfId="52114" builtinId="8" hidden="1"/>
    <cellStyle name="Hipervínculo" xfId="52130" builtinId="8" hidden="1"/>
    <cellStyle name="Hipervínculo" xfId="52146" builtinId="8" hidden="1"/>
    <cellStyle name="Hipervínculo" xfId="52162" builtinId="8" hidden="1"/>
    <cellStyle name="Hipervínculo" xfId="52176" builtinId="8" hidden="1"/>
    <cellStyle name="Hipervínculo" xfId="52192" builtinId="8" hidden="1"/>
    <cellStyle name="Hipervínculo" xfId="52208" builtinId="8" hidden="1"/>
    <cellStyle name="Hipervínculo" xfId="52226" builtinId="8" hidden="1"/>
    <cellStyle name="Hipervínculo" xfId="52242" builtinId="8" hidden="1"/>
    <cellStyle name="Hipervínculo" xfId="52258" builtinId="8" hidden="1"/>
    <cellStyle name="Hipervínculo" xfId="52274" builtinId="8" hidden="1"/>
    <cellStyle name="Hipervínculo" xfId="52290" builtinId="8" hidden="1"/>
    <cellStyle name="Hipervínculo" xfId="52306" builtinId="8" hidden="1"/>
    <cellStyle name="Hipervínculo" xfId="52320" builtinId="8" hidden="1"/>
    <cellStyle name="Hipervínculo" xfId="52336" builtinId="8" hidden="1"/>
    <cellStyle name="Hipervínculo" xfId="52352" builtinId="8" hidden="1"/>
    <cellStyle name="Hipervínculo" xfId="52368" builtinId="8" hidden="1"/>
    <cellStyle name="Hipervínculo" xfId="52385" builtinId="8" hidden="1"/>
    <cellStyle name="Hipervínculo" xfId="52401" builtinId="8" hidden="1"/>
    <cellStyle name="Hipervínculo" xfId="52417" builtinId="8" hidden="1"/>
    <cellStyle name="Hipervínculo" xfId="52433" builtinId="8" hidden="1"/>
    <cellStyle name="Hipervínculo" xfId="52449" builtinId="8" hidden="1"/>
    <cellStyle name="Hipervínculo" xfId="52465" builtinId="8" hidden="1"/>
    <cellStyle name="Hipervínculo" xfId="52479" builtinId="8" hidden="1"/>
    <cellStyle name="Hipervínculo" xfId="52495" builtinId="8" hidden="1"/>
    <cellStyle name="Hipervínculo" xfId="52511" builtinId="8" hidden="1"/>
    <cellStyle name="Hipervínculo" xfId="52527" builtinId="8" hidden="1"/>
    <cellStyle name="Hipervínculo" xfId="52543" builtinId="8" hidden="1"/>
    <cellStyle name="Hipervínculo" xfId="52559" builtinId="8" hidden="1"/>
    <cellStyle name="Hipervínculo" xfId="52575" builtinId="8" hidden="1"/>
    <cellStyle name="Hipervínculo" xfId="52591" builtinId="8" hidden="1"/>
    <cellStyle name="Hipervínculo" xfId="52607" builtinId="8" hidden="1"/>
    <cellStyle name="Hipervínculo" xfId="52623" builtinId="8" hidden="1"/>
    <cellStyle name="Hipervínculo" xfId="52617" builtinId="8" hidden="1"/>
    <cellStyle name="Hipervínculo" xfId="52601" builtinId="8" hidden="1"/>
    <cellStyle name="Hipervínculo" xfId="52585" builtinId="8" hidden="1"/>
    <cellStyle name="Hipervínculo" xfId="52569" builtinId="8" hidden="1"/>
    <cellStyle name="Hipervínculo" xfId="52553" builtinId="8" hidden="1"/>
    <cellStyle name="Hipervínculo" xfId="52537" builtinId="8" hidden="1"/>
    <cellStyle name="Hipervínculo" xfId="52521" builtinId="8" hidden="1"/>
    <cellStyle name="Hipervínculo" xfId="52505" builtinId="8" hidden="1"/>
    <cellStyle name="Hipervínculo" xfId="52489" builtinId="8" hidden="1"/>
    <cellStyle name="Hipervínculo" xfId="52215" builtinId="8" hidden="1"/>
    <cellStyle name="Hipervínculo" xfId="52459" builtinId="8" hidden="1"/>
    <cellStyle name="Hipervínculo" xfId="52443" builtinId="8" hidden="1"/>
    <cellStyle name="Hipervínculo" xfId="52427" builtinId="8" hidden="1"/>
    <cellStyle name="Hipervínculo" xfId="52411" builtinId="8" hidden="1"/>
    <cellStyle name="Hipervínculo" xfId="52395" builtinId="8" hidden="1"/>
    <cellStyle name="Hipervínculo" xfId="52379" builtinId="8" hidden="1"/>
    <cellStyle name="Hipervínculo" xfId="52362" builtinId="8" hidden="1"/>
    <cellStyle name="Hipervínculo" xfId="52346" builtinId="8" hidden="1"/>
    <cellStyle name="Hipervínculo" xfId="52330" builtinId="8" hidden="1"/>
    <cellStyle name="Hipervínculo" xfId="52316" builtinId="8" hidden="1"/>
    <cellStyle name="Hipervínculo" xfId="52300" builtinId="8" hidden="1"/>
    <cellStyle name="Hipervínculo" xfId="52284" builtinId="8" hidden="1"/>
    <cellStyle name="Hipervínculo" xfId="52268" builtinId="8" hidden="1"/>
    <cellStyle name="Hipervínculo" xfId="52252" builtinId="8" hidden="1"/>
    <cellStyle name="Hipervínculo" xfId="52236" builtinId="8" hidden="1"/>
    <cellStyle name="Hipervínculo" xfId="52220" builtinId="8" hidden="1"/>
    <cellStyle name="Hipervínculo" xfId="52202" builtinId="8" hidden="1"/>
    <cellStyle name="Hipervínculo" xfId="52186" builtinId="8" hidden="1"/>
    <cellStyle name="Hipervínculo" xfId="52170" builtinId="8" hidden="1"/>
    <cellStyle name="Hipervínculo" xfId="52156" builtinId="8" hidden="1"/>
    <cellStyle name="Hipervínculo" xfId="52140" builtinId="8" hidden="1"/>
    <cellStyle name="Hipervínculo" xfId="52124" builtinId="8" hidden="1"/>
    <cellStyle name="Hipervínculo" xfId="52108" builtinId="8" hidden="1"/>
    <cellStyle name="Hipervínculo" xfId="52092" builtinId="8" hidden="1"/>
    <cellStyle name="Hipervínculo" xfId="52076" builtinId="8" hidden="1"/>
    <cellStyle name="Hipervínculo" xfId="52060" builtinId="8" hidden="1"/>
    <cellStyle name="Hipervínculo" xfId="52042" builtinId="8" hidden="1"/>
    <cellStyle name="Hipervínculo" xfId="52026" builtinId="8" hidden="1"/>
    <cellStyle name="Hipervínculo" xfId="52010" builtinId="8" hidden="1"/>
    <cellStyle name="Hipervínculo" xfId="51996" builtinId="8" hidden="1"/>
    <cellStyle name="Hipervínculo" xfId="51980" builtinId="8" hidden="1"/>
    <cellStyle name="Hipervínculo" xfId="51964" builtinId="8" hidden="1"/>
    <cellStyle name="Hipervínculo" xfId="51948" builtinId="8" hidden="1"/>
    <cellStyle name="Hipervínculo" xfId="51932" builtinId="8" hidden="1"/>
    <cellStyle name="Hipervínculo" xfId="51916" builtinId="8" hidden="1"/>
    <cellStyle name="Hipervínculo" xfId="51898" builtinId="8" hidden="1"/>
    <cellStyle name="Hipervínculo" xfId="51882" builtinId="8" hidden="1"/>
    <cellStyle name="Hipervínculo" xfId="51866" builtinId="8" hidden="1"/>
    <cellStyle name="Hipervínculo" xfId="51591" builtinId="8" hidden="1"/>
    <cellStyle name="Hipervínculo" xfId="51836" builtinId="8" hidden="1"/>
    <cellStyle name="Hipervínculo" xfId="51820" builtinId="8" hidden="1"/>
    <cellStyle name="Hipervínculo" xfId="51804" builtinId="8" hidden="1"/>
    <cellStyle name="Hipervínculo" xfId="51788" builtinId="8" hidden="1"/>
    <cellStyle name="Hipervínculo" xfId="51772" builtinId="8" hidden="1"/>
    <cellStyle name="Hipervínculo" xfId="51756" builtinId="8" hidden="1"/>
    <cellStyle name="Hipervínculo" xfId="51738" builtinId="8" hidden="1"/>
    <cellStyle name="Hipervínculo" xfId="51722" builtinId="8" hidden="1"/>
    <cellStyle name="Hipervínculo" xfId="51706" builtinId="8" hidden="1"/>
    <cellStyle name="Hipervínculo" xfId="51692" builtinId="8" hidden="1"/>
    <cellStyle name="Hipervínculo" xfId="51676" builtinId="8" hidden="1"/>
    <cellStyle name="Hipervínculo" xfId="51660" builtinId="8" hidden="1"/>
    <cellStyle name="Hipervínculo" xfId="51644" builtinId="8" hidden="1"/>
    <cellStyle name="Hipervínculo" xfId="51628" builtinId="8" hidden="1"/>
    <cellStyle name="Hipervínculo" xfId="51612" builtinId="8" hidden="1"/>
    <cellStyle name="Hipervínculo" xfId="51596" builtinId="8" hidden="1"/>
    <cellStyle name="Hipervínculo" xfId="51578" builtinId="8" hidden="1"/>
    <cellStyle name="Hipervínculo" xfId="51562" builtinId="8" hidden="1"/>
    <cellStyle name="Hipervínculo" xfId="51546" builtinId="8" hidden="1"/>
    <cellStyle name="Hipervínculo" xfId="51532" builtinId="8" hidden="1"/>
    <cellStyle name="Hipervínculo" xfId="51516" builtinId="8" hidden="1"/>
    <cellStyle name="Hipervínculo" xfId="51500" builtinId="8" hidden="1"/>
    <cellStyle name="Hipervínculo" xfId="51484" builtinId="8" hidden="1"/>
    <cellStyle name="Hipervínculo" xfId="51468" builtinId="8" hidden="1"/>
    <cellStyle name="Hipervínculo" xfId="51452" builtinId="8" hidden="1"/>
    <cellStyle name="Hipervínculo" xfId="51436" builtinId="8" hidden="1"/>
    <cellStyle name="Hipervínculo" xfId="51418" builtinId="8" hidden="1"/>
    <cellStyle name="Hipervínculo" xfId="51402" builtinId="8" hidden="1"/>
    <cellStyle name="Hipervínculo" xfId="51386" builtinId="8" hidden="1"/>
    <cellStyle name="Hipervínculo" xfId="51371" builtinId="8" hidden="1"/>
    <cellStyle name="Hipervínculo" xfId="51355" builtinId="8" hidden="1"/>
    <cellStyle name="Hipervínculo" xfId="51339" builtinId="8" hidden="1"/>
    <cellStyle name="Hipervínculo" xfId="51323" builtinId="8" hidden="1"/>
    <cellStyle name="Hipervínculo" xfId="51307" builtinId="8" hidden="1"/>
    <cellStyle name="Hipervínculo" xfId="51291" builtinId="8" hidden="1"/>
    <cellStyle name="Hipervínculo" xfId="51274" builtinId="8" hidden="1"/>
    <cellStyle name="Hipervínculo" xfId="51258" builtinId="8" hidden="1"/>
    <cellStyle name="Hipervínculo" xfId="51242" builtinId="8" hidden="1"/>
    <cellStyle name="Hipervínculo" xfId="50967" builtinId="8" hidden="1"/>
    <cellStyle name="Hipervínculo" xfId="51212" builtinId="8" hidden="1"/>
    <cellStyle name="Hipervínculo" xfId="51196" builtinId="8" hidden="1"/>
    <cellStyle name="Hipervínculo" xfId="51180" builtinId="8" hidden="1"/>
    <cellStyle name="Hipervínculo" xfId="51164" builtinId="8" hidden="1"/>
    <cellStyle name="Hipervínculo" xfId="51148" builtinId="8" hidden="1"/>
    <cellStyle name="Hipervínculo" xfId="51132" builtinId="8" hidden="1"/>
    <cellStyle name="Hipervínculo" xfId="51114" builtinId="8" hidden="1"/>
    <cellStyle name="Hipervínculo" xfId="51098" builtinId="8" hidden="1"/>
    <cellStyle name="Hipervínculo" xfId="51082" builtinId="8" hidden="1"/>
    <cellStyle name="Hipervínculo" xfId="51068" builtinId="8" hidden="1"/>
    <cellStyle name="Hipervínculo" xfId="51052" builtinId="8" hidden="1"/>
    <cellStyle name="Hipervínculo" xfId="51036" builtinId="8" hidden="1"/>
    <cellStyle name="Hipervínculo" xfId="51020" builtinId="8" hidden="1"/>
    <cellStyle name="Hipervínculo" xfId="51004" builtinId="8" hidden="1"/>
    <cellStyle name="Hipervínculo" xfId="50988" builtinId="8" hidden="1"/>
    <cellStyle name="Hipervínculo" xfId="50972" builtinId="8" hidden="1"/>
    <cellStyle name="Hipervínculo" xfId="50954" builtinId="8" hidden="1"/>
    <cellStyle name="Hipervínculo" xfId="50938" builtinId="8" hidden="1"/>
    <cellStyle name="Hipervínculo" xfId="50922" builtinId="8" hidden="1"/>
    <cellStyle name="Hipervínculo" xfId="50907" builtinId="8" hidden="1"/>
    <cellStyle name="Hipervínculo" xfId="50891" builtinId="8" hidden="1"/>
    <cellStyle name="Hipervínculo" xfId="50875" builtinId="8" hidden="1"/>
    <cellStyle name="Hipervínculo" xfId="50859" builtinId="8" hidden="1"/>
    <cellStyle name="Hipervínculo" xfId="50843" builtinId="8" hidden="1"/>
    <cellStyle name="Hipervínculo" xfId="50827" builtinId="8" hidden="1"/>
    <cellStyle name="Hipervínculo" xfId="50811" builtinId="8" hidden="1"/>
    <cellStyle name="Hipervínculo" xfId="50794" builtinId="8" hidden="1"/>
    <cellStyle name="Hipervínculo" xfId="50778" builtinId="8" hidden="1"/>
    <cellStyle name="Hipervínculo" xfId="50762" builtinId="8" hidden="1"/>
    <cellStyle name="Hipervínculo" xfId="50748" builtinId="8" hidden="1"/>
    <cellStyle name="Hipervínculo" xfId="50732" builtinId="8" hidden="1"/>
    <cellStyle name="Hipervínculo" xfId="50716" builtinId="8" hidden="1"/>
    <cellStyle name="Hipervínculo" xfId="50700" builtinId="8" hidden="1"/>
    <cellStyle name="Hipervínculo" xfId="50684" builtinId="8" hidden="1"/>
    <cellStyle name="Hipervínculo" xfId="50668" builtinId="8" hidden="1"/>
    <cellStyle name="Hipervínculo" xfId="50650" builtinId="8" hidden="1"/>
    <cellStyle name="Hipervínculo" xfId="50634" builtinId="8" hidden="1"/>
    <cellStyle name="Hipervínculo" xfId="50618" builtinId="8" hidden="1"/>
    <cellStyle name="Hipervínculo" xfId="50602" builtinId="8" hidden="1"/>
    <cellStyle name="Hipervínculo" xfId="50585" builtinId="8" hidden="1"/>
    <cellStyle name="Hipervínculo" xfId="50569" builtinId="8" hidden="1"/>
    <cellStyle name="Hipervínculo" xfId="50553" builtinId="8" hidden="1"/>
    <cellStyle name="Hipervínculo" xfId="50538" builtinId="8" hidden="1"/>
    <cellStyle name="Hipervínculo" xfId="50522" builtinId="8" hidden="1"/>
    <cellStyle name="Hipervínculo" xfId="50506" builtinId="8" hidden="1"/>
    <cellStyle name="Hipervínculo" xfId="50489" builtinId="8" hidden="1"/>
    <cellStyle name="Hipervínculo" xfId="50473" builtinId="8" hidden="1"/>
    <cellStyle name="Hipervínculo" xfId="50457" builtinId="8" hidden="1"/>
    <cellStyle name="Hipervínculo" xfId="50441" builtinId="8" hidden="1"/>
    <cellStyle name="Hipervínculo" xfId="50425" builtinId="8" hidden="1"/>
    <cellStyle name="Hipervínculo" xfId="50409" builtinId="8" hidden="1"/>
    <cellStyle name="Hipervínculo" xfId="50365" builtinId="8" hidden="1"/>
    <cellStyle name="Hipervínculo" xfId="50377" builtinId="8" hidden="1"/>
    <cellStyle name="Hipervínculo" xfId="50387" builtinId="8" hidden="1"/>
    <cellStyle name="Hipervínculo" xfId="50399" builtinId="8" hidden="1"/>
    <cellStyle name="Hipervínculo" xfId="50383" builtinId="8" hidden="1"/>
    <cellStyle name="Hipervínculo" xfId="50347" builtinId="8" hidden="1"/>
    <cellStyle name="Hipervínculo" xfId="50357" builtinId="8" hidden="1"/>
    <cellStyle name="Hipervínculo" xfId="50341" builtinId="8" hidden="1"/>
    <cellStyle name="Hipervínculo" xfId="52702" builtinId="8" hidden="1"/>
    <cellStyle name="Hipervínculo" xfId="52718" builtinId="8" hidden="1"/>
    <cellStyle name="Hipervínculo" xfId="52734" builtinId="8" hidden="1"/>
    <cellStyle name="Hipervínculo" xfId="52750" builtinId="8" hidden="1"/>
    <cellStyle name="Hipervínculo" xfId="52766" builtinId="8" hidden="1"/>
    <cellStyle name="Hipervínculo" xfId="52782" builtinId="8" hidden="1"/>
    <cellStyle name="Hipervínculo" xfId="52799" builtinId="8" hidden="1"/>
    <cellStyle name="Hipervínculo" xfId="52815" builtinId="8" hidden="1"/>
    <cellStyle name="Hipervínculo" xfId="52831" builtinId="8" hidden="1"/>
    <cellStyle name="Hipervínculo" xfId="52846" builtinId="8" hidden="1"/>
    <cellStyle name="Hipervínculo" xfId="52862" builtinId="8" hidden="1"/>
    <cellStyle name="Hipervínculo" xfId="52878" builtinId="8" hidden="1"/>
    <cellStyle name="Hipervínculo" xfId="52895" builtinId="8" hidden="1"/>
    <cellStyle name="Hipervínculo" xfId="52911" builtinId="8" hidden="1"/>
    <cellStyle name="Hipervínculo" xfId="52927" builtinId="8" hidden="1"/>
    <cellStyle name="Hipervínculo" xfId="52945" builtinId="8" hidden="1"/>
    <cellStyle name="Hipervínculo" xfId="52961" builtinId="8" hidden="1"/>
    <cellStyle name="Hipervínculo" xfId="52977" builtinId="8" hidden="1"/>
    <cellStyle name="Hipervínculo" xfId="52993" builtinId="8" hidden="1"/>
    <cellStyle name="Hipervínculo" xfId="53009" builtinId="8" hidden="1"/>
    <cellStyle name="Hipervínculo" xfId="53025" builtinId="8" hidden="1"/>
    <cellStyle name="Hipervínculo" xfId="53041" builtinId="8" hidden="1"/>
    <cellStyle name="Hipervínculo" xfId="53055" builtinId="8" hidden="1"/>
    <cellStyle name="Hipervínculo" xfId="53071" builtinId="8" hidden="1"/>
    <cellStyle name="Hipervínculo" xfId="53087" builtinId="8" hidden="1"/>
    <cellStyle name="Hipervínculo" xfId="53104" builtinId="8" hidden="1"/>
    <cellStyle name="Hipervínculo" xfId="53120" builtinId="8" hidden="1"/>
    <cellStyle name="Hipervínculo" xfId="53136" builtinId="8" hidden="1"/>
    <cellStyle name="Hipervínculo" xfId="53152" builtinId="8" hidden="1"/>
    <cellStyle name="Hipervínculo" xfId="53168" builtinId="8" hidden="1"/>
    <cellStyle name="Hipervínculo" xfId="53184" builtinId="8" hidden="1"/>
    <cellStyle name="Hipervínculo" xfId="53200" builtinId="8" hidden="1"/>
    <cellStyle name="Hipervínculo" xfId="53215" builtinId="8" hidden="1"/>
    <cellStyle name="Hipervínculo" xfId="53231" builtinId="8" hidden="1"/>
    <cellStyle name="Hipervínculo" xfId="53247" builtinId="8" hidden="1"/>
    <cellStyle name="Hipervínculo" xfId="53265" builtinId="8" hidden="1"/>
    <cellStyle name="Hipervínculo" xfId="53281" builtinId="8" hidden="1"/>
    <cellStyle name="Hipervínculo" xfId="53297" builtinId="8" hidden="1"/>
    <cellStyle name="Hipervínculo" xfId="53313" builtinId="8" hidden="1"/>
    <cellStyle name="Hipervínculo" xfId="53329" builtinId="8" hidden="1"/>
    <cellStyle name="Hipervínculo" xfId="53345" builtinId="8" hidden="1"/>
    <cellStyle name="Hipervínculo" xfId="53359" builtinId="8" hidden="1"/>
    <cellStyle name="Hipervínculo" xfId="53375" builtinId="8" hidden="1"/>
    <cellStyle name="Hipervínculo" xfId="53391" builtinId="8" hidden="1"/>
    <cellStyle name="Hipervínculo" xfId="53407" builtinId="8" hidden="1"/>
    <cellStyle name="Hipervínculo" xfId="53425" builtinId="8" hidden="1"/>
    <cellStyle name="Hipervínculo" xfId="53441" builtinId="8" hidden="1"/>
    <cellStyle name="Hipervínculo" xfId="53457" builtinId="8" hidden="1"/>
    <cellStyle name="Hipervínculo" xfId="53473" builtinId="8" hidden="1"/>
    <cellStyle name="Hipervínculo" xfId="53489" builtinId="8" hidden="1"/>
    <cellStyle name="Hipervínculo" xfId="53505" builtinId="8" hidden="1"/>
    <cellStyle name="Hipervínculo" xfId="53519" builtinId="8" hidden="1"/>
    <cellStyle name="Hipervínculo" xfId="53535" builtinId="8" hidden="1"/>
    <cellStyle name="Hipervínculo" xfId="53551" builtinId="8" hidden="1"/>
    <cellStyle name="Hipervínculo" xfId="53568" builtinId="8" hidden="1"/>
    <cellStyle name="Hipervínculo" xfId="53584" builtinId="8" hidden="1"/>
    <cellStyle name="Hipervínculo" xfId="53600" builtinId="8" hidden="1"/>
    <cellStyle name="Hipervínculo" xfId="53616" builtinId="8" hidden="1"/>
    <cellStyle name="Hipervínculo" xfId="53632" builtinId="8" hidden="1"/>
    <cellStyle name="Hipervínculo" xfId="53648" builtinId="8" hidden="1"/>
    <cellStyle name="Hipervínculo" xfId="53664" builtinId="8" hidden="1"/>
    <cellStyle name="Hipervínculo" xfId="53679" builtinId="8" hidden="1"/>
    <cellStyle name="Hipervínculo" xfId="53695" builtinId="8" hidden="1"/>
    <cellStyle name="Hipervínculo" xfId="53711" builtinId="8" hidden="1"/>
    <cellStyle name="Hipervínculo" xfId="53729" builtinId="8" hidden="1"/>
    <cellStyle name="Hipervínculo" xfId="53745" builtinId="8" hidden="1"/>
    <cellStyle name="Hipervínculo" xfId="53761" builtinId="8" hidden="1"/>
    <cellStyle name="Hipervínculo" xfId="53777" builtinId="8" hidden="1"/>
    <cellStyle name="Hipervínculo" xfId="53793" builtinId="8" hidden="1"/>
    <cellStyle name="Hipervínculo" xfId="53809" builtinId="8" hidden="1"/>
    <cellStyle name="Hipervínculo" xfId="53825" builtinId="8" hidden="1"/>
    <cellStyle name="Hipervínculo" xfId="53839" builtinId="8" hidden="1"/>
    <cellStyle name="Hipervínculo" xfId="53855" builtinId="8" hidden="1"/>
    <cellStyle name="Hipervínculo" xfId="53871" builtinId="8" hidden="1"/>
    <cellStyle name="Hipervínculo" xfId="53889" builtinId="8" hidden="1"/>
    <cellStyle name="Hipervínculo" xfId="53905" builtinId="8" hidden="1"/>
    <cellStyle name="Hipervínculo" xfId="53921" builtinId="8" hidden="1"/>
    <cellStyle name="Hipervínculo" xfId="53937" builtinId="8" hidden="1"/>
    <cellStyle name="Hipervínculo" xfId="53953" builtinId="8" hidden="1"/>
    <cellStyle name="Hipervínculo" xfId="53969" builtinId="8" hidden="1"/>
    <cellStyle name="Hipervínculo" xfId="53983" builtinId="8" hidden="1"/>
    <cellStyle name="Hipervínculo" xfId="53999" builtinId="8" hidden="1"/>
    <cellStyle name="Hipervínculo" xfId="54015" builtinId="8" hidden="1"/>
    <cellStyle name="Hipervínculo" xfId="54031" builtinId="8" hidden="1"/>
    <cellStyle name="Hipervínculo" xfId="54049" builtinId="8" hidden="1"/>
    <cellStyle name="Hipervínculo" xfId="54065" builtinId="8" hidden="1"/>
    <cellStyle name="Hipervínculo" xfId="54081" builtinId="8" hidden="1"/>
    <cellStyle name="Hipervínculo" xfId="54097" builtinId="8" hidden="1"/>
    <cellStyle name="Hipervínculo" xfId="54113" builtinId="8" hidden="1"/>
    <cellStyle name="Hipervínculo" xfId="54129" builtinId="8" hidden="1"/>
    <cellStyle name="Hipervínculo" xfId="54143" builtinId="8" hidden="1"/>
    <cellStyle name="Hipervínculo" xfId="54159" builtinId="8" hidden="1"/>
    <cellStyle name="Hipervínculo" xfId="54175" builtinId="8" hidden="1"/>
    <cellStyle name="Hipervínculo" xfId="54193" builtinId="8" hidden="1"/>
    <cellStyle name="Hipervínculo" xfId="54209" builtinId="8" hidden="1"/>
    <cellStyle name="Hipervínculo" xfId="54225" builtinId="8" hidden="1"/>
    <cellStyle name="Hipervínculo" xfId="54241" builtinId="8" hidden="1"/>
    <cellStyle name="Hipervínculo" xfId="54257" builtinId="8" hidden="1"/>
    <cellStyle name="Hipervínculo" xfId="54273" builtinId="8" hidden="1"/>
    <cellStyle name="Hipervínculo" xfId="54289" builtinId="8" hidden="1"/>
    <cellStyle name="Hipervínculo" xfId="54303" builtinId="8" hidden="1"/>
    <cellStyle name="Hipervínculo" xfId="54319" builtinId="8" hidden="1"/>
    <cellStyle name="Hipervínculo" xfId="54335" builtinId="8" hidden="1"/>
    <cellStyle name="Hipervínculo" xfId="54353" builtinId="8" hidden="1"/>
    <cellStyle name="Hipervínculo" xfId="54369" builtinId="8" hidden="1"/>
    <cellStyle name="Hipervínculo" xfId="54385" builtinId="8" hidden="1"/>
    <cellStyle name="Hipervínculo" xfId="54401" builtinId="8" hidden="1"/>
    <cellStyle name="Hipervínculo" xfId="54417" builtinId="8" hidden="1"/>
    <cellStyle name="Hipervínculo" xfId="54433" builtinId="8" hidden="1"/>
    <cellStyle name="Hipervínculo" xfId="54449" builtinId="8" hidden="1"/>
    <cellStyle name="Hipervínculo" xfId="54463" builtinId="8" hidden="1"/>
    <cellStyle name="Hipervínculo" xfId="54479" builtinId="8" hidden="1"/>
    <cellStyle name="Hipervínculo" xfId="54495" builtinId="8" hidden="1"/>
    <cellStyle name="Hipervínculo" xfId="54513" builtinId="8" hidden="1"/>
    <cellStyle name="Hipervínculo" xfId="54529" builtinId="8" hidden="1"/>
    <cellStyle name="Hipervínculo" xfId="54545" builtinId="8" hidden="1"/>
    <cellStyle name="Hipervínculo" xfId="54561" builtinId="8" hidden="1"/>
    <cellStyle name="Hipervínculo" xfId="54577" builtinId="8" hidden="1"/>
    <cellStyle name="Hipervínculo" xfId="54593" builtinId="8" hidden="1"/>
    <cellStyle name="Hipervínculo" xfId="54607" builtinId="8" hidden="1"/>
    <cellStyle name="Hipervínculo" xfId="54623" builtinId="8" hidden="1"/>
    <cellStyle name="Hipervínculo" xfId="54639" builtinId="8" hidden="1"/>
    <cellStyle name="Hipervínculo" xfId="54655" builtinId="8" hidden="1"/>
    <cellStyle name="Hipervínculo" xfId="54672" builtinId="8" hidden="1"/>
    <cellStyle name="Hipervínculo" xfId="54688" builtinId="8" hidden="1"/>
    <cellStyle name="Hipervínculo" xfId="54704" builtinId="8" hidden="1"/>
    <cellStyle name="Hipervínculo" xfId="54720" builtinId="8" hidden="1"/>
    <cellStyle name="Hipervínculo" xfId="54736" builtinId="8" hidden="1"/>
    <cellStyle name="Hipervínculo" xfId="54752" builtinId="8" hidden="1"/>
    <cellStyle name="Hipervínculo" xfId="54766" builtinId="8" hidden="1"/>
    <cellStyle name="Hipervínculo" xfId="54782" builtinId="8" hidden="1"/>
    <cellStyle name="Hipervínculo" xfId="54798" builtinId="8" hidden="1"/>
    <cellStyle name="Hipervínculo" xfId="54814" builtinId="8" hidden="1"/>
    <cellStyle name="Hipervínculo" xfId="54830" builtinId="8" hidden="1"/>
    <cellStyle name="Hipervínculo" xfId="54846" builtinId="8" hidden="1"/>
    <cellStyle name="Hipervínculo" xfId="54862" builtinId="8" hidden="1"/>
    <cellStyle name="Hipervínculo" xfId="54878" builtinId="8" hidden="1"/>
    <cellStyle name="Hipervínculo" xfId="54894" builtinId="8" hidden="1"/>
    <cellStyle name="Hipervínculo" xfId="54910" builtinId="8" hidden="1"/>
    <cellStyle name="Hipervínculo" xfId="54904" builtinId="8" hidden="1"/>
    <cellStyle name="Hipervínculo" xfId="54888" builtinId="8" hidden="1"/>
    <cellStyle name="Hipervínculo" xfId="54872" builtinId="8" hidden="1"/>
    <cellStyle name="Hipervínculo" xfId="54856" builtinId="8" hidden="1"/>
    <cellStyle name="Hipervínculo" xfId="54840" builtinId="8" hidden="1"/>
    <cellStyle name="Hipervínculo" xfId="54824" builtinId="8" hidden="1"/>
    <cellStyle name="Hipervínculo" xfId="54808" builtinId="8" hidden="1"/>
    <cellStyle name="Hipervínculo" xfId="54792" builtinId="8" hidden="1"/>
    <cellStyle name="Hipervínculo" xfId="54776" builtinId="8" hidden="1"/>
    <cellStyle name="Hipervínculo" xfId="54502" builtinId="8" hidden="1"/>
    <cellStyle name="Hipervínculo" xfId="54746" builtinId="8" hidden="1"/>
    <cellStyle name="Hipervínculo" xfId="54730" builtinId="8" hidden="1"/>
    <cellStyle name="Hipervínculo" xfId="54714" builtinId="8" hidden="1"/>
    <cellStyle name="Hipervínculo" xfId="54698" builtinId="8" hidden="1"/>
    <cellStyle name="Hipervínculo" xfId="54682" builtinId="8" hidden="1"/>
    <cellStyle name="Hipervínculo" xfId="54666" builtinId="8" hidden="1"/>
    <cellStyle name="Hipervínculo" xfId="54649" builtinId="8" hidden="1"/>
    <cellStyle name="Hipervínculo" xfId="54633" builtinId="8" hidden="1"/>
    <cellStyle name="Hipervínculo" xfId="54617" builtinId="8" hidden="1"/>
    <cellStyle name="Hipervínculo" xfId="54603" builtinId="8" hidden="1"/>
    <cellStyle name="Hipervínculo" xfId="54587" builtinId="8" hidden="1"/>
    <cellStyle name="Hipervínculo" xfId="54571" builtinId="8" hidden="1"/>
    <cellStyle name="Hipervínculo" xfId="54555" builtinId="8" hidden="1"/>
    <cellStyle name="Hipervínculo" xfId="54539" builtinId="8" hidden="1"/>
    <cellStyle name="Hipervínculo" xfId="54523" builtinId="8" hidden="1"/>
    <cellStyle name="Hipervínculo" xfId="54507" builtinId="8" hidden="1"/>
    <cellStyle name="Hipervínculo" xfId="54489" builtinId="8" hidden="1"/>
    <cellStyle name="Hipervínculo" xfId="54473" builtinId="8" hidden="1"/>
    <cellStyle name="Hipervínculo" xfId="54457" builtinId="8" hidden="1"/>
    <cellStyle name="Hipervínculo" xfId="54443" builtinId="8" hidden="1"/>
    <cellStyle name="Hipervínculo" xfId="54427" builtinId="8" hidden="1"/>
    <cellStyle name="Hipervínculo" xfId="54411" builtinId="8" hidden="1"/>
    <cellStyle name="Hipervínculo" xfId="54395" builtinId="8" hidden="1"/>
    <cellStyle name="Hipervínculo" xfId="54379" builtinId="8" hidden="1"/>
    <cellStyle name="Hipervínculo" xfId="54363" builtinId="8" hidden="1"/>
    <cellStyle name="Hipervínculo" xfId="54347" builtinId="8" hidden="1"/>
    <cellStyle name="Hipervínculo" xfId="54329" builtinId="8" hidden="1"/>
    <cellStyle name="Hipervínculo" xfId="54313" builtinId="8" hidden="1"/>
    <cellStyle name="Hipervínculo" xfId="54297" builtinId="8" hidden="1"/>
    <cellStyle name="Hipervínculo" xfId="54283" builtinId="8" hidden="1"/>
    <cellStyle name="Hipervínculo" xfId="54267" builtinId="8" hidden="1"/>
    <cellStyle name="Hipervínculo" xfId="54251" builtinId="8" hidden="1"/>
    <cellStyle name="Hipervínculo" xfId="54235" builtinId="8" hidden="1"/>
    <cellStyle name="Hipervínculo" xfId="54219" builtinId="8" hidden="1"/>
    <cellStyle name="Hipervínculo" xfId="54203" builtinId="8" hidden="1"/>
    <cellStyle name="Hipervínculo" xfId="54185" builtinId="8" hidden="1"/>
    <cellStyle name="Hipervínculo" xfId="54169" builtinId="8" hidden="1"/>
    <cellStyle name="Hipervínculo" xfId="54153" builtinId="8" hidden="1"/>
    <cellStyle name="Hipervínculo" xfId="53878" builtinId="8" hidden="1"/>
    <cellStyle name="Hipervínculo" xfId="54123" builtinId="8" hidden="1"/>
    <cellStyle name="Hipervínculo" xfId="54107" builtinId="8" hidden="1"/>
    <cellStyle name="Hipervínculo" xfId="54091" builtinId="8" hidden="1"/>
    <cellStyle name="Hipervínculo" xfId="54075" builtinId="8" hidden="1"/>
    <cellStyle name="Hipervínculo" xfId="54059" builtinId="8" hidden="1"/>
    <cellStyle name="Hipervínculo" xfId="54043" builtinId="8" hidden="1"/>
    <cellStyle name="Hipervínculo" xfId="54025" builtinId="8" hidden="1"/>
    <cellStyle name="Hipervínculo" xfId="54009" builtinId="8" hidden="1"/>
    <cellStyle name="Hipervínculo" xfId="53993" builtinId="8" hidden="1"/>
    <cellStyle name="Hipervínculo" xfId="53979" builtinId="8" hidden="1"/>
    <cellStyle name="Hipervínculo" xfId="53963" builtinId="8" hidden="1"/>
    <cellStyle name="Hipervínculo" xfId="53947" builtinId="8" hidden="1"/>
    <cellStyle name="Hipervínculo" xfId="53931" builtinId="8" hidden="1"/>
    <cellStyle name="Hipervínculo" xfId="53915" builtinId="8" hidden="1"/>
    <cellStyle name="Hipervínculo" xfId="53899" builtinId="8" hidden="1"/>
    <cellStyle name="Hipervínculo" xfId="53883" builtinId="8" hidden="1"/>
    <cellStyle name="Hipervínculo" xfId="53865" builtinId="8" hidden="1"/>
    <cellStyle name="Hipervínculo" xfId="53849" builtinId="8" hidden="1"/>
    <cellStyle name="Hipervínculo" xfId="53833" builtinId="8" hidden="1"/>
    <cellStyle name="Hipervínculo" xfId="53819" builtinId="8" hidden="1"/>
    <cellStyle name="Hipervínculo" xfId="53803" builtinId="8" hidden="1"/>
    <cellStyle name="Hipervínculo" xfId="53787" builtinId="8" hidden="1"/>
    <cellStyle name="Hipervínculo" xfId="53771" builtinId="8" hidden="1"/>
    <cellStyle name="Hipervínculo" xfId="53755" builtinId="8" hidden="1"/>
    <cellStyle name="Hipervínculo" xfId="53739" builtinId="8" hidden="1"/>
    <cellStyle name="Hipervínculo" xfId="53723" builtinId="8" hidden="1"/>
    <cellStyle name="Hipervínculo" xfId="53705" builtinId="8" hidden="1"/>
    <cellStyle name="Hipervínculo" xfId="53689" builtinId="8" hidden="1"/>
    <cellStyle name="Hipervínculo" xfId="53673" builtinId="8" hidden="1"/>
    <cellStyle name="Hipervínculo" xfId="53658" builtinId="8" hidden="1"/>
    <cellStyle name="Hipervínculo" xfId="53642" builtinId="8" hidden="1"/>
    <cellStyle name="Hipervínculo" xfId="53626" builtinId="8" hidden="1"/>
    <cellStyle name="Hipervínculo" xfId="53610" builtinId="8" hidden="1"/>
    <cellStyle name="Hipervínculo" xfId="53594" builtinId="8" hidden="1"/>
    <cellStyle name="Hipervínculo" xfId="53578" builtinId="8" hidden="1"/>
    <cellStyle name="Hipervínculo" xfId="53561" builtinId="8" hidden="1"/>
    <cellStyle name="Hipervínculo" xfId="53545" builtinId="8" hidden="1"/>
    <cellStyle name="Hipervínculo" xfId="53529" builtinId="8" hidden="1"/>
    <cellStyle name="Hipervínculo" xfId="53254" builtinId="8" hidden="1"/>
    <cellStyle name="Hipervínculo" xfId="53499" builtinId="8" hidden="1"/>
    <cellStyle name="Hipervínculo" xfId="53483" builtinId="8" hidden="1"/>
    <cellStyle name="Hipervínculo" xfId="53467" builtinId="8" hidden="1"/>
    <cellStyle name="Hipervínculo" xfId="53451" builtinId="8" hidden="1"/>
    <cellStyle name="Hipervínculo" xfId="53435" builtinId="8" hidden="1"/>
    <cellStyle name="Hipervínculo" xfId="53419" builtinId="8" hidden="1"/>
    <cellStyle name="Hipervínculo" xfId="53401" builtinId="8" hidden="1"/>
    <cellStyle name="Hipervínculo" xfId="53385" builtinId="8" hidden="1"/>
    <cellStyle name="Hipervínculo" xfId="53369" builtinId="8" hidden="1"/>
    <cellStyle name="Hipervínculo" xfId="53355" builtinId="8" hidden="1"/>
    <cellStyle name="Hipervínculo" xfId="53339" builtinId="8" hidden="1"/>
    <cellStyle name="Hipervínculo" xfId="53323" builtinId="8" hidden="1"/>
    <cellStyle name="Hipervínculo" xfId="53307" builtinId="8" hidden="1"/>
    <cellStyle name="Hipervínculo" xfId="53291" builtinId="8" hidden="1"/>
    <cellStyle name="Hipervínculo" xfId="53275" builtinId="8" hidden="1"/>
    <cellStyle name="Hipervínculo" xfId="53259" builtinId="8" hidden="1"/>
    <cellStyle name="Hipervínculo" xfId="53241" builtinId="8" hidden="1"/>
    <cellStyle name="Hipervínculo" xfId="53225" builtinId="8" hidden="1"/>
    <cellStyle name="Hipervínculo" xfId="53209" builtinId="8" hidden="1"/>
    <cellStyle name="Hipervínculo" xfId="53194" builtinId="8" hidden="1"/>
    <cellStyle name="Hipervínculo" xfId="53178" builtinId="8" hidden="1"/>
    <cellStyle name="Hipervínculo" xfId="53162" builtinId="8" hidden="1"/>
    <cellStyle name="Hipervínculo" xfId="53146" builtinId="8" hidden="1"/>
    <cellStyle name="Hipervínculo" xfId="53130" builtinId="8" hidden="1"/>
    <cellStyle name="Hipervínculo" xfId="53114" builtinId="8" hidden="1"/>
    <cellStyle name="Hipervínculo" xfId="53098" builtinId="8" hidden="1"/>
    <cellStyle name="Hipervínculo" xfId="53081" builtinId="8" hidden="1"/>
    <cellStyle name="Hipervínculo" xfId="53065" builtinId="8" hidden="1"/>
    <cellStyle name="Hipervínculo" xfId="53049" builtinId="8" hidden="1"/>
    <cellStyle name="Hipervínculo" xfId="53035" builtinId="8" hidden="1"/>
    <cellStyle name="Hipervínculo" xfId="53019" builtinId="8" hidden="1"/>
    <cellStyle name="Hipervínculo" xfId="53003" builtinId="8" hidden="1"/>
    <cellStyle name="Hipervínculo" xfId="52987" builtinId="8" hidden="1"/>
    <cellStyle name="Hipervínculo" xfId="52971" builtinId="8" hidden="1"/>
    <cellStyle name="Hipervínculo" xfId="52955" builtinId="8" hidden="1"/>
    <cellStyle name="Hipervínculo" xfId="52937" builtinId="8" hidden="1"/>
    <cellStyle name="Hipervínculo" xfId="52921" builtinId="8" hidden="1"/>
    <cellStyle name="Hipervínculo" xfId="52905" builtinId="8" hidden="1"/>
    <cellStyle name="Hipervínculo" xfId="52889" builtinId="8" hidden="1"/>
    <cellStyle name="Hipervínculo" xfId="52872" builtinId="8" hidden="1"/>
    <cellStyle name="Hipervínculo" xfId="52856" builtinId="8" hidden="1"/>
    <cellStyle name="Hipervínculo" xfId="52840" builtinId="8" hidden="1"/>
    <cellStyle name="Hipervínculo" xfId="52825" builtinId="8" hidden="1"/>
    <cellStyle name="Hipervínculo" xfId="52809" builtinId="8" hidden="1"/>
    <cellStyle name="Hipervínculo" xfId="52793" builtinId="8" hidden="1"/>
    <cellStyle name="Hipervínculo" xfId="52776" builtinId="8" hidden="1"/>
    <cellStyle name="Hipervínculo" xfId="52760" builtinId="8" hidden="1"/>
    <cellStyle name="Hipervínculo" xfId="52744" builtinId="8" hidden="1"/>
    <cellStyle name="Hipervínculo" xfId="52728" builtinId="8" hidden="1"/>
    <cellStyle name="Hipervínculo" xfId="52712" builtinId="8" hidden="1"/>
    <cellStyle name="Hipervínculo" xfId="52696" builtinId="8" hidden="1"/>
    <cellStyle name="Hipervínculo" xfId="52653" builtinId="8" hidden="1"/>
    <cellStyle name="Hipervínculo" xfId="52665" builtinId="8" hidden="1"/>
    <cellStyle name="Hipervínculo" xfId="52675" builtinId="8" hidden="1"/>
    <cellStyle name="Hipervínculo" xfId="52686" builtinId="8" hidden="1"/>
    <cellStyle name="Hipervínculo" xfId="52671" builtinId="8" hidden="1"/>
    <cellStyle name="Hipervínculo" xfId="52635" builtinId="8" hidden="1"/>
    <cellStyle name="Hipervínculo" xfId="52645" builtinId="8" hidden="1"/>
    <cellStyle name="Hipervínculo" xfId="52629" builtinId="8" hidden="1"/>
    <cellStyle name="Hipervínculo" xfId="54988" builtinId="8" hidden="1"/>
    <cellStyle name="Hipervínculo" xfId="55004" builtinId="8" hidden="1"/>
    <cellStyle name="Hipervínculo" xfId="55020" builtinId="8" hidden="1"/>
    <cellStyle name="Hipervínculo" xfId="55036" builtinId="8" hidden="1"/>
    <cellStyle name="Hipervínculo" xfId="55052" builtinId="8" hidden="1"/>
    <cellStyle name="Hipervínculo" xfId="55068" builtinId="8" hidden="1"/>
    <cellStyle name="Hipervínculo" xfId="55085" builtinId="8" hidden="1"/>
    <cellStyle name="Hipervínculo" xfId="55101" builtinId="8" hidden="1"/>
    <cellStyle name="Hipervínculo" xfId="55117" builtinId="8" hidden="1"/>
    <cellStyle name="Hipervínculo" xfId="55132" builtinId="8" hidden="1"/>
    <cellStyle name="Hipervínculo" xfId="55148" builtinId="8" hidden="1"/>
    <cellStyle name="Hipervínculo" xfId="55164" builtinId="8" hidden="1"/>
    <cellStyle name="Hipervínculo" xfId="55181" builtinId="8" hidden="1"/>
    <cellStyle name="Hipervínculo" xfId="55197" builtinId="8" hidden="1"/>
    <cellStyle name="Hipervínculo" xfId="55213" builtinId="8" hidden="1"/>
    <cellStyle name="Hipervínculo" xfId="55231" builtinId="8" hidden="1"/>
    <cellStyle name="Hipervínculo" xfId="55247" builtinId="8" hidden="1"/>
    <cellStyle name="Hipervínculo" xfId="55263" builtinId="8" hidden="1"/>
    <cellStyle name="Hipervínculo" xfId="55279" builtinId="8" hidden="1"/>
    <cellStyle name="Hipervínculo" xfId="55295" builtinId="8" hidden="1"/>
    <cellStyle name="Hipervínculo" xfId="55311" builtinId="8" hidden="1"/>
    <cellStyle name="Hipervínculo" xfId="55327" builtinId="8" hidden="1"/>
    <cellStyle name="Hipervínculo" xfId="55341" builtinId="8" hidden="1"/>
    <cellStyle name="Hipervínculo" xfId="55357" builtinId="8" hidden="1"/>
    <cellStyle name="Hipervínculo" xfId="55373" builtinId="8" hidden="1"/>
    <cellStyle name="Hipervínculo" xfId="55390" builtinId="8" hidden="1"/>
    <cellStyle name="Hipervínculo" xfId="55406" builtinId="8" hidden="1"/>
    <cellStyle name="Hipervínculo" xfId="55422" builtinId="8" hidden="1"/>
    <cellStyle name="Hipervínculo" xfId="55438" builtinId="8" hidden="1"/>
    <cellStyle name="Hipervínculo" xfId="55454" builtinId="8" hidden="1"/>
    <cellStyle name="Hipervínculo" xfId="55470" builtinId="8" hidden="1"/>
    <cellStyle name="Hipervínculo" xfId="55486" builtinId="8" hidden="1"/>
    <cellStyle name="Hipervínculo" xfId="55501" builtinId="8" hidden="1"/>
    <cellStyle name="Hipervínculo" xfId="55517" builtinId="8" hidden="1"/>
    <cellStyle name="Hipervínculo" xfId="55533" builtinId="8" hidden="1"/>
    <cellStyle name="Hipervínculo" xfId="55551" builtinId="8" hidden="1"/>
    <cellStyle name="Hipervínculo" xfId="55567" builtinId="8" hidden="1"/>
    <cellStyle name="Hipervínculo" xfId="55583" builtinId="8" hidden="1"/>
    <cellStyle name="Hipervínculo" xfId="55599" builtinId="8" hidden="1"/>
    <cellStyle name="Hipervínculo" xfId="55615" builtinId="8" hidden="1"/>
    <cellStyle name="Hipervínculo" xfId="55631" builtinId="8" hidden="1"/>
    <cellStyle name="Hipervínculo" xfId="55645" builtinId="8" hidden="1"/>
    <cellStyle name="Hipervínculo" xfId="55661" builtinId="8" hidden="1"/>
    <cellStyle name="Hipervínculo" xfId="55677" builtinId="8" hidden="1"/>
    <cellStyle name="Hipervínculo" xfId="55693" builtinId="8" hidden="1"/>
    <cellStyle name="Hipervínculo" xfId="55711" builtinId="8" hidden="1"/>
    <cellStyle name="Hipervínculo" xfId="55727" builtinId="8" hidden="1"/>
    <cellStyle name="Hipervínculo" xfId="55743" builtinId="8" hidden="1"/>
    <cellStyle name="Hipervínculo" xfId="55759" builtinId="8" hidden="1"/>
    <cellStyle name="Hipervínculo" xfId="55775" builtinId="8" hidden="1"/>
    <cellStyle name="Hipervínculo" xfId="55791" builtinId="8" hidden="1"/>
    <cellStyle name="Hipervínculo" xfId="55805" builtinId="8" hidden="1"/>
    <cellStyle name="Hipervínculo" xfId="55821" builtinId="8" hidden="1"/>
    <cellStyle name="Hipervínculo" xfId="55837" builtinId="8" hidden="1"/>
    <cellStyle name="Hipervínculo" xfId="55854" builtinId="8" hidden="1"/>
    <cellStyle name="Hipervínculo" xfId="55870" builtinId="8" hidden="1"/>
    <cellStyle name="Hipervínculo" xfId="55886" builtinId="8" hidden="1"/>
    <cellStyle name="Hipervínculo" xfId="55902" builtinId="8" hidden="1"/>
    <cellStyle name="Hipervínculo" xfId="55918" builtinId="8" hidden="1"/>
    <cellStyle name="Hipervínculo" xfId="55934" builtinId="8" hidden="1"/>
    <cellStyle name="Hipervínculo" xfId="55950" builtinId="8" hidden="1"/>
    <cellStyle name="Hipervínculo" xfId="55965" builtinId="8" hidden="1"/>
    <cellStyle name="Hipervínculo" xfId="55981" builtinId="8" hidden="1"/>
    <cellStyle name="Hipervínculo" xfId="55997" builtinId="8" hidden="1"/>
    <cellStyle name="Hipervínculo" xfId="56015" builtinId="8" hidden="1"/>
    <cellStyle name="Hipervínculo" xfId="56031" builtinId="8" hidden="1"/>
    <cellStyle name="Hipervínculo" xfId="56047" builtinId="8" hidden="1"/>
    <cellStyle name="Hipervínculo" xfId="56063" builtinId="8" hidden="1"/>
    <cellStyle name="Hipervínculo" xfId="56079" builtinId="8" hidden="1"/>
    <cellStyle name="Hipervínculo" xfId="56095" builtinId="8" hidden="1"/>
    <cellStyle name="Hipervínculo" xfId="56111" builtinId="8" hidden="1"/>
    <cellStyle name="Hipervínculo" xfId="56125" builtinId="8" hidden="1"/>
    <cellStyle name="Hipervínculo" xfId="56141" builtinId="8" hidden="1"/>
    <cellStyle name="Hipervínculo" xfId="56157" builtinId="8" hidden="1"/>
    <cellStyle name="Hipervínculo" xfId="56175" builtinId="8" hidden="1"/>
    <cellStyle name="Hipervínculo" xfId="56191" builtinId="8" hidden="1"/>
    <cellStyle name="Hipervínculo" xfId="56207" builtinId="8" hidden="1"/>
    <cellStyle name="Hipervínculo" xfId="56223" builtinId="8" hidden="1"/>
    <cellStyle name="Hipervínculo" xfId="56239" builtinId="8" hidden="1"/>
    <cellStyle name="Hipervínculo" xfId="56255" builtinId="8" hidden="1"/>
    <cellStyle name="Hipervínculo" xfId="56269" builtinId="8" hidden="1"/>
    <cellStyle name="Hipervínculo" xfId="56285" builtinId="8" hidden="1"/>
    <cellStyle name="Hipervínculo" xfId="56301" builtinId="8" hidden="1"/>
    <cellStyle name="Hipervínculo" xfId="56317" builtinId="8" hidden="1"/>
    <cellStyle name="Hipervínculo" xfId="56335" builtinId="8" hidden="1"/>
    <cellStyle name="Hipervínculo" xfId="56351" builtinId="8" hidden="1"/>
    <cellStyle name="Hipervínculo" xfId="56367" builtinId="8" hidden="1"/>
    <cellStyle name="Hipervínculo" xfId="56383" builtinId="8" hidden="1"/>
    <cellStyle name="Hipervínculo" xfId="56399" builtinId="8" hidden="1"/>
    <cellStyle name="Hipervínculo" xfId="56415" builtinId="8" hidden="1"/>
    <cellStyle name="Hipervínculo" xfId="56429" builtinId="8" hidden="1"/>
    <cellStyle name="Hipervínculo" xfId="56445" builtinId="8" hidden="1"/>
    <cellStyle name="Hipervínculo" xfId="56461" builtinId="8" hidden="1"/>
    <cellStyle name="Hipervínculo" xfId="56479" builtinId="8" hidden="1"/>
    <cellStyle name="Hipervínculo" xfId="56495" builtinId="8" hidden="1"/>
    <cellStyle name="Hipervínculo" xfId="56511" builtinId="8" hidden="1"/>
    <cellStyle name="Hipervínculo" xfId="56527" builtinId="8" hidden="1"/>
    <cellStyle name="Hipervínculo" xfId="56543" builtinId="8" hidden="1"/>
    <cellStyle name="Hipervínculo" xfId="56559" builtinId="8" hidden="1"/>
    <cellStyle name="Hipervínculo" xfId="56575" builtinId="8" hidden="1"/>
    <cellStyle name="Hipervínculo" xfId="56589" builtinId="8" hidden="1"/>
    <cellStyle name="Hipervínculo" xfId="56605" builtinId="8" hidden="1"/>
    <cellStyle name="Hipervínculo" xfId="56621" builtinId="8" hidden="1"/>
    <cellStyle name="Hipervínculo" xfId="56639" builtinId="8" hidden="1"/>
    <cellStyle name="Hipervínculo" xfId="56655" builtinId="8" hidden="1"/>
    <cellStyle name="Hipervínculo" xfId="56671" builtinId="8" hidden="1"/>
    <cellStyle name="Hipervínculo" xfId="56687" builtinId="8" hidden="1"/>
    <cellStyle name="Hipervínculo" xfId="56703" builtinId="8" hidden="1"/>
    <cellStyle name="Hipervínculo" xfId="56719" builtinId="8" hidden="1"/>
    <cellStyle name="Hipervínculo" xfId="56735" builtinId="8" hidden="1"/>
    <cellStyle name="Hipervínculo" xfId="56749" builtinId="8" hidden="1"/>
    <cellStyle name="Hipervínculo" xfId="56765" builtinId="8" hidden="1"/>
    <cellStyle name="Hipervínculo" xfId="56781" builtinId="8" hidden="1"/>
    <cellStyle name="Hipervínculo" xfId="56799" builtinId="8" hidden="1"/>
    <cellStyle name="Hipervínculo" xfId="56815" builtinId="8" hidden="1"/>
    <cellStyle name="Hipervínculo" xfId="56831" builtinId="8" hidden="1"/>
    <cellStyle name="Hipervínculo" xfId="56847" builtinId="8" hidden="1"/>
    <cellStyle name="Hipervínculo" xfId="56863" builtinId="8" hidden="1"/>
    <cellStyle name="Hipervínculo" xfId="56879" builtinId="8" hidden="1"/>
    <cellStyle name="Hipervínculo" xfId="56893" builtinId="8" hidden="1"/>
    <cellStyle name="Hipervínculo" xfId="56909" builtinId="8" hidden="1"/>
    <cellStyle name="Hipervínculo" xfId="56925" builtinId="8" hidden="1"/>
    <cellStyle name="Hipervínculo" xfId="56941" builtinId="8" hidden="1"/>
    <cellStyle name="Hipervínculo" xfId="56958" builtinId="8" hidden="1"/>
    <cellStyle name="Hipervínculo" xfId="56974" builtinId="8" hidden="1"/>
    <cellStyle name="Hipervínculo" xfId="56990" builtinId="8" hidden="1"/>
    <cellStyle name="Hipervínculo" xfId="57006" builtinId="8" hidden="1"/>
    <cellStyle name="Hipervínculo" xfId="57022" builtinId="8" hidden="1"/>
    <cellStyle name="Hipervínculo" xfId="57038" builtinId="8" hidden="1"/>
    <cellStyle name="Hipervínculo" xfId="57052" builtinId="8" hidden="1"/>
    <cellStyle name="Hipervínculo" xfId="57068" builtinId="8" hidden="1"/>
    <cellStyle name="Hipervínculo" xfId="57084" builtinId="8" hidden="1"/>
    <cellStyle name="Hipervínculo" xfId="57100" builtinId="8" hidden="1"/>
    <cellStyle name="Hipervínculo" xfId="57116" builtinId="8" hidden="1"/>
    <cellStyle name="Hipervínculo" xfId="57132" builtinId="8" hidden="1"/>
    <cellStyle name="Hipervínculo" xfId="57148" builtinId="8" hidden="1"/>
    <cellStyle name="Hipervínculo" xfId="57164" builtinId="8" hidden="1"/>
    <cellStyle name="Hipervínculo" xfId="57180" builtinId="8" hidden="1"/>
    <cellStyle name="Hipervínculo" xfId="57196" builtinId="8" hidden="1"/>
    <cellStyle name="Hipervínculo" xfId="57190" builtinId="8" hidden="1"/>
    <cellStyle name="Hipervínculo" xfId="57174" builtinId="8" hidden="1"/>
    <cellStyle name="Hipervínculo" xfId="57158" builtinId="8" hidden="1"/>
    <cellStyle name="Hipervínculo" xfId="57142" builtinId="8" hidden="1"/>
    <cellStyle name="Hipervínculo" xfId="57126" builtinId="8" hidden="1"/>
    <cellStyle name="Hipervínculo" xfId="57110" builtinId="8" hidden="1"/>
    <cellStyle name="Hipervínculo" xfId="57094" builtinId="8" hidden="1"/>
    <cellStyle name="Hipervínculo" xfId="57078" builtinId="8" hidden="1"/>
    <cellStyle name="Hipervínculo" xfId="57062" builtinId="8" hidden="1"/>
    <cellStyle name="Hipervínculo" xfId="56788" builtinId="8" hidden="1"/>
    <cellStyle name="Hipervínculo" xfId="57032" builtinId="8" hidden="1"/>
    <cellStyle name="Hipervínculo" xfId="57016" builtinId="8" hidden="1"/>
    <cellStyle name="Hipervínculo" xfId="57000" builtinId="8" hidden="1"/>
    <cellStyle name="Hipervínculo" xfId="56984" builtinId="8" hidden="1"/>
    <cellStyle name="Hipervínculo" xfId="56968" builtinId="8" hidden="1"/>
    <cellStyle name="Hipervínculo" xfId="56952" builtinId="8" hidden="1"/>
    <cellStyle name="Hipervínculo" xfId="56935" builtinId="8" hidden="1"/>
    <cellStyle name="Hipervínculo" xfId="56919" builtinId="8" hidden="1"/>
    <cellStyle name="Hipervínculo" xfId="56903" builtinId="8" hidden="1"/>
    <cellStyle name="Hipervínculo" xfId="56889" builtinId="8" hidden="1"/>
    <cellStyle name="Hipervínculo" xfId="56873" builtinId="8" hidden="1"/>
    <cellStyle name="Hipervínculo" xfId="56857" builtinId="8" hidden="1"/>
    <cellStyle name="Hipervínculo" xfId="56841" builtinId="8" hidden="1"/>
    <cellStyle name="Hipervínculo" xfId="56825" builtinId="8" hidden="1"/>
    <cellStyle name="Hipervínculo" xfId="56809" builtinId="8" hidden="1"/>
    <cellStyle name="Hipervínculo" xfId="56793" builtinId="8" hidden="1"/>
    <cellStyle name="Hipervínculo" xfId="56775" builtinId="8" hidden="1"/>
    <cellStyle name="Hipervínculo" xfId="56759" builtinId="8" hidden="1"/>
    <cellStyle name="Hipervínculo" xfId="56743" builtinId="8" hidden="1"/>
    <cellStyle name="Hipervínculo" xfId="56729" builtinId="8" hidden="1"/>
    <cellStyle name="Hipervínculo" xfId="56713" builtinId="8" hidden="1"/>
    <cellStyle name="Hipervínculo" xfId="56697" builtinId="8" hidden="1"/>
    <cellStyle name="Hipervínculo" xfId="56681" builtinId="8" hidden="1"/>
    <cellStyle name="Hipervínculo" xfId="56665" builtinId="8" hidden="1"/>
    <cellStyle name="Hipervínculo" xfId="56649" builtinId="8" hidden="1"/>
    <cellStyle name="Hipervínculo" xfId="56633" builtinId="8" hidden="1"/>
    <cellStyle name="Hipervínculo" xfId="56615" builtinId="8" hidden="1"/>
    <cellStyle name="Hipervínculo" xfId="56599" builtinId="8" hidden="1"/>
    <cellStyle name="Hipervínculo" xfId="56583" builtinId="8" hidden="1"/>
    <cellStyle name="Hipervínculo" xfId="56569" builtinId="8" hidden="1"/>
    <cellStyle name="Hipervínculo" xfId="56553" builtinId="8" hidden="1"/>
    <cellStyle name="Hipervínculo" xfId="56537" builtinId="8" hidden="1"/>
    <cellStyle name="Hipervínculo" xfId="56521" builtinId="8" hidden="1"/>
    <cellStyle name="Hipervínculo" xfId="56505" builtinId="8" hidden="1"/>
    <cellStyle name="Hipervínculo" xfId="56489" builtinId="8" hidden="1"/>
    <cellStyle name="Hipervínculo" xfId="56471" builtinId="8" hidden="1"/>
    <cellStyle name="Hipervínculo" xfId="56455" builtinId="8" hidden="1"/>
    <cellStyle name="Hipervínculo" xfId="56439" builtinId="8" hidden="1"/>
    <cellStyle name="Hipervínculo" xfId="56164" builtinId="8" hidden="1"/>
    <cellStyle name="Hipervínculo" xfId="56409" builtinId="8" hidden="1"/>
    <cellStyle name="Hipervínculo" xfId="56393" builtinId="8" hidden="1"/>
    <cellStyle name="Hipervínculo" xfId="56377" builtinId="8" hidden="1"/>
    <cellStyle name="Hipervínculo" xfId="56361" builtinId="8" hidden="1"/>
    <cellStyle name="Hipervínculo" xfId="56345" builtinId="8" hidden="1"/>
    <cellStyle name="Hipervínculo" xfId="56329" builtinId="8" hidden="1"/>
    <cellStyle name="Hipervínculo" xfId="56311" builtinId="8" hidden="1"/>
    <cellStyle name="Hipervínculo" xfId="56295" builtinId="8" hidden="1"/>
    <cellStyle name="Hipervínculo" xfId="56279" builtinId="8" hidden="1"/>
    <cellStyle name="Hipervínculo" xfId="56265" builtinId="8" hidden="1"/>
    <cellStyle name="Hipervínculo" xfId="56249" builtinId="8" hidden="1"/>
    <cellStyle name="Hipervínculo" xfId="56233" builtinId="8" hidden="1"/>
    <cellStyle name="Hipervínculo" xfId="56217" builtinId="8" hidden="1"/>
    <cellStyle name="Hipervínculo" xfId="56201" builtinId="8" hidden="1"/>
    <cellStyle name="Hipervínculo" xfId="56185" builtinId="8" hidden="1"/>
    <cellStyle name="Hipervínculo" xfId="56169" builtinId="8" hidden="1"/>
    <cellStyle name="Hipervínculo" xfId="56151" builtinId="8" hidden="1"/>
    <cellStyle name="Hipervínculo" xfId="56135" builtinId="8" hidden="1"/>
    <cellStyle name="Hipervínculo" xfId="56119" builtinId="8" hidden="1"/>
    <cellStyle name="Hipervínculo" xfId="56105" builtinId="8" hidden="1"/>
    <cellStyle name="Hipervínculo" xfId="56089" builtinId="8" hidden="1"/>
    <cellStyle name="Hipervínculo" xfId="56073" builtinId="8" hidden="1"/>
    <cellStyle name="Hipervínculo" xfId="56057" builtinId="8" hidden="1"/>
    <cellStyle name="Hipervínculo" xfId="56041" builtinId="8" hidden="1"/>
    <cellStyle name="Hipervínculo" xfId="56025" builtinId="8" hidden="1"/>
    <cellStyle name="Hipervínculo" xfId="56009" builtinId="8" hidden="1"/>
    <cellStyle name="Hipervínculo" xfId="55991" builtinId="8" hidden="1"/>
    <cellStyle name="Hipervínculo" xfId="55975" builtinId="8" hidden="1"/>
    <cellStyle name="Hipervínculo" xfId="55959" builtinId="8" hidden="1"/>
    <cellStyle name="Hipervínculo" xfId="55944" builtinId="8" hidden="1"/>
    <cellStyle name="Hipervínculo" xfId="55928" builtinId="8" hidden="1"/>
    <cellStyle name="Hipervínculo" xfId="55912" builtinId="8" hidden="1"/>
    <cellStyle name="Hipervínculo" xfId="55896" builtinId="8" hidden="1"/>
    <cellStyle name="Hipervínculo" xfId="55880" builtinId="8" hidden="1"/>
    <cellStyle name="Hipervínculo" xfId="55864" builtinId="8" hidden="1"/>
    <cellStyle name="Hipervínculo" xfId="55847" builtinId="8" hidden="1"/>
    <cellStyle name="Hipervínculo" xfId="55831" builtinId="8" hidden="1"/>
    <cellStyle name="Hipervínculo" xfId="55815" builtinId="8" hidden="1"/>
    <cellStyle name="Hipervínculo" xfId="55540" builtinId="8" hidden="1"/>
    <cellStyle name="Hipervínculo" xfId="55785" builtinId="8" hidden="1"/>
    <cellStyle name="Hipervínculo" xfId="55769" builtinId="8" hidden="1"/>
    <cellStyle name="Hipervínculo" xfId="55753" builtinId="8" hidden="1"/>
    <cellStyle name="Hipervínculo" xfId="55737" builtinId="8" hidden="1"/>
    <cellStyle name="Hipervínculo" xfId="55721" builtinId="8" hidden="1"/>
    <cellStyle name="Hipervínculo" xfId="55705" builtinId="8" hidden="1"/>
    <cellStyle name="Hipervínculo" xfId="55687" builtinId="8" hidden="1"/>
    <cellStyle name="Hipervínculo" xfId="55671" builtinId="8" hidden="1"/>
    <cellStyle name="Hipervínculo" xfId="55655" builtinId="8" hidden="1"/>
    <cellStyle name="Hipervínculo" xfId="55641" builtinId="8" hidden="1"/>
    <cellStyle name="Hipervínculo" xfId="55625" builtinId="8" hidden="1"/>
    <cellStyle name="Hipervínculo" xfId="55609" builtinId="8" hidden="1"/>
    <cellStyle name="Hipervínculo" xfId="55593" builtinId="8" hidden="1"/>
    <cellStyle name="Hipervínculo" xfId="55577" builtinId="8" hidden="1"/>
    <cellStyle name="Hipervínculo" xfId="55561" builtinId="8" hidden="1"/>
    <cellStyle name="Hipervínculo" xfId="55545" builtinId="8" hidden="1"/>
    <cellStyle name="Hipervínculo" xfId="55527" builtinId="8" hidden="1"/>
    <cellStyle name="Hipervínculo" xfId="55511" builtinId="8" hidden="1"/>
    <cellStyle name="Hipervínculo" xfId="55495" builtinId="8" hidden="1"/>
    <cellStyle name="Hipervínculo" xfId="55480" builtinId="8" hidden="1"/>
    <cellStyle name="Hipervínculo" xfId="55464" builtinId="8" hidden="1"/>
    <cellStyle name="Hipervínculo" xfId="55448" builtinId="8" hidden="1"/>
    <cellStyle name="Hipervínculo" xfId="55432" builtinId="8" hidden="1"/>
    <cellStyle name="Hipervínculo" xfId="55416" builtinId="8" hidden="1"/>
    <cellStyle name="Hipervínculo" xfId="55400" builtinId="8" hidden="1"/>
    <cellStyle name="Hipervínculo" xfId="55384" builtinId="8" hidden="1"/>
    <cellStyle name="Hipervínculo" xfId="55367" builtinId="8" hidden="1"/>
    <cellStyle name="Hipervínculo" xfId="55351" builtinId="8" hidden="1"/>
    <cellStyle name="Hipervínculo" xfId="55335" builtinId="8" hidden="1"/>
    <cellStyle name="Hipervínculo" xfId="55321" builtinId="8" hidden="1"/>
    <cellStyle name="Hipervínculo" xfId="55305" builtinId="8" hidden="1"/>
    <cellStyle name="Hipervínculo" xfId="55289" builtinId="8" hidden="1"/>
    <cellStyle name="Hipervínculo" xfId="55273" builtinId="8" hidden="1"/>
    <cellStyle name="Hipervínculo" xfId="55257" builtinId="8" hidden="1"/>
    <cellStyle name="Hipervínculo" xfId="55241" builtinId="8" hidden="1"/>
    <cellStyle name="Hipervínculo" xfId="55223" builtinId="8" hidden="1"/>
    <cellStyle name="Hipervínculo" xfId="55207" builtinId="8" hidden="1"/>
    <cellStyle name="Hipervínculo" xfId="55191" builtinId="8" hidden="1"/>
    <cellStyle name="Hipervínculo" xfId="55175" builtinId="8" hidden="1"/>
    <cellStyle name="Hipervínculo" xfId="55158" builtinId="8" hidden="1"/>
    <cellStyle name="Hipervínculo" xfId="55142" builtinId="8" hidden="1"/>
    <cellStyle name="Hipervínculo" xfId="55126" builtinId="8" hidden="1"/>
    <cellStyle name="Hipervínculo" xfId="55111" builtinId="8" hidden="1"/>
    <cellStyle name="Hipervínculo" xfId="55095" builtinId="8" hidden="1"/>
    <cellStyle name="Hipervínculo" xfId="55079" builtinId="8" hidden="1"/>
    <cellStyle name="Hipervínculo" xfId="55062" builtinId="8" hidden="1"/>
    <cellStyle name="Hipervínculo" xfId="55046" builtinId="8" hidden="1"/>
    <cellStyle name="Hipervínculo" xfId="55030" builtinId="8" hidden="1"/>
    <cellStyle name="Hipervínculo" xfId="55014" builtinId="8" hidden="1"/>
    <cellStyle name="Hipervínculo" xfId="54998" builtinId="8" hidden="1"/>
    <cellStyle name="Hipervínculo" xfId="54982" builtinId="8" hidden="1"/>
    <cellStyle name="Hipervínculo" xfId="54940" builtinId="8" hidden="1"/>
    <cellStyle name="Hipervínculo" xfId="54952" builtinId="8" hidden="1"/>
    <cellStyle name="Hipervínculo" xfId="54962" builtinId="8" hidden="1"/>
    <cellStyle name="Hipervínculo" xfId="54972" builtinId="8" hidden="1"/>
    <cellStyle name="Hipervínculo" xfId="54958" builtinId="8" hidden="1"/>
    <cellStyle name="Hipervínculo" xfId="54922" builtinId="8" hidden="1"/>
    <cellStyle name="Hipervínculo" xfId="54932" builtinId="8" hidden="1"/>
    <cellStyle name="Hipervínculo" xfId="54916" builtinId="8" hidden="1"/>
    <cellStyle name="Hipervínculo" xfId="57206" builtinId="8" hidden="1"/>
    <cellStyle name="Hipervínculo" xfId="57214" builtinId="8" hidden="1"/>
    <cellStyle name="Hipervínculo" xfId="57222" builtinId="8" hidden="1"/>
    <cellStyle name="Hipervínculo" xfId="57230" builtinId="8" hidden="1"/>
    <cellStyle name="Hipervínculo" xfId="57238" builtinId="8" hidden="1"/>
    <cellStyle name="Hipervínculo" xfId="57246" builtinId="8" hidden="1"/>
    <cellStyle name="Hipervínculo" xfId="57254" builtinId="8" hidden="1"/>
    <cellStyle name="Hipervínculo" xfId="57262" builtinId="8" hidden="1"/>
    <cellStyle name="Hipervínculo" xfId="57270" builtinId="8" hidden="1"/>
    <cellStyle name="Hipervínculo" xfId="57278" builtinId="8" hidden="1"/>
    <cellStyle name="Hipervínculo" xfId="57286" builtinId="8" hidden="1"/>
    <cellStyle name="Hipervínculo" xfId="57294" builtinId="8" hidden="1"/>
    <cellStyle name="Hipervínculo" xfId="57302" builtinId="8" hidden="1"/>
    <cellStyle name="Hipervínculo" xfId="57310" builtinId="8" hidden="1"/>
    <cellStyle name="Hipervínculo" xfId="57318" builtinId="8" hidden="1"/>
    <cellStyle name="Hipervínculo" xfId="57326" builtinId="8" hidden="1"/>
    <cellStyle name="Hipervínculo" xfId="57334" builtinId="8" hidden="1"/>
    <cellStyle name="Hipervínculo" xfId="57342" builtinId="8" hidden="1"/>
    <cellStyle name="Hipervínculo" xfId="57350" builtinId="8" hidden="1"/>
    <cellStyle name="Hipervínculo" xfId="57359" builtinId="8" hidden="1"/>
    <cellStyle name="Hipervínculo" xfId="57367" builtinId="8" hidden="1"/>
    <cellStyle name="Hipervínculo" xfId="57375" builtinId="8" hidden="1"/>
    <cellStyle name="Hipervínculo" xfId="57383" builtinId="8" hidden="1"/>
    <cellStyle name="Hipervínculo" xfId="57391" builtinId="8" hidden="1"/>
    <cellStyle name="Hipervínculo" xfId="57399" builtinId="8" hidden="1"/>
    <cellStyle name="Hipervínculo" xfId="57407" builtinId="8" hidden="1"/>
    <cellStyle name="Hipervínculo" xfId="57414" builtinId="8" hidden="1"/>
    <cellStyle name="Hipervínculo" xfId="57422" builtinId="8" hidden="1"/>
    <cellStyle name="Hipervínculo" xfId="57430" builtinId="8" hidden="1"/>
    <cellStyle name="Hipervínculo" xfId="57438" builtinId="8" hidden="1"/>
    <cellStyle name="Hipervínculo" xfId="57446" builtinId="8" hidden="1"/>
    <cellStyle name="Hipervínculo" xfId="57454" builtinId="8" hidden="1"/>
    <cellStyle name="Hipervínculo" xfId="57463" builtinId="8" hidden="1"/>
    <cellStyle name="Hipervínculo" xfId="57471" builtinId="8" hidden="1"/>
    <cellStyle name="Hipervínculo" xfId="57479" builtinId="8" hidden="1"/>
    <cellStyle name="Hipervínculo" xfId="57487" builtinId="8" hidden="1"/>
    <cellStyle name="Hipervínculo" xfId="57495" builtinId="8" hidden="1"/>
    <cellStyle name="Hipervínculo" xfId="57503" builtinId="8" hidden="1"/>
    <cellStyle name="Hipervínculo" xfId="57511" builtinId="8" hidden="1"/>
    <cellStyle name="Hipervínculo" xfId="57521" builtinId="8" hidden="1"/>
    <cellStyle name="Hipervínculo" xfId="57529" builtinId="8" hidden="1"/>
    <cellStyle name="Hipervínculo" xfId="57537" builtinId="8" hidden="1"/>
    <cellStyle name="Hipervínculo" xfId="57545" builtinId="8" hidden="1"/>
    <cellStyle name="Hipervínculo" xfId="57553" builtinId="8" hidden="1"/>
    <cellStyle name="Hipervínculo" xfId="57561" builtinId="8" hidden="1"/>
    <cellStyle name="Hipervínculo" xfId="57569" builtinId="8" hidden="1"/>
    <cellStyle name="Hipervínculo" xfId="57577" builtinId="8" hidden="1"/>
    <cellStyle name="Hipervínculo" xfId="57585" builtinId="8" hidden="1"/>
    <cellStyle name="Hipervínculo" xfId="57593" builtinId="8" hidden="1"/>
    <cellStyle name="Hipervínculo" xfId="57601" builtinId="8" hidden="1"/>
    <cellStyle name="Hipervínculo" xfId="57609" builtinId="8" hidden="1"/>
    <cellStyle name="Hipervínculo" xfId="57617" builtinId="8" hidden="1"/>
    <cellStyle name="Hipervínculo" xfId="57623" builtinId="8" hidden="1"/>
    <cellStyle name="Hipervínculo" xfId="57631" builtinId="8" hidden="1"/>
    <cellStyle name="Hipervínculo" xfId="57639" builtinId="8" hidden="1"/>
    <cellStyle name="Hipervínculo" xfId="57647" builtinId="8" hidden="1"/>
    <cellStyle name="Hipervínculo" xfId="57655" builtinId="8" hidden="1"/>
    <cellStyle name="Hipervínculo" xfId="57663" builtinId="8" hidden="1"/>
    <cellStyle name="Hipervínculo" xfId="57672" builtinId="8" hidden="1"/>
    <cellStyle name="Hipervínculo" xfId="57680" builtinId="8" hidden="1"/>
    <cellStyle name="Hipervínculo" xfId="57688" builtinId="8" hidden="1"/>
    <cellStyle name="Hipervínculo" xfId="57696" builtinId="8" hidden="1"/>
    <cellStyle name="Hipervínculo" xfId="57704" builtinId="8" hidden="1"/>
    <cellStyle name="Hipervínculo" xfId="57712" builtinId="8" hidden="1"/>
    <cellStyle name="Hipervínculo" xfId="57720" builtinId="8" hidden="1"/>
    <cellStyle name="Hipervínculo" xfId="57728" builtinId="8" hidden="1"/>
    <cellStyle name="Hipervínculo" xfId="57736" builtinId="8" hidden="1"/>
    <cellStyle name="Hipervínculo" xfId="57744" builtinId="8" hidden="1"/>
    <cellStyle name="Hipervínculo" xfId="57752" builtinId="8" hidden="1"/>
    <cellStyle name="Hipervínculo" xfId="57760" builtinId="8" hidden="1"/>
    <cellStyle name="Hipervínculo" xfId="57768" builtinId="8" hidden="1"/>
    <cellStyle name="Hipervínculo" xfId="57671" builtinId="8" hidden="1"/>
    <cellStyle name="Hipervínculo" xfId="57783" builtinId="8" hidden="1"/>
    <cellStyle name="Hipervínculo" xfId="57791" builtinId="8" hidden="1"/>
    <cellStyle name="Hipervínculo" xfId="57799" builtinId="8" hidden="1"/>
    <cellStyle name="Hipervínculo" xfId="57807" builtinId="8" hidden="1"/>
    <cellStyle name="Hipervínculo" xfId="57815" builtinId="8" hidden="1"/>
    <cellStyle name="Hipervínculo" xfId="57823" builtinId="8" hidden="1"/>
    <cellStyle name="Hipervínculo" xfId="57833" builtinId="8" hidden="1"/>
    <cellStyle name="Hipervínculo" xfId="57841" builtinId="8" hidden="1"/>
    <cellStyle name="Hipervínculo" xfId="57849" builtinId="8" hidden="1"/>
    <cellStyle name="Hipervínculo" xfId="57857" builtinId="8" hidden="1"/>
    <cellStyle name="Hipervínculo" xfId="57865" builtinId="8" hidden="1"/>
    <cellStyle name="Hipervínculo" xfId="57873" builtinId="8" hidden="1"/>
    <cellStyle name="Hipervínculo" xfId="57881" builtinId="8" hidden="1"/>
    <cellStyle name="Hipervínculo" xfId="57889" builtinId="8" hidden="1"/>
    <cellStyle name="Hipervínculo" xfId="57897" builtinId="8" hidden="1"/>
    <cellStyle name="Hipervínculo" xfId="57905" builtinId="8" hidden="1"/>
    <cellStyle name="Hipervínculo" xfId="57913" builtinId="8" hidden="1"/>
    <cellStyle name="Hipervínculo" xfId="57921" builtinId="8" hidden="1"/>
    <cellStyle name="Hipervínculo" xfId="57929" builtinId="8" hidden="1"/>
    <cellStyle name="Hipervínculo" xfId="57935" builtinId="8" hidden="1"/>
    <cellStyle name="Hipervínculo" xfId="57943" builtinId="8" hidden="1"/>
    <cellStyle name="Hipervínculo" xfId="57951" builtinId="8" hidden="1"/>
    <cellStyle name="Hipervínculo" xfId="57959" builtinId="8" hidden="1"/>
    <cellStyle name="Hipervínculo" xfId="57967" builtinId="8" hidden="1"/>
    <cellStyle name="Hipervínculo" xfId="57975" builtinId="8" hidden="1"/>
    <cellStyle name="Hipervínculo" xfId="57985" builtinId="8" hidden="1"/>
    <cellStyle name="Hipervínculo" xfId="57993" builtinId="8" hidden="1"/>
    <cellStyle name="Hipervínculo" xfId="58001" builtinId="8" hidden="1"/>
    <cellStyle name="Hipervínculo" xfId="58009" builtinId="8" hidden="1"/>
    <cellStyle name="Hipervínculo" xfId="58017" builtinId="8" hidden="1"/>
    <cellStyle name="Hipervínculo" xfId="58025" builtinId="8" hidden="1"/>
    <cellStyle name="Hipervínculo" xfId="58033" builtinId="8" hidden="1"/>
    <cellStyle name="Hipervínculo" xfId="58041" builtinId="8" hidden="1"/>
    <cellStyle name="Hipervínculo" xfId="58049" builtinId="8" hidden="1"/>
    <cellStyle name="Hipervínculo" xfId="58057" builtinId="8" hidden="1"/>
    <cellStyle name="Hipervínculo" xfId="58065" builtinId="8" hidden="1"/>
    <cellStyle name="Hipervínculo" xfId="58073" builtinId="8" hidden="1"/>
    <cellStyle name="Hipervínculo" xfId="58081" builtinId="8" hidden="1"/>
    <cellStyle name="Hipervínculo" xfId="57828" builtinId="8" hidden="1"/>
    <cellStyle name="Hipervínculo" xfId="58095" builtinId="8" hidden="1"/>
    <cellStyle name="Hipervínculo" xfId="58103" builtinId="8" hidden="1"/>
    <cellStyle name="Hipervínculo" xfId="58111" builtinId="8" hidden="1"/>
    <cellStyle name="Hipervínculo" xfId="58119" builtinId="8" hidden="1"/>
    <cellStyle name="Hipervínculo" xfId="58127" builtinId="8" hidden="1"/>
    <cellStyle name="Hipervínculo" xfId="58135" builtinId="8" hidden="1"/>
    <cellStyle name="Hipervínculo" xfId="58144" builtinId="8" hidden="1"/>
    <cellStyle name="Hipervínculo" xfId="58152" builtinId="8" hidden="1"/>
    <cellStyle name="Hipervínculo" xfId="58160" builtinId="8" hidden="1"/>
    <cellStyle name="Hipervínculo" xfId="58168" builtinId="8" hidden="1"/>
    <cellStyle name="Hipervínculo" xfId="58176" builtinId="8" hidden="1"/>
    <cellStyle name="Hipervínculo" xfId="58184" builtinId="8" hidden="1"/>
    <cellStyle name="Hipervínculo" xfId="58192" builtinId="8" hidden="1"/>
    <cellStyle name="Hipervínculo" xfId="58200" builtinId="8" hidden="1"/>
    <cellStyle name="Hipervínculo" xfId="58208" builtinId="8" hidden="1"/>
    <cellStyle name="Hipervínculo" xfId="58216" builtinId="8" hidden="1"/>
    <cellStyle name="Hipervínculo" xfId="58224" builtinId="8" hidden="1"/>
    <cellStyle name="Hipervínculo" xfId="58232" builtinId="8" hidden="1"/>
    <cellStyle name="Hipervínculo" xfId="58240" builtinId="8" hidden="1"/>
    <cellStyle name="Hipervínculo" xfId="58247" builtinId="8" hidden="1"/>
    <cellStyle name="Hipervínculo" xfId="58255" builtinId="8" hidden="1"/>
    <cellStyle name="Hipervínculo" xfId="58263" builtinId="8" hidden="1"/>
    <cellStyle name="Hipervínculo" xfId="58271" builtinId="8" hidden="1"/>
    <cellStyle name="Hipervínculo" xfId="58279" builtinId="8" hidden="1"/>
    <cellStyle name="Hipervínculo" xfId="58287" builtinId="8" hidden="1"/>
    <cellStyle name="Hipervínculo" xfId="58297" builtinId="8" hidden="1"/>
    <cellStyle name="Hipervínculo" xfId="58305" builtinId="8" hidden="1"/>
    <cellStyle name="Hipervínculo" xfId="58313" builtinId="8" hidden="1"/>
    <cellStyle name="Hipervínculo" xfId="58321" builtinId="8" hidden="1"/>
    <cellStyle name="Hipervínculo" xfId="58329" builtinId="8" hidden="1"/>
    <cellStyle name="Hipervínculo" xfId="58337" builtinId="8" hidden="1"/>
    <cellStyle name="Hipervínculo" xfId="58345" builtinId="8" hidden="1"/>
    <cellStyle name="Hipervínculo" xfId="58353" builtinId="8" hidden="1"/>
    <cellStyle name="Hipervínculo" xfId="58361" builtinId="8" hidden="1"/>
    <cellStyle name="Hipervínculo" xfId="58369" builtinId="8" hidden="1"/>
    <cellStyle name="Hipervínculo" xfId="58377" builtinId="8" hidden="1"/>
    <cellStyle name="Hipervínculo" xfId="58385" builtinId="8" hidden="1"/>
    <cellStyle name="Hipervínculo" xfId="58393" builtinId="8" hidden="1"/>
    <cellStyle name="Hipervínculo" xfId="57984" builtinId="8" hidden="1"/>
    <cellStyle name="Hipervínculo" xfId="58407" builtinId="8" hidden="1"/>
    <cellStyle name="Hipervínculo" xfId="58415" builtinId="8" hidden="1"/>
    <cellStyle name="Hipervínculo" xfId="58423" builtinId="8" hidden="1"/>
    <cellStyle name="Hipervínculo" xfId="58431" builtinId="8" hidden="1"/>
    <cellStyle name="Hipervínculo" xfId="58439" builtinId="8" hidden="1"/>
    <cellStyle name="Hipervínculo" xfId="58447" builtinId="8" hidden="1"/>
    <cellStyle name="Hipervínculo" xfId="58457" builtinId="8" hidden="1"/>
    <cellStyle name="Hipervínculo" xfId="58465" builtinId="8" hidden="1"/>
    <cellStyle name="Hipervínculo" xfId="58473" builtinId="8" hidden="1"/>
    <cellStyle name="Hipervínculo" xfId="58481" builtinId="8" hidden="1"/>
    <cellStyle name="Hipervínculo" xfId="58489" builtinId="8" hidden="1"/>
    <cellStyle name="Hipervínculo" xfId="58497" builtinId="8" hidden="1"/>
    <cellStyle name="Hipervínculo" xfId="58505" builtinId="8" hidden="1"/>
    <cellStyle name="Hipervínculo" xfId="58513" builtinId="8" hidden="1"/>
    <cellStyle name="Hipervínculo" xfId="58521" builtinId="8" hidden="1"/>
    <cellStyle name="Hipervínculo" xfId="58529" builtinId="8" hidden="1"/>
    <cellStyle name="Hipervínculo" xfId="58537" builtinId="8" hidden="1"/>
    <cellStyle name="Hipervínculo" xfId="58545" builtinId="8" hidden="1"/>
    <cellStyle name="Hipervínculo" xfId="58553" builtinId="8" hidden="1"/>
    <cellStyle name="Hipervínculo" xfId="58559" builtinId="8" hidden="1"/>
    <cellStyle name="Hipervínculo" xfId="58567" builtinId="8" hidden="1"/>
    <cellStyle name="Hipervínculo" xfId="58575" builtinId="8" hidden="1"/>
    <cellStyle name="Hipervínculo" xfId="58583" builtinId="8" hidden="1"/>
    <cellStyle name="Hipervínculo" xfId="58591" builtinId="8" hidden="1"/>
    <cellStyle name="Hipervínculo" xfId="58599" builtinId="8" hidden="1"/>
    <cellStyle name="Hipervínculo" xfId="58609" builtinId="8" hidden="1"/>
    <cellStyle name="Hipervínculo" xfId="58617" builtinId="8" hidden="1"/>
    <cellStyle name="Hipervínculo" xfId="58625" builtinId="8" hidden="1"/>
    <cellStyle name="Hipervínculo" xfId="58633" builtinId="8" hidden="1"/>
    <cellStyle name="Hipervínculo" xfId="58641" builtinId="8" hidden="1"/>
    <cellStyle name="Hipervínculo" xfId="58649" builtinId="8" hidden="1"/>
    <cellStyle name="Hipervínculo" xfId="58657" builtinId="8" hidden="1"/>
    <cellStyle name="Hipervínculo" xfId="58665" builtinId="8" hidden="1"/>
    <cellStyle name="Hipervínculo" xfId="58673" builtinId="8" hidden="1"/>
    <cellStyle name="Hipervínculo" xfId="58681" builtinId="8" hidden="1"/>
    <cellStyle name="Hipervínculo" xfId="58689" builtinId="8" hidden="1"/>
    <cellStyle name="Hipervínculo" xfId="58697" builtinId="8" hidden="1"/>
    <cellStyle name="Hipervínculo" xfId="58705" builtinId="8" hidden="1"/>
    <cellStyle name="Hipervínculo" xfId="58452" builtinId="8" hidden="1"/>
    <cellStyle name="Hipervínculo" xfId="58719" builtinId="8" hidden="1"/>
    <cellStyle name="Hipervínculo" xfId="58727" builtinId="8" hidden="1"/>
    <cellStyle name="Hipervínculo" xfId="58735" builtinId="8" hidden="1"/>
    <cellStyle name="Hipervínculo" xfId="58743" builtinId="8" hidden="1"/>
    <cellStyle name="Hipervínculo" xfId="58751" builtinId="8" hidden="1"/>
    <cellStyle name="Hipervínculo" xfId="58759" builtinId="8" hidden="1"/>
    <cellStyle name="Hipervínculo" xfId="58769" builtinId="8" hidden="1"/>
    <cellStyle name="Hipervínculo" xfId="58777" builtinId="8" hidden="1"/>
    <cellStyle name="Hipervínculo" xfId="58785" builtinId="8" hidden="1"/>
    <cellStyle name="Hipervínculo" xfId="58793" builtinId="8" hidden="1"/>
    <cellStyle name="Hipervínculo" xfId="58801" builtinId="8" hidden="1"/>
    <cellStyle name="Hipervínculo" xfId="58809" builtinId="8" hidden="1"/>
    <cellStyle name="Hipervínculo" xfId="58817" builtinId="8" hidden="1"/>
    <cellStyle name="Hipervínculo" xfId="58825" builtinId="8" hidden="1"/>
    <cellStyle name="Hipervínculo" xfId="58833" builtinId="8" hidden="1"/>
    <cellStyle name="Hipervínculo" xfId="58841" builtinId="8" hidden="1"/>
    <cellStyle name="Hipervínculo" xfId="58849" builtinId="8" hidden="1"/>
    <cellStyle name="Hipervínculo" xfId="58857" builtinId="8" hidden="1"/>
    <cellStyle name="Hipervínculo" xfId="58865" builtinId="8" hidden="1"/>
    <cellStyle name="Hipervínculo" xfId="58871" builtinId="8" hidden="1"/>
    <cellStyle name="Hipervínculo" xfId="58879" builtinId="8" hidden="1"/>
    <cellStyle name="Hipervínculo" xfId="58887" builtinId="8" hidden="1"/>
    <cellStyle name="Hipervínculo" xfId="58895" builtinId="8" hidden="1"/>
    <cellStyle name="Hipervínculo" xfId="58903" builtinId="8" hidden="1"/>
    <cellStyle name="Hipervínculo" xfId="58911" builtinId="8" hidden="1"/>
    <cellStyle name="Hipervínculo" xfId="58921" builtinId="8" hidden="1"/>
    <cellStyle name="Hipervínculo" xfId="58929" builtinId="8" hidden="1"/>
    <cellStyle name="Hipervínculo" xfId="58937" builtinId="8" hidden="1"/>
    <cellStyle name="Hipervínculo" xfId="58945" builtinId="8" hidden="1"/>
    <cellStyle name="Hipervínculo" xfId="58953" builtinId="8" hidden="1"/>
    <cellStyle name="Hipervínculo" xfId="58961" builtinId="8" hidden="1"/>
    <cellStyle name="Hipervínculo" xfId="58969" builtinId="8" hidden="1"/>
    <cellStyle name="Hipervínculo" xfId="58977" builtinId="8" hidden="1"/>
    <cellStyle name="Hipervínculo" xfId="58985" builtinId="8" hidden="1"/>
    <cellStyle name="Hipervínculo" xfId="58993" builtinId="8" hidden="1"/>
    <cellStyle name="Hipervínculo" xfId="59001" builtinId="8" hidden="1"/>
    <cellStyle name="Hipervínculo" xfId="59009" builtinId="8" hidden="1"/>
    <cellStyle name="Hipervínculo" xfId="59017" builtinId="8" hidden="1"/>
    <cellStyle name="Hipervínculo" xfId="58764" builtinId="8" hidden="1"/>
    <cellStyle name="Hipervínculo" xfId="59031" builtinId="8" hidden="1"/>
    <cellStyle name="Hipervínculo" xfId="59039" builtinId="8" hidden="1"/>
    <cellStyle name="Hipervínculo" xfId="59047" builtinId="8" hidden="1"/>
    <cellStyle name="Hipervínculo" xfId="59055" builtinId="8" hidden="1"/>
    <cellStyle name="Hipervínculo" xfId="59063" builtinId="8" hidden="1"/>
    <cellStyle name="Hipervínculo" xfId="59071" builtinId="8" hidden="1"/>
    <cellStyle name="Hipervínculo" xfId="59081" builtinId="8" hidden="1"/>
    <cellStyle name="Hipervínculo" xfId="59089" builtinId="8" hidden="1"/>
    <cellStyle name="Hipervínculo" xfId="59097" builtinId="8" hidden="1"/>
    <cellStyle name="Hipervínculo" xfId="59105" builtinId="8" hidden="1"/>
    <cellStyle name="Hipervínculo" xfId="59113" builtinId="8" hidden="1"/>
    <cellStyle name="Hipervínculo" xfId="59121" builtinId="8" hidden="1"/>
    <cellStyle name="Hipervínculo" xfId="59129" builtinId="8" hidden="1"/>
    <cellStyle name="Hipervínculo" xfId="59137" builtinId="8" hidden="1"/>
    <cellStyle name="Hipervínculo" xfId="59145" builtinId="8" hidden="1"/>
    <cellStyle name="Hipervínculo" xfId="59153" builtinId="8" hidden="1"/>
    <cellStyle name="Hipervínculo" xfId="59161" builtinId="8" hidden="1"/>
    <cellStyle name="Hipervínculo" xfId="59169" builtinId="8" hidden="1"/>
    <cellStyle name="Hipervínculo" xfId="59177" builtinId="8" hidden="1"/>
    <cellStyle name="Hipervínculo" xfId="59183" builtinId="8" hidden="1"/>
    <cellStyle name="Hipervínculo" xfId="59191" builtinId="8" hidden="1"/>
    <cellStyle name="Hipervínculo" xfId="59199" builtinId="8" hidden="1"/>
    <cellStyle name="Hipervínculo" xfId="59207" builtinId="8" hidden="1"/>
    <cellStyle name="Hipervínculo" xfId="59215" builtinId="8" hidden="1"/>
    <cellStyle name="Hipervínculo" xfId="59223" builtinId="8" hidden="1"/>
    <cellStyle name="Hipervínculo" xfId="59232" builtinId="8" hidden="1"/>
    <cellStyle name="Hipervínculo" xfId="59240" builtinId="8" hidden="1"/>
    <cellStyle name="Hipervínculo" xfId="59248" builtinId="8" hidden="1"/>
    <cellStyle name="Hipervínculo" xfId="59256" builtinId="8" hidden="1"/>
    <cellStyle name="Hipervínculo" xfId="59264" builtinId="8" hidden="1"/>
    <cellStyle name="Hipervínculo" xfId="59272" builtinId="8" hidden="1"/>
    <cellStyle name="Hipervínculo" xfId="59280" builtinId="8" hidden="1"/>
    <cellStyle name="Hipervínculo" xfId="59288" builtinId="8" hidden="1"/>
    <cellStyle name="Hipervínculo" xfId="59296" builtinId="8" hidden="1"/>
    <cellStyle name="Hipervínculo" xfId="59304" builtinId="8" hidden="1"/>
    <cellStyle name="Hipervínculo" xfId="59312" builtinId="8" hidden="1"/>
    <cellStyle name="Hipervínculo" xfId="59320" builtinId="8" hidden="1"/>
    <cellStyle name="Hipervínculo" xfId="59328" builtinId="8" hidden="1"/>
    <cellStyle name="Hipervínculo" xfId="59076" builtinId="8" hidden="1"/>
    <cellStyle name="Hipervínculo" xfId="59342" builtinId="8" hidden="1"/>
    <cellStyle name="Hipervínculo" xfId="59350" builtinId="8" hidden="1"/>
    <cellStyle name="Hipervínculo" xfId="59358" builtinId="8" hidden="1"/>
    <cellStyle name="Hipervínculo" xfId="59366" builtinId="8" hidden="1"/>
    <cellStyle name="Hipervínculo" xfId="59374" builtinId="8" hidden="1"/>
    <cellStyle name="Hipervínculo" xfId="59382" builtinId="8" hidden="1"/>
    <cellStyle name="Hipervínculo" xfId="59390" builtinId="8" hidden="1"/>
    <cellStyle name="Hipervínculo" xfId="59398" builtinId="8" hidden="1"/>
    <cellStyle name="Hipervínculo" xfId="59406" builtinId="8" hidden="1"/>
    <cellStyle name="Hipervínculo" xfId="59414" builtinId="8" hidden="1"/>
    <cellStyle name="Hipervínculo" xfId="59422" builtinId="8" hidden="1"/>
    <cellStyle name="Hipervínculo" xfId="59430" builtinId="8" hidden="1"/>
    <cellStyle name="Hipervínculo" xfId="59438" builtinId="8" hidden="1"/>
    <cellStyle name="Hipervínculo" xfId="59446" builtinId="8" hidden="1"/>
    <cellStyle name="Hipervínculo" xfId="59454" builtinId="8" hidden="1"/>
    <cellStyle name="Hipervínculo" xfId="59462" builtinId="8" hidden="1"/>
    <cellStyle name="Hipervínculo" xfId="59470" builtinId="8" hidden="1"/>
    <cellStyle name="Hipervínculo" xfId="59478" builtinId="8" hidden="1"/>
    <cellStyle name="Hipervínculo" xfId="59486" builtinId="8" hidden="1"/>
    <cellStyle name="Hipervínculo" xfId="59484" builtinId="8" hidden="1"/>
    <cellStyle name="Hipervínculo" xfId="59476" builtinId="8" hidden="1"/>
    <cellStyle name="Hipervínculo" xfId="59468" builtinId="8" hidden="1"/>
    <cellStyle name="Hipervínculo" xfId="59460" builtinId="8" hidden="1"/>
    <cellStyle name="Hipervínculo" xfId="59452" builtinId="8" hidden="1"/>
    <cellStyle name="Hipervínculo" xfId="59444" builtinId="8" hidden="1"/>
    <cellStyle name="Hipervínculo" xfId="59436" builtinId="8" hidden="1"/>
    <cellStyle name="Hipervínculo" xfId="59428" builtinId="8" hidden="1"/>
    <cellStyle name="Hipervínculo" xfId="59420" builtinId="8" hidden="1"/>
    <cellStyle name="Hipervínculo" xfId="59412" builtinId="8" hidden="1"/>
    <cellStyle name="Hipervínculo" xfId="59404" builtinId="8" hidden="1"/>
    <cellStyle name="Hipervínculo" xfId="59396" builtinId="8" hidden="1"/>
    <cellStyle name="Hipervínculo" xfId="59388" builtinId="8" hidden="1"/>
    <cellStyle name="Hipervínculo" xfId="59380" builtinId="8" hidden="1"/>
    <cellStyle name="Hipervínculo" xfId="59372" builtinId="8" hidden="1"/>
    <cellStyle name="Hipervínculo" xfId="59364" builtinId="8" hidden="1"/>
    <cellStyle name="Hipervínculo" xfId="59356" builtinId="8" hidden="1"/>
    <cellStyle name="Hipervínculo" xfId="59348" builtinId="8" hidden="1"/>
    <cellStyle name="Hipervínculo" xfId="59340" builtinId="8" hidden="1"/>
    <cellStyle name="Hipervínculo" xfId="59334" builtinId="8" hidden="1"/>
    <cellStyle name="Hipervínculo" xfId="59326" builtinId="8" hidden="1"/>
    <cellStyle name="Hipervínculo" xfId="59318" builtinId="8" hidden="1"/>
    <cellStyle name="Hipervínculo" xfId="59310" builtinId="8" hidden="1"/>
    <cellStyle name="Hipervínculo" xfId="59302" builtinId="8" hidden="1"/>
    <cellStyle name="Hipervínculo" xfId="59294" builtinId="8" hidden="1"/>
    <cellStyle name="Hipervínculo" xfId="59286" builtinId="8" hidden="1"/>
    <cellStyle name="Hipervínculo" xfId="59278" builtinId="8" hidden="1"/>
    <cellStyle name="Hipervínculo" xfId="59270" builtinId="8" hidden="1"/>
    <cellStyle name="Hipervínculo" xfId="59262" builtinId="8" hidden="1"/>
    <cellStyle name="Hipervínculo" xfId="59254" builtinId="8" hidden="1"/>
    <cellStyle name="Hipervínculo" xfId="59246" builtinId="8" hidden="1"/>
    <cellStyle name="Hipervínculo" xfId="59238" builtinId="8" hidden="1"/>
    <cellStyle name="Hipervínculo" xfId="59229" builtinId="8" hidden="1"/>
    <cellStyle name="Hipervínculo" xfId="59221" builtinId="8" hidden="1"/>
    <cellStyle name="Hipervínculo" xfId="59213" builtinId="8" hidden="1"/>
    <cellStyle name="Hipervínculo" xfId="59205" builtinId="8" hidden="1"/>
    <cellStyle name="Hipervínculo" xfId="59197" builtinId="8" hidden="1"/>
    <cellStyle name="Hipervínculo" xfId="59189" builtinId="8" hidden="1"/>
    <cellStyle name="Hipervínculo" xfId="59181" builtinId="8" hidden="1"/>
    <cellStyle name="Hipervínculo" xfId="59175" builtinId="8" hidden="1"/>
    <cellStyle name="Hipervínculo" xfId="59167" builtinId="8" hidden="1"/>
    <cellStyle name="Hipervínculo" xfId="59159" builtinId="8" hidden="1"/>
    <cellStyle name="Hipervínculo" xfId="59151" builtinId="8" hidden="1"/>
    <cellStyle name="Hipervínculo" xfId="59143" builtinId="8" hidden="1"/>
    <cellStyle name="Hipervínculo" xfId="59135" builtinId="8" hidden="1"/>
    <cellStyle name="Hipervínculo" xfId="59127" builtinId="8" hidden="1"/>
    <cellStyle name="Hipervínculo" xfId="59119" builtinId="8" hidden="1"/>
    <cellStyle name="Hipervínculo" xfId="59111" builtinId="8" hidden="1"/>
    <cellStyle name="Hipervínculo" xfId="59103" builtinId="8" hidden="1"/>
    <cellStyle name="Hipervínculo" xfId="59095" builtinId="8" hidden="1"/>
    <cellStyle name="Hipervínculo" xfId="59087" builtinId="8" hidden="1"/>
    <cellStyle name="Hipervínculo" xfId="59079" builtinId="8" hidden="1"/>
    <cellStyle name="Hipervínculo" xfId="59069" builtinId="8" hidden="1"/>
    <cellStyle name="Hipervínculo" xfId="59061" builtinId="8" hidden="1"/>
    <cellStyle name="Hipervínculo" xfId="59053" builtinId="8" hidden="1"/>
    <cellStyle name="Hipervínculo" xfId="59045" builtinId="8" hidden="1"/>
    <cellStyle name="Hipervínculo" xfId="59037" builtinId="8" hidden="1"/>
    <cellStyle name="Hipervínculo" xfId="59029" builtinId="8" hidden="1"/>
    <cellStyle name="Hipervínculo" xfId="59023" builtinId="8" hidden="1"/>
    <cellStyle name="Hipervínculo" xfId="59015" builtinId="8" hidden="1"/>
    <cellStyle name="Hipervínculo" xfId="59007" builtinId="8" hidden="1"/>
    <cellStyle name="Hipervínculo" xfId="58999" builtinId="8" hidden="1"/>
    <cellStyle name="Hipervínculo" xfId="58991" builtinId="8" hidden="1"/>
    <cellStyle name="Hipervínculo" xfId="58983" builtinId="8" hidden="1"/>
    <cellStyle name="Hipervínculo" xfId="58975" builtinId="8" hidden="1"/>
    <cellStyle name="Hipervínculo" xfId="58967" builtinId="8" hidden="1"/>
    <cellStyle name="Hipervínculo" xfId="58959" builtinId="8" hidden="1"/>
    <cellStyle name="Hipervínculo" xfId="58951" builtinId="8" hidden="1"/>
    <cellStyle name="Hipervínculo" xfId="58943" builtinId="8" hidden="1"/>
    <cellStyle name="Hipervínculo" xfId="58935" builtinId="8" hidden="1"/>
    <cellStyle name="Hipervínculo" xfId="58927" builtinId="8" hidden="1"/>
    <cellStyle name="Hipervínculo" xfId="58917" builtinId="8" hidden="1"/>
    <cellStyle name="Hipervínculo" xfId="58909" builtinId="8" hidden="1"/>
    <cellStyle name="Hipervínculo" xfId="58901" builtinId="8" hidden="1"/>
    <cellStyle name="Hipervínculo" xfId="58893" builtinId="8" hidden="1"/>
    <cellStyle name="Hipervínculo" xfId="58885" builtinId="8" hidden="1"/>
    <cellStyle name="Hipervínculo" xfId="58877" builtinId="8" hidden="1"/>
    <cellStyle name="Hipervínculo" xfId="58869" builtinId="8" hidden="1"/>
    <cellStyle name="Hipervínculo" xfId="58863" builtinId="8" hidden="1"/>
    <cellStyle name="Hipervínculo" xfId="58855" builtinId="8" hidden="1"/>
    <cellStyle name="Hipervínculo" xfId="58847" builtinId="8" hidden="1"/>
    <cellStyle name="Hipervínculo" xfId="58839" builtinId="8" hidden="1"/>
    <cellStyle name="Hipervínculo" xfId="58831" builtinId="8" hidden="1"/>
    <cellStyle name="Hipervínculo" xfId="58823" builtinId="8" hidden="1"/>
    <cellStyle name="Hipervínculo" xfId="58815" builtinId="8" hidden="1"/>
    <cellStyle name="Hipervínculo" xfId="58807" builtinId="8" hidden="1"/>
    <cellStyle name="Hipervínculo" xfId="58799" builtinId="8" hidden="1"/>
    <cellStyle name="Hipervínculo" xfId="58791" builtinId="8" hidden="1"/>
    <cellStyle name="Hipervínculo" xfId="58783" builtinId="8" hidden="1"/>
    <cellStyle name="Hipervínculo" xfId="58775" builtinId="8" hidden="1"/>
    <cellStyle name="Hipervínculo" xfId="58767" builtinId="8" hidden="1"/>
    <cellStyle name="Hipervínculo" xfId="58757" builtinId="8" hidden="1"/>
    <cellStyle name="Hipervínculo" xfId="58749" builtinId="8" hidden="1"/>
    <cellStyle name="Hipervínculo" xfId="58741" builtinId="8" hidden="1"/>
    <cellStyle name="Hipervínculo" xfId="58733" builtinId="8" hidden="1"/>
    <cellStyle name="Hipervínculo" xfId="58725" builtinId="8" hidden="1"/>
    <cellStyle name="Hipervínculo" xfId="58717" builtinId="8" hidden="1"/>
    <cellStyle name="Hipervínculo" xfId="58711" builtinId="8" hidden="1"/>
    <cellStyle name="Hipervínculo" xfId="58703" builtinId="8" hidden="1"/>
    <cellStyle name="Hipervínculo" xfId="58695" builtinId="8" hidden="1"/>
    <cellStyle name="Hipervínculo" xfId="58687" builtinId="8" hidden="1"/>
    <cellStyle name="Hipervínculo" xfId="58679" builtinId="8" hidden="1"/>
    <cellStyle name="Hipervínculo" xfId="58671" builtinId="8" hidden="1"/>
    <cellStyle name="Hipervínculo" xfId="58663" builtinId="8" hidden="1"/>
    <cellStyle name="Hipervínculo" xfId="58655" builtinId="8" hidden="1"/>
    <cellStyle name="Hipervínculo" xfId="58647" builtinId="8" hidden="1"/>
    <cellStyle name="Hipervínculo" xfId="58639" builtinId="8" hidden="1"/>
    <cellStyle name="Hipervínculo" xfId="58631" builtinId="8" hidden="1"/>
    <cellStyle name="Hipervínculo" xfId="58623" builtinId="8" hidden="1"/>
    <cellStyle name="Hipervínculo" xfId="58615" builtinId="8" hidden="1"/>
    <cellStyle name="Hipervínculo" xfId="58605" builtinId="8" hidden="1"/>
    <cellStyle name="Hipervínculo" xfId="58597" builtinId="8" hidden="1"/>
    <cellStyle name="Hipervínculo" xfId="58589" builtinId="8" hidden="1"/>
    <cellStyle name="Hipervínculo" xfId="58581" builtinId="8" hidden="1"/>
    <cellStyle name="Hipervínculo" xfId="58573" builtinId="8" hidden="1"/>
    <cellStyle name="Hipervínculo" xfId="58565" builtinId="8" hidden="1"/>
    <cellStyle name="Hipervínculo" xfId="58557" builtinId="8" hidden="1"/>
    <cellStyle name="Hipervínculo" xfId="58551" builtinId="8" hidden="1"/>
    <cellStyle name="Hipervínculo" xfId="58543" builtinId="8" hidden="1"/>
    <cellStyle name="Hipervínculo" xfId="58535" builtinId="8" hidden="1"/>
    <cellStyle name="Hipervínculo" xfId="58527" builtinId="8" hidden="1"/>
    <cellStyle name="Hipervínculo" xfId="58519" builtinId="8" hidden="1"/>
    <cellStyle name="Hipervínculo" xfId="58511" builtinId="8" hidden="1"/>
    <cellStyle name="Hipervínculo" xfId="58503" builtinId="8" hidden="1"/>
    <cellStyle name="Hipervínculo" xfId="58495" builtinId="8" hidden="1"/>
    <cellStyle name="Hipervínculo" xfId="58487" builtinId="8" hidden="1"/>
    <cellStyle name="Hipervínculo" xfId="58479" builtinId="8" hidden="1"/>
    <cellStyle name="Hipervínculo" xfId="58471" builtinId="8" hidden="1"/>
    <cellStyle name="Hipervínculo" xfId="58463" builtinId="8" hidden="1"/>
    <cellStyle name="Hipervínculo" xfId="58455" builtinId="8" hidden="1"/>
    <cellStyle name="Hipervínculo" xfId="58445" builtinId="8" hidden="1"/>
    <cellStyle name="Hipervínculo" xfId="58437" builtinId="8" hidden="1"/>
    <cellStyle name="Hipervínculo" xfId="58429" builtinId="8" hidden="1"/>
    <cellStyle name="Hipervínculo" xfId="58421" builtinId="8" hidden="1"/>
    <cellStyle name="Hipervínculo" xfId="58413" builtinId="8" hidden="1"/>
    <cellStyle name="Hipervínculo" xfId="58405" builtinId="8" hidden="1"/>
    <cellStyle name="Hipervínculo" xfId="58399" builtinId="8" hidden="1"/>
    <cellStyle name="Hipervínculo" xfId="58391" builtinId="8" hidden="1"/>
    <cellStyle name="Hipervínculo" xfId="58383" builtinId="8" hidden="1"/>
    <cellStyle name="Hipervínculo" xfId="58375" builtinId="8" hidden="1"/>
    <cellStyle name="Hipervínculo" xfId="58367" builtinId="8" hidden="1"/>
    <cellStyle name="Hipervínculo" xfId="58359" builtinId="8" hidden="1"/>
    <cellStyle name="Hipervínculo" xfId="58351" builtinId="8" hidden="1"/>
    <cellStyle name="Hipervínculo" xfId="58343" builtinId="8" hidden="1"/>
    <cellStyle name="Hipervínculo" xfId="58335" builtinId="8" hidden="1"/>
    <cellStyle name="Hipervínculo" xfId="58327" builtinId="8" hidden="1"/>
    <cellStyle name="Hipervínculo" xfId="58319" builtinId="8" hidden="1"/>
    <cellStyle name="Hipervínculo" xfId="58311" builtinId="8" hidden="1"/>
    <cellStyle name="Hipervínculo" xfId="58303" builtinId="8" hidden="1"/>
    <cellStyle name="Hipervínculo" xfId="58293" builtinId="8" hidden="1"/>
    <cellStyle name="Hipervínculo" xfId="58285" builtinId="8" hidden="1"/>
    <cellStyle name="Hipervínculo" xfId="58277" builtinId="8" hidden="1"/>
    <cellStyle name="Hipervínculo" xfId="58269" builtinId="8" hidden="1"/>
    <cellStyle name="Hipervínculo" xfId="58261" builtinId="8" hidden="1"/>
    <cellStyle name="Hipervínculo" xfId="58253" builtinId="8" hidden="1"/>
    <cellStyle name="Hipervínculo" xfId="58245" builtinId="8" hidden="1"/>
    <cellStyle name="Hipervínculo" xfId="58238" builtinId="8" hidden="1"/>
    <cellStyle name="Hipervínculo" xfId="58230" builtinId="8" hidden="1"/>
    <cellStyle name="Hipervínculo" xfId="58222" builtinId="8" hidden="1"/>
    <cellStyle name="Hipervínculo" xfId="58214" builtinId="8" hidden="1"/>
    <cellStyle name="Hipervínculo" xfId="58206" builtinId="8" hidden="1"/>
    <cellStyle name="Hipervínculo" xfId="58198" builtinId="8" hidden="1"/>
    <cellStyle name="Hipervínculo" xfId="58190" builtinId="8" hidden="1"/>
    <cellStyle name="Hipervínculo" xfId="58182" builtinId="8" hidden="1"/>
    <cellStyle name="Hipervínculo" xfId="58174" builtinId="8" hidden="1"/>
    <cellStyle name="Hipervínculo" xfId="58166" builtinId="8" hidden="1"/>
    <cellStyle name="Hipervínculo" xfId="58158" builtinId="8" hidden="1"/>
    <cellStyle name="Hipervínculo" xfId="58150" builtinId="8" hidden="1"/>
    <cellStyle name="Hipervínculo" xfId="58142" builtinId="8" hidden="1"/>
    <cellStyle name="Hipervínculo" xfId="58133" builtinId="8" hidden="1"/>
    <cellStyle name="Hipervínculo" xfId="58125" builtinId="8" hidden="1"/>
    <cellStyle name="Hipervínculo" xfId="58117" builtinId="8" hidden="1"/>
    <cellStyle name="Hipervínculo" xfId="58109" builtinId="8" hidden="1"/>
    <cellStyle name="Hipervínculo" xfId="58101" builtinId="8" hidden="1"/>
    <cellStyle name="Hipervínculo" xfId="58093" builtinId="8" hidden="1"/>
    <cellStyle name="Hipervínculo" xfId="58087" builtinId="8" hidden="1"/>
    <cellStyle name="Hipervínculo" xfId="58079" builtinId="8" hidden="1"/>
    <cellStyle name="Hipervínculo" xfId="58071" builtinId="8" hidden="1"/>
    <cellStyle name="Hipervínculo" xfId="58063" builtinId="8" hidden="1"/>
    <cellStyle name="Hipervínculo" xfId="58055" builtinId="8" hidden="1"/>
    <cellStyle name="Hipervínculo" xfId="58047" builtinId="8" hidden="1"/>
    <cellStyle name="Hipervínculo" xfId="58039" builtinId="8" hidden="1"/>
    <cellStyle name="Hipervínculo" xfId="58031" builtinId="8" hidden="1"/>
    <cellStyle name="Hipervínculo" xfId="58023" builtinId="8" hidden="1"/>
    <cellStyle name="Hipervínculo" xfId="58015" builtinId="8" hidden="1"/>
    <cellStyle name="Hipervínculo" xfId="58007" builtinId="8" hidden="1"/>
    <cellStyle name="Hipervínculo" xfId="57999" builtinId="8" hidden="1"/>
    <cellStyle name="Hipervínculo" xfId="57991" builtinId="8" hidden="1"/>
    <cellStyle name="Hipervínculo" xfId="57981" builtinId="8" hidden="1"/>
    <cellStyle name="Hipervínculo" xfId="57973" builtinId="8" hidden="1"/>
    <cellStyle name="Hipervínculo" xfId="57965" builtinId="8" hidden="1"/>
    <cellStyle name="Hipervínculo" xfId="57957" builtinId="8" hidden="1"/>
    <cellStyle name="Hipervínculo" xfId="57949" builtinId="8" hidden="1"/>
    <cellStyle name="Hipervínculo" xfId="57941" builtinId="8" hidden="1"/>
    <cellStyle name="Hipervínculo" xfId="57933" builtinId="8" hidden="1"/>
    <cellStyle name="Hipervínculo" xfId="57927" builtinId="8" hidden="1"/>
    <cellStyle name="Hipervínculo" xfId="57919" builtinId="8" hidden="1"/>
    <cellStyle name="Hipervínculo" xfId="57911" builtinId="8" hidden="1"/>
    <cellStyle name="Hipervínculo" xfId="57903" builtinId="8" hidden="1"/>
    <cellStyle name="Hipervínculo" xfId="57895" builtinId="8" hidden="1"/>
    <cellStyle name="Hipervínculo" xfId="57887" builtinId="8" hidden="1"/>
    <cellStyle name="Hipervínculo" xfId="57879" builtinId="8" hidden="1"/>
    <cellStyle name="Hipervínculo" xfId="57871" builtinId="8" hidden="1"/>
    <cellStyle name="Hipervínculo" xfId="57863" builtinId="8" hidden="1"/>
    <cellStyle name="Hipervínculo" xfId="57855" builtinId="8" hidden="1"/>
    <cellStyle name="Hipervínculo" xfId="57847" builtinId="8" hidden="1"/>
    <cellStyle name="Hipervínculo" xfId="57839" builtinId="8" hidden="1"/>
    <cellStyle name="Hipervínculo" xfId="57831" builtinId="8" hidden="1"/>
    <cellStyle name="Hipervínculo" xfId="57821" builtinId="8" hidden="1"/>
    <cellStyle name="Hipervínculo" xfId="57813" builtinId="8" hidden="1"/>
    <cellStyle name="Hipervínculo" xfId="57805" builtinId="8" hidden="1"/>
    <cellStyle name="Hipervínculo" xfId="57797" builtinId="8" hidden="1"/>
    <cellStyle name="Hipervínculo" xfId="57789" builtinId="8" hidden="1"/>
    <cellStyle name="Hipervínculo" xfId="57781" builtinId="8" hidden="1"/>
    <cellStyle name="Hipervínculo" xfId="57774" builtinId="8" hidden="1"/>
    <cellStyle name="Hipervínculo" xfId="57766" builtinId="8" hidden="1"/>
    <cellStyle name="Hipervínculo" xfId="57758" builtinId="8" hidden="1"/>
    <cellStyle name="Hipervínculo" xfId="57750" builtinId="8" hidden="1"/>
    <cellStyle name="Hipervínculo" xfId="57742" builtinId="8" hidden="1"/>
    <cellStyle name="Hipervínculo" xfId="57734" builtinId="8" hidden="1"/>
    <cellStyle name="Hipervínculo" xfId="57726" builtinId="8" hidden="1"/>
    <cellStyle name="Hipervínculo" xfId="57718" builtinId="8" hidden="1"/>
    <cellStyle name="Hipervínculo" xfId="57710" builtinId="8" hidden="1"/>
    <cellStyle name="Hipervínculo" xfId="57702" builtinId="8" hidden="1"/>
    <cellStyle name="Hipervínculo" xfId="57694" builtinId="8" hidden="1"/>
    <cellStyle name="Hipervínculo" xfId="57686" builtinId="8" hidden="1"/>
    <cellStyle name="Hipervínculo" xfId="57678" builtinId="8" hidden="1"/>
    <cellStyle name="Hipervínculo" xfId="57669" builtinId="8" hidden="1"/>
    <cellStyle name="Hipervínculo" xfId="57661" builtinId="8" hidden="1"/>
    <cellStyle name="Hipervínculo" xfId="57653" builtinId="8" hidden="1"/>
    <cellStyle name="Hipervínculo" xfId="57645" builtinId="8" hidden="1"/>
    <cellStyle name="Hipervínculo" xfId="57637" builtinId="8" hidden="1"/>
    <cellStyle name="Hipervínculo" xfId="57629" builtinId="8" hidden="1"/>
    <cellStyle name="Hipervínculo" xfId="57621" builtinId="8" hidden="1"/>
    <cellStyle name="Hipervínculo" xfId="57615" builtinId="8" hidden="1"/>
    <cellStyle name="Hipervínculo" xfId="57607" builtinId="8" hidden="1"/>
    <cellStyle name="Hipervínculo" xfId="57599" builtinId="8" hidden="1"/>
    <cellStyle name="Hipervínculo" xfId="57591" builtinId="8" hidden="1"/>
    <cellStyle name="Hipervínculo" xfId="57583" builtinId="8" hidden="1"/>
    <cellStyle name="Hipervínculo" xfId="57575" builtinId="8" hidden="1"/>
    <cellStyle name="Hipervínculo" xfId="57567" builtinId="8" hidden="1"/>
    <cellStyle name="Hipervínculo" xfId="57559" builtinId="8" hidden="1"/>
    <cellStyle name="Hipervínculo" xfId="57551" builtinId="8" hidden="1"/>
    <cellStyle name="Hipervínculo" xfId="57543" builtinId="8" hidden="1"/>
    <cellStyle name="Hipervínculo" xfId="57535" builtinId="8" hidden="1"/>
    <cellStyle name="Hipervínculo" xfId="57527" builtinId="8" hidden="1"/>
    <cellStyle name="Hipervínculo" xfId="57519" builtinId="8" hidden="1"/>
    <cellStyle name="Hipervínculo" xfId="57509" builtinId="8" hidden="1"/>
    <cellStyle name="Hipervínculo" xfId="57501" builtinId="8" hidden="1"/>
    <cellStyle name="Hipervínculo" xfId="57493" builtinId="8" hidden="1"/>
    <cellStyle name="Hipervínculo" xfId="57485" builtinId="8" hidden="1"/>
    <cellStyle name="Hipervínculo" xfId="57477" builtinId="8" hidden="1"/>
    <cellStyle name="Hipervínculo" xfId="57469" builtinId="8" hidden="1"/>
    <cellStyle name="Hipervínculo" xfId="57460" builtinId="8" hidden="1"/>
    <cellStyle name="Hipervínculo" xfId="57452" builtinId="8" hidden="1"/>
    <cellStyle name="Hipervínculo" xfId="57444" builtinId="8" hidden="1"/>
    <cellStyle name="Hipervínculo" xfId="57436" builtinId="8" hidden="1"/>
    <cellStyle name="Hipervínculo" xfId="57428" builtinId="8" hidden="1"/>
    <cellStyle name="Hipervínculo" xfId="57420" builtinId="8" hidden="1"/>
    <cellStyle name="Hipervínculo" xfId="57412" builtinId="8" hidden="1"/>
    <cellStyle name="Hipervínculo" xfId="57405" builtinId="8" hidden="1"/>
    <cellStyle name="Hipervínculo" xfId="57397" builtinId="8" hidden="1"/>
    <cellStyle name="Hipervínculo" xfId="57389" builtinId="8" hidden="1"/>
    <cellStyle name="Hipervínculo" xfId="57381" builtinId="8" hidden="1"/>
    <cellStyle name="Hipervínculo" xfId="57373" builtinId="8" hidden="1"/>
    <cellStyle name="Hipervínculo" xfId="57365" builtinId="8" hidden="1"/>
    <cellStyle name="Hipervínculo" xfId="57356" builtinId="8" hidden="1"/>
    <cellStyle name="Hipervínculo" xfId="57348" builtinId="8" hidden="1"/>
    <cellStyle name="Hipervínculo" xfId="57340" builtinId="8" hidden="1"/>
    <cellStyle name="Hipervínculo" xfId="57332" builtinId="8" hidden="1"/>
    <cellStyle name="Hipervínculo" xfId="57324" builtinId="8" hidden="1"/>
    <cellStyle name="Hipervínculo" xfId="57316" builtinId="8" hidden="1"/>
    <cellStyle name="Hipervínculo" xfId="57308" builtinId="8" hidden="1"/>
    <cellStyle name="Hipervínculo" xfId="57300" builtinId="8" hidden="1"/>
    <cellStyle name="Hipervínculo" xfId="57292" builtinId="8" hidden="1"/>
    <cellStyle name="Hipervínculo" xfId="57284" builtinId="8" hidden="1"/>
    <cellStyle name="Hipervínculo" xfId="57276" builtinId="8" hidden="1"/>
    <cellStyle name="Hipervínculo" xfId="57268" builtinId="8" hidden="1"/>
    <cellStyle name="Hipervínculo" xfId="57260" builtinId="8" hidden="1"/>
    <cellStyle name="Hipervínculo" xfId="57252" builtinId="8" hidden="1"/>
    <cellStyle name="Hipervínculo" xfId="57244" builtinId="8" hidden="1"/>
    <cellStyle name="Hipervínculo" xfId="57236" builtinId="8" hidden="1"/>
    <cellStyle name="Hipervínculo" xfId="57228" builtinId="8" hidden="1"/>
    <cellStyle name="Hipervínculo" xfId="57220" builtinId="8" hidden="1"/>
    <cellStyle name="Hipervínculo" xfId="57212" builtinId="8" hidden="1"/>
    <cellStyle name="Hipervínculo" xfId="57204" builtinId="8" hidden="1"/>
    <cellStyle name="Hipervínculo" xfId="54920" builtinId="8" hidden="1"/>
    <cellStyle name="Hipervínculo" xfId="54930" builtinId="8" hidden="1"/>
    <cellStyle name="Hipervínculo" xfId="54934" builtinId="8" hidden="1"/>
    <cellStyle name="Hipervínculo" xfId="54966" builtinId="8" hidden="1"/>
    <cellStyle name="Hipervínculo" xfId="54970" builtinId="8" hidden="1"/>
    <cellStyle name="Hipervínculo" xfId="54960" builtinId="8" hidden="1"/>
    <cellStyle name="Hipervínculo" xfId="54948" builtinId="8" hidden="1"/>
    <cellStyle name="Hipervínculo" xfId="54938" builtinId="8" hidden="1"/>
    <cellStyle name="Hipervínculo" xfId="54986" builtinId="8" hidden="1"/>
    <cellStyle name="Hipervínculo" xfId="55002" builtinId="8" hidden="1"/>
    <cellStyle name="Hipervínculo" xfId="55018" builtinId="8" hidden="1"/>
    <cellStyle name="Hipervínculo" xfId="55034" builtinId="8" hidden="1"/>
    <cellStyle name="Hipervínculo" xfId="55050" builtinId="8" hidden="1"/>
    <cellStyle name="Hipervínculo" xfId="55066" builtinId="8" hidden="1"/>
    <cellStyle name="Hipervínculo" xfId="55083" builtinId="8" hidden="1"/>
    <cellStyle name="Hipervínculo" xfId="55099" builtinId="8" hidden="1"/>
    <cellStyle name="Hipervínculo" xfId="55115" builtinId="8" hidden="1"/>
    <cellStyle name="Hipervínculo" xfId="55130" builtinId="8" hidden="1"/>
    <cellStyle name="Hipervínculo" xfId="55146" builtinId="8" hidden="1"/>
    <cellStyle name="Hipervínculo" xfId="55162" builtinId="8" hidden="1"/>
    <cellStyle name="Hipervínculo" xfId="55179" builtinId="8" hidden="1"/>
    <cellStyle name="Hipervínculo" xfId="55195" builtinId="8" hidden="1"/>
    <cellStyle name="Hipervínculo" xfId="55211" builtinId="8" hidden="1"/>
    <cellStyle name="Hipervínculo" xfId="55229" builtinId="8" hidden="1"/>
    <cellStyle name="Hipervínculo" xfId="55245" builtinId="8" hidden="1"/>
    <cellStyle name="Hipervínculo" xfId="55261" builtinId="8" hidden="1"/>
    <cellStyle name="Hipervínculo" xfId="55277" builtinId="8" hidden="1"/>
    <cellStyle name="Hipervínculo" xfId="55293" builtinId="8" hidden="1"/>
    <cellStyle name="Hipervínculo" xfId="55309" builtinId="8" hidden="1"/>
    <cellStyle name="Hipervínculo" xfId="55325" builtinId="8" hidden="1"/>
    <cellStyle name="Hipervínculo" xfId="55339" builtinId="8" hidden="1"/>
    <cellStyle name="Hipervínculo" xfId="55355" builtinId="8" hidden="1"/>
    <cellStyle name="Hipervínculo" xfId="55371" builtinId="8" hidden="1"/>
    <cellStyle name="Hipervínculo" xfId="55388" builtinId="8" hidden="1"/>
    <cellStyle name="Hipervínculo" xfId="55404" builtinId="8" hidden="1"/>
    <cellStyle name="Hipervínculo" xfId="55420" builtinId="8" hidden="1"/>
    <cellStyle name="Hipervínculo" xfId="55436" builtinId="8" hidden="1"/>
    <cellStyle name="Hipervínculo" xfId="55452" builtinId="8" hidden="1"/>
    <cellStyle name="Hipervínculo" xfId="55468" builtinId="8" hidden="1"/>
    <cellStyle name="Hipervínculo" xfId="55484" builtinId="8" hidden="1"/>
    <cellStyle name="Hipervínculo" xfId="55499" builtinId="8" hidden="1"/>
    <cellStyle name="Hipervínculo" xfId="55515" builtinId="8" hidden="1"/>
    <cellStyle name="Hipervínculo" xfId="55531" builtinId="8" hidden="1"/>
    <cellStyle name="Hipervínculo" xfId="55549" builtinId="8" hidden="1"/>
    <cellStyle name="Hipervínculo" xfId="55565" builtinId="8" hidden="1"/>
    <cellStyle name="Hipervínculo" xfId="55581" builtinId="8" hidden="1"/>
    <cellStyle name="Hipervínculo" xfId="55597" builtinId="8" hidden="1"/>
    <cellStyle name="Hipervínculo" xfId="55613" builtinId="8" hidden="1"/>
    <cellStyle name="Hipervínculo" xfId="55629" builtinId="8" hidden="1"/>
    <cellStyle name="Hipervínculo" xfId="55228" builtinId="8" hidden="1"/>
    <cellStyle name="Hipervínculo" xfId="55659" builtinId="8" hidden="1"/>
    <cellStyle name="Hipervínculo" xfId="55675" builtinId="8" hidden="1"/>
    <cellStyle name="Hipervínculo" xfId="55691" builtinId="8" hidden="1"/>
    <cellStyle name="Hipervínculo" xfId="55709" builtinId="8" hidden="1"/>
    <cellStyle name="Hipervínculo" xfId="55725" builtinId="8" hidden="1"/>
    <cellStyle name="Hipervínculo" xfId="55741" builtinId="8" hidden="1"/>
    <cellStyle name="Hipervínculo" xfId="55757" builtinId="8" hidden="1"/>
    <cellStyle name="Hipervínculo" xfId="55773" builtinId="8" hidden="1"/>
    <cellStyle name="Hipervínculo" xfId="55789" builtinId="8" hidden="1"/>
    <cellStyle name="Hipervínculo" xfId="55803" builtinId="8" hidden="1"/>
    <cellStyle name="Hipervínculo" xfId="55819" builtinId="8" hidden="1"/>
    <cellStyle name="Hipervínculo" xfId="55835" builtinId="8" hidden="1"/>
    <cellStyle name="Hipervínculo" xfId="55852" builtinId="8" hidden="1"/>
    <cellStyle name="Hipervínculo" xfId="55868" builtinId="8" hidden="1"/>
    <cellStyle name="Hipervínculo" xfId="55884" builtinId="8" hidden="1"/>
    <cellStyle name="Hipervínculo" xfId="55900" builtinId="8" hidden="1"/>
    <cellStyle name="Hipervínculo" xfId="55916" builtinId="8" hidden="1"/>
    <cellStyle name="Hipervínculo" xfId="55932" builtinId="8" hidden="1"/>
    <cellStyle name="Hipervínculo" xfId="55948" builtinId="8" hidden="1"/>
    <cellStyle name="Hipervínculo" xfId="55963" builtinId="8" hidden="1"/>
    <cellStyle name="Hipervínculo" xfId="55979" builtinId="8" hidden="1"/>
    <cellStyle name="Hipervínculo" xfId="55995" builtinId="8" hidden="1"/>
    <cellStyle name="Hipervínculo" xfId="56013" builtinId="8" hidden="1"/>
    <cellStyle name="Hipervínculo" xfId="56029" builtinId="8" hidden="1"/>
    <cellStyle name="Hipervínculo" xfId="56045" builtinId="8" hidden="1"/>
    <cellStyle name="Hipervínculo" xfId="56061" builtinId="8" hidden="1"/>
    <cellStyle name="Hipervínculo" xfId="56077" builtinId="8" hidden="1"/>
    <cellStyle name="Hipervínculo" xfId="56093" builtinId="8" hidden="1"/>
    <cellStyle name="Hipervínculo" xfId="56109" builtinId="8" hidden="1"/>
    <cellStyle name="Hipervínculo" xfId="56123" builtinId="8" hidden="1"/>
    <cellStyle name="Hipervínculo" xfId="56139" builtinId="8" hidden="1"/>
    <cellStyle name="Hipervínculo" xfId="56155" builtinId="8" hidden="1"/>
    <cellStyle name="Hipervínculo" xfId="56173" builtinId="8" hidden="1"/>
    <cellStyle name="Hipervínculo" xfId="56189" builtinId="8" hidden="1"/>
    <cellStyle name="Hipervínculo" xfId="56205" builtinId="8" hidden="1"/>
    <cellStyle name="Hipervínculo" xfId="56221" builtinId="8" hidden="1"/>
    <cellStyle name="Hipervínculo" xfId="56237" builtinId="8" hidden="1"/>
    <cellStyle name="Hipervínculo" xfId="56253" builtinId="8" hidden="1"/>
    <cellStyle name="Hipervínculo" xfId="56008" builtinId="8" hidden="1"/>
    <cellStyle name="Hipervínculo" xfId="56283" builtinId="8" hidden="1"/>
    <cellStyle name="Hipervínculo" xfId="56299" builtinId="8" hidden="1"/>
    <cellStyle name="Hipervínculo" xfId="56315" builtinId="8" hidden="1"/>
    <cellStyle name="Hipervínculo" xfId="56333" builtinId="8" hidden="1"/>
    <cellStyle name="Hipervínculo" xfId="56349" builtinId="8" hidden="1"/>
    <cellStyle name="Hipervínculo" xfId="56365" builtinId="8" hidden="1"/>
    <cellStyle name="Hipervínculo" xfId="56381" builtinId="8" hidden="1"/>
    <cellStyle name="Hipervínculo" xfId="56397" builtinId="8" hidden="1"/>
    <cellStyle name="Hipervínculo" xfId="56413" builtinId="8" hidden="1"/>
    <cellStyle name="Hipervínculo" xfId="56427" builtinId="8" hidden="1"/>
    <cellStyle name="Hipervínculo" xfId="56443" builtinId="8" hidden="1"/>
    <cellStyle name="Hipervínculo" xfId="56459" builtinId="8" hidden="1"/>
    <cellStyle name="Hipervínculo" xfId="56477" builtinId="8" hidden="1"/>
    <cellStyle name="Hipervínculo" xfId="56493" builtinId="8" hidden="1"/>
    <cellStyle name="Hipervínculo" xfId="56509" builtinId="8" hidden="1"/>
    <cellStyle name="Hipervínculo" xfId="56525" builtinId="8" hidden="1"/>
    <cellStyle name="Hipervínculo" xfId="56541" builtinId="8" hidden="1"/>
    <cellStyle name="Hipervínculo" xfId="56557" builtinId="8" hidden="1"/>
    <cellStyle name="Hipervínculo" xfId="56573" builtinId="8" hidden="1"/>
    <cellStyle name="Hipervínculo" xfId="56587" builtinId="8" hidden="1"/>
    <cellStyle name="Hipervínculo" xfId="56603" builtinId="8" hidden="1"/>
    <cellStyle name="Hipervínculo" xfId="56619" builtinId="8" hidden="1"/>
    <cellStyle name="Hipervínculo" xfId="56637" builtinId="8" hidden="1"/>
    <cellStyle name="Hipervínculo" xfId="56653" builtinId="8" hidden="1"/>
    <cellStyle name="Hipervínculo" xfId="56669" builtinId="8" hidden="1"/>
    <cellStyle name="Hipervínculo" xfId="56685" builtinId="8" hidden="1"/>
    <cellStyle name="Hipervínculo" xfId="56701" builtinId="8" hidden="1"/>
    <cellStyle name="Hipervínculo" xfId="56717" builtinId="8" hidden="1"/>
    <cellStyle name="Hipervínculo" xfId="56733" builtinId="8" hidden="1"/>
    <cellStyle name="Hipervínculo" xfId="56747" builtinId="8" hidden="1"/>
    <cellStyle name="Hipervínculo" xfId="56763" builtinId="8" hidden="1"/>
    <cellStyle name="Hipervínculo" xfId="56779" builtinId="8" hidden="1"/>
    <cellStyle name="Hipervínculo" xfId="56797" builtinId="8" hidden="1"/>
    <cellStyle name="Hipervínculo" xfId="56813" builtinId="8" hidden="1"/>
    <cellStyle name="Hipervínculo" xfId="56829" builtinId="8" hidden="1"/>
    <cellStyle name="Hipervínculo" xfId="56845" builtinId="8" hidden="1"/>
    <cellStyle name="Hipervínculo" xfId="56861" builtinId="8" hidden="1"/>
    <cellStyle name="Hipervínculo" xfId="56877" builtinId="8" hidden="1"/>
    <cellStyle name="Hipervínculo" xfId="56632" builtinId="8" hidden="1"/>
    <cellStyle name="Hipervínculo" xfId="56907" builtinId="8" hidden="1"/>
    <cellStyle name="Hipervínculo" xfId="56923" builtinId="8" hidden="1"/>
    <cellStyle name="Hipervínculo" xfId="56939" builtinId="8" hidden="1"/>
    <cellStyle name="Hipervínculo" xfId="56956" builtinId="8" hidden="1"/>
    <cellStyle name="Hipervínculo" xfId="56972" builtinId="8" hidden="1"/>
    <cellStyle name="Hipervínculo" xfId="56988" builtinId="8" hidden="1"/>
    <cellStyle name="Hipervínculo" xfId="57004" builtinId="8" hidden="1"/>
    <cellStyle name="Hipervínculo" xfId="57020" builtinId="8" hidden="1"/>
    <cellStyle name="Hipervínculo" xfId="57036" builtinId="8" hidden="1"/>
    <cellStyle name="Hipervínculo" xfId="57050" builtinId="8" hidden="1"/>
    <cellStyle name="Hipervínculo" xfId="57066" builtinId="8" hidden="1"/>
    <cellStyle name="Hipervínculo" xfId="57082" builtinId="8" hidden="1"/>
    <cellStyle name="Hipervínculo" xfId="57098" builtinId="8" hidden="1"/>
    <cellStyle name="Hipervínculo" xfId="57114" builtinId="8" hidden="1"/>
    <cellStyle name="Hipervínculo" xfId="57130" builtinId="8" hidden="1"/>
    <cellStyle name="Hipervínculo" xfId="57146" builtinId="8" hidden="1"/>
    <cellStyle name="Hipervínculo" xfId="57162" builtinId="8" hidden="1"/>
    <cellStyle name="Hipervínculo" xfId="57178" builtinId="8" hidden="1"/>
    <cellStyle name="Hipervínculo" xfId="57194" builtinId="8" hidden="1"/>
    <cellStyle name="Hipervínculo" xfId="57192" builtinId="8" hidden="1"/>
    <cellStyle name="Hipervínculo" xfId="57176" builtinId="8" hidden="1"/>
    <cellStyle name="Hipervínculo" xfId="57160" builtinId="8" hidden="1"/>
    <cellStyle name="Hipervínculo" xfId="57144" builtinId="8" hidden="1"/>
    <cellStyle name="Hipervínculo" xfId="57128" builtinId="8" hidden="1"/>
    <cellStyle name="Hipervínculo" xfId="57112" builtinId="8" hidden="1"/>
    <cellStyle name="Hipervínculo" xfId="57096" builtinId="8" hidden="1"/>
    <cellStyle name="Hipervínculo" xfId="57080" builtinId="8" hidden="1"/>
    <cellStyle name="Hipervínculo" xfId="57064" builtinId="8" hidden="1"/>
    <cellStyle name="Hipervínculo" xfId="57048" builtinId="8" hidden="1"/>
    <cellStyle name="Hipervínculo" xfId="57034" builtinId="8" hidden="1"/>
    <cellStyle name="Hipervínculo" xfId="57018" builtinId="8" hidden="1"/>
    <cellStyle name="Hipervínculo" xfId="57002" builtinId="8" hidden="1"/>
    <cellStyle name="Hipervínculo" xfId="56986" builtinId="8" hidden="1"/>
    <cellStyle name="Hipervínculo" xfId="56970" builtinId="8" hidden="1"/>
    <cellStyle name="Hipervínculo" xfId="56954" builtinId="8" hidden="1"/>
    <cellStyle name="Hipervínculo" xfId="56937" builtinId="8" hidden="1"/>
    <cellStyle name="Hipervínculo" xfId="56921" builtinId="8" hidden="1"/>
    <cellStyle name="Hipervínculo" xfId="56905" builtinId="8" hidden="1"/>
    <cellStyle name="Hipervínculo" xfId="56891" builtinId="8" hidden="1"/>
    <cellStyle name="Hipervínculo" xfId="56875" builtinId="8" hidden="1"/>
    <cellStyle name="Hipervínculo" xfId="56859" builtinId="8" hidden="1"/>
    <cellStyle name="Hipervínculo" xfId="56843" builtinId="8" hidden="1"/>
    <cellStyle name="Hipervínculo" xfId="56827" builtinId="8" hidden="1"/>
    <cellStyle name="Hipervínculo" xfId="56811" builtinId="8" hidden="1"/>
    <cellStyle name="Hipervínculo" xfId="56795" builtinId="8" hidden="1"/>
    <cellStyle name="Hipervínculo" xfId="56777" builtinId="8" hidden="1"/>
    <cellStyle name="Hipervínculo" xfId="56761" builtinId="8" hidden="1"/>
    <cellStyle name="Hipervínculo" xfId="56745" builtinId="8" hidden="1"/>
    <cellStyle name="Hipervínculo" xfId="56731" builtinId="8" hidden="1"/>
    <cellStyle name="Hipervínculo" xfId="56715" builtinId="8" hidden="1"/>
    <cellStyle name="Hipervínculo" xfId="56699" builtinId="8" hidden="1"/>
    <cellStyle name="Hipervínculo" xfId="56683" builtinId="8" hidden="1"/>
    <cellStyle name="Hipervínculo" xfId="56667" builtinId="8" hidden="1"/>
    <cellStyle name="Hipervínculo" xfId="56651" builtinId="8" hidden="1"/>
    <cellStyle name="Hipervínculo" xfId="56635" builtinId="8" hidden="1"/>
    <cellStyle name="Hipervínculo" xfId="56617" builtinId="8" hidden="1"/>
    <cellStyle name="Hipervínculo" xfId="56601" builtinId="8" hidden="1"/>
    <cellStyle name="Hipervínculo" xfId="56585" builtinId="8" hidden="1"/>
    <cellStyle name="Hipervínculo" xfId="56571" builtinId="8" hidden="1"/>
    <cellStyle name="Hipervínculo" xfId="56555" builtinId="8" hidden="1"/>
    <cellStyle name="Hipervínculo" xfId="56539" builtinId="8" hidden="1"/>
    <cellStyle name="Hipervínculo" xfId="56523" builtinId="8" hidden="1"/>
    <cellStyle name="Hipervínculo" xfId="56507" builtinId="8" hidden="1"/>
    <cellStyle name="Hipervínculo" xfId="56491" builtinId="8" hidden="1"/>
    <cellStyle name="Hipervínculo" xfId="56473" builtinId="8" hidden="1"/>
    <cellStyle name="Hipervínculo" xfId="56457" builtinId="8" hidden="1"/>
    <cellStyle name="Hipervínculo" xfId="56441" builtinId="8" hidden="1"/>
    <cellStyle name="Hipervínculo" xfId="56425" builtinId="8" hidden="1"/>
    <cellStyle name="Hipervínculo" xfId="56411" builtinId="8" hidden="1"/>
    <cellStyle name="Hipervínculo" xfId="56395" builtinId="8" hidden="1"/>
    <cellStyle name="Hipervínculo" xfId="56379" builtinId="8" hidden="1"/>
    <cellStyle name="Hipervínculo" xfId="56363" builtinId="8" hidden="1"/>
    <cellStyle name="Hipervínculo" xfId="56347" builtinId="8" hidden="1"/>
    <cellStyle name="Hipervínculo" xfId="56331" builtinId="8" hidden="1"/>
    <cellStyle name="Hipervínculo" xfId="56313" builtinId="8" hidden="1"/>
    <cellStyle name="Hipervínculo" xfId="56297" builtinId="8" hidden="1"/>
    <cellStyle name="Hipervínculo" xfId="56281" builtinId="8" hidden="1"/>
    <cellStyle name="Hipervínculo" xfId="56267" builtinId="8" hidden="1"/>
    <cellStyle name="Hipervínculo" xfId="56251" builtinId="8" hidden="1"/>
    <cellStyle name="Hipervínculo" xfId="56235" builtinId="8" hidden="1"/>
    <cellStyle name="Hipervínculo" xfId="56219" builtinId="8" hidden="1"/>
    <cellStyle name="Hipervínculo" xfId="56203" builtinId="8" hidden="1"/>
    <cellStyle name="Hipervínculo" xfId="56187" builtinId="8" hidden="1"/>
    <cellStyle name="Hipervínculo" xfId="56171" builtinId="8" hidden="1"/>
    <cellStyle name="Hipervínculo" xfId="56153" builtinId="8" hidden="1"/>
    <cellStyle name="Hipervínculo" xfId="56137" builtinId="8" hidden="1"/>
    <cellStyle name="Hipervínculo" xfId="56121" builtinId="8" hidden="1"/>
    <cellStyle name="Hipervínculo" xfId="56107" builtinId="8" hidden="1"/>
    <cellStyle name="Hipervínculo" xfId="56091" builtinId="8" hidden="1"/>
    <cellStyle name="Hipervínculo" xfId="56075" builtinId="8" hidden="1"/>
    <cellStyle name="Hipervínculo" xfId="56059" builtinId="8" hidden="1"/>
    <cellStyle name="Hipervínculo" xfId="56043" builtinId="8" hidden="1"/>
    <cellStyle name="Hipervínculo" xfId="56027" builtinId="8" hidden="1"/>
    <cellStyle name="Hipervínculo" xfId="56011" builtinId="8" hidden="1"/>
    <cellStyle name="Hipervínculo" xfId="55993" builtinId="8" hidden="1"/>
    <cellStyle name="Hipervínculo" xfId="55977" builtinId="8" hidden="1"/>
    <cellStyle name="Hipervínculo" xfId="55961" builtinId="8" hidden="1"/>
    <cellStyle name="Hipervínculo" xfId="55946" builtinId="8" hidden="1"/>
    <cellStyle name="Hipervínculo" xfId="55930" builtinId="8" hidden="1"/>
    <cellStyle name="Hipervínculo" xfId="55914" builtinId="8" hidden="1"/>
    <cellStyle name="Hipervínculo" xfId="55898" builtinId="8" hidden="1"/>
    <cellStyle name="Hipervínculo" xfId="55882" builtinId="8" hidden="1"/>
    <cellStyle name="Hipervínculo" xfId="55866" builtinId="8" hidden="1"/>
    <cellStyle name="Hipervínculo" xfId="55849" builtinId="8" hidden="1"/>
    <cellStyle name="Hipervínculo" xfId="55833" builtinId="8" hidden="1"/>
    <cellStyle name="Hipervínculo" xfId="55817" builtinId="8" hidden="1"/>
    <cellStyle name="Hipervínculo" xfId="55801" builtinId="8" hidden="1"/>
    <cellStyle name="Hipervínculo" xfId="55787" builtinId="8" hidden="1"/>
    <cellStyle name="Hipervínculo" xfId="55771" builtinId="8" hidden="1"/>
    <cellStyle name="Hipervínculo" xfId="55755" builtinId="8" hidden="1"/>
    <cellStyle name="Hipervínculo" xfId="55739" builtinId="8" hidden="1"/>
    <cellStyle name="Hipervínculo" xfId="55723" builtinId="8" hidden="1"/>
    <cellStyle name="Hipervínculo" xfId="55707" builtinId="8" hidden="1"/>
    <cellStyle name="Hipervínculo" xfId="55689" builtinId="8" hidden="1"/>
    <cellStyle name="Hipervínculo" xfId="55673" builtinId="8" hidden="1"/>
    <cellStyle name="Hipervínculo" xfId="55657" builtinId="8" hidden="1"/>
    <cellStyle name="Hipervínculo" xfId="55643" builtinId="8" hidden="1"/>
    <cellStyle name="Hipervínculo" xfId="55627" builtinId="8" hidden="1"/>
    <cellStyle name="Hipervínculo" xfId="55611" builtinId="8" hidden="1"/>
    <cellStyle name="Hipervínculo" xfId="55595" builtinId="8" hidden="1"/>
    <cellStyle name="Hipervínculo" xfId="55579" builtinId="8" hidden="1"/>
    <cellStyle name="Hipervínculo" xfId="55563" builtinId="8" hidden="1"/>
    <cellStyle name="Hipervínculo" xfId="55547" builtinId="8" hidden="1"/>
    <cellStyle name="Hipervínculo" xfId="55529" builtinId="8" hidden="1"/>
    <cellStyle name="Hipervínculo" xfId="55513" builtinId="8" hidden="1"/>
    <cellStyle name="Hipervínculo" xfId="55497" builtinId="8" hidden="1"/>
    <cellStyle name="Hipervínculo" xfId="55482" builtinId="8" hidden="1"/>
    <cellStyle name="Hipervínculo" xfId="55466" builtinId="8" hidden="1"/>
    <cellStyle name="Hipervínculo" xfId="55450" builtinId="8" hidden="1"/>
    <cellStyle name="Hipervínculo" xfId="55434" builtinId="8" hidden="1"/>
    <cellStyle name="Hipervínculo" xfId="55418" builtinId="8" hidden="1"/>
    <cellStyle name="Hipervínculo" xfId="55402" builtinId="8" hidden="1"/>
    <cellStyle name="Hipervínculo" xfId="55386" builtinId="8" hidden="1"/>
    <cellStyle name="Hipervínculo" xfId="55369" builtinId="8" hidden="1"/>
    <cellStyle name="Hipervínculo" xfId="55353" builtinId="8" hidden="1"/>
    <cellStyle name="Hipervínculo" xfId="55337" builtinId="8" hidden="1"/>
    <cellStyle name="Hipervínculo" xfId="55323" builtinId="8" hidden="1"/>
    <cellStyle name="Hipervínculo" xfId="55307" builtinId="8" hidden="1"/>
    <cellStyle name="Hipervínculo" xfId="55291" builtinId="8" hidden="1"/>
    <cellStyle name="Hipervínculo" xfId="55275" builtinId="8" hidden="1"/>
    <cellStyle name="Hipervínculo" xfId="55259" builtinId="8" hidden="1"/>
    <cellStyle name="Hipervínculo" xfId="55243" builtinId="8" hidden="1"/>
    <cellStyle name="Hipervínculo" xfId="55225" builtinId="8" hidden="1"/>
    <cellStyle name="Hipervínculo" xfId="55209" builtinId="8" hidden="1"/>
    <cellStyle name="Hipervínculo" xfId="55193" builtinId="8" hidden="1"/>
    <cellStyle name="Hipervínculo" xfId="55177" builtinId="8" hidden="1"/>
    <cellStyle name="Hipervínculo" xfId="55160" builtinId="8" hidden="1"/>
    <cellStyle name="Hipervínculo" xfId="55144" builtinId="8" hidden="1"/>
    <cellStyle name="Hipervínculo" xfId="55128" builtinId="8" hidden="1"/>
    <cellStyle name="Hipervínculo" xfId="55113" builtinId="8" hidden="1"/>
    <cellStyle name="Hipervínculo" xfId="55097" builtinId="8" hidden="1"/>
    <cellStyle name="Hipervínculo" xfId="55081" builtinId="8" hidden="1"/>
    <cellStyle name="Hipervínculo" xfId="55064" builtinId="8" hidden="1"/>
    <cellStyle name="Hipervínculo" xfId="55048" builtinId="8" hidden="1"/>
    <cellStyle name="Hipervínculo" xfId="55032" builtinId="8" hidden="1"/>
    <cellStyle name="Hipervínculo" xfId="55016" builtinId="8" hidden="1"/>
    <cellStyle name="Hipervínculo" xfId="55000" builtinId="8" hidden="1"/>
    <cellStyle name="Hipervínculo" xfId="54984" builtinId="8" hidden="1"/>
    <cellStyle name="Hipervínculo" xfId="52633" builtinId="8" hidden="1"/>
    <cellStyle name="Hipervínculo" xfId="52643" builtinId="8" hidden="1"/>
    <cellStyle name="Hipervínculo" xfId="52647" builtinId="8" hidden="1"/>
    <cellStyle name="Hipervínculo" xfId="52680" builtinId="8" hidden="1"/>
    <cellStyle name="Hipervínculo" xfId="52684" builtinId="8" hidden="1"/>
    <cellStyle name="Hipervínculo" xfId="52673" builtinId="8" hidden="1"/>
    <cellStyle name="Hipervínculo" xfId="52661" builtinId="8" hidden="1"/>
    <cellStyle name="Hipervínculo" xfId="52651" builtinId="8" hidden="1"/>
    <cellStyle name="Hipervínculo" xfId="52700" builtinId="8" hidden="1"/>
    <cellStyle name="Hipervínculo" xfId="52716" builtinId="8" hidden="1"/>
    <cellStyle name="Hipervínculo" xfId="52732" builtinId="8" hidden="1"/>
    <cellStyle name="Hipervínculo" xfId="52748" builtinId="8" hidden="1"/>
    <cellStyle name="Hipervínculo" xfId="52764" builtinId="8" hidden="1"/>
    <cellStyle name="Hipervínculo" xfId="52780" builtinId="8" hidden="1"/>
    <cellStyle name="Hipervínculo" xfId="52797" builtinId="8" hidden="1"/>
    <cellStyle name="Hipervínculo" xfId="52813" builtinId="8" hidden="1"/>
    <cellStyle name="Hipervínculo" xfId="52829" builtinId="8" hidden="1"/>
    <cellStyle name="Hipervínculo" xfId="52844" builtinId="8" hidden="1"/>
    <cellStyle name="Hipervínculo" xfId="52860" builtinId="8" hidden="1"/>
    <cellStyle name="Hipervínculo" xfId="52876" builtinId="8" hidden="1"/>
    <cellStyle name="Hipervínculo" xfId="52893" builtinId="8" hidden="1"/>
    <cellStyle name="Hipervínculo" xfId="52909" builtinId="8" hidden="1"/>
    <cellStyle name="Hipervínculo" xfId="52925" builtinId="8" hidden="1"/>
    <cellStyle name="Hipervínculo" xfId="52943" builtinId="8" hidden="1"/>
    <cellStyle name="Hipervínculo" xfId="52959" builtinId="8" hidden="1"/>
    <cellStyle name="Hipervínculo" xfId="52975" builtinId="8" hidden="1"/>
    <cellStyle name="Hipervínculo" xfId="52991" builtinId="8" hidden="1"/>
    <cellStyle name="Hipervínculo" xfId="53007" builtinId="8" hidden="1"/>
    <cellStyle name="Hipervínculo" xfId="53023" builtinId="8" hidden="1"/>
    <cellStyle name="Hipervínculo" xfId="53039" builtinId="8" hidden="1"/>
    <cellStyle name="Hipervínculo" xfId="53053" builtinId="8" hidden="1"/>
    <cellStyle name="Hipervínculo" xfId="53069" builtinId="8" hidden="1"/>
    <cellStyle name="Hipervínculo" xfId="53085" builtinId="8" hidden="1"/>
    <cellStyle name="Hipervínculo" xfId="53102" builtinId="8" hidden="1"/>
    <cellStyle name="Hipervínculo" xfId="53118" builtinId="8" hidden="1"/>
    <cellStyle name="Hipervínculo" xfId="53134" builtinId="8" hidden="1"/>
    <cellStyle name="Hipervínculo" xfId="53150" builtinId="8" hidden="1"/>
    <cellStyle name="Hipervínculo" xfId="53166" builtinId="8" hidden="1"/>
    <cellStyle name="Hipervínculo" xfId="53182" builtinId="8" hidden="1"/>
    <cellStyle name="Hipervínculo" xfId="53198" builtinId="8" hidden="1"/>
    <cellStyle name="Hipervínculo" xfId="53213" builtinId="8" hidden="1"/>
    <cellStyle name="Hipervínculo" xfId="53229" builtinId="8" hidden="1"/>
    <cellStyle name="Hipervínculo" xfId="53245" builtinId="8" hidden="1"/>
    <cellStyle name="Hipervínculo" xfId="53263" builtinId="8" hidden="1"/>
    <cellStyle name="Hipervínculo" xfId="53279" builtinId="8" hidden="1"/>
    <cellStyle name="Hipervínculo" xfId="53295" builtinId="8" hidden="1"/>
    <cellStyle name="Hipervínculo" xfId="53311" builtinId="8" hidden="1"/>
    <cellStyle name="Hipervínculo" xfId="53327" builtinId="8" hidden="1"/>
    <cellStyle name="Hipervínculo" xfId="53343" builtinId="8" hidden="1"/>
    <cellStyle name="Hipervínculo" xfId="52942" builtinId="8" hidden="1"/>
    <cellStyle name="Hipervínculo" xfId="53373" builtinId="8" hidden="1"/>
    <cellStyle name="Hipervínculo" xfId="53389" builtinId="8" hidden="1"/>
    <cellStyle name="Hipervínculo" xfId="53405" builtinId="8" hidden="1"/>
    <cellStyle name="Hipervínculo" xfId="53423" builtinId="8" hidden="1"/>
    <cellStyle name="Hipervínculo" xfId="53439" builtinId="8" hidden="1"/>
    <cellStyle name="Hipervínculo" xfId="53455" builtinId="8" hidden="1"/>
    <cellStyle name="Hipervínculo" xfId="53471" builtinId="8" hidden="1"/>
    <cellStyle name="Hipervínculo" xfId="53487" builtinId="8" hidden="1"/>
    <cellStyle name="Hipervínculo" xfId="53503" builtinId="8" hidden="1"/>
    <cellStyle name="Hipervínculo" xfId="53517" builtinId="8" hidden="1"/>
    <cellStyle name="Hipervínculo" xfId="53533" builtinId="8" hidden="1"/>
    <cellStyle name="Hipervínculo" xfId="53549" builtinId="8" hidden="1"/>
    <cellStyle name="Hipervínculo" xfId="53566" builtinId="8" hidden="1"/>
    <cellStyle name="Hipervínculo" xfId="53582" builtinId="8" hidden="1"/>
    <cellStyle name="Hipervínculo" xfId="53598" builtinId="8" hidden="1"/>
    <cellStyle name="Hipervínculo" xfId="53614" builtinId="8" hidden="1"/>
    <cellStyle name="Hipervínculo" xfId="53630" builtinId="8" hidden="1"/>
    <cellStyle name="Hipervínculo" xfId="53646" builtinId="8" hidden="1"/>
    <cellStyle name="Hipervínculo" xfId="53662" builtinId="8" hidden="1"/>
    <cellStyle name="Hipervínculo" xfId="53677" builtinId="8" hidden="1"/>
    <cellStyle name="Hipervínculo" xfId="53693" builtinId="8" hidden="1"/>
    <cellStyle name="Hipervínculo" xfId="53709" builtinId="8" hidden="1"/>
    <cellStyle name="Hipervínculo" xfId="53727" builtinId="8" hidden="1"/>
    <cellStyle name="Hipervínculo" xfId="53743" builtinId="8" hidden="1"/>
    <cellStyle name="Hipervínculo" xfId="53759" builtinId="8" hidden="1"/>
    <cellStyle name="Hipervínculo" xfId="53775" builtinId="8" hidden="1"/>
    <cellStyle name="Hipervínculo" xfId="53791" builtinId="8" hidden="1"/>
    <cellStyle name="Hipervínculo" xfId="53807" builtinId="8" hidden="1"/>
    <cellStyle name="Hipervínculo" xfId="53823" builtinId="8" hidden="1"/>
    <cellStyle name="Hipervínculo" xfId="53837" builtinId="8" hidden="1"/>
    <cellStyle name="Hipervínculo" xfId="53853" builtinId="8" hidden="1"/>
    <cellStyle name="Hipervínculo" xfId="53869" builtinId="8" hidden="1"/>
    <cellStyle name="Hipervínculo" xfId="53887" builtinId="8" hidden="1"/>
    <cellStyle name="Hipervínculo" xfId="53903" builtinId="8" hidden="1"/>
    <cellStyle name="Hipervínculo" xfId="53919" builtinId="8" hidden="1"/>
    <cellStyle name="Hipervínculo" xfId="53935" builtinId="8" hidden="1"/>
    <cellStyle name="Hipervínculo" xfId="53951" builtinId="8" hidden="1"/>
    <cellStyle name="Hipervínculo" xfId="53967" builtinId="8" hidden="1"/>
    <cellStyle name="Hipervínculo" xfId="53722" builtinId="8" hidden="1"/>
    <cellStyle name="Hipervínculo" xfId="53997" builtinId="8" hidden="1"/>
    <cellStyle name="Hipervínculo" xfId="54013" builtinId="8" hidden="1"/>
    <cellStyle name="Hipervínculo" xfId="54029" builtinId="8" hidden="1"/>
    <cellStyle name="Hipervínculo" xfId="54047" builtinId="8" hidden="1"/>
    <cellStyle name="Hipervínculo" xfId="54063" builtinId="8" hidden="1"/>
    <cellStyle name="Hipervínculo" xfId="54079" builtinId="8" hidden="1"/>
    <cellStyle name="Hipervínculo" xfId="54095" builtinId="8" hidden="1"/>
    <cellStyle name="Hipervínculo" xfId="54111" builtinId="8" hidden="1"/>
    <cellStyle name="Hipervínculo" xfId="54127" builtinId="8" hidden="1"/>
    <cellStyle name="Hipervínculo" xfId="54141" builtinId="8" hidden="1"/>
    <cellStyle name="Hipervínculo" xfId="54157" builtinId="8" hidden="1"/>
    <cellStyle name="Hipervínculo" xfId="54173" builtinId="8" hidden="1"/>
    <cellStyle name="Hipervínculo" xfId="54191" builtinId="8" hidden="1"/>
    <cellStyle name="Hipervínculo" xfId="54207" builtinId="8" hidden="1"/>
    <cellStyle name="Hipervínculo" xfId="54223" builtinId="8" hidden="1"/>
    <cellStyle name="Hipervínculo" xfId="54239" builtinId="8" hidden="1"/>
    <cellStyle name="Hipervínculo" xfId="54255" builtinId="8" hidden="1"/>
    <cellStyle name="Hipervínculo" xfId="54271" builtinId="8" hidden="1"/>
    <cellStyle name="Hipervínculo" xfId="54287" builtinId="8" hidden="1"/>
    <cellStyle name="Hipervínculo" xfId="54301" builtinId="8" hidden="1"/>
    <cellStyle name="Hipervínculo" xfId="54317" builtinId="8" hidden="1"/>
    <cellStyle name="Hipervínculo" xfId="54333" builtinId="8" hidden="1"/>
    <cellStyle name="Hipervínculo" xfId="54351" builtinId="8" hidden="1"/>
    <cellStyle name="Hipervínculo" xfId="54367" builtinId="8" hidden="1"/>
    <cellStyle name="Hipervínculo" xfId="54383" builtinId="8" hidden="1"/>
    <cellStyle name="Hipervínculo" xfId="54399" builtinId="8" hidden="1"/>
    <cellStyle name="Hipervínculo" xfId="54415" builtinId="8" hidden="1"/>
    <cellStyle name="Hipervínculo" xfId="54431" builtinId="8" hidden="1"/>
    <cellStyle name="Hipervínculo" xfId="54447" builtinId="8" hidden="1"/>
    <cellStyle name="Hipervínculo" xfId="54461" builtinId="8" hidden="1"/>
    <cellStyle name="Hipervínculo" xfId="54477" builtinId="8" hidden="1"/>
    <cellStyle name="Hipervínculo" xfId="54493" builtinId="8" hidden="1"/>
    <cellStyle name="Hipervínculo" xfId="54511" builtinId="8" hidden="1"/>
    <cellStyle name="Hipervínculo" xfId="54527" builtinId="8" hidden="1"/>
    <cellStyle name="Hipervínculo" xfId="54543" builtinId="8" hidden="1"/>
    <cellStyle name="Hipervínculo" xfId="54559" builtinId="8" hidden="1"/>
    <cellStyle name="Hipervínculo" xfId="54575" builtinId="8" hidden="1"/>
    <cellStyle name="Hipervínculo" xfId="54591" builtinId="8" hidden="1"/>
    <cellStyle name="Hipervínculo" xfId="54346" builtinId="8" hidden="1"/>
    <cellStyle name="Hipervínculo" xfId="54621" builtinId="8" hidden="1"/>
    <cellStyle name="Hipervínculo" xfId="54637" builtinId="8" hidden="1"/>
    <cellStyle name="Hipervínculo" xfId="54653" builtinId="8" hidden="1"/>
    <cellStyle name="Hipervínculo" xfId="54670" builtinId="8" hidden="1"/>
    <cellStyle name="Hipervínculo" xfId="54686" builtinId="8" hidden="1"/>
    <cellStyle name="Hipervínculo" xfId="54702" builtinId="8" hidden="1"/>
    <cellStyle name="Hipervínculo" xfId="54718" builtinId="8" hidden="1"/>
    <cellStyle name="Hipervínculo" xfId="54734" builtinId="8" hidden="1"/>
    <cellStyle name="Hipervínculo" xfId="54750" builtinId="8" hidden="1"/>
    <cellStyle name="Hipervínculo" xfId="54764" builtinId="8" hidden="1"/>
    <cellStyle name="Hipervínculo" xfId="54780" builtinId="8" hidden="1"/>
    <cellStyle name="Hipervínculo" xfId="54796" builtinId="8" hidden="1"/>
    <cellStyle name="Hipervínculo" xfId="54812" builtinId="8" hidden="1"/>
    <cellStyle name="Hipervínculo" xfId="54828" builtinId="8" hidden="1"/>
    <cellStyle name="Hipervínculo" xfId="54844" builtinId="8" hidden="1"/>
    <cellStyle name="Hipervínculo" xfId="54860" builtinId="8" hidden="1"/>
    <cellStyle name="Hipervínculo" xfId="54876" builtinId="8" hidden="1"/>
    <cellStyle name="Hipervínculo" xfId="54892" builtinId="8" hidden="1"/>
    <cellStyle name="Hipervínculo" xfId="54908" builtinId="8" hidden="1"/>
    <cellStyle name="Hipervínculo" xfId="54906" builtinId="8" hidden="1"/>
    <cellStyle name="Hipervínculo" xfId="54890" builtinId="8" hidden="1"/>
    <cellStyle name="Hipervínculo" xfId="54874" builtinId="8" hidden="1"/>
    <cellStyle name="Hipervínculo" xfId="54858" builtinId="8" hidden="1"/>
    <cellStyle name="Hipervínculo" xfId="54842" builtinId="8" hidden="1"/>
    <cellStyle name="Hipervínculo" xfId="54826" builtinId="8" hidden="1"/>
    <cellStyle name="Hipervínculo" xfId="54810" builtinId="8" hidden="1"/>
    <cellStyle name="Hipervínculo" xfId="54794" builtinId="8" hidden="1"/>
    <cellStyle name="Hipervínculo" xfId="54778" builtinId="8" hidden="1"/>
    <cellStyle name="Hipervínculo" xfId="54762" builtinId="8" hidden="1"/>
    <cellStyle name="Hipervínculo" xfId="54748" builtinId="8" hidden="1"/>
    <cellStyle name="Hipervínculo" xfId="54732" builtinId="8" hidden="1"/>
    <cellStyle name="Hipervínculo" xfId="54716" builtinId="8" hidden="1"/>
    <cellStyle name="Hipervínculo" xfId="54700" builtinId="8" hidden="1"/>
    <cellStyle name="Hipervínculo" xfId="54684" builtinId="8" hidden="1"/>
    <cellStyle name="Hipervínculo" xfId="54668" builtinId="8" hidden="1"/>
    <cellStyle name="Hipervínculo" xfId="54651" builtinId="8" hidden="1"/>
    <cellStyle name="Hipervínculo" xfId="54635" builtinId="8" hidden="1"/>
    <cellStyle name="Hipervínculo" xfId="54619" builtinId="8" hidden="1"/>
    <cellStyle name="Hipervínculo" xfId="54605" builtinId="8" hidden="1"/>
    <cellStyle name="Hipervínculo" xfId="54589" builtinId="8" hidden="1"/>
    <cellStyle name="Hipervínculo" xfId="54573" builtinId="8" hidden="1"/>
    <cellStyle name="Hipervínculo" xfId="54557" builtinId="8" hidden="1"/>
    <cellStyle name="Hipervínculo" xfId="54541" builtinId="8" hidden="1"/>
    <cellStyle name="Hipervínculo" xfId="54525" builtinId="8" hidden="1"/>
    <cellStyle name="Hipervínculo" xfId="54509" builtinId="8" hidden="1"/>
    <cellStyle name="Hipervínculo" xfId="54491" builtinId="8" hidden="1"/>
    <cellStyle name="Hipervínculo" xfId="54475" builtinId="8" hidden="1"/>
    <cellStyle name="Hipervínculo" xfId="54459" builtinId="8" hidden="1"/>
    <cellStyle name="Hipervínculo" xfId="54445" builtinId="8" hidden="1"/>
    <cellStyle name="Hipervínculo" xfId="54429" builtinId="8" hidden="1"/>
    <cellStyle name="Hipervínculo" xfId="54413" builtinId="8" hidden="1"/>
    <cellStyle name="Hipervínculo" xfId="54397" builtinId="8" hidden="1"/>
    <cellStyle name="Hipervínculo" xfId="54381" builtinId="8" hidden="1"/>
    <cellStyle name="Hipervínculo" xfId="54365" builtinId="8" hidden="1"/>
    <cellStyle name="Hipervínculo" xfId="54349" builtinId="8" hidden="1"/>
    <cellStyle name="Hipervínculo" xfId="54331" builtinId="8" hidden="1"/>
    <cellStyle name="Hipervínculo" xfId="54315" builtinId="8" hidden="1"/>
    <cellStyle name="Hipervínculo" xfId="54299" builtinId="8" hidden="1"/>
    <cellStyle name="Hipervínculo" xfId="54285" builtinId="8" hidden="1"/>
    <cellStyle name="Hipervínculo" xfId="54269" builtinId="8" hidden="1"/>
    <cellStyle name="Hipervínculo" xfId="54253" builtinId="8" hidden="1"/>
    <cellStyle name="Hipervínculo" xfId="54237" builtinId="8" hidden="1"/>
    <cellStyle name="Hipervínculo" xfId="54221" builtinId="8" hidden="1"/>
    <cellStyle name="Hipervínculo" xfId="54205" builtinId="8" hidden="1"/>
    <cellStyle name="Hipervínculo" xfId="54187" builtinId="8" hidden="1"/>
    <cellStyle name="Hipervínculo" xfId="54171" builtinId="8" hidden="1"/>
    <cellStyle name="Hipervínculo" xfId="54155" builtinId="8" hidden="1"/>
    <cellStyle name="Hipervínculo" xfId="54139" builtinId="8" hidden="1"/>
    <cellStyle name="Hipervínculo" xfId="54125" builtinId="8" hidden="1"/>
    <cellStyle name="Hipervínculo" xfId="54109" builtinId="8" hidden="1"/>
    <cellStyle name="Hipervínculo" xfId="54093" builtinId="8" hidden="1"/>
    <cellStyle name="Hipervínculo" xfId="54077" builtinId="8" hidden="1"/>
    <cellStyle name="Hipervínculo" xfId="54061" builtinId="8" hidden="1"/>
    <cellStyle name="Hipervínculo" xfId="54045" builtinId="8" hidden="1"/>
    <cellStyle name="Hipervínculo" xfId="54027" builtinId="8" hidden="1"/>
    <cellStyle name="Hipervínculo" xfId="54011" builtinId="8" hidden="1"/>
    <cellStyle name="Hipervínculo" xfId="53995" builtinId="8" hidden="1"/>
    <cellStyle name="Hipervínculo" xfId="53981" builtinId="8" hidden="1"/>
    <cellStyle name="Hipervínculo" xfId="53965" builtinId="8" hidden="1"/>
    <cellStyle name="Hipervínculo" xfId="53949" builtinId="8" hidden="1"/>
    <cellStyle name="Hipervínculo" xfId="53933" builtinId="8" hidden="1"/>
    <cellStyle name="Hipervínculo" xfId="53917" builtinId="8" hidden="1"/>
    <cellStyle name="Hipervínculo" xfId="53901" builtinId="8" hidden="1"/>
    <cellStyle name="Hipervínculo" xfId="53885" builtinId="8" hidden="1"/>
    <cellStyle name="Hipervínculo" xfId="53867" builtinId="8" hidden="1"/>
    <cellStyle name="Hipervínculo" xfId="53851" builtinId="8" hidden="1"/>
    <cellStyle name="Hipervínculo" xfId="53835" builtinId="8" hidden="1"/>
    <cellStyle name="Hipervínculo" xfId="53821" builtinId="8" hidden="1"/>
    <cellStyle name="Hipervínculo" xfId="53805" builtinId="8" hidden="1"/>
    <cellStyle name="Hipervínculo" xfId="53789" builtinId="8" hidden="1"/>
    <cellStyle name="Hipervínculo" xfId="53773" builtinId="8" hidden="1"/>
    <cellStyle name="Hipervínculo" xfId="53757" builtinId="8" hidden="1"/>
    <cellStyle name="Hipervínculo" xfId="53741" builtinId="8" hidden="1"/>
    <cellStyle name="Hipervínculo" xfId="53725" builtinId="8" hidden="1"/>
    <cellStyle name="Hipervínculo" xfId="53707" builtinId="8" hidden="1"/>
    <cellStyle name="Hipervínculo" xfId="53691" builtinId="8" hidden="1"/>
    <cellStyle name="Hipervínculo" xfId="53675" builtinId="8" hidden="1"/>
    <cellStyle name="Hipervínculo" xfId="53660" builtinId="8" hidden="1"/>
    <cellStyle name="Hipervínculo" xfId="53644" builtinId="8" hidden="1"/>
    <cellStyle name="Hipervínculo" xfId="53628" builtinId="8" hidden="1"/>
    <cellStyle name="Hipervínculo" xfId="53612" builtinId="8" hidden="1"/>
    <cellStyle name="Hipervínculo" xfId="53596" builtinId="8" hidden="1"/>
    <cellStyle name="Hipervínculo" xfId="53580" builtinId="8" hidden="1"/>
    <cellStyle name="Hipervínculo" xfId="53563" builtinId="8" hidden="1"/>
    <cellStyle name="Hipervínculo" xfId="53547" builtinId="8" hidden="1"/>
    <cellStyle name="Hipervínculo" xfId="53531" builtinId="8" hidden="1"/>
    <cellStyle name="Hipervínculo" xfId="53515" builtinId="8" hidden="1"/>
    <cellStyle name="Hipervínculo" xfId="53501" builtinId="8" hidden="1"/>
    <cellStyle name="Hipervínculo" xfId="53485" builtinId="8" hidden="1"/>
    <cellStyle name="Hipervínculo" xfId="53469" builtinId="8" hidden="1"/>
    <cellStyle name="Hipervínculo" xfId="53453" builtinId="8" hidden="1"/>
    <cellStyle name="Hipervínculo" xfId="53437" builtinId="8" hidden="1"/>
    <cellStyle name="Hipervínculo" xfId="53421" builtinId="8" hidden="1"/>
    <cellStyle name="Hipervínculo" xfId="53403" builtinId="8" hidden="1"/>
    <cellStyle name="Hipervínculo" xfId="53387" builtinId="8" hidden="1"/>
    <cellStyle name="Hipervínculo" xfId="53371" builtinId="8" hidden="1"/>
    <cellStyle name="Hipervínculo" xfId="53357" builtinId="8" hidden="1"/>
    <cellStyle name="Hipervínculo" xfId="53341" builtinId="8" hidden="1"/>
    <cellStyle name="Hipervínculo" xfId="53325" builtinId="8" hidden="1"/>
    <cellStyle name="Hipervínculo" xfId="53309" builtinId="8" hidden="1"/>
    <cellStyle name="Hipervínculo" xfId="53293" builtinId="8" hidden="1"/>
    <cellStyle name="Hipervínculo" xfId="53277" builtinId="8" hidden="1"/>
    <cellStyle name="Hipervínculo" xfId="53261" builtinId="8" hidden="1"/>
    <cellStyle name="Hipervínculo" xfId="53243" builtinId="8" hidden="1"/>
    <cellStyle name="Hipervínculo" xfId="53227" builtinId="8" hidden="1"/>
    <cellStyle name="Hipervínculo" xfId="53211" builtinId="8" hidden="1"/>
    <cellStyle name="Hipervínculo" xfId="53196" builtinId="8" hidden="1"/>
    <cellStyle name="Hipervínculo" xfId="53180" builtinId="8" hidden="1"/>
    <cellStyle name="Hipervínculo" xfId="53164" builtinId="8" hidden="1"/>
    <cellStyle name="Hipervínculo" xfId="53148" builtinId="8" hidden="1"/>
    <cellStyle name="Hipervínculo" xfId="53132" builtinId="8" hidden="1"/>
    <cellStyle name="Hipervínculo" xfId="53116" builtinId="8" hidden="1"/>
    <cellStyle name="Hipervínculo" xfId="53100" builtinId="8" hidden="1"/>
    <cellStyle name="Hipervínculo" xfId="53083" builtinId="8" hidden="1"/>
    <cellStyle name="Hipervínculo" xfId="53067" builtinId="8" hidden="1"/>
    <cellStyle name="Hipervínculo" xfId="53051" builtinId="8" hidden="1"/>
    <cellStyle name="Hipervínculo" xfId="53037" builtinId="8" hidden="1"/>
    <cellStyle name="Hipervínculo" xfId="53021" builtinId="8" hidden="1"/>
    <cellStyle name="Hipervínculo" xfId="53005" builtinId="8" hidden="1"/>
    <cellStyle name="Hipervínculo" xfId="52989" builtinId="8" hidden="1"/>
    <cellStyle name="Hipervínculo" xfId="52973" builtinId="8" hidden="1"/>
    <cellStyle name="Hipervínculo" xfId="52957" builtinId="8" hidden="1"/>
    <cellStyle name="Hipervínculo" xfId="52939" builtinId="8" hidden="1"/>
    <cellStyle name="Hipervínculo" xfId="52923" builtinId="8" hidden="1"/>
    <cellStyle name="Hipervínculo" xfId="52907" builtinId="8" hidden="1"/>
    <cellStyle name="Hipervínculo" xfId="52891" builtinId="8" hidden="1"/>
    <cellStyle name="Hipervínculo" xfId="52874" builtinId="8" hidden="1"/>
    <cellStyle name="Hipervínculo" xfId="52858" builtinId="8" hidden="1"/>
    <cellStyle name="Hipervínculo" xfId="52842" builtinId="8" hidden="1"/>
    <cellStyle name="Hipervínculo" xfId="52827" builtinId="8" hidden="1"/>
    <cellStyle name="Hipervínculo" xfId="52811" builtinId="8" hidden="1"/>
    <cellStyle name="Hipervínculo" xfId="52795" builtinId="8" hidden="1"/>
    <cellStyle name="Hipervínculo" xfId="52778" builtinId="8" hidden="1"/>
    <cellStyle name="Hipervínculo" xfId="52762" builtinId="8" hidden="1"/>
    <cellStyle name="Hipervínculo" xfId="52746" builtinId="8" hidden="1"/>
    <cellStyle name="Hipervínculo" xfId="52730" builtinId="8" hidden="1"/>
    <cellStyle name="Hipervínculo" xfId="52714" builtinId="8" hidden="1"/>
    <cellStyle name="Hipervínculo" xfId="52698" builtinId="8" hidden="1"/>
    <cellStyle name="Hipervínculo" xfId="50345" builtinId="8" hidden="1"/>
    <cellStyle name="Hipervínculo" xfId="50355" builtinId="8" hidden="1"/>
    <cellStyle name="Hipervínculo" xfId="50359" builtinId="8" hidden="1"/>
    <cellStyle name="Hipervínculo" xfId="50393" builtinId="8" hidden="1"/>
    <cellStyle name="Hipervínculo" xfId="50397" builtinId="8" hidden="1"/>
    <cellStyle name="Hipervínculo" xfId="50385" builtinId="8" hidden="1"/>
    <cellStyle name="Hipervínculo" xfId="50373" builtinId="8" hidden="1"/>
    <cellStyle name="Hipervínculo" xfId="50363" builtinId="8" hidden="1"/>
    <cellStyle name="Hipervínculo" xfId="50413" builtinId="8" hidden="1"/>
    <cellStyle name="Hipervínculo" xfId="50429" builtinId="8" hidden="1"/>
    <cellStyle name="Hipervínculo" xfId="50445" builtinId="8" hidden="1"/>
    <cellStyle name="Hipervínculo" xfId="50461" builtinId="8" hidden="1"/>
    <cellStyle name="Hipervínculo" xfId="50477" builtinId="8" hidden="1"/>
    <cellStyle name="Hipervínculo" xfId="50493" builtinId="8" hidden="1"/>
    <cellStyle name="Hipervínculo" xfId="50510" builtinId="8" hidden="1"/>
    <cellStyle name="Hipervínculo" xfId="50526" builtinId="8" hidden="1"/>
    <cellStyle name="Hipervínculo" xfId="50542" builtinId="8" hidden="1"/>
    <cellStyle name="Hipervínculo" xfId="50557" builtinId="8" hidden="1"/>
    <cellStyle name="Hipervínculo" xfId="50573" builtinId="8" hidden="1"/>
    <cellStyle name="Hipervínculo" xfId="50589" builtinId="8" hidden="1"/>
    <cellStyle name="Hipervínculo" xfId="50606" builtinId="8" hidden="1"/>
    <cellStyle name="Hipervínculo" xfId="50622" builtinId="8" hidden="1"/>
    <cellStyle name="Hipervínculo" xfId="50638" builtinId="8" hidden="1"/>
    <cellStyle name="Hipervínculo" xfId="50656" builtinId="8" hidden="1"/>
    <cellStyle name="Hipervínculo" xfId="50672" builtinId="8" hidden="1"/>
    <cellStyle name="Hipervínculo" xfId="50688" builtinId="8" hidden="1"/>
    <cellStyle name="Hipervínculo" xfId="50704" builtinId="8" hidden="1"/>
    <cellStyle name="Hipervínculo" xfId="50720" builtinId="8" hidden="1"/>
    <cellStyle name="Hipervínculo" xfId="50736" builtinId="8" hidden="1"/>
    <cellStyle name="Hipervínculo" xfId="50752" builtinId="8" hidden="1"/>
    <cellStyle name="Hipervínculo" xfId="50766" builtinId="8" hidden="1"/>
    <cellStyle name="Hipervínculo" xfId="50782" builtinId="8" hidden="1"/>
    <cellStyle name="Hipervínculo" xfId="50798" builtinId="8" hidden="1"/>
    <cellStyle name="Hipervínculo" xfId="50815" builtinId="8" hidden="1"/>
    <cellStyle name="Hipervínculo" xfId="50831" builtinId="8" hidden="1"/>
    <cellStyle name="Hipervínculo" xfId="50847" builtinId="8" hidden="1"/>
    <cellStyle name="Hipervínculo" xfId="50863" builtinId="8" hidden="1"/>
    <cellStyle name="Hipervínculo" xfId="50879" builtinId="8" hidden="1"/>
    <cellStyle name="Hipervínculo" xfId="50895" builtinId="8" hidden="1"/>
    <cellStyle name="Hipervínculo" xfId="50911" builtinId="8" hidden="1"/>
    <cellStyle name="Hipervínculo" xfId="50926" builtinId="8" hidden="1"/>
    <cellStyle name="Hipervínculo" xfId="50942" builtinId="8" hidden="1"/>
    <cellStyle name="Hipervínculo" xfId="50958" builtinId="8" hidden="1"/>
    <cellStyle name="Hipervínculo" xfId="50976" builtinId="8" hidden="1"/>
    <cellStyle name="Hipervínculo" xfId="50992" builtinId="8" hidden="1"/>
    <cellStyle name="Hipervínculo" xfId="51008" builtinId="8" hidden="1"/>
    <cellStyle name="Hipervínculo" xfId="51024" builtinId="8" hidden="1"/>
    <cellStyle name="Hipervínculo" xfId="51040" builtinId="8" hidden="1"/>
    <cellStyle name="Hipervínculo" xfId="51056" builtinId="8" hidden="1"/>
    <cellStyle name="Hipervínculo" xfId="50655" builtinId="8" hidden="1"/>
    <cellStyle name="Hipervínculo" xfId="51086" builtinId="8" hidden="1"/>
    <cellStyle name="Hipervínculo" xfId="51102" builtinId="8" hidden="1"/>
    <cellStyle name="Hipervínculo" xfId="51118" builtinId="8" hidden="1"/>
    <cellStyle name="Hipervínculo" xfId="51136" builtinId="8" hidden="1"/>
    <cellStyle name="Hipervínculo" xfId="51152" builtinId="8" hidden="1"/>
    <cellStyle name="Hipervínculo" xfId="51168" builtinId="8" hidden="1"/>
    <cellStyle name="Hipervínculo" xfId="51184" builtinId="8" hidden="1"/>
    <cellStyle name="Hipervínculo" xfId="51200" builtinId="8" hidden="1"/>
    <cellStyle name="Hipervínculo" xfId="51216" builtinId="8" hidden="1"/>
    <cellStyle name="Hipervínculo" xfId="51230" builtinId="8" hidden="1"/>
    <cellStyle name="Hipervínculo" xfId="51246" builtinId="8" hidden="1"/>
    <cellStyle name="Hipervínculo" xfId="51262" builtinId="8" hidden="1"/>
    <cellStyle name="Hipervínculo" xfId="51279" builtinId="8" hidden="1"/>
    <cellStyle name="Hipervínculo" xfId="51295" builtinId="8" hidden="1"/>
    <cellStyle name="Hipervínculo" xfId="51311" builtinId="8" hidden="1"/>
    <cellStyle name="Hipervínculo" xfId="51327" builtinId="8" hidden="1"/>
    <cellStyle name="Hipervínculo" xfId="51343" builtinId="8" hidden="1"/>
    <cellStyle name="Hipervínculo" xfId="51359" builtinId="8" hidden="1"/>
    <cellStyle name="Hipervínculo" xfId="51375" builtinId="8" hidden="1"/>
    <cellStyle name="Hipervínculo" xfId="51390" builtinId="8" hidden="1"/>
    <cellStyle name="Hipervínculo" xfId="51406" builtinId="8" hidden="1"/>
    <cellStyle name="Hipervínculo" xfId="51422" builtinId="8" hidden="1"/>
    <cellStyle name="Hipervínculo" xfId="51440" builtinId="8" hidden="1"/>
    <cellStyle name="Hipervínculo" xfId="51456" builtinId="8" hidden="1"/>
    <cellStyle name="Hipervínculo" xfId="51472" builtinId="8" hidden="1"/>
    <cellStyle name="Hipervínculo" xfId="51488" builtinId="8" hidden="1"/>
    <cellStyle name="Hipervínculo" xfId="51504" builtinId="8" hidden="1"/>
    <cellStyle name="Hipervínculo" xfId="51520" builtinId="8" hidden="1"/>
    <cellStyle name="Hipervínculo" xfId="51536" builtinId="8" hidden="1"/>
    <cellStyle name="Hipervínculo" xfId="51550" builtinId="8" hidden="1"/>
    <cellStyle name="Hipervínculo" xfId="51566" builtinId="8" hidden="1"/>
    <cellStyle name="Hipervínculo" xfId="51582" builtinId="8" hidden="1"/>
    <cellStyle name="Hipervínculo" xfId="51600" builtinId="8" hidden="1"/>
    <cellStyle name="Hipervínculo" xfId="51616" builtinId="8" hidden="1"/>
    <cellStyle name="Hipervínculo" xfId="51632" builtinId="8" hidden="1"/>
    <cellStyle name="Hipervínculo" xfId="51648" builtinId="8" hidden="1"/>
    <cellStyle name="Hipervínculo" xfId="51664" builtinId="8" hidden="1"/>
    <cellStyle name="Hipervínculo" xfId="51680" builtinId="8" hidden="1"/>
    <cellStyle name="Hipervínculo" xfId="51435" builtinId="8" hidden="1"/>
    <cellStyle name="Hipervínculo" xfId="51710" builtinId="8" hidden="1"/>
    <cellStyle name="Hipervínculo" xfId="51726" builtinId="8" hidden="1"/>
    <cellStyle name="Hipervínculo" xfId="51742" builtinId="8" hidden="1"/>
    <cellStyle name="Hipervínculo" xfId="51760" builtinId="8" hidden="1"/>
    <cellStyle name="Hipervínculo" xfId="51776" builtinId="8" hidden="1"/>
    <cellStyle name="Hipervínculo" xfId="51792" builtinId="8" hidden="1"/>
    <cellStyle name="Hipervínculo" xfId="51808" builtinId="8" hidden="1"/>
    <cellStyle name="Hipervínculo" xfId="51824" builtinId="8" hidden="1"/>
    <cellStyle name="Hipervínculo" xfId="51840" builtinId="8" hidden="1"/>
    <cellStyle name="Hipervínculo" xfId="51854" builtinId="8" hidden="1"/>
    <cellStyle name="Hipervínculo" xfId="51870" builtinId="8" hidden="1"/>
    <cellStyle name="Hipervínculo" xfId="51886" builtinId="8" hidden="1"/>
    <cellStyle name="Hipervínculo" xfId="51904" builtinId="8" hidden="1"/>
    <cellStyle name="Hipervínculo" xfId="51920" builtinId="8" hidden="1"/>
    <cellStyle name="Hipervínculo" xfId="51936" builtinId="8" hidden="1"/>
    <cellStyle name="Hipervínculo" xfId="51952" builtinId="8" hidden="1"/>
    <cellStyle name="Hipervínculo" xfId="51968" builtinId="8" hidden="1"/>
    <cellStyle name="Hipervínculo" xfId="51984" builtinId="8" hidden="1"/>
    <cellStyle name="Hipervínculo" xfId="52000" builtinId="8" hidden="1"/>
    <cellStyle name="Hipervínculo" xfId="52014" builtinId="8" hidden="1"/>
    <cellStyle name="Hipervínculo" xfId="52030" builtinId="8" hidden="1"/>
    <cellStyle name="Hipervínculo" xfId="52046" builtinId="8" hidden="1"/>
    <cellStyle name="Hipervínculo" xfId="52064" builtinId="8" hidden="1"/>
    <cellStyle name="Hipervínculo" xfId="52080" builtinId="8" hidden="1"/>
    <cellStyle name="Hipervínculo" xfId="52096" builtinId="8" hidden="1"/>
    <cellStyle name="Hipervínculo" xfId="52112" builtinId="8" hidden="1"/>
    <cellStyle name="Hipervínculo" xfId="52128" builtinId="8" hidden="1"/>
    <cellStyle name="Hipervínculo" xfId="52144" builtinId="8" hidden="1"/>
    <cellStyle name="Hipervínculo" xfId="52160" builtinId="8" hidden="1"/>
    <cellStyle name="Hipervínculo" xfId="52174" builtinId="8" hidden="1"/>
    <cellStyle name="Hipervínculo" xfId="52190" builtinId="8" hidden="1"/>
    <cellStyle name="Hipervínculo" xfId="52206" builtinId="8" hidden="1"/>
    <cellStyle name="Hipervínculo" xfId="52224" builtinId="8" hidden="1"/>
    <cellStyle name="Hipervínculo" xfId="52240" builtinId="8" hidden="1"/>
    <cellStyle name="Hipervínculo" xfId="52256" builtinId="8" hidden="1"/>
    <cellStyle name="Hipervínculo" xfId="52272" builtinId="8" hidden="1"/>
    <cellStyle name="Hipervínculo" xfId="52288" builtinId="8" hidden="1"/>
    <cellStyle name="Hipervínculo" xfId="52304" builtinId="8" hidden="1"/>
    <cellStyle name="Hipervínculo" xfId="52059" builtinId="8" hidden="1"/>
    <cellStyle name="Hipervínculo" xfId="52334" builtinId="8" hidden="1"/>
    <cellStyle name="Hipervínculo" xfId="52350" builtinId="8" hidden="1"/>
    <cellStyle name="Hipervínculo" xfId="52366" builtinId="8" hidden="1"/>
    <cellStyle name="Hipervínculo" xfId="52383" builtinId="8" hidden="1"/>
    <cellStyle name="Hipervínculo" xfId="52399" builtinId="8" hidden="1"/>
    <cellStyle name="Hipervínculo" xfId="52415" builtinId="8" hidden="1"/>
    <cellStyle name="Hipervínculo" xfId="52431" builtinId="8" hidden="1"/>
    <cellStyle name="Hipervínculo" xfId="52447" builtinId="8" hidden="1"/>
    <cellStyle name="Hipervínculo" xfId="52463" builtinId="8" hidden="1"/>
    <cellStyle name="Hipervínculo" xfId="52477" builtinId="8" hidden="1"/>
    <cellStyle name="Hipervínculo" xfId="52493" builtinId="8" hidden="1"/>
    <cellStyle name="Hipervínculo" xfId="52509" builtinId="8" hidden="1"/>
    <cellStyle name="Hipervínculo" xfId="52525" builtinId="8" hidden="1"/>
    <cellStyle name="Hipervínculo" xfId="52541" builtinId="8" hidden="1"/>
    <cellStyle name="Hipervínculo" xfId="52557" builtinId="8" hidden="1"/>
    <cellStyle name="Hipervínculo" xfId="52573" builtinId="8" hidden="1"/>
    <cellStyle name="Hipervínculo" xfId="52589" builtinId="8" hidden="1"/>
    <cellStyle name="Hipervínculo" xfId="52605" builtinId="8" hidden="1"/>
    <cellStyle name="Hipervínculo" xfId="52621" builtinId="8" hidden="1"/>
    <cellStyle name="Hipervínculo" xfId="52619" builtinId="8" hidden="1"/>
    <cellStyle name="Hipervínculo" xfId="52603" builtinId="8" hidden="1"/>
    <cellStyle name="Hipervínculo" xfId="52587" builtinId="8" hidden="1"/>
    <cellStyle name="Hipervínculo" xfId="52571" builtinId="8" hidden="1"/>
    <cellStyle name="Hipervínculo" xfId="52555" builtinId="8" hidden="1"/>
    <cellStyle name="Hipervínculo" xfId="52539" builtinId="8" hidden="1"/>
    <cellStyle name="Hipervínculo" xfId="52523" builtinId="8" hidden="1"/>
    <cellStyle name="Hipervínculo" xfId="52507" builtinId="8" hidden="1"/>
    <cellStyle name="Hipervínculo" xfId="52491" builtinId="8" hidden="1"/>
    <cellStyle name="Hipervínculo" xfId="52475" builtinId="8" hidden="1"/>
    <cellStyle name="Hipervínculo" xfId="52461" builtinId="8" hidden="1"/>
    <cellStyle name="Hipervínculo" xfId="52445" builtinId="8" hidden="1"/>
    <cellStyle name="Hipervínculo" xfId="52429" builtinId="8" hidden="1"/>
    <cellStyle name="Hipervínculo" xfId="52413" builtinId="8" hidden="1"/>
    <cellStyle name="Hipervínculo" xfId="52397" builtinId="8" hidden="1"/>
    <cellStyle name="Hipervínculo" xfId="52381" builtinId="8" hidden="1"/>
    <cellStyle name="Hipervínculo" xfId="52364" builtinId="8" hidden="1"/>
    <cellStyle name="Hipervínculo" xfId="52348" builtinId="8" hidden="1"/>
    <cellStyle name="Hipervínculo" xfId="52332" builtinId="8" hidden="1"/>
    <cellStyle name="Hipervínculo" xfId="52318" builtinId="8" hidden="1"/>
    <cellStyle name="Hipervínculo" xfId="52302" builtinId="8" hidden="1"/>
    <cellStyle name="Hipervínculo" xfId="52286" builtinId="8" hidden="1"/>
    <cellStyle name="Hipervínculo" xfId="52270" builtinId="8" hidden="1"/>
    <cellStyle name="Hipervínculo" xfId="52254" builtinId="8" hidden="1"/>
    <cellStyle name="Hipervínculo" xfId="52238" builtinId="8" hidden="1"/>
    <cellStyle name="Hipervínculo" xfId="52222" builtinId="8" hidden="1"/>
    <cellStyle name="Hipervínculo" xfId="52204" builtinId="8" hidden="1"/>
    <cellStyle name="Hipervínculo" xfId="52188" builtinId="8" hidden="1"/>
    <cellStyle name="Hipervínculo" xfId="52172" builtinId="8" hidden="1"/>
    <cellStyle name="Hipervínculo" xfId="52158" builtinId="8" hidden="1"/>
    <cellStyle name="Hipervínculo" xfId="52142" builtinId="8" hidden="1"/>
    <cellStyle name="Hipervínculo" xfId="52126" builtinId="8" hidden="1"/>
    <cellStyle name="Hipervínculo" xfId="52110" builtinId="8" hidden="1"/>
    <cellStyle name="Hipervínculo" xfId="52094" builtinId="8" hidden="1"/>
    <cellStyle name="Hipervínculo" xfId="52078" builtinId="8" hidden="1"/>
    <cellStyle name="Hipervínculo" xfId="52062" builtinId="8" hidden="1"/>
    <cellStyle name="Hipervínculo" xfId="52044" builtinId="8" hidden="1"/>
    <cellStyle name="Hipervínculo" xfId="52028" builtinId="8" hidden="1"/>
    <cellStyle name="Hipervínculo" xfId="52012" builtinId="8" hidden="1"/>
    <cellStyle name="Hipervínculo" xfId="51998" builtinId="8" hidden="1"/>
    <cellStyle name="Hipervínculo" xfId="51982" builtinId="8" hidden="1"/>
    <cellStyle name="Hipervínculo" xfId="51966" builtinId="8" hidden="1"/>
    <cellStyle name="Hipervínculo" xfId="51950" builtinId="8" hidden="1"/>
    <cellStyle name="Hipervínculo" xfId="51934" builtinId="8" hidden="1"/>
    <cellStyle name="Hipervínculo" xfId="51918" builtinId="8" hidden="1"/>
    <cellStyle name="Hipervínculo" xfId="51900" builtinId="8" hidden="1"/>
    <cellStyle name="Hipervínculo" xfId="51884" builtinId="8" hidden="1"/>
    <cellStyle name="Hipervínculo" xfId="51868" builtinId="8" hidden="1"/>
    <cellStyle name="Hipervínculo" xfId="51852" builtinId="8" hidden="1"/>
    <cellStyle name="Hipervínculo" xfId="51838" builtinId="8" hidden="1"/>
    <cellStyle name="Hipervínculo" xfId="51822" builtinId="8" hidden="1"/>
    <cellStyle name="Hipervínculo" xfId="51806" builtinId="8" hidden="1"/>
    <cellStyle name="Hipervínculo" xfId="51790" builtinId="8" hidden="1"/>
    <cellStyle name="Hipervínculo" xfId="51774" builtinId="8" hidden="1"/>
    <cellStyle name="Hipervínculo" xfId="51758" builtinId="8" hidden="1"/>
    <cellStyle name="Hipervínculo" xfId="51740" builtinId="8" hidden="1"/>
    <cellStyle name="Hipervínculo" xfId="51724" builtinId="8" hidden="1"/>
    <cellStyle name="Hipervínculo" xfId="51708" builtinId="8" hidden="1"/>
    <cellStyle name="Hipervínculo" xfId="51694" builtinId="8" hidden="1"/>
    <cellStyle name="Hipervínculo" xfId="51678" builtinId="8" hidden="1"/>
    <cellStyle name="Hipervínculo" xfId="51662" builtinId="8" hidden="1"/>
    <cellStyle name="Hipervínculo" xfId="51646" builtinId="8" hidden="1"/>
    <cellStyle name="Hipervínculo" xfId="51630" builtinId="8" hidden="1"/>
    <cellStyle name="Hipervínculo" xfId="51614" builtinId="8" hidden="1"/>
    <cellStyle name="Hipervínculo" xfId="51598" builtinId="8" hidden="1"/>
    <cellStyle name="Hipervínculo" xfId="51580" builtinId="8" hidden="1"/>
    <cellStyle name="Hipervínculo" xfId="51564" builtinId="8" hidden="1"/>
    <cellStyle name="Hipervínculo" xfId="51548" builtinId="8" hidden="1"/>
    <cellStyle name="Hipervínculo" xfId="51534" builtinId="8" hidden="1"/>
    <cellStyle name="Hipervínculo" xfId="51518" builtinId="8" hidden="1"/>
    <cellStyle name="Hipervínculo" xfId="51502" builtinId="8" hidden="1"/>
    <cellStyle name="Hipervínculo" xfId="51486" builtinId="8" hidden="1"/>
    <cellStyle name="Hipervínculo" xfId="51470" builtinId="8" hidden="1"/>
    <cellStyle name="Hipervínculo" xfId="51454" builtinId="8" hidden="1"/>
    <cellStyle name="Hipervínculo" xfId="51438" builtinId="8" hidden="1"/>
    <cellStyle name="Hipervínculo" xfId="51420" builtinId="8" hidden="1"/>
    <cellStyle name="Hipervínculo" xfId="51404" builtinId="8" hidden="1"/>
    <cellStyle name="Hipervínculo" xfId="51388" builtinId="8" hidden="1"/>
    <cellStyle name="Hipervínculo" xfId="51373" builtinId="8" hidden="1"/>
    <cellStyle name="Hipervínculo" xfId="51357" builtinId="8" hidden="1"/>
    <cellStyle name="Hipervínculo" xfId="51341" builtinId="8" hidden="1"/>
    <cellStyle name="Hipervínculo" xfId="51325" builtinId="8" hidden="1"/>
    <cellStyle name="Hipervínculo" xfId="51309" builtinId="8" hidden="1"/>
    <cellStyle name="Hipervínculo" xfId="51293" builtinId="8" hidden="1"/>
    <cellStyle name="Hipervínculo" xfId="51276" builtinId="8" hidden="1"/>
    <cellStyle name="Hipervínculo" xfId="51260" builtinId="8" hidden="1"/>
    <cellStyle name="Hipervínculo" xfId="51244" builtinId="8" hidden="1"/>
    <cellStyle name="Hipervínculo" xfId="51228" builtinId="8" hidden="1"/>
    <cellStyle name="Hipervínculo" xfId="51214" builtinId="8" hidden="1"/>
    <cellStyle name="Hipervínculo" xfId="51198" builtinId="8" hidden="1"/>
    <cellStyle name="Hipervínculo" xfId="51182" builtinId="8" hidden="1"/>
    <cellStyle name="Hipervínculo" xfId="51166" builtinId="8" hidden="1"/>
    <cellStyle name="Hipervínculo" xfId="51150" builtinId="8" hidden="1"/>
    <cellStyle name="Hipervínculo" xfId="51134" builtinId="8" hidden="1"/>
    <cellStyle name="Hipervínculo" xfId="51116" builtinId="8" hidden="1"/>
    <cellStyle name="Hipervínculo" xfId="51100" builtinId="8" hidden="1"/>
    <cellStyle name="Hipervínculo" xfId="51084" builtinId="8" hidden="1"/>
    <cellStyle name="Hipervínculo" xfId="51070" builtinId="8" hidden="1"/>
    <cellStyle name="Hipervínculo" xfId="51054" builtinId="8" hidden="1"/>
    <cellStyle name="Hipervínculo" xfId="51038" builtinId="8" hidden="1"/>
    <cellStyle name="Hipervínculo" xfId="51022" builtinId="8" hidden="1"/>
    <cellStyle name="Hipervínculo" xfId="51006" builtinId="8" hidden="1"/>
    <cellStyle name="Hipervínculo" xfId="50990" builtinId="8" hidden="1"/>
    <cellStyle name="Hipervínculo" xfId="50974" builtinId="8" hidden="1"/>
    <cellStyle name="Hipervínculo" xfId="50956" builtinId="8" hidden="1"/>
    <cellStyle name="Hipervínculo" xfId="50940" builtinId="8" hidden="1"/>
    <cellStyle name="Hipervínculo" xfId="50924" builtinId="8" hidden="1"/>
    <cellStyle name="Hipervínculo" xfId="50909" builtinId="8" hidden="1"/>
    <cellStyle name="Hipervínculo" xfId="50893" builtinId="8" hidden="1"/>
    <cellStyle name="Hipervínculo" xfId="50877" builtinId="8" hidden="1"/>
    <cellStyle name="Hipervínculo" xfId="50861" builtinId="8" hidden="1"/>
    <cellStyle name="Hipervínculo" xfId="50845" builtinId="8" hidden="1"/>
    <cellStyle name="Hipervínculo" xfId="50829" builtinId="8" hidden="1"/>
    <cellStyle name="Hipervínculo" xfId="50813" builtinId="8" hidden="1"/>
    <cellStyle name="Hipervínculo" xfId="50796" builtinId="8" hidden="1"/>
    <cellStyle name="Hipervínculo" xfId="50780" builtinId="8" hidden="1"/>
    <cellStyle name="Hipervínculo" xfId="50764" builtinId="8" hidden="1"/>
    <cellStyle name="Hipervínculo" xfId="50750" builtinId="8" hidden="1"/>
    <cellStyle name="Hipervínculo" xfId="50734" builtinId="8" hidden="1"/>
    <cellStyle name="Hipervínculo" xfId="50718" builtinId="8" hidden="1"/>
    <cellStyle name="Hipervínculo" xfId="50702" builtinId="8" hidden="1"/>
    <cellStyle name="Hipervínculo" xfId="50686" builtinId="8" hidden="1"/>
    <cellStyle name="Hipervínculo" xfId="50670" builtinId="8" hidden="1"/>
    <cellStyle name="Hipervínculo" xfId="50652" builtinId="8" hidden="1"/>
    <cellStyle name="Hipervínculo" xfId="50636" builtinId="8" hidden="1"/>
    <cellStyle name="Hipervínculo" xfId="50620" builtinId="8" hidden="1"/>
    <cellStyle name="Hipervínculo" xfId="50604" builtinId="8" hidden="1"/>
    <cellStyle name="Hipervínculo" xfId="50587" builtinId="8" hidden="1"/>
    <cellStyle name="Hipervínculo" xfId="50571" builtinId="8" hidden="1"/>
    <cellStyle name="Hipervínculo" xfId="50555" builtinId="8" hidden="1"/>
    <cellStyle name="Hipervínculo" xfId="50540" builtinId="8" hidden="1"/>
    <cellStyle name="Hipervínculo" xfId="50524" builtinId="8" hidden="1"/>
    <cellStyle name="Hipervínculo" xfId="50508" builtinId="8" hidden="1"/>
    <cellStyle name="Hipervínculo" xfId="50491" builtinId="8" hidden="1"/>
    <cellStyle name="Hipervínculo" xfId="50475" builtinId="8" hidden="1"/>
    <cellStyle name="Hipervínculo" xfId="50459" builtinId="8" hidden="1"/>
    <cellStyle name="Hipervínculo" xfId="50443" builtinId="8" hidden="1"/>
    <cellStyle name="Hipervínculo" xfId="50427" builtinId="8" hidden="1"/>
    <cellStyle name="Hipervínculo" xfId="50411" builtinId="8" hidden="1"/>
    <cellStyle name="Hipervínculo" xfId="48056" builtinId="8" hidden="1"/>
    <cellStyle name="Hipervínculo" xfId="48066" builtinId="8" hidden="1"/>
    <cellStyle name="Hipervínculo" xfId="48070" builtinId="8" hidden="1"/>
    <cellStyle name="Hipervínculo" xfId="48103" builtinId="8" hidden="1"/>
    <cellStyle name="Hipervínculo" xfId="48107" builtinId="8" hidden="1"/>
    <cellStyle name="Hipervínculo" xfId="48096" builtinId="8" hidden="1"/>
    <cellStyle name="Hipervínculo" xfId="48084" builtinId="8" hidden="1"/>
    <cellStyle name="Hipervínculo" xfId="48074" builtinId="8" hidden="1"/>
    <cellStyle name="Hipervínculo" xfId="48123" builtinId="8" hidden="1"/>
    <cellStyle name="Hipervínculo" xfId="48139" builtinId="8" hidden="1"/>
    <cellStyle name="Hipervínculo" xfId="48155" builtinId="8" hidden="1"/>
    <cellStyle name="Hipervínculo" xfId="48171" builtinId="8" hidden="1"/>
    <cellStyle name="Hipervínculo" xfId="48187" builtinId="8" hidden="1"/>
    <cellStyle name="Hipervínculo" xfId="48203" builtinId="8" hidden="1"/>
    <cellStyle name="Hipervínculo" xfId="48220" builtinId="8" hidden="1"/>
    <cellStyle name="Hipervínculo" xfId="48236" builtinId="8" hidden="1"/>
    <cellStyle name="Hipervínculo" xfId="48252" builtinId="8" hidden="1"/>
    <cellStyle name="Hipervínculo" xfId="48267" builtinId="8" hidden="1"/>
    <cellStyle name="Hipervínculo" xfId="48283" builtinId="8" hidden="1"/>
    <cellStyle name="Hipervínculo" xfId="48299" builtinId="8" hidden="1"/>
    <cellStyle name="Hipervínculo" xfId="48316" builtinId="8" hidden="1"/>
    <cellStyle name="Hipervínculo" xfId="48332" builtinId="8" hidden="1"/>
    <cellStyle name="Hipervínculo" xfId="48348" builtinId="8" hidden="1"/>
    <cellStyle name="Hipervínculo" xfId="48366" builtinId="8" hidden="1"/>
    <cellStyle name="Hipervínculo" xfId="48382" builtinId="8" hidden="1"/>
    <cellStyle name="Hipervínculo" xfId="48398" builtinId="8" hidden="1"/>
    <cellStyle name="Hipervínculo" xfId="48414" builtinId="8" hidden="1"/>
    <cellStyle name="Hipervínculo" xfId="48430" builtinId="8" hidden="1"/>
    <cellStyle name="Hipervínculo" xfId="48446" builtinId="8" hidden="1"/>
    <cellStyle name="Hipervínculo" xfId="48462" builtinId="8" hidden="1"/>
    <cellStyle name="Hipervínculo" xfId="48476" builtinId="8" hidden="1"/>
    <cellStyle name="Hipervínculo" xfId="48492" builtinId="8" hidden="1"/>
    <cellStyle name="Hipervínculo" xfId="48508" builtinId="8" hidden="1"/>
    <cellStyle name="Hipervínculo" xfId="48525" builtinId="8" hidden="1"/>
    <cellStyle name="Hipervínculo" xfId="48541" builtinId="8" hidden="1"/>
    <cellStyle name="Hipervínculo" xfId="48557" builtinId="8" hidden="1"/>
    <cellStyle name="Hipervínculo" xfId="48573" builtinId="8" hidden="1"/>
    <cellStyle name="Hipervínculo" xfId="48589" builtinId="8" hidden="1"/>
    <cellStyle name="Hipervínculo" xfId="48605" builtinId="8" hidden="1"/>
    <cellStyle name="Hipervínculo" xfId="48621" builtinId="8" hidden="1"/>
    <cellStyle name="Hipervínculo" xfId="48636" builtinId="8" hidden="1"/>
    <cellStyle name="Hipervínculo" xfId="48652" builtinId="8" hidden="1"/>
    <cellStyle name="Hipervínculo" xfId="48668" builtinId="8" hidden="1"/>
    <cellStyle name="Hipervínculo" xfId="48686" builtinId="8" hidden="1"/>
    <cellStyle name="Hipervínculo" xfId="48702" builtinId="8" hidden="1"/>
    <cellStyle name="Hipervínculo" xfId="48718" builtinId="8" hidden="1"/>
    <cellStyle name="Hipervínculo" xfId="48734" builtinId="8" hidden="1"/>
    <cellStyle name="Hipervínculo" xfId="48750" builtinId="8" hidden="1"/>
    <cellStyle name="Hipervínculo" xfId="48766" builtinId="8" hidden="1"/>
    <cellStyle name="Hipervínculo" xfId="48365" builtinId="8" hidden="1"/>
    <cellStyle name="Hipervínculo" xfId="48796" builtinId="8" hidden="1"/>
    <cellStyle name="Hipervínculo" xfId="48812" builtinId="8" hidden="1"/>
    <cellStyle name="Hipervínculo" xfId="48828" builtinId="8" hidden="1"/>
    <cellStyle name="Hipervínculo" xfId="48846" builtinId="8" hidden="1"/>
    <cellStyle name="Hipervínculo" xfId="48862" builtinId="8" hidden="1"/>
    <cellStyle name="Hipervínculo" xfId="48878" builtinId="8" hidden="1"/>
    <cellStyle name="Hipervínculo" xfId="48894" builtinId="8" hidden="1"/>
    <cellStyle name="Hipervínculo" xfId="48910" builtinId="8" hidden="1"/>
    <cellStyle name="Hipervínculo" xfId="48926" builtinId="8" hidden="1"/>
    <cellStyle name="Hipervínculo" xfId="48940" builtinId="8" hidden="1"/>
    <cellStyle name="Hipervínculo" xfId="48956" builtinId="8" hidden="1"/>
    <cellStyle name="Hipervínculo" xfId="48972" builtinId="8" hidden="1"/>
    <cellStyle name="Hipervínculo" xfId="48989" builtinId="8" hidden="1"/>
    <cellStyle name="Hipervínculo" xfId="49005" builtinId="8" hidden="1"/>
    <cellStyle name="Hipervínculo" xfId="49021" builtinId="8" hidden="1"/>
    <cellStyle name="Hipervínculo" xfId="49037" builtinId="8" hidden="1"/>
    <cellStyle name="Hipervínculo" xfId="49053" builtinId="8" hidden="1"/>
    <cellStyle name="Hipervínculo" xfId="49069" builtinId="8" hidden="1"/>
    <cellStyle name="Hipervínculo" xfId="49085" builtinId="8" hidden="1"/>
    <cellStyle name="Hipervínculo" xfId="49100" builtinId="8" hidden="1"/>
    <cellStyle name="Hipervínculo" xfId="49116" builtinId="8" hidden="1"/>
    <cellStyle name="Hipervínculo" xfId="49132" builtinId="8" hidden="1"/>
    <cellStyle name="Hipervínculo" xfId="49150" builtinId="8" hidden="1"/>
    <cellStyle name="Hipervínculo" xfId="49166" builtinId="8" hidden="1"/>
    <cellStyle name="Hipervínculo" xfId="49182" builtinId="8" hidden="1"/>
    <cellStyle name="Hipervínculo" xfId="49198" builtinId="8" hidden="1"/>
    <cellStyle name="Hipervínculo" xfId="49214" builtinId="8" hidden="1"/>
    <cellStyle name="Hipervínculo" xfId="49230" builtinId="8" hidden="1"/>
    <cellStyle name="Hipervínculo" xfId="49246" builtinId="8" hidden="1"/>
    <cellStyle name="Hipervínculo" xfId="49260" builtinId="8" hidden="1"/>
    <cellStyle name="Hipervínculo" xfId="49276" builtinId="8" hidden="1"/>
    <cellStyle name="Hipervínculo" xfId="49292" builtinId="8" hidden="1"/>
    <cellStyle name="Hipervínculo" xfId="49310" builtinId="8" hidden="1"/>
    <cellStyle name="Hipervínculo" xfId="49326" builtinId="8" hidden="1"/>
    <cellStyle name="Hipervínculo" xfId="49342" builtinId="8" hidden="1"/>
    <cellStyle name="Hipervínculo" xfId="49358" builtinId="8" hidden="1"/>
    <cellStyle name="Hipervínculo" xfId="49374" builtinId="8" hidden="1"/>
    <cellStyle name="Hipervínculo" xfId="49390" builtinId="8" hidden="1"/>
    <cellStyle name="Hipervínculo" xfId="49145" builtinId="8" hidden="1"/>
    <cellStyle name="Hipervínculo" xfId="49420" builtinId="8" hidden="1"/>
    <cellStyle name="Hipervínculo" xfId="49436" builtinId="8" hidden="1"/>
    <cellStyle name="Hipervínculo" xfId="49452" builtinId="8" hidden="1"/>
    <cellStyle name="Hipervínculo" xfId="49470" builtinId="8" hidden="1"/>
    <cellStyle name="Hipervínculo" xfId="49486" builtinId="8" hidden="1"/>
    <cellStyle name="Hipervínculo" xfId="49502" builtinId="8" hidden="1"/>
    <cellStyle name="Hipervínculo" xfId="49518" builtinId="8" hidden="1"/>
    <cellStyle name="Hipervínculo" xfId="49534" builtinId="8" hidden="1"/>
    <cellStyle name="Hipervínculo" xfId="49550" builtinId="8" hidden="1"/>
    <cellStyle name="Hipervínculo" xfId="49564" builtinId="8" hidden="1"/>
    <cellStyle name="Hipervínculo" xfId="49580" builtinId="8" hidden="1"/>
    <cellStyle name="Hipervínculo" xfId="49596" builtinId="8" hidden="1"/>
    <cellStyle name="Hipervínculo" xfId="49614" builtinId="8" hidden="1"/>
    <cellStyle name="Hipervínculo" xfId="49630" builtinId="8" hidden="1"/>
    <cellStyle name="Hipervínculo" xfId="49646" builtinId="8" hidden="1"/>
    <cellStyle name="Hipervínculo" xfId="49662" builtinId="8" hidden="1"/>
    <cellStyle name="Hipervínculo" xfId="49678" builtinId="8" hidden="1"/>
    <cellStyle name="Hipervínculo" xfId="49694" builtinId="8" hidden="1"/>
    <cellStyle name="Hipervínculo" xfId="49710" builtinId="8" hidden="1"/>
    <cellStyle name="Hipervínculo" xfId="49724" builtinId="8" hidden="1"/>
    <cellStyle name="Hipervínculo" xfId="49740" builtinId="8" hidden="1"/>
    <cellStyle name="Hipervínculo" xfId="49756" builtinId="8" hidden="1"/>
    <cellStyle name="Hipervínculo" xfId="49774" builtinId="8" hidden="1"/>
    <cellStyle name="Hipervínculo" xfId="49790" builtinId="8" hidden="1"/>
    <cellStyle name="Hipervínculo" xfId="49806" builtinId="8" hidden="1"/>
    <cellStyle name="Hipervínculo" xfId="49822" builtinId="8" hidden="1"/>
    <cellStyle name="Hipervínculo" xfId="49838" builtinId="8" hidden="1"/>
    <cellStyle name="Hipervínculo" xfId="49854" builtinId="8" hidden="1"/>
    <cellStyle name="Hipervínculo" xfId="49870" builtinId="8" hidden="1"/>
    <cellStyle name="Hipervínculo" xfId="49884" builtinId="8" hidden="1"/>
    <cellStyle name="Hipervínculo" xfId="49900" builtinId="8" hidden="1"/>
    <cellStyle name="Hipervínculo" xfId="49916" builtinId="8" hidden="1"/>
    <cellStyle name="Hipervínculo" xfId="49934" builtinId="8" hidden="1"/>
    <cellStyle name="Hipervínculo" xfId="49950" builtinId="8" hidden="1"/>
    <cellStyle name="Hipervínculo" xfId="49966" builtinId="8" hidden="1"/>
    <cellStyle name="Hipervínculo" xfId="49982" builtinId="8" hidden="1"/>
    <cellStyle name="Hipervínculo" xfId="49998" builtinId="8" hidden="1"/>
    <cellStyle name="Hipervínculo" xfId="50014" builtinId="8" hidden="1"/>
    <cellStyle name="Hipervínculo" xfId="49769" builtinId="8" hidden="1"/>
    <cellStyle name="Hipervínculo" xfId="50044" builtinId="8" hidden="1"/>
    <cellStyle name="Hipervínculo" xfId="50060" builtinId="8" hidden="1"/>
    <cellStyle name="Hipervínculo" xfId="50076" builtinId="8" hidden="1"/>
    <cellStyle name="Hipervínculo" xfId="50093" builtinId="8" hidden="1"/>
    <cellStyle name="Hipervínculo" xfId="50109" builtinId="8" hidden="1"/>
    <cellStyle name="Hipervínculo" xfId="50125" builtinId="8" hidden="1"/>
    <cellStyle name="Hipervínculo" xfId="50141" builtinId="8" hidden="1"/>
    <cellStyle name="Hipervínculo" xfId="50157" builtinId="8" hidden="1"/>
    <cellStyle name="Hipervínculo" xfId="50173" builtinId="8" hidden="1"/>
    <cellStyle name="Hipervínculo" xfId="50187" builtinId="8" hidden="1"/>
    <cellStyle name="Hipervínculo" xfId="50203" builtinId="8" hidden="1"/>
    <cellStyle name="Hipervínculo" xfId="50219" builtinId="8" hidden="1"/>
    <cellStyle name="Hipervínculo" xfId="50235" builtinId="8" hidden="1"/>
    <cellStyle name="Hipervínculo" xfId="50251" builtinId="8" hidden="1"/>
    <cellStyle name="Hipervínculo" xfId="50267" builtinId="8" hidden="1"/>
    <cellStyle name="Hipervínculo" xfId="50283" builtinId="8" hidden="1"/>
    <cellStyle name="Hipervínculo" xfId="50299" builtinId="8" hidden="1"/>
    <cellStyle name="Hipervínculo" xfId="50315" builtinId="8" hidden="1"/>
    <cellStyle name="Hipervínculo" xfId="50331" builtinId="8" hidden="1"/>
    <cellStyle name="Hipervínculo" xfId="50329" builtinId="8" hidden="1"/>
    <cellStyle name="Hipervínculo" xfId="50313" builtinId="8" hidden="1"/>
    <cellStyle name="Hipervínculo" xfId="50297" builtinId="8" hidden="1"/>
    <cellStyle name="Hipervínculo" xfId="50281" builtinId="8" hidden="1"/>
    <cellStyle name="Hipervínculo" xfId="50265" builtinId="8" hidden="1"/>
    <cellStyle name="Hipervínculo" xfId="50249" builtinId="8" hidden="1"/>
    <cellStyle name="Hipervínculo" xfId="50233" builtinId="8" hidden="1"/>
    <cellStyle name="Hipervínculo" xfId="50217" builtinId="8" hidden="1"/>
    <cellStyle name="Hipervínculo" xfId="50201" builtinId="8" hidden="1"/>
    <cellStyle name="Hipervínculo" xfId="50185" builtinId="8" hidden="1"/>
    <cellStyle name="Hipervínculo" xfId="50171" builtinId="8" hidden="1"/>
    <cellStyle name="Hipervínculo" xfId="50155" builtinId="8" hidden="1"/>
    <cellStyle name="Hipervínculo" xfId="50139" builtinId="8" hidden="1"/>
    <cellStyle name="Hipervínculo" xfId="50123" builtinId="8" hidden="1"/>
    <cellStyle name="Hipervínculo" xfId="50107" builtinId="8" hidden="1"/>
    <cellStyle name="Hipervínculo" xfId="50091" builtinId="8" hidden="1"/>
    <cellStyle name="Hipervínculo" xfId="50074" builtinId="8" hidden="1"/>
    <cellStyle name="Hipervínculo" xfId="50058" builtinId="8" hidden="1"/>
    <cellStyle name="Hipervínculo" xfId="50042" builtinId="8" hidden="1"/>
    <cellStyle name="Hipervínculo" xfId="50028" builtinId="8" hidden="1"/>
    <cellStyle name="Hipervínculo" xfId="50012" builtinId="8" hidden="1"/>
    <cellStyle name="Hipervínculo" xfId="49996" builtinId="8" hidden="1"/>
    <cellStyle name="Hipervínculo" xfId="49980" builtinId="8" hidden="1"/>
    <cellStyle name="Hipervínculo" xfId="49964" builtinId="8" hidden="1"/>
    <cellStyle name="Hipervínculo" xfId="49948" builtinId="8" hidden="1"/>
    <cellStyle name="Hipervínculo" xfId="49932" builtinId="8" hidden="1"/>
    <cellStyle name="Hipervínculo" xfId="49914" builtinId="8" hidden="1"/>
    <cellStyle name="Hipervínculo" xfId="49898" builtinId="8" hidden="1"/>
    <cellStyle name="Hipervínculo" xfId="49882" builtinId="8" hidden="1"/>
    <cellStyle name="Hipervínculo" xfId="49868" builtinId="8" hidden="1"/>
    <cellStyle name="Hipervínculo" xfId="49852" builtinId="8" hidden="1"/>
    <cellStyle name="Hipervínculo" xfId="49836" builtinId="8" hidden="1"/>
    <cellStyle name="Hipervínculo" xfId="49820" builtinId="8" hidden="1"/>
    <cellStyle name="Hipervínculo" xfId="49804" builtinId="8" hidden="1"/>
    <cellStyle name="Hipervínculo" xfId="49788" builtinId="8" hidden="1"/>
    <cellStyle name="Hipervínculo" xfId="49772" builtinId="8" hidden="1"/>
    <cellStyle name="Hipervínculo" xfId="49754" builtinId="8" hidden="1"/>
    <cellStyle name="Hipervínculo" xfId="49738" builtinId="8" hidden="1"/>
    <cellStyle name="Hipervínculo" xfId="49722" builtinId="8" hidden="1"/>
    <cellStyle name="Hipervínculo" xfId="49708" builtinId="8" hidden="1"/>
    <cellStyle name="Hipervínculo" xfId="49692" builtinId="8" hidden="1"/>
    <cellStyle name="Hipervínculo" xfId="49676" builtinId="8" hidden="1"/>
    <cellStyle name="Hipervínculo" xfId="49660" builtinId="8" hidden="1"/>
    <cellStyle name="Hipervínculo" xfId="49644" builtinId="8" hidden="1"/>
    <cellStyle name="Hipervínculo" xfId="49628" builtinId="8" hidden="1"/>
    <cellStyle name="Hipervínculo" xfId="49610" builtinId="8" hidden="1"/>
    <cellStyle name="Hipervínculo" xfId="49594" builtinId="8" hidden="1"/>
    <cellStyle name="Hipervínculo" xfId="49578" builtinId="8" hidden="1"/>
    <cellStyle name="Hipervínculo" xfId="49562" builtinId="8" hidden="1"/>
    <cellStyle name="Hipervínculo" xfId="49548" builtinId="8" hidden="1"/>
    <cellStyle name="Hipervínculo" xfId="49532" builtinId="8" hidden="1"/>
    <cellStyle name="Hipervínculo" xfId="49516" builtinId="8" hidden="1"/>
    <cellStyle name="Hipervínculo" xfId="49500" builtinId="8" hidden="1"/>
    <cellStyle name="Hipervínculo" xfId="49484" builtinId="8" hidden="1"/>
    <cellStyle name="Hipervínculo" xfId="49468" builtinId="8" hidden="1"/>
    <cellStyle name="Hipervínculo" xfId="49450" builtinId="8" hidden="1"/>
    <cellStyle name="Hipervínculo" xfId="49434" builtinId="8" hidden="1"/>
    <cellStyle name="Hipervínculo" xfId="49418" builtinId="8" hidden="1"/>
    <cellStyle name="Hipervínculo" xfId="49404" builtinId="8" hidden="1"/>
    <cellStyle name="Hipervínculo" xfId="49388" builtinId="8" hidden="1"/>
    <cellStyle name="Hipervínculo" xfId="49372" builtinId="8" hidden="1"/>
    <cellStyle name="Hipervínculo" xfId="49356" builtinId="8" hidden="1"/>
    <cellStyle name="Hipervínculo" xfId="49340" builtinId="8" hidden="1"/>
    <cellStyle name="Hipervínculo" xfId="49324" builtinId="8" hidden="1"/>
    <cellStyle name="Hipervínculo" xfId="49308" builtinId="8" hidden="1"/>
    <cellStyle name="Hipervínculo" xfId="49290" builtinId="8" hidden="1"/>
    <cellStyle name="Hipervínculo" xfId="49274" builtinId="8" hidden="1"/>
    <cellStyle name="Hipervínculo" xfId="49258" builtinId="8" hidden="1"/>
    <cellStyle name="Hipervínculo" xfId="49244" builtinId="8" hidden="1"/>
    <cellStyle name="Hipervínculo" xfId="49228" builtinId="8" hidden="1"/>
    <cellStyle name="Hipervínculo" xfId="49212" builtinId="8" hidden="1"/>
    <cellStyle name="Hipervínculo" xfId="49196" builtinId="8" hidden="1"/>
    <cellStyle name="Hipervínculo" xfId="49180" builtinId="8" hidden="1"/>
    <cellStyle name="Hipervínculo" xfId="49164" builtinId="8" hidden="1"/>
    <cellStyle name="Hipervínculo" xfId="49148" builtinId="8" hidden="1"/>
    <cellStyle name="Hipervínculo" xfId="49130" builtinId="8" hidden="1"/>
    <cellStyle name="Hipervínculo" xfId="49114" builtinId="8" hidden="1"/>
    <cellStyle name="Hipervínculo" xfId="49098" builtinId="8" hidden="1"/>
    <cellStyle name="Hipervínculo" xfId="49083" builtinId="8" hidden="1"/>
    <cellStyle name="Hipervínculo" xfId="49067" builtinId="8" hidden="1"/>
    <cellStyle name="Hipervínculo" xfId="49051" builtinId="8" hidden="1"/>
    <cellStyle name="Hipervínculo" xfId="49035" builtinId="8" hidden="1"/>
    <cellStyle name="Hipervínculo" xfId="49019" builtinId="8" hidden="1"/>
    <cellStyle name="Hipervínculo" xfId="49003" builtinId="8" hidden="1"/>
    <cellStyle name="Hipervínculo" xfId="48986" builtinId="8" hidden="1"/>
    <cellStyle name="Hipervínculo" xfId="48970" builtinId="8" hidden="1"/>
    <cellStyle name="Hipervínculo" xfId="48954" builtinId="8" hidden="1"/>
    <cellStyle name="Hipervínculo" xfId="48938" builtinId="8" hidden="1"/>
    <cellStyle name="Hipervínculo" xfId="48924" builtinId="8" hidden="1"/>
    <cellStyle name="Hipervínculo" xfId="48908" builtinId="8" hidden="1"/>
    <cellStyle name="Hipervínculo" xfId="48892" builtinId="8" hidden="1"/>
    <cellStyle name="Hipervínculo" xfId="48876" builtinId="8" hidden="1"/>
    <cellStyle name="Hipervínculo" xfId="48860" builtinId="8" hidden="1"/>
    <cellStyle name="Hipervínculo" xfId="48844" builtinId="8" hidden="1"/>
    <cellStyle name="Hipervínculo" xfId="48826" builtinId="8" hidden="1"/>
    <cellStyle name="Hipervínculo" xfId="48810" builtinId="8" hidden="1"/>
    <cellStyle name="Hipervínculo" xfId="48794" builtinId="8" hidden="1"/>
    <cellStyle name="Hipervínculo" xfId="48780" builtinId="8" hidden="1"/>
    <cellStyle name="Hipervínculo" xfId="48764" builtinId="8" hidden="1"/>
    <cellStyle name="Hipervínculo" xfId="48748" builtinId="8" hidden="1"/>
    <cellStyle name="Hipervínculo" xfId="48732" builtinId="8" hidden="1"/>
    <cellStyle name="Hipervínculo" xfId="48716" builtinId="8" hidden="1"/>
    <cellStyle name="Hipervínculo" xfId="48700" builtinId="8" hidden="1"/>
    <cellStyle name="Hipervínculo" xfId="48684" builtinId="8" hidden="1"/>
    <cellStyle name="Hipervínculo" xfId="48666" builtinId="8" hidden="1"/>
    <cellStyle name="Hipervínculo" xfId="48650" builtinId="8" hidden="1"/>
    <cellStyle name="Hipervínculo" xfId="48634" builtinId="8" hidden="1"/>
    <cellStyle name="Hipervínculo" xfId="48619" builtinId="8" hidden="1"/>
    <cellStyle name="Hipervínculo" xfId="48603" builtinId="8" hidden="1"/>
    <cellStyle name="Hipervínculo" xfId="48587" builtinId="8" hidden="1"/>
    <cellStyle name="Hipervínculo" xfId="48571" builtinId="8" hidden="1"/>
    <cellStyle name="Hipervínculo" xfId="48555" builtinId="8" hidden="1"/>
    <cellStyle name="Hipervínculo" xfId="48539" builtinId="8" hidden="1"/>
    <cellStyle name="Hipervínculo" xfId="48523" builtinId="8" hidden="1"/>
    <cellStyle name="Hipervínculo" xfId="48506" builtinId="8" hidden="1"/>
    <cellStyle name="Hipervínculo" xfId="48490" builtinId="8" hidden="1"/>
    <cellStyle name="Hipervínculo" xfId="48474" builtinId="8" hidden="1"/>
    <cellStyle name="Hipervínculo" xfId="48460" builtinId="8" hidden="1"/>
    <cellStyle name="Hipervínculo" xfId="48444" builtinId="8" hidden="1"/>
    <cellStyle name="Hipervínculo" xfId="48428" builtinId="8" hidden="1"/>
    <cellStyle name="Hipervínculo" xfId="48412" builtinId="8" hidden="1"/>
    <cellStyle name="Hipervínculo" xfId="48396" builtinId="8" hidden="1"/>
    <cellStyle name="Hipervínculo" xfId="48380" builtinId="8" hidden="1"/>
    <cellStyle name="Hipervínculo" xfId="48362" builtinId="8" hidden="1"/>
    <cellStyle name="Hipervínculo" xfId="48346" builtinId="8" hidden="1"/>
    <cellStyle name="Hipervínculo" xfId="48330" builtinId="8" hidden="1"/>
    <cellStyle name="Hipervínculo" xfId="48314" builtinId="8" hidden="1"/>
    <cellStyle name="Hipervínculo" xfId="48297" builtinId="8" hidden="1"/>
    <cellStyle name="Hipervínculo" xfId="48281" builtinId="8" hidden="1"/>
    <cellStyle name="Hipervínculo" xfId="48265" builtinId="8" hidden="1"/>
    <cellStyle name="Hipervínculo" xfId="48250" builtinId="8" hidden="1"/>
    <cellStyle name="Hipervínculo" xfId="48234" builtinId="8" hidden="1"/>
    <cellStyle name="Hipervínculo" xfId="48218" builtinId="8" hidden="1"/>
    <cellStyle name="Hipervínculo" xfId="48201" builtinId="8" hidden="1"/>
    <cellStyle name="Hipervínculo" xfId="48185" builtinId="8" hidden="1"/>
    <cellStyle name="Hipervínculo" xfId="48169" builtinId="8" hidden="1"/>
    <cellStyle name="Hipervínculo" xfId="48153" builtinId="8" hidden="1"/>
    <cellStyle name="Hipervínculo" xfId="48137" builtinId="8" hidden="1"/>
    <cellStyle name="Hipervínculo" xfId="48121" builtinId="8" hidden="1"/>
    <cellStyle name="Hipervínculo" xfId="45769" builtinId="8" hidden="1"/>
    <cellStyle name="Hipervínculo" xfId="45779" builtinId="8" hidden="1"/>
    <cellStyle name="Hipervínculo" xfId="45783" builtinId="8" hidden="1"/>
    <cellStyle name="Hipervínculo" xfId="45816" builtinId="8" hidden="1"/>
    <cellStyle name="Hipervínculo" xfId="45820" builtinId="8" hidden="1"/>
    <cellStyle name="Hipervínculo" xfId="45809" builtinId="8" hidden="1"/>
    <cellStyle name="Hipervínculo" xfId="45797" builtinId="8" hidden="1"/>
    <cellStyle name="Hipervínculo" xfId="45787" builtinId="8" hidden="1"/>
    <cellStyle name="Hipervínculo" xfId="45836" builtinId="8" hidden="1"/>
    <cellStyle name="Hipervínculo" xfId="45852" builtinId="8" hidden="1"/>
    <cellStyle name="Hipervínculo" xfId="45868" builtinId="8" hidden="1"/>
    <cellStyle name="Hipervínculo" xfId="45884" builtinId="8" hidden="1"/>
    <cellStyle name="Hipervínculo" xfId="45900" builtinId="8" hidden="1"/>
    <cellStyle name="Hipervínculo" xfId="45916" builtinId="8" hidden="1"/>
    <cellStyle name="Hipervínculo" xfId="45933" builtinId="8" hidden="1"/>
    <cellStyle name="Hipervínculo" xfId="45949" builtinId="8" hidden="1"/>
    <cellStyle name="Hipervínculo" xfId="45965" builtinId="8" hidden="1"/>
    <cellStyle name="Hipervínculo" xfId="45980" builtinId="8" hidden="1"/>
    <cellStyle name="Hipervínculo" xfId="45996" builtinId="8" hidden="1"/>
    <cellStyle name="Hipervínculo" xfId="46012" builtinId="8" hidden="1"/>
    <cellStyle name="Hipervínculo" xfId="46029" builtinId="8" hidden="1"/>
    <cellStyle name="Hipervínculo" xfId="46045" builtinId="8" hidden="1"/>
    <cellStyle name="Hipervínculo" xfId="46061" builtinId="8" hidden="1"/>
    <cellStyle name="Hipervínculo" xfId="46079" builtinId="8" hidden="1"/>
    <cellStyle name="Hipervínculo" xfId="46095" builtinId="8" hidden="1"/>
    <cellStyle name="Hipervínculo" xfId="46111" builtinId="8" hidden="1"/>
    <cellStyle name="Hipervínculo" xfId="46127" builtinId="8" hidden="1"/>
    <cellStyle name="Hipervínculo" xfId="46143" builtinId="8" hidden="1"/>
    <cellStyle name="Hipervínculo" xfId="46159" builtinId="8" hidden="1"/>
    <cellStyle name="Hipervínculo" xfId="46175" builtinId="8" hidden="1"/>
    <cellStyle name="Hipervínculo" xfId="46189" builtinId="8" hidden="1"/>
    <cellStyle name="Hipervínculo" xfId="46205" builtinId="8" hidden="1"/>
    <cellStyle name="Hipervínculo" xfId="46221" builtinId="8" hidden="1"/>
    <cellStyle name="Hipervínculo" xfId="46238" builtinId="8" hidden="1"/>
    <cellStyle name="Hipervínculo" xfId="46254" builtinId="8" hidden="1"/>
    <cellStyle name="Hipervínculo" xfId="46270" builtinId="8" hidden="1"/>
    <cellStyle name="Hipervínculo" xfId="46286" builtinId="8" hidden="1"/>
    <cellStyle name="Hipervínculo" xfId="46302" builtinId="8" hidden="1"/>
    <cellStyle name="Hipervínculo" xfId="46318" builtinId="8" hidden="1"/>
    <cellStyle name="Hipervínculo" xfId="46334" builtinId="8" hidden="1"/>
    <cellStyle name="Hipervínculo" xfId="46349" builtinId="8" hidden="1"/>
    <cellStyle name="Hipervínculo" xfId="46365" builtinId="8" hidden="1"/>
    <cellStyle name="Hipervínculo" xfId="46381" builtinId="8" hidden="1"/>
    <cellStyle name="Hipervínculo" xfId="46399" builtinId="8" hidden="1"/>
    <cellStyle name="Hipervínculo" xfId="46415" builtinId="8" hidden="1"/>
    <cellStyle name="Hipervínculo" xfId="46431" builtinId="8" hidden="1"/>
    <cellStyle name="Hipervínculo" xfId="46447" builtinId="8" hidden="1"/>
    <cellStyle name="Hipervínculo" xfId="46463" builtinId="8" hidden="1"/>
    <cellStyle name="Hipervínculo" xfId="46479" builtinId="8" hidden="1"/>
    <cellStyle name="Hipervínculo" xfId="46078" builtinId="8" hidden="1"/>
    <cellStyle name="Hipervínculo" xfId="46509" builtinId="8" hidden="1"/>
    <cellStyle name="Hipervínculo" xfId="46525" builtinId="8" hidden="1"/>
    <cellStyle name="Hipervínculo" xfId="46541" builtinId="8" hidden="1"/>
    <cellStyle name="Hipervínculo" xfId="46559" builtinId="8" hidden="1"/>
    <cellStyle name="Hipervínculo" xfId="46575" builtinId="8" hidden="1"/>
    <cellStyle name="Hipervínculo" xfId="46591" builtinId="8" hidden="1"/>
    <cellStyle name="Hipervínculo" xfId="46607" builtinId="8" hidden="1"/>
    <cellStyle name="Hipervínculo" xfId="46623" builtinId="8" hidden="1"/>
    <cellStyle name="Hipervínculo" xfId="46639" builtinId="8" hidden="1"/>
    <cellStyle name="Hipervínculo" xfId="46653" builtinId="8" hidden="1"/>
    <cellStyle name="Hipervínculo" xfId="46669" builtinId="8" hidden="1"/>
    <cellStyle name="Hipervínculo" xfId="46685" builtinId="8" hidden="1"/>
    <cellStyle name="Hipervínculo" xfId="46702" builtinId="8" hidden="1"/>
    <cellStyle name="Hipervínculo" xfId="46718" builtinId="8" hidden="1"/>
    <cellStyle name="Hipervínculo" xfId="46734" builtinId="8" hidden="1"/>
    <cellStyle name="Hipervínculo" xfId="46750" builtinId="8" hidden="1"/>
    <cellStyle name="Hipervínculo" xfId="46766" builtinId="8" hidden="1"/>
    <cellStyle name="Hipervínculo" xfId="46782" builtinId="8" hidden="1"/>
    <cellStyle name="Hipervínculo" xfId="46798" builtinId="8" hidden="1"/>
    <cellStyle name="Hipervínculo" xfId="46813" builtinId="8" hidden="1"/>
    <cellStyle name="Hipervínculo" xfId="46829" builtinId="8" hidden="1"/>
    <cellStyle name="Hipervínculo" xfId="46845" builtinId="8" hidden="1"/>
    <cellStyle name="Hipervínculo" xfId="46863" builtinId="8" hidden="1"/>
    <cellStyle name="Hipervínculo" xfId="46879" builtinId="8" hidden="1"/>
    <cellStyle name="Hipervínculo" xfId="46895" builtinId="8" hidden="1"/>
    <cellStyle name="Hipervínculo" xfId="46911" builtinId="8" hidden="1"/>
    <cellStyle name="Hipervínculo" xfId="46927" builtinId="8" hidden="1"/>
    <cellStyle name="Hipervínculo" xfId="46943" builtinId="8" hidden="1"/>
    <cellStyle name="Hipervínculo" xfId="46959" builtinId="8" hidden="1"/>
    <cellStyle name="Hipervínculo" xfId="46973" builtinId="8" hidden="1"/>
    <cellStyle name="Hipervínculo" xfId="46989" builtinId="8" hidden="1"/>
    <cellStyle name="Hipervínculo" xfId="47005" builtinId="8" hidden="1"/>
    <cellStyle name="Hipervínculo" xfId="47023" builtinId="8" hidden="1"/>
    <cellStyle name="Hipervínculo" xfId="47039" builtinId="8" hidden="1"/>
    <cellStyle name="Hipervínculo" xfId="47055" builtinId="8" hidden="1"/>
    <cellStyle name="Hipervínculo" xfId="47071" builtinId="8" hidden="1"/>
    <cellStyle name="Hipervínculo" xfId="47087" builtinId="8" hidden="1"/>
    <cellStyle name="Hipervínculo" xfId="47103" builtinId="8" hidden="1"/>
    <cellStyle name="Hipervínculo" xfId="46858" builtinId="8" hidden="1"/>
    <cellStyle name="Hipervínculo" xfId="47133" builtinId="8" hidden="1"/>
    <cellStyle name="Hipervínculo" xfId="47149" builtinId="8" hidden="1"/>
    <cellStyle name="Hipervínculo" xfId="47165" builtinId="8" hidden="1"/>
    <cellStyle name="Hipervínculo" xfId="47183" builtinId="8" hidden="1"/>
    <cellStyle name="Hipervínculo" xfId="47199" builtinId="8" hidden="1"/>
    <cellStyle name="Hipervínculo" xfId="47215" builtinId="8" hidden="1"/>
    <cellStyle name="Hipervínculo" xfId="47231" builtinId="8" hidden="1"/>
    <cellStyle name="Hipervínculo" xfId="47247" builtinId="8" hidden="1"/>
    <cellStyle name="Hipervínculo" xfId="47263" builtinId="8" hidden="1"/>
    <cellStyle name="Hipervínculo" xfId="47277" builtinId="8" hidden="1"/>
    <cellStyle name="Hipervínculo" xfId="47293" builtinId="8" hidden="1"/>
    <cellStyle name="Hipervínculo" xfId="47309" builtinId="8" hidden="1"/>
    <cellStyle name="Hipervínculo" xfId="47327" builtinId="8" hidden="1"/>
    <cellStyle name="Hipervínculo" xfId="47343" builtinId="8" hidden="1"/>
    <cellStyle name="Hipervínculo" xfId="47359" builtinId="8" hidden="1"/>
    <cellStyle name="Hipervínculo" xfId="47375" builtinId="8" hidden="1"/>
    <cellStyle name="Hipervínculo" xfId="47391" builtinId="8" hidden="1"/>
    <cellStyle name="Hipervínculo" xfId="47407" builtinId="8" hidden="1"/>
    <cellStyle name="Hipervínculo" xfId="47423" builtinId="8" hidden="1"/>
    <cellStyle name="Hipervínculo" xfId="47437" builtinId="8" hidden="1"/>
    <cellStyle name="Hipervínculo" xfId="47453" builtinId="8" hidden="1"/>
    <cellStyle name="Hipervínculo" xfId="47469" builtinId="8" hidden="1"/>
    <cellStyle name="Hipervínculo" xfId="47487" builtinId="8" hidden="1"/>
    <cellStyle name="Hipervínculo" xfId="47503" builtinId="8" hidden="1"/>
    <cellStyle name="Hipervínculo" xfId="47519" builtinId="8" hidden="1"/>
    <cellStyle name="Hipervínculo" xfId="47535" builtinId="8" hidden="1"/>
    <cellStyle name="Hipervínculo" xfId="47551" builtinId="8" hidden="1"/>
    <cellStyle name="Hipervínculo" xfId="47567" builtinId="8" hidden="1"/>
    <cellStyle name="Hipervínculo" xfId="47583" builtinId="8" hidden="1"/>
    <cellStyle name="Hipervínculo" xfId="47597" builtinId="8" hidden="1"/>
    <cellStyle name="Hipervínculo" xfId="47613" builtinId="8" hidden="1"/>
    <cellStyle name="Hipervínculo" xfId="47629" builtinId="8" hidden="1"/>
    <cellStyle name="Hipervínculo" xfId="47647" builtinId="8" hidden="1"/>
    <cellStyle name="Hipervínculo" xfId="47663" builtinId="8" hidden="1"/>
    <cellStyle name="Hipervínculo" xfId="47679" builtinId="8" hidden="1"/>
    <cellStyle name="Hipervínculo" xfId="47695" builtinId="8" hidden="1"/>
    <cellStyle name="Hipervínculo" xfId="47711" builtinId="8" hidden="1"/>
    <cellStyle name="Hipervínculo" xfId="47727" builtinId="8" hidden="1"/>
    <cellStyle name="Hipervínculo" xfId="47482" builtinId="8" hidden="1"/>
    <cellStyle name="Hipervínculo" xfId="47757" builtinId="8" hidden="1"/>
    <cellStyle name="Hipervínculo" xfId="47773" builtinId="8" hidden="1"/>
    <cellStyle name="Hipervínculo" xfId="47789" builtinId="8" hidden="1"/>
    <cellStyle name="Hipervínculo" xfId="47806" builtinId="8" hidden="1"/>
    <cellStyle name="Hipervínculo" xfId="47822" builtinId="8" hidden="1"/>
    <cellStyle name="Hipervínculo" xfId="47838" builtinId="8" hidden="1"/>
    <cellStyle name="Hipervínculo" xfId="47854" builtinId="8" hidden="1"/>
    <cellStyle name="Hipervínculo" xfId="47870" builtinId="8" hidden="1"/>
    <cellStyle name="Hipervínculo" xfId="47886" builtinId="8" hidden="1"/>
    <cellStyle name="Hipervínculo" xfId="47900" builtinId="8" hidden="1"/>
    <cellStyle name="Hipervínculo" xfId="47916" builtinId="8" hidden="1"/>
    <cellStyle name="Hipervínculo" xfId="47932" builtinId="8" hidden="1"/>
    <cellStyle name="Hipervínculo" xfId="47948" builtinId="8" hidden="1"/>
    <cellStyle name="Hipervínculo" xfId="47964" builtinId="8" hidden="1"/>
    <cellStyle name="Hipervínculo" xfId="47980" builtinId="8" hidden="1"/>
    <cellStyle name="Hipervínculo" xfId="47996" builtinId="8" hidden="1"/>
    <cellStyle name="Hipervínculo" xfId="48012" builtinId="8" hidden="1"/>
    <cellStyle name="Hipervínculo" xfId="48028" builtinId="8" hidden="1"/>
    <cellStyle name="Hipervínculo" xfId="48044" builtinId="8" hidden="1"/>
    <cellStyle name="Hipervínculo" xfId="48042" builtinId="8" hidden="1"/>
    <cellStyle name="Hipervínculo" xfId="48026" builtinId="8" hidden="1"/>
    <cellStyle name="Hipervínculo" xfId="48010" builtinId="8" hidden="1"/>
    <cellStyle name="Hipervínculo" xfId="47994" builtinId="8" hidden="1"/>
    <cellStyle name="Hipervínculo" xfId="47978" builtinId="8" hidden="1"/>
    <cellStyle name="Hipervínculo" xfId="47962" builtinId="8" hidden="1"/>
    <cellStyle name="Hipervínculo" xfId="47946" builtinId="8" hidden="1"/>
    <cellStyle name="Hipervínculo" xfId="47930" builtinId="8" hidden="1"/>
    <cellStyle name="Hipervínculo" xfId="47914" builtinId="8" hidden="1"/>
    <cellStyle name="Hipervínculo" xfId="47898" builtinId="8" hidden="1"/>
    <cellStyle name="Hipervínculo" xfId="47884" builtinId="8" hidden="1"/>
    <cellStyle name="Hipervínculo" xfId="47868" builtinId="8" hidden="1"/>
    <cellStyle name="Hipervínculo" xfId="47852" builtinId="8" hidden="1"/>
    <cellStyle name="Hipervínculo" xfId="47836" builtinId="8" hidden="1"/>
    <cellStyle name="Hipervínculo" xfId="47820" builtinId="8" hidden="1"/>
    <cellStyle name="Hipervínculo" xfId="47804" builtinId="8" hidden="1"/>
    <cellStyle name="Hipervínculo" xfId="47787" builtinId="8" hidden="1"/>
    <cellStyle name="Hipervínculo" xfId="47771" builtinId="8" hidden="1"/>
    <cellStyle name="Hipervínculo" xfId="47755" builtinId="8" hidden="1"/>
    <cellStyle name="Hipervínculo" xfId="47741" builtinId="8" hidden="1"/>
    <cellStyle name="Hipervínculo" xfId="47725" builtinId="8" hidden="1"/>
    <cellStyle name="Hipervínculo" xfId="47709" builtinId="8" hidden="1"/>
    <cellStyle name="Hipervínculo" xfId="47693" builtinId="8" hidden="1"/>
    <cellStyle name="Hipervínculo" xfId="47677" builtinId="8" hidden="1"/>
    <cellStyle name="Hipervínculo" xfId="47661" builtinId="8" hidden="1"/>
    <cellStyle name="Hipervínculo" xfId="47645" builtinId="8" hidden="1"/>
    <cellStyle name="Hipervínculo" xfId="47627" builtinId="8" hidden="1"/>
    <cellStyle name="Hipervínculo" xfId="47611" builtinId="8" hidden="1"/>
    <cellStyle name="Hipervínculo" xfId="47595" builtinId="8" hidden="1"/>
    <cellStyle name="Hipervínculo" xfId="47581" builtinId="8" hidden="1"/>
    <cellStyle name="Hipervínculo" xfId="47565" builtinId="8" hidden="1"/>
    <cellStyle name="Hipervínculo" xfId="47549" builtinId="8" hidden="1"/>
    <cellStyle name="Hipervínculo" xfId="47533" builtinId="8" hidden="1"/>
    <cellStyle name="Hipervínculo" xfId="47517" builtinId="8" hidden="1"/>
    <cellStyle name="Hipervínculo" xfId="47501" builtinId="8" hidden="1"/>
    <cellStyle name="Hipervínculo" xfId="47485" builtinId="8" hidden="1"/>
    <cellStyle name="Hipervínculo" xfId="47467" builtinId="8" hidden="1"/>
    <cellStyle name="Hipervínculo" xfId="47451" builtinId="8" hidden="1"/>
    <cellStyle name="Hipervínculo" xfId="47435" builtinId="8" hidden="1"/>
    <cellStyle name="Hipervínculo" xfId="47421" builtinId="8" hidden="1"/>
    <cellStyle name="Hipervínculo" xfId="47405" builtinId="8" hidden="1"/>
    <cellStyle name="Hipervínculo" xfId="47389" builtinId="8" hidden="1"/>
    <cellStyle name="Hipervínculo" xfId="47373" builtinId="8" hidden="1"/>
    <cellStyle name="Hipervínculo" xfId="47357" builtinId="8" hidden="1"/>
    <cellStyle name="Hipervínculo" xfId="47341" builtinId="8" hidden="1"/>
    <cellStyle name="Hipervínculo" xfId="47323" builtinId="8" hidden="1"/>
    <cellStyle name="Hipervínculo" xfId="47307" builtinId="8" hidden="1"/>
    <cellStyle name="Hipervínculo" xfId="47291" builtinId="8" hidden="1"/>
    <cellStyle name="Hipervínculo" xfId="47275" builtinId="8" hidden="1"/>
    <cellStyle name="Hipervínculo" xfId="47261" builtinId="8" hidden="1"/>
    <cellStyle name="Hipervínculo" xfId="47245" builtinId="8" hidden="1"/>
    <cellStyle name="Hipervínculo" xfId="47229" builtinId="8" hidden="1"/>
    <cellStyle name="Hipervínculo" xfId="47213" builtinId="8" hidden="1"/>
    <cellStyle name="Hipervínculo" xfId="47197" builtinId="8" hidden="1"/>
    <cellStyle name="Hipervínculo" xfId="47181" builtinId="8" hidden="1"/>
    <cellStyle name="Hipervínculo" xfId="47163" builtinId="8" hidden="1"/>
    <cellStyle name="Hipervínculo" xfId="47147" builtinId="8" hidden="1"/>
    <cellStyle name="Hipervínculo" xfId="47131" builtinId="8" hidden="1"/>
    <cellStyle name="Hipervínculo" xfId="47117" builtinId="8" hidden="1"/>
    <cellStyle name="Hipervínculo" xfId="47101" builtinId="8" hidden="1"/>
    <cellStyle name="Hipervínculo" xfId="47085" builtinId="8" hidden="1"/>
    <cellStyle name="Hipervínculo" xfId="47069" builtinId="8" hidden="1"/>
    <cellStyle name="Hipervínculo" xfId="47053" builtinId="8" hidden="1"/>
    <cellStyle name="Hipervínculo" xfId="47037" builtinId="8" hidden="1"/>
    <cellStyle name="Hipervínculo" xfId="47021" builtinId="8" hidden="1"/>
    <cellStyle name="Hipervínculo" xfId="47003" builtinId="8" hidden="1"/>
    <cellStyle name="Hipervínculo" xfId="46987" builtinId="8" hidden="1"/>
    <cellStyle name="Hipervínculo" xfId="46971" builtinId="8" hidden="1"/>
    <cellStyle name="Hipervínculo" xfId="46957" builtinId="8" hidden="1"/>
    <cellStyle name="Hipervínculo" xfId="46941" builtinId="8" hidden="1"/>
    <cellStyle name="Hipervínculo" xfId="46925" builtinId="8" hidden="1"/>
    <cellStyle name="Hipervínculo" xfId="46909" builtinId="8" hidden="1"/>
    <cellStyle name="Hipervínculo" xfId="46893" builtinId="8" hidden="1"/>
    <cellStyle name="Hipervínculo" xfId="46877" builtinId="8" hidden="1"/>
    <cellStyle name="Hipervínculo" xfId="46861" builtinId="8" hidden="1"/>
    <cellStyle name="Hipervínculo" xfId="46843" builtinId="8" hidden="1"/>
    <cellStyle name="Hipervínculo" xfId="46827" builtinId="8" hidden="1"/>
    <cellStyle name="Hipervínculo" xfId="46811" builtinId="8" hidden="1"/>
    <cellStyle name="Hipervínculo" xfId="46796" builtinId="8" hidden="1"/>
    <cellStyle name="Hipervínculo" xfId="46780" builtinId="8" hidden="1"/>
    <cellStyle name="Hipervínculo" xfId="46764" builtinId="8" hidden="1"/>
    <cellStyle name="Hipervínculo" xfId="46748" builtinId="8" hidden="1"/>
    <cellStyle name="Hipervínculo" xfId="46732" builtinId="8" hidden="1"/>
    <cellStyle name="Hipervínculo" xfId="46716" builtinId="8" hidden="1"/>
    <cellStyle name="Hipervínculo" xfId="46699" builtinId="8" hidden="1"/>
    <cellStyle name="Hipervínculo" xfId="46683" builtinId="8" hidden="1"/>
    <cellStyle name="Hipervínculo" xfId="46667" builtinId="8" hidden="1"/>
    <cellStyle name="Hipervínculo" xfId="46651" builtinId="8" hidden="1"/>
    <cellStyle name="Hipervínculo" xfId="46637" builtinId="8" hidden="1"/>
    <cellStyle name="Hipervínculo" xfId="46621" builtinId="8" hidden="1"/>
    <cellStyle name="Hipervínculo" xfId="46605" builtinId="8" hidden="1"/>
    <cellStyle name="Hipervínculo" xfId="46589" builtinId="8" hidden="1"/>
    <cellStyle name="Hipervínculo" xfId="46573" builtinId="8" hidden="1"/>
    <cellStyle name="Hipervínculo" xfId="46557" builtinId="8" hidden="1"/>
    <cellStyle name="Hipervínculo" xfId="46539" builtinId="8" hidden="1"/>
    <cellStyle name="Hipervínculo" xfId="46523" builtinId="8" hidden="1"/>
    <cellStyle name="Hipervínculo" xfId="46507" builtinId="8" hidden="1"/>
    <cellStyle name="Hipervínculo" xfId="46493" builtinId="8" hidden="1"/>
    <cellStyle name="Hipervínculo" xfId="46477" builtinId="8" hidden="1"/>
    <cellStyle name="Hipervínculo" xfId="46461" builtinId="8" hidden="1"/>
    <cellStyle name="Hipervínculo" xfId="46445" builtinId="8" hidden="1"/>
    <cellStyle name="Hipervínculo" xfId="46429" builtinId="8" hidden="1"/>
    <cellStyle name="Hipervínculo" xfId="46413" builtinId="8" hidden="1"/>
    <cellStyle name="Hipervínculo" xfId="46397" builtinId="8" hidden="1"/>
    <cellStyle name="Hipervínculo" xfId="46379" builtinId="8" hidden="1"/>
    <cellStyle name="Hipervínculo" xfId="46363" builtinId="8" hidden="1"/>
    <cellStyle name="Hipervínculo" xfId="46347" builtinId="8" hidden="1"/>
    <cellStyle name="Hipervínculo" xfId="46332" builtinId="8" hidden="1"/>
    <cellStyle name="Hipervínculo" xfId="46316" builtinId="8" hidden="1"/>
    <cellStyle name="Hipervínculo" xfId="46300" builtinId="8" hidden="1"/>
    <cellStyle name="Hipervínculo" xfId="46284" builtinId="8" hidden="1"/>
    <cellStyle name="Hipervínculo" xfId="46268" builtinId="8" hidden="1"/>
    <cellStyle name="Hipervínculo" xfId="46252" builtinId="8" hidden="1"/>
    <cellStyle name="Hipervínculo" xfId="46236" builtinId="8" hidden="1"/>
    <cellStyle name="Hipervínculo" xfId="46219" builtinId="8" hidden="1"/>
    <cellStyle name="Hipervínculo" xfId="46203" builtinId="8" hidden="1"/>
    <cellStyle name="Hipervínculo" xfId="46187" builtinId="8" hidden="1"/>
    <cellStyle name="Hipervínculo" xfId="46173" builtinId="8" hidden="1"/>
    <cellStyle name="Hipervínculo" xfId="46157" builtinId="8" hidden="1"/>
    <cellStyle name="Hipervínculo" xfId="46141" builtinId="8" hidden="1"/>
    <cellStyle name="Hipervínculo" xfId="46125" builtinId="8" hidden="1"/>
    <cellStyle name="Hipervínculo" xfId="46109" builtinId="8" hidden="1"/>
    <cellStyle name="Hipervínculo" xfId="46093" builtinId="8" hidden="1"/>
    <cellStyle name="Hipervínculo" xfId="46075" builtinId="8" hidden="1"/>
    <cellStyle name="Hipervínculo" xfId="46059" builtinId="8" hidden="1"/>
    <cellStyle name="Hipervínculo" xfId="46043" builtinId="8" hidden="1"/>
    <cellStyle name="Hipervínculo" xfId="46027" builtinId="8" hidden="1"/>
    <cellStyle name="Hipervínculo" xfId="46010" builtinId="8" hidden="1"/>
    <cellStyle name="Hipervínculo" xfId="45994" builtinId="8" hidden="1"/>
    <cellStyle name="Hipervínculo" xfId="45978" builtinId="8" hidden="1"/>
    <cellStyle name="Hipervínculo" xfId="45963" builtinId="8" hidden="1"/>
    <cellStyle name="Hipervínculo" xfId="45947" builtinId="8" hidden="1"/>
    <cellStyle name="Hipervínculo" xfId="45931" builtinId="8" hidden="1"/>
    <cellStyle name="Hipervínculo" xfId="45914" builtinId="8" hidden="1"/>
    <cellStyle name="Hipervínculo" xfId="45898" builtinId="8" hidden="1"/>
    <cellStyle name="Hipervínculo" xfId="45882" builtinId="8" hidden="1"/>
    <cellStyle name="Hipervínculo" xfId="45866" builtinId="8" hidden="1"/>
    <cellStyle name="Hipervínculo" xfId="45850" builtinId="8" hidden="1"/>
    <cellStyle name="Hipervínculo" xfId="45834" builtinId="8" hidden="1"/>
    <cellStyle name="Hipervínculo" xfId="43481" builtinId="8" hidden="1"/>
    <cellStyle name="Hipervínculo" xfId="43491" builtinId="8" hidden="1"/>
    <cellStyle name="Hipervínculo" xfId="43495" builtinId="8" hidden="1"/>
    <cellStyle name="Hipervínculo" xfId="43529" builtinId="8" hidden="1"/>
    <cellStyle name="Hipervínculo" xfId="43533" builtinId="8" hidden="1"/>
    <cellStyle name="Hipervínculo" xfId="43521" builtinId="8" hidden="1"/>
    <cellStyle name="Hipervínculo" xfId="43509" builtinId="8" hidden="1"/>
    <cellStyle name="Hipervínculo" xfId="43499" builtinId="8" hidden="1"/>
    <cellStyle name="Hipervínculo" xfId="43549" builtinId="8" hidden="1"/>
    <cellStyle name="Hipervínculo" xfId="43565" builtinId="8" hidden="1"/>
    <cellStyle name="Hipervínculo" xfId="43581" builtinId="8" hidden="1"/>
    <cellStyle name="Hipervínculo" xfId="43597" builtinId="8" hidden="1"/>
    <cellStyle name="Hipervínculo" xfId="43613" builtinId="8" hidden="1"/>
    <cellStyle name="Hipervínculo" xfId="43629" builtinId="8" hidden="1"/>
    <cellStyle name="Hipervínculo" xfId="43646" builtinId="8" hidden="1"/>
    <cellStyle name="Hipervínculo" xfId="43662" builtinId="8" hidden="1"/>
    <cellStyle name="Hipervínculo" xfId="43678" builtinId="8" hidden="1"/>
    <cellStyle name="Hipervínculo" xfId="43693" builtinId="8" hidden="1"/>
    <cellStyle name="Hipervínculo" xfId="43709" builtinId="8" hidden="1"/>
    <cellStyle name="Hipervínculo" xfId="43725" builtinId="8" hidden="1"/>
    <cellStyle name="Hipervínculo" xfId="43742" builtinId="8" hidden="1"/>
    <cellStyle name="Hipervínculo" xfId="43758" builtinId="8" hidden="1"/>
    <cellStyle name="Hipervínculo" xfId="43774" builtinId="8" hidden="1"/>
    <cellStyle name="Hipervínculo" xfId="43792" builtinId="8" hidden="1"/>
    <cellStyle name="Hipervínculo" xfId="43808" builtinId="8" hidden="1"/>
    <cellStyle name="Hipervínculo" xfId="43824" builtinId="8" hidden="1"/>
    <cellStyle name="Hipervínculo" xfId="43840" builtinId="8" hidden="1"/>
    <cellStyle name="Hipervínculo" xfId="43856" builtinId="8" hidden="1"/>
    <cellStyle name="Hipervínculo" xfId="43872" builtinId="8" hidden="1"/>
    <cellStyle name="Hipervínculo" xfId="43888" builtinId="8" hidden="1"/>
    <cellStyle name="Hipervínculo" xfId="43902" builtinId="8" hidden="1"/>
    <cellStyle name="Hipervínculo" xfId="43918" builtinId="8" hidden="1"/>
    <cellStyle name="Hipervínculo" xfId="43934" builtinId="8" hidden="1"/>
    <cellStyle name="Hipervínculo" xfId="43951" builtinId="8" hidden="1"/>
    <cellStyle name="Hipervínculo" xfId="43967" builtinId="8" hidden="1"/>
    <cellStyle name="Hipervínculo" xfId="43983" builtinId="8" hidden="1"/>
    <cellStyle name="Hipervínculo" xfId="43999" builtinId="8" hidden="1"/>
    <cellStyle name="Hipervínculo" xfId="44015" builtinId="8" hidden="1"/>
    <cellStyle name="Hipervínculo" xfId="44031" builtinId="8" hidden="1"/>
    <cellStyle name="Hipervínculo" xfId="44047" builtinId="8" hidden="1"/>
    <cellStyle name="Hipervínculo" xfId="44062" builtinId="8" hidden="1"/>
    <cellStyle name="Hipervínculo" xfId="44078" builtinId="8" hidden="1"/>
    <cellStyle name="Hipervínculo" xfId="44094" builtinId="8" hidden="1"/>
    <cellStyle name="Hipervínculo" xfId="44112" builtinId="8" hidden="1"/>
    <cellStyle name="Hipervínculo" xfId="44128" builtinId="8" hidden="1"/>
    <cellStyle name="Hipervínculo" xfId="44144" builtinId="8" hidden="1"/>
    <cellStyle name="Hipervínculo" xfId="44160" builtinId="8" hidden="1"/>
    <cellStyle name="Hipervínculo" xfId="44176" builtinId="8" hidden="1"/>
    <cellStyle name="Hipervínculo" xfId="44192" builtinId="8" hidden="1"/>
    <cellStyle name="Hipervínculo" xfId="43791" builtinId="8" hidden="1"/>
    <cellStyle name="Hipervínculo" xfId="44222" builtinId="8" hidden="1"/>
    <cellStyle name="Hipervínculo" xfId="44238" builtinId="8" hidden="1"/>
    <cellStyle name="Hipervínculo" xfId="44254" builtinId="8" hidden="1"/>
    <cellStyle name="Hipervínculo" xfId="44272" builtinId="8" hidden="1"/>
    <cellStyle name="Hipervínculo" xfId="44288" builtinId="8" hidden="1"/>
    <cellStyle name="Hipervínculo" xfId="44304" builtinId="8" hidden="1"/>
    <cellStyle name="Hipervínculo" xfId="44320" builtinId="8" hidden="1"/>
    <cellStyle name="Hipervínculo" xfId="44336" builtinId="8" hidden="1"/>
    <cellStyle name="Hipervínculo" xfId="44352" builtinId="8" hidden="1"/>
    <cellStyle name="Hipervínculo" xfId="44366" builtinId="8" hidden="1"/>
    <cellStyle name="Hipervínculo" xfId="44382" builtinId="8" hidden="1"/>
    <cellStyle name="Hipervínculo" xfId="44398" builtinId="8" hidden="1"/>
    <cellStyle name="Hipervínculo" xfId="44415" builtinId="8" hidden="1"/>
    <cellStyle name="Hipervínculo" xfId="44431" builtinId="8" hidden="1"/>
    <cellStyle name="Hipervínculo" xfId="44447" builtinId="8" hidden="1"/>
    <cellStyle name="Hipervínculo" xfId="44463" builtinId="8" hidden="1"/>
    <cellStyle name="Hipervínculo" xfId="44479" builtinId="8" hidden="1"/>
    <cellStyle name="Hipervínculo" xfId="44495" builtinId="8" hidden="1"/>
    <cellStyle name="Hipervínculo" xfId="44511" builtinId="8" hidden="1"/>
    <cellStyle name="Hipervínculo" xfId="44526" builtinId="8" hidden="1"/>
    <cellStyle name="Hipervínculo" xfId="44542" builtinId="8" hidden="1"/>
    <cellStyle name="Hipervínculo" xfId="44558" builtinId="8" hidden="1"/>
    <cellStyle name="Hipervínculo" xfId="44576" builtinId="8" hidden="1"/>
    <cellStyle name="Hipervínculo" xfId="44592" builtinId="8" hidden="1"/>
    <cellStyle name="Hipervínculo" xfId="44608" builtinId="8" hidden="1"/>
    <cellStyle name="Hipervínculo" xfId="44624" builtinId="8" hidden="1"/>
    <cellStyle name="Hipervínculo" xfId="44640" builtinId="8" hidden="1"/>
    <cellStyle name="Hipervínculo" xfId="44656" builtinId="8" hidden="1"/>
    <cellStyle name="Hipervínculo" xfId="44672" builtinId="8" hidden="1"/>
    <cellStyle name="Hipervínculo" xfId="44686" builtinId="8" hidden="1"/>
    <cellStyle name="Hipervínculo" xfId="44702" builtinId="8" hidden="1"/>
    <cellStyle name="Hipervínculo" xfId="44718" builtinId="8" hidden="1"/>
    <cellStyle name="Hipervínculo" xfId="44736" builtinId="8" hidden="1"/>
    <cellStyle name="Hipervínculo" xfId="44752" builtinId="8" hidden="1"/>
    <cellStyle name="Hipervínculo" xfId="44768" builtinId="8" hidden="1"/>
    <cellStyle name="Hipervínculo" xfId="44784" builtinId="8" hidden="1"/>
    <cellStyle name="Hipervínculo" xfId="44800" builtinId="8" hidden="1"/>
    <cellStyle name="Hipervínculo" xfId="44816" builtinId="8" hidden="1"/>
    <cellStyle name="Hipervínculo" xfId="44571" builtinId="8" hidden="1"/>
    <cellStyle name="Hipervínculo" xfId="44846" builtinId="8" hidden="1"/>
    <cellStyle name="Hipervínculo" xfId="44862" builtinId="8" hidden="1"/>
    <cellStyle name="Hipervínculo" xfId="44878" builtinId="8" hidden="1"/>
    <cellStyle name="Hipervínculo" xfId="44896" builtinId="8" hidden="1"/>
    <cellStyle name="Hipervínculo" xfId="44912" builtinId="8" hidden="1"/>
    <cellStyle name="Hipervínculo" xfId="44928" builtinId="8" hidden="1"/>
    <cellStyle name="Hipervínculo" xfId="44944" builtinId="8" hidden="1"/>
    <cellStyle name="Hipervínculo" xfId="44960" builtinId="8" hidden="1"/>
    <cellStyle name="Hipervínculo" xfId="44976" builtinId="8" hidden="1"/>
    <cellStyle name="Hipervínculo" xfId="44990" builtinId="8" hidden="1"/>
    <cellStyle name="Hipervínculo" xfId="45006" builtinId="8" hidden="1"/>
    <cellStyle name="Hipervínculo" xfId="45022" builtinId="8" hidden="1"/>
    <cellStyle name="Hipervínculo" xfId="45040" builtinId="8" hidden="1"/>
    <cellStyle name="Hipervínculo" xfId="45056" builtinId="8" hidden="1"/>
    <cellStyle name="Hipervínculo" xfId="45072" builtinId="8" hidden="1"/>
    <cellStyle name="Hipervínculo" xfId="45088" builtinId="8" hidden="1"/>
    <cellStyle name="Hipervínculo" xfId="45104" builtinId="8" hidden="1"/>
    <cellStyle name="Hipervínculo" xfId="45120" builtinId="8" hidden="1"/>
    <cellStyle name="Hipervínculo" xfId="45136" builtinId="8" hidden="1"/>
    <cellStyle name="Hipervínculo" xfId="45150" builtinId="8" hidden="1"/>
    <cellStyle name="Hipervínculo" xfId="45166" builtinId="8" hidden="1"/>
    <cellStyle name="Hipervínculo" xfId="45182" builtinId="8" hidden="1"/>
    <cellStyle name="Hipervínculo" xfId="45200" builtinId="8" hidden="1"/>
    <cellStyle name="Hipervínculo" xfId="45216" builtinId="8" hidden="1"/>
    <cellStyle name="Hipervínculo" xfId="45232" builtinId="8" hidden="1"/>
    <cellStyle name="Hipervínculo" xfId="45248" builtinId="8" hidden="1"/>
    <cellStyle name="Hipervínculo" xfId="45264" builtinId="8" hidden="1"/>
    <cellStyle name="Hipervínculo" xfId="45280" builtinId="8" hidden="1"/>
    <cellStyle name="Hipervínculo" xfId="45296" builtinId="8" hidden="1"/>
    <cellStyle name="Hipervínculo" xfId="45310" builtinId="8" hidden="1"/>
    <cellStyle name="Hipervínculo" xfId="45326" builtinId="8" hidden="1"/>
    <cellStyle name="Hipervínculo" xfId="45342" builtinId="8" hidden="1"/>
    <cellStyle name="Hipervínculo" xfId="45360" builtinId="8" hidden="1"/>
    <cellStyle name="Hipervínculo" xfId="45376" builtinId="8" hidden="1"/>
    <cellStyle name="Hipervínculo" xfId="45392" builtinId="8" hidden="1"/>
    <cellStyle name="Hipervínculo" xfId="45408" builtinId="8" hidden="1"/>
    <cellStyle name="Hipervínculo" xfId="45424" builtinId="8" hidden="1"/>
    <cellStyle name="Hipervínculo" xfId="45440" builtinId="8" hidden="1"/>
    <cellStyle name="Hipervínculo" xfId="45195" builtinId="8" hidden="1"/>
    <cellStyle name="Hipervínculo" xfId="45470" builtinId="8" hidden="1"/>
    <cellStyle name="Hipervínculo" xfId="45486" builtinId="8" hidden="1"/>
    <cellStyle name="Hipervínculo" xfId="45502" builtinId="8" hidden="1"/>
    <cellStyle name="Hipervínculo" xfId="45519" builtinId="8" hidden="1"/>
    <cellStyle name="Hipervínculo" xfId="45535" builtinId="8" hidden="1"/>
    <cellStyle name="Hipervínculo" xfId="45551" builtinId="8" hidden="1"/>
    <cellStyle name="Hipervínculo" xfId="45567" builtinId="8" hidden="1"/>
    <cellStyle name="Hipervínculo" xfId="45583" builtinId="8" hidden="1"/>
    <cellStyle name="Hipervínculo" xfId="45599" builtinId="8" hidden="1"/>
    <cellStyle name="Hipervínculo" xfId="45613" builtinId="8" hidden="1"/>
    <cellStyle name="Hipervínculo" xfId="45629" builtinId="8" hidden="1"/>
    <cellStyle name="Hipervínculo" xfId="45645" builtinId="8" hidden="1"/>
    <cellStyle name="Hipervínculo" xfId="45661" builtinId="8" hidden="1"/>
    <cellStyle name="Hipervínculo" xfId="45677" builtinId="8" hidden="1"/>
    <cellStyle name="Hipervínculo" xfId="45693" builtinId="8" hidden="1"/>
    <cellStyle name="Hipervínculo" xfId="45709" builtinId="8" hidden="1"/>
    <cellStyle name="Hipervínculo" xfId="45725" builtinId="8" hidden="1"/>
    <cellStyle name="Hipervínculo" xfId="45741" builtinId="8" hidden="1"/>
    <cellStyle name="Hipervínculo" xfId="45757" builtinId="8" hidden="1"/>
    <cellStyle name="Hipervínculo" xfId="45755" builtinId="8" hidden="1"/>
    <cellStyle name="Hipervínculo" xfId="45739" builtinId="8" hidden="1"/>
    <cellStyle name="Hipervínculo" xfId="45723" builtinId="8" hidden="1"/>
    <cellStyle name="Hipervínculo" xfId="45707" builtinId="8" hidden="1"/>
    <cellStyle name="Hipervínculo" xfId="45691" builtinId="8" hidden="1"/>
    <cellStyle name="Hipervínculo" xfId="45675" builtinId="8" hidden="1"/>
    <cellStyle name="Hipervínculo" xfId="45659" builtinId="8" hidden="1"/>
    <cellStyle name="Hipervínculo" xfId="45643" builtinId="8" hidden="1"/>
    <cellStyle name="Hipervínculo" xfId="45627" builtinId="8" hidden="1"/>
    <cellStyle name="Hipervínculo" xfId="45611" builtinId="8" hidden="1"/>
    <cellStyle name="Hipervínculo" xfId="45597" builtinId="8" hidden="1"/>
    <cellStyle name="Hipervínculo" xfId="45581" builtinId="8" hidden="1"/>
    <cellStyle name="Hipervínculo" xfId="45565" builtinId="8" hidden="1"/>
    <cellStyle name="Hipervínculo" xfId="45549" builtinId="8" hidden="1"/>
    <cellStyle name="Hipervínculo" xfId="45533" builtinId="8" hidden="1"/>
    <cellStyle name="Hipervínculo" xfId="45517" builtinId="8" hidden="1"/>
    <cellStyle name="Hipervínculo" xfId="45500" builtinId="8" hidden="1"/>
    <cellStyle name="Hipervínculo" xfId="45484" builtinId="8" hidden="1"/>
    <cellStyle name="Hipervínculo" xfId="45468" builtinId="8" hidden="1"/>
    <cellStyle name="Hipervínculo" xfId="45454" builtinId="8" hidden="1"/>
    <cellStyle name="Hipervínculo" xfId="45438" builtinId="8" hidden="1"/>
    <cellStyle name="Hipervínculo" xfId="45422" builtinId="8" hidden="1"/>
    <cellStyle name="Hipervínculo" xfId="45406" builtinId="8" hidden="1"/>
    <cellStyle name="Hipervínculo" xfId="45390" builtinId="8" hidden="1"/>
    <cellStyle name="Hipervínculo" xfId="45374" builtinId="8" hidden="1"/>
    <cellStyle name="Hipervínculo" xfId="45358" builtinId="8" hidden="1"/>
    <cellStyle name="Hipervínculo" xfId="45340" builtinId="8" hidden="1"/>
    <cellStyle name="Hipervínculo" xfId="45324" builtinId="8" hidden="1"/>
    <cellStyle name="Hipervínculo" xfId="45308" builtinId="8" hidden="1"/>
    <cellStyle name="Hipervínculo" xfId="45294" builtinId="8" hidden="1"/>
    <cellStyle name="Hipervínculo" xfId="45278" builtinId="8" hidden="1"/>
    <cellStyle name="Hipervínculo" xfId="45262" builtinId="8" hidden="1"/>
    <cellStyle name="Hipervínculo" xfId="45246" builtinId="8" hidden="1"/>
    <cellStyle name="Hipervínculo" xfId="45230" builtinId="8" hidden="1"/>
    <cellStyle name="Hipervínculo" xfId="45214" builtinId="8" hidden="1"/>
    <cellStyle name="Hipervínculo" xfId="45198" builtinId="8" hidden="1"/>
    <cellStyle name="Hipervínculo" xfId="45180" builtinId="8" hidden="1"/>
    <cellStyle name="Hipervínculo" xfId="45164" builtinId="8" hidden="1"/>
    <cellStyle name="Hipervínculo" xfId="45148" builtinId="8" hidden="1"/>
    <cellStyle name="Hipervínculo" xfId="45134" builtinId="8" hidden="1"/>
    <cellStyle name="Hipervínculo" xfId="45118" builtinId="8" hidden="1"/>
    <cellStyle name="Hipervínculo" xfId="45102" builtinId="8" hidden="1"/>
    <cellStyle name="Hipervínculo" xfId="45086" builtinId="8" hidden="1"/>
    <cellStyle name="Hipervínculo" xfId="45070" builtinId="8" hidden="1"/>
    <cellStyle name="Hipervínculo" xfId="45054" builtinId="8" hidden="1"/>
    <cellStyle name="Hipervínculo" xfId="45036" builtinId="8" hidden="1"/>
    <cellStyle name="Hipervínculo" xfId="45020" builtinId="8" hidden="1"/>
    <cellStyle name="Hipervínculo" xfId="45004" builtinId="8" hidden="1"/>
    <cellStyle name="Hipervínculo" xfId="44988" builtinId="8" hidden="1"/>
    <cellStyle name="Hipervínculo" xfId="44974" builtinId="8" hidden="1"/>
    <cellStyle name="Hipervínculo" xfId="44958" builtinId="8" hidden="1"/>
    <cellStyle name="Hipervínculo" xfId="44942" builtinId="8" hidden="1"/>
    <cellStyle name="Hipervínculo" xfId="44926" builtinId="8" hidden="1"/>
    <cellStyle name="Hipervínculo" xfId="44910" builtinId="8" hidden="1"/>
    <cellStyle name="Hipervínculo" xfId="44894" builtinId="8" hidden="1"/>
    <cellStyle name="Hipervínculo" xfId="44876" builtinId="8" hidden="1"/>
    <cellStyle name="Hipervínculo" xfId="44860" builtinId="8" hidden="1"/>
    <cellStyle name="Hipervínculo" xfId="44844" builtinId="8" hidden="1"/>
    <cellStyle name="Hipervínculo" xfId="44830" builtinId="8" hidden="1"/>
    <cellStyle name="Hipervínculo" xfId="44814" builtinId="8" hidden="1"/>
    <cellStyle name="Hipervínculo" xfId="44798" builtinId="8" hidden="1"/>
    <cellStyle name="Hipervínculo" xfId="44782" builtinId="8" hidden="1"/>
    <cellStyle name="Hipervínculo" xfId="44766" builtinId="8" hidden="1"/>
    <cellStyle name="Hipervínculo" xfId="44750" builtinId="8" hidden="1"/>
    <cellStyle name="Hipervínculo" xfId="44734" builtinId="8" hidden="1"/>
    <cellStyle name="Hipervínculo" xfId="44716" builtinId="8" hidden="1"/>
    <cellStyle name="Hipervínculo" xfId="44700" builtinId="8" hidden="1"/>
    <cellStyle name="Hipervínculo" xfId="44684" builtinId="8" hidden="1"/>
    <cellStyle name="Hipervínculo" xfId="44670" builtinId="8" hidden="1"/>
    <cellStyle name="Hipervínculo" xfId="44654" builtinId="8" hidden="1"/>
    <cellStyle name="Hipervínculo" xfId="44638" builtinId="8" hidden="1"/>
    <cellStyle name="Hipervínculo" xfId="44622" builtinId="8" hidden="1"/>
    <cellStyle name="Hipervínculo" xfId="44606" builtinId="8" hidden="1"/>
    <cellStyle name="Hipervínculo" xfId="44590" builtinId="8" hidden="1"/>
    <cellStyle name="Hipervínculo" xfId="44574" builtinId="8" hidden="1"/>
    <cellStyle name="Hipervínculo" xfId="44556" builtinId="8" hidden="1"/>
    <cellStyle name="Hipervínculo" xfId="44540" builtinId="8" hidden="1"/>
    <cellStyle name="Hipervínculo" xfId="44524" builtinId="8" hidden="1"/>
    <cellStyle name="Hipervínculo" xfId="44509" builtinId="8" hidden="1"/>
    <cellStyle name="Hipervínculo" xfId="44493" builtinId="8" hidden="1"/>
    <cellStyle name="Hipervínculo" xfId="44477" builtinId="8" hidden="1"/>
    <cellStyle name="Hipervínculo" xfId="44461" builtinId="8" hidden="1"/>
    <cellStyle name="Hipervínculo" xfId="44445" builtinId="8" hidden="1"/>
    <cellStyle name="Hipervínculo" xfId="44429" builtinId="8" hidden="1"/>
    <cellStyle name="Hipervínculo" xfId="44412" builtinId="8" hidden="1"/>
    <cellStyle name="Hipervínculo" xfId="44396" builtinId="8" hidden="1"/>
    <cellStyle name="Hipervínculo" xfId="44380" builtinId="8" hidden="1"/>
    <cellStyle name="Hipervínculo" xfId="44364" builtinId="8" hidden="1"/>
    <cellStyle name="Hipervínculo" xfId="44350" builtinId="8" hidden="1"/>
    <cellStyle name="Hipervínculo" xfId="44334" builtinId="8" hidden="1"/>
    <cellStyle name="Hipervínculo" xfId="44318" builtinId="8" hidden="1"/>
    <cellStyle name="Hipervínculo" xfId="44302" builtinId="8" hidden="1"/>
    <cellStyle name="Hipervínculo" xfId="44286" builtinId="8" hidden="1"/>
    <cellStyle name="Hipervínculo" xfId="44270" builtinId="8" hidden="1"/>
    <cellStyle name="Hipervínculo" xfId="44252" builtinId="8" hidden="1"/>
    <cellStyle name="Hipervínculo" xfId="44236" builtinId="8" hidden="1"/>
    <cellStyle name="Hipervínculo" xfId="44220" builtinId="8" hidden="1"/>
    <cellStyle name="Hipervínculo" xfId="44206" builtinId="8" hidden="1"/>
    <cellStyle name="Hipervínculo" xfId="44190" builtinId="8" hidden="1"/>
    <cellStyle name="Hipervínculo" xfId="44174" builtinId="8" hidden="1"/>
    <cellStyle name="Hipervínculo" xfId="44158" builtinId="8" hidden="1"/>
    <cellStyle name="Hipervínculo" xfId="44142" builtinId="8" hidden="1"/>
    <cellStyle name="Hipervínculo" xfId="44126" builtinId="8" hidden="1"/>
    <cellStyle name="Hipervínculo" xfId="44110" builtinId="8" hidden="1"/>
    <cellStyle name="Hipervínculo" xfId="44092" builtinId="8" hidden="1"/>
    <cellStyle name="Hipervínculo" xfId="44076" builtinId="8" hidden="1"/>
    <cellStyle name="Hipervínculo" xfId="44060" builtinId="8" hidden="1"/>
    <cellStyle name="Hipervínculo" xfId="44045" builtinId="8" hidden="1"/>
    <cellStyle name="Hipervínculo" xfId="44029" builtinId="8" hidden="1"/>
    <cellStyle name="Hipervínculo" xfId="44013" builtinId="8" hidden="1"/>
    <cellStyle name="Hipervínculo" xfId="43997" builtinId="8" hidden="1"/>
    <cellStyle name="Hipervínculo" xfId="43981" builtinId="8" hidden="1"/>
    <cellStyle name="Hipervínculo" xfId="43965" builtinId="8" hidden="1"/>
    <cellStyle name="Hipervínculo" xfId="43949" builtinId="8" hidden="1"/>
    <cellStyle name="Hipervínculo" xfId="43932" builtinId="8" hidden="1"/>
    <cellStyle name="Hipervínculo" xfId="43916" builtinId="8" hidden="1"/>
    <cellStyle name="Hipervínculo" xfId="43900" builtinId="8" hidden="1"/>
    <cellStyle name="Hipervínculo" xfId="43886" builtinId="8" hidden="1"/>
    <cellStyle name="Hipervínculo" xfId="43870" builtinId="8" hidden="1"/>
    <cellStyle name="Hipervínculo" xfId="43854" builtinId="8" hidden="1"/>
    <cellStyle name="Hipervínculo" xfId="43838" builtinId="8" hidden="1"/>
    <cellStyle name="Hipervínculo" xfId="43822" builtinId="8" hidden="1"/>
    <cellStyle name="Hipervínculo" xfId="43806" builtinId="8" hidden="1"/>
    <cellStyle name="Hipervínculo" xfId="43788" builtinId="8" hidden="1"/>
    <cellStyle name="Hipervínculo" xfId="43772" builtinId="8" hidden="1"/>
    <cellStyle name="Hipervínculo" xfId="43756" builtinId="8" hidden="1"/>
    <cellStyle name="Hipervínculo" xfId="43740" builtinId="8" hidden="1"/>
    <cellStyle name="Hipervínculo" xfId="43723" builtinId="8" hidden="1"/>
    <cellStyle name="Hipervínculo" xfId="43707" builtinId="8" hidden="1"/>
    <cellStyle name="Hipervínculo" xfId="43691" builtinId="8" hidden="1"/>
    <cellStyle name="Hipervínculo" xfId="43676" builtinId="8" hidden="1"/>
    <cellStyle name="Hipervínculo" xfId="43660" builtinId="8" hidden="1"/>
    <cellStyle name="Hipervínculo" xfId="43644" builtinId="8" hidden="1"/>
    <cellStyle name="Hipervínculo" xfId="43627" builtinId="8" hidden="1"/>
    <cellStyle name="Hipervínculo" xfId="43611" builtinId="8" hidden="1"/>
    <cellStyle name="Hipervínculo" xfId="43595" builtinId="8" hidden="1"/>
    <cellStyle name="Hipervínculo" xfId="43579" builtinId="8" hidden="1"/>
    <cellStyle name="Hipervínculo" xfId="43563" builtinId="8" hidden="1"/>
    <cellStyle name="Hipervínculo" xfId="43547" builtinId="8" hidden="1"/>
    <cellStyle name="Hipervínculo" xfId="41193" builtinId="8" hidden="1"/>
    <cellStyle name="Hipervínculo" xfId="41203" builtinId="8" hidden="1"/>
    <cellStyle name="Hipervínculo" xfId="41207" builtinId="8" hidden="1"/>
    <cellStyle name="Hipervínculo" xfId="41241" builtinId="8" hidden="1"/>
    <cellStyle name="Hipervínculo" xfId="41245" builtinId="8" hidden="1"/>
    <cellStyle name="Hipervínculo" xfId="41233" builtinId="8" hidden="1"/>
    <cellStyle name="Hipervínculo" xfId="41221" builtinId="8" hidden="1"/>
    <cellStyle name="Hipervínculo" xfId="41211" builtinId="8" hidden="1"/>
    <cellStyle name="Hipervínculo" xfId="41261" builtinId="8" hidden="1"/>
    <cellStyle name="Hipervínculo" xfId="41277" builtinId="8" hidden="1"/>
    <cellStyle name="Hipervínculo" xfId="41293" builtinId="8" hidden="1"/>
    <cellStyle name="Hipervínculo" xfId="41309" builtinId="8" hidden="1"/>
    <cellStyle name="Hipervínculo" xfId="41325" builtinId="8" hidden="1"/>
    <cellStyle name="Hipervínculo" xfId="41341" builtinId="8" hidden="1"/>
    <cellStyle name="Hipervínculo" xfId="41358" builtinId="8" hidden="1"/>
    <cellStyle name="Hipervínculo" xfId="41374" builtinId="8" hidden="1"/>
    <cellStyle name="Hipervínculo" xfId="41390" builtinId="8" hidden="1"/>
    <cellStyle name="Hipervínculo" xfId="41405" builtinId="8" hidden="1"/>
    <cellStyle name="Hipervínculo" xfId="41421" builtinId="8" hidden="1"/>
    <cellStyle name="Hipervínculo" xfId="41437" builtinId="8" hidden="1"/>
    <cellStyle name="Hipervínculo" xfId="41454" builtinId="8" hidden="1"/>
    <cellStyle name="Hipervínculo" xfId="41470" builtinId="8" hidden="1"/>
    <cellStyle name="Hipervínculo" xfId="41486" builtinId="8" hidden="1"/>
    <cellStyle name="Hipervínculo" xfId="41504" builtinId="8" hidden="1"/>
    <cellStyle name="Hipervínculo" xfId="41520" builtinId="8" hidden="1"/>
    <cellStyle name="Hipervínculo" xfId="41536" builtinId="8" hidden="1"/>
    <cellStyle name="Hipervínculo" xfId="41552" builtinId="8" hidden="1"/>
    <cellStyle name="Hipervínculo" xfId="41568" builtinId="8" hidden="1"/>
    <cellStyle name="Hipervínculo" xfId="41584" builtinId="8" hidden="1"/>
    <cellStyle name="Hipervínculo" xfId="41600" builtinId="8" hidden="1"/>
    <cellStyle name="Hipervínculo" xfId="41614" builtinId="8" hidden="1"/>
    <cellStyle name="Hipervínculo" xfId="41630" builtinId="8" hidden="1"/>
    <cellStyle name="Hipervínculo" xfId="41646" builtinId="8" hidden="1"/>
    <cellStyle name="Hipervínculo" xfId="41663" builtinId="8" hidden="1"/>
    <cellStyle name="Hipervínculo" xfId="41679" builtinId="8" hidden="1"/>
    <cellStyle name="Hipervínculo" xfId="41695" builtinId="8" hidden="1"/>
    <cellStyle name="Hipervínculo" xfId="41711" builtinId="8" hidden="1"/>
    <cellStyle name="Hipervínculo" xfId="41727" builtinId="8" hidden="1"/>
    <cellStyle name="Hipervínculo" xfId="41743" builtinId="8" hidden="1"/>
    <cellStyle name="Hipervínculo" xfId="41759" builtinId="8" hidden="1"/>
    <cellStyle name="Hipervínculo" xfId="41774" builtinId="8" hidden="1"/>
    <cellStyle name="Hipervínculo" xfId="41790" builtinId="8" hidden="1"/>
    <cellStyle name="Hipervínculo" xfId="41806" builtinId="8" hidden="1"/>
    <cellStyle name="Hipervínculo" xfId="41824" builtinId="8" hidden="1"/>
    <cellStyle name="Hipervínculo" xfId="41840" builtinId="8" hidden="1"/>
    <cellStyle name="Hipervínculo" xfId="41856" builtinId="8" hidden="1"/>
    <cellStyle name="Hipervínculo" xfId="41872" builtinId="8" hidden="1"/>
    <cellStyle name="Hipervínculo" xfId="41888" builtinId="8" hidden="1"/>
    <cellStyle name="Hipervínculo" xfId="41904" builtinId="8" hidden="1"/>
    <cellStyle name="Hipervínculo" xfId="41503" builtinId="8" hidden="1"/>
    <cellStyle name="Hipervínculo" xfId="41934" builtinId="8" hidden="1"/>
    <cellStyle name="Hipervínculo" xfId="41950" builtinId="8" hidden="1"/>
    <cellStyle name="Hipervínculo" xfId="41966" builtinId="8" hidden="1"/>
    <cellStyle name="Hipervínculo" xfId="41984" builtinId="8" hidden="1"/>
    <cellStyle name="Hipervínculo" xfId="42000" builtinId="8" hidden="1"/>
    <cellStyle name="Hipervínculo" xfId="42016" builtinId="8" hidden="1"/>
    <cellStyle name="Hipervínculo" xfId="42032" builtinId="8" hidden="1"/>
    <cellStyle name="Hipervínculo" xfId="42048" builtinId="8" hidden="1"/>
    <cellStyle name="Hipervínculo" xfId="42064" builtinId="8" hidden="1"/>
    <cellStyle name="Hipervínculo" xfId="42078" builtinId="8" hidden="1"/>
    <cellStyle name="Hipervínculo" xfId="42094" builtinId="8" hidden="1"/>
    <cellStyle name="Hipervínculo" xfId="42110" builtinId="8" hidden="1"/>
    <cellStyle name="Hipervínculo" xfId="42127" builtinId="8" hidden="1"/>
    <cellStyle name="Hipervínculo" xfId="42143" builtinId="8" hidden="1"/>
    <cellStyle name="Hipervínculo" xfId="42159" builtinId="8" hidden="1"/>
    <cellStyle name="Hipervínculo" xfId="42175" builtinId="8" hidden="1"/>
    <cellStyle name="Hipervínculo" xfId="42191" builtinId="8" hidden="1"/>
    <cellStyle name="Hipervínculo" xfId="42207" builtinId="8" hidden="1"/>
    <cellStyle name="Hipervínculo" xfId="42223" builtinId="8" hidden="1"/>
    <cellStyle name="Hipervínculo" xfId="42238" builtinId="8" hidden="1"/>
    <cellStyle name="Hipervínculo" xfId="42254" builtinId="8" hidden="1"/>
    <cellStyle name="Hipervínculo" xfId="42270" builtinId="8" hidden="1"/>
    <cellStyle name="Hipervínculo" xfId="42288" builtinId="8" hidden="1"/>
    <cellStyle name="Hipervínculo" xfId="42304" builtinId="8" hidden="1"/>
    <cellStyle name="Hipervínculo" xfId="42320" builtinId="8" hidden="1"/>
    <cellStyle name="Hipervínculo" xfId="42336" builtinId="8" hidden="1"/>
    <cellStyle name="Hipervínculo" xfId="42352" builtinId="8" hidden="1"/>
    <cellStyle name="Hipervínculo" xfId="42368" builtinId="8" hidden="1"/>
    <cellStyle name="Hipervínculo" xfId="42384" builtinId="8" hidden="1"/>
    <cellStyle name="Hipervínculo" xfId="42398" builtinId="8" hidden="1"/>
    <cellStyle name="Hipervínculo" xfId="42414" builtinId="8" hidden="1"/>
    <cellStyle name="Hipervínculo" xfId="42430" builtinId="8" hidden="1"/>
    <cellStyle name="Hipervínculo" xfId="42448" builtinId="8" hidden="1"/>
    <cellStyle name="Hipervínculo" xfId="42464" builtinId="8" hidden="1"/>
    <cellStyle name="Hipervínculo" xfId="42480" builtinId="8" hidden="1"/>
    <cellStyle name="Hipervínculo" xfId="42496" builtinId="8" hidden="1"/>
    <cellStyle name="Hipervínculo" xfId="42512" builtinId="8" hidden="1"/>
    <cellStyle name="Hipervínculo" xfId="42528" builtinId="8" hidden="1"/>
    <cellStyle name="Hipervínculo" xfId="42283" builtinId="8" hidden="1"/>
    <cellStyle name="Hipervínculo" xfId="42558" builtinId="8" hidden="1"/>
    <cellStyle name="Hipervínculo" xfId="42574" builtinId="8" hidden="1"/>
    <cellStyle name="Hipervínculo" xfId="42590" builtinId="8" hidden="1"/>
    <cellStyle name="Hipervínculo" xfId="42608" builtinId="8" hidden="1"/>
    <cellStyle name="Hipervínculo" xfId="42624" builtinId="8" hidden="1"/>
    <cellStyle name="Hipervínculo" xfId="42640" builtinId="8" hidden="1"/>
    <cellStyle name="Hipervínculo" xfId="42656" builtinId="8" hidden="1"/>
    <cellStyle name="Hipervínculo" xfId="42672" builtinId="8" hidden="1"/>
    <cellStyle name="Hipervínculo" xfId="42688" builtinId="8" hidden="1"/>
    <cellStyle name="Hipervínculo" xfId="42702" builtinId="8" hidden="1"/>
    <cellStyle name="Hipervínculo" xfId="42718" builtinId="8" hidden="1"/>
    <cellStyle name="Hipervínculo" xfId="42734" builtinId="8" hidden="1"/>
    <cellStyle name="Hipervínculo" xfId="42752" builtinId="8" hidden="1"/>
    <cellStyle name="Hipervínculo" xfId="42768" builtinId="8" hidden="1"/>
    <cellStyle name="Hipervínculo" xfId="42784" builtinId="8" hidden="1"/>
    <cellStyle name="Hipervínculo" xfId="42800" builtinId="8" hidden="1"/>
    <cellStyle name="Hipervínculo" xfId="42816" builtinId="8" hidden="1"/>
    <cellStyle name="Hipervínculo" xfId="42832" builtinId="8" hidden="1"/>
    <cellStyle name="Hipervínculo" xfId="42848" builtinId="8" hidden="1"/>
    <cellStyle name="Hipervínculo" xfId="42862" builtinId="8" hidden="1"/>
    <cellStyle name="Hipervínculo" xfId="42878" builtinId="8" hidden="1"/>
    <cellStyle name="Hipervínculo" xfId="42894" builtinId="8" hidden="1"/>
    <cellStyle name="Hipervínculo" xfId="42912" builtinId="8" hidden="1"/>
    <cellStyle name="Hipervínculo" xfId="42928" builtinId="8" hidden="1"/>
    <cellStyle name="Hipervínculo" xfId="42944" builtinId="8" hidden="1"/>
    <cellStyle name="Hipervínculo" xfId="42960" builtinId="8" hidden="1"/>
    <cellStyle name="Hipervínculo" xfId="42976" builtinId="8" hidden="1"/>
    <cellStyle name="Hipervínculo" xfId="42992" builtinId="8" hidden="1"/>
    <cellStyle name="Hipervínculo" xfId="43008" builtinId="8" hidden="1"/>
    <cellStyle name="Hipervínculo" xfId="43022" builtinId="8" hidden="1"/>
    <cellStyle name="Hipervínculo" xfId="43038" builtinId="8" hidden="1"/>
    <cellStyle name="Hipervínculo" xfId="43054" builtinId="8" hidden="1"/>
    <cellStyle name="Hipervínculo" xfId="43072" builtinId="8" hidden="1"/>
    <cellStyle name="Hipervínculo" xfId="43088" builtinId="8" hidden="1"/>
    <cellStyle name="Hipervínculo" xfId="43104" builtinId="8" hidden="1"/>
    <cellStyle name="Hipervínculo" xfId="43120" builtinId="8" hidden="1"/>
    <cellStyle name="Hipervínculo" xfId="43136" builtinId="8" hidden="1"/>
    <cellStyle name="Hipervínculo" xfId="43152" builtinId="8" hidden="1"/>
    <cellStyle name="Hipervínculo" xfId="42907" builtinId="8" hidden="1"/>
    <cellStyle name="Hipervínculo" xfId="43182" builtinId="8" hidden="1"/>
    <cellStyle name="Hipervínculo" xfId="43198" builtinId="8" hidden="1"/>
    <cellStyle name="Hipervínculo" xfId="43214" builtinId="8" hidden="1"/>
    <cellStyle name="Hipervínculo" xfId="43231" builtinId="8" hidden="1"/>
    <cellStyle name="Hipervínculo" xfId="43247" builtinId="8" hidden="1"/>
    <cellStyle name="Hipervínculo" xfId="43263" builtinId="8" hidden="1"/>
    <cellStyle name="Hipervínculo" xfId="43279" builtinId="8" hidden="1"/>
    <cellStyle name="Hipervínculo" xfId="43295" builtinId="8" hidden="1"/>
    <cellStyle name="Hipervínculo" xfId="43311" builtinId="8" hidden="1"/>
    <cellStyle name="Hipervínculo" xfId="43325" builtinId="8" hidden="1"/>
    <cellStyle name="Hipervínculo" xfId="43341" builtinId="8" hidden="1"/>
    <cellStyle name="Hipervínculo" xfId="43357" builtinId="8" hidden="1"/>
    <cellStyle name="Hipervínculo" xfId="43373" builtinId="8" hidden="1"/>
    <cellStyle name="Hipervínculo" xfId="43389" builtinId="8" hidden="1"/>
    <cellStyle name="Hipervínculo" xfId="43405" builtinId="8" hidden="1"/>
    <cellStyle name="Hipervínculo" xfId="43421" builtinId="8" hidden="1"/>
    <cellStyle name="Hipervínculo" xfId="43437" builtinId="8" hidden="1"/>
    <cellStyle name="Hipervínculo" xfId="43453" builtinId="8" hidden="1"/>
    <cellStyle name="Hipervínculo" xfId="43469" builtinId="8" hidden="1"/>
    <cellStyle name="Hipervínculo" xfId="43467" builtinId="8" hidden="1"/>
    <cellStyle name="Hipervínculo" xfId="43451" builtinId="8" hidden="1"/>
    <cellStyle name="Hipervínculo" xfId="43435" builtinId="8" hidden="1"/>
    <cellStyle name="Hipervínculo" xfId="43419" builtinId="8" hidden="1"/>
    <cellStyle name="Hipervínculo" xfId="43403" builtinId="8" hidden="1"/>
    <cellStyle name="Hipervínculo" xfId="43387" builtinId="8" hidden="1"/>
    <cellStyle name="Hipervínculo" xfId="43371" builtinId="8" hidden="1"/>
    <cellStyle name="Hipervínculo" xfId="43355" builtinId="8" hidden="1"/>
    <cellStyle name="Hipervínculo" xfId="43339" builtinId="8" hidden="1"/>
    <cellStyle name="Hipervínculo" xfId="43323" builtinId="8" hidden="1"/>
    <cellStyle name="Hipervínculo" xfId="43309" builtinId="8" hidden="1"/>
    <cellStyle name="Hipervínculo" xfId="43293" builtinId="8" hidden="1"/>
    <cellStyle name="Hipervínculo" xfId="43277" builtinId="8" hidden="1"/>
    <cellStyle name="Hipervínculo" xfId="43261" builtinId="8" hidden="1"/>
    <cellStyle name="Hipervínculo" xfId="43245" builtinId="8" hidden="1"/>
    <cellStyle name="Hipervínculo" xfId="43229" builtinId="8" hidden="1"/>
    <cellStyle name="Hipervínculo" xfId="43212" builtinId="8" hidden="1"/>
    <cellStyle name="Hipervínculo" xfId="43196" builtinId="8" hidden="1"/>
    <cellStyle name="Hipervínculo" xfId="43180" builtinId="8" hidden="1"/>
    <cellStyle name="Hipervínculo" xfId="43166" builtinId="8" hidden="1"/>
    <cellStyle name="Hipervínculo" xfId="43150" builtinId="8" hidden="1"/>
    <cellStyle name="Hipervínculo" xfId="43134" builtinId="8" hidden="1"/>
    <cellStyle name="Hipervínculo" xfId="43118" builtinId="8" hidden="1"/>
    <cellStyle name="Hipervínculo" xfId="43102" builtinId="8" hidden="1"/>
    <cellStyle name="Hipervínculo" xfId="43086" builtinId="8" hidden="1"/>
    <cellStyle name="Hipervínculo" xfId="43070" builtinId="8" hidden="1"/>
    <cellStyle name="Hipervínculo" xfId="43052" builtinId="8" hidden="1"/>
    <cellStyle name="Hipervínculo" xfId="43036" builtinId="8" hidden="1"/>
    <cellStyle name="Hipervínculo" xfId="43020" builtinId="8" hidden="1"/>
    <cellStyle name="Hipervínculo" xfId="43006" builtinId="8" hidden="1"/>
    <cellStyle name="Hipervínculo" xfId="42990" builtinId="8" hidden="1"/>
    <cellStyle name="Hipervínculo" xfId="42974" builtinId="8" hidden="1"/>
    <cellStyle name="Hipervínculo" xfId="42958" builtinId="8" hidden="1"/>
    <cellStyle name="Hipervínculo" xfId="42942" builtinId="8" hidden="1"/>
    <cellStyle name="Hipervínculo" xfId="42926" builtinId="8" hidden="1"/>
    <cellStyle name="Hipervínculo" xfId="42910" builtinId="8" hidden="1"/>
    <cellStyle name="Hipervínculo" xfId="42892" builtinId="8" hidden="1"/>
    <cellStyle name="Hipervínculo" xfId="42876" builtinId="8" hidden="1"/>
    <cellStyle name="Hipervínculo" xfId="42860" builtinId="8" hidden="1"/>
    <cellStyle name="Hipervínculo" xfId="42846" builtinId="8" hidden="1"/>
    <cellStyle name="Hipervínculo" xfId="42830" builtinId="8" hidden="1"/>
    <cellStyle name="Hipervínculo" xfId="42814" builtinId="8" hidden="1"/>
    <cellStyle name="Hipervínculo" xfId="42798" builtinId="8" hidden="1"/>
    <cellStyle name="Hipervínculo" xfId="42782" builtinId="8" hidden="1"/>
    <cellStyle name="Hipervínculo" xfId="42766" builtinId="8" hidden="1"/>
    <cellStyle name="Hipervínculo" xfId="42748" builtinId="8" hidden="1"/>
    <cellStyle name="Hipervínculo" xfId="42732" builtinId="8" hidden="1"/>
    <cellStyle name="Hipervínculo" xfId="42716" builtinId="8" hidden="1"/>
    <cellStyle name="Hipervínculo" xfId="42700" builtinId="8" hidden="1"/>
    <cellStyle name="Hipervínculo" xfId="42686" builtinId="8" hidden="1"/>
    <cellStyle name="Hipervínculo" xfId="42670" builtinId="8" hidden="1"/>
    <cellStyle name="Hipervínculo" xfId="42654" builtinId="8" hidden="1"/>
    <cellStyle name="Hipervínculo" xfId="42638" builtinId="8" hidden="1"/>
    <cellStyle name="Hipervínculo" xfId="42622" builtinId="8" hidden="1"/>
    <cellStyle name="Hipervínculo" xfId="42606" builtinId="8" hidden="1"/>
    <cellStyle name="Hipervínculo" xfId="42588" builtinId="8" hidden="1"/>
    <cellStyle name="Hipervínculo" xfId="42572" builtinId="8" hidden="1"/>
    <cellStyle name="Hipervínculo" xfId="42556" builtinId="8" hidden="1"/>
    <cellStyle name="Hipervínculo" xfId="42542" builtinId="8" hidden="1"/>
    <cellStyle name="Hipervínculo" xfId="42526" builtinId="8" hidden="1"/>
    <cellStyle name="Hipervínculo" xfId="42510" builtinId="8" hidden="1"/>
    <cellStyle name="Hipervínculo" xfId="42494" builtinId="8" hidden="1"/>
    <cellStyle name="Hipervínculo" xfId="42478" builtinId="8" hidden="1"/>
    <cellStyle name="Hipervínculo" xfId="42462" builtinId="8" hidden="1"/>
    <cellStyle name="Hipervínculo" xfId="42446" builtinId="8" hidden="1"/>
    <cellStyle name="Hipervínculo" xfId="42428" builtinId="8" hidden="1"/>
    <cellStyle name="Hipervínculo" xfId="42412" builtinId="8" hidden="1"/>
    <cellStyle name="Hipervínculo" xfId="42396" builtinId="8" hidden="1"/>
    <cellStyle name="Hipervínculo" xfId="42382" builtinId="8" hidden="1"/>
    <cellStyle name="Hipervínculo" xfId="42366" builtinId="8" hidden="1"/>
    <cellStyle name="Hipervínculo" xfId="42350" builtinId="8" hidden="1"/>
    <cellStyle name="Hipervínculo" xfId="42334" builtinId="8" hidden="1"/>
    <cellStyle name="Hipervínculo" xfId="42318" builtinId="8" hidden="1"/>
    <cellStyle name="Hipervínculo" xfId="42302" builtinId="8" hidden="1"/>
    <cellStyle name="Hipervínculo" xfId="42286" builtinId="8" hidden="1"/>
    <cellStyle name="Hipervínculo" xfId="42268" builtinId="8" hidden="1"/>
    <cellStyle name="Hipervínculo" xfId="42252" builtinId="8" hidden="1"/>
    <cellStyle name="Hipervínculo" xfId="42236" builtinId="8" hidden="1"/>
    <cellStyle name="Hipervínculo" xfId="42221" builtinId="8" hidden="1"/>
    <cellStyle name="Hipervínculo" xfId="42205" builtinId="8" hidden="1"/>
    <cellStyle name="Hipervínculo" xfId="42189" builtinId="8" hidden="1"/>
    <cellStyle name="Hipervínculo" xfId="42173" builtinId="8" hidden="1"/>
    <cellStyle name="Hipervínculo" xfId="42157" builtinId="8" hidden="1"/>
    <cellStyle name="Hipervínculo" xfId="42141" builtinId="8" hidden="1"/>
    <cellStyle name="Hipervínculo" xfId="42124" builtinId="8" hidden="1"/>
    <cellStyle name="Hipervínculo" xfId="42108" builtinId="8" hidden="1"/>
    <cellStyle name="Hipervínculo" xfId="42092" builtinId="8" hidden="1"/>
    <cellStyle name="Hipervínculo" xfId="42076" builtinId="8" hidden="1"/>
    <cellStyle name="Hipervínculo" xfId="42062" builtinId="8" hidden="1"/>
    <cellStyle name="Hipervínculo" xfId="42046" builtinId="8" hidden="1"/>
    <cellStyle name="Hipervínculo" xfId="42030" builtinId="8" hidden="1"/>
    <cellStyle name="Hipervínculo" xfId="42014" builtinId="8" hidden="1"/>
    <cellStyle name="Hipervínculo" xfId="41998" builtinId="8" hidden="1"/>
    <cellStyle name="Hipervínculo" xfId="41982" builtinId="8" hidden="1"/>
    <cellStyle name="Hipervínculo" xfId="41964" builtinId="8" hidden="1"/>
    <cellStyle name="Hipervínculo" xfId="41948" builtinId="8" hidden="1"/>
    <cellStyle name="Hipervínculo" xfId="41932" builtinId="8" hidden="1"/>
    <cellStyle name="Hipervínculo" xfId="41918" builtinId="8" hidden="1"/>
    <cellStyle name="Hipervínculo" xfId="41902" builtinId="8" hidden="1"/>
    <cellStyle name="Hipervínculo" xfId="41886" builtinId="8" hidden="1"/>
    <cellStyle name="Hipervínculo" xfId="41870" builtinId="8" hidden="1"/>
    <cellStyle name="Hipervínculo" xfId="41854" builtinId="8" hidden="1"/>
    <cellStyle name="Hipervínculo" xfId="41838" builtinId="8" hidden="1"/>
    <cellStyle name="Hipervínculo" xfId="41822" builtinId="8" hidden="1"/>
    <cellStyle name="Hipervínculo" xfId="41804" builtinId="8" hidden="1"/>
    <cellStyle name="Hipervínculo" xfId="41788" builtinId="8" hidden="1"/>
    <cellStyle name="Hipervínculo" xfId="41772" builtinId="8" hidden="1"/>
    <cellStyle name="Hipervínculo" xfId="41757" builtinId="8" hidden="1"/>
    <cellStyle name="Hipervínculo" xfId="41741" builtinId="8" hidden="1"/>
    <cellStyle name="Hipervínculo" xfId="41725" builtinId="8" hidden="1"/>
    <cellStyle name="Hipervínculo" xfId="41709" builtinId="8" hidden="1"/>
    <cellStyle name="Hipervínculo" xfId="41693" builtinId="8" hidden="1"/>
    <cellStyle name="Hipervínculo" xfId="41677" builtinId="8" hidden="1"/>
    <cellStyle name="Hipervínculo" xfId="41661" builtinId="8" hidden="1"/>
    <cellStyle name="Hipervínculo" xfId="41644" builtinId="8" hidden="1"/>
    <cellStyle name="Hipervínculo" xfId="41628" builtinId="8" hidden="1"/>
    <cellStyle name="Hipervínculo" xfId="41612" builtinId="8" hidden="1"/>
    <cellStyle name="Hipervínculo" xfId="41598" builtinId="8" hidden="1"/>
    <cellStyle name="Hipervínculo" xfId="41582" builtinId="8" hidden="1"/>
    <cellStyle name="Hipervínculo" xfId="41566" builtinId="8" hidden="1"/>
    <cellStyle name="Hipervínculo" xfId="41550" builtinId="8" hidden="1"/>
    <cellStyle name="Hipervínculo" xfId="41534" builtinId="8" hidden="1"/>
    <cellStyle name="Hipervínculo" xfId="41518" builtinId="8" hidden="1"/>
    <cellStyle name="Hipervínculo" xfId="41500" builtinId="8" hidden="1"/>
    <cellStyle name="Hipervínculo" xfId="41484" builtinId="8" hidden="1"/>
    <cellStyle name="Hipervínculo" xfId="41468" builtinId="8" hidden="1"/>
    <cellStyle name="Hipervínculo" xfId="41452" builtinId="8" hidden="1"/>
    <cellStyle name="Hipervínculo" xfId="41435" builtinId="8" hidden="1"/>
    <cellStyle name="Hipervínculo" xfId="41419" builtinId="8" hidden="1"/>
    <cellStyle name="Hipervínculo" xfId="41403" builtinId="8" hidden="1"/>
    <cellStyle name="Hipervínculo" xfId="41388" builtinId="8" hidden="1"/>
    <cellStyle name="Hipervínculo" xfId="41372" builtinId="8" hidden="1"/>
    <cellStyle name="Hipervínculo" xfId="41356" builtinId="8" hidden="1"/>
    <cellStyle name="Hipervínculo" xfId="41339" builtinId="8" hidden="1"/>
    <cellStyle name="Hipervínculo" xfId="41323" builtinId="8" hidden="1"/>
    <cellStyle name="Hipervínculo" xfId="41307" builtinId="8" hidden="1"/>
    <cellStyle name="Hipervínculo" xfId="41291" builtinId="8" hidden="1"/>
    <cellStyle name="Hipervínculo" xfId="41275" builtinId="8" hidden="1"/>
    <cellStyle name="Hipervínculo" xfId="41259" builtinId="8" hidden="1"/>
    <cellStyle name="Hipervínculo" xfId="38905" builtinId="8" hidden="1"/>
    <cellStyle name="Hipervínculo" xfId="38915" builtinId="8" hidden="1"/>
    <cellStyle name="Hipervínculo" xfId="38919" builtinId="8" hidden="1"/>
    <cellStyle name="Hipervínculo" xfId="38953" builtinId="8" hidden="1"/>
    <cellStyle name="Hipervínculo" xfId="38957" builtinId="8" hidden="1"/>
    <cellStyle name="Hipervínculo" xfId="38945" builtinId="8" hidden="1"/>
    <cellStyle name="Hipervínculo" xfId="38933" builtinId="8" hidden="1"/>
    <cellStyle name="Hipervínculo" xfId="38923" builtinId="8" hidden="1"/>
    <cellStyle name="Hipervínculo" xfId="38973" builtinId="8" hidden="1"/>
    <cellStyle name="Hipervínculo" xfId="38989" builtinId="8" hidden="1"/>
    <cellStyle name="Hipervínculo" xfId="39005" builtinId="8" hidden="1"/>
    <cellStyle name="Hipervínculo" xfId="39021" builtinId="8" hidden="1"/>
    <cellStyle name="Hipervínculo" xfId="39037" builtinId="8" hidden="1"/>
    <cellStyle name="Hipervínculo" xfId="39053" builtinId="8" hidden="1"/>
    <cellStyle name="Hipervínculo" xfId="39070" builtinId="8" hidden="1"/>
    <cellStyle name="Hipervínculo" xfId="39086" builtinId="8" hidden="1"/>
    <cellStyle name="Hipervínculo" xfId="39102" builtinId="8" hidden="1"/>
    <cellStyle name="Hipervínculo" xfId="39117" builtinId="8" hidden="1"/>
    <cellStyle name="Hipervínculo" xfId="39133" builtinId="8" hidden="1"/>
    <cellStyle name="Hipervínculo" xfId="39149" builtinId="8" hidden="1"/>
    <cellStyle name="Hipervínculo" xfId="39166" builtinId="8" hidden="1"/>
    <cellStyle name="Hipervínculo" xfId="39182" builtinId="8" hidden="1"/>
    <cellStyle name="Hipervínculo" xfId="39198" builtinId="8" hidden="1"/>
    <cellStyle name="Hipervínculo" xfId="39216" builtinId="8" hidden="1"/>
    <cellStyle name="Hipervínculo" xfId="39232" builtinId="8" hidden="1"/>
    <cellStyle name="Hipervínculo" xfId="39248" builtinId="8" hidden="1"/>
    <cellStyle name="Hipervínculo" xfId="39264" builtinId="8" hidden="1"/>
    <cellStyle name="Hipervínculo" xfId="39280" builtinId="8" hidden="1"/>
    <cellStyle name="Hipervínculo" xfId="39296" builtinId="8" hidden="1"/>
    <cellStyle name="Hipervínculo" xfId="39312" builtinId="8" hidden="1"/>
    <cellStyle name="Hipervínculo" xfId="39326" builtinId="8" hidden="1"/>
    <cellStyle name="Hipervínculo" xfId="39342" builtinId="8" hidden="1"/>
    <cellStyle name="Hipervínculo" xfId="39358" builtinId="8" hidden="1"/>
    <cellStyle name="Hipervínculo" xfId="39375" builtinId="8" hidden="1"/>
    <cellStyle name="Hipervínculo" xfId="39391" builtinId="8" hidden="1"/>
    <cellStyle name="Hipervínculo" xfId="39407" builtinId="8" hidden="1"/>
    <cellStyle name="Hipervínculo" xfId="39423" builtinId="8" hidden="1"/>
    <cellStyle name="Hipervínculo" xfId="39439" builtinId="8" hidden="1"/>
    <cellStyle name="Hipervínculo" xfId="39455" builtinId="8" hidden="1"/>
    <cellStyle name="Hipervínculo" xfId="39471" builtinId="8" hidden="1"/>
    <cellStyle name="Hipervínculo" xfId="39486" builtinId="8" hidden="1"/>
    <cellStyle name="Hipervínculo" xfId="39502" builtinId="8" hidden="1"/>
    <cellStyle name="Hipervínculo" xfId="39518" builtinId="8" hidden="1"/>
    <cellStyle name="Hipervínculo" xfId="39536" builtinId="8" hidden="1"/>
    <cellStyle name="Hipervínculo" xfId="39552" builtinId="8" hidden="1"/>
    <cellStyle name="Hipervínculo" xfId="39568" builtinId="8" hidden="1"/>
    <cellStyle name="Hipervínculo" xfId="39584" builtinId="8" hidden="1"/>
    <cellStyle name="Hipervínculo" xfId="39600" builtinId="8" hidden="1"/>
    <cellStyle name="Hipervínculo" xfId="39616" builtinId="8" hidden="1"/>
    <cellStyle name="Hipervínculo" xfId="39215" builtinId="8" hidden="1"/>
    <cellStyle name="Hipervínculo" xfId="39646" builtinId="8" hidden="1"/>
    <cellStyle name="Hipervínculo" xfId="39662" builtinId="8" hidden="1"/>
    <cellStyle name="Hipervínculo" xfId="39678" builtinId="8" hidden="1"/>
    <cellStyle name="Hipervínculo" xfId="39696" builtinId="8" hidden="1"/>
    <cellStyle name="Hipervínculo" xfId="39712" builtinId="8" hidden="1"/>
    <cellStyle name="Hipervínculo" xfId="39728" builtinId="8" hidden="1"/>
    <cellStyle name="Hipervínculo" xfId="39744" builtinId="8" hidden="1"/>
    <cellStyle name="Hipervínculo" xfId="39760" builtinId="8" hidden="1"/>
    <cellStyle name="Hipervínculo" xfId="39776" builtinId="8" hidden="1"/>
    <cellStyle name="Hipervínculo" xfId="39790" builtinId="8" hidden="1"/>
    <cellStyle name="Hipervínculo" xfId="39806" builtinId="8" hidden="1"/>
    <cellStyle name="Hipervínculo" xfId="39822" builtinId="8" hidden="1"/>
    <cellStyle name="Hipervínculo" xfId="39839" builtinId="8" hidden="1"/>
    <cellStyle name="Hipervínculo" xfId="39855" builtinId="8" hidden="1"/>
    <cellStyle name="Hipervínculo" xfId="39871" builtinId="8" hidden="1"/>
    <cellStyle name="Hipervínculo" xfId="39887" builtinId="8" hidden="1"/>
    <cellStyle name="Hipervínculo" xfId="39903" builtinId="8" hidden="1"/>
    <cellStyle name="Hipervínculo" xfId="39919" builtinId="8" hidden="1"/>
    <cellStyle name="Hipervínculo" xfId="39935" builtinId="8" hidden="1"/>
    <cellStyle name="Hipervínculo" xfId="39950" builtinId="8" hidden="1"/>
    <cellStyle name="Hipervínculo" xfId="39966" builtinId="8" hidden="1"/>
    <cellStyle name="Hipervínculo" xfId="39982" builtinId="8" hidden="1"/>
    <cellStyle name="Hipervínculo" xfId="40000" builtinId="8" hidden="1"/>
    <cellStyle name="Hipervínculo" xfId="40016" builtinId="8" hidden="1"/>
    <cellStyle name="Hipervínculo" xfId="40032" builtinId="8" hidden="1"/>
    <cellStyle name="Hipervínculo" xfId="40048" builtinId="8" hidden="1"/>
    <cellStyle name="Hipervínculo" xfId="40064" builtinId="8" hidden="1"/>
    <cellStyle name="Hipervínculo" xfId="40080" builtinId="8" hidden="1"/>
    <cellStyle name="Hipervínculo" xfId="40096" builtinId="8" hidden="1"/>
    <cellStyle name="Hipervínculo" xfId="40110" builtinId="8" hidden="1"/>
    <cellStyle name="Hipervínculo" xfId="40126" builtinId="8" hidden="1"/>
    <cellStyle name="Hipervínculo" xfId="40142" builtinId="8" hidden="1"/>
    <cellStyle name="Hipervínculo" xfId="40160" builtinId="8" hidden="1"/>
    <cellStyle name="Hipervínculo" xfId="40176" builtinId="8" hidden="1"/>
    <cellStyle name="Hipervínculo" xfId="40192" builtinId="8" hidden="1"/>
    <cellStyle name="Hipervínculo" xfId="40208" builtinId="8" hidden="1"/>
    <cellStyle name="Hipervínculo" xfId="40224" builtinId="8" hidden="1"/>
    <cellStyle name="Hipervínculo" xfId="40240" builtinId="8" hidden="1"/>
    <cellStyle name="Hipervínculo" xfId="39995" builtinId="8" hidden="1"/>
    <cellStyle name="Hipervínculo" xfId="40270" builtinId="8" hidden="1"/>
    <cellStyle name="Hipervínculo" xfId="40286" builtinId="8" hidden="1"/>
    <cellStyle name="Hipervínculo" xfId="40302" builtinId="8" hidden="1"/>
    <cellStyle name="Hipervínculo" xfId="40320" builtinId="8" hidden="1"/>
    <cellStyle name="Hipervínculo" xfId="40336" builtinId="8" hidden="1"/>
    <cellStyle name="Hipervínculo" xfId="40352" builtinId="8" hidden="1"/>
    <cellStyle name="Hipervínculo" xfId="40368" builtinId="8" hidden="1"/>
    <cellStyle name="Hipervínculo" xfId="40384" builtinId="8" hidden="1"/>
    <cellStyle name="Hipervínculo" xfId="40400" builtinId="8" hidden="1"/>
    <cellStyle name="Hipervínculo" xfId="40414" builtinId="8" hidden="1"/>
    <cellStyle name="Hipervínculo" xfId="40430" builtinId="8" hidden="1"/>
    <cellStyle name="Hipervínculo" xfId="40446" builtinId="8" hidden="1"/>
    <cellStyle name="Hipervínculo" xfId="40464" builtinId="8" hidden="1"/>
    <cellStyle name="Hipervínculo" xfId="40480" builtinId="8" hidden="1"/>
    <cellStyle name="Hipervínculo" xfId="40496" builtinId="8" hidden="1"/>
    <cellStyle name="Hipervínculo" xfId="40512" builtinId="8" hidden="1"/>
    <cellStyle name="Hipervínculo" xfId="40528" builtinId="8" hidden="1"/>
    <cellStyle name="Hipervínculo" xfId="40544" builtinId="8" hidden="1"/>
    <cellStyle name="Hipervínculo" xfId="40560" builtinId="8" hidden="1"/>
    <cellStyle name="Hipervínculo" xfId="40574" builtinId="8" hidden="1"/>
    <cellStyle name="Hipervínculo" xfId="40590" builtinId="8" hidden="1"/>
    <cellStyle name="Hipervínculo" xfId="40606" builtinId="8" hidden="1"/>
    <cellStyle name="Hipervínculo" xfId="40624" builtinId="8" hidden="1"/>
    <cellStyle name="Hipervínculo" xfId="40640" builtinId="8" hidden="1"/>
    <cellStyle name="Hipervínculo" xfId="40656" builtinId="8" hidden="1"/>
    <cellStyle name="Hipervínculo" xfId="40672" builtinId="8" hidden="1"/>
    <cellStyle name="Hipervínculo" xfId="40688" builtinId="8" hidden="1"/>
    <cellStyle name="Hipervínculo" xfId="40704" builtinId="8" hidden="1"/>
    <cellStyle name="Hipervínculo" xfId="40720" builtinId="8" hidden="1"/>
    <cellStyle name="Hipervínculo" xfId="40734" builtinId="8" hidden="1"/>
    <cellStyle name="Hipervínculo" xfId="40750" builtinId="8" hidden="1"/>
    <cellStyle name="Hipervínculo" xfId="40766" builtinId="8" hidden="1"/>
    <cellStyle name="Hipervínculo" xfId="40784" builtinId="8" hidden="1"/>
    <cellStyle name="Hipervínculo" xfId="40800" builtinId="8" hidden="1"/>
    <cellStyle name="Hipervínculo" xfId="40816" builtinId="8" hidden="1"/>
    <cellStyle name="Hipervínculo" xfId="40832" builtinId="8" hidden="1"/>
    <cellStyle name="Hipervínculo" xfId="40848" builtinId="8" hidden="1"/>
    <cellStyle name="Hipervínculo" xfId="40864" builtinId="8" hidden="1"/>
    <cellStyle name="Hipervínculo" xfId="40619" builtinId="8" hidden="1"/>
    <cellStyle name="Hipervínculo" xfId="40894" builtinId="8" hidden="1"/>
    <cellStyle name="Hipervínculo" xfId="40910" builtinId="8" hidden="1"/>
    <cellStyle name="Hipervínculo" xfId="40926" builtinId="8" hidden="1"/>
    <cellStyle name="Hipervínculo" xfId="40943" builtinId="8" hidden="1"/>
    <cellStyle name="Hipervínculo" xfId="40959" builtinId="8" hidden="1"/>
    <cellStyle name="Hipervínculo" xfId="40975" builtinId="8" hidden="1"/>
    <cellStyle name="Hipervínculo" xfId="40991" builtinId="8" hidden="1"/>
    <cellStyle name="Hipervínculo" xfId="41007" builtinId="8" hidden="1"/>
    <cellStyle name="Hipervínculo" xfId="41023" builtinId="8" hidden="1"/>
    <cellStyle name="Hipervínculo" xfId="41037" builtinId="8" hidden="1"/>
    <cellStyle name="Hipervínculo" xfId="41053" builtinId="8" hidden="1"/>
    <cellStyle name="Hipervínculo" xfId="41069" builtinId="8" hidden="1"/>
    <cellStyle name="Hipervínculo" xfId="41085" builtinId="8" hidden="1"/>
    <cellStyle name="Hipervínculo" xfId="41101" builtinId="8" hidden="1"/>
    <cellStyle name="Hipervínculo" xfId="41117" builtinId="8" hidden="1"/>
    <cellStyle name="Hipervínculo" xfId="41133" builtinId="8" hidden="1"/>
    <cellStyle name="Hipervínculo" xfId="41149" builtinId="8" hidden="1"/>
    <cellStyle name="Hipervínculo" xfId="41165" builtinId="8" hidden="1"/>
    <cellStyle name="Hipervínculo" xfId="41181" builtinId="8" hidden="1"/>
    <cellStyle name="Hipervínculo" xfId="41179" builtinId="8" hidden="1"/>
    <cellStyle name="Hipervínculo" xfId="41163" builtinId="8" hidden="1"/>
    <cellStyle name="Hipervínculo" xfId="41147" builtinId="8" hidden="1"/>
    <cellStyle name="Hipervínculo" xfId="41131" builtinId="8" hidden="1"/>
    <cellStyle name="Hipervínculo" xfId="41115" builtinId="8" hidden="1"/>
    <cellStyle name="Hipervínculo" xfId="41099" builtinId="8" hidden="1"/>
    <cellStyle name="Hipervínculo" xfId="41083" builtinId="8" hidden="1"/>
    <cellStyle name="Hipervínculo" xfId="41067" builtinId="8" hidden="1"/>
    <cellStyle name="Hipervínculo" xfId="41051" builtinId="8" hidden="1"/>
    <cellStyle name="Hipervínculo" xfId="41035" builtinId="8" hidden="1"/>
    <cellStyle name="Hipervínculo" xfId="41021" builtinId="8" hidden="1"/>
    <cellStyle name="Hipervínculo" xfId="41005" builtinId="8" hidden="1"/>
    <cellStyle name="Hipervínculo" xfId="40989" builtinId="8" hidden="1"/>
    <cellStyle name="Hipervínculo" xfId="40973" builtinId="8" hidden="1"/>
    <cellStyle name="Hipervínculo" xfId="40957" builtinId="8" hidden="1"/>
    <cellStyle name="Hipervínculo" xfId="40941" builtinId="8" hidden="1"/>
    <cellStyle name="Hipervínculo" xfId="40924" builtinId="8" hidden="1"/>
    <cellStyle name="Hipervínculo" xfId="40908" builtinId="8" hidden="1"/>
    <cellStyle name="Hipervínculo" xfId="40892" builtinId="8" hidden="1"/>
    <cellStyle name="Hipervínculo" xfId="40878" builtinId="8" hidden="1"/>
    <cellStyle name="Hipervínculo" xfId="40862" builtinId="8" hidden="1"/>
    <cellStyle name="Hipervínculo" xfId="40846" builtinId="8" hidden="1"/>
    <cellStyle name="Hipervínculo" xfId="40830" builtinId="8" hidden="1"/>
    <cellStyle name="Hipervínculo" xfId="40814" builtinId="8" hidden="1"/>
    <cellStyle name="Hipervínculo" xfId="40798" builtinId="8" hidden="1"/>
    <cellStyle name="Hipervínculo" xfId="40782" builtinId="8" hidden="1"/>
    <cellStyle name="Hipervínculo" xfId="40764" builtinId="8" hidden="1"/>
    <cellStyle name="Hipervínculo" xfId="40748" builtinId="8" hidden="1"/>
    <cellStyle name="Hipervínculo" xfId="40732" builtinId="8" hidden="1"/>
    <cellStyle name="Hipervínculo" xfId="40718" builtinId="8" hidden="1"/>
    <cellStyle name="Hipervínculo" xfId="40702" builtinId="8" hidden="1"/>
    <cellStyle name="Hipervínculo" xfId="40686" builtinId="8" hidden="1"/>
    <cellStyle name="Hipervínculo" xfId="40670" builtinId="8" hidden="1"/>
    <cellStyle name="Hipervínculo" xfId="40654" builtinId="8" hidden="1"/>
    <cellStyle name="Hipervínculo" xfId="40638" builtinId="8" hidden="1"/>
    <cellStyle name="Hipervínculo" xfId="40622" builtinId="8" hidden="1"/>
    <cellStyle name="Hipervínculo" xfId="40604" builtinId="8" hidden="1"/>
    <cellStyle name="Hipervínculo" xfId="40588" builtinId="8" hidden="1"/>
    <cellStyle name="Hipervínculo" xfId="40572" builtinId="8" hidden="1"/>
    <cellStyle name="Hipervínculo" xfId="40558" builtinId="8" hidden="1"/>
    <cellStyle name="Hipervínculo" xfId="40542" builtinId="8" hidden="1"/>
    <cellStyle name="Hipervínculo" xfId="40526" builtinId="8" hidden="1"/>
    <cellStyle name="Hipervínculo" xfId="40510" builtinId="8" hidden="1"/>
    <cellStyle name="Hipervínculo" xfId="40494" builtinId="8" hidden="1"/>
    <cellStyle name="Hipervínculo" xfId="40478" builtinId="8" hidden="1"/>
    <cellStyle name="Hipervínculo" xfId="40460" builtinId="8" hidden="1"/>
    <cellStyle name="Hipervínculo" xfId="40444" builtinId="8" hidden="1"/>
    <cellStyle name="Hipervínculo" xfId="40428" builtinId="8" hidden="1"/>
    <cellStyle name="Hipervínculo" xfId="40412" builtinId="8" hidden="1"/>
    <cellStyle name="Hipervínculo" xfId="40398" builtinId="8" hidden="1"/>
    <cellStyle name="Hipervínculo" xfId="40382" builtinId="8" hidden="1"/>
    <cellStyle name="Hipervínculo" xfId="40366" builtinId="8" hidden="1"/>
    <cellStyle name="Hipervínculo" xfId="40350" builtinId="8" hidden="1"/>
    <cellStyle name="Hipervínculo" xfId="40334" builtinId="8" hidden="1"/>
    <cellStyle name="Hipervínculo" xfId="40318" builtinId="8" hidden="1"/>
    <cellStyle name="Hipervínculo" xfId="40300" builtinId="8" hidden="1"/>
    <cellStyle name="Hipervínculo" xfId="40284" builtinId="8" hidden="1"/>
    <cellStyle name="Hipervínculo" xfId="40268" builtinId="8" hidden="1"/>
    <cellStyle name="Hipervínculo" xfId="40254" builtinId="8" hidden="1"/>
    <cellStyle name="Hipervínculo" xfId="40238" builtinId="8" hidden="1"/>
    <cellStyle name="Hipervínculo" xfId="40222" builtinId="8" hidden="1"/>
    <cellStyle name="Hipervínculo" xfId="40206" builtinId="8" hidden="1"/>
    <cellStyle name="Hipervínculo" xfId="40190" builtinId="8" hidden="1"/>
    <cellStyle name="Hipervínculo" xfId="40174" builtinId="8" hidden="1"/>
    <cellStyle name="Hipervínculo" xfId="40158" builtinId="8" hidden="1"/>
    <cellStyle name="Hipervínculo" xfId="40140" builtinId="8" hidden="1"/>
    <cellStyle name="Hipervínculo" xfId="40124" builtinId="8" hidden="1"/>
    <cellStyle name="Hipervínculo" xfId="40108" builtinId="8" hidden="1"/>
    <cellStyle name="Hipervínculo" xfId="40094" builtinId="8" hidden="1"/>
    <cellStyle name="Hipervínculo" xfId="40078" builtinId="8" hidden="1"/>
    <cellStyle name="Hipervínculo" xfId="40062" builtinId="8" hidden="1"/>
    <cellStyle name="Hipervínculo" xfId="40046" builtinId="8" hidden="1"/>
    <cellStyle name="Hipervínculo" xfId="40030" builtinId="8" hidden="1"/>
    <cellStyle name="Hipervínculo" xfId="40014" builtinId="8" hidden="1"/>
    <cellStyle name="Hipervínculo" xfId="39998" builtinId="8" hidden="1"/>
    <cellStyle name="Hipervínculo" xfId="39980" builtinId="8" hidden="1"/>
    <cellStyle name="Hipervínculo" xfId="39964" builtinId="8" hidden="1"/>
    <cellStyle name="Hipervínculo" xfId="39948" builtinId="8" hidden="1"/>
    <cellStyle name="Hipervínculo" xfId="39933" builtinId="8" hidden="1"/>
    <cellStyle name="Hipervínculo" xfId="39917" builtinId="8" hidden="1"/>
    <cellStyle name="Hipervínculo" xfId="39901" builtinId="8" hidden="1"/>
    <cellStyle name="Hipervínculo" xfId="39885" builtinId="8" hidden="1"/>
    <cellStyle name="Hipervínculo" xfId="39869" builtinId="8" hidden="1"/>
    <cellStyle name="Hipervínculo" xfId="39853" builtinId="8" hidden="1"/>
    <cellStyle name="Hipervínculo" xfId="39836" builtinId="8" hidden="1"/>
    <cellStyle name="Hipervínculo" xfId="39820" builtinId="8" hidden="1"/>
    <cellStyle name="Hipervínculo" xfId="39804" builtinId="8" hidden="1"/>
    <cellStyle name="Hipervínculo" xfId="39788" builtinId="8" hidden="1"/>
    <cellStyle name="Hipervínculo" xfId="39774" builtinId="8" hidden="1"/>
    <cellStyle name="Hipervínculo" xfId="39758" builtinId="8" hidden="1"/>
    <cellStyle name="Hipervínculo" xfId="39742" builtinId="8" hidden="1"/>
    <cellStyle name="Hipervínculo" xfId="39726" builtinId="8" hidden="1"/>
    <cellStyle name="Hipervínculo" xfId="39710" builtinId="8" hidden="1"/>
    <cellStyle name="Hipervínculo" xfId="39694" builtinId="8" hidden="1"/>
    <cellStyle name="Hipervínculo" xfId="39676" builtinId="8" hidden="1"/>
    <cellStyle name="Hipervínculo" xfId="39660" builtinId="8" hidden="1"/>
    <cellStyle name="Hipervínculo" xfId="39644" builtinId="8" hidden="1"/>
    <cellStyle name="Hipervínculo" xfId="39630" builtinId="8" hidden="1"/>
    <cellStyle name="Hipervínculo" xfId="39614" builtinId="8" hidden="1"/>
    <cellStyle name="Hipervínculo" xfId="39598" builtinId="8" hidden="1"/>
    <cellStyle name="Hipervínculo" xfId="39582" builtinId="8" hidden="1"/>
    <cellStyle name="Hipervínculo" xfId="39566" builtinId="8" hidden="1"/>
    <cellStyle name="Hipervínculo" xfId="39550" builtinId="8" hidden="1"/>
    <cellStyle name="Hipervínculo" xfId="39534" builtinId="8" hidden="1"/>
    <cellStyle name="Hipervínculo" xfId="39516" builtinId="8" hidden="1"/>
    <cellStyle name="Hipervínculo" xfId="39500" builtinId="8" hidden="1"/>
    <cellStyle name="Hipervínculo" xfId="39484" builtinId="8" hidden="1"/>
    <cellStyle name="Hipervínculo" xfId="39469" builtinId="8" hidden="1"/>
    <cellStyle name="Hipervínculo" xfId="39453" builtinId="8" hidden="1"/>
    <cellStyle name="Hipervínculo" xfId="39437" builtinId="8" hidden="1"/>
    <cellStyle name="Hipervínculo" xfId="39421" builtinId="8" hidden="1"/>
    <cellStyle name="Hipervínculo" xfId="39405" builtinId="8" hidden="1"/>
    <cellStyle name="Hipervínculo" xfId="39389" builtinId="8" hidden="1"/>
    <cellStyle name="Hipervínculo" xfId="39373" builtinId="8" hidden="1"/>
    <cellStyle name="Hipervínculo" xfId="39356" builtinId="8" hidden="1"/>
    <cellStyle name="Hipervínculo" xfId="39340" builtinId="8" hidden="1"/>
    <cellStyle name="Hipervínculo" xfId="39324" builtinId="8" hidden="1"/>
    <cellStyle name="Hipervínculo" xfId="39310" builtinId="8" hidden="1"/>
    <cellStyle name="Hipervínculo" xfId="39294" builtinId="8" hidden="1"/>
    <cellStyle name="Hipervínculo" xfId="39278" builtinId="8" hidden="1"/>
    <cellStyle name="Hipervínculo" xfId="39262" builtinId="8" hidden="1"/>
    <cellStyle name="Hipervínculo" xfId="39246" builtinId="8" hidden="1"/>
    <cellStyle name="Hipervínculo" xfId="39230" builtinId="8" hidden="1"/>
    <cellStyle name="Hipervínculo" xfId="39212" builtinId="8" hidden="1"/>
    <cellStyle name="Hipervínculo" xfId="39196" builtinId="8" hidden="1"/>
    <cellStyle name="Hipervínculo" xfId="39180" builtinId="8" hidden="1"/>
    <cellStyle name="Hipervínculo" xfId="39164" builtinId="8" hidden="1"/>
    <cellStyle name="Hipervínculo" xfId="39147" builtinId="8" hidden="1"/>
    <cellStyle name="Hipervínculo" xfId="39131" builtinId="8" hidden="1"/>
    <cellStyle name="Hipervínculo" xfId="39115" builtinId="8" hidden="1"/>
    <cellStyle name="Hipervínculo" xfId="39100" builtinId="8" hidden="1"/>
    <cellStyle name="Hipervínculo" xfId="39084" builtinId="8" hidden="1"/>
    <cellStyle name="Hipervínculo" xfId="39068" builtinId="8" hidden="1"/>
    <cellStyle name="Hipervínculo" xfId="39051" builtinId="8" hidden="1"/>
    <cellStyle name="Hipervínculo" xfId="39035" builtinId="8" hidden="1"/>
    <cellStyle name="Hipervínculo" xfId="39019" builtinId="8" hidden="1"/>
    <cellStyle name="Hipervínculo" xfId="39003" builtinId="8" hidden="1"/>
    <cellStyle name="Hipervínculo" xfId="38987" builtinId="8" hidden="1"/>
    <cellStyle name="Hipervínculo" xfId="38971" builtinId="8" hidden="1"/>
    <cellStyle name="Hipervínculo" xfId="36616" builtinId="8" hidden="1"/>
    <cellStyle name="Hipervínculo" xfId="36626" builtinId="8" hidden="1"/>
    <cellStyle name="Hipervínculo" xfId="36630" builtinId="8" hidden="1"/>
    <cellStyle name="Hipervínculo" xfId="36662" builtinId="8" hidden="1"/>
    <cellStyle name="Hipervínculo" xfId="36666" builtinId="8" hidden="1"/>
    <cellStyle name="Hipervínculo" xfId="36656" builtinId="8" hidden="1"/>
    <cellStyle name="Hipervínculo" xfId="36644" builtinId="8" hidden="1"/>
    <cellStyle name="Hipervínculo" xfId="36634" builtinId="8" hidden="1"/>
    <cellStyle name="Hipervínculo" xfId="36682" builtinId="8" hidden="1"/>
    <cellStyle name="Hipervínculo" xfId="36698" builtinId="8" hidden="1"/>
    <cellStyle name="Hipervínculo" xfId="36714" builtinId="8" hidden="1"/>
    <cellStyle name="Hipervínculo" xfId="36730" builtinId="8" hidden="1"/>
    <cellStyle name="Hipervínculo" xfId="36746" builtinId="8" hidden="1"/>
    <cellStyle name="Hipervínculo" xfId="36762" builtinId="8" hidden="1"/>
    <cellStyle name="Hipervínculo" xfId="36779" builtinId="8" hidden="1"/>
    <cellStyle name="Hipervínculo" xfId="36795" builtinId="8" hidden="1"/>
    <cellStyle name="Hipervínculo" xfId="36811" builtinId="8" hidden="1"/>
    <cellStyle name="Hipervínculo" xfId="36826" builtinId="8" hidden="1"/>
    <cellStyle name="Hipervínculo" xfId="36842" builtinId="8" hidden="1"/>
    <cellStyle name="Hipervínculo" xfId="36858" builtinId="8" hidden="1"/>
    <cellStyle name="Hipervínculo" xfId="36875" builtinId="8" hidden="1"/>
    <cellStyle name="Hipervínculo" xfId="36891" builtinId="8" hidden="1"/>
    <cellStyle name="Hipervínculo" xfId="36907" builtinId="8" hidden="1"/>
    <cellStyle name="Hipervínculo" xfId="36925" builtinId="8" hidden="1"/>
    <cellStyle name="Hipervínculo" xfId="36941" builtinId="8" hidden="1"/>
    <cellStyle name="Hipervínculo" xfId="36957" builtinId="8" hidden="1"/>
    <cellStyle name="Hipervínculo" xfId="36973" builtinId="8" hidden="1"/>
    <cellStyle name="Hipervínculo" xfId="36989" builtinId="8" hidden="1"/>
    <cellStyle name="Hipervínculo" xfId="37005" builtinId="8" hidden="1"/>
    <cellStyle name="Hipervínculo" xfId="37021" builtinId="8" hidden="1"/>
    <cellStyle name="Hipervínculo" xfId="37035" builtinId="8" hidden="1"/>
    <cellStyle name="Hipervínculo" xfId="37051" builtinId="8" hidden="1"/>
    <cellStyle name="Hipervínculo" xfId="37067" builtinId="8" hidden="1"/>
    <cellStyle name="Hipervínculo" xfId="37084" builtinId="8" hidden="1"/>
    <cellStyle name="Hipervínculo" xfId="37100" builtinId="8" hidden="1"/>
    <cellStyle name="Hipervínculo" xfId="37116" builtinId="8" hidden="1"/>
    <cellStyle name="Hipervínculo" xfId="37132" builtinId="8" hidden="1"/>
    <cellStyle name="Hipervínculo" xfId="37148" builtinId="8" hidden="1"/>
    <cellStyle name="Hipervínculo" xfId="37164" builtinId="8" hidden="1"/>
    <cellStyle name="Hipervínculo" xfId="37180" builtinId="8" hidden="1"/>
    <cellStyle name="Hipervínculo" xfId="37195" builtinId="8" hidden="1"/>
    <cellStyle name="Hipervínculo" xfId="37211" builtinId="8" hidden="1"/>
    <cellStyle name="Hipervínculo" xfId="37227" builtinId="8" hidden="1"/>
    <cellStyle name="Hipervínculo" xfId="37245" builtinId="8" hidden="1"/>
    <cellStyle name="Hipervínculo" xfId="37261" builtinId="8" hidden="1"/>
    <cellStyle name="Hipervínculo" xfId="37277" builtinId="8" hidden="1"/>
    <cellStyle name="Hipervínculo" xfId="37293" builtinId="8" hidden="1"/>
    <cellStyle name="Hipervínculo" xfId="37309" builtinId="8" hidden="1"/>
    <cellStyle name="Hipervínculo" xfId="37325" builtinId="8" hidden="1"/>
    <cellStyle name="Hipervínculo" xfId="36924" builtinId="8" hidden="1"/>
    <cellStyle name="Hipervínculo" xfId="37355" builtinId="8" hidden="1"/>
    <cellStyle name="Hipervínculo" xfId="37371" builtinId="8" hidden="1"/>
    <cellStyle name="Hipervínculo" xfId="37387" builtinId="8" hidden="1"/>
    <cellStyle name="Hipervínculo" xfId="37405" builtinId="8" hidden="1"/>
    <cellStyle name="Hipervínculo" xfId="37421" builtinId="8" hidden="1"/>
    <cellStyle name="Hipervínculo" xfId="37437" builtinId="8" hidden="1"/>
    <cellStyle name="Hipervínculo" xfId="37453" builtinId="8" hidden="1"/>
    <cellStyle name="Hipervínculo" xfId="37469" builtinId="8" hidden="1"/>
    <cellStyle name="Hipervínculo" xfId="37485" builtinId="8" hidden="1"/>
    <cellStyle name="Hipervínculo" xfId="37499" builtinId="8" hidden="1"/>
    <cellStyle name="Hipervínculo" xfId="37515" builtinId="8" hidden="1"/>
    <cellStyle name="Hipervínculo" xfId="37531" builtinId="8" hidden="1"/>
    <cellStyle name="Hipervínculo" xfId="37548" builtinId="8" hidden="1"/>
    <cellStyle name="Hipervínculo" xfId="37564" builtinId="8" hidden="1"/>
    <cellStyle name="Hipervínculo" xfId="37580" builtinId="8" hidden="1"/>
    <cellStyle name="Hipervínculo" xfId="37596" builtinId="8" hidden="1"/>
    <cellStyle name="Hipervínculo" xfId="37612" builtinId="8" hidden="1"/>
    <cellStyle name="Hipervínculo" xfId="37628" builtinId="8" hidden="1"/>
    <cellStyle name="Hipervínculo" xfId="37644" builtinId="8" hidden="1"/>
    <cellStyle name="Hipervínculo" xfId="37659" builtinId="8" hidden="1"/>
    <cellStyle name="Hipervínculo" xfId="37675" builtinId="8" hidden="1"/>
    <cellStyle name="Hipervínculo" xfId="37691" builtinId="8" hidden="1"/>
    <cellStyle name="Hipervínculo" xfId="37709" builtinId="8" hidden="1"/>
    <cellStyle name="Hipervínculo" xfId="37725" builtinId="8" hidden="1"/>
    <cellStyle name="Hipervínculo" xfId="37741" builtinId="8" hidden="1"/>
    <cellStyle name="Hipervínculo" xfId="37757" builtinId="8" hidden="1"/>
    <cellStyle name="Hipervínculo" xfId="37773" builtinId="8" hidden="1"/>
    <cellStyle name="Hipervínculo" xfId="37789" builtinId="8" hidden="1"/>
    <cellStyle name="Hipervínculo" xfId="37805" builtinId="8" hidden="1"/>
    <cellStyle name="Hipervínculo" xfId="37819" builtinId="8" hidden="1"/>
    <cellStyle name="Hipervínculo" xfId="37835" builtinId="8" hidden="1"/>
    <cellStyle name="Hipervínculo" xfId="37851" builtinId="8" hidden="1"/>
    <cellStyle name="Hipervínculo" xfId="37869" builtinId="8" hidden="1"/>
    <cellStyle name="Hipervínculo" xfId="37885" builtinId="8" hidden="1"/>
    <cellStyle name="Hipervínculo" xfId="37901" builtinId="8" hidden="1"/>
    <cellStyle name="Hipervínculo" xfId="37917" builtinId="8" hidden="1"/>
    <cellStyle name="Hipervínculo" xfId="37933" builtinId="8" hidden="1"/>
    <cellStyle name="Hipervínculo" xfId="37949" builtinId="8" hidden="1"/>
    <cellStyle name="Hipervínculo" xfId="37704" builtinId="8" hidden="1"/>
    <cellStyle name="Hipervínculo" xfId="37979" builtinId="8" hidden="1"/>
    <cellStyle name="Hipervínculo" xfId="37995" builtinId="8" hidden="1"/>
    <cellStyle name="Hipervínculo" xfId="38011" builtinId="8" hidden="1"/>
    <cellStyle name="Hipervínculo" xfId="38029" builtinId="8" hidden="1"/>
    <cellStyle name="Hipervínculo" xfId="38045" builtinId="8" hidden="1"/>
    <cellStyle name="Hipervínculo" xfId="38061" builtinId="8" hidden="1"/>
    <cellStyle name="Hipervínculo" xfId="38077" builtinId="8" hidden="1"/>
    <cellStyle name="Hipervínculo" xfId="38093" builtinId="8" hidden="1"/>
    <cellStyle name="Hipervínculo" xfId="38109" builtinId="8" hidden="1"/>
    <cellStyle name="Hipervínculo" xfId="38123" builtinId="8" hidden="1"/>
    <cellStyle name="Hipervínculo" xfId="38139" builtinId="8" hidden="1"/>
    <cellStyle name="Hipervínculo" xfId="38155" builtinId="8" hidden="1"/>
    <cellStyle name="Hipervínculo" xfId="38173" builtinId="8" hidden="1"/>
    <cellStyle name="Hipervínculo" xfId="38189" builtinId="8" hidden="1"/>
    <cellStyle name="Hipervínculo" xfId="38205" builtinId="8" hidden="1"/>
    <cellStyle name="Hipervínculo" xfId="38221" builtinId="8" hidden="1"/>
    <cellStyle name="Hipervínculo" xfId="38237" builtinId="8" hidden="1"/>
    <cellStyle name="Hipervínculo" xfId="38253" builtinId="8" hidden="1"/>
    <cellStyle name="Hipervínculo" xfId="38269" builtinId="8" hidden="1"/>
    <cellStyle name="Hipervínculo" xfId="38283" builtinId="8" hidden="1"/>
    <cellStyle name="Hipervínculo" xfId="38299" builtinId="8" hidden="1"/>
    <cellStyle name="Hipervínculo" xfId="38315" builtinId="8" hidden="1"/>
    <cellStyle name="Hipervínculo" xfId="38333" builtinId="8" hidden="1"/>
    <cellStyle name="Hipervínculo" xfId="38349" builtinId="8" hidden="1"/>
    <cellStyle name="Hipervínculo" xfId="38365" builtinId="8" hidden="1"/>
    <cellStyle name="Hipervínculo" xfId="38381" builtinId="8" hidden="1"/>
    <cellStyle name="Hipervínculo" xfId="38397" builtinId="8" hidden="1"/>
    <cellStyle name="Hipervínculo" xfId="38413" builtinId="8" hidden="1"/>
    <cellStyle name="Hipervínculo" xfId="38429" builtinId="8" hidden="1"/>
    <cellStyle name="Hipervínculo" xfId="38443" builtinId="8" hidden="1"/>
    <cellStyle name="Hipervínculo" xfId="38459" builtinId="8" hidden="1"/>
    <cellStyle name="Hipervínculo" xfId="38475" builtinId="8" hidden="1"/>
    <cellStyle name="Hipervínculo" xfId="38493" builtinId="8" hidden="1"/>
    <cellStyle name="Hipervínculo" xfId="38509" builtinId="8" hidden="1"/>
    <cellStyle name="Hipervínculo" xfId="38525" builtinId="8" hidden="1"/>
    <cellStyle name="Hipervínculo" xfId="38541" builtinId="8" hidden="1"/>
    <cellStyle name="Hipervínculo" xfId="38557" builtinId="8" hidden="1"/>
    <cellStyle name="Hipervínculo" xfId="38573" builtinId="8" hidden="1"/>
    <cellStyle name="Hipervínculo" xfId="38328" builtinId="8" hidden="1"/>
    <cellStyle name="Hipervínculo" xfId="38603" builtinId="8" hidden="1"/>
    <cellStyle name="Hipervínculo" xfId="38619" builtinId="8" hidden="1"/>
    <cellStyle name="Hipervínculo" xfId="38635" builtinId="8" hidden="1"/>
    <cellStyle name="Hipervínculo" xfId="38652" builtinId="8" hidden="1"/>
    <cellStyle name="Hipervínculo" xfId="38668" builtinId="8" hidden="1"/>
    <cellStyle name="Hipervínculo" xfId="38684" builtinId="8" hidden="1"/>
    <cellStyle name="Hipervínculo" xfId="38700" builtinId="8" hidden="1"/>
    <cellStyle name="Hipervínculo" xfId="38716" builtinId="8" hidden="1"/>
    <cellStyle name="Hipervínculo" xfId="38732" builtinId="8" hidden="1"/>
    <cellStyle name="Hipervínculo" xfId="38746" builtinId="8" hidden="1"/>
    <cellStyle name="Hipervínculo" xfId="38762" builtinId="8" hidden="1"/>
    <cellStyle name="Hipervínculo" xfId="38778" builtinId="8" hidden="1"/>
    <cellStyle name="Hipervínculo" xfId="38794" builtinId="8" hidden="1"/>
    <cellStyle name="Hipervínculo" xfId="38810" builtinId="8" hidden="1"/>
    <cellStyle name="Hipervínculo" xfId="38826" builtinId="8" hidden="1"/>
    <cellStyle name="Hipervínculo" xfId="38842" builtinId="8" hidden="1"/>
    <cellStyle name="Hipervínculo" xfId="38858" builtinId="8" hidden="1"/>
    <cellStyle name="Hipervínculo" xfId="38874" builtinId="8" hidden="1"/>
    <cellStyle name="Hipervínculo" xfId="38890" builtinId="8" hidden="1"/>
    <cellStyle name="Hipervínculo" xfId="38888" builtinId="8" hidden="1"/>
    <cellStyle name="Hipervínculo" xfId="38872" builtinId="8" hidden="1"/>
    <cellStyle name="Hipervínculo" xfId="38856" builtinId="8" hidden="1"/>
    <cellStyle name="Hipervínculo" xfId="38840" builtinId="8" hidden="1"/>
    <cellStyle name="Hipervínculo" xfId="38824" builtinId="8" hidden="1"/>
    <cellStyle name="Hipervínculo" xfId="38808" builtinId="8" hidden="1"/>
    <cellStyle name="Hipervínculo" xfId="38792" builtinId="8" hidden="1"/>
    <cellStyle name="Hipervínculo" xfId="38776" builtinId="8" hidden="1"/>
    <cellStyle name="Hipervínculo" xfId="38760" builtinId="8" hidden="1"/>
    <cellStyle name="Hipervínculo" xfId="38744" builtinId="8" hidden="1"/>
    <cellStyle name="Hipervínculo" xfId="38730" builtinId="8" hidden="1"/>
    <cellStyle name="Hipervínculo" xfId="38714" builtinId="8" hidden="1"/>
    <cellStyle name="Hipervínculo" xfId="38698" builtinId="8" hidden="1"/>
    <cellStyle name="Hipervínculo" xfId="38682" builtinId="8" hidden="1"/>
    <cellStyle name="Hipervínculo" xfId="38666" builtinId="8" hidden="1"/>
    <cellStyle name="Hipervínculo" xfId="38650" builtinId="8" hidden="1"/>
    <cellStyle name="Hipervínculo" xfId="38633" builtinId="8" hidden="1"/>
    <cellStyle name="Hipervínculo" xfId="38617" builtinId="8" hidden="1"/>
    <cellStyle name="Hipervínculo" xfId="38601" builtinId="8" hidden="1"/>
    <cellStyle name="Hipervínculo" xfId="38587" builtinId="8" hidden="1"/>
    <cellStyle name="Hipervínculo" xfId="38571" builtinId="8" hidden="1"/>
    <cellStyle name="Hipervínculo" xfId="38555" builtinId="8" hidden="1"/>
    <cellStyle name="Hipervínculo" xfId="38539" builtinId="8" hidden="1"/>
    <cellStyle name="Hipervínculo" xfId="38523" builtinId="8" hidden="1"/>
    <cellStyle name="Hipervínculo" xfId="38507" builtinId="8" hidden="1"/>
    <cellStyle name="Hipervínculo" xfId="38491" builtinId="8" hidden="1"/>
    <cellStyle name="Hipervínculo" xfId="38473" builtinId="8" hidden="1"/>
    <cellStyle name="Hipervínculo" xfId="38457" builtinId="8" hidden="1"/>
    <cellStyle name="Hipervínculo" xfId="38441" builtinId="8" hidden="1"/>
    <cellStyle name="Hipervínculo" xfId="38427" builtinId="8" hidden="1"/>
    <cellStyle name="Hipervínculo" xfId="38411" builtinId="8" hidden="1"/>
    <cellStyle name="Hipervínculo" xfId="38395" builtinId="8" hidden="1"/>
    <cellStyle name="Hipervínculo" xfId="38379" builtinId="8" hidden="1"/>
    <cellStyle name="Hipervínculo" xfId="38363" builtinId="8" hidden="1"/>
    <cellStyle name="Hipervínculo" xfId="38347" builtinId="8" hidden="1"/>
    <cellStyle name="Hipervínculo" xfId="38331" builtinId="8" hidden="1"/>
    <cellStyle name="Hipervínculo" xfId="38313" builtinId="8" hidden="1"/>
    <cellStyle name="Hipervínculo" xfId="38297" builtinId="8" hidden="1"/>
    <cellStyle name="Hipervínculo" xfId="38281" builtinId="8" hidden="1"/>
    <cellStyle name="Hipervínculo" xfId="38267" builtinId="8" hidden="1"/>
    <cellStyle name="Hipervínculo" xfId="38251" builtinId="8" hidden="1"/>
    <cellStyle name="Hipervínculo" xfId="38235" builtinId="8" hidden="1"/>
    <cellStyle name="Hipervínculo" xfId="38219" builtinId="8" hidden="1"/>
    <cellStyle name="Hipervínculo" xfId="38203" builtinId="8" hidden="1"/>
    <cellStyle name="Hipervínculo" xfId="38187" builtinId="8" hidden="1"/>
    <cellStyle name="Hipervínculo" xfId="38169" builtinId="8" hidden="1"/>
    <cellStyle name="Hipervínculo" xfId="38153" builtinId="8" hidden="1"/>
    <cellStyle name="Hipervínculo" xfId="38137" builtinId="8" hidden="1"/>
    <cellStyle name="Hipervínculo" xfId="38121" builtinId="8" hidden="1"/>
    <cellStyle name="Hipervínculo" xfId="38107" builtinId="8" hidden="1"/>
    <cellStyle name="Hipervínculo" xfId="38091" builtinId="8" hidden="1"/>
    <cellStyle name="Hipervínculo" xfId="38075" builtinId="8" hidden="1"/>
    <cellStyle name="Hipervínculo" xfId="38059" builtinId="8" hidden="1"/>
    <cellStyle name="Hipervínculo" xfId="38043" builtinId="8" hidden="1"/>
    <cellStyle name="Hipervínculo" xfId="38027" builtinId="8" hidden="1"/>
    <cellStyle name="Hipervínculo" xfId="38009" builtinId="8" hidden="1"/>
    <cellStyle name="Hipervínculo" xfId="37993" builtinId="8" hidden="1"/>
    <cellStyle name="Hipervínculo" xfId="37977" builtinId="8" hidden="1"/>
    <cellStyle name="Hipervínculo" xfId="37963" builtinId="8" hidden="1"/>
    <cellStyle name="Hipervínculo" xfId="37947" builtinId="8" hidden="1"/>
    <cellStyle name="Hipervínculo" xfId="37931" builtinId="8" hidden="1"/>
    <cellStyle name="Hipervínculo" xfId="37915" builtinId="8" hidden="1"/>
    <cellStyle name="Hipervínculo" xfId="37899" builtinId="8" hidden="1"/>
    <cellStyle name="Hipervínculo" xfId="37883" builtinId="8" hidden="1"/>
    <cellStyle name="Hipervínculo" xfId="37867" builtinId="8" hidden="1"/>
    <cellStyle name="Hipervínculo" xfId="37849" builtinId="8" hidden="1"/>
    <cellStyle name="Hipervínculo" xfId="37833" builtinId="8" hidden="1"/>
    <cellStyle name="Hipervínculo" xfId="37817" builtinId="8" hidden="1"/>
    <cellStyle name="Hipervínculo" xfId="37803" builtinId="8" hidden="1"/>
    <cellStyle name="Hipervínculo" xfId="37787" builtinId="8" hidden="1"/>
    <cellStyle name="Hipervínculo" xfId="37771" builtinId="8" hidden="1"/>
    <cellStyle name="Hipervínculo" xfId="37755" builtinId="8" hidden="1"/>
    <cellStyle name="Hipervínculo" xfId="37739" builtinId="8" hidden="1"/>
    <cellStyle name="Hipervínculo" xfId="37723" builtinId="8" hidden="1"/>
    <cellStyle name="Hipervínculo" xfId="37707" builtinId="8" hidden="1"/>
    <cellStyle name="Hipervínculo" xfId="37689" builtinId="8" hidden="1"/>
    <cellStyle name="Hipervínculo" xfId="37673" builtinId="8" hidden="1"/>
    <cellStyle name="Hipervínculo" xfId="37657" builtinId="8" hidden="1"/>
    <cellStyle name="Hipervínculo" xfId="37642" builtinId="8" hidden="1"/>
    <cellStyle name="Hipervínculo" xfId="37626" builtinId="8" hidden="1"/>
    <cellStyle name="Hipervínculo" xfId="37610" builtinId="8" hidden="1"/>
    <cellStyle name="Hipervínculo" xfId="37594" builtinId="8" hidden="1"/>
    <cellStyle name="Hipervínculo" xfId="37578" builtinId="8" hidden="1"/>
    <cellStyle name="Hipervínculo" xfId="37562" builtinId="8" hidden="1"/>
    <cellStyle name="Hipervínculo" xfId="37545" builtinId="8" hidden="1"/>
    <cellStyle name="Hipervínculo" xfId="37529" builtinId="8" hidden="1"/>
    <cellStyle name="Hipervínculo" xfId="37513" builtinId="8" hidden="1"/>
    <cellStyle name="Hipervínculo" xfId="37497" builtinId="8" hidden="1"/>
    <cellStyle name="Hipervínculo" xfId="37483" builtinId="8" hidden="1"/>
    <cellStyle name="Hipervínculo" xfId="37467" builtinId="8" hidden="1"/>
    <cellStyle name="Hipervínculo" xfId="37451" builtinId="8" hidden="1"/>
    <cellStyle name="Hipervínculo" xfId="37435" builtinId="8" hidden="1"/>
    <cellStyle name="Hipervínculo" xfId="37419" builtinId="8" hidden="1"/>
    <cellStyle name="Hipervínculo" xfId="37403" builtinId="8" hidden="1"/>
    <cellStyle name="Hipervínculo" xfId="37385" builtinId="8" hidden="1"/>
    <cellStyle name="Hipervínculo" xfId="37369" builtinId="8" hidden="1"/>
    <cellStyle name="Hipervínculo" xfId="37353" builtinId="8" hidden="1"/>
    <cellStyle name="Hipervínculo" xfId="37339" builtinId="8" hidden="1"/>
    <cellStyle name="Hipervínculo" xfId="37323" builtinId="8" hidden="1"/>
    <cellStyle name="Hipervínculo" xfId="37307" builtinId="8" hidden="1"/>
    <cellStyle name="Hipervínculo" xfId="37291" builtinId="8" hidden="1"/>
    <cellStyle name="Hipervínculo" xfId="37275" builtinId="8" hidden="1"/>
    <cellStyle name="Hipervínculo" xfId="37259" builtinId="8" hidden="1"/>
    <cellStyle name="Hipervínculo" xfId="37243" builtinId="8" hidden="1"/>
    <cellStyle name="Hipervínculo" xfId="37225" builtinId="8" hidden="1"/>
    <cellStyle name="Hipervínculo" xfId="37209" builtinId="8" hidden="1"/>
    <cellStyle name="Hipervínculo" xfId="37193" builtinId="8" hidden="1"/>
    <cellStyle name="Hipervínculo" xfId="37178" builtinId="8" hidden="1"/>
    <cellStyle name="Hipervínculo" xfId="37162" builtinId="8" hidden="1"/>
    <cellStyle name="Hipervínculo" xfId="37146" builtinId="8" hidden="1"/>
    <cellStyle name="Hipervínculo" xfId="37130" builtinId="8" hidden="1"/>
    <cellStyle name="Hipervínculo" xfId="37114" builtinId="8" hidden="1"/>
    <cellStyle name="Hipervínculo" xfId="37098" builtinId="8" hidden="1"/>
    <cellStyle name="Hipervínculo" xfId="37082" builtinId="8" hidden="1"/>
    <cellStyle name="Hipervínculo" xfId="37065" builtinId="8" hidden="1"/>
    <cellStyle name="Hipervínculo" xfId="37049" builtinId="8" hidden="1"/>
    <cellStyle name="Hipervínculo" xfId="37033" builtinId="8" hidden="1"/>
    <cellStyle name="Hipervínculo" xfId="37019" builtinId="8" hidden="1"/>
    <cellStyle name="Hipervínculo" xfId="37003" builtinId="8" hidden="1"/>
    <cellStyle name="Hipervínculo" xfId="36987" builtinId="8" hidden="1"/>
    <cellStyle name="Hipervínculo" xfId="36971" builtinId="8" hidden="1"/>
    <cellStyle name="Hipervínculo" xfId="36955" builtinId="8" hidden="1"/>
    <cellStyle name="Hipervínculo" xfId="36939" builtinId="8" hidden="1"/>
    <cellStyle name="Hipervínculo" xfId="36921" builtinId="8" hidden="1"/>
    <cellStyle name="Hipervínculo" xfId="36905" builtinId="8" hidden="1"/>
    <cellStyle name="Hipervínculo" xfId="36889" builtinId="8" hidden="1"/>
    <cellStyle name="Hipervínculo" xfId="36873" builtinId="8" hidden="1"/>
    <cellStyle name="Hipervínculo" xfId="36856" builtinId="8" hidden="1"/>
    <cellStyle name="Hipervínculo" xfId="36840" builtinId="8" hidden="1"/>
    <cellStyle name="Hipervínculo" xfId="36824" builtinId="8" hidden="1"/>
    <cellStyle name="Hipervínculo" xfId="36809" builtinId="8" hidden="1"/>
    <cellStyle name="Hipervínculo" xfId="36793" builtinId="8" hidden="1"/>
    <cellStyle name="Hipervínculo" xfId="36777" builtinId="8" hidden="1"/>
    <cellStyle name="Hipervínculo" xfId="36760" builtinId="8" hidden="1"/>
    <cellStyle name="Hipervínculo" xfId="36744" builtinId="8" hidden="1"/>
    <cellStyle name="Hipervínculo" xfId="36728" builtinId="8" hidden="1"/>
    <cellStyle name="Hipervínculo" xfId="36712" builtinId="8" hidden="1"/>
    <cellStyle name="Hipervínculo" xfId="36696" builtinId="8" hidden="1"/>
    <cellStyle name="Hipervínculo" xfId="36680" builtinId="8" hidden="1"/>
    <cellStyle name="Hipervínculo" xfId="34329" builtinId="8" hidden="1"/>
    <cellStyle name="Hipervínculo" xfId="34339" builtinId="8" hidden="1"/>
    <cellStyle name="Hipervínculo" xfId="34343" builtinId="8" hidden="1"/>
    <cellStyle name="Hipervínculo" xfId="34376" builtinId="8" hidden="1"/>
    <cellStyle name="Hipervínculo" xfId="34380" builtinId="8" hidden="1"/>
    <cellStyle name="Hipervínculo" xfId="34369" builtinId="8" hidden="1"/>
    <cellStyle name="Hipervínculo" xfId="34357" builtinId="8" hidden="1"/>
    <cellStyle name="Hipervínculo" xfId="34347" builtinId="8" hidden="1"/>
    <cellStyle name="Hipervínculo" xfId="34396" builtinId="8" hidden="1"/>
    <cellStyle name="Hipervínculo" xfId="34412" builtinId="8" hidden="1"/>
    <cellStyle name="Hipervínculo" xfId="34428" builtinId="8" hidden="1"/>
    <cellStyle name="Hipervínculo" xfId="34444" builtinId="8" hidden="1"/>
    <cellStyle name="Hipervínculo" xfId="34460" builtinId="8" hidden="1"/>
    <cellStyle name="Hipervínculo" xfId="34476" builtinId="8" hidden="1"/>
    <cellStyle name="Hipervínculo" xfId="34493" builtinId="8" hidden="1"/>
    <cellStyle name="Hipervínculo" xfId="34509" builtinId="8" hidden="1"/>
    <cellStyle name="Hipervínculo" xfId="34525" builtinId="8" hidden="1"/>
    <cellStyle name="Hipervínculo" xfId="34540" builtinId="8" hidden="1"/>
    <cellStyle name="Hipervínculo" xfId="34556" builtinId="8" hidden="1"/>
    <cellStyle name="Hipervínculo" xfId="34572" builtinId="8" hidden="1"/>
    <cellStyle name="Hipervínculo" xfId="34589" builtinId="8" hidden="1"/>
    <cellStyle name="Hipervínculo" xfId="34605" builtinId="8" hidden="1"/>
    <cellStyle name="Hipervínculo" xfId="34621" builtinId="8" hidden="1"/>
    <cellStyle name="Hipervínculo" xfId="34639" builtinId="8" hidden="1"/>
    <cellStyle name="Hipervínculo" xfId="34655" builtinId="8" hidden="1"/>
    <cellStyle name="Hipervínculo" xfId="34671" builtinId="8" hidden="1"/>
    <cellStyle name="Hipervínculo" xfId="34687" builtinId="8" hidden="1"/>
    <cellStyle name="Hipervínculo" xfId="34703" builtinId="8" hidden="1"/>
    <cellStyle name="Hipervínculo" xfId="34719" builtinId="8" hidden="1"/>
    <cellStyle name="Hipervínculo" xfId="34735" builtinId="8" hidden="1"/>
    <cellStyle name="Hipervínculo" xfId="34749" builtinId="8" hidden="1"/>
    <cellStyle name="Hipervínculo" xfId="34765" builtinId="8" hidden="1"/>
    <cellStyle name="Hipervínculo" xfId="34781" builtinId="8" hidden="1"/>
    <cellStyle name="Hipervínculo" xfId="34798" builtinId="8" hidden="1"/>
    <cellStyle name="Hipervínculo" xfId="34814" builtinId="8" hidden="1"/>
    <cellStyle name="Hipervínculo" xfId="34830" builtinId="8" hidden="1"/>
    <cellStyle name="Hipervínculo" xfId="34846" builtinId="8" hidden="1"/>
    <cellStyle name="Hipervínculo" xfId="34862" builtinId="8" hidden="1"/>
    <cellStyle name="Hipervínculo" xfId="34878" builtinId="8" hidden="1"/>
    <cellStyle name="Hipervínculo" xfId="34894" builtinId="8" hidden="1"/>
    <cellStyle name="Hipervínculo" xfId="34909" builtinId="8" hidden="1"/>
    <cellStyle name="Hipervínculo" xfId="34925" builtinId="8" hidden="1"/>
    <cellStyle name="Hipervínculo" xfId="34941" builtinId="8" hidden="1"/>
    <cellStyle name="Hipervínculo" xfId="34959" builtinId="8" hidden="1"/>
    <cellStyle name="Hipervínculo" xfId="34975" builtinId="8" hidden="1"/>
    <cellStyle name="Hipervínculo" xfId="34991" builtinId="8" hidden="1"/>
    <cellStyle name="Hipervínculo" xfId="35007" builtinId="8" hidden="1"/>
    <cellStyle name="Hipervínculo" xfId="35023" builtinId="8" hidden="1"/>
    <cellStyle name="Hipervínculo" xfId="35039" builtinId="8" hidden="1"/>
    <cellStyle name="Hipervínculo" xfId="34638" builtinId="8" hidden="1"/>
    <cellStyle name="Hipervínculo" xfId="35069" builtinId="8" hidden="1"/>
    <cellStyle name="Hipervínculo" xfId="35085" builtinId="8" hidden="1"/>
    <cellStyle name="Hipervínculo" xfId="35101" builtinId="8" hidden="1"/>
    <cellStyle name="Hipervínculo" xfId="35119" builtinId="8" hidden="1"/>
    <cellStyle name="Hipervínculo" xfId="35135" builtinId="8" hidden="1"/>
    <cellStyle name="Hipervínculo" xfId="35151" builtinId="8" hidden="1"/>
    <cellStyle name="Hipervínculo" xfId="35167" builtinId="8" hidden="1"/>
    <cellStyle name="Hipervínculo" xfId="35183" builtinId="8" hidden="1"/>
    <cellStyle name="Hipervínculo" xfId="35199" builtinId="8" hidden="1"/>
    <cellStyle name="Hipervínculo" xfId="35213" builtinId="8" hidden="1"/>
    <cellStyle name="Hipervínculo" xfId="35229" builtinId="8" hidden="1"/>
    <cellStyle name="Hipervínculo" xfId="35245" builtinId="8" hidden="1"/>
    <cellStyle name="Hipervínculo" xfId="35262" builtinId="8" hidden="1"/>
    <cellStyle name="Hipervínculo" xfId="35278" builtinId="8" hidden="1"/>
    <cellStyle name="Hipervínculo" xfId="35294" builtinId="8" hidden="1"/>
    <cellStyle name="Hipervínculo" xfId="35310" builtinId="8" hidden="1"/>
    <cellStyle name="Hipervínculo" xfId="35326" builtinId="8" hidden="1"/>
    <cellStyle name="Hipervínculo" xfId="35342" builtinId="8" hidden="1"/>
    <cellStyle name="Hipervínculo" xfId="35358" builtinId="8" hidden="1"/>
    <cellStyle name="Hipervínculo" xfId="35373" builtinId="8" hidden="1"/>
    <cellStyle name="Hipervínculo" xfId="35389" builtinId="8" hidden="1"/>
    <cellStyle name="Hipervínculo" xfId="35405" builtinId="8" hidden="1"/>
    <cellStyle name="Hipervínculo" xfId="35423" builtinId="8" hidden="1"/>
    <cellStyle name="Hipervínculo" xfId="35439" builtinId="8" hidden="1"/>
    <cellStyle name="Hipervínculo" xfId="35455" builtinId="8" hidden="1"/>
    <cellStyle name="Hipervínculo" xfId="35471" builtinId="8" hidden="1"/>
    <cellStyle name="Hipervínculo" xfId="35487" builtinId="8" hidden="1"/>
    <cellStyle name="Hipervínculo" xfId="35503" builtinId="8" hidden="1"/>
    <cellStyle name="Hipervínculo" xfId="35519" builtinId="8" hidden="1"/>
    <cellStyle name="Hipervínculo" xfId="35533" builtinId="8" hidden="1"/>
    <cellStyle name="Hipervínculo" xfId="35549" builtinId="8" hidden="1"/>
    <cellStyle name="Hipervínculo" xfId="35565" builtinId="8" hidden="1"/>
    <cellStyle name="Hipervínculo" xfId="35583" builtinId="8" hidden="1"/>
    <cellStyle name="Hipervínculo" xfId="35599" builtinId="8" hidden="1"/>
    <cellStyle name="Hipervínculo" xfId="35615" builtinId="8" hidden="1"/>
    <cellStyle name="Hipervínculo" xfId="35631" builtinId="8" hidden="1"/>
    <cellStyle name="Hipervínculo" xfId="35647" builtinId="8" hidden="1"/>
    <cellStyle name="Hipervínculo" xfId="35663" builtinId="8" hidden="1"/>
    <cellStyle name="Hipervínculo" xfId="35418" builtinId="8" hidden="1"/>
    <cellStyle name="Hipervínculo" xfId="35693" builtinId="8" hidden="1"/>
    <cellStyle name="Hipervínculo" xfId="35709" builtinId="8" hidden="1"/>
    <cellStyle name="Hipervínculo" xfId="35725" builtinId="8" hidden="1"/>
    <cellStyle name="Hipervínculo" xfId="35743" builtinId="8" hidden="1"/>
    <cellStyle name="Hipervínculo" xfId="35759" builtinId="8" hidden="1"/>
    <cellStyle name="Hipervínculo" xfId="35775" builtinId="8" hidden="1"/>
    <cellStyle name="Hipervínculo" xfId="35791" builtinId="8" hidden="1"/>
    <cellStyle name="Hipervínculo" xfId="35807" builtinId="8" hidden="1"/>
    <cellStyle name="Hipervínculo" xfId="35823" builtinId="8" hidden="1"/>
    <cellStyle name="Hipervínculo" xfId="35837" builtinId="8" hidden="1"/>
    <cellStyle name="Hipervínculo" xfId="35853" builtinId="8" hidden="1"/>
    <cellStyle name="Hipervínculo" xfId="35869" builtinId="8" hidden="1"/>
    <cellStyle name="Hipervínculo" xfId="35887" builtinId="8" hidden="1"/>
    <cellStyle name="Hipervínculo" xfId="35903" builtinId="8" hidden="1"/>
    <cellStyle name="Hipervínculo" xfId="35919" builtinId="8" hidden="1"/>
    <cellStyle name="Hipervínculo" xfId="35935" builtinId="8" hidden="1"/>
    <cellStyle name="Hipervínculo" xfId="35951" builtinId="8" hidden="1"/>
    <cellStyle name="Hipervínculo" xfId="35967" builtinId="8" hidden="1"/>
    <cellStyle name="Hipervínculo" xfId="35983" builtinId="8" hidden="1"/>
    <cellStyle name="Hipervínculo" xfId="35997" builtinId="8" hidden="1"/>
    <cellStyle name="Hipervínculo" xfId="36013" builtinId="8" hidden="1"/>
    <cellStyle name="Hipervínculo" xfId="36029" builtinId="8" hidden="1"/>
    <cellStyle name="Hipervínculo" xfId="36047" builtinId="8" hidden="1"/>
    <cellStyle name="Hipervínculo" xfId="36063" builtinId="8" hidden="1"/>
    <cellStyle name="Hipervínculo" xfId="36079" builtinId="8" hidden="1"/>
    <cellStyle name="Hipervínculo" xfId="36095" builtinId="8" hidden="1"/>
    <cellStyle name="Hipervínculo" xfId="36111" builtinId="8" hidden="1"/>
    <cellStyle name="Hipervínculo" xfId="36127" builtinId="8" hidden="1"/>
    <cellStyle name="Hipervínculo" xfId="36143" builtinId="8" hidden="1"/>
    <cellStyle name="Hipervínculo" xfId="36157" builtinId="8" hidden="1"/>
    <cellStyle name="Hipervínculo" xfId="36173" builtinId="8" hidden="1"/>
    <cellStyle name="Hipervínculo" xfId="36189" builtinId="8" hidden="1"/>
    <cellStyle name="Hipervínculo" xfId="36207" builtinId="8" hidden="1"/>
    <cellStyle name="Hipervínculo" xfId="36223" builtinId="8" hidden="1"/>
    <cellStyle name="Hipervínculo" xfId="36239" builtinId="8" hidden="1"/>
    <cellStyle name="Hipervínculo" xfId="36255" builtinId="8" hidden="1"/>
    <cellStyle name="Hipervínculo" xfId="36271" builtinId="8" hidden="1"/>
    <cellStyle name="Hipervínculo" xfId="36287" builtinId="8" hidden="1"/>
    <cellStyle name="Hipervínculo" xfId="36042" builtinId="8" hidden="1"/>
    <cellStyle name="Hipervínculo" xfId="36317" builtinId="8" hidden="1"/>
    <cellStyle name="Hipervínculo" xfId="36333" builtinId="8" hidden="1"/>
    <cellStyle name="Hipervínculo" xfId="36349" builtinId="8" hidden="1"/>
    <cellStyle name="Hipervínculo" xfId="36366" builtinId="8" hidden="1"/>
    <cellStyle name="Hipervínculo" xfId="36382" builtinId="8" hidden="1"/>
    <cellStyle name="Hipervínculo" xfId="36398" builtinId="8" hidden="1"/>
    <cellStyle name="Hipervínculo" xfId="36414" builtinId="8" hidden="1"/>
    <cellStyle name="Hipervínculo" xfId="36430" builtinId="8" hidden="1"/>
    <cellStyle name="Hipervínculo" xfId="36446" builtinId="8" hidden="1"/>
    <cellStyle name="Hipervínculo" xfId="36460" builtinId="8" hidden="1"/>
    <cellStyle name="Hipervínculo" xfId="36476" builtinId="8" hidden="1"/>
    <cellStyle name="Hipervínculo" xfId="36492" builtinId="8" hidden="1"/>
    <cellStyle name="Hipervínculo" xfId="36508" builtinId="8" hidden="1"/>
    <cellStyle name="Hipervínculo" xfId="36524" builtinId="8" hidden="1"/>
    <cellStyle name="Hipervínculo" xfId="36540" builtinId="8" hidden="1"/>
    <cellStyle name="Hipervínculo" xfId="36556" builtinId="8" hidden="1"/>
    <cellStyle name="Hipervínculo" xfId="36572" builtinId="8" hidden="1"/>
    <cellStyle name="Hipervínculo" xfId="36588" builtinId="8" hidden="1"/>
    <cellStyle name="Hipervínculo" xfId="36604" builtinId="8" hidden="1"/>
    <cellStyle name="Hipervínculo" xfId="36602" builtinId="8" hidden="1"/>
    <cellStyle name="Hipervínculo" xfId="36586" builtinId="8" hidden="1"/>
    <cellStyle name="Hipervínculo" xfId="36570" builtinId="8" hidden="1"/>
    <cellStyle name="Hipervínculo" xfId="36554" builtinId="8" hidden="1"/>
    <cellStyle name="Hipervínculo" xfId="36538" builtinId="8" hidden="1"/>
    <cellStyle name="Hipervínculo" xfId="36522" builtinId="8" hidden="1"/>
    <cellStyle name="Hipervínculo" xfId="36506" builtinId="8" hidden="1"/>
    <cellStyle name="Hipervínculo" xfId="36490" builtinId="8" hidden="1"/>
    <cellStyle name="Hipervínculo" xfId="36474" builtinId="8" hidden="1"/>
    <cellStyle name="Hipervínculo" xfId="36458" builtinId="8" hidden="1"/>
    <cellStyle name="Hipervínculo" xfId="36444" builtinId="8" hidden="1"/>
    <cellStyle name="Hipervínculo" xfId="36428" builtinId="8" hidden="1"/>
    <cellStyle name="Hipervínculo" xfId="36412" builtinId="8" hidden="1"/>
    <cellStyle name="Hipervínculo" xfId="36396" builtinId="8" hidden="1"/>
    <cellStyle name="Hipervínculo" xfId="36380" builtinId="8" hidden="1"/>
    <cellStyle name="Hipervínculo" xfId="36364" builtinId="8" hidden="1"/>
    <cellStyle name="Hipervínculo" xfId="36347" builtinId="8" hidden="1"/>
    <cellStyle name="Hipervínculo" xfId="36331" builtinId="8" hidden="1"/>
    <cellStyle name="Hipervínculo" xfId="36315" builtinId="8" hidden="1"/>
    <cellStyle name="Hipervínculo" xfId="36301" builtinId="8" hidden="1"/>
    <cellStyle name="Hipervínculo" xfId="36285" builtinId="8" hidden="1"/>
    <cellStyle name="Hipervínculo" xfId="36269" builtinId="8" hidden="1"/>
    <cellStyle name="Hipervínculo" xfId="36253" builtinId="8" hidden="1"/>
    <cellStyle name="Hipervínculo" xfId="36237" builtinId="8" hidden="1"/>
    <cellStyle name="Hipervínculo" xfId="36221" builtinId="8" hidden="1"/>
    <cellStyle name="Hipervínculo" xfId="36205" builtinId="8" hidden="1"/>
    <cellStyle name="Hipervínculo" xfId="36187" builtinId="8" hidden="1"/>
    <cellStyle name="Hipervínculo" xfId="36171" builtinId="8" hidden="1"/>
    <cellStyle name="Hipervínculo" xfId="36155" builtinId="8" hidden="1"/>
    <cellStyle name="Hipervínculo" xfId="36141" builtinId="8" hidden="1"/>
    <cellStyle name="Hipervínculo" xfId="36125" builtinId="8" hidden="1"/>
    <cellStyle name="Hipervínculo" xfId="36109" builtinId="8" hidden="1"/>
    <cellStyle name="Hipervínculo" xfId="36093" builtinId="8" hidden="1"/>
    <cellStyle name="Hipervínculo" xfId="36077" builtinId="8" hidden="1"/>
    <cellStyle name="Hipervínculo" xfId="36061" builtinId="8" hidden="1"/>
    <cellStyle name="Hipervínculo" xfId="36045" builtinId="8" hidden="1"/>
    <cellStyle name="Hipervínculo" xfId="36027" builtinId="8" hidden="1"/>
    <cellStyle name="Hipervínculo" xfId="36011" builtinId="8" hidden="1"/>
    <cellStyle name="Hipervínculo" xfId="35995" builtinId="8" hidden="1"/>
    <cellStyle name="Hipervínculo" xfId="35981" builtinId="8" hidden="1"/>
    <cellStyle name="Hipervínculo" xfId="35965" builtinId="8" hidden="1"/>
    <cellStyle name="Hipervínculo" xfId="35949" builtinId="8" hidden="1"/>
    <cellStyle name="Hipervínculo" xfId="35933" builtinId="8" hidden="1"/>
    <cellStyle name="Hipervínculo" xfId="35917" builtinId="8" hidden="1"/>
    <cellStyle name="Hipervínculo" xfId="35901" builtinId="8" hidden="1"/>
    <cellStyle name="Hipervínculo" xfId="35883" builtinId="8" hidden="1"/>
    <cellStyle name="Hipervínculo" xfId="35867" builtinId="8" hidden="1"/>
    <cellStyle name="Hipervínculo" xfId="35851" builtinId="8" hidden="1"/>
    <cellStyle name="Hipervínculo" xfId="35835" builtinId="8" hidden="1"/>
    <cellStyle name="Hipervínculo" xfId="35821" builtinId="8" hidden="1"/>
    <cellStyle name="Hipervínculo" xfId="35805" builtinId="8" hidden="1"/>
    <cellStyle name="Hipervínculo" xfId="35789" builtinId="8" hidden="1"/>
    <cellStyle name="Hipervínculo" xfId="35773" builtinId="8" hidden="1"/>
    <cellStyle name="Hipervínculo" xfId="35757" builtinId="8" hidden="1"/>
    <cellStyle name="Hipervínculo" xfId="35741" builtinId="8" hidden="1"/>
    <cellStyle name="Hipervínculo" xfId="35723" builtinId="8" hidden="1"/>
    <cellStyle name="Hipervínculo" xfId="35707" builtinId="8" hidden="1"/>
    <cellStyle name="Hipervínculo" xfId="35691" builtinId="8" hidden="1"/>
    <cellStyle name="Hipervínculo" xfId="35677" builtinId="8" hidden="1"/>
    <cellStyle name="Hipervínculo" xfId="35661" builtinId="8" hidden="1"/>
    <cellStyle name="Hipervínculo" xfId="35645" builtinId="8" hidden="1"/>
    <cellStyle name="Hipervínculo" xfId="35629" builtinId="8" hidden="1"/>
    <cellStyle name="Hipervínculo" xfId="35613" builtinId="8" hidden="1"/>
    <cellStyle name="Hipervínculo" xfId="35597" builtinId="8" hidden="1"/>
    <cellStyle name="Hipervínculo" xfId="35581" builtinId="8" hidden="1"/>
    <cellStyle name="Hipervínculo" xfId="35563" builtinId="8" hidden="1"/>
    <cellStyle name="Hipervínculo" xfId="35547" builtinId="8" hidden="1"/>
    <cellStyle name="Hipervínculo" xfId="35531" builtinId="8" hidden="1"/>
    <cellStyle name="Hipervínculo" xfId="35517" builtinId="8" hidden="1"/>
    <cellStyle name="Hipervínculo" xfId="35501" builtinId="8" hidden="1"/>
    <cellStyle name="Hipervínculo" xfId="35485" builtinId="8" hidden="1"/>
    <cellStyle name="Hipervínculo" xfId="35469" builtinId="8" hidden="1"/>
    <cellStyle name="Hipervínculo" xfId="35453" builtinId="8" hidden="1"/>
    <cellStyle name="Hipervínculo" xfId="35437" builtinId="8" hidden="1"/>
    <cellStyle name="Hipervínculo" xfId="35421" builtinId="8" hidden="1"/>
    <cellStyle name="Hipervínculo" xfId="35403" builtinId="8" hidden="1"/>
    <cellStyle name="Hipervínculo" xfId="35387" builtinId="8" hidden="1"/>
    <cellStyle name="Hipervínculo" xfId="35371" builtinId="8" hidden="1"/>
    <cellStyle name="Hipervínculo" xfId="35356" builtinId="8" hidden="1"/>
    <cellStyle name="Hipervínculo" xfId="35340" builtinId="8" hidden="1"/>
    <cellStyle name="Hipervínculo" xfId="35324" builtinId="8" hidden="1"/>
    <cellStyle name="Hipervínculo" xfId="35308" builtinId="8" hidden="1"/>
    <cellStyle name="Hipervínculo" xfId="35292" builtinId="8" hidden="1"/>
    <cellStyle name="Hipervínculo" xfId="35276" builtinId="8" hidden="1"/>
    <cellStyle name="Hipervínculo" xfId="35259" builtinId="8" hidden="1"/>
    <cellStyle name="Hipervínculo" xfId="35243" builtinId="8" hidden="1"/>
    <cellStyle name="Hipervínculo" xfId="35227" builtinId="8" hidden="1"/>
    <cellStyle name="Hipervínculo" xfId="35211" builtinId="8" hidden="1"/>
    <cellStyle name="Hipervínculo" xfId="35197" builtinId="8" hidden="1"/>
    <cellStyle name="Hipervínculo" xfId="35181" builtinId="8" hidden="1"/>
    <cellStyle name="Hipervínculo" xfId="35165" builtinId="8" hidden="1"/>
    <cellStyle name="Hipervínculo" xfId="35149" builtinId="8" hidden="1"/>
    <cellStyle name="Hipervínculo" xfId="35133" builtinId="8" hidden="1"/>
    <cellStyle name="Hipervínculo" xfId="35117" builtinId="8" hidden="1"/>
    <cellStyle name="Hipervínculo" xfId="35099" builtinId="8" hidden="1"/>
    <cellStyle name="Hipervínculo" xfId="35083" builtinId="8" hidden="1"/>
    <cellStyle name="Hipervínculo" xfId="35067" builtinId="8" hidden="1"/>
    <cellStyle name="Hipervínculo" xfId="35053" builtinId="8" hidden="1"/>
    <cellStyle name="Hipervínculo" xfId="35037" builtinId="8" hidden="1"/>
    <cellStyle name="Hipervínculo" xfId="35021" builtinId="8" hidden="1"/>
    <cellStyle name="Hipervínculo" xfId="35005" builtinId="8" hidden="1"/>
    <cellStyle name="Hipervínculo" xfId="34989" builtinId="8" hidden="1"/>
    <cellStyle name="Hipervínculo" xfId="34973" builtinId="8" hidden="1"/>
    <cellStyle name="Hipervínculo" xfId="34957" builtinId="8" hidden="1"/>
    <cellStyle name="Hipervínculo" xfId="34939" builtinId="8" hidden="1"/>
    <cellStyle name="Hipervínculo" xfId="34923" builtinId="8" hidden="1"/>
    <cellStyle name="Hipervínculo" xfId="34907" builtinId="8" hidden="1"/>
    <cellStyle name="Hipervínculo" xfId="34892" builtinId="8" hidden="1"/>
    <cellStyle name="Hipervínculo" xfId="34876" builtinId="8" hidden="1"/>
    <cellStyle name="Hipervínculo" xfId="34860" builtinId="8" hidden="1"/>
    <cellStyle name="Hipervínculo" xfId="34844" builtinId="8" hidden="1"/>
    <cellStyle name="Hipervínculo" xfId="34828" builtinId="8" hidden="1"/>
    <cellStyle name="Hipervínculo" xfId="34812" builtinId="8" hidden="1"/>
    <cellStyle name="Hipervínculo" xfId="34796" builtinId="8" hidden="1"/>
    <cellStyle name="Hipervínculo" xfId="34779" builtinId="8" hidden="1"/>
    <cellStyle name="Hipervínculo" xfId="34763" builtinId="8" hidden="1"/>
    <cellStyle name="Hipervínculo" xfId="34747" builtinId="8" hidden="1"/>
    <cellStyle name="Hipervínculo" xfId="34733" builtinId="8" hidden="1"/>
    <cellStyle name="Hipervínculo" xfId="34717" builtinId="8" hidden="1"/>
    <cellStyle name="Hipervínculo" xfId="34701" builtinId="8" hidden="1"/>
    <cellStyle name="Hipervínculo" xfId="34685" builtinId="8" hidden="1"/>
    <cellStyle name="Hipervínculo" xfId="34669" builtinId="8" hidden="1"/>
    <cellStyle name="Hipervínculo" xfId="34653" builtinId="8" hidden="1"/>
    <cellStyle name="Hipervínculo" xfId="34635" builtinId="8" hidden="1"/>
    <cellStyle name="Hipervínculo" xfId="34619" builtinId="8" hidden="1"/>
    <cellStyle name="Hipervínculo" xfId="34603" builtinId="8" hidden="1"/>
    <cellStyle name="Hipervínculo" xfId="34587" builtinId="8" hidden="1"/>
    <cellStyle name="Hipervínculo" xfId="34570" builtinId="8" hidden="1"/>
    <cellStyle name="Hipervínculo" xfId="34554" builtinId="8" hidden="1"/>
    <cellStyle name="Hipervínculo" xfId="34538" builtinId="8" hidden="1"/>
    <cellStyle name="Hipervínculo" xfId="34523" builtinId="8" hidden="1"/>
    <cellStyle name="Hipervínculo" xfId="34507" builtinId="8" hidden="1"/>
    <cellStyle name="Hipervínculo" xfId="34491" builtinId="8" hidden="1"/>
    <cellStyle name="Hipervínculo" xfId="34474" builtinId="8" hidden="1"/>
    <cellStyle name="Hipervínculo" xfId="34458" builtinId="8" hidden="1"/>
    <cellStyle name="Hipervínculo" xfId="34442" builtinId="8" hidden="1"/>
    <cellStyle name="Hipervínculo" xfId="34426" builtinId="8" hidden="1"/>
    <cellStyle name="Hipervínculo" xfId="34410" builtinId="8" hidden="1"/>
    <cellStyle name="Hipervínculo" xfId="34394" builtinId="8" hidden="1"/>
    <cellStyle name="Hipervínculo" xfId="32041" builtinId="8" hidden="1"/>
    <cellStyle name="Hipervínculo" xfId="32051" builtinId="8" hidden="1"/>
    <cellStyle name="Hipervínculo" xfId="32055" builtinId="8" hidden="1"/>
    <cellStyle name="Hipervínculo" xfId="32089" builtinId="8" hidden="1"/>
    <cellStyle name="Hipervínculo" xfId="32093" builtinId="8" hidden="1"/>
    <cellStyle name="Hipervínculo" xfId="32081" builtinId="8" hidden="1"/>
    <cellStyle name="Hipervínculo" xfId="32069" builtinId="8" hidden="1"/>
    <cellStyle name="Hipervínculo" xfId="32059" builtinId="8" hidden="1"/>
    <cellStyle name="Hipervínculo" xfId="32109" builtinId="8" hidden="1"/>
    <cellStyle name="Hipervínculo" xfId="32125" builtinId="8" hidden="1"/>
    <cellStyle name="Hipervínculo" xfId="32141" builtinId="8" hidden="1"/>
    <cellStyle name="Hipervínculo" xfId="32157" builtinId="8" hidden="1"/>
    <cellStyle name="Hipervínculo" xfId="32173" builtinId="8" hidden="1"/>
    <cellStyle name="Hipervínculo" xfId="32189" builtinId="8" hidden="1"/>
    <cellStyle name="Hipervínculo" xfId="32206" builtinId="8" hidden="1"/>
    <cellStyle name="Hipervínculo" xfId="32222" builtinId="8" hidden="1"/>
    <cellStyle name="Hipervínculo" xfId="32238" builtinId="8" hidden="1"/>
    <cellStyle name="Hipervínculo" xfId="32253" builtinId="8" hidden="1"/>
    <cellStyle name="Hipervínculo" xfId="32269" builtinId="8" hidden="1"/>
    <cellStyle name="Hipervínculo" xfId="32285" builtinId="8" hidden="1"/>
    <cellStyle name="Hipervínculo" xfId="32302" builtinId="8" hidden="1"/>
    <cellStyle name="Hipervínculo" xfId="32318" builtinId="8" hidden="1"/>
    <cellStyle name="Hipervínculo" xfId="32334" builtinId="8" hidden="1"/>
    <cellStyle name="Hipervínculo" xfId="32352" builtinId="8" hidden="1"/>
    <cellStyle name="Hipervínculo" xfId="32368" builtinId="8" hidden="1"/>
    <cellStyle name="Hipervínculo" xfId="32384" builtinId="8" hidden="1"/>
    <cellStyle name="Hipervínculo" xfId="32400" builtinId="8" hidden="1"/>
    <cellStyle name="Hipervínculo" xfId="32416" builtinId="8" hidden="1"/>
    <cellStyle name="Hipervínculo" xfId="32432" builtinId="8" hidden="1"/>
    <cellStyle name="Hipervínculo" xfId="32448" builtinId="8" hidden="1"/>
    <cellStyle name="Hipervínculo" xfId="32462" builtinId="8" hidden="1"/>
    <cellStyle name="Hipervínculo" xfId="32478" builtinId="8" hidden="1"/>
    <cellStyle name="Hipervínculo" xfId="32494" builtinId="8" hidden="1"/>
    <cellStyle name="Hipervínculo" xfId="32511" builtinId="8" hidden="1"/>
    <cellStyle name="Hipervínculo" xfId="32527" builtinId="8" hidden="1"/>
    <cellStyle name="Hipervínculo" xfId="32543" builtinId="8" hidden="1"/>
    <cellStyle name="Hipervínculo" xfId="32559" builtinId="8" hidden="1"/>
    <cellStyle name="Hipervínculo" xfId="32575" builtinId="8" hidden="1"/>
    <cellStyle name="Hipervínculo" xfId="32591" builtinId="8" hidden="1"/>
    <cellStyle name="Hipervínculo" xfId="32607" builtinId="8" hidden="1"/>
    <cellStyle name="Hipervínculo" xfId="32622" builtinId="8" hidden="1"/>
    <cellStyle name="Hipervínculo" xfId="32638" builtinId="8" hidden="1"/>
    <cellStyle name="Hipervínculo" xfId="32654" builtinId="8" hidden="1"/>
    <cellStyle name="Hipervínculo" xfId="32672" builtinId="8" hidden="1"/>
    <cellStyle name="Hipervínculo" xfId="32688" builtinId="8" hidden="1"/>
    <cellStyle name="Hipervínculo" xfId="32704" builtinId="8" hidden="1"/>
    <cellStyle name="Hipervínculo" xfId="32720" builtinId="8" hidden="1"/>
    <cellStyle name="Hipervínculo" xfId="32736" builtinId="8" hidden="1"/>
    <cellStyle name="Hipervínculo" xfId="32752" builtinId="8" hidden="1"/>
    <cellStyle name="Hipervínculo" xfId="32351" builtinId="8" hidden="1"/>
    <cellStyle name="Hipervínculo" xfId="32782" builtinId="8" hidden="1"/>
    <cellStyle name="Hipervínculo" xfId="32798" builtinId="8" hidden="1"/>
    <cellStyle name="Hipervínculo" xfId="32814" builtinId="8" hidden="1"/>
    <cellStyle name="Hipervínculo" xfId="32832" builtinId="8" hidden="1"/>
    <cellStyle name="Hipervínculo" xfId="32848" builtinId="8" hidden="1"/>
    <cellStyle name="Hipervínculo" xfId="32864" builtinId="8" hidden="1"/>
    <cellStyle name="Hipervínculo" xfId="32880" builtinId="8" hidden="1"/>
    <cellStyle name="Hipervínculo" xfId="32896" builtinId="8" hidden="1"/>
    <cellStyle name="Hipervínculo" xfId="32912" builtinId="8" hidden="1"/>
    <cellStyle name="Hipervínculo" xfId="32926" builtinId="8" hidden="1"/>
    <cellStyle name="Hipervínculo" xfId="32942" builtinId="8" hidden="1"/>
    <cellStyle name="Hipervínculo" xfId="32958" builtinId="8" hidden="1"/>
    <cellStyle name="Hipervínculo" xfId="32975" builtinId="8" hidden="1"/>
    <cellStyle name="Hipervínculo" xfId="32991" builtinId="8" hidden="1"/>
    <cellStyle name="Hipervínculo" xfId="33007" builtinId="8" hidden="1"/>
    <cellStyle name="Hipervínculo" xfId="33023" builtinId="8" hidden="1"/>
    <cellStyle name="Hipervínculo" xfId="33039" builtinId="8" hidden="1"/>
    <cellStyle name="Hipervínculo" xfId="33055" builtinId="8" hidden="1"/>
    <cellStyle name="Hipervínculo" xfId="33071" builtinId="8" hidden="1"/>
    <cellStyle name="Hipervínculo" xfId="33086" builtinId="8" hidden="1"/>
    <cellStyle name="Hipervínculo" xfId="33102" builtinId="8" hidden="1"/>
    <cellStyle name="Hipervínculo" xfId="33118" builtinId="8" hidden="1"/>
    <cellStyle name="Hipervínculo" xfId="33136" builtinId="8" hidden="1"/>
    <cellStyle name="Hipervínculo" xfId="33152" builtinId="8" hidden="1"/>
    <cellStyle name="Hipervínculo" xfId="33168" builtinId="8" hidden="1"/>
    <cellStyle name="Hipervínculo" xfId="33184" builtinId="8" hidden="1"/>
    <cellStyle name="Hipervínculo" xfId="33200" builtinId="8" hidden="1"/>
    <cellStyle name="Hipervínculo" xfId="33216" builtinId="8" hidden="1"/>
    <cellStyle name="Hipervínculo" xfId="33232" builtinId="8" hidden="1"/>
    <cellStyle name="Hipervínculo" xfId="33246" builtinId="8" hidden="1"/>
    <cellStyle name="Hipervínculo" xfId="33262" builtinId="8" hidden="1"/>
    <cellStyle name="Hipervínculo" xfId="33278" builtinId="8" hidden="1"/>
    <cellStyle name="Hipervínculo" xfId="33296" builtinId="8" hidden="1"/>
    <cellStyle name="Hipervínculo" xfId="33312" builtinId="8" hidden="1"/>
    <cellStyle name="Hipervínculo" xfId="33328" builtinId="8" hidden="1"/>
    <cellStyle name="Hipervínculo" xfId="33344" builtinId="8" hidden="1"/>
    <cellStyle name="Hipervínculo" xfId="33360" builtinId="8" hidden="1"/>
    <cellStyle name="Hipervínculo" xfId="33376" builtinId="8" hidden="1"/>
    <cellStyle name="Hipervínculo" xfId="33131" builtinId="8" hidden="1"/>
    <cellStyle name="Hipervínculo" xfId="33406" builtinId="8" hidden="1"/>
    <cellStyle name="Hipervínculo" xfId="33422" builtinId="8" hidden="1"/>
    <cellStyle name="Hipervínculo" xfId="33438" builtinId="8" hidden="1"/>
    <cellStyle name="Hipervínculo" xfId="33456" builtinId="8" hidden="1"/>
    <cellStyle name="Hipervínculo" xfId="33472" builtinId="8" hidden="1"/>
    <cellStyle name="Hipervínculo" xfId="33488" builtinId="8" hidden="1"/>
    <cellStyle name="Hipervínculo" xfId="33504" builtinId="8" hidden="1"/>
    <cellStyle name="Hipervínculo" xfId="33520" builtinId="8" hidden="1"/>
    <cellStyle name="Hipervínculo" xfId="33536" builtinId="8" hidden="1"/>
    <cellStyle name="Hipervínculo" xfId="33550" builtinId="8" hidden="1"/>
    <cellStyle name="Hipervínculo" xfId="33566" builtinId="8" hidden="1"/>
    <cellStyle name="Hipervínculo" xfId="33582" builtinId="8" hidden="1"/>
    <cellStyle name="Hipervínculo" xfId="33600" builtinId="8" hidden="1"/>
    <cellStyle name="Hipervínculo" xfId="33616" builtinId="8" hidden="1"/>
    <cellStyle name="Hipervínculo" xfId="33632" builtinId="8" hidden="1"/>
    <cellStyle name="Hipervínculo" xfId="33648" builtinId="8" hidden="1"/>
    <cellStyle name="Hipervínculo" xfId="33664" builtinId="8" hidden="1"/>
    <cellStyle name="Hipervínculo" xfId="33680" builtinId="8" hidden="1"/>
    <cellStyle name="Hipervínculo" xfId="33696" builtinId="8" hidden="1"/>
    <cellStyle name="Hipervínculo" xfId="33710" builtinId="8" hidden="1"/>
    <cellStyle name="Hipervínculo" xfId="33726" builtinId="8" hidden="1"/>
    <cellStyle name="Hipervínculo" xfId="33742" builtinId="8" hidden="1"/>
    <cellStyle name="Hipervínculo" xfId="33760" builtinId="8" hidden="1"/>
    <cellStyle name="Hipervínculo" xfId="33776" builtinId="8" hidden="1"/>
    <cellStyle name="Hipervínculo" xfId="33792" builtinId="8" hidden="1"/>
    <cellStyle name="Hipervínculo" xfId="33808" builtinId="8" hidden="1"/>
    <cellStyle name="Hipervínculo" xfId="33824" builtinId="8" hidden="1"/>
    <cellStyle name="Hipervínculo" xfId="33840" builtinId="8" hidden="1"/>
    <cellStyle name="Hipervínculo" xfId="33856" builtinId="8" hidden="1"/>
    <cellStyle name="Hipervínculo" xfId="33870" builtinId="8" hidden="1"/>
    <cellStyle name="Hipervínculo" xfId="33886" builtinId="8" hidden="1"/>
    <cellStyle name="Hipervínculo" xfId="33902" builtinId="8" hidden="1"/>
    <cellStyle name="Hipervínculo" xfId="33920" builtinId="8" hidden="1"/>
    <cellStyle name="Hipervínculo" xfId="33936" builtinId="8" hidden="1"/>
    <cellStyle name="Hipervínculo" xfId="33952" builtinId="8" hidden="1"/>
    <cellStyle name="Hipervínculo" xfId="33968" builtinId="8" hidden="1"/>
    <cellStyle name="Hipervínculo" xfId="33984" builtinId="8" hidden="1"/>
    <cellStyle name="Hipervínculo" xfId="34000" builtinId="8" hidden="1"/>
    <cellStyle name="Hipervínculo" xfId="33755" builtinId="8" hidden="1"/>
    <cellStyle name="Hipervínculo" xfId="34030" builtinId="8" hidden="1"/>
    <cellStyle name="Hipervínculo" xfId="34046" builtinId="8" hidden="1"/>
    <cellStyle name="Hipervínculo" xfId="34062" builtinId="8" hidden="1"/>
    <cellStyle name="Hipervínculo" xfId="34079" builtinId="8" hidden="1"/>
    <cellStyle name="Hipervínculo" xfId="34095" builtinId="8" hidden="1"/>
    <cellStyle name="Hipervínculo" xfId="34111" builtinId="8" hidden="1"/>
    <cellStyle name="Hipervínculo" xfId="34127" builtinId="8" hidden="1"/>
    <cellStyle name="Hipervínculo" xfId="34143" builtinId="8" hidden="1"/>
    <cellStyle name="Hipervínculo" xfId="34159" builtinId="8" hidden="1"/>
    <cellStyle name="Hipervínculo" xfId="34173" builtinId="8" hidden="1"/>
    <cellStyle name="Hipervínculo" xfId="34189" builtinId="8" hidden="1"/>
    <cellStyle name="Hipervínculo" xfId="34205" builtinId="8" hidden="1"/>
    <cellStyle name="Hipervínculo" xfId="34221" builtinId="8" hidden="1"/>
    <cellStyle name="Hipervínculo" xfId="34237" builtinId="8" hidden="1"/>
    <cellStyle name="Hipervínculo" xfId="34253" builtinId="8" hidden="1"/>
    <cellStyle name="Hipervínculo" xfId="34269" builtinId="8" hidden="1"/>
    <cellStyle name="Hipervínculo" xfId="34285" builtinId="8" hidden="1"/>
    <cellStyle name="Hipervínculo" xfId="34301" builtinId="8" hidden="1"/>
    <cellStyle name="Hipervínculo" xfId="34317" builtinId="8" hidden="1"/>
    <cellStyle name="Hipervínculo" xfId="34315" builtinId="8" hidden="1"/>
    <cellStyle name="Hipervínculo" xfId="34299" builtinId="8" hidden="1"/>
    <cellStyle name="Hipervínculo" xfId="34283" builtinId="8" hidden="1"/>
    <cellStyle name="Hipervínculo" xfId="34267" builtinId="8" hidden="1"/>
    <cellStyle name="Hipervínculo" xfId="34251" builtinId="8" hidden="1"/>
    <cellStyle name="Hipervínculo" xfId="34235" builtinId="8" hidden="1"/>
    <cellStyle name="Hipervínculo" xfId="34219" builtinId="8" hidden="1"/>
    <cellStyle name="Hipervínculo" xfId="34203" builtinId="8" hidden="1"/>
    <cellStyle name="Hipervínculo" xfId="34187" builtinId="8" hidden="1"/>
    <cellStyle name="Hipervínculo" xfId="34171" builtinId="8" hidden="1"/>
    <cellStyle name="Hipervínculo" xfId="34157" builtinId="8" hidden="1"/>
    <cellStyle name="Hipervínculo" xfId="34141" builtinId="8" hidden="1"/>
    <cellStyle name="Hipervínculo" xfId="34125" builtinId="8" hidden="1"/>
    <cellStyle name="Hipervínculo" xfId="34109" builtinId="8" hidden="1"/>
    <cellStyle name="Hipervínculo" xfId="34093" builtinId="8" hidden="1"/>
    <cellStyle name="Hipervínculo" xfId="34077" builtinId="8" hidden="1"/>
    <cellStyle name="Hipervínculo" xfId="34060" builtinId="8" hidden="1"/>
    <cellStyle name="Hipervínculo" xfId="34044" builtinId="8" hidden="1"/>
    <cellStyle name="Hipervínculo" xfId="34028" builtinId="8" hidden="1"/>
    <cellStyle name="Hipervínculo" xfId="34014" builtinId="8" hidden="1"/>
    <cellStyle name="Hipervínculo" xfId="33998" builtinId="8" hidden="1"/>
    <cellStyle name="Hipervínculo" xfId="33982" builtinId="8" hidden="1"/>
    <cellStyle name="Hipervínculo" xfId="33966" builtinId="8" hidden="1"/>
    <cellStyle name="Hipervínculo" xfId="33950" builtinId="8" hidden="1"/>
    <cellStyle name="Hipervínculo" xfId="33934" builtinId="8" hidden="1"/>
    <cellStyle name="Hipervínculo" xfId="33918" builtinId="8" hidden="1"/>
    <cellStyle name="Hipervínculo" xfId="33900" builtinId="8" hidden="1"/>
    <cellStyle name="Hipervínculo" xfId="33884" builtinId="8" hidden="1"/>
    <cellStyle name="Hipervínculo" xfId="33868" builtinId="8" hidden="1"/>
    <cellStyle name="Hipervínculo" xfId="33854" builtinId="8" hidden="1"/>
    <cellStyle name="Hipervínculo" xfId="33838" builtinId="8" hidden="1"/>
    <cellStyle name="Hipervínculo" xfId="33822" builtinId="8" hidden="1"/>
    <cellStyle name="Hipervínculo" xfId="33806" builtinId="8" hidden="1"/>
    <cellStyle name="Hipervínculo" xfId="33790" builtinId="8" hidden="1"/>
    <cellStyle name="Hipervínculo" xfId="33774" builtinId="8" hidden="1"/>
    <cellStyle name="Hipervínculo" xfId="33758" builtinId="8" hidden="1"/>
    <cellStyle name="Hipervínculo" xfId="33740" builtinId="8" hidden="1"/>
    <cellStyle name="Hipervínculo" xfId="33724" builtinId="8" hidden="1"/>
    <cellStyle name="Hipervínculo" xfId="33708" builtinId="8" hidden="1"/>
    <cellStyle name="Hipervínculo" xfId="33694" builtinId="8" hidden="1"/>
    <cellStyle name="Hipervínculo" xfId="33678" builtinId="8" hidden="1"/>
    <cellStyle name="Hipervínculo" xfId="33662" builtinId="8" hidden="1"/>
    <cellStyle name="Hipervínculo" xfId="33646" builtinId="8" hidden="1"/>
    <cellStyle name="Hipervínculo" xfId="33630" builtinId="8" hidden="1"/>
    <cellStyle name="Hipervínculo" xfId="33614" builtinId="8" hidden="1"/>
    <cellStyle name="Hipervínculo" xfId="33596" builtinId="8" hidden="1"/>
    <cellStyle name="Hipervínculo" xfId="33580" builtinId="8" hidden="1"/>
    <cellStyle name="Hipervínculo" xfId="33564" builtinId="8" hidden="1"/>
    <cellStyle name="Hipervínculo" xfId="33548" builtinId="8" hidden="1"/>
    <cellStyle name="Hipervínculo" xfId="33534" builtinId="8" hidden="1"/>
    <cellStyle name="Hipervínculo" xfId="33518" builtinId="8" hidden="1"/>
    <cellStyle name="Hipervínculo" xfId="33502" builtinId="8" hidden="1"/>
    <cellStyle name="Hipervínculo" xfId="33486" builtinId="8" hidden="1"/>
    <cellStyle name="Hipervínculo" xfId="33470" builtinId="8" hidden="1"/>
    <cellStyle name="Hipervínculo" xfId="33454" builtinId="8" hidden="1"/>
    <cellStyle name="Hipervínculo" xfId="33436" builtinId="8" hidden="1"/>
    <cellStyle name="Hipervínculo" xfId="33420" builtinId="8" hidden="1"/>
    <cellStyle name="Hipervínculo" xfId="33404" builtinId="8" hidden="1"/>
    <cellStyle name="Hipervínculo" xfId="33390" builtinId="8" hidden="1"/>
    <cellStyle name="Hipervínculo" xfId="33374" builtinId="8" hidden="1"/>
    <cellStyle name="Hipervínculo" xfId="33358" builtinId="8" hidden="1"/>
    <cellStyle name="Hipervínculo" xfId="33342" builtinId="8" hidden="1"/>
    <cellStyle name="Hipervínculo" xfId="33326" builtinId="8" hidden="1"/>
    <cellStyle name="Hipervínculo" xfId="33310" builtinId="8" hidden="1"/>
    <cellStyle name="Hipervínculo" xfId="33294" builtinId="8" hidden="1"/>
    <cellStyle name="Hipervínculo" xfId="33276" builtinId="8" hidden="1"/>
    <cellStyle name="Hipervínculo" xfId="33260" builtinId="8" hidden="1"/>
    <cellStyle name="Hipervínculo" xfId="33244" builtinId="8" hidden="1"/>
    <cellStyle name="Hipervínculo" xfId="33230" builtinId="8" hidden="1"/>
    <cellStyle name="Hipervínculo" xfId="33214" builtinId="8" hidden="1"/>
    <cellStyle name="Hipervínculo" xfId="33198" builtinId="8" hidden="1"/>
    <cellStyle name="Hipervínculo" xfId="33182" builtinId="8" hidden="1"/>
    <cellStyle name="Hipervínculo" xfId="33166" builtinId="8" hidden="1"/>
    <cellStyle name="Hipervínculo" xfId="33150" builtinId="8" hidden="1"/>
    <cellStyle name="Hipervínculo" xfId="33134" builtinId="8" hidden="1"/>
    <cellStyle name="Hipervínculo" xfId="33116" builtinId="8" hidden="1"/>
    <cellStyle name="Hipervínculo" xfId="33100" builtinId="8" hidden="1"/>
    <cellStyle name="Hipervínculo" xfId="33084" builtinId="8" hidden="1"/>
    <cellStyle name="Hipervínculo" xfId="33069" builtinId="8" hidden="1"/>
    <cellStyle name="Hipervínculo" xfId="33053" builtinId="8" hidden="1"/>
    <cellStyle name="Hipervínculo" xfId="33037" builtinId="8" hidden="1"/>
    <cellStyle name="Hipervínculo" xfId="33021" builtinId="8" hidden="1"/>
    <cellStyle name="Hipervínculo" xfId="33005" builtinId="8" hidden="1"/>
    <cellStyle name="Hipervínculo" xfId="32989" builtinId="8" hidden="1"/>
    <cellStyle name="Hipervínculo" xfId="32972" builtinId="8" hidden="1"/>
    <cellStyle name="Hipervínculo" xfId="32956" builtinId="8" hidden="1"/>
    <cellStyle name="Hipervínculo" xfId="32940" builtinId="8" hidden="1"/>
    <cellStyle name="Hipervínculo" xfId="32924" builtinId="8" hidden="1"/>
    <cellStyle name="Hipervínculo" xfId="32910" builtinId="8" hidden="1"/>
    <cellStyle name="Hipervínculo" xfId="32894" builtinId="8" hidden="1"/>
    <cellStyle name="Hipervínculo" xfId="32878" builtinId="8" hidden="1"/>
    <cellStyle name="Hipervínculo" xfId="32862" builtinId="8" hidden="1"/>
    <cellStyle name="Hipervínculo" xfId="32846" builtinId="8" hidden="1"/>
    <cellStyle name="Hipervínculo" xfId="32830" builtinId="8" hidden="1"/>
    <cellStyle name="Hipervínculo" xfId="32812" builtinId="8" hidden="1"/>
    <cellStyle name="Hipervínculo" xfId="32796" builtinId="8" hidden="1"/>
    <cellStyle name="Hipervínculo" xfId="32780" builtinId="8" hidden="1"/>
    <cellStyle name="Hipervínculo" xfId="32766" builtinId="8" hidden="1"/>
    <cellStyle name="Hipervínculo" xfId="32750" builtinId="8" hidden="1"/>
    <cellStyle name="Hipervínculo" xfId="32734" builtinId="8" hidden="1"/>
    <cellStyle name="Hipervínculo" xfId="32718" builtinId="8" hidden="1"/>
    <cellStyle name="Hipervínculo" xfId="32702" builtinId="8" hidden="1"/>
    <cellStyle name="Hipervínculo" xfId="32686" builtinId="8" hidden="1"/>
    <cellStyle name="Hipervínculo" xfId="32670" builtinId="8" hidden="1"/>
    <cellStyle name="Hipervínculo" xfId="32652" builtinId="8" hidden="1"/>
    <cellStyle name="Hipervínculo" xfId="32636" builtinId="8" hidden="1"/>
    <cellStyle name="Hipervínculo" xfId="32620" builtinId="8" hidden="1"/>
    <cellStyle name="Hipervínculo" xfId="32605" builtinId="8" hidden="1"/>
    <cellStyle name="Hipervínculo" xfId="32589" builtinId="8" hidden="1"/>
    <cellStyle name="Hipervínculo" xfId="32573" builtinId="8" hidden="1"/>
    <cellStyle name="Hipervínculo" xfId="32557" builtinId="8" hidden="1"/>
    <cellStyle name="Hipervínculo" xfId="32541" builtinId="8" hidden="1"/>
    <cellStyle name="Hipervínculo" xfId="32525" builtinId="8" hidden="1"/>
    <cellStyle name="Hipervínculo" xfId="32509" builtinId="8" hidden="1"/>
    <cellStyle name="Hipervínculo" xfId="32492" builtinId="8" hidden="1"/>
    <cellStyle name="Hipervínculo" xfId="32476" builtinId="8" hidden="1"/>
    <cellStyle name="Hipervínculo" xfId="32460" builtinId="8" hidden="1"/>
    <cellStyle name="Hipervínculo" xfId="32446" builtinId="8" hidden="1"/>
    <cellStyle name="Hipervínculo" xfId="32430" builtinId="8" hidden="1"/>
    <cellStyle name="Hipervínculo" xfId="32414" builtinId="8" hidden="1"/>
    <cellStyle name="Hipervínculo" xfId="32398" builtinId="8" hidden="1"/>
    <cellStyle name="Hipervínculo" xfId="32382" builtinId="8" hidden="1"/>
    <cellStyle name="Hipervínculo" xfId="32366" builtinId="8" hidden="1"/>
    <cellStyle name="Hipervínculo" xfId="32348" builtinId="8" hidden="1"/>
    <cellStyle name="Hipervínculo" xfId="32332" builtinId="8" hidden="1"/>
    <cellStyle name="Hipervínculo" xfId="32316" builtinId="8" hidden="1"/>
    <cellStyle name="Hipervínculo" xfId="32300" builtinId="8" hidden="1"/>
    <cellStyle name="Hipervínculo" xfId="32283" builtinId="8" hidden="1"/>
    <cellStyle name="Hipervínculo" xfId="32267" builtinId="8" hidden="1"/>
    <cellStyle name="Hipervínculo" xfId="32251" builtinId="8" hidden="1"/>
    <cellStyle name="Hipervínculo" xfId="32236" builtinId="8" hidden="1"/>
    <cellStyle name="Hipervínculo" xfId="32220" builtinId="8" hidden="1"/>
    <cellStyle name="Hipervínculo" xfId="32204" builtinId="8" hidden="1"/>
    <cellStyle name="Hipervínculo" xfId="32187" builtinId="8" hidden="1"/>
    <cellStyle name="Hipervínculo" xfId="32171" builtinId="8" hidden="1"/>
    <cellStyle name="Hipervínculo" xfId="32155" builtinId="8" hidden="1"/>
    <cellStyle name="Hipervínculo" xfId="32139" builtinId="8" hidden="1"/>
    <cellStyle name="Hipervínculo" xfId="32123" builtinId="8" hidden="1"/>
    <cellStyle name="Hipervínculo" xfId="32107" builtinId="8" hidden="1"/>
    <cellStyle name="Hipervínculo" xfId="29753" builtinId="8" hidden="1"/>
    <cellStyle name="Hipervínculo" xfId="29763" builtinId="8" hidden="1"/>
    <cellStyle name="Hipervínculo" xfId="29767" builtinId="8" hidden="1"/>
    <cellStyle name="Hipervínculo" xfId="29801" builtinId="8" hidden="1"/>
    <cellStyle name="Hipervínculo" xfId="29805" builtinId="8" hidden="1"/>
    <cellStyle name="Hipervínculo" xfId="29793" builtinId="8" hidden="1"/>
    <cellStyle name="Hipervínculo" xfId="29781" builtinId="8" hidden="1"/>
    <cellStyle name="Hipervínculo" xfId="29771" builtinId="8" hidden="1"/>
    <cellStyle name="Hipervínculo" xfId="29821" builtinId="8" hidden="1"/>
    <cellStyle name="Hipervínculo" xfId="29837" builtinId="8" hidden="1"/>
    <cellStyle name="Hipervínculo" xfId="29853" builtinId="8" hidden="1"/>
    <cellStyle name="Hipervínculo" xfId="29869" builtinId="8" hidden="1"/>
    <cellStyle name="Hipervínculo" xfId="29885" builtinId="8" hidden="1"/>
    <cellStyle name="Hipervínculo" xfId="29901" builtinId="8" hidden="1"/>
    <cellStyle name="Hipervínculo" xfId="29918" builtinId="8" hidden="1"/>
    <cellStyle name="Hipervínculo" xfId="29934" builtinId="8" hidden="1"/>
    <cellStyle name="Hipervínculo" xfId="29950" builtinId="8" hidden="1"/>
    <cellStyle name="Hipervínculo" xfId="29965" builtinId="8" hidden="1"/>
    <cellStyle name="Hipervínculo" xfId="29981" builtinId="8" hidden="1"/>
    <cellStyle name="Hipervínculo" xfId="29997" builtinId="8" hidden="1"/>
    <cellStyle name="Hipervínculo" xfId="30014" builtinId="8" hidden="1"/>
    <cellStyle name="Hipervínculo" xfId="30030" builtinId="8" hidden="1"/>
    <cellStyle name="Hipervínculo" xfId="30046" builtinId="8" hidden="1"/>
    <cellStyle name="Hipervínculo" xfId="30064" builtinId="8" hidden="1"/>
    <cellStyle name="Hipervínculo" xfId="30080" builtinId="8" hidden="1"/>
    <cellStyle name="Hipervínculo" xfId="30096" builtinId="8" hidden="1"/>
    <cellStyle name="Hipervínculo" xfId="30112" builtinId="8" hidden="1"/>
    <cellStyle name="Hipervínculo" xfId="30128" builtinId="8" hidden="1"/>
    <cellStyle name="Hipervínculo" xfId="30144" builtinId="8" hidden="1"/>
    <cellStyle name="Hipervínculo" xfId="30160" builtinId="8" hidden="1"/>
    <cellStyle name="Hipervínculo" xfId="30174" builtinId="8" hidden="1"/>
    <cellStyle name="Hipervínculo" xfId="30190" builtinId="8" hidden="1"/>
    <cellStyle name="Hipervínculo" xfId="30206" builtinId="8" hidden="1"/>
    <cellStyle name="Hipervínculo" xfId="30223" builtinId="8" hidden="1"/>
    <cellStyle name="Hipervínculo" xfId="30239" builtinId="8" hidden="1"/>
    <cellStyle name="Hipervínculo" xfId="30255" builtinId="8" hidden="1"/>
    <cellStyle name="Hipervínculo" xfId="30271" builtinId="8" hidden="1"/>
    <cellStyle name="Hipervínculo" xfId="30287" builtinId="8" hidden="1"/>
    <cellStyle name="Hipervínculo" xfId="30303" builtinId="8" hidden="1"/>
    <cellStyle name="Hipervínculo" xfId="30319" builtinId="8" hidden="1"/>
    <cellStyle name="Hipervínculo" xfId="30334" builtinId="8" hidden="1"/>
    <cellStyle name="Hipervínculo" xfId="30350" builtinId="8" hidden="1"/>
    <cellStyle name="Hipervínculo" xfId="30366" builtinId="8" hidden="1"/>
    <cellStyle name="Hipervínculo" xfId="30384" builtinId="8" hidden="1"/>
    <cellStyle name="Hipervínculo" xfId="30400" builtinId="8" hidden="1"/>
    <cellStyle name="Hipervínculo" xfId="30416" builtinId="8" hidden="1"/>
    <cellStyle name="Hipervínculo" xfId="30432" builtinId="8" hidden="1"/>
    <cellStyle name="Hipervínculo" xfId="30448" builtinId="8" hidden="1"/>
    <cellStyle name="Hipervínculo" xfId="30464" builtinId="8" hidden="1"/>
    <cellStyle name="Hipervínculo" xfId="30063" builtinId="8" hidden="1"/>
    <cellStyle name="Hipervínculo" xfId="30494" builtinId="8" hidden="1"/>
    <cellStyle name="Hipervínculo" xfId="30510" builtinId="8" hidden="1"/>
    <cellStyle name="Hipervínculo" xfId="30526" builtinId="8" hidden="1"/>
    <cellStyle name="Hipervínculo" xfId="30544" builtinId="8" hidden="1"/>
    <cellStyle name="Hipervínculo" xfId="30560" builtinId="8" hidden="1"/>
    <cellStyle name="Hipervínculo" xfId="30576" builtinId="8" hidden="1"/>
    <cellStyle name="Hipervínculo" xfId="30592" builtinId="8" hidden="1"/>
    <cellStyle name="Hipervínculo" xfId="30608" builtinId="8" hidden="1"/>
    <cellStyle name="Hipervínculo" xfId="30624" builtinId="8" hidden="1"/>
    <cellStyle name="Hipervínculo" xfId="30638" builtinId="8" hidden="1"/>
    <cellStyle name="Hipervínculo" xfId="30654" builtinId="8" hidden="1"/>
    <cellStyle name="Hipervínculo" xfId="30670" builtinId="8" hidden="1"/>
    <cellStyle name="Hipervínculo" xfId="30687" builtinId="8" hidden="1"/>
    <cellStyle name="Hipervínculo" xfId="30703" builtinId="8" hidden="1"/>
    <cellStyle name="Hipervínculo" xfId="30719" builtinId="8" hidden="1"/>
    <cellStyle name="Hipervínculo" xfId="30735" builtinId="8" hidden="1"/>
    <cellStyle name="Hipervínculo" xfId="30751" builtinId="8" hidden="1"/>
    <cellStyle name="Hipervínculo" xfId="30767" builtinId="8" hidden="1"/>
    <cellStyle name="Hipervínculo" xfId="30783" builtinId="8" hidden="1"/>
    <cellStyle name="Hipervínculo" xfId="30798" builtinId="8" hidden="1"/>
    <cellStyle name="Hipervínculo" xfId="30814" builtinId="8" hidden="1"/>
    <cellStyle name="Hipervínculo" xfId="30830" builtinId="8" hidden="1"/>
    <cellStyle name="Hipervínculo" xfId="30848" builtinId="8" hidden="1"/>
    <cellStyle name="Hipervínculo" xfId="30864" builtinId="8" hidden="1"/>
    <cellStyle name="Hipervínculo" xfId="30880" builtinId="8" hidden="1"/>
    <cellStyle name="Hipervínculo" xfId="30896" builtinId="8" hidden="1"/>
    <cellStyle name="Hipervínculo" xfId="30912" builtinId="8" hidden="1"/>
    <cellStyle name="Hipervínculo" xfId="30928" builtinId="8" hidden="1"/>
    <cellStyle name="Hipervínculo" xfId="30944" builtinId="8" hidden="1"/>
    <cellStyle name="Hipervínculo" xfId="30958" builtinId="8" hidden="1"/>
    <cellStyle name="Hipervínculo" xfId="30974" builtinId="8" hidden="1"/>
    <cellStyle name="Hipervínculo" xfId="30990" builtinId="8" hidden="1"/>
    <cellStyle name="Hipervínculo" xfId="31008" builtinId="8" hidden="1"/>
    <cellStyle name="Hipervínculo" xfId="31024" builtinId="8" hidden="1"/>
    <cellStyle name="Hipervínculo" xfId="31040" builtinId="8" hidden="1"/>
    <cellStyle name="Hipervínculo" xfId="31056" builtinId="8" hidden="1"/>
    <cellStyle name="Hipervínculo" xfId="31072" builtinId="8" hidden="1"/>
    <cellStyle name="Hipervínculo" xfId="31088" builtinId="8" hidden="1"/>
    <cellStyle name="Hipervínculo" xfId="30843" builtinId="8" hidden="1"/>
    <cellStyle name="Hipervínculo" xfId="31118" builtinId="8" hidden="1"/>
    <cellStyle name="Hipervínculo" xfId="31134" builtinId="8" hidden="1"/>
    <cellStyle name="Hipervínculo" xfId="31150" builtinId="8" hidden="1"/>
    <cellStyle name="Hipervínculo" xfId="31168" builtinId="8" hidden="1"/>
    <cellStyle name="Hipervínculo" xfId="31184" builtinId="8" hidden="1"/>
    <cellStyle name="Hipervínculo" xfId="31200" builtinId="8" hidden="1"/>
    <cellStyle name="Hipervínculo" xfId="31216" builtinId="8" hidden="1"/>
    <cellStyle name="Hipervínculo" xfId="31232" builtinId="8" hidden="1"/>
    <cellStyle name="Hipervínculo" xfId="31248" builtinId="8" hidden="1"/>
    <cellStyle name="Hipervínculo" xfId="31262" builtinId="8" hidden="1"/>
    <cellStyle name="Hipervínculo" xfId="31278" builtinId="8" hidden="1"/>
    <cellStyle name="Hipervínculo" xfId="31294" builtinId="8" hidden="1"/>
    <cellStyle name="Hipervínculo" xfId="31312" builtinId="8" hidden="1"/>
    <cellStyle name="Hipervínculo" xfId="31328" builtinId="8" hidden="1"/>
    <cellStyle name="Hipervínculo" xfId="31344" builtinId="8" hidden="1"/>
    <cellStyle name="Hipervínculo" xfId="31360" builtinId="8" hidden="1"/>
    <cellStyle name="Hipervínculo" xfId="31376" builtinId="8" hidden="1"/>
    <cellStyle name="Hipervínculo" xfId="31392" builtinId="8" hidden="1"/>
    <cellStyle name="Hipervínculo" xfId="31408" builtinId="8" hidden="1"/>
    <cellStyle name="Hipervínculo" xfId="31422" builtinId="8" hidden="1"/>
    <cellStyle name="Hipervínculo" xfId="31438" builtinId="8" hidden="1"/>
    <cellStyle name="Hipervínculo" xfId="31454" builtinId="8" hidden="1"/>
    <cellStyle name="Hipervínculo" xfId="31472" builtinId="8" hidden="1"/>
    <cellStyle name="Hipervínculo" xfId="31488" builtinId="8" hidden="1"/>
    <cellStyle name="Hipervínculo" xfId="31504" builtinId="8" hidden="1"/>
    <cellStyle name="Hipervínculo" xfId="31520" builtinId="8" hidden="1"/>
    <cellStyle name="Hipervínculo" xfId="31536" builtinId="8" hidden="1"/>
    <cellStyle name="Hipervínculo" xfId="31552" builtinId="8" hidden="1"/>
    <cellStyle name="Hipervínculo" xfId="31568" builtinId="8" hidden="1"/>
    <cellStyle name="Hipervínculo" xfId="31582" builtinId="8" hidden="1"/>
    <cellStyle name="Hipervínculo" xfId="31598" builtinId="8" hidden="1"/>
    <cellStyle name="Hipervínculo" xfId="31614" builtinId="8" hidden="1"/>
    <cellStyle name="Hipervínculo" xfId="31632" builtinId="8" hidden="1"/>
    <cellStyle name="Hipervínculo" xfId="31648" builtinId="8" hidden="1"/>
    <cellStyle name="Hipervínculo" xfId="31664" builtinId="8" hidden="1"/>
    <cellStyle name="Hipervínculo" xfId="31680" builtinId="8" hidden="1"/>
    <cellStyle name="Hipervínculo" xfId="31696" builtinId="8" hidden="1"/>
    <cellStyle name="Hipervínculo" xfId="31712" builtinId="8" hidden="1"/>
    <cellStyle name="Hipervínculo" xfId="31467" builtinId="8" hidden="1"/>
    <cellStyle name="Hipervínculo" xfId="31742" builtinId="8" hidden="1"/>
    <cellStyle name="Hipervínculo" xfId="31758" builtinId="8" hidden="1"/>
    <cellStyle name="Hipervínculo" xfId="31774" builtinId="8" hidden="1"/>
    <cellStyle name="Hipervínculo" xfId="31791" builtinId="8" hidden="1"/>
    <cellStyle name="Hipervínculo" xfId="31807" builtinId="8" hidden="1"/>
    <cellStyle name="Hipervínculo" xfId="31823" builtinId="8" hidden="1"/>
    <cellStyle name="Hipervínculo" xfId="31839" builtinId="8" hidden="1"/>
    <cellStyle name="Hipervínculo" xfId="31855" builtinId="8" hidden="1"/>
    <cellStyle name="Hipervínculo" xfId="31871" builtinId="8" hidden="1"/>
    <cellStyle name="Hipervínculo" xfId="31885" builtinId="8" hidden="1"/>
    <cellStyle name="Hipervínculo" xfId="31901" builtinId="8" hidden="1"/>
    <cellStyle name="Hipervínculo" xfId="31917" builtinId="8" hidden="1"/>
    <cellStyle name="Hipervínculo" xfId="31933" builtinId="8" hidden="1"/>
    <cellStyle name="Hipervínculo" xfId="31949" builtinId="8" hidden="1"/>
    <cellStyle name="Hipervínculo" xfId="31965" builtinId="8" hidden="1"/>
    <cellStyle name="Hipervínculo" xfId="31981" builtinId="8" hidden="1"/>
    <cellStyle name="Hipervínculo" xfId="31997" builtinId="8" hidden="1"/>
    <cellStyle name="Hipervínculo" xfId="32013" builtinId="8" hidden="1"/>
    <cellStyle name="Hipervínculo" xfId="32029" builtinId="8" hidden="1"/>
    <cellStyle name="Hipervínculo" xfId="32027" builtinId="8" hidden="1"/>
    <cellStyle name="Hipervínculo" xfId="32011" builtinId="8" hidden="1"/>
    <cellStyle name="Hipervínculo" xfId="31995" builtinId="8" hidden="1"/>
    <cellStyle name="Hipervínculo" xfId="31979" builtinId="8" hidden="1"/>
    <cellStyle name="Hipervínculo" xfId="31963" builtinId="8" hidden="1"/>
    <cellStyle name="Hipervínculo" xfId="31947" builtinId="8" hidden="1"/>
    <cellStyle name="Hipervínculo" xfId="31931" builtinId="8" hidden="1"/>
    <cellStyle name="Hipervínculo" xfId="31915" builtinId="8" hidden="1"/>
    <cellStyle name="Hipervínculo" xfId="31899" builtinId="8" hidden="1"/>
    <cellStyle name="Hipervínculo" xfId="31883" builtinId="8" hidden="1"/>
    <cellStyle name="Hipervínculo" xfId="31869" builtinId="8" hidden="1"/>
    <cellStyle name="Hipervínculo" xfId="31853" builtinId="8" hidden="1"/>
    <cellStyle name="Hipervínculo" xfId="31837" builtinId="8" hidden="1"/>
    <cellStyle name="Hipervínculo" xfId="31821" builtinId="8" hidden="1"/>
    <cellStyle name="Hipervínculo" xfId="31805" builtinId="8" hidden="1"/>
    <cellStyle name="Hipervínculo" xfId="31789" builtinId="8" hidden="1"/>
    <cellStyle name="Hipervínculo" xfId="31772" builtinId="8" hidden="1"/>
    <cellStyle name="Hipervínculo" xfId="31756" builtinId="8" hidden="1"/>
    <cellStyle name="Hipervínculo" xfId="31740" builtinId="8" hidden="1"/>
    <cellStyle name="Hipervínculo" xfId="31726" builtinId="8" hidden="1"/>
    <cellStyle name="Hipervínculo" xfId="31710" builtinId="8" hidden="1"/>
    <cellStyle name="Hipervínculo" xfId="31694" builtinId="8" hidden="1"/>
    <cellStyle name="Hipervínculo" xfId="31678" builtinId="8" hidden="1"/>
    <cellStyle name="Hipervínculo" xfId="31662" builtinId="8" hidden="1"/>
    <cellStyle name="Hipervínculo" xfId="31646" builtinId="8" hidden="1"/>
    <cellStyle name="Hipervínculo" xfId="31630" builtinId="8" hidden="1"/>
    <cellStyle name="Hipervínculo" xfId="31612" builtinId="8" hidden="1"/>
    <cellStyle name="Hipervínculo" xfId="31596" builtinId="8" hidden="1"/>
    <cellStyle name="Hipervínculo" xfId="31580" builtinId="8" hidden="1"/>
    <cellStyle name="Hipervínculo" xfId="31566" builtinId="8" hidden="1"/>
    <cellStyle name="Hipervínculo" xfId="31550" builtinId="8" hidden="1"/>
    <cellStyle name="Hipervínculo" xfId="31534" builtinId="8" hidden="1"/>
    <cellStyle name="Hipervínculo" xfId="31518" builtinId="8" hidden="1"/>
    <cellStyle name="Hipervínculo" xfId="31502" builtinId="8" hidden="1"/>
    <cellStyle name="Hipervínculo" xfId="31486" builtinId="8" hidden="1"/>
    <cellStyle name="Hipervínculo" xfId="31470" builtinId="8" hidden="1"/>
    <cellStyle name="Hipervínculo" xfId="31452" builtinId="8" hidden="1"/>
    <cellStyle name="Hipervínculo" xfId="31436" builtinId="8" hidden="1"/>
    <cellStyle name="Hipervínculo" xfId="31420" builtinId="8" hidden="1"/>
    <cellStyle name="Hipervínculo" xfId="31406" builtinId="8" hidden="1"/>
    <cellStyle name="Hipervínculo" xfId="31390" builtinId="8" hidden="1"/>
    <cellStyle name="Hipervínculo" xfId="31374" builtinId="8" hidden="1"/>
    <cellStyle name="Hipervínculo" xfId="31358" builtinId="8" hidden="1"/>
    <cellStyle name="Hipervínculo" xfId="31342" builtinId="8" hidden="1"/>
    <cellStyle name="Hipervínculo" xfId="31326" builtinId="8" hidden="1"/>
    <cellStyle name="Hipervínculo" xfId="31308" builtinId="8" hidden="1"/>
    <cellStyle name="Hipervínculo" xfId="31292" builtinId="8" hidden="1"/>
    <cellStyle name="Hipervínculo" xfId="31276" builtinId="8" hidden="1"/>
    <cellStyle name="Hipervínculo" xfId="31260" builtinId="8" hidden="1"/>
    <cellStyle name="Hipervínculo" xfId="31246" builtinId="8" hidden="1"/>
    <cellStyle name="Hipervínculo" xfId="31230" builtinId="8" hidden="1"/>
    <cellStyle name="Hipervínculo" xfId="31214" builtinId="8" hidden="1"/>
    <cellStyle name="Hipervínculo" xfId="31198" builtinId="8" hidden="1"/>
    <cellStyle name="Hipervínculo" xfId="31182" builtinId="8" hidden="1"/>
    <cellStyle name="Hipervínculo" xfId="31166" builtinId="8" hidden="1"/>
    <cellStyle name="Hipervínculo" xfId="31148" builtinId="8" hidden="1"/>
    <cellStyle name="Hipervínculo" xfId="31132" builtinId="8" hidden="1"/>
    <cellStyle name="Hipervínculo" xfId="31116" builtinId="8" hidden="1"/>
    <cellStyle name="Hipervínculo" xfId="31102" builtinId="8" hidden="1"/>
    <cellStyle name="Hipervínculo" xfId="31086" builtinId="8" hidden="1"/>
    <cellStyle name="Hipervínculo" xfId="31070" builtinId="8" hidden="1"/>
    <cellStyle name="Hipervínculo" xfId="31054" builtinId="8" hidden="1"/>
    <cellStyle name="Hipervínculo" xfId="31038" builtinId="8" hidden="1"/>
    <cellStyle name="Hipervínculo" xfId="31022" builtinId="8" hidden="1"/>
    <cellStyle name="Hipervínculo" xfId="31006" builtinId="8" hidden="1"/>
    <cellStyle name="Hipervínculo" xfId="30988" builtinId="8" hidden="1"/>
    <cellStyle name="Hipervínculo" xfId="30972" builtinId="8" hidden="1"/>
    <cellStyle name="Hipervínculo" xfId="30956" builtinId="8" hidden="1"/>
    <cellStyle name="Hipervínculo" xfId="30942" builtinId="8" hidden="1"/>
    <cellStyle name="Hipervínculo" xfId="30926" builtinId="8" hidden="1"/>
    <cellStyle name="Hipervínculo" xfId="30910" builtinId="8" hidden="1"/>
    <cellStyle name="Hipervínculo" xfId="30894" builtinId="8" hidden="1"/>
    <cellStyle name="Hipervínculo" xfId="30878" builtinId="8" hidden="1"/>
    <cellStyle name="Hipervínculo" xfId="30862" builtinId="8" hidden="1"/>
    <cellStyle name="Hipervínculo" xfId="30846" builtinId="8" hidden="1"/>
    <cellStyle name="Hipervínculo" xfId="30828" builtinId="8" hidden="1"/>
    <cellStyle name="Hipervínculo" xfId="30812" builtinId="8" hidden="1"/>
    <cellStyle name="Hipervínculo" xfId="30796" builtinId="8" hidden="1"/>
    <cellStyle name="Hipervínculo" xfId="30781" builtinId="8" hidden="1"/>
    <cellStyle name="Hipervínculo" xfId="30765" builtinId="8" hidden="1"/>
    <cellStyle name="Hipervínculo" xfId="30749" builtinId="8" hidden="1"/>
    <cellStyle name="Hipervínculo" xfId="30733" builtinId="8" hidden="1"/>
    <cellStyle name="Hipervínculo" xfId="30717" builtinId="8" hidden="1"/>
    <cellStyle name="Hipervínculo" xfId="30701" builtinId="8" hidden="1"/>
    <cellStyle name="Hipervínculo" xfId="30684" builtinId="8" hidden="1"/>
    <cellStyle name="Hipervínculo" xfId="30668" builtinId="8" hidden="1"/>
    <cellStyle name="Hipervínculo" xfId="30652" builtinId="8" hidden="1"/>
    <cellStyle name="Hipervínculo" xfId="30636" builtinId="8" hidden="1"/>
    <cellStyle name="Hipervínculo" xfId="30622" builtinId="8" hidden="1"/>
    <cellStyle name="Hipervínculo" xfId="30606" builtinId="8" hidden="1"/>
    <cellStyle name="Hipervínculo" xfId="30590" builtinId="8" hidden="1"/>
    <cellStyle name="Hipervínculo" xfId="30574" builtinId="8" hidden="1"/>
    <cellStyle name="Hipervínculo" xfId="30558" builtinId="8" hidden="1"/>
    <cellStyle name="Hipervínculo" xfId="30542" builtinId="8" hidden="1"/>
    <cellStyle name="Hipervínculo" xfId="30524" builtinId="8" hidden="1"/>
    <cellStyle name="Hipervínculo" xfId="30508" builtinId="8" hidden="1"/>
    <cellStyle name="Hipervínculo" xfId="30492" builtinId="8" hidden="1"/>
    <cellStyle name="Hipervínculo" xfId="30478" builtinId="8" hidden="1"/>
    <cellStyle name="Hipervínculo" xfId="30462" builtinId="8" hidden="1"/>
    <cellStyle name="Hipervínculo" xfId="30446" builtinId="8" hidden="1"/>
    <cellStyle name="Hipervínculo" xfId="30430" builtinId="8" hidden="1"/>
    <cellStyle name="Hipervínculo" xfId="30414" builtinId="8" hidden="1"/>
    <cellStyle name="Hipervínculo" xfId="30398" builtinId="8" hidden="1"/>
    <cellStyle name="Hipervínculo" xfId="30382" builtinId="8" hidden="1"/>
    <cellStyle name="Hipervínculo" xfId="30364" builtinId="8" hidden="1"/>
    <cellStyle name="Hipervínculo" xfId="30348" builtinId="8" hidden="1"/>
    <cellStyle name="Hipervínculo" xfId="30332" builtinId="8" hidden="1"/>
    <cellStyle name="Hipervínculo" xfId="30317" builtinId="8" hidden="1"/>
    <cellStyle name="Hipervínculo" xfId="30301" builtinId="8" hidden="1"/>
    <cellStyle name="Hipervínculo" xfId="30285" builtinId="8" hidden="1"/>
    <cellStyle name="Hipervínculo" xfId="30269" builtinId="8" hidden="1"/>
    <cellStyle name="Hipervínculo" xfId="30253" builtinId="8" hidden="1"/>
    <cellStyle name="Hipervínculo" xfId="30237" builtinId="8" hidden="1"/>
    <cellStyle name="Hipervínculo" xfId="30221" builtinId="8" hidden="1"/>
    <cellStyle name="Hipervínculo" xfId="30204" builtinId="8" hidden="1"/>
    <cellStyle name="Hipervínculo" xfId="30188" builtinId="8" hidden="1"/>
    <cellStyle name="Hipervínculo" xfId="30172" builtinId="8" hidden="1"/>
    <cellStyle name="Hipervínculo" xfId="30158" builtinId="8" hidden="1"/>
    <cellStyle name="Hipervínculo" xfId="30142" builtinId="8" hidden="1"/>
    <cellStyle name="Hipervínculo" xfId="30126" builtinId="8" hidden="1"/>
    <cellStyle name="Hipervínculo" xfId="30110" builtinId="8" hidden="1"/>
    <cellStyle name="Hipervínculo" xfId="30094" builtinId="8" hidden="1"/>
    <cellStyle name="Hipervínculo" xfId="30078" builtinId="8" hidden="1"/>
    <cellStyle name="Hipervínculo" xfId="30060" builtinId="8" hidden="1"/>
    <cellStyle name="Hipervínculo" xfId="30044" builtinId="8" hidden="1"/>
    <cellStyle name="Hipervínculo" xfId="30028" builtinId="8" hidden="1"/>
    <cellStyle name="Hipervínculo" xfId="30012" builtinId="8" hidden="1"/>
    <cellStyle name="Hipervínculo" xfId="29995" builtinId="8" hidden="1"/>
    <cellStyle name="Hipervínculo" xfId="29979" builtinId="8" hidden="1"/>
    <cellStyle name="Hipervínculo" xfId="29963" builtinId="8" hidden="1"/>
    <cellStyle name="Hipervínculo" xfId="29948" builtinId="8" hidden="1"/>
    <cellStyle name="Hipervínculo" xfId="29932" builtinId="8" hidden="1"/>
    <cellStyle name="Hipervínculo" xfId="29916" builtinId="8" hidden="1"/>
    <cellStyle name="Hipervínculo" xfId="29899" builtinId="8" hidden="1"/>
    <cellStyle name="Hipervínculo" xfId="29883" builtinId="8" hidden="1"/>
    <cellStyle name="Hipervínculo" xfId="29867" builtinId="8" hidden="1"/>
    <cellStyle name="Hipervínculo" xfId="29851" builtinId="8" hidden="1"/>
    <cellStyle name="Hipervínculo" xfId="29835" builtinId="8" hidden="1"/>
    <cellStyle name="Hipervínculo" xfId="29819" builtinId="8" hidden="1"/>
    <cellStyle name="Hipervínculo" xfId="27464" builtinId="8" hidden="1"/>
    <cellStyle name="Hipervínculo" xfId="27474" builtinId="8" hidden="1"/>
    <cellStyle name="Hipervínculo" xfId="27478" builtinId="8" hidden="1"/>
    <cellStyle name="Hipervínculo" xfId="27510" builtinId="8" hidden="1"/>
    <cellStyle name="Hipervínculo" xfId="27514" builtinId="8" hidden="1"/>
    <cellStyle name="Hipervínculo" xfId="27504" builtinId="8" hidden="1"/>
    <cellStyle name="Hipervínculo" xfId="27492" builtinId="8" hidden="1"/>
    <cellStyle name="Hipervínculo" xfId="27482" builtinId="8" hidden="1"/>
    <cellStyle name="Hipervínculo" xfId="27530" builtinId="8" hidden="1"/>
    <cellStyle name="Hipervínculo" xfId="27546" builtinId="8" hidden="1"/>
    <cellStyle name="Hipervínculo" xfId="27562" builtinId="8" hidden="1"/>
    <cellStyle name="Hipervínculo" xfId="27578" builtinId="8" hidden="1"/>
    <cellStyle name="Hipervínculo" xfId="27594" builtinId="8" hidden="1"/>
    <cellStyle name="Hipervínculo" xfId="27610" builtinId="8" hidden="1"/>
    <cellStyle name="Hipervínculo" xfId="27627" builtinId="8" hidden="1"/>
    <cellStyle name="Hipervínculo" xfId="27643" builtinId="8" hidden="1"/>
    <cellStyle name="Hipervínculo" xfId="27659" builtinId="8" hidden="1"/>
    <cellStyle name="Hipervínculo" xfId="27674" builtinId="8" hidden="1"/>
    <cellStyle name="Hipervínculo" xfId="27690" builtinId="8" hidden="1"/>
    <cellStyle name="Hipervínculo" xfId="27706" builtinId="8" hidden="1"/>
    <cellStyle name="Hipervínculo" xfId="27723" builtinId="8" hidden="1"/>
    <cellStyle name="Hipervínculo" xfId="27739" builtinId="8" hidden="1"/>
    <cellStyle name="Hipervínculo" xfId="27755" builtinId="8" hidden="1"/>
    <cellStyle name="Hipervínculo" xfId="27773" builtinId="8" hidden="1"/>
    <cellStyle name="Hipervínculo" xfId="27789" builtinId="8" hidden="1"/>
    <cellStyle name="Hipervínculo" xfId="27805" builtinId="8" hidden="1"/>
    <cellStyle name="Hipervínculo" xfId="27821" builtinId="8" hidden="1"/>
    <cellStyle name="Hipervínculo" xfId="27837" builtinId="8" hidden="1"/>
    <cellStyle name="Hipervínculo" xfId="27853" builtinId="8" hidden="1"/>
    <cellStyle name="Hipervínculo" xfId="27869" builtinId="8" hidden="1"/>
    <cellStyle name="Hipervínculo" xfId="27883" builtinId="8" hidden="1"/>
    <cellStyle name="Hipervínculo" xfId="27899" builtinId="8" hidden="1"/>
    <cellStyle name="Hipervínculo" xfId="27915" builtinId="8" hidden="1"/>
    <cellStyle name="Hipervínculo" xfId="27932" builtinId="8" hidden="1"/>
    <cellStyle name="Hipervínculo" xfId="27948" builtinId="8" hidden="1"/>
    <cellStyle name="Hipervínculo" xfId="27964" builtinId="8" hidden="1"/>
    <cellStyle name="Hipervínculo" xfId="27980" builtinId="8" hidden="1"/>
    <cellStyle name="Hipervínculo" xfId="27996" builtinId="8" hidden="1"/>
    <cellStyle name="Hipervínculo" xfId="28012" builtinId="8" hidden="1"/>
    <cellStyle name="Hipervínculo" xfId="28028" builtinId="8" hidden="1"/>
    <cellStyle name="Hipervínculo" xfId="28043" builtinId="8" hidden="1"/>
    <cellStyle name="Hipervínculo" xfId="28059" builtinId="8" hidden="1"/>
    <cellStyle name="Hipervínculo" xfId="28075" builtinId="8" hidden="1"/>
    <cellStyle name="Hipervínculo" xfId="28093" builtinId="8" hidden="1"/>
    <cellStyle name="Hipervínculo" xfId="28109" builtinId="8" hidden="1"/>
    <cellStyle name="Hipervínculo" xfId="28125" builtinId="8" hidden="1"/>
    <cellStyle name="Hipervínculo" xfId="28141" builtinId="8" hidden="1"/>
    <cellStyle name="Hipervínculo" xfId="28157" builtinId="8" hidden="1"/>
    <cellStyle name="Hipervínculo" xfId="28173" builtinId="8" hidden="1"/>
    <cellStyle name="Hipervínculo" xfId="27772" builtinId="8" hidden="1"/>
    <cellStyle name="Hipervínculo" xfId="28203" builtinId="8" hidden="1"/>
    <cellStyle name="Hipervínculo" xfId="28219" builtinId="8" hidden="1"/>
    <cellStyle name="Hipervínculo" xfId="28235" builtinId="8" hidden="1"/>
    <cellStyle name="Hipervínculo" xfId="28253" builtinId="8" hidden="1"/>
    <cellStyle name="Hipervínculo" xfId="28269" builtinId="8" hidden="1"/>
    <cellStyle name="Hipervínculo" xfId="28285" builtinId="8" hidden="1"/>
    <cellStyle name="Hipervínculo" xfId="28301" builtinId="8" hidden="1"/>
    <cellStyle name="Hipervínculo" xfId="28317" builtinId="8" hidden="1"/>
    <cellStyle name="Hipervínculo" xfId="28333" builtinId="8" hidden="1"/>
    <cellStyle name="Hipervínculo" xfId="28347" builtinId="8" hidden="1"/>
    <cellStyle name="Hipervínculo" xfId="28363" builtinId="8" hidden="1"/>
    <cellStyle name="Hipervínculo" xfId="28379" builtinId="8" hidden="1"/>
    <cellStyle name="Hipervínculo" xfId="28396" builtinId="8" hidden="1"/>
    <cellStyle name="Hipervínculo" xfId="28412" builtinId="8" hidden="1"/>
    <cellStyle name="Hipervínculo" xfId="28428" builtinId="8" hidden="1"/>
    <cellStyle name="Hipervínculo" xfId="28444" builtinId="8" hidden="1"/>
    <cellStyle name="Hipervínculo" xfId="28460" builtinId="8" hidden="1"/>
    <cellStyle name="Hipervínculo" xfId="28476" builtinId="8" hidden="1"/>
    <cellStyle name="Hipervínculo" xfId="28492" builtinId="8" hidden="1"/>
    <cellStyle name="Hipervínculo" xfId="28507" builtinId="8" hidden="1"/>
    <cellStyle name="Hipervínculo" xfId="28523" builtinId="8" hidden="1"/>
    <cellStyle name="Hipervínculo" xfId="28539" builtinId="8" hidden="1"/>
    <cellStyle name="Hipervínculo" xfId="28557" builtinId="8" hidden="1"/>
    <cellStyle name="Hipervínculo" xfId="28573" builtinId="8" hidden="1"/>
    <cellStyle name="Hipervínculo" xfId="28589" builtinId="8" hidden="1"/>
    <cellStyle name="Hipervínculo" xfId="28605" builtinId="8" hidden="1"/>
    <cellStyle name="Hipervínculo" xfId="28621" builtinId="8" hidden="1"/>
    <cellStyle name="Hipervínculo" xfId="28637" builtinId="8" hidden="1"/>
    <cellStyle name="Hipervínculo" xfId="28653" builtinId="8" hidden="1"/>
    <cellStyle name="Hipervínculo" xfId="28667" builtinId="8" hidden="1"/>
    <cellStyle name="Hipervínculo" xfId="28683" builtinId="8" hidden="1"/>
    <cellStyle name="Hipervínculo" xfId="28699" builtinId="8" hidden="1"/>
    <cellStyle name="Hipervínculo" xfId="28717" builtinId="8" hidden="1"/>
    <cellStyle name="Hipervínculo" xfId="28733" builtinId="8" hidden="1"/>
    <cellStyle name="Hipervínculo" xfId="28749" builtinId="8" hidden="1"/>
    <cellStyle name="Hipervínculo" xfId="28765" builtinId="8" hidden="1"/>
    <cellStyle name="Hipervínculo" xfId="28781" builtinId="8" hidden="1"/>
    <cellStyle name="Hipervínculo" xfId="28797" builtinId="8" hidden="1"/>
    <cellStyle name="Hipervínculo" xfId="28552" builtinId="8" hidden="1"/>
    <cellStyle name="Hipervínculo" xfId="28827" builtinId="8" hidden="1"/>
    <cellStyle name="Hipervínculo" xfId="28843" builtinId="8" hidden="1"/>
    <cellStyle name="Hipervínculo" xfId="28859" builtinId="8" hidden="1"/>
    <cellStyle name="Hipervínculo" xfId="28877" builtinId="8" hidden="1"/>
    <cellStyle name="Hipervínculo" xfId="28893" builtinId="8" hidden="1"/>
    <cellStyle name="Hipervínculo" xfId="28909" builtinId="8" hidden="1"/>
    <cellStyle name="Hipervínculo" xfId="28925" builtinId="8" hidden="1"/>
    <cellStyle name="Hipervínculo" xfId="28941" builtinId="8" hidden="1"/>
    <cellStyle name="Hipervínculo" xfId="28957" builtinId="8" hidden="1"/>
    <cellStyle name="Hipervínculo" xfId="28971" builtinId="8" hidden="1"/>
    <cellStyle name="Hipervínculo" xfId="28987" builtinId="8" hidden="1"/>
    <cellStyle name="Hipervínculo" xfId="29003" builtinId="8" hidden="1"/>
    <cellStyle name="Hipervínculo" xfId="29021" builtinId="8" hidden="1"/>
    <cellStyle name="Hipervínculo" xfId="29037" builtinId="8" hidden="1"/>
    <cellStyle name="Hipervínculo" xfId="29053" builtinId="8" hidden="1"/>
    <cellStyle name="Hipervínculo" xfId="29069" builtinId="8" hidden="1"/>
    <cellStyle name="Hipervínculo" xfId="29085" builtinId="8" hidden="1"/>
    <cellStyle name="Hipervínculo" xfId="29101" builtinId="8" hidden="1"/>
    <cellStyle name="Hipervínculo" xfId="29117" builtinId="8" hidden="1"/>
    <cellStyle name="Hipervínculo" xfId="29131" builtinId="8" hidden="1"/>
    <cellStyle name="Hipervínculo" xfId="29147" builtinId="8" hidden="1"/>
    <cellStyle name="Hipervínculo" xfId="29163" builtinId="8" hidden="1"/>
    <cellStyle name="Hipervínculo" xfId="29181" builtinId="8" hidden="1"/>
    <cellStyle name="Hipervínculo" xfId="29197" builtinId="8" hidden="1"/>
    <cellStyle name="Hipervínculo" xfId="29213" builtinId="8" hidden="1"/>
    <cellStyle name="Hipervínculo" xfId="29229" builtinId="8" hidden="1"/>
    <cellStyle name="Hipervínculo" xfId="29245" builtinId="8" hidden="1"/>
    <cellStyle name="Hipervínculo" xfId="29261" builtinId="8" hidden="1"/>
    <cellStyle name="Hipervínculo" xfId="29277" builtinId="8" hidden="1"/>
    <cellStyle name="Hipervínculo" xfId="29291" builtinId="8" hidden="1"/>
    <cellStyle name="Hipervínculo" xfId="29307" builtinId="8" hidden="1"/>
    <cellStyle name="Hipervínculo" xfId="29323" builtinId="8" hidden="1"/>
    <cellStyle name="Hipervínculo" xfId="29341" builtinId="8" hidden="1"/>
    <cellStyle name="Hipervínculo" xfId="29357" builtinId="8" hidden="1"/>
    <cellStyle name="Hipervínculo" xfId="29373" builtinId="8" hidden="1"/>
    <cellStyle name="Hipervínculo" xfId="29389" builtinId="8" hidden="1"/>
    <cellStyle name="Hipervínculo" xfId="29405" builtinId="8" hidden="1"/>
    <cellStyle name="Hipervínculo" xfId="29421" builtinId="8" hidden="1"/>
    <cellStyle name="Hipervínculo" xfId="29176" builtinId="8" hidden="1"/>
    <cellStyle name="Hipervínculo" xfId="29451" builtinId="8" hidden="1"/>
    <cellStyle name="Hipervínculo" xfId="29467" builtinId="8" hidden="1"/>
    <cellStyle name="Hipervínculo" xfId="29483" builtinId="8" hidden="1"/>
    <cellStyle name="Hipervínculo" xfId="29500" builtinId="8" hidden="1"/>
    <cellStyle name="Hipervínculo" xfId="29516" builtinId="8" hidden="1"/>
    <cellStyle name="Hipervínculo" xfId="29532" builtinId="8" hidden="1"/>
    <cellStyle name="Hipervínculo" xfId="29548" builtinId="8" hidden="1"/>
    <cellStyle name="Hipervínculo" xfId="29564" builtinId="8" hidden="1"/>
    <cellStyle name="Hipervínculo" xfId="29580" builtinId="8" hidden="1"/>
    <cellStyle name="Hipervínculo" xfId="29594" builtinId="8" hidden="1"/>
    <cellStyle name="Hipervínculo" xfId="29610" builtinId="8" hidden="1"/>
    <cellStyle name="Hipervínculo" xfId="29626" builtinId="8" hidden="1"/>
    <cellStyle name="Hipervínculo" xfId="29642" builtinId="8" hidden="1"/>
    <cellStyle name="Hipervínculo" xfId="29658" builtinId="8" hidden="1"/>
    <cellStyle name="Hipervínculo" xfId="29674" builtinId="8" hidden="1"/>
    <cellStyle name="Hipervínculo" xfId="29690" builtinId="8" hidden="1"/>
    <cellStyle name="Hipervínculo" xfId="29706" builtinId="8" hidden="1"/>
    <cellStyle name="Hipervínculo" xfId="29722" builtinId="8" hidden="1"/>
    <cellStyle name="Hipervínculo" xfId="29738" builtinId="8" hidden="1"/>
    <cellStyle name="Hipervínculo" xfId="29736" builtinId="8" hidden="1"/>
    <cellStyle name="Hipervínculo" xfId="29720" builtinId="8" hidden="1"/>
    <cellStyle name="Hipervínculo" xfId="29704" builtinId="8" hidden="1"/>
    <cellStyle name="Hipervínculo" xfId="29688" builtinId="8" hidden="1"/>
    <cellStyle name="Hipervínculo" xfId="29672" builtinId="8" hidden="1"/>
    <cellStyle name="Hipervínculo" xfId="29656" builtinId="8" hidden="1"/>
    <cellStyle name="Hipervínculo" xfId="29640" builtinId="8" hidden="1"/>
    <cellStyle name="Hipervínculo" xfId="29624" builtinId="8" hidden="1"/>
    <cellStyle name="Hipervínculo" xfId="29608" builtinId="8" hidden="1"/>
    <cellStyle name="Hipervínculo" xfId="29592" builtinId="8" hidden="1"/>
    <cellStyle name="Hipervínculo" xfId="29578" builtinId="8" hidden="1"/>
    <cellStyle name="Hipervínculo" xfId="29562" builtinId="8" hidden="1"/>
    <cellStyle name="Hipervínculo" xfId="29546" builtinId="8" hidden="1"/>
    <cellStyle name="Hipervínculo" xfId="29530" builtinId="8" hidden="1"/>
    <cellStyle name="Hipervínculo" xfId="29514" builtinId="8" hidden="1"/>
    <cellStyle name="Hipervínculo" xfId="29498" builtinId="8" hidden="1"/>
    <cellStyle name="Hipervínculo" xfId="29481" builtinId="8" hidden="1"/>
    <cellStyle name="Hipervínculo" xfId="29465" builtinId="8" hidden="1"/>
    <cellStyle name="Hipervínculo" xfId="29449" builtinId="8" hidden="1"/>
    <cellStyle name="Hipervínculo" xfId="29435" builtinId="8" hidden="1"/>
    <cellStyle name="Hipervínculo" xfId="29419" builtinId="8" hidden="1"/>
    <cellStyle name="Hipervínculo" xfId="29403" builtinId="8" hidden="1"/>
    <cellStyle name="Hipervínculo" xfId="29387" builtinId="8" hidden="1"/>
    <cellStyle name="Hipervínculo" xfId="29371" builtinId="8" hidden="1"/>
    <cellStyle name="Hipervínculo" xfId="29355" builtinId="8" hidden="1"/>
    <cellStyle name="Hipervínculo" xfId="29339" builtinId="8" hidden="1"/>
    <cellStyle name="Hipervínculo" xfId="29321" builtinId="8" hidden="1"/>
    <cellStyle name="Hipervínculo" xfId="29305" builtinId="8" hidden="1"/>
    <cellStyle name="Hipervínculo" xfId="29289" builtinId="8" hidden="1"/>
    <cellStyle name="Hipervínculo" xfId="29275" builtinId="8" hidden="1"/>
    <cellStyle name="Hipervínculo" xfId="29259" builtinId="8" hidden="1"/>
    <cellStyle name="Hipervínculo" xfId="29243" builtinId="8" hidden="1"/>
    <cellStyle name="Hipervínculo" xfId="29227" builtinId="8" hidden="1"/>
    <cellStyle name="Hipervínculo" xfId="29211" builtinId="8" hidden="1"/>
    <cellStyle name="Hipervínculo" xfId="29195" builtinId="8" hidden="1"/>
    <cellStyle name="Hipervínculo" xfId="29179" builtinId="8" hidden="1"/>
    <cellStyle name="Hipervínculo" xfId="29161" builtinId="8" hidden="1"/>
    <cellStyle name="Hipervínculo" xfId="29145" builtinId="8" hidden="1"/>
    <cellStyle name="Hipervínculo" xfId="29129" builtinId="8" hidden="1"/>
    <cellStyle name="Hipervínculo" xfId="29115" builtinId="8" hidden="1"/>
    <cellStyle name="Hipervínculo" xfId="29099" builtinId="8" hidden="1"/>
    <cellStyle name="Hipervínculo" xfId="29083" builtinId="8" hidden="1"/>
    <cellStyle name="Hipervínculo" xfId="29067" builtinId="8" hidden="1"/>
    <cellStyle name="Hipervínculo" xfId="29051" builtinId="8" hidden="1"/>
    <cellStyle name="Hipervínculo" xfId="29035" builtinId="8" hidden="1"/>
    <cellStyle name="Hipervínculo" xfId="29017" builtinId="8" hidden="1"/>
    <cellStyle name="Hipervínculo" xfId="29001" builtinId="8" hidden="1"/>
    <cellStyle name="Hipervínculo" xfId="28985" builtinId="8" hidden="1"/>
    <cellStyle name="Hipervínculo" xfId="28969" builtinId="8" hidden="1"/>
    <cellStyle name="Hipervínculo" xfId="28955" builtinId="8" hidden="1"/>
    <cellStyle name="Hipervínculo" xfId="28939" builtinId="8" hidden="1"/>
    <cellStyle name="Hipervínculo" xfId="28923" builtinId="8" hidden="1"/>
    <cellStyle name="Hipervínculo" xfId="28907" builtinId="8" hidden="1"/>
    <cellStyle name="Hipervínculo" xfId="28891" builtinId="8" hidden="1"/>
    <cellStyle name="Hipervínculo" xfId="28875" builtinId="8" hidden="1"/>
    <cellStyle name="Hipervínculo" xfId="28857" builtinId="8" hidden="1"/>
    <cellStyle name="Hipervínculo" xfId="28841" builtinId="8" hidden="1"/>
    <cellStyle name="Hipervínculo" xfId="28825" builtinId="8" hidden="1"/>
    <cellStyle name="Hipervínculo" xfId="28811" builtinId="8" hidden="1"/>
    <cellStyle name="Hipervínculo" xfId="28795" builtinId="8" hidden="1"/>
    <cellStyle name="Hipervínculo" xfId="28779" builtinId="8" hidden="1"/>
    <cellStyle name="Hipervínculo" xfId="28763" builtinId="8" hidden="1"/>
    <cellStyle name="Hipervínculo" xfId="28747" builtinId="8" hidden="1"/>
    <cellStyle name="Hipervínculo" xfId="28731" builtinId="8" hidden="1"/>
    <cellStyle name="Hipervínculo" xfId="28715" builtinId="8" hidden="1"/>
    <cellStyle name="Hipervínculo" xfId="28697" builtinId="8" hidden="1"/>
    <cellStyle name="Hipervínculo" xfId="28681" builtinId="8" hidden="1"/>
    <cellStyle name="Hipervínculo" xfId="28665" builtinId="8" hidden="1"/>
    <cellStyle name="Hipervínculo" xfId="28651" builtinId="8" hidden="1"/>
    <cellStyle name="Hipervínculo" xfId="28635" builtinId="8" hidden="1"/>
    <cellStyle name="Hipervínculo" xfId="28619" builtinId="8" hidden="1"/>
    <cellStyle name="Hipervínculo" xfId="28603" builtinId="8" hidden="1"/>
    <cellStyle name="Hipervínculo" xfId="28587" builtinId="8" hidden="1"/>
    <cellStyle name="Hipervínculo" xfId="28571" builtinId="8" hidden="1"/>
    <cellStyle name="Hipervínculo" xfId="28555" builtinId="8" hidden="1"/>
    <cellStyle name="Hipervínculo" xfId="28537" builtinId="8" hidden="1"/>
    <cellStyle name="Hipervínculo" xfId="28521" builtinId="8" hidden="1"/>
    <cellStyle name="Hipervínculo" xfId="28505" builtinId="8" hidden="1"/>
    <cellStyle name="Hipervínculo" xfId="28490" builtinId="8" hidden="1"/>
    <cellStyle name="Hipervínculo" xfId="28474" builtinId="8" hidden="1"/>
    <cellStyle name="Hipervínculo" xfId="28458" builtinId="8" hidden="1"/>
    <cellStyle name="Hipervínculo" xfId="28442" builtinId="8" hidden="1"/>
    <cellStyle name="Hipervínculo" xfId="28426" builtinId="8" hidden="1"/>
    <cellStyle name="Hipervínculo" xfId="28410" builtinId="8" hidden="1"/>
    <cellStyle name="Hipervínculo" xfId="28393" builtinId="8" hidden="1"/>
    <cellStyle name="Hipervínculo" xfId="28377" builtinId="8" hidden="1"/>
    <cellStyle name="Hipervínculo" xfId="28361" builtinId="8" hidden="1"/>
    <cellStyle name="Hipervínculo" xfId="28345" builtinId="8" hidden="1"/>
    <cellStyle name="Hipervínculo" xfId="28331" builtinId="8" hidden="1"/>
    <cellStyle name="Hipervínculo" xfId="28315" builtinId="8" hidden="1"/>
    <cellStyle name="Hipervínculo" xfId="28299" builtinId="8" hidden="1"/>
    <cellStyle name="Hipervínculo" xfId="28283" builtinId="8" hidden="1"/>
    <cellStyle name="Hipervínculo" xfId="28267" builtinId="8" hidden="1"/>
    <cellStyle name="Hipervínculo" xfId="28251" builtinId="8" hidden="1"/>
    <cellStyle name="Hipervínculo" xfId="28233" builtinId="8" hidden="1"/>
    <cellStyle name="Hipervínculo" xfId="28217" builtinId="8" hidden="1"/>
    <cellStyle name="Hipervínculo" xfId="28201" builtinId="8" hidden="1"/>
    <cellStyle name="Hipervínculo" xfId="28187" builtinId="8" hidden="1"/>
    <cellStyle name="Hipervínculo" xfId="28171" builtinId="8" hidden="1"/>
    <cellStyle name="Hipervínculo" xfId="28155" builtinId="8" hidden="1"/>
    <cellStyle name="Hipervínculo" xfId="28139" builtinId="8" hidden="1"/>
    <cellStyle name="Hipervínculo" xfId="28123" builtinId="8" hidden="1"/>
    <cellStyle name="Hipervínculo" xfId="28107" builtinId="8" hidden="1"/>
    <cellStyle name="Hipervínculo" xfId="28091" builtinId="8" hidden="1"/>
    <cellStyle name="Hipervínculo" xfId="28073" builtinId="8" hidden="1"/>
    <cellStyle name="Hipervínculo" xfId="28057" builtinId="8" hidden="1"/>
    <cellStyle name="Hipervínculo" xfId="28041" builtinId="8" hidden="1"/>
    <cellStyle name="Hipervínculo" xfId="28026" builtinId="8" hidden="1"/>
    <cellStyle name="Hipervínculo" xfId="28010" builtinId="8" hidden="1"/>
    <cellStyle name="Hipervínculo" xfId="27994" builtinId="8" hidden="1"/>
    <cellStyle name="Hipervínculo" xfId="27978" builtinId="8" hidden="1"/>
    <cellStyle name="Hipervínculo" xfId="27962" builtinId="8" hidden="1"/>
    <cellStyle name="Hipervínculo" xfId="27946" builtinId="8" hidden="1"/>
    <cellStyle name="Hipervínculo" xfId="27930" builtinId="8" hidden="1"/>
    <cellStyle name="Hipervínculo" xfId="27913" builtinId="8" hidden="1"/>
    <cellStyle name="Hipervínculo" xfId="27897" builtinId="8" hidden="1"/>
    <cellStyle name="Hipervínculo" xfId="27881" builtinId="8" hidden="1"/>
    <cellStyle name="Hipervínculo" xfId="27867" builtinId="8" hidden="1"/>
    <cellStyle name="Hipervínculo" xfId="27851" builtinId="8" hidden="1"/>
    <cellStyle name="Hipervínculo" xfId="27835" builtinId="8" hidden="1"/>
    <cellStyle name="Hipervínculo" xfId="27819" builtinId="8" hidden="1"/>
    <cellStyle name="Hipervínculo" xfId="27803" builtinId="8" hidden="1"/>
    <cellStyle name="Hipervínculo" xfId="27787" builtinId="8" hidden="1"/>
    <cellStyle name="Hipervínculo" xfId="27769" builtinId="8" hidden="1"/>
    <cellStyle name="Hipervínculo" xfId="27753" builtinId="8" hidden="1"/>
    <cellStyle name="Hipervínculo" xfId="27737" builtinId="8" hidden="1"/>
    <cellStyle name="Hipervínculo" xfId="27721" builtinId="8" hidden="1"/>
    <cellStyle name="Hipervínculo" xfId="27704" builtinId="8" hidden="1"/>
    <cellStyle name="Hipervínculo" xfId="27688" builtinId="8" hidden="1"/>
    <cellStyle name="Hipervínculo" xfId="27672" builtinId="8" hidden="1"/>
    <cellStyle name="Hipervínculo" xfId="27657" builtinId="8" hidden="1"/>
    <cellStyle name="Hipervínculo" xfId="27641" builtinId="8" hidden="1"/>
    <cellStyle name="Hipervínculo" xfId="27625" builtinId="8" hidden="1"/>
    <cellStyle name="Hipervínculo" xfId="27608" builtinId="8" hidden="1"/>
    <cellStyle name="Hipervínculo" xfId="27592" builtinId="8" hidden="1"/>
    <cellStyle name="Hipervínculo" xfId="27576" builtinId="8" hidden="1"/>
    <cellStyle name="Hipervínculo" xfId="27560" builtinId="8" hidden="1"/>
    <cellStyle name="Hipervínculo" xfId="27544" builtinId="8" hidden="1"/>
    <cellStyle name="Hipervínculo" xfId="27528" builtinId="8" hidden="1"/>
    <cellStyle name="Hipervínculo" xfId="25176" builtinId="8" hidden="1"/>
    <cellStyle name="Hipervínculo" xfId="25186" builtinId="8" hidden="1"/>
    <cellStyle name="Hipervínculo" xfId="25190" builtinId="8" hidden="1"/>
    <cellStyle name="Hipervínculo" xfId="25222" builtinId="8" hidden="1"/>
    <cellStyle name="Hipervínculo" xfId="25226" builtinId="8" hidden="1"/>
    <cellStyle name="Hipervínculo" xfId="25216" builtinId="8" hidden="1"/>
    <cellStyle name="Hipervínculo" xfId="25204" builtinId="8" hidden="1"/>
    <cellStyle name="Hipervínculo" xfId="25194" builtinId="8" hidden="1"/>
    <cellStyle name="Hipervínculo" xfId="25242" builtinId="8" hidden="1"/>
    <cellStyle name="Hipervínculo" xfId="25258" builtinId="8" hidden="1"/>
    <cellStyle name="Hipervínculo" xfId="25274" builtinId="8" hidden="1"/>
    <cellStyle name="Hipervínculo" xfId="25290" builtinId="8" hidden="1"/>
    <cellStyle name="Hipervínculo" xfId="25306" builtinId="8" hidden="1"/>
    <cellStyle name="Hipervínculo" xfId="25322" builtinId="8" hidden="1"/>
    <cellStyle name="Hipervínculo" xfId="25339" builtinId="8" hidden="1"/>
    <cellStyle name="Hipervínculo" xfId="25355" builtinId="8" hidden="1"/>
    <cellStyle name="Hipervínculo" xfId="25371" builtinId="8" hidden="1"/>
    <cellStyle name="Hipervínculo" xfId="25386" builtinId="8" hidden="1"/>
    <cellStyle name="Hipervínculo" xfId="25402" builtinId="8" hidden="1"/>
    <cellStyle name="Hipervínculo" xfId="25418" builtinId="8" hidden="1"/>
    <cellStyle name="Hipervínculo" xfId="25435" builtinId="8" hidden="1"/>
    <cellStyle name="Hipervínculo" xfId="25451" builtinId="8" hidden="1"/>
    <cellStyle name="Hipervínculo" xfId="25467" builtinId="8" hidden="1"/>
    <cellStyle name="Hipervínculo" xfId="25485" builtinId="8" hidden="1"/>
    <cellStyle name="Hipervínculo" xfId="25501" builtinId="8" hidden="1"/>
    <cellStyle name="Hipervínculo" xfId="25517" builtinId="8" hidden="1"/>
    <cellStyle name="Hipervínculo" xfId="25533" builtinId="8" hidden="1"/>
    <cellStyle name="Hipervínculo" xfId="25549" builtinId="8" hidden="1"/>
    <cellStyle name="Hipervínculo" xfId="25565" builtinId="8" hidden="1"/>
    <cellStyle name="Hipervínculo" xfId="25581" builtinId="8" hidden="1"/>
    <cellStyle name="Hipervínculo" xfId="25595" builtinId="8" hidden="1"/>
    <cellStyle name="Hipervínculo" xfId="25611" builtinId="8" hidden="1"/>
    <cellStyle name="Hipervínculo" xfId="25627" builtinId="8" hidden="1"/>
    <cellStyle name="Hipervínculo" xfId="25644" builtinId="8" hidden="1"/>
    <cellStyle name="Hipervínculo" xfId="25660" builtinId="8" hidden="1"/>
    <cellStyle name="Hipervínculo" xfId="25676" builtinId="8" hidden="1"/>
    <cellStyle name="Hipervínculo" xfId="25692" builtinId="8" hidden="1"/>
    <cellStyle name="Hipervínculo" xfId="25708" builtinId="8" hidden="1"/>
    <cellStyle name="Hipervínculo" xfId="25724" builtinId="8" hidden="1"/>
    <cellStyle name="Hipervínculo" xfId="25740" builtinId="8" hidden="1"/>
    <cellStyle name="Hipervínculo" xfId="25755" builtinId="8" hidden="1"/>
    <cellStyle name="Hipervínculo" xfId="25771" builtinId="8" hidden="1"/>
    <cellStyle name="Hipervínculo" xfId="25787" builtinId="8" hidden="1"/>
    <cellStyle name="Hipervínculo" xfId="25805" builtinId="8" hidden="1"/>
    <cellStyle name="Hipervínculo" xfId="25821" builtinId="8" hidden="1"/>
    <cellStyle name="Hipervínculo" xfId="25837" builtinId="8" hidden="1"/>
    <cellStyle name="Hipervínculo" xfId="25853" builtinId="8" hidden="1"/>
    <cellStyle name="Hipervínculo" xfId="25869" builtinId="8" hidden="1"/>
    <cellStyle name="Hipervínculo" xfId="25885" builtinId="8" hidden="1"/>
    <cellStyle name="Hipervínculo" xfId="25484" builtinId="8" hidden="1"/>
    <cellStyle name="Hipervínculo" xfId="25915" builtinId="8" hidden="1"/>
    <cellStyle name="Hipervínculo" xfId="25931" builtinId="8" hidden="1"/>
    <cellStyle name="Hipervínculo" xfId="25947" builtinId="8" hidden="1"/>
    <cellStyle name="Hipervínculo" xfId="25965" builtinId="8" hidden="1"/>
    <cellStyle name="Hipervínculo" xfId="25981" builtinId="8" hidden="1"/>
    <cellStyle name="Hipervínculo" xfId="25997" builtinId="8" hidden="1"/>
    <cellStyle name="Hipervínculo" xfId="26013" builtinId="8" hidden="1"/>
    <cellStyle name="Hipervínculo" xfId="26029" builtinId="8" hidden="1"/>
    <cellStyle name="Hipervínculo" xfId="26045" builtinId="8" hidden="1"/>
    <cellStyle name="Hipervínculo" xfId="26059" builtinId="8" hidden="1"/>
    <cellStyle name="Hipervínculo" xfId="26075" builtinId="8" hidden="1"/>
    <cellStyle name="Hipervínculo" xfId="26091" builtinId="8" hidden="1"/>
    <cellStyle name="Hipervínculo" xfId="26108" builtinId="8" hidden="1"/>
    <cellStyle name="Hipervínculo" xfId="26124" builtinId="8" hidden="1"/>
    <cellStyle name="Hipervínculo" xfId="26140" builtinId="8" hidden="1"/>
    <cellStyle name="Hipervínculo" xfId="26156" builtinId="8" hidden="1"/>
    <cellStyle name="Hipervínculo" xfId="26172" builtinId="8" hidden="1"/>
    <cellStyle name="Hipervínculo" xfId="26188" builtinId="8" hidden="1"/>
    <cellStyle name="Hipervínculo" xfId="26204" builtinId="8" hidden="1"/>
    <cellStyle name="Hipervínculo" xfId="26219" builtinId="8" hidden="1"/>
    <cellStyle name="Hipervínculo" xfId="26235" builtinId="8" hidden="1"/>
    <cellStyle name="Hipervínculo" xfId="26251" builtinId="8" hidden="1"/>
    <cellStyle name="Hipervínculo" xfId="26269" builtinId="8" hidden="1"/>
    <cellStyle name="Hipervínculo" xfId="26285" builtinId="8" hidden="1"/>
    <cellStyle name="Hipervínculo" xfId="26301" builtinId="8" hidden="1"/>
    <cellStyle name="Hipervínculo" xfId="26317" builtinId="8" hidden="1"/>
    <cellStyle name="Hipervínculo" xfId="26333" builtinId="8" hidden="1"/>
    <cellStyle name="Hipervínculo" xfId="26349" builtinId="8" hidden="1"/>
    <cellStyle name="Hipervínculo" xfId="26365" builtinId="8" hidden="1"/>
    <cellStyle name="Hipervínculo" xfId="26379" builtinId="8" hidden="1"/>
    <cellStyle name="Hipervínculo" xfId="26395" builtinId="8" hidden="1"/>
    <cellStyle name="Hipervínculo" xfId="26411" builtinId="8" hidden="1"/>
    <cellStyle name="Hipervínculo" xfId="26429" builtinId="8" hidden="1"/>
    <cellStyle name="Hipervínculo" xfId="26445" builtinId="8" hidden="1"/>
    <cellStyle name="Hipervínculo" xfId="26461" builtinId="8" hidden="1"/>
    <cellStyle name="Hipervínculo" xfId="26477" builtinId="8" hidden="1"/>
    <cellStyle name="Hipervínculo" xfId="26493" builtinId="8" hidden="1"/>
    <cellStyle name="Hipervínculo" xfId="26509" builtinId="8" hidden="1"/>
    <cellStyle name="Hipervínculo" xfId="26264" builtinId="8" hidden="1"/>
    <cellStyle name="Hipervínculo" xfId="26539" builtinId="8" hidden="1"/>
    <cellStyle name="Hipervínculo" xfId="26555" builtinId="8" hidden="1"/>
    <cellStyle name="Hipervínculo" xfId="26571" builtinId="8" hidden="1"/>
    <cellStyle name="Hipervínculo" xfId="26589" builtinId="8" hidden="1"/>
    <cellStyle name="Hipervínculo" xfId="26605" builtinId="8" hidden="1"/>
    <cellStyle name="Hipervínculo" xfId="26621" builtinId="8" hidden="1"/>
    <cellStyle name="Hipervínculo" xfId="26637" builtinId="8" hidden="1"/>
    <cellStyle name="Hipervínculo" xfId="26653" builtinId="8" hidden="1"/>
    <cellStyle name="Hipervínculo" xfId="26669" builtinId="8" hidden="1"/>
    <cellStyle name="Hipervínculo" xfId="26683" builtinId="8" hidden="1"/>
    <cellStyle name="Hipervínculo" xfId="26699" builtinId="8" hidden="1"/>
    <cellStyle name="Hipervínculo" xfId="26715" builtinId="8" hidden="1"/>
    <cellStyle name="Hipervínculo" xfId="26733" builtinId="8" hidden="1"/>
    <cellStyle name="Hipervínculo" xfId="26749" builtinId="8" hidden="1"/>
    <cellStyle name="Hipervínculo" xfId="26765" builtinId="8" hidden="1"/>
    <cellStyle name="Hipervínculo" xfId="26781" builtinId="8" hidden="1"/>
    <cellStyle name="Hipervínculo" xfId="26797" builtinId="8" hidden="1"/>
    <cellStyle name="Hipervínculo" xfId="26813" builtinId="8" hidden="1"/>
    <cellStyle name="Hipervínculo" xfId="26829" builtinId="8" hidden="1"/>
    <cellStyle name="Hipervínculo" xfId="26843" builtinId="8" hidden="1"/>
    <cellStyle name="Hipervínculo" xfId="26859" builtinId="8" hidden="1"/>
    <cellStyle name="Hipervínculo" xfId="26875" builtinId="8" hidden="1"/>
    <cellStyle name="Hipervínculo" xfId="26893" builtinId="8" hidden="1"/>
    <cellStyle name="Hipervínculo" xfId="26909" builtinId="8" hidden="1"/>
    <cellStyle name="Hipervínculo" xfId="26925" builtinId="8" hidden="1"/>
    <cellStyle name="Hipervínculo" xfId="26941" builtinId="8" hidden="1"/>
    <cellStyle name="Hipervínculo" xfId="26957" builtinId="8" hidden="1"/>
    <cellStyle name="Hipervínculo" xfId="26973" builtinId="8" hidden="1"/>
    <cellStyle name="Hipervínculo" xfId="26989" builtinId="8" hidden="1"/>
    <cellStyle name="Hipervínculo" xfId="27003" builtinId="8" hidden="1"/>
    <cellStyle name="Hipervínculo" xfId="27019" builtinId="8" hidden="1"/>
    <cellStyle name="Hipervínculo" xfId="27035" builtinId="8" hidden="1"/>
    <cellStyle name="Hipervínculo" xfId="27053" builtinId="8" hidden="1"/>
    <cellStyle name="Hipervínculo" xfId="27069" builtinId="8" hidden="1"/>
    <cellStyle name="Hipervínculo" xfId="27085" builtinId="8" hidden="1"/>
    <cellStyle name="Hipervínculo" xfId="27101" builtinId="8" hidden="1"/>
    <cellStyle name="Hipervínculo" xfId="27117" builtinId="8" hidden="1"/>
    <cellStyle name="Hipervínculo" xfId="27133" builtinId="8" hidden="1"/>
    <cellStyle name="Hipervínculo" xfId="26888" builtinId="8" hidden="1"/>
    <cellStyle name="Hipervínculo" xfId="27163" builtinId="8" hidden="1"/>
    <cellStyle name="Hipervínculo" xfId="27179" builtinId="8" hidden="1"/>
    <cellStyle name="Hipervínculo" xfId="27195" builtinId="8" hidden="1"/>
    <cellStyle name="Hipervínculo" xfId="27212" builtinId="8" hidden="1"/>
    <cellStyle name="Hipervínculo" xfId="27228" builtinId="8" hidden="1"/>
    <cellStyle name="Hipervínculo" xfId="27244" builtinId="8" hidden="1"/>
    <cellStyle name="Hipervínculo" xfId="27260" builtinId="8" hidden="1"/>
    <cellStyle name="Hipervínculo" xfId="27276" builtinId="8" hidden="1"/>
    <cellStyle name="Hipervínculo" xfId="27292" builtinId="8" hidden="1"/>
    <cellStyle name="Hipervínculo" xfId="27306" builtinId="8" hidden="1"/>
    <cellStyle name="Hipervínculo" xfId="27322" builtinId="8" hidden="1"/>
    <cellStyle name="Hipervínculo" xfId="27338" builtinId="8" hidden="1"/>
    <cellStyle name="Hipervínculo" xfId="27354" builtinId="8" hidden="1"/>
    <cellStyle name="Hipervínculo" xfId="27370" builtinId="8" hidden="1"/>
    <cellStyle name="Hipervínculo" xfId="27386" builtinId="8" hidden="1"/>
    <cellStyle name="Hipervínculo" xfId="27402" builtinId="8" hidden="1"/>
    <cellStyle name="Hipervínculo" xfId="27418" builtinId="8" hidden="1"/>
    <cellStyle name="Hipervínculo" xfId="27434" builtinId="8" hidden="1"/>
    <cellStyle name="Hipervínculo" xfId="27450" builtinId="8" hidden="1"/>
    <cellStyle name="Hipervínculo" xfId="27448" builtinId="8" hidden="1"/>
    <cellStyle name="Hipervínculo" xfId="27432" builtinId="8" hidden="1"/>
    <cellStyle name="Hipervínculo" xfId="27416" builtinId="8" hidden="1"/>
    <cellStyle name="Hipervínculo" xfId="27400" builtinId="8" hidden="1"/>
    <cellStyle name="Hipervínculo" xfId="27384" builtinId="8" hidden="1"/>
    <cellStyle name="Hipervínculo" xfId="27368" builtinId="8" hidden="1"/>
    <cellStyle name="Hipervínculo" xfId="27352" builtinId="8" hidden="1"/>
    <cellStyle name="Hipervínculo" xfId="27336" builtinId="8" hidden="1"/>
    <cellStyle name="Hipervínculo" xfId="27320" builtinId="8" hidden="1"/>
    <cellStyle name="Hipervínculo" xfId="27304" builtinId="8" hidden="1"/>
    <cellStyle name="Hipervínculo" xfId="27290" builtinId="8" hidden="1"/>
    <cellStyle name="Hipervínculo" xfId="27274" builtinId="8" hidden="1"/>
    <cellStyle name="Hipervínculo" xfId="27258" builtinId="8" hidden="1"/>
    <cellStyle name="Hipervínculo" xfId="27242" builtinId="8" hidden="1"/>
    <cellStyle name="Hipervínculo" xfId="27226" builtinId="8" hidden="1"/>
    <cellStyle name="Hipervínculo" xfId="27210" builtinId="8" hidden="1"/>
    <cellStyle name="Hipervínculo" xfId="27193" builtinId="8" hidden="1"/>
    <cellStyle name="Hipervínculo" xfId="27177" builtinId="8" hidden="1"/>
    <cellStyle name="Hipervínculo" xfId="27161" builtinId="8" hidden="1"/>
    <cellStyle name="Hipervínculo" xfId="27147" builtinId="8" hidden="1"/>
    <cellStyle name="Hipervínculo" xfId="27131" builtinId="8" hidden="1"/>
    <cellStyle name="Hipervínculo" xfId="27115" builtinId="8" hidden="1"/>
    <cellStyle name="Hipervínculo" xfId="27099" builtinId="8" hidden="1"/>
    <cellStyle name="Hipervínculo" xfId="27083" builtinId="8" hidden="1"/>
    <cellStyle name="Hipervínculo" xfId="27067" builtinId="8" hidden="1"/>
    <cellStyle name="Hipervínculo" xfId="27051" builtinId="8" hidden="1"/>
    <cellStyle name="Hipervínculo" xfId="27033" builtinId="8" hidden="1"/>
    <cellStyle name="Hipervínculo" xfId="27017" builtinId="8" hidden="1"/>
    <cellStyle name="Hipervínculo" xfId="27001" builtinId="8" hidden="1"/>
    <cellStyle name="Hipervínculo" xfId="26987" builtinId="8" hidden="1"/>
    <cellStyle name="Hipervínculo" xfId="26971" builtinId="8" hidden="1"/>
    <cellStyle name="Hipervínculo" xfId="26955" builtinId="8" hidden="1"/>
    <cellStyle name="Hipervínculo" xfId="26939" builtinId="8" hidden="1"/>
    <cellStyle name="Hipervínculo" xfId="26923" builtinId="8" hidden="1"/>
    <cellStyle name="Hipervínculo" xfId="26907" builtinId="8" hidden="1"/>
    <cellStyle name="Hipervínculo" xfId="26891" builtinId="8" hidden="1"/>
    <cellStyle name="Hipervínculo" xfId="26873" builtinId="8" hidden="1"/>
    <cellStyle name="Hipervínculo" xfId="26857" builtinId="8" hidden="1"/>
    <cellStyle name="Hipervínculo" xfId="26841" builtinId="8" hidden="1"/>
    <cellStyle name="Hipervínculo" xfId="26827" builtinId="8" hidden="1"/>
    <cellStyle name="Hipervínculo" xfId="26811" builtinId="8" hidden="1"/>
    <cellStyle name="Hipervínculo" xfId="26795" builtinId="8" hidden="1"/>
    <cellStyle name="Hipervínculo" xfId="26779" builtinId="8" hidden="1"/>
    <cellStyle name="Hipervínculo" xfId="26763" builtinId="8" hidden="1"/>
    <cellStyle name="Hipervínculo" xfId="26747" builtinId="8" hidden="1"/>
    <cellStyle name="Hipervínculo" xfId="26729" builtinId="8" hidden="1"/>
    <cellStyle name="Hipervínculo" xfId="26713" builtinId="8" hidden="1"/>
    <cellStyle name="Hipervínculo" xfId="26697" builtinId="8" hidden="1"/>
    <cellStyle name="Hipervínculo" xfId="26681" builtinId="8" hidden="1"/>
    <cellStyle name="Hipervínculo" xfId="26667" builtinId="8" hidden="1"/>
    <cellStyle name="Hipervínculo" xfId="26651" builtinId="8" hidden="1"/>
    <cellStyle name="Hipervínculo" xfId="26635" builtinId="8" hidden="1"/>
    <cellStyle name="Hipervínculo" xfId="26619" builtinId="8" hidden="1"/>
    <cellStyle name="Hipervínculo" xfId="26603" builtinId="8" hidden="1"/>
    <cellStyle name="Hipervínculo" xfId="26587" builtinId="8" hidden="1"/>
    <cellStyle name="Hipervínculo" xfId="26569" builtinId="8" hidden="1"/>
    <cellStyle name="Hipervínculo" xfId="26553" builtinId="8" hidden="1"/>
    <cellStyle name="Hipervínculo" xfId="26537" builtinId="8" hidden="1"/>
    <cellStyle name="Hipervínculo" xfId="26523" builtinId="8" hidden="1"/>
    <cellStyle name="Hipervínculo" xfId="26507" builtinId="8" hidden="1"/>
    <cellStyle name="Hipervínculo" xfId="26491" builtinId="8" hidden="1"/>
    <cellStyle name="Hipervínculo" xfId="26475" builtinId="8" hidden="1"/>
    <cellStyle name="Hipervínculo" xfId="26459" builtinId="8" hidden="1"/>
    <cellStyle name="Hipervínculo" xfId="26443" builtinId="8" hidden="1"/>
    <cellStyle name="Hipervínculo" xfId="26427" builtinId="8" hidden="1"/>
    <cellStyle name="Hipervínculo" xfId="26409" builtinId="8" hidden="1"/>
    <cellStyle name="Hipervínculo" xfId="26393" builtinId="8" hidden="1"/>
    <cellStyle name="Hipervínculo" xfId="26377" builtinId="8" hidden="1"/>
    <cellStyle name="Hipervínculo" xfId="26363" builtinId="8" hidden="1"/>
    <cellStyle name="Hipervínculo" xfId="26347" builtinId="8" hidden="1"/>
    <cellStyle name="Hipervínculo" xfId="26331" builtinId="8" hidden="1"/>
    <cellStyle name="Hipervínculo" xfId="26315" builtinId="8" hidden="1"/>
    <cellStyle name="Hipervínculo" xfId="26299" builtinId="8" hidden="1"/>
    <cellStyle name="Hipervínculo" xfId="26283" builtinId="8" hidden="1"/>
    <cellStyle name="Hipervínculo" xfId="26267" builtinId="8" hidden="1"/>
    <cellStyle name="Hipervínculo" xfId="26249" builtinId="8" hidden="1"/>
    <cellStyle name="Hipervínculo" xfId="26233" builtinId="8" hidden="1"/>
    <cellStyle name="Hipervínculo" xfId="26217" builtinId="8" hidden="1"/>
    <cellStyle name="Hipervínculo" xfId="26202" builtinId="8" hidden="1"/>
    <cellStyle name="Hipervínculo" xfId="26186" builtinId="8" hidden="1"/>
    <cellStyle name="Hipervínculo" xfId="26170" builtinId="8" hidden="1"/>
    <cellStyle name="Hipervínculo" xfId="26154" builtinId="8" hidden="1"/>
    <cellStyle name="Hipervínculo" xfId="26138" builtinId="8" hidden="1"/>
    <cellStyle name="Hipervínculo" xfId="26122" builtinId="8" hidden="1"/>
    <cellStyle name="Hipervínculo" xfId="26105" builtinId="8" hidden="1"/>
    <cellStyle name="Hipervínculo" xfId="26089" builtinId="8" hidden="1"/>
    <cellStyle name="Hipervínculo" xfId="26073" builtinId="8" hidden="1"/>
    <cellStyle name="Hipervínculo" xfId="26057" builtinId="8" hidden="1"/>
    <cellStyle name="Hipervínculo" xfId="26043" builtinId="8" hidden="1"/>
    <cellStyle name="Hipervínculo" xfId="26027" builtinId="8" hidden="1"/>
    <cellStyle name="Hipervínculo" xfId="26011" builtinId="8" hidden="1"/>
    <cellStyle name="Hipervínculo" xfId="25995" builtinId="8" hidden="1"/>
    <cellStyle name="Hipervínculo" xfId="25979" builtinId="8" hidden="1"/>
    <cellStyle name="Hipervínculo" xfId="25963" builtinId="8" hidden="1"/>
    <cellStyle name="Hipervínculo" xfId="25945" builtinId="8" hidden="1"/>
    <cellStyle name="Hipervínculo" xfId="25929" builtinId="8" hidden="1"/>
    <cellStyle name="Hipervínculo" xfId="25913" builtinId="8" hidden="1"/>
    <cellStyle name="Hipervínculo" xfId="25899" builtinId="8" hidden="1"/>
    <cellStyle name="Hipervínculo" xfId="25883" builtinId="8" hidden="1"/>
    <cellStyle name="Hipervínculo" xfId="25867" builtinId="8" hidden="1"/>
    <cellStyle name="Hipervínculo" xfId="25851" builtinId="8" hidden="1"/>
    <cellStyle name="Hipervínculo" xfId="25835" builtinId="8" hidden="1"/>
    <cellStyle name="Hipervínculo" xfId="25819" builtinId="8" hidden="1"/>
    <cellStyle name="Hipervínculo" xfId="25803" builtinId="8" hidden="1"/>
    <cellStyle name="Hipervínculo" xfId="25785" builtinId="8" hidden="1"/>
    <cellStyle name="Hipervínculo" xfId="25769" builtinId="8" hidden="1"/>
    <cellStyle name="Hipervínculo" xfId="25753" builtinId="8" hidden="1"/>
    <cellStyle name="Hipervínculo" xfId="25738" builtinId="8" hidden="1"/>
    <cellStyle name="Hipervínculo" xfId="25722" builtinId="8" hidden="1"/>
    <cellStyle name="Hipervínculo" xfId="25706" builtinId="8" hidden="1"/>
    <cellStyle name="Hipervínculo" xfId="25690" builtinId="8" hidden="1"/>
    <cellStyle name="Hipervínculo" xfId="25674" builtinId="8" hidden="1"/>
    <cellStyle name="Hipervínculo" xfId="25658" builtinId="8" hidden="1"/>
    <cellStyle name="Hipervínculo" xfId="25642" builtinId="8" hidden="1"/>
    <cellStyle name="Hipervínculo" xfId="25625" builtinId="8" hidden="1"/>
    <cellStyle name="Hipervínculo" xfId="25609" builtinId="8" hidden="1"/>
    <cellStyle name="Hipervínculo" xfId="25593" builtinId="8" hidden="1"/>
    <cellStyle name="Hipervínculo" xfId="25579" builtinId="8" hidden="1"/>
    <cellStyle name="Hipervínculo" xfId="25563" builtinId="8" hidden="1"/>
    <cellStyle name="Hipervínculo" xfId="25547" builtinId="8" hidden="1"/>
    <cellStyle name="Hipervínculo" xfId="25531" builtinId="8" hidden="1"/>
    <cellStyle name="Hipervínculo" xfId="25515" builtinId="8" hidden="1"/>
    <cellStyle name="Hipervínculo" xfId="25499" builtinId="8" hidden="1"/>
    <cellStyle name="Hipervínculo" xfId="25481" builtinId="8" hidden="1"/>
    <cellStyle name="Hipervínculo" xfId="25465" builtinId="8" hidden="1"/>
    <cellStyle name="Hipervínculo" xfId="25449" builtinId="8" hidden="1"/>
    <cellStyle name="Hipervínculo" xfId="25433" builtinId="8" hidden="1"/>
    <cellStyle name="Hipervínculo" xfId="25416" builtinId="8" hidden="1"/>
    <cellStyle name="Hipervínculo" xfId="25400" builtinId="8" hidden="1"/>
    <cellStyle name="Hipervínculo" xfId="25384" builtinId="8" hidden="1"/>
    <cellStyle name="Hipervínculo" xfId="25369" builtinId="8" hidden="1"/>
    <cellStyle name="Hipervínculo" xfId="25353" builtinId="8" hidden="1"/>
    <cellStyle name="Hipervínculo" xfId="25337" builtinId="8" hidden="1"/>
    <cellStyle name="Hipervínculo" xfId="25320" builtinId="8" hidden="1"/>
    <cellStyle name="Hipervínculo" xfId="25304" builtinId="8" hidden="1"/>
    <cellStyle name="Hipervínculo" xfId="25288" builtinId="8" hidden="1"/>
    <cellStyle name="Hipervínculo" xfId="25272" builtinId="8" hidden="1"/>
    <cellStyle name="Hipervínculo" xfId="25256" builtinId="8" hidden="1"/>
    <cellStyle name="Hipervínculo" xfId="25240" builtinId="8" hidden="1"/>
    <cellStyle name="Hipervínculo" xfId="22888" builtinId="8" hidden="1"/>
    <cellStyle name="Hipervínculo" xfId="22898" builtinId="8" hidden="1"/>
    <cellStyle name="Hipervínculo" xfId="22902" builtinId="8" hidden="1"/>
    <cellStyle name="Hipervínculo" xfId="22934" builtinId="8" hidden="1"/>
    <cellStyle name="Hipervínculo" xfId="22938" builtinId="8" hidden="1"/>
    <cellStyle name="Hipervínculo" xfId="22928" builtinId="8" hidden="1"/>
    <cellStyle name="Hipervínculo" xfId="22916" builtinId="8" hidden="1"/>
    <cellStyle name="Hipervínculo" xfId="22906" builtinId="8" hidden="1"/>
    <cellStyle name="Hipervínculo" xfId="22954" builtinId="8" hidden="1"/>
    <cellStyle name="Hipervínculo" xfId="22970" builtinId="8" hidden="1"/>
    <cellStyle name="Hipervínculo" xfId="22986" builtinId="8" hidden="1"/>
    <cellStyle name="Hipervínculo" xfId="23002" builtinId="8" hidden="1"/>
    <cellStyle name="Hipervínculo" xfId="23018" builtinId="8" hidden="1"/>
    <cellStyle name="Hipervínculo" xfId="23034" builtinId="8" hidden="1"/>
    <cellStyle name="Hipervínculo" xfId="23051" builtinId="8" hidden="1"/>
    <cellStyle name="Hipervínculo" xfId="23067" builtinId="8" hidden="1"/>
    <cellStyle name="Hipervínculo" xfId="23083" builtinId="8" hidden="1"/>
    <cellStyle name="Hipervínculo" xfId="23098" builtinId="8" hidden="1"/>
    <cellStyle name="Hipervínculo" xfId="23114" builtinId="8" hidden="1"/>
    <cellStyle name="Hipervínculo" xfId="23130" builtinId="8" hidden="1"/>
    <cellStyle name="Hipervínculo" xfId="23147" builtinId="8" hidden="1"/>
    <cellStyle name="Hipervínculo" xfId="23163" builtinId="8" hidden="1"/>
    <cellStyle name="Hipervínculo" xfId="23179" builtinId="8" hidden="1"/>
    <cellStyle name="Hipervínculo" xfId="23197" builtinId="8" hidden="1"/>
    <cellStyle name="Hipervínculo" xfId="23213" builtinId="8" hidden="1"/>
    <cellStyle name="Hipervínculo" xfId="23229" builtinId="8" hidden="1"/>
    <cellStyle name="Hipervínculo" xfId="23245" builtinId="8" hidden="1"/>
    <cellStyle name="Hipervínculo" xfId="23261" builtinId="8" hidden="1"/>
    <cellStyle name="Hipervínculo" xfId="23277" builtinId="8" hidden="1"/>
    <cellStyle name="Hipervínculo" xfId="23293" builtinId="8" hidden="1"/>
    <cellStyle name="Hipervínculo" xfId="23307" builtinId="8" hidden="1"/>
    <cellStyle name="Hipervínculo" xfId="23323" builtinId="8" hidden="1"/>
    <cellStyle name="Hipervínculo" xfId="23339" builtinId="8" hidden="1"/>
    <cellStyle name="Hipervínculo" xfId="23356" builtinId="8" hidden="1"/>
    <cellStyle name="Hipervínculo" xfId="23372" builtinId="8" hidden="1"/>
    <cellStyle name="Hipervínculo" xfId="23388" builtinId="8" hidden="1"/>
    <cellStyle name="Hipervínculo" xfId="23404" builtinId="8" hidden="1"/>
    <cellStyle name="Hipervínculo" xfId="23420" builtinId="8" hidden="1"/>
    <cellStyle name="Hipervínculo" xfId="23436" builtinId="8" hidden="1"/>
    <cellStyle name="Hipervínculo" xfId="23452" builtinId="8" hidden="1"/>
    <cellStyle name="Hipervínculo" xfId="23467" builtinId="8" hidden="1"/>
    <cellStyle name="Hipervínculo" xfId="23483" builtinId="8" hidden="1"/>
    <cellStyle name="Hipervínculo" xfId="23499" builtinId="8" hidden="1"/>
    <cellStyle name="Hipervínculo" xfId="23517" builtinId="8" hidden="1"/>
    <cellStyle name="Hipervínculo" xfId="23533" builtinId="8" hidden="1"/>
    <cellStyle name="Hipervínculo" xfId="23549" builtinId="8" hidden="1"/>
    <cellStyle name="Hipervínculo" xfId="23565" builtinId="8" hidden="1"/>
    <cellStyle name="Hipervínculo" xfId="23581" builtinId="8" hidden="1"/>
    <cellStyle name="Hipervínculo" xfId="23597" builtinId="8" hidden="1"/>
    <cellStyle name="Hipervínculo" xfId="23196" builtinId="8" hidden="1"/>
    <cellStyle name="Hipervínculo" xfId="23627" builtinId="8" hidden="1"/>
    <cellStyle name="Hipervínculo" xfId="23643" builtinId="8" hidden="1"/>
    <cellStyle name="Hipervínculo" xfId="23659" builtinId="8" hidden="1"/>
    <cellStyle name="Hipervínculo" xfId="23677" builtinId="8" hidden="1"/>
    <cellStyle name="Hipervínculo" xfId="23693" builtinId="8" hidden="1"/>
    <cellStyle name="Hipervínculo" xfId="23709" builtinId="8" hidden="1"/>
    <cellStyle name="Hipervínculo" xfId="23725" builtinId="8" hidden="1"/>
    <cellStyle name="Hipervínculo" xfId="23741" builtinId="8" hidden="1"/>
    <cellStyle name="Hipervínculo" xfId="23757" builtinId="8" hidden="1"/>
    <cellStyle name="Hipervínculo" xfId="23771" builtinId="8" hidden="1"/>
    <cellStyle name="Hipervínculo" xfId="23787" builtinId="8" hidden="1"/>
    <cellStyle name="Hipervínculo" xfId="23803" builtinId="8" hidden="1"/>
    <cellStyle name="Hipervínculo" xfId="23820" builtinId="8" hidden="1"/>
    <cellStyle name="Hipervínculo" xfId="23836" builtinId="8" hidden="1"/>
    <cellStyle name="Hipervínculo" xfId="23852" builtinId="8" hidden="1"/>
    <cellStyle name="Hipervínculo" xfId="23868" builtinId="8" hidden="1"/>
    <cellStyle name="Hipervínculo" xfId="23884" builtinId="8" hidden="1"/>
    <cellStyle name="Hipervínculo" xfId="23900" builtinId="8" hidden="1"/>
    <cellStyle name="Hipervínculo" xfId="23916" builtinId="8" hidden="1"/>
    <cellStyle name="Hipervínculo" xfId="23931" builtinId="8" hidden="1"/>
    <cellStyle name="Hipervínculo" xfId="23947" builtinId="8" hidden="1"/>
    <cellStyle name="Hipervínculo" xfId="23963" builtinId="8" hidden="1"/>
    <cellStyle name="Hipervínculo" xfId="23981" builtinId="8" hidden="1"/>
    <cellStyle name="Hipervínculo" xfId="23997" builtinId="8" hidden="1"/>
    <cellStyle name="Hipervínculo" xfId="24013" builtinId="8" hidden="1"/>
    <cellStyle name="Hipervínculo" xfId="24029" builtinId="8" hidden="1"/>
    <cellStyle name="Hipervínculo" xfId="24045" builtinId="8" hidden="1"/>
    <cellStyle name="Hipervínculo" xfId="24061" builtinId="8" hidden="1"/>
    <cellStyle name="Hipervínculo" xfId="24077" builtinId="8" hidden="1"/>
    <cellStyle name="Hipervínculo" xfId="24091" builtinId="8" hidden="1"/>
    <cellStyle name="Hipervínculo" xfId="24107" builtinId="8" hidden="1"/>
    <cellStyle name="Hipervínculo" xfId="24123" builtinId="8" hidden="1"/>
    <cellStyle name="Hipervínculo" xfId="24141" builtinId="8" hidden="1"/>
    <cellStyle name="Hipervínculo" xfId="24157" builtinId="8" hidden="1"/>
    <cellStyle name="Hipervínculo" xfId="24173" builtinId="8" hidden="1"/>
    <cellStyle name="Hipervínculo" xfId="24189" builtinId="8" hidden="1"/>
    <cellStyle name="Hipervínculo" xfId="24205" builtinId="8" hidden="1"/>
    <cellStyle name="Hipervínculo" xfId="24221" builtinId="8" hidden="1"/>
    <cellStyle name="Hipervínculo" xfId="23976" builtinId="8" hidden="1"/>
    <cellStyle name="Hipervínculo" xfId="24251" builtinId="8" hidden="1"/>
    <cellStyle name="Hipervínculo" xfId="24267" builtinId="8" hidden="1"/>
    <cellStyle name="Hipervínculo" xfId="24283" builtinId="8" hidden="1"/>
    <cellStyle name="Hipervínculo" xfId="24301" builtinId="8" hidden="1"/>
    <cellStyle name="Hipervínculo" xfId="24317" builtinId="8" hidden="1"/>
    <cellStyle name="Hipervínculo" xfId="24333" builtinId="8" hidden="1"/>
    <cellStyle name="Hipervínculo" xfId="24349" builtinId="8" hidden="1"/>
    <cellStyle name="Hipervínculo" xfId="24365" builtinId="8" hidden="1"/>
    <cellStyle name="Hipervínculo" xfId="24381" builtinId="8" hidden="1"/>
    <cellStyle name="Hipervínculo" xfId="24395" builtinId="8" hidden="1"/>
    <cellStyle name="Hipervínculo" xfId="24411" builtinId="8" hidden="1"/>
    <cellStyle name="Hipervínculo" xfId="24427" builtinId="8" hidden="1"/>
    <cellStyle name="Hipervínculo" xfId="24445" builtinId="8" hidden="1"/>
    <cellStyle name="Hipervínculo" xfId="24461" builtinId="8" hidden="1"/>
    <cellStyle name="Hipervínculo" xfId="24477" builtinId="8" hidden="1"/>
    <cellStyle name="Hipervínculo" xfId="24493" builtinId="8" hidden="1"/>
    <cellStyle name="Hipervínculo" xfId="24509" builtinId="8" hidden="1"/>
    <cellStyle name="Hipervínculo" xfId="24525" builtinId="8" hidden="1"/>
    <cellStyle name="Hipervínculo" xfId="24541" builtinId="8" hidden="1"/>
    <cellStyle name="Hipervínculo" xfId="24555" builtinId="8" hidden="1"/>
    <cellStyle name="Hipervínculo" xfId="24571" builtinId="8" hidden="1"/>
    <cellStyle name="Hipervínculo" xfId="24587" builtinId="8" hidden="1"/>
    <cellStyle name="Hipervínculo" xfId="24605" builtinId="8" hidden="1"/>
    <cellStyle name="Hipervínculo" xfId="24621" builtinId="8" hidden="1"/>
    <cellStyle name="Hipervínculo" xfId="24637" builtinId="8" hidden="1"/>
    <cellStyle name="Hipervínculo" xfId="24653" builtinId="8" hidden="1"/>
    <cellStyle name="Hipervínculo" xfId="24669" builtinId="8" hidden="1"/>
    <cellStyle name="Hipervínculo" xfId="24685" builtinId="8" hidden="1"/>
    <cellStyle name="Hipervínculo" xfId="24701" builtinId="8" hidden="1"/>
    <cellStyle name="Hipervínculo" xfId="24715" builtinId="8" hidden="1"/>
    <cellStyle name="Hipervínculo" xfId="24731" builtinId="8" hidden="1"/>
    <cellStyle name="Hipervínculo" xfId="24747" builtinId="8" hidden="1"/>
    <cellStyle name="Hipervínculo" xfId="24765" builtinId="8" hidden="1"/>
    <cellStyle name="Hipervínculo" xfId="24781" builtinId="8" hidden="1"/>
    <cellStyle name="Hipervínculo" xfId="24797" builtinId="8" hidden="1"/>
    <cellStyle name="Hipervínculo" xfId="24813" builtinId="8" hidden="1"/>
    <cellStyle name="Hipervínculo" xfId="24829" builtinId="8" hidden="1"/>
    <cellStyle name="Hipervínculo" xfId="24845" builtinId="8" hidden="1"/>
    <cellStyle name="Hipervínculo" xfId="24600" builtinId="8" hidden="1"/>
    <cellStyle name="Hipervínculo" xfId="24875" builtinId="8" hidden="1"/>
    <cellStyle name="Hipervínculo" xfId="24891" builtinId="8" hidden="1"/>
    <cellStyle name="Hipervínculo" xfId="24907" builtinId="8" hidden="1"/>
    <cellStyle name="Hipervínculo" xfId="24924" builtinId="8" hidden="1"/>
    <cellStyle name="Hipervínculo" xfId="24940" builtinId="8" hidden="1"/>
    <cellStyle name="Hipervínculo" xfId="24956" builtinId="8" hidden="1"/>
    <cellStyle name="Hipervínculo" xfId="24972" builtinId="8" hidden="1"/>
    <cellStyle name="Hipervínculo" xfId="24988" builtinId="8" hidden="1"/>
    <cellStyle name="Hipervínculo" xfId="25004" builtinId="8" hidden="1"/>
    <cellStyle name="Hipervínculo" xfId="25018" builtinId="8" hidden="1"/>
    <cellStyle name="Hipervínculo" xfId="25034" builtinId="8" hidden="1"/>
    <cellStyle name="Hipervínculo" xfId="25050" builtinId="8" hidden="1"/>
    <cellStyle name="Hipervínculo" xfId="25066" builtinId="8" hidden="1"/>
    <cellStyle name="Hipervínculo" xfId="25082" builtinId="8" hidden="1"/>
    <cellStyle name="Hipervínculo" xfId="25098" builtinId="8" hidden="1"/>
    <cellStyle name="Hipervínculo" xfId="25114" builtinId="8" hidden="1"/>
    <cellStyle name="Hipervínculo" xfId="25130" builtinId="8" hidden="1"/>
    <cellStyle name="Hipervínculo" xfId="25146" builtinId="8" hidden="1"/>
    <cellStyle name="Hipervínculo" xfId="25162" builtinId="8" hidden="1"/>
    <cellStyle name="Hipervínculo" xfId="25160" builtinId="8" hidden="1"/>
    <cellStyle name="Hipervínculo" xfId="25144" builtinId="8" hidden="1"/>
    <cellStyle name="Hipervínculo" xfId="25128" builtinId="8" hidden="1"/>
    <cellStyle name="Hipervínculo" xfId="25112" builtinId="8" hidden="1"/>
    <cellStyle name="Hipervínculo" xfId="25096" builtinId="8" hidden="1"/>
    <cellStyle name="Hipervínculo" xfId="25080" builtinId="8" hidden="1"/>
    <cellStyle name="Hipervínculo" xfId="25064" builtinId="8" hidden="1"/>
    <cellStyle name="Hipervínculo" xfId="25048" builtinId="8" hidden="1"/>
    <cellStyle name="Hipervínculo" xfId="25032" builtinId="8" hidden="1"/>
    <cellStyle name="Hipervínculo" xfId="25016" builtinId="8" hidden="1"/>
    <cellStyle name="Hipervínculo" xfId="25002" builtinId="8" hidden="1"/>
    <cellStyle name="Hipervínculo" xfId="24986" builtinId="8" hidden="1"/>
    <cellStyle name="Hipervínculo" xfId="24970" builtinId="8" hidden="1"/>
    <cellStyle name="Hipervínculo" xfId="24954" builtinId="8" hidden="1"/>
    <cellStyle name="Hipervínculo" xfId="24938" builtinId="8" hidden="1"/>
    <cellStyle name="Hipervínculo" xfId="24922" builtinId="8" hidden="1"/>
    <cellStyle name="Hipervínculo" xfId="24905" builtinId="8" hidden="1"/>
    <cellStyle name="Hipervínculo" xfId="24889" builtinId="8" hidden="1"/>
    <cellStyle name="Hipervínculo" xfId="24873" builtinId="8" hidden="1"/>
    <cellStyle name="Hipervínculo" xfId="24859" builtinId="8" hidden="1"/>
    <cellStyle name="Hipervínculo" xfId="24843" builtinId="8" hidden="1"/>
    <cellStyle name="Hipervínculo" xfId="24827" builtinId="8" hidden="1"/>
    <cellStyle name="Hipervínculo" xfId="24811" builtinId="8" hidden="1"/>
    <cellStyle name="Hipervínculo" xfId="24795" builtinId="8" hidden="1"/>
    <cellStyle name="Hipervínculo" xfId="24779" builtinId="8" hidden="1"/>
    <cellStyle name="Hipervínculo" xfId="24763" builtinId="8" hidden="1"/>
    <cellStyle name="Hipervínculo" xfId="24745" builtinId="8" hidden="1"/>
    <cellStyle name="Hipervínculo" xfId="24729" builtinId="8" hidden="1"/>
    <cellStyle name="Hipervínculo" xfId="24713" builtinId="8" hidden="1"/>
    <cellStyle name="Hipervínculo" xfId="24699" builtinId="8" hidden="1"/>
    <cellStyle name="Hipervínculo" xfId="24683" builtinId="8" hidden="1"/>
    <cellStyle name="Hipervínculo" xfId="24667" builtinId="8" hidden="1"/>
    <cellStyle name="Hipervínculo" xfId="24651" builtinId="8" hidden="1"/>
    <cellStyle name="Hipervínculo" xfId="24635" builtinId="8" hidden="1"/>
    <cellStyle name="Hipervínculo" xfId="24619" builtinId="8" hidden="1"/>
    <cellStyle name="Hipervínculo" xfId="24603" builtinId="8" hidden="1"/>
    <cellStyle name="Hipervínculo" xfId="24585" builtinId="8" hidden="1"/>
    <cellStyle name="Hipervínculo" xfId="24569" builtinId="8" hidden="1"/>
    <cellStyle name="Hipervínculo" xfId="24553" builtinId="8" hidden="1"/>
    <cellStyle name="Hipervínculo" xfId="24539" builtinId="8" hidden="1"/>
    <cellStyle name="Hipervínculo" xfId="24523" builtinId="8" hidden="1"/>
    <cellStyle name="Hipervínculo" xfId="24507" builtinId="8" hidden="1"/>
    <cellStyle name="Hipervínculo" xfId="24491" builtinId="8" hidden="1"/>
    <cellStyle name="Hipervínculo" xfId="24475" builtinId="8" hidden="1"/>
    <cellStyle name="Hipervínculo" xfId="24459" builtinId="8" hidden="1"/>
    <cellStyle name="Hipervínculo" xfId="24441" builtinId="8" hidden="1"/>
    <cellStyle name="Hipervínculo" xfId="24425" builtinId="8" hidden="1"/>
    <cellStyle name="Hipervínculo" xfId="24409" builtinId="8" hidden="1"/>
    <cellStyle name="Hipervínculo" xfId="24393" builtinId="8" hidden="1"/>
    <cellStyle name="Hipervínculo" xfId="24379" builtinId="8" hidden="1"/>
    <cellStyle name="Hipervínculo" xfId="24363" builtinId="8" hidden="1"/>
    <cellStyle name="Hipervínculo" xfId="24347" builtinId="8" hidden="1"/>
    <cellStyle name="Hipervínculo" xfId="24331" builtinId="8" hidden="1"/>
    <cellStyle name="Hipervínculo" xfId="24315" builtinId="8" hidden="1"/>
    <cellStyle name="Hipervínculo" xfId="24299" builtinId="8" hidden="1"/>
    <cellStyle name="Hipervínculo" xfId="24281" builtinId="8" hidden="1"/>
    <cellStyle name="Hipervínculo" xfId="24265" builtinId="8" hidden="1"/>
    <cellStyle name="Hipervínculo" xfId="24249" builtinId="8" hidden="1"/>
    <cellStyle name="Hipervínculo" xfId="24235" builtinId="8" hidden="1"/>
    <cellStyle name="Hipervínculo" xfId="24219" builtinId="8" hidden="1"/>
    <cellStyle name="Hipervínculo" xfId="24203" builtinId="8" hidden="1"/>
    <cellStyle name="Hipervínculo" xfId="24187" builtinId="8" hidden="1"/>
    <cellStyle name="Hipervínculo" xfId="24171" builtinId="8" hidden="1"/>
    <cellStyle name="Hipervínculo" xfId="24155" builtinId="8" hidden="1"/>
    <cellStyle name="Hipervínculo" xfId="24139" builtinId="8" hidden="1"/>
    <cellStyle name="Hipervínculo" xfId="24121" builtinId="8" hidden="1"/>
    <cellStyle name="Hipervínculo" xfId="24105" builtinId="8" hidden="1"/>
    <cellStyle name="Hipervínculo" xfId="24089" builtinId="8" hidden="1"/>
    <cellStyle name="Hipervínculo" xfId="24075" builtinId="8" hidden="1"/>
    <cellStyle name="Hipervínculo" xfId="24059" builtinId="8" hidden="1"/>
    <cellStyle name="Hipervínculo" xfId="24043" builtinId="8" hidden="1"/>
    <cellStyle name="Hipervínculo" xfId="24027" builtinId="8" hidden="1"/>
    <cellStyle name="Hipervínculo" xfId="24011" builtinId="8" hidden="1"/>
    <cellStyle name="Hipervínculo" xfId="23995" builtinId="8" hidden="1"/>
    <cellStyle name="Hipervínculo" xfId="23979" builtinId="8" hidden="1"/>
    <cellStyle name="Hipervínculo" xfId="23961" builtinId="8" hidden="1"/>
    <cellStyle name="Hipervínculo" xfId="23945" builtinId="8" hidden="1"/>
    <cellStyle name="Hipervínculo" xfId="23929" builtinId="8" hidden="1"/>
    <cellStyle name="Hipervínculo" xfId="23914" builtinId="8" hidden="1"/>
    <cellStyle name="Hipervínculo" xfId="23898" builtinId="8" hidden="1"/>
    <cellStyle name="Hipervínculo" xfId="23882" builtinId="8" hidden="1"/>
    <cellStyle name="Hipervínculo" xfId="23866" builtinId="8" hidden="1"/>
    <cellStyle name="Hipervínculo" xfId="23850" builtinId="8" hidden="1"/>
    <cellStyle name="Hipervínculo" xfId="23834" builtinId="8" hidden="1"/>
    <cellStyle name="Hipervínculo" xfId="23817" builtinId="8" hidden="1"/>
    <cellStyle name="Hipervínculo" xfId="23801" builtinId="8" hidden="1"/>
    <cellStyle name="Hipervínculo" xfId="23785" builtinId="8" hidden="1"/>
    <cellStyle name="Hipervínculo" xfId="23769" builtinId="8" hidden="1"/>
    <cellStyle name="Hipervínculo" xfId="23755" builtinId="8" hidden="1"/>
    <cellStyle name="Hipervínculo" xfId="23739" builtinId="8" hidden="1"/>
    <cellStyle name="Hipervínculo" xfId="23723" builtinId="8" hidden="1"/>
    <cellStyle name="Hipervínculo" xfId="23707" builtinId="8" hidden="1"/>
    <cellStyle name="Hipervínculo" xfId="23691" builtinId="8" hidden="1"/>
    <cellStyle name="Hipervínculo" xfId="23675" builtinId="8" hidden="1"/>
    <cellStyle name="Hipervínculo" xfId="23657" builtinId="8" hidden="1"/>
    <cellStyle name="Hipervínculo" xfId="23641" builtinId="8" hidden="1"/>
    <cellStyle name="Hipervínculo" xfId="23625" builtinId="8" hidden="1"/>
    <cellStyle name="Hipervínculo" xfId="23611" builtinId="8" hidden="1"/>
    <cellStyle name="Hipervínculo" xfId="23595" builtinId="8" hidden="1"/>
    <cellStyle name="Hipervínculo" xfId="23579" builtinId="8" hidden="1"/>
    <cellStyle name="Hipervínculo" xfId="23563" builtinId="8" hidden="1"/>
    <cellStyle name="Hipervínculo" xfId="23547" builtinId="8" hidden="1"/>
    <cellStyle name="Hipervínculo" xfId="23531" builtinId="8" hidden="1"/>
    <cellStyle name="Hipervínculo" xfId="23515" builtinId="8" hidden="1"/>
    <cellStyle name="Hipervínculo" xfId="23497" builtinId="8" hidden="1"/>
    <cellStyle name="Hipervínculo" xfId="23481" builtinId="8" hidden="1"/>
    <cellStyle name="Hipervínculo" xfId="23465" builtinId="8" hidden="1"/>
    <cellStyle name="Hipervínculo" xfId="23450" builtinId="8" hidden="1"/>
    <cellStyle name="Hipervínculo" xfId="23434" builtinId="8" hidden="1"/>
    <cellStyle name="Hipervínculo" xfId="23418" builtinId="8" hidden="1"/>
    <cellStyle name="Hipervínculo" xfId="23402" builtinId="8" hidden="1"/>
    <cellStyle name="Hipervínculo" xfId="23386" builtinId="8" hidden="1"/>
    <cellStyle name="Hipervínculo" xfId="23370" builtinId="8" hidden="1"/>
    <cellStyle name="Hipervínculo" xfId="23354" builtinId="8" hidden="1"/>
    <cellStyle name="Hipervínculo" xfId="23337" builtinId="8" hidden="1"/>
    <cellStyle name="Hipervínculo" xfId="23321" builtinId="8" hidden="1"/>
    <cellStyle name="Hipervínculo" xfId="23305" builtinId="8" hidden="1"/>
    <cellStyle name="Hipervínculo" xfId="23291" builtinId="8" hidden="1"/>
    <cellStyle name="Hipervínculo" xfId="23275" builtinId="8" hidden="1"/>
    <cellStyle name="Hipervínculo" xfId="23259" builtinId="8" hidden="1"/>
    <cellStyle name="Hipervínculo" xfId="23243" builtinId="8" hidden="1"/>
    <cellStyle name="Hipervínculo" xfId="23227" builtinId="8" hidden="1"/>
    <cellStyle name="Hipervínculo" xfId="23211" builtinId="8" hidden="1"/>
    <cellStyle name="Hipervínculo" xfId="23193" builtinId="8" hidden="1"/>
    <cellStyle name="Hipervínculo" xfId="23177" builtinId="8" hidden="1"/>
    <cellStyle name="Hipervínculo" xfId="23161" builtinId="8" hidden="1"/>
    <cellStyle name="Hipervínculo" xfId="23145" builtinId="8" hidden="1"/>
    <cellStyle name="Hipervínculo" xfId="23128" builtinId="8" hidden="1"/>
    <cellStyle name="Hipervínculo" xfId="23112" builtinId="8" hidden="1"/>
    <cellStyle name="Hipervínculo" xfId="23096" builtinId="8" hidden="1"/>
    <cellStyle name="Hipervínculo" xfId="23081" builtinId="8" hidden="1"/>
    <cellStyle name="Hipervínculo" xfId="23065" builtinId="8" hidden="1"/>
    <cellStyle name="Hipervínculo" xfId="23049" builtinId="8" hidden="1"/>
    <cellStyle name="Hipervínculo" xfId="23032" builtinId="8" hidden="1"/>
    <cellStyle name="Hipervínculo" xfId="23016" builtinId="8" hidden="1"/>
    <cellStyle name="Hipervínculo" xfId="23000" builtinId="8" hidden="1"/>
    <cellStyle name="Hipervínculo" xfId="22984" builtinId="8" hidden="1"/>
    <cellStyle name="Hipervínculo" xfId="22968" builtinId="8" hidden="1"/>
    <cellStyle name="Hipervínculo" xfId="22952" builtinId="8" hidden="1"/>
    <cellStyle name="Hipervínculo" xfId="20601" builtinId="8" hidden="1"/>
    <cellStyle name="Hipervínculo" xfId="20611" builtinId="8" hidden="1"/>
    <cellStyle name="Hipervínculo" xfId="20615" builtinId="8" hidden="1"/>
    <cellStyle name="Hipervínculo" xfId="20648" builtinId="8" hidden="1"/>
    <cellStyle name="Hipervínculo" xfId="20652" builtinId="8" hidden="1"/>
    <cellStyle name="Hipervínculo" xfId="20641" builtinId="8" hidden="1"/>
    <cellStyle name="Hipervínculo" xfId="20629" builtinId="8" hidden="1"/>
    <cellStyle name="Hipervínculo" xfId="20619" builtinId="8" hidden="1"/>
    <cellStyle name="Hipervínculo" xfId="20668" builtinId="8" hidden="1"/>
    <cellStyle name="Hipervínculo" xfId="20684" builtinId="8" hidden="1"/>
    <cellStyle name="Hipervínculo" xfId="20700" builtinId="8" hidden="1"/>
    <cellStyle name="Hipervínculo" xfId="20716" builtinId="8" hidden="1"/>
    <cellStyle name="Hipervínculo" xfId="20732" builtinId="8" hidden="1"/>
    <cellStyle name="Hipervínculo" xfId="20748" builtinId="8" hidden="1"/>
    <cellStyle name="Hipervínculo" xfId="20765" builtinId="8" hidden="1"/>
    <cellStyle name="Hipervínculo" xfId="20781" builtinId="8" hidden="1"/>
    <cellStyle name="Hipervínculo" xfId="20797" builtinId="8" hidden="1"/>
    <cellStyle name="Hipervínculo" xfId="20812" builtinId="8" hidden="1"/>
    <cellStyle name="Hipervínculo" xfId="20828" builtinId="8" hidden="1"/>
    <cellStyle name="Hipervínculo" xfId="20844" builtinId="8" hidden="1"/>
    <cellStyle name="Hipervínculo" xfId="20861" builtinId="8" hidden="1"/>
    <cellStyle name="Hipervínculo" xfId="20877" builtinId="8" hidden="1"/>
    <cellStyle name="Hipervínculo" xfId="20893" builtinId="8" hidden="1"/>
    <cellStyle name="Hipervínculo" xfId="20911" builtinId="8" hidden="1"/>
    <cellStyle name="Hipervínculo" xfId="20927" builtinId="8" hidden="1"/>
    <cellStyle name="Hipervínculo" xfId="20943" builtinId="8" hidden="1"/>
    <cellStyle name="Hipervínculo" xfId="20959" builtinId="8" hidden="1"/>
    <cellStyle name="Hipervínculo" xfId="20975" builtinId="8" hidden="1"/>
    <cellStyle name="Hipervínculo" xfId="20991" builtinId="8" hidden="1"/>
    <cellStyle name="Hipervínculo" xfId="21007" builtinId="8" hidden="1"/>
    <cellStyle name="Hipervínculo" xfId="21021" builtinId="8" hidden="1"/>
    <cellStyle name="Hipervínculo" xfId="21037" builtinId="8" hidden="1"/>
    <cellStyle name="Hipervínculo" xfId="21053" builtinId="8" hidden="1"/>
    <cellStyle name="Hipervínculo" xfId="21070" builtinId="8" hidden="1"/>
    <cellStyle name="Hipervínculo" xfId="21086" builtinId="8" hidden="1"/>
    <cellStyle name="Hipervínculo" xfId="21102" builtinId="8" hidden="1"/>
    <cellStyle name="Hipervínculo" xfId="21118" builtinId="8" hidden="1"/>
    <cellStyle name="Hipervínculo" xfId="21134" builtinId="8" hidden="1"/>
    <cellStyle name="Hipervínculo" xfId="21150" builtinId="8" hidden="1"/>
    <cellStyle name="Hipervínculo" xfId="21166" builtinId="8" hidden="1"/>
    <cellStyle name="Hipervínculo" xfId="21181" builtinId="8" hidden="1"/>
    <cellStyle name="Hipervínculo" xfId="21197" builtinId="8" hidden="1"/>
    <cellStyle name="Hipervínculo" xfId="21213" builtinId="8" hidden="1"/>
    <cellStyle name="Hipervínculo" xfId="21231" builtinId="8" hidden="1"/>
    <cellStyle name="Hipervínculo" xfId="21247" builtinId="8" hidden="1"/>
    <cellStyle name="Hipervínculo" xfId="21263" builtinId="8" hidden="1"/>
    <cellStyle name="Hipervínculo" xfId="21279" builtinId="8" hidden="1"/>
    <cellStyle name="Hipervínculo" xfId="21295" builtinId="8" hidden="1"/>
    <cellStyle name="Hipervínculo" xfId="21311" builtinId="8" hidden="1"/>
    <cellStyle name="Hipervínculo" xfId="20910" builtinId="8" hidden="1"/>
    <cellStyle name="Hipervínculo" xfId="21341" builtinId="8" hidden="1"/>
    <cellStyle name="Hipervínculo" xfId="21357" builtinId="8" hidden="1"/>
    <cellStyle name="Hipervínculo" xfId="21373" builtinId="8" hidden="1"/>
    <cellStyle name="Hipervínculo" xfId="21391" builtinId="8" hidden="1"/>
    <cellStyle name="Hipervínculo" xfId="21407" builtinId="8" hidden="1"/>
    <cellStyle name="Hipervínculo" xfId="21423" builtinId="8" hidden="1"/>
    <cellStyle name="Hipervínculo" xfId="21439" builtinId="8" hidden="1"/>
    <cellStyle name="Hipervínculo" xfId="21455" builtinId="8" hidden="1"/>
    <cellStyle name="Hipervínculo" xfId="21471" builtinId="8" hidden="1"/>
    <cellStyle name="Hipervínculo" xfId="21485" builtinId="8" hidden="1"/>
    <cellStyle name="Hipervínculo" xfId="21501" builtinId="8" hidden="1"/>
    <cellStyle name="Hipervínculo" xfId="21517" builtinId="8" hidden="1"/>
    <cellStyle name="Hipervínculo" xfId="21534" builtinId="8" hidden="1"/>
    <cellStyle name="Hipervínculo" xfId="21550" builtinId="8" hidden="1"/>
    <cellStyle name="Hipervínculo" xfId="21566" builtinId="8" hidden="1"/>
    <cellStyle name="Hipervínculo" xfId="21582" builtinId="8" hidden="1"/>
    <cellStyle name="Hipervínculo" xfId="21598" builtinId="8" hidden="1"/>
    <cellStyle name="Hipervínculo" xfId="21614" builtinId="8" hidden="1"/>
    <cellStyle name="Hipervínculo" xfId="21630" builtinId="8" hidden="1"/>
    <cellStyle name="Hipervínculo" xfId="21645" builtinId="8" hidden="1"/>
    <cellStyle name="Hipervínculo" xfId="21661" builtinId="8" hidden="1"/>
    <cellStyle name="Hipervínculo" xfId="21677" builtinId="8" hidden="1"/>
    <cellStyle name="Hipervínculo" xfId="21695" builtinId="8" hidden="1"/>
    <cellStyle name="Hipervínculo" xfId="21711" builtinId="8" hidden="1"/>
    <cellStyle name="Hipervínculo" xfId="21727" builtinId="8" hidden="1"/>
    <cellStyle name="Hipervínculo" xfId="21743" builtinId="8" hidden="1"/>
    <cellStyle name="Hipervínculo" xfId="21759" builtinId="8" hidden="1"/>
    <cellStyle name="Hipervínculo" xfId="21775" builtinId="8" hidden="1"/>
    <cellStyle name="Hipervínculo" xfId="21791" builtinId="8" hidden="1"/>
    <cellStyle name="Hipervínculo" xfId="21805" builtinId="8" hidden="1"/>
    <cellStyle name="Hipervínculo" xfId="21821" builtinId="8" hidden="1"/>
    <cellStyle name="Hipervínculo" xfId="21837" builtinId="8" hidden="1"/>
    <cellStyle name="Hipervínculo" xfId="21855" builtinId="8" hidden="1"/>
    <cellStyle name="Hipervínculo" xfId="21871" builtinId="8" hidden="1"/>
    <cellStyle name="Hipervínculo" xfId="21887" builtinId="8" hidden="1"/>
    <cellStyle name="Hipervínculo" xfId="21903" builtinId="8" hidden="1"/>
    <cellStyle name="Hipervínculo" xfId="21919" builtinId="8" hidden="1"/>
    <cellStyle name="Hipervínculo" xfId="21935" builtinId="8" hidden="1"/>
    <cellStyle name="Hipervínculo" xfId="21690" builtinId="8" hidden="1"/>
    <cellStyle name="Hipervínculo" xfId="21965" builtinId="8" hidden="1"/>
    <cellStyle name="Hipervínculo" xfId="21981" builtinId="8" hidden="1"/>
    <cellStyle name="Hipervínculo" xfId="21997" builtinId="8" hidden="1"/>
    <cellStyle name="Hipervínculo" xfId="22015" builtinId="8" hidden="1"/>
    <cellStyle name="Hipervínculo" xfId="22031" builtinId="8" hidden="1"/>
    <cellStyle name="Hipervínculo" xfId="22047" builtinId="8" hidden="1"/>
    <cellStyle name="Hipervínculo" xfId="22063" builtinId="8" hidden="1"/>
    <cellStyle name="Hipervínculo" xfId="22079" builtinId="8" hidden="1"/>
    <cellStyle name="Hipervínculo" xfId="22095" builtinId="8" hidden="1"/>
    <cellStyle name="Hipervínculo" xfId="22109" builtinId="8" hidden="1"/>
    <cellStyle name="Hipervínculo" xfId="22125" builtinId="8" hidden="1"/>
    <cellStyle name="Hipervínculo" xfId="22141" builtinId="8" hidden="1"/>
    <cellStyle name="Hipervínculo" xfId="22159" builtinId="8" hidden="1"/>
    <cellStyle name="Hipervínculo" xfId="22175" builtinId="8" hidden="1"/>
    <cellStyle name="Hipervínculo" xfId="22191" builtinId="8" hidden="1"/>
    <cellStyle name="Hipervínculo" xfId="22207" builtinId="8" hidden="1"/>
    <cellStyle name="Hipervínculo" xfId="22223" builtinId="8" hidden="1"/>
    <cellStyle name="Hipervínculo" xfId="22239" builtinId="8" hidden="1"/>
    <cellStyle name="Hipervínculo" xfId="22255" builtinId="8" hidden="1"/>
    <cellStyle name="Hipervínculo" xfId="22269" builtinId="8" hidden="1"/>
    <cellStyle name="Hipervínculo" xfId="22285" builtinId="8" hidden="1"/>
    <cellStyle name="Hipervínculo" xfId="22301" builtinId="8" hidden="1"/>
    <cellStyle name="Hipervínculo" xfId="22319" builtinId="8" hidden="1"/>
    <cellStyle name="Hipervínculo" xfId="22335" builtinId="8" hidden="1"/>
    <cellStyle name="Hipervínculo" xfId="22351" builtinId="8" hidden="1"/>
    <cellStyle name="Hipervínculo" xfId="22367" builtinId="8" hidden="1"/>
    <cellStyle name="Hipervínculo" xfId="22383" builtinId="8" hidden="1"/>
    <cellStyle name="Hipervínculo" xfId="22399" builtinId="8" hidden="1"/>
    <cellStyle name="Hipervínculo" xfId="22415" builtinId="8" hidden="1"/>
    <cellStyle name="Hipervínculo" xfId="22429" builtinId="8" hidden="1"/>
    <cellStyle name="Hipervínculo" xfId="22445" builtinId="8" hidden="1"/>
    <cellStyle name="Hipervínculo" xfId="22461" builtinId="8" hidden="1"/>
    <cellStyle name="Hipervínculo" xfId="22479" builtinId="8" hidden="1"/>
    <cellStyle name="Hipervínculo" xfId="22495" builtinId="8" hidden="1"/>
    <cellStyle name="Hipervínculo" xfId="22511" builtinId="8" hidden="1"/>
    <cellStyle name="Hipervínculo" xfId="22527" builtinId="8" hidden="1"/>
    <cellStyle name="Hipervínculo" xfId="22543" builtinId="8" hidden="1"/>
    <cellStyle name="Hipervínculo" xfId="22559" builtinId="8" hidden="1"/>
    <cellStyle name="Hipervínculo" xfId="22314" builtinId="8" hidden="1"/>
    <cellStyle name="Hipervínculo" xfId="22589" builtinId="8" hidden="1"/>
    <cellStyle name="Hipervínculo" xfId="22605" builtinId="8" hidden="1"/>
    <cellStyle name="Hipervínculo" xfId="22621" builtinId="8" hidden="1"/>
    <cellStyle name="Hipervínculo" xfId="22638" builtinId="8" hidden="1"/>
    <cellStyle name="Hipervínculo" xfId="22654" builtinId="8" hidden="1"/>
    <cellStyle name="Hipervínculo" xfId="22670" builtinId="8" hidden="1"/>
    <cellStyle name="Hipervínculo" xfId="22686" builtinId="8" hidden="1"/>
    <cellStyle name="Hipervínculo" xfId="22702" builtinId="8" hidden="1"/>
    <cellStyle name="Hipervínculo" xfId="22718" builtinId="8" hidden="1"/>
    <cellStyle name="Hipervínculo" xfId="22732" builtinId="8" hidden="1"/>
    <cellStyle name="Hipervínculo" xfId="22748" builtinId="8" hidden="1"/>
    <cellStyle name="Hipervínculo" xfId="22764" builtinId="8" hidden="1"/>
    <cellStyle name="Hipervínculo" xfId="22780" builtinId="8" hidden="1"/>
    <cellStyle name="Hipervínculo" xfId="22796" builtinId="8" hidden="1"/>
    <cellStyle name="Hipervínculo" xfId="22812" builtinId="8" hidden="1"/>
    <cellStyle name="Hipervínculo" xfId="22828" builtinId="8" hidden="1"/>
    <cellStyle name="Hipervínculo" xfId="22844" builtinId="8" hidden="1"/>
    <cellStyle name="Hipervínculo" xfId="22860" builtinId="8" hidden="1"/>
    <cellStyle name="Hipervínculo" xfId="22876" builtinId="8" hidden="1"/>
    <cellStyle name="Hipervínculo" xfId="22874" builtinId="8" hidden="1"/>
    <cellStyle name="Hipervínculo" xfId="22858" builtinId="8" hidden="1"/>
    <cellStyle name="Hipervínculo" xfId="22842" builtinId="8" hidden="1"/>
    <cellStyle name="Hipervínculo" xfId="22826" builtinId="8" hidden="1"/>
    <cellStyle name="Hipervínculo" xfId="22810" builtinId="8" hidden="1"/>
    <cellStyle name="Hipervínculo" xfId="22794" builtinId="8" hidden="1"/>
    <cellStyle name="Hipervínculo" xfId="22778" builtinId="8" hidden="1"/>
    <cellStyle name="Hipervínculo" xfId="22762" builtinId="8" hidden="1"/>
    <cellStyle name="Hipervínculo" xfId="22746" builtinId="8" hidden="1"/>
    <cellStyle name="Hipervínculo" xfId="22730" builtinId="8" hidden="1"/>
    <cellStyle name="Hipervínculo" xfId="22716" builtinId="8" hidden="1"/>
    <cellStyle name="Hipervínculo" xfId="22700" builtinId="8" hidden="1"/>
    <cellStyle name="Hipervínculo" xfId="22684" builtinId="8" hidden="1"/>
    <cellStyle name="Hipervínculo" xfId="22668" builtinId="8" hidden="1"/>
    <cellStyle name="Hipervínculo" xfId="22652" builtinId="8" hidden="1"/>
    <cellStyle name="Hipervínculo" xfId="22636" builtinId="8" hidden="1"/>
    <cellStyle name="Hipervínculo" xfId="22619" builtinId="8" hidden="1"/>
    <cellStyle name="Hipervínculo" xfId="22603" builtinId="8" hidden="1"/>
    <cellStyle name="Hipervínculo" xfId="22587" builtinId="8" hidden="1"/>
    <cellStyle name="Hipervínculo" xfId="22573" builtinId="8" hidden="1"/>
    <cellStyle name="Hipervínculo" xfId="22557" builtinId="8" hidden="1"/>
    <cellStyle name="Hipervínculo" xfId="22541" builtinId="8" hidden="1"/>
    <cellStyle name="Hipervínculo" xfId="22525" builtinId="8" hidden="1"/>
    <cellStyle name="Hipervínculo" xfId="22509" builtinId="8" hidden="1"/>
    <cellStyle name="Hipervínculo" xfId="22493" builtinId="8" hidden="1"/>
    <cellStyle name="Hipervínculo" xfId="22477" builtinId="8" hidden="1"/>
    <cellStyle name="Hipervínculo" xfId="22459" builtinId="8" hidden="1"/>
    <cellStyle name="Hipervínculo" xfId="22443" builtinId="8" hidden="1"/>
    <cellStyle name="Hipervínculo" xfId="22427" builtinId="8" hidden="1"/>
    <cellStyle name="Hipervínculo" xfId="22413" builtinId="8" hidden="1"/>
    <cellStyle name="Hipervínculo" xfId="22397" builtinId="8" hidden="1"/>
    <cellStyle name="Hipervínculo" xfId="22381" builtinId="8" hidden="1"/>
    <cellStyle name="Hipervínculo" xfId="22365" builtinId="8" hidden="1"/>
    <cellStyle name="Hipervínculo" xfId="22349" builtinId="8" hidden="1"/>
    <cellStyle name="Hipervínculo" xfId="22333" builtinId="8" hidden="1"/>
    <cellStyle name="Hipervínculo" xfId="22317" builtinId="8" hidden="1"/>
    <cellStyle name="Hipervínculo" xfId="22299" builtinId="8" hidden="1"/>
    <cellStyle name="Hipervínculo" xfId="22283" builtinId="8" hidden="1"/>
    <cellStyle name="Hipervínculo" xfId="22267" builtinId="8" hidden="1"/>
    <cellStyle name="Hipervínculo" xfId="22253" builtinId="8" hidden="1"/>
    <cellStyle name="Hipervínculo" xfId="22237" builtinId="8" hidden="1"/>
    <cellStyle name="Hipervínculo" xfId="22221" builtinId="8" hidden="1"/>
    <cellStyle name="Hipervínculo" xfId="22205" builtinId="8" hidden="1"/>
    <cellStyle name="Hipervínculo" xfId="22189" builtinId="8" hidden="1"/>
    <cellStyle name="Hipervínculo" xfId="22173" builtinId="8" hidden="1"/>
    <cellStyle name="Hipervínculo" xfId="22155" builtinId="8" hidden="1"/>
    <cellStyle name="Hipervínculo" xfId="22139" builtinId="8" hidden="1"/>
    <cellStyle name="Hipervínculo" xfId="22123" builtinId="8" hidden="1"/>
    <cellStyle name="Hipervínculo" xfId="22107" builtinId="8" hidden="1"/>
    <cellStyle name="Hipervínculo" xfId="22093" builtinId="8" hidden="1"/>
    <cellStyle name="Hipervínculo" xfId="22077" builtinId="8" hidden="1"/>
    <cellStyle name="Hipervínculo" xfId="22061" builtinId="8" hidden="1"/>
    <cellStyle name="Hipervínculo" xfId="22045" builtinId="8" hidden="1"/>
    <cellStyle name="Hipervínculo" xfId="22029" builtinId="8" hidden="1"/>
    <cellStyle name="Hipervínculo" xfId="22013" builtinId="8" hidden="1"/>
    <cellStyle name="Hipervínculo" xfId="21995" builtinId="8" hidden="1"/>
    <cellStyle name="Hipervínculo" xfId="21979" builtinId="8" hidden="1"/>
    <cellStyle name="Hipervínculo" xfId="21963" builtinId="8" hidden="1"/>
    <cellStyle name="Hipervínculo" xfId="21949" builtinId="8" hidden="1"/>
    <cellStyle name="Hipervínculo" xfId="21933" builtinId="8" hidden="1"/>
    <cellStyle name="Hipervínculo" xfId="21917" builtinId="8" hidden="1"/>
    <cellStyle name="Hipervínculo" xfId="21901" builtinId="8" hidden="1"/>
    <cellStyle name="Hipervínculo" xfId="21885" builtinId="8" hidden="1"/>
    <cellStyle name="Hipervínculo" xfId="21869" builtinId="8" hidden="1"/>
    <cellStyle name="Hipervínculo" xfId="21853" builtinId="8" hidden="1"/>
    <cellStyle name="Hipervínculo" xfId="21835" builtinId="8" hidden="1"/>
    <cellStyle name="Hipervínculo" xfId="21819" builtinId="8" hidden="1"/>
    <cellStyle name="Hipervínculo" xfId="21803" builtinId="8" hidden="1"/>
    <cellStyle name="Hipervínculo" xfId="21789" builtinId="8" hidden="1"/>
    <cellStyle name="Hipervínculo" xfId="21773" builtinId="8" hidden="1"/>
    <cellStyle name="Hipervínculo" xfId="21757" builtinId="8" hidden="1"/>
    <cellStyle name="Hipervínculo" xfId="21741" builtinId="8" hidden="1"/>
    <cellStyle name="Hipervínculo" xfId="21725" builtinId="8" hidden="1"/>
    <cellStyle name="Hipervínculo" xfId="21709" builtinId="8" hidden="1"/>
    <cellStyle name="Hipervínculo" xfId="21693" builtinId="8" hidden="1"/>
    <cellStyle name="Hipervínculo" xfId="21675" builtinId="8" hidden="1"/>
    <cellStyle name="Hipervínculo" xfId="21659" builtinId="8" hidden="1"/>
    <cellStyle name="Hipervínculo" xfId="21643" builtinId="8" hidden="1"/>
    <cellStyle name="Hipervínculo" xfId="21628" builtinId="8" hidden="1"/>
    <cellStyle name="Hipervínculo" xfId="21612" builtinId="8" hidden="1"/>
    <cellStyle name="Hipervínculo" xfId="21596" builtinId="8" hidden="1"/>
    <cellStyle name="Hipervínculo" xfId="21580" builtinId="8" hidden="1"/>
    <cellStyle name="Hipervínculo" xfId="21564" builtinId="8" hidden="1"/>
    <cellStyle name="Hipervínculo" xfId="21548" builtinId="8" hidden="1"/>
    <cellStyle name="Hipervínculo" xfId="21531" builtinId="8" hidden="1"/>
    <cellStyle name="Hipervínculo" xfId="21515" builtinId="8" hidden="1"/>
    <cellStyle name="Hipervínculo" xfId="21499" builtinId="8" hidden="1"/>
    <cellStyle name="Hipervínculo" xfId="21483" builtinId="8" hidden="1"/>
    <cellStyle name="Hipervínculo" xfId="21469" builtinId="8" hidden="1"/>
    <cellStyle name="Hipervínculo" xfId="21453" builtinId="8" hidden="1"/>
    <cellStyle name="Hipervínculo" xfId="21437" builtinId="8" hidden="1"/>
    <cellStyle name="Hipervínculo" xfId="21421" builtinId="8" hidden="1"/>
    <cellStyle name="Hipervínculo" xfId="21405" builtinId="8" hidden="1"/>
    <cellStyle name="Hipervínculo" xfId="21389" builtinId="8" hidden="1"/>
    <cellStyle name="Hipervínculo" xfId="21371" builtinId="8" hidden="1"/>
    <cellStyle name="Hipervínculo" xfId="21355" builtinId="8" hidden="1"/>
    <cellStyle name="Hipervínculo" xfId="21339" builtinId="8" hidden="1"/>
    <cellStyle name="Hipervínculo" xfId="21325" builtinId="8" hidden="1"/>
    <cellStyle name="Hipervínculo" xfId="21309" builtinId="8" hidden="1"/>
    <cellStyle name="Hipervínculo" xfId="21293" builtinId="8" hidden="1"/>
    <cellStyle name="Hipervínculo" xfId="21277" builtinId="8" hidden="1"/>
    <cellStyle name="Hipervínculo" xfId="21261" builtinId="8" hidden="1"/>
    <cellStyle name="Hipervínculo" xfId="21245" builtinId="8" hidden="1"/>
    <cellStyle name="Hipervínculo" xfId="21229" builtinId="8" hidden="1"/>
    <cellStyle name="Hipervínculo" xfId="21211" builtinId="8" hidden="1"/>
    <cellStyle name="Hipervínculo" xfId="21195" builtinId="8" hidden="1"/>
    <cellStyle name="Hipervínculo" xfId="21179" builtinId="8" hidden="1"/>
    <cellStyle name="Hipervínculo" xfId="21164" builtinId="8" hidden="1"/>
    <cellStyle name="Hipervínculo" xfId="21148" builtinId="8" hidden="1"/>
    <cellStyle name="Hipervínculo" xfId="21132" builtinId="8" hidden="1"/>
    <cellStyle name="Hipervínculo" xfId="21116" builtinId="8" hidden="1"/>
    <cellStyle name="Hipervínculo" xfId="21100" builtinId="8" hidden="1"/>
    <cellStyle name="Hipervínculo" xfId="21084" builtinId="8" hidden="1"/>
    <cellStyle name="Hipervínculo" xfId="21068" builtinId="8" hidden="1"/>
    <cellStyle name="Hipervínculo" xfId="21051" builtinId="8" hidden="1"/>
    <cellStyle name="Hipervínculo" xfId="21035" builtinId="8" hidden="1"/>
    <cellStyle name="Hipervínculo" xfId="21019" builtinId="8" hidden="1"/>
    <cellStyle name="Hipervínculo" xfId="21005" builtinId="8" hidden="1"/>
    <cellStyle name="Hipervínculo" xfId="20989" builtinId="8" hidden="1"/>
    <cellStyle name="Hipervínculo" xfId="20973" builtinId="8" hidden="1"/>
    <cellStyle name="Hipervínculo" xfId="20957" builtinId="8" hidden="1"/>
    <cellStyle name="Hipervínculo" xfId="20941" builtinId="8" hidden="1"/>
    <cellStyle name="Hipervínculo" xfId="20925" builtinId="8" hidden="1"/>
    <cellStyle name="Hipervínculo" xfId="20907" builtinId="8" hidden="1"/>
    <cellStyle name="Hipervínculo" xfId="20891" builtinId="8" hidden="1"/>
    <cellStyle name="Hipervínculo" xfId="20875" builtinId="8" hidden="1"/>
    <cellStyle name="Hipervínculo" xfId="20859" builtinId="8" hidden="1"/>
    <cellStyle name="Hipervínculo" xfId="20842" builtinId="8" hidden="1"/>
    <cellStyle name="Hipervínculo" xfId="20826" builtinId="8" hidden="1"/>
    <cellStyle name="Hipervínculo" xfId="20810" builtinId="8" hidden="1"/>
    <cellStyle name="Hipervínculo" xfId="20795" builtinId="8" hidden="1"/>
    <cellStyle name="Hipervínculo" xfId="20779" builtinId="8" hidden="1"/>
    <cellStyle name="Hipervínculo" xfId="20763" builtinId="8" hidden="1"/>
    <cellStyle name="Hipervínculo" xfId="20746" builtinId="8" hidden="1"/>
    <cellStyle name="Hipervínculo" xfId="20730" builtinId="8" hidden="1"/>
    <cellStyle name="Hipervínculo" xfId="20714" builtinId="8" hidden="1"/>
    <cellStyle name="Hipervínculo" xfId="20698" builtinId="8" hidden="1"/>
    <cellStyle name="Hipervínculo" xfId="20682" builtinId="8" hidden="1"/>
    <cellStyle name="Hipervínculo" xfId="20666" builtinId="8" hidden="1"/>
    <cellStyle name="Hipervínculo" xfId="18313" builtinId="8" hidden="1"/>
    <cellStyle name="Hipervínculo" xfId="18323" builtinId="8" hidden="1"/>
    <cellStyle name="Hipervínculo" xfId="18327" builtinId="8" hidden="1"/>
    <cellStyle name="Hipervínculo" xfId="18361" builtinId="8" hidden="1"/>
    <cellStyle name="Hipervínculo" xfId="18365" builtinId="8" hidden="1"/>
    <cellStyle name="Hipervínculo" xfId="18353" builtinId="8" hidden="1"/>
    <cellStyle name="Hipervínculo" xfId="18341" builtinId="8" hidden="1"/>
    <cellStyle name="Hipervínculo" xfId="18331" builtinId="8" hidden="1"/>
    <cellStyle name="Hipervínculo" xfId="18381" builtinId="8" hidden="1"/>
    <cellStyle name="Hipervínculo" xfId="18397" builtinId="8" hidden="1"/>
    <cellStyle name="Hipervínculo" xfId="18413" builtinId="8" hidden="1"/>
    <cellStyle name="Hipervínculo" xfId="18429" builtinId="8" hidden="1"/>
    <cellStyle name="Hipervínculo" xfId="18445" builtinId="8" hidden="1"/>
    <cellStyle name="Hipervínculo" xfId="18461" builtinId="8" hidden="1"/>
    <cellStyle name="Hipervínculo" xfId="18478" builtinId="8" hidden="1"/>
    <cellStyle name="Hipervínculo" xfId="18494" builtinId="8" hidden="1"/>
    <cellStyle name="Hipervínculo" xfId="18510" builtinId="8" hidden="1"/>
    <cellStyle name="Hipervínculo" xfId="18525" builtinId="8" hidden="1"/>
    <cellStyle name="Hipervínculo" xfId="18541" builtinId="8" hidden="1"/>
    <cellStyle name="Hipervínculo" xfId="18557" builtinId="8" hidden="1"/>
    <cellStyle name="Hipervínculo" xfId="18574" builtinId="8" hidden="1"/>
    <cellStyle name="Hipervínculo" xfId="18590" builtinId="8" hidden="1"/>
    <cellStyle name="Hipervínculo" xfId="18606" builtinId="8" hidden="1"/>
    <cellStyle name="Hipervínculo" xfId="18624" builtinId="8" hidden="1"/>
    <cellStyle name="Hipervínculo" xfId="18640" builtinId="8" hidden="1"/>
    <cellStyle name="Hipervínculo" xfId="18656" builtinId="8" hidden="1"/>
    <cellStyle name="Hipervínculo" xfId="18672" builtinId="8" hidden="1"/>
    <cellStyle name="Hipervínculo" xfId="18688" builtinId="8" hidden="1"/>
    <cellStyle name="Hipervínculo" xfId="18704" builtinId="8" hidden="1"/>
    <cellStyle name="Hipervínculo" xfId="18720" builtinId="8" hidden="1"/>
    <cellStyle name="Hipervínculo" xfId="18734" builtinId="8" hidden="1"/>
    <cellStyle name="Hipervínculo" xfId="18750" builtinId="8" hidden="1"/>
    <cellStyle name="Hipervínculo" xfId="18766" builtinId="8" hidden="1"/>
    <cellStyle name="Hipervínculo" xfId="18783" builtinId="8" hidden="1"/>
    <cellStyle name="Hipervínculo" xfId="18799" builtinId="8" hidden="1"/>
    <cellStyle name="Hipervínculo" xfId="18815" builtinId="8" hidden="1"/>
    <cellStyle name="Hipervínculo" xfId="18831" builtinId="8" hidden="1"/>
    <cellStyle name="Hipervínculo" xfId="18847" builtinId="8" hidden="1"/>
    <cellStyle name="Hipervínculo" xfId="18863" builtinId="8" hidden="1"/>
    <cellStyle name="Hipervínculo" xfId="18879" builtinId="8" hidden="1"/>
    <cellStyle name="Hipervínculo" xfId="18894" builtinId="8" hidden="1"/>
    <cellStyle name="Hipervínculo" xfId="18910" builtinId="8" hidden="1"/>
    <cellStyle name="Hipervínculo" xfId="18926" builtinId="8" hidden="1"/>
    <cellStyle name="Hipervínculo" xfId="18944" builtinId="8" hidden="1"/>
    <cellStyle name="Hipervínculo" xfId="18960" builtinId="8" hidden="1"/>
    <cellStyle name="Hipervínculo" xfId="18976" builtinId="8" hidden="1"/>
    <cellStyle name="Hipervínculo" xfId="18992" builtinId="8" hidden="1"/>
    <cellStyle name="Hipervínculo" xfId="19008" builtinId="8" hidden="1"/>
    <cellStyle name="Hipervínculo" xfId="19024" builtinId="8" hidden="1"/>
    <cellStyle name="Hipervínculo" xfId="18623" builtinId="8" hidden="1"/>
    <cellStyle name="Hipervínculo" xfId="19054" builtinId="8" hidden="1"/>
    <cellStyle name="Hipervínculo" xfId="19070" builtinId="8" hidden="1"/>
    <cellStyle name="Hipervínculo" xfId="19086" builtinId="8" hidden="1"/>
    <cellStyle name="Hipervínculo" xfId="19104" builtinId="8" hidden="1"/>
    <cellStyle name="Hipervínculo" xfId="19120" builtinId="8" hidden="1"/>
    <cellStyle name="Hipervínculo" xfId="19136" builtinId="8" hidden="1"/>
    <cellStyle name="Hipervínculo" xfId="19152" builtinId="8" hidden="1"/>
    <cellStyle name="Hipervínculo" xfId="19168" builtinId="8" hidden="1"/>
    <cellStyle name="Hipervínculo" xfId="19184" builtinId="8" hidden="1"/>
    <cellStyle name="Hipervínculo" xfId="19198" builtinId="8" hidden="1"/>
    <cellStyle name="Hipervínculo" xfId="19214" builtinId="8" hidden="1"/>
    <cellStyle name="Hipervínculo" xfId="19230" builtinId="8" hidden="1"/>
    <cellStyle name="Hipervínculo" xfId="19247" builtinId="8" hidden="1"/>
    <cellStyle name="Hipervínculo" xfId="19263" builtinId="8" hidden="1"/>
    <cellStyle name="Hipervínculo" xfId="19279" builtinId="8" hidden="1"/>
    <cellStyle name="Hipervínculo" xfId="19295" builtinId="8" hidden="1"/>
    <cellStyle name="Hipervínculo" xfId="19311" builtinId="8" hidden="1"/>
    <cellStyle name="Hipervínculo" xfId="19327" builtinId="8" hidden="1"/>
    <cellStyle name="Hipervínculo" xfId="19343" builtinId="8" hidden="1"/>
    <cellStyle name="Hipervínculo" xfId="19358" builtinId="8" hidden="1"/>
    <cellStyle name="Hipervínculo" xfId="19374" builtinId="8" hidden="1"/>
    <cellStyle name="Hipervínculo" xfId="19390" builtinId="8" hidden="1"/>
    <cellStyle name="Hipervínculo" xfId="19408" builtinId="8" hidden="1"/>
    <cellStyle name="Hipervínculo" xfId="19424" builtinId="8" hidden="1"/>
    <cellStyle name="Hipervínculo" xfId="19440" builtinId="8" hidden="1"/>
    <cellStyle name="Hipervínculo" xfId="19456" builtinId="8" hidden="1"/>
    <cellStyle name="Hipervínculo" xfId="19472" builtinId="8" hidden="1"/>
    <cellStyle name="Hipervínculo" xfId="19488" builtinId="8" hidden="1"/>
    <cellStyle name="Hipervínculo" xfId="19504" builtinId="8" hidden="1"/>
    <cellStyle name="Hipervínculo" xfId="19518" builtinId="8" hidden="1"/>
    <cellStyle name="Hipervínculo" xfId="19534" builtinId="8" hidden="1"/>
    <cellStyle name="Hipervínculo" xfId="19550" builtinId="8" hidden="1"/>
    <cellStyle name="Hipervínculo" xfId="19568" builtinId="8" hidden="1"/>
    <cellStyle name="Hipervínculo" xfId="19584" builtinId="8" hidden="1"/>
    <cellStyle name="Hipervínculo" xfId="19600" builtinId="8" hidden="1"/>
    <cellStyle name="Hipervínculo" xfId="19616" builtinId="8" hidden="1"/>
    <cellStyle name="Hipervínculo" xfId="19632" builtinId="8" hidden="1"/>
    <cellStyle name="Hipervínculo" xfId="19648" builtinId="8" hidden="1"/>
    <cellStyle name="Hipervínculo" xfId="19403" builtinId="8" hidden="1"/>
    <cellStyle name="Hipervínculo" xfId="19678" builtinId="8" hidden="1"/>
    <cellStyle name="Hipervínculo" xfId="19694" builtinId="8" hidden="1"/>
    <cellStyle name="Hipervínculo" xfId="19710" builtinId="8" hidden="1"/>
    <cellStyle name="Hipervínculo" xfId="19728" builtinId="8" hidden="1"/>
    <cellStyle name="Hipervínculo" xfId="19744" builtinId="8" hidden="1"/>
    <cellStyle name="Hipervínculo" xfId="19760" builtinId="8" hidden="1"/>
    <cellStyle name="Hipervínculo" xfId="19776" builtinId="8" hidden="1"/>
    <cellStyle name="Hipervínculo" xfId="19792" builtinId="8" hidden="1"/>
    <cellStyle name="Hipervínculo" xfId="19808" builtinId="8" hidden="1"/>
    <cellStyle name="Hipervínculo" xfId="19822" builtinId="8" hidden="1"/>
    <cellStyle name="Hipervínculo" xfId="19838" builtinId="8" hidden="1"/>
    <cellStyle name="Hipervínculo" xfId="19854" builtinId="8" hidden="1"/>
    <cellStyle name="Hipervínculo" xfId="19872" builtinId="8" hidden="1"/>
    <cellStyle name="Hipervínculo" xfId="19888" builtinId="8" hidden="1"/>
    <cellStyle name="Hipervínculo" xfId="19904" builtinId="8" hidden="1"/>
    <cellStyle name="Hipervínculo" xfId="19920" builtinId="8" hidden="1"/>
    <cellStyle name="Hipervínculo" xfId="19936" builtinId="8" hidden="1"/>
    <cellStyle name="Hipervínculo" xfId="19952" builtinId="8" hidden="1"/>
    <cellStyle name="Hipervínculo" xfId="19968" builtinId="8" hidden="1"/>
    <cellStyle name="Hipervínculo" xfId="19982" builtinId="8" hidden="1"/>
    <cellStyle name="Hipervínculo" xfId="19998" builtinId="8" hidden="1"/>
    <cellStyle name="Hipervínculo" xfId="20014" builtinId="8" hidden="1"/>
    <cellStyle name="Hipervínculo" xfId="20032" builtinId="8" hidden="1"/>
    <cellStyle name="Hipervínculo" xfId="20048" builtinId="8" hidden="1"/>
    <cellStyle name="Hipervínculo" xfId="20064" builtinId="8" hidden="1"/>
    <cellStyle name="Hipervínculo" xfId="20080" builtinId="8" hidden="1"/>
    <cellStyle name="Hipervínculo" xfId="20096" builtinId="8" hidden="1"/>
    <cellStyle name="Hipervínculo" xfId="20112" builtinId="8" hidden="1"/>
    <cellStyle name="Hipervínculo" xfId="20128" builtinId="8" hidden="1"/>
    <cellStyle name="Hipervínculo" xfId="20142" builtinId="8" hidden="1"/>
    <cellStyle name="Hipervínculo" xfId="20158" builtinId="8" hidden="1"/>
    <cellStyle name="Hipervínculo" xfId="20174" builtinId="8" hidden="1"/>
    <cellStyle name="Hipervínculo" xfId="20192" builtinId="8" hidden="1"/>
    <cellStyle name="Hipervínculo" xfId="20208" builtinId="8" hidden="1"/>
    <cellStyle name="Hipervínculo" xfId="20224" builtinId="8" hidden="1"/>
    <cellStyle name="Hipervínculo" xfId="20240" builtinId="8" hidden="1"/>
    <cellStyle name="Hipervínculo" xfId="20256" builtinId="8" hidden="1"/>
    <cellStyle name="Hipervínculo" xfId="20272" builtinId="8" hidden="1"/>
    <cellStyle name="Hipervínculo" xfId="20027" builtinId="8" hidden="1"/>
    <cellStyle name="Hipervínculo" xfId="20302" builtinId="8" hidden="1"/>
    <cellStyle name="Hipervínculo" xfId="20318" builtinId="8" hidden="1"/>
    <cellStyle name="Hipervínculo" xfId="20334" builtinId="8" hidden="1"/>
    <cellStyle name="Hipervínculo" xfId="20351" builtinId="8" hidden="1"/>
    <cellStyle name="Hipervínculo" xfId="20367" builtinId="8" hidden="1"/>
    <cellStyle name="Hipervínculo" xfId="20383" builtinId="8" hidden="1"/>
    <cellStyle name="Hipervínculo" xfId="20399" builtinId="8" hidden="1"/>
    <cellStyle name="Hipervínculo" xfId="20415" builtinId="8" hidden="1"/>
    <cellStyle name="Hipervínculo" xfId="20431" builtinId="8" hidden="1"/>
    <cellStyle name="Hipervínculo" xfId="20445" builtinId="8" hidden="1"/>
    <cellStyle name="Hipervínculo" xfId="20461" builtinId="8" hidden="1"/>
    <cellStyle name="Hipervínculo" xfId="20477" builtinId="8" hidden="1"/>
    <cellStyle name="Hipervínculo" xfId="20493" builtinId="8" hidden="1"/>
    <cellStyle name="Hipervínculo" xfId="20509" builtinId="8" hidden="1"/>
    <cellStyle name="Hipervínculo" xfId="20525" builtinId="8" hidden="1"/>
    <cellStyle name="Hipervínculo" xfId="20541" builtinId="8" hidden="1"/>
    <cellStyle name="Hipervínculo" xfId="20557" builtinId="8" hidden="1"/>
    <cellStyle name="Hipervínculo" xfId="20573" builtinId="8" hidden="1"/>
    <cellStyle name="Hipervínculo" xfId="20589" builtinId="8" hidden="1"/>
    <cellStyle name="Hipervínculo" xfId="20587" builtinId="8" hidden="1"/>
    <cellStyle name="Hipervínculo" xfId="20571" builtinId="8" hidden="1"/>
    <cellStyle name="Hipervínculo" xfId="20555" builtinId="8" hidden="1"/>
    <cellStyle name="Hipervínculo" xfId="20539" builtinId="8" hidden="1"/>
    <cellStyle name="Hipervínculo" xfId="20523" builtinId="8" hidden="1"/>
    <cellStyle name="Hipervínculo" xfId="20507" builtinId="8" hidden="1"/>
    <cellStyle name="Hipervínculo" xfId="20491" builtinId="8" hidden="1"/>
    <cellStyle name="Hipervínculo" xfId="20475" builtinId="8" hidden="1"/>
    <cellStyle name="Hipervínculo" xfId="20459" builtinId="8" hidden="1"/>
    <cellStyle name="Hipervínculo" xfId="20443" builtinId="8" hidden="1"/>
    <cellStyle name="Hipervínculo" xfId="20429" builtinId="8" hidden="1"/>
    <cellStyle name="Hipervínculo" xfId="20413" builtinId="8" hidden="1"/>
    <cellStyle name="Hipervínculo" xfId="20397" builtinId="8" hidden="1"/>
    <cellStyle name="Hipervínculo" xfId="20381" builtinId="8" hidden="1"/>
    <cellStyle name="Hipervínculo" xfId="20365" builtinId="8" hidden="1"/>
    <cellStyle name="Hipervínculo" xfId="20349" builtinId="8" hidden="1"/>
    <cellStyle name="Hipervínculo" xfId="20332" builtinId="8" hidden="1"/>
    <cellStyle name="Hipervínculo" xfId="20316" builtinId="8" hidden="1"/>
    <cellStyle name="Hipervínculo" xfId="20300" builtinId="8" hidden="1"/>
    <cellStyle name="Hipervínculo" xfId="20286" builtinId="8" hidden="1"/>
    <cellStyle name="Hipervínculo" xfId="20270" builtinId="8" hidden="1"/>
    <cellStyle name="Hipervínculo" xfId="20254" builtinId="8" hidden="1"/>
    <cellStyle name="Hipervínculo" xfId="20238" builtinId="8" hidden="1"/>
    <cellStyle name="Hipervínculo" xfId="20222" builtinId="8" hidden="1"/>
    <cellStyle name="Hipervínculo" xfId="20206" builtinId="8" hidden="1"/>
    <cellStyle name="Hipervínculo" xfId="20190" builtinId="8" hidden="1"/>
    <cellStyle name="Hipervínculo" xfId="20172" builtinId="8" hidden="1"/>
    <cellStyle name="Hipervínculo" xfId="20156" builtinId="8" hidden="1"/>
    <cellStyle name="Hipervínculo" xfId="20140" builtinId="8" hidden="1"/>
    <cellStyle name="Hipervínculo" xfId="20126" builtinId="8" hidden="1"/>
    <cellStyle name="Hipervínculo" xfId="20110" builtinId="8" hidden="1"/>
    <cellStyle name="Hipervínculo" xfId="20094" builtinId="8" hidden="1"/>
    <cellStyle name="Hipervínculo" xfId="20078" builtinId="8" hidden="1"/>
    <cellStyle name="Hipervínculo" xfId="20062" builtinId="8" hidden="1"/>
    <cellStyle name="Hipervínculo" xfId="20046" builtinId="8" hidden="1"/>
    <cellStyle name="Hipervínculo" xfId="20030" builtinId="8" hidden="1"/>
    <cellStyle name="Hipervínculo" xfId="20012" builtinId="8" hidden="1"/>
    <cellStyle name="Hipervínculo" xfId="19996" builtinId="8" hidden="1"/>
    <cellStyle name="Hipervínculo" xfId="19980" builtinId="8" hidden="1"/>
    <cellStyle name="Hipervínculo" xfId="19966" builtinId="8" hidden="1"/>
    <cellStyle name="Hipervínculo" xfId="19950" builtinId="8" hidden="1"/>
    <cellStyle name="Hipervínculo" xfId="19934" builtinId="8" hidden="1"/>
    <cellStyle name="Hipervínculo" xfId="19918" builtinId="8" hidden="1"/>
    <cellStyle name="Hipervínculo" xfId="19902" builtinId="8" hidden="1"/>
    <cellStyle name="Hipervínculo" xfId="19886" builtinId="8" hidden="1"/>
    <cellStyle name="Hipervínculo" xfId="19868" builtinId="8" hidden="1"/>
    <cellStyle name="Hipervínculo" xfId="19852" builtinId="8" hidden="1"/>
    <cellStyle name="Hipervínculo" xfId="19836" builtinId="8" hidden="1"/>
    <cellStyle name="Hipervínculo" xfId="19820" builtinId="8" hidden="1"/>
    <cellStyle name="Hipervínculo" xfId="19806" builtinId="8" hidden="1"/>
    <cellStyle name="Hipervínculo" xfId="19790" builtinId="8" hidden="1"/>
    <cellStyle name="Hipervínculo" xfId="19774" builtinId="8" hidden="1"/>
    <cellStyle name="Hipervínculo" xfId="19758" builtinId="8" hidden="1"/>
    <cellStyle name="Hipervínculo" xfId="19742" builtinId="8" hidden="1"/>
    <cellStyle name="Hipervínculo" xfId="19726" builtinId="8" hidden="1"/>
    <cellStyle name="Hipervínculo" xfId="19708" builtinId="8" hidden="1"/>
    <cellStyle name="Hipervínculo" xfId="19692" builtinId="8" hidden="1"/>
    <cellStyle name="Hipervínculo" xfId="19676" builtinId="8" hidden="1"/>
    <cellStyle name="Hipervínculo" xfId="19662" builtinId="8" hidden="1"/>
    <cellStyle name="Hipervínculo" xfId="19646" builtinId="8" hidden="1"/>
    <cellStyle name="Hipervínculo" xfId="19630" builtinId="8" hidden="1"/>
    <cellStyle name="Hipervínculo" xfId="19614" builtinId="8" hidden="1"/>
    <cellStyle name="Hipervínculo" xfId="19598" builtinId="8" hidden="1"/>
    <cellStyle name="Hipervínculo" xfId="19582" builtinId="8" hidden="1"/>
    <cellStyle name="Hipervínculo" xfId="19566" builtinId="8" hidden="1"/>
    <cellStyle name="Hipervínculo" xfId="19548" builtinId="8" hidden="1"/>
    <cellStyle name="Hipervínculo" xfId="19532" builtinId="8" hidden="1"/>
    <cellStyle name="Hipervínculo" xfId="19516" builtinId="8" hidden="1"/>
    <cellStyle name="Hipervínculo" xfId="19502" builtinId="8" hidden="1"/>
    <cellStyle name="Hipervínculo" xfId="19486" builtinId="8" hidden="1"/>
    <cellStyle name="Hipervínculo" xfId="19470" builtinId="8" hidden="1"/>
    <cellStyle name="Hipervínculo" xfId="19454" builtinId="8" hidden="1"/>
    <cellStyle name="Hipervínculo" xfId="19438" builtinId="8" hidden="1"/>
    <cellStyle name="Hipervínculo" xfId="19422" builtinId="8" hidden="1"/>
    <cellStyle name="Hipervínculo" xfId="19406" builtinId="8" hidden="1"/>
    <cellStyle name="Hipervínculo" xfId="19388" builtinId="8" hidden="1"/>
    <cellStyle name="Hipervínculo" xfId="19372" builtinId="8" hidden="1"/>
    <cellStyle name="Hipervínculo" xfId="19356" builtinId="8" hidden="1"/>
    <cellStyle name="Hipervínculo" xfId="19341" builtinId="8" hidden="1"/>
    <cellStyle name="Hipervínculo" xfId="19325" builtinId="8" hidden="1"/>
    <cellStyle name="Hipervínculo" xfId="19309" builtinId="8" hidden="1"/>
    <cellStyle name="Hipervínculo" xfId="19293" builtinId="8" hidden="1"/>
    <cellStyle name="Hipervínculo" xfId="19277" builtinId="8" hidden="1"/>
    <cellStyle name="Hipervínculo" xfId="19261" builtinId="8" hidden="1"/>
    <cellStyle name="Hipervínculo" xfId="19244" builtinId="8" hidden="1"/>
    <cellStyle name="Hipervínculo" xfId="19228" builtinId="8" hidden="1"/>
    <cellStyle name="Hipervínculo" xfId="19212" builtinId="8" hidden="1"/>
    <cellStyle name="Hipervínculo" xfId="19196" builtinId="8" hidden="1"/>
    <cellStyle name="Hipervínculo" xfId="19182" builtinId="8" hidden="1"/>
    <cellStyle name="Hipervínculo" xfId="19166" builtinId="8" hidden="1"/>
    <cellStyle name="Hipervínculo" xfId="19150" builtinId="8" hidden="1"/>
    <cellStyle name="Hipervínculo" xfId="19134" builtinId="8" hidden="1"/>
    <cellStyle name="Hipervínculo" xfId="19118" builtinId="8" hidden="1"/>
    <cellStyle name="Hipervínculo" xfId="19102" builtinId="8" hidden="1"/>
    <cellStyle name="Hipervínculo" xfId="19084" builtinId="8" hidden="1"/>
    <cellStyle name="Hipervínculo" xfId="19068" builtinId="8" hidden="1"/>
    <cellStyle name="Hipervínculo" xfId="19052" builtinId="8" hidden="1"/>
    <cellStyle name="Hipervínculo" xfId="19038" builtinId="8" hidden="1"/>
    <cellStyle name="Hipervínculo" xfId="19022" builtinId="8" hidden="1"/>
    <cellStyle name="Hipervínculo" xfId="19006" builtinId="8" hidden="1"/>
    <cellStyle name="Hipervínculo" xfId="18990" builtinId="8" hidden="1"/>
    <cellStyle name="Hipervínculo" xfId="18974" builtinId="8" hidden="1"/>
    <cellStyle name="Hipervínculo" xfId="18958" builtinId="8" hidden="1"/>
    <cellStyle name="Hipervínculo" xfId="18942" builtinId="8" hidden="1"/>
    <cellStyle name="Hipervínculo" xfId="18924" builtinId="8" hidden="1"/>
    <cellStyle name="Hipervínculo" xfId="18908" builtinId="8" hidden="1"/>
    <cellStyle name="Hipervínculo" xfId="18892" builtinId="8" hidden="1"/>
    <cellStyle name="Hipervínculo" xfId="18877" builtinId="8" hidden="1"/>
    <cellStyle name="Hipervínculo" xfId="18861" builtinId="8" hidden="1"/>
    <cellStyle name="Hipervínculo" xfId="18845" builtinId="8" hidden="1"/>
    <cellStyle name="Hipervínculo" xfId="18829" builtinId="8" hidden="1"/>
    <cellStyle name="Hipervínculo" xfId="18813" builtinId="8" hidden="1"/>
    <cellStyle name="Hipervínculo" xfId="18797" builtinId="8" hidden="1"/>
    <cellStyle name="Hipervínculo" xfId="18781" builtinId="8" hidden="1"/>
    <cellStyle name="Hipervínculo" xfId="18764" builtinId="8" hidden="1"/>
    <cellStyle name="Hipervínculo" xfId="18748" builtinId="8" hidden="1"/>
    <cellStyle name="Hipervínculo" xfId="18732" builtinId="8" hidden="1"/>
    <cellStyle name="Hipervínculo" xfId="18718" builtinId="8" hidden="1"/>
    <cellStyle name="Hipervínculo" xfId="18702" builtinId="8" hidden="1"/>
    <cellStyle name="Hipervínculo" xfId="18686" builtinId="8" hidden="1"/>
    <cellStyle name="Hipervínculo" xfId="18670" builtinId="8" hidden="1"/>
    <cellStyle name="Hipervínculo" xfId="18654" builtinId="8" hidden="1"/>
    <cellStyle name="Hipervínculo" xfId="18638" builtinId="8" hidden="1"/>
    <cellStyle name="Hipervínculo" xfId="18620" builtinId="8" hidden="1"/>
    <cellStyle name="Hipervínculo" xfId="18604" builtinId="8" hidden="1"/>
    <cellStyle name="Hipervínculo" xfId="18588" builtinId="8" hidden="1"/>
    <cellStyle name="Hipervínculo" xfId="18572" builtinId="8" hidden="1"/>
    <cellStyle name="Hipervínculo" xfId="18555" builtinId="8" hidden="1"/>
    <cellStyle name="Hipervínculo" xfId="18539" builtinId="8" hidden="1"/>
    <cellStyle name="Hipervínculo" xfId="18523" builtinId="8" hidden="1"/>
    <cellStyle name="Hipervínculo" xfId="18508" builtinId="8" hidden="1"/>
    <cellStyle name="Hipervínculo" xfId="18492" builtinId="8" hidden="1"/>
    <cellStyle name="Hipervínculo" xfId="18476" builtinId="8" hidden="1"/>
    <cellStyle name="Hipervínculo" xfId="18459" builtinId="8" hidden="1"/>
    <cellStyle name="Hipervínculo" xfId="18443" builtinId="8" hidden="1"/>
    <cellStyle name="Hipervínculo" xfId="18427" builtinId="8" hidden="1"/>
    <cellStyle name="Hipervínculo" xfId="18411" builtinId="8" hidden="1"/>
    <cellStyle name="Hipervínculo" xfId="18395" builtinId="8" hidden="1"/>
    <cellStyle name="Hipervínculo" xfId="18379" builtinId="8" hidden="1"/>
    <cellStyle name="Hipervínculo" xfId="16025" builtinId="8" hidden="1"/>
    <cellStyle name="Hipervínculo" xfId="16035" builtinId="8" hidden="1"/>
    <cellStyle name="Hipervínculo" xfId="16039" builtinId="8" hidden="1"/>
    <cellStyle name="Hipervínculo" xfId="16073" builtinId="8" hidden="1"/>
    <cellStyle name="Hipervínculo" xfId="16077" builtinId="8" hidden="1"/>
    <cellStyle name="Hipervínculo" xfId="16065" builtinId="8" hidden="1"/>
    <cellStyle name="Hipervínculo" xfId="16053" builtinId="8" hidden="1"/>
    <cellStyle name="Hipervínculo" xfId="16043" builtinId="8" hidden="1"/>
    <cellStyle name="Hipervínculo" xfId="16093" builtinId="8" hidden="1"/>
    <cellStyle name="Hipervínculo" xfId="16109" builtinId="8" hidden="1"/>
    <cellStyle name="Hipervínculo" xfId="16125" builtinId="8" hidden="1"/>
    <cellStyle name="Hipervínculo" xfId="16141" builtinId="8" hidden="1"/>
    <cellStyle name="Hipervínculo" xfId="16157" builtinId="8" hidden="1"/>
    <cellStyle name="Hipervínculo" xfId="16173" builtinId="8" hidden="1"/>
    <cellStyle name="Hipervínculo" xfId="16190" builtinId="8" hidden="1"/>
    <cellStyle name="Hipervínculo" xfId="16206" builtinId="8" hidden="1"/>
    <cellStyle name="Hipervínculo" xfId="16222" builtinId="8" hidden="1"/>
    <cellStyle name="Hipervínculo" xfId="16237" builtinId="8" hidden="1"/>
    <cellStyle name="Hipervínculo" xfId="16253" builtinId="8" hidden="1"/>
    <cellStyle name="Hipervínculo" xfId="16269" builtinId="8" hidden="1"/>
    <cellStyle name="Hipervínculo" xfId="16286" builtinId="8" hidden="1"/>
    <cellStyle name="Hipervínculo" xfId="16302" builtinId="8" hidden="1"/>
    <cellStyle name="Hipervínculo" xfId="16318" builtinId="8" hidden="1"/>
    <cellStyle name="Hipervínculo" xfId="16336" builtinId="8" hidden="1"/>
    <cellStyle name="Hipervínculo" xfId="16352" builtinId="8" hidden="1"/>
    <cellStyle name="Hipervínculo" xfId="16368" builtinId="8" hidden="1"/>
    <cellStyle name="Hipervínculo" xfId="16384" builtinId="8" hidden="1"/>
    <cellStyle name="Hipervínculo" xfId="16400" builtinId="8" hidden="1"/>
    <cellStyle name="Hipervínculo" xfId="16416" builtinId="8" hidden="1"/>
    <cellStyle name="Hipervínculo" xfId="16432" builtinId="8" hidden="1"/>
    <cellStyle name="Hipervínculo" xfId="16446" builtinId="8" hidden="1"/>
    <cellStyle name="Hipervínculo" xfId="16462" builtinId="8" hidden="1"/>
    <cellStyle name="Hipervínculo" xfId="16478" builtinId="8" hidden="1"/>
    <cellStyle name="Hipervínculo" xfId="16495" builtinId="8" hidden="1"/>
    <cellStyle name="Hipervínculo" xfId="16511" builtinId="8" hidden="1"/>
    <cellStyle name="Hipervínculo" xfId="16527" builtinId="8" hidden="1"/>
    <cellStyle name="Hipervínculo" xfId="16543" builtinId="8" hidden="1"/>
    <cellStyle name="Hipervínculo" xfId="16559" builtinId="8" hidden="1"/>
    <cellStyle name="Hipervínculo" xfId="16575" builtinId="8" hidden="1"/>
    <cellStyle name="Hipervínculo" xfId="16591" builtinId="8" hidden="1"/>
    <cellStyle name="Hipervínculo" xfId="16606" builtinId="8" hidden="1"/>
    <cellStyle name="Hipervínculo" xfId="16622" builtinId="8" hidden="1"/>
    <cellStyle name="Hipervínculo" xfId="16638" builtinId="8" hidden="1"/>
    <cellStyle name="Hipervínculo" xfId="16656" builtinId="8" hidden="1"/>
    <cellStyle name="Hipervínculo" xfId="16672" builtinId="8" hidden="1"/>
    <cellStyle name="Hipervínculo" xfId="16688" builtinId="8" hidden="1"/>
    <cellStyle name="Hipervínculo" xfId="16704" builtinId="8" hidden="1"/>
    <cellStyle name="Hipervínculo" xfId="16720" builtinId="8" hidden="1"/>
    <cellStyle name="Hipervínculo" xfId="16736" builtinId="8" hidden="1"/>
    <cellStyle name="Hipervínculo" xfId="16335" builtinId="8" hidden="1"/>
    <cellStyle name="Hipervínculo" xfId="16766" builtinId="8" hidden="1"/>
    <cellStyle name="Hipervínculo" xfId="16782" builtinId="8" hidden="1"/>
    <cellStyle name="Hipervínculo" xfId="16798" builtinId="8" hidden="1"/>
    <cellStyle name="Hipervínculo" xfId="16816" builtinId="8" hidden="1"/>
    <cellStyle name="Hipervínculo" xfId="16832" builtinId="8" hidden="1"/>
    <cellStyle name="Hipervínculo" xfId="16848" builtinId="8" hidden="1"/>
    <cellStyle name="Hipervínculo" xfId="16864" builtinId="8" hidden="1"/>
    <cellStyle name="Hipervínculo" xfId="16880" builtinId="8" hidden="1"/>
    <cellStyle name="Hipervínculo" xfId="16896" builtinId="8" hidden="1"/>
    <cellStyle name="Hipervínculo" xfId="16910" builtinId="8" hidden="1"/>
    <cellStyle name="Hipervínculo" xfId="16926" builtinId="8" hidden="1"/>
    <cellStyle name="Hipervínculo" xfId="16942" builtinId="8" hidden="1"/>
    <cellStyle name="Hipervínculo" xfId="16959" builtinId="8" hidden="1"/>
    <cellStyle name="Hipervínculo" xfId="16975" builtinId="8" hidden="1"/>
    <cellStyle name="Hipervínculo" xfId="16991" builtinId="8" hidden="1"/>
    <cellStyle name="Hipervínculo" xfId="17007" builtinId="8" hidden="1"/>
    <cellStyle name="Hipervínculo" xfId="17023" builtinId="8" hidden="1"/>
    <cellStyle name="Hipervínculo" xfId="17039" builtinId="8" hidden="1"/>
    <cellStyle name="Hipervínculo" xfId="17055" builtinId="8" hidden="1"/>
    <cellStyle name="Hipervínculo" xfId="17070" builtinId="8" hidden="1"/>
    <cellStyle name="Hipervínculo" xfId="17086" builtinId="8" hidden="1"/>
    <cellStyle name="Hipervínculo" xfId="17102" builtinId="8" hidden="1"/>
    <cellStyle name="Hipervínculo" xfId="17120" builtinId="8" hidden="1"/>
    <cellStyle name="Hipervínculo" xfId="17136" builtinId="8" hidden="1"/>
    <cellStyle name="Hipervínculo" xfId="17152" builtinId="8" hidden="1"/>
    <cellStyle name="Hipervínculo" xfId="17168" builtinId="8" hidden="1"/>
    <cellStyle name="Hipervínculo" xfId="17184" builtinId="8" hidden="1"/>
    <cellStyle name="Hipervínculo" xfId="17200" builtinId="8" hidden="1"/>
    <cellStyle name="Hipervínculo" xfId="17216" builtinId="8" hidden="1"/>
    <cellStyle name="Hipervínculo" xfId="17230" builtinId="8" hidden="1"/>
    <cellStyle name="Hipervínculo" xfId="17246" builtinId="8" hidden="1"/>
    <cellStyle name="Hipervínculo" xfId="17262" builtinId="8" hidden="1"/>
    <cellStyle name="Hipervínculo" xfId="17280" builtinId="8" hidden="1"/>
    <cellStyle name="Hipervínculo" xfId="17296" builtinId="8" hidden="1"/>
    <cellStyle name="Hipervínculo" xfId="17312" builtinId="8" hidden="1"/>
    <cellStyle name="Hipervínculo" xfId="17328" builtinId="8" hidden="1"/>
    <cellStyle name="Hipervínculo" xfId="17344" builtinId="8" hidden="1"/>
    <cellStyle name="Hipervínculo" xfId="17360" builtinId="8" hidden="1"/>
    <cellStyle name="Hipervínculo" xfId="17115" builtinId="8" hidden="1"/>
    <cellStyle name="Hipervínculo" xfId="17390" builtinId="8" hidden="1"/>
    <cellStyle name="Hipervínculo" xfId="17406" builtinId="8" hidden="1"/>
    <cellStyle name="Hipervínculo" xfId="17422" builtinId="8" hidden="1"/>
    <cellStyle name="Hipervínculo" xfId="17440" builtinId="8" hidden="1"/>
    <cellStyle name="Hipervínculo" xfId="17456" builtinId="8" hidden="1"/>
    <cellStyle name="Hipervínculo" xfId="17472" builtinId="8" hidden="1"/>
    <cellStyle name="Hipervínculo" xfId="17488" builtinId="8" hidden="1"/>
    <cellStyle name="Hipervínculo" xfId="17504" builtinId="8" hidden="1"/>
    <cellStyle name="Hipervínculo" xfId="17520" builtinId="8" hidden="1"/>
    <cellStyle name="Hipervínculo" xfId="17534" builtinId="8" hidden="1"/>
    <cellStyle name="Hipervínculo" xfId="17550" builtinId="8" hidden="1"/>
    <cellStyle name="Hipervínculo" xfId="17566" builtinId="8" hidden="1"/>
    <cellStyle name="Hipervínculo" xfId="17584" builtinId="8" hidden="1"/>
    <cellStyle name="Hipervínculo" xfId="17600" builtinId="8" hidden="1"/>
    <cellStyle name="Hipervínculo" xfId="17616" builtinId="8" hidden="1"/>
    <cellStyle name="Hipervínculo" xfId="17632" builtinId="8" hidden="1"/>
    <cellStyle name="Hipervínculo" xfId="17648" builtinId="8" hidden="1"/>
    <cellStyle name="Hipervínculo" xfId="17664" builtinId="8" hidden="1"/>
    <cellStyle name="Hipervínculo" xfId="17680" builtinId="8" hidden="1"/>
    <cellStyle name="Hipervínculo" xfId="17694" builtinId="8" hidden="1"/>
    <cellStyle name="Hipervínculo" xfId="17710" builtinId="8" hidden="1"/>
    <cellStyle name="Hipervínculo" xfId="17726" builtinId="8" hidden="1"/>
    <cellStyle name="Hipervínculo" xfId="17744" builtinId="8" hidden="1"/>
    <cellStyle name="Hipervínculo" xfId="17760" builtinId="8" hidden="1"/>
    <cellStyle name="Hipervínculo" xfId="17776" builtinId="8" hidden="1"/>
    <cellStyle name="Hipervínculo" xfId="17792" builtinId="8" hidden="1"/>
    <cellStyle name="Hipervínculo" xfId="17808" builtinId="8" hidden="1"/>
    <cellStyle name="Hipervínculo" xfId="17824" builtinId="8" hidden="1"/>
    <cellStyle name="Hipervínculo" xfId="17840" builtinId="8" hidden="1"/>
    <cellStyle name="Hipervínculo" xfId="17854" builtinId="8" hidden="1"/>
    <cellStyle name="Hipervínculo" xfId="17870" builtinId="8" hidden="1"/>
    <cellStyle name="Hipervínculo" xfId="17886" builtinId="8" hidden="1"/>
    <cellStyle name="Hipervínculo" xfId="17904" builtinId="8" hidden="1"/>
    <cellStyle name="Hipervínculo" xfId="17920" builtinId="8" hidden="1"/>
    <cellStyle name="Hipervínculo" xfId="17936" builtinId="8" hidden="1"/>
    <cellStyle name="Hipervínculo" xfId="17952" builtinId="8" hidden="1"/>
    <cellStyle name="Hipervínculo" xfId="17968" builtinId="8" hidden="1"/>
    <cellStyle name="Hipervínculo" xfId="17984" builtinId="8" hidden="1"/>
    <cellStyle name="Hipervínculo" xfId="17739" builtinId="8" hidden="1"/>
    <cellStyle name="Hipervínculo" xfId="18014" builtinId="8" hidden="1"/>
    <cellStyle name="Hipervínculo" xfId="18030" builtinId="8" hidden="1"/>
    <cellStyle name="Hipervínculo" xfId="18046" builtinId="8" hidden="1"/>
    <cellStyle name="Hipervínculo" xfId="18063" builtinId="8" hidden="1"/>
    <cellStyle name="Hipervínculo" xfId="18079" builtinId="8" hidden="1"/>
    <cellStyle name="Hipervínculo" xfId="18095" builtinId="8" hidden="1"/>
    <cellStyle name="Hipervínculo" xfId="18111" builtinId="8" hidden="1"/>
    <cellStyle name="Hipervínculo" xfId="18127" builtinId="8" hidden="1"/>
    <cellStyle name="Hipervínculo" xfId="18143" builtinId="8" hidden="1"/>
    <cellStyle name="Hipervínculo" xfId="18157" builtinId="8" hidden="1"/>
    <cellStyle name="Hipervínculo" xfId="18173" builtinId="8" hidden="1"/>
    <cellStyle name="Hipervínculo" xfId="18189" builtinId="8" hidden="1"/>
    <cellStyle name="Hipervínculo" xfId="18205" builtinId="8" hidden="1"/>
    <cellStyle name="Hipervínculo" xfId="18221" builtinId="8" hidden="1"/>
    <cellStyle name="Hipervínculo" xfId="18237" builtinId="8" hidden="1"/>
    <cellStyle name="Hipervínculo" xfId="18253" builtinId="8" hidden="1"/>
    <cellStyle name="Hipervínculo" xfId="18269" builtinId="8" hidden="1"/>
    <cellStyle name="Hipervínculo" xfId="18285" builtinId="8" hidden="1"/>
    <cellStyle name="Hipervínculo" xfId="18301" builtinId="8" hidden="1"/>
    <cellStyle name="Hipervínculo" xfId="18299" builtinId="8" hidden="1"/>
    <cellStyle name="Hipervínculo" xfId="18283" builtinId="8" hidden="1"/>
    <cellStyle name="Hipervínculo" xfId="18267" builtinId="8" hidden="1"/>
    <cellStyle name="Hipervínculo" xfId="18251" builtinId="8" hidden="1"/>
    <cellStyle name="Hipervínculo" xfId="18235" builtinId="8" hidden="1"/>
    <cellStyle name="Hipervínculo" xfId="18219" builtinId="8" hidden="1"/>
    <cellStyle name="Hipervínculo" xfId="18203" builtinId="8" hidden="1"/>
    <cellStyle name="Hipervínculo" xfId="18187" builtinId="8" hidden="1"/>
    <cellStyle name="Hipervínculo" xfId="18171" builtinId="8" hidden="1"/>
    <cellStyle name="Hipervínculo" xfId="18155" builtinId="8" hidden="1"/>
    <cellStyle name="Hipervínculo" xfId="18141" builtinId="8" hidden="1"/>
    <cellStyle name="Hipervínculo" xfId="18125" builtinId="8" hidden="1"/>
    <cellStyle name="Hipervínculo" xfId="18109" builtinId="8" hidden="1"/>
    <cellStyle name="Hipervínculo" xfId="18093" builtinId="8" hidden="1"/>
    <cellStyle name="Hipervínculo" xfId="18077" builtinId="8" hidden="1"/>
    <cellStyle name="Hipervínculo" xfId="18061" builtinId="8" hidden="1"/>
    <cellStyle name="Hipervínculo" xfId="18044" builtinId="8" hidden="1"/>
    <cellStyle name="Hipervínculo" xfId="18028" builtinId="8" hidden="1"/>
    <cellStyle name="Hipervínculo" xfId="18012" builtinId="8" hidden="1"/>
    <cellStyle name="Hipervínculo" xfId="17998" builtinId="8" hidden="1"/>
    <cellStyle name="Hipervínculo" xfId="17982" builtinId="8" hidden="1"/>
    <cellStyle name="Hipervínculo" xfId="17966" builtinId="8" hidden="1"/>
    <cellStyle name="Hipervínculo" xfId="17950" builtinId="8" hidden="1"/>
    <cellStyle name="Hipervínculo" xfId="17934" builtinId="8" hidden="1"/>
    <cellStyle name="Hipervínculo" xfId="17918" builtinId="8" hidden="1"/>
    <cellStyle name="Hipervínculo" xfId="17902" builtinId="8" hidden="1"/>
    <cellStyle name="Hipervínculo" xfId="17884" builtinId="8" hidden="1"/>
    <cellStyle name="Hipervínculo" xfId="17868" builtinId="8" hidden="1"/>
    <cellStyle name="Hipervínculo" xfId="17852" builtinId="8" hidden="1"/>
    <cellStyle name="Hipervínculo" xfId="17838" builtinId="8" hidden="1"/>
    <cellStyle name="Hipervínculo" xfId="17822" builtinId="8" hidden="1"/>
    <cellStyle name="Hipervínculo" xfId="17806" builtinId="8" hidden="1"/>
    <cellStyle name="Hipervínculo" xfId="17790" builtinId="8" hidden="1"/>
    <cellStyle name="Hipervínculo" xfId="17774" builtinId="8" hidden="1"/>
    <cellStyle name="Hipervínculo" xfId="17758" builtinId="8" hidden="1"/>
    <cellStyle name="Hipervínculo" xfId="17742" builtinId="8" hidden="1"/>
    <cellStyle name="Hipervínculo" xfId="17724" builtinId="8" hidden="1"/>
    <cellStyle name="Hipervínculo" xfId="17708" builtinId="8" hidden="1"/>
    <cellStyle name="Hipervínculo" xfId="17692" builtinId="8" hidden="1"/>
    <cellStyle name="Hipervínculo" xfId="17678" builtinId="8" hidden="1"/>
    <cellStyle name="Hipervínculo" xfId="17662" builtinId="8" hidden="1"/>
    <cellStyle name="Hipervínculo" xfId="17646" builtinId="8" hidden="1"/>
    <cellStyle name="Hipervínculo" xfId="17630" builtinId="8" hidden="1"/>
    <cellStyle name="Hipervínculo" xfId="17614" builtinId="8" hidden="1"/>
    <cellStyle name="Hipervínculo" xfId="17598" builtinId="8" hidden="1"/>
    <cellStyle name="Hipervínculo" xfId="17580" builtinId="8" hidden="1"/>
    <cellStyle name="Hipervínculo" xfId="17564" builtinId="8" hidden="1"/>
    <cellStyle name="Hipervínculo" xfId="17548" builtinId="8" hidden="1"/>
    <cellStyle name="Hipervínculo" xfId="17532" builtinId="8" hidden="1"/>
    <cellStyle name="Hipervínculo" xfId="17518" builtinId="8" hidden="1"/>
    <cellStyle name="Hipervínculo" xfId="17502" builtinId="8" hidden="1"/>
    <cellStyle name="Hipervínculo" xfId="17486" builtinId="8" hidden="1"/>
    <cellStyle name="Hipervínculo" xfId="17470" builtinId="8" hidden="1"/>
    <cellStyle name="Hipervínculo" xfId="17454" builtinId="8" hidden="1"/>
    <cellStyle name="Hipervínculo" xfId="17438" builtinId="8" hidden="1"/>
    <cellStyle name="Hipervínculo" xfId="17420" builtinId="8" hidden="1"/>
    <cellStyle name="Hipervínculo" xfId="17404" builtinId="8" hidden="1"/>
    <cellStyle name="Hipervínculo" xfId="17388" builtinId="8" hidden="1"/>
    <cellStyle name="Hipervínculo" xfId="17374" builtinId="8" hidden="1"/>
    <cellStyle name="Hipervínculo" xfId="17358" builtinId="8" hidden="1"/>
    <cellStyle name="Hipervínculo" xfId="17342" builtinId="8" hidden="1"/>
    <cellStyle name="Hipervínculo" xfId="17326" builtinId="8" hidden="1"/>
    <cellStyle name="Hipervínculo" xfId="17310" builtinId="8" hidden="1"/>
    <cellStyle name="Hipervínculo" xfId="17294" builtinId="8" hidden="1"/>
    <cellStyle name="Hipervínculo" xfId="17278" builtinId="8" hidden="1"/>
    <cellStyle name="Hipervínculo" xfId="17260" builtinId="8" hidden="1"/>
    <cellStyle name="Hipervínculo" xfId="17244" builtinId="8" hidden="1"/>
    <cellStyle name="Hipervínculo" xfId="17228" builtinId="8" hidden="1"/>
    <cellStyle name="Hipervínculo" xfId="17214" builtinId="8" hidden="1"/>
    <cellStyle name="Hipervínculo" xfId="17198" builtinId="8" hidden="1"/>
    <cellStyle name="Hipervínculo" xfId="17182" builtinId="8" hidden="1"/>
    <cellStyle name="Hipervínculo" xfId="17166" builtinId="8" hidden="1"/>
    <cellStyle name="Hipervínculo" xfId="17150" builtinId="8" hidden="1"/>
    <cellStyle name="Hipervínculo" xfId="17134" builtinId="8" hidden="1"/>
    <cellStyle name="Hipervínculo" xfId="17118" builtinId="8" hidden="1"/>
    <cellStyle name="Hipervínculo" xfId="17100" builtinId="8" hidden="1"/>
    <cellStyle name="Hipervínculo" xfId="17084" builtinId="8" hidden="1"/>
    <cellStyle name="Hipervínculo" xfId="17068" builtinId="8" hidden="1"/>
    <cellStyle name="Hipervínculo" xfId="17053" builtinId="8" hidden="1"/>
    <cellStyle name="Hipervínculo" xfId="17037" builtinId="8" hidden="1"/>
    <cellStyle name="Hipervínculo" xfId="17021" builtinId="8" hidden="1"/>
    <cellStyle name="Hipervínculo" xfId="17005" builtinId="8" hidden="1"/>
    <cellStyle name="Hipervínculo" xfId="16989" builtinId="8" hidden="1"/>
    <cellStyle name="Hipervínculo" xfId="16973" builtinId="8" hidden="1"/>
    <cellStyle name="Hipervínculo" xfId="16956" builtinId="8" hidden="1"/>
    <cellStyle name="Hipervínculo" xfId="16940" builtinId="8" hidden="1"/>
    <cellStyle name="Hipervínculo" xfId="16924" builtinId="8" hidden="1"/>
    <cellStyle name="Hipervínculo" xfId="16908" builtinId="8" hidden="1"/>
    <cellStyle name="Hipervínculo" xfId="16894" builtinId="8" hidden="1"/>
    <cellStyle name="Hipervínculo" xfId="16878" builtinId="8" hidden="1"/>
    <cellStyle name="Hipervínculo" xfId="16862" builtinId="8" hidden="1"/>
    <cellStyle name="Hipervínculo" xfId="16846" builtinId="8" hidden="1"/>
    <cellStyle name="Hipervínculo" xfId="16830" builtinId="8" hidden="1"/>
    <cellStyle name="Hipervínculo" xfId="16814" builtinId="8" hidden="1"/>
    <cellStyle name="Hipervínculo" xfId="16796" builtinId="8" hidden="1"/>
    <cellStyle name="Hipervínculo" xfId="16780" builtinId="8" hidden="1"/>
    <cellStyle name="Hipervínculo" xfId="16764" builtinId="8" hidden="1"/>
    <cellStyle name="Hipervínculo" xfId="16750" builtinId="8" hidden="1"/>
    <cellStyle name="Hipervínculo" xfId="16734" builtinId="8" hidden="1"/>
    <cellStyle name="Hipervínculo" xfId="16718" builtinId="8" hidden="1"/>
    <cellStyle name="Hipervínculo" xfId="16702" builtinId="8" hidden="1"/>
    <cellStyle name="Hipervínculo" xfId="16686" builtinId="8" hidden="1"/>
    <cellStyle name="Hipervínculo" xfId="16670" builtinId="8" hidden="1"/>
    <cellStyle name="Hipervínculo" xfId="16654" builtinId="8" hidden="1"/>
    <cellStyle name="Hipervínculo" xfId="16636" builtinId="8" hidden="1"/>
    <cellStyle name="Hipervínculo" xfId="16620" builtinId="8" hidden="1"/>
    <cellStyle name="Hipervínculo" xfId="16604" builtinId="8" hidden="1"/>
    <cellStyle name="Hipervínculo" xfId="16589" builtinId="8" hidden="1"/>
    <cellStyle name="Hipervínculo" xfId="16573" builtinId="8" hidden="1"/>
    <cellStyle name="Hipervínculo" xfId="16557" builtinId="8" hidden="1"/>
    <cellStyle name="Hipervínculo" xfId="16541" builtinId="8" hidden="1"/>
    <cellStyle name="Hipervínculo" xfId="16525" builtinId="8" hidden="1"/>
    <cellStyle name="Hipervínculo" xfId="16509" builtinId="8" hidden="1"/>
    <cellStyle name="Hipervínculo" xfId="16493" builtinId="8" hidden="1"/>
    <cellStyle name="Hipervínculo" xfId="16476" builtinId="8" hidden="1"/>
    <cellStyle name="Hipervínculo" xfId="16460" builtinId="8" hidden="1"/>
    <cellStyle name="Hipervínculo" xfId="16444" builtinId="8" hidden="1"/>
    <cellStyle name="Hipervínculo" xfId="16430" builtinId="8" hidden="1"/>
    <cellStyle name="Hipervínculo" xfId="16414" builtinId="8" hidden="1"/>
    <cellStyle name="Hipervínculo" xfId="16398" builtinId="8" hidden="1"/>
    <cellStyle name="Hipervínculo" xfId="16382" builtinId="8" hidden="1"/>
    <cellStyle name="Hipervínculo" xfId="16366" builtinId="8" hidden="1"/>
    <cellStyle name="Hipervínculo" xfId="16350" builtinId="8" hidden="1"/>
    <cellStyle name="Hipervínculo" xfId="16332" builtinId="8" hidden="1"/>
    <cellStyle name="Hipervínculo" xfId="16316" builtinId="8" hidden="1"/>
    <cellStyle name="Hipervínculo" xfId="16300" builtinId="8" hidden="1"/>
    <cellStyle name="Hipervínculo" xfId="16284" builtinId="8" hidden="1"/>
    <cellStyle name="Hipervínculo" xfId="16267" builtinId="8" hidden="1"/>
    <cellStyle name="Hipervínculo" xfId="16251" builtinId="8" hidden="1"/>
    <cellStyle name="Hipervínculo" xfId="16235" builtinId="8" hidden="1"/>
    <cellStyle name="Hipervínculo" xfId="16220" builtinId="8" hidden="1"/>
    <cellStyle name="Hipervínculo" xfId="16204" builtinId="8" hidden="1"/>
    <cellStyle name="Hipervínculo" xfId="16188" builtinId="8" hidden="1"/>
    <cellStyle name="Hipervínculo" xfId="16171" builtinId="8" hidden="1"/>
    <cellStyle name="Hipervínculo" xfId="16155" builtinId="8" hidden="1"/>
    <cellStyle name="Hipervínculo" xfId="16139" builtinId="8" hidden="1"/>
    <cellStyle name="Hipervínculo" xfId="16123" builtinId="8" hidden="1"/>
    <cellStyle name="Hipervínculo" xfId="16107" builtinId="8" hidden="1"/>
    <cellStyle name="Hipervínculo" xfId="16091" builtinId="8" hidden="1"/>
    <cellStyle name="Hipervínculo" xfId="13736" builtinId="8" hidden="1"/>
    <cellStyle name="Hipervínculo" xfId="13746" builtinId="8" hidden="1"/>
    <cellStyle name="Hipervínculo" xfId="13750" builtinId="8" hidden="1"/>
    <cellStyle name="Hipervínculo" xfId="13783" builtinId="8" hidden="1"/>
    <cellStyle name="Hipervínculo" xfId="13787" builtinId="8" hidden="1"/>
    <cellStyle name="Hipervínculo" xfId="13776" builtinId="8" hidden="1"/>
    <cellStyle name="Hipervínculo" xfId="13764" builtinId="8" hidden="1"/>
    <cellStyle name="Hipervínculo" xfId="13754" builtinId="8" hidden="1"/>
    <cellStyle name="Hipervínculo" xfId="13803" builtinId="8" hidden="1"/>
    <cellStyle name="Hipervínculo" xfId="13819" builtinId="8" hidden="1"/>
    <cellStyle name="Hipervínculo" xfId="13835" builtinId="8" hidden="1"/>
    <cellStyle name="Hipervínculo" xfId="13851" builtinId="8" hidden="1"/>
    <cellStyle name="Hipervínculo" xfId="13867" builtinId="8" hidden="1"/>
    <cellStyle name="Hipervínculo" xfId="13883" builtinId="8" hidden="1"/>
    <cellStyle name="Hipervínculo" xfId="13900" builtinId="8" hidden="1"/>
    <cellStyle name="Hipervínculo" xfId="13916" builtinId="8" hidden="1"/>
    <cellStyle name="Hipervínculo" xfId="13932" builtinId="8" hidden="1"/>
    <cellStyle name="Hipervínculo" xfId="13947" builtinId="8" hidden="1"/>
    <cellStyle name="Hipervínculo" xfId="13963" builtinId="8" hidden="1"/>
    <cellStyle name="Hipervínculo" xfId="13979" builtinId="8" hidden="1"/>
    <cellStyle name="Hipervínculo" xfId="13996" builtinId="8" hidden="1"/>
    <cellStyle name="Hipervínculo" xfId="14012" builtinId="8" hidden="1"/>
    <cellStyle name="Hipervínculo" xfId="14028" builtinId="8" hidden="1"/>
    <cellStyle name="Hipervínculo" xfId="14046" builtinId="8" hidden="1"/>
    <cellStyle name="Hipervínculo" xfId="14062" builtinId="8" hidden="1"/>
    <cellStyle name="Hipervínculo" xfId="14078" builtinId="8" hidden="1"/>
    <cellStyle name="Hipervínculo" xfId="14094" builtinId="8" hidden="1"/>
    <cellStyle name="Hipervínculo" xfId="14110" builtinId="8" hidden="1"/>
    <cellStyle name="Hipervínculo" xfId="14126" builtinId="8" hidden="1"/>
    <cellStyle name="Hipervínculo" xfId="14142" builtinId="8" hidden="1"/>
    <cellStyle name="Hipervínculo" xfId="14156" builtinId="8" hidden="1"/>
    <cellStyle name="Hipervínculo" xfId="14172" builtinId="8" hidden="1"/>
    <cellStyle name="Hipervínculo" xfId="14188" builtinId="8" hidden="1"/>
    <cellStyle name="Hipervínculo" xfId="14205" builtinId="8" hidden="1"/>
    <cellStyle name="Hipervínculo" xfId="14221" builtinId="8" hidden="1"/>
    <cellStyle name="Hipervínculo" xfId="14237" builtinId="8" hidden="1"/>
    <cellStyle name="Hipervínculo" xfId="14253" builtinId="8" hidden="1"/>
    <cellStyle name="Hipervínculo" xfId="14269" builtinId="8" hidden="1"/>
    <cellStyle name="Hipervínculo" xfId="14285" builtinId="8" hidden="1"/>
    <cellStyle name="Hipervínculo" xfId="14301" builtinId="8" hidden="1"/>
    <cellStyle name="Hipervínculo" xfId="14316" builtinId="8" hidden="1"/>
    <cellStyle name="Hipervínculo" xfId="14332" builtinId="8" hidden="1"/>
    <cellStyle name="Hipervínculo" xfId="14348" builtinId="8" hidden="1"/>
    <cellStyle name="Hipervínculo" xfId="14366" builtinId="8" hidden="1"/>
    <cellStyle name="Hipervínculo" xfId="14382" builtinId="8" hidden="1"/>
    <cellStyle name="Hipervínculo" xfId="14398" builtinId="8" hidden="1"/>
    <cellStyle name="Hipervínculo" xfId="14414" builtinId="8" hidden="1"/>
    <cellStyle name="Hipervínculo" xfId="14430" builtinId="8" hidden="1"/>
    <cellStyle name="Hipervínculo" xfId="14446" builtinId="8" hidden="1"/>
    <cellStyle name="Hipervínculo" xfId="14045" builtinId="8" hidden="1"/>
    <cellStyle name="Hipervínculo" xfId="14476" builtinId="8" hidden="1"/>
    <cellStyle name="Hipervínculo" xfId="14492" builtinId="8" hidden="1"/>
    <cellStyle name="Hipervínculo" xfId="14508" builtinId="8" hidden="1"/>
    <cellStyle name="Hipervínculo" xfId="14526" builtinId="8" hidden="1"/>
    <cellStyle name="Hipervínculo" xfId="14542" builtinId="8" hidden="1"/>
    <cellStyle name="Hipervínculo" xfId="14558" builtinId="8" hidden="1"/>
    <cellStyle name="Hipervínculo" xfId="14574" builtinId="8" hidden="1"/>
    <cellStyle name="Hipervínculo" xfId="14590" builtinId="8" hidden="1"/>
    <cellStyle name="Hipervínculo" xfId="14606" builtinId="8" hidden="1"/>
    <cellStyle name="Hipervínculo" xfId="14620" builtinId="8" hidden="1"/>
    <cellStyle name="Hipervínculo" xfId="14636" builtinId="8" hidden="1"/>
    <cellStyle name="Hipervínculo" xfId="14652" builtinId="8" hidden="1"/>
    <cellStyle name="Hipervínculo" xfId="14669" builtinId="8" hidden="1"/>
    <cellStyle name="Hipervínculo" xfId="14685" builtinId="8" hidden="1"/>
    <cellStyle name="Hipervínculo" xfId="14701" builtinId="8" hidden="1"/>
    <cellStyle name="Hipervínculo" xfId="14717" builtinId="8" hidden="1"/>
    <cellStyle name="Hipervínculo" xfId="14733" builtinId="8" hidden="1"/>
    <cellStyle name="Hipervínculo" xfId="14749" builtinId="8" hidden="1"/>
    <cellStyle name="Hipervínculo" xfId="14765" builtinId="8" hidden="1"/>
    <cellStyle name="Hipervínculo" xfId="14780" builtinId="8" hidden="1"/>
    <cellStyle name="Hipervínculo" xfId="14796" builtinId="8" hidden="1"/>
    <cellStyle name="Hipervínculo" xfId="14812" builtinId="8" hidden="1"/>
    <cellStyle name="Hipervínculo" xfId="14830" builtinId="8" hidden="1"/>
    <cellStyle name="Hipervínculo" xfId="14846" builtinId="8" hidden="1"/>
    <cellStyle name="Hipervínculo" xfId="14862" builtinId="8" hidden="1"/>
    <cellStyle name="Hipervínculo" xfId="14878" builtinId="8" hidden="1"/>
    <cellStyle name="Hipervínculo" xfId="14894" builtinId="8" hidden="1"/>
    <cellStyle name="Hipervínculo" xfId="14910" builtinId="8" hidden="1"/>
    <cellStyle name="Hipervínculo" xfId="14926" builtinId="8" hidden="1"/>
    <cellStyle name="Hipervínculo" xfId="14940" builtinId="8" hidden="1"/>
    <cellStyle name="Hipervínculo" xfId="14956" builtinId="8" hidden="1"/>
    <cellStyle name="Hipervínculo" xfId="14972" builtinId="8" hidden="1"/>
    <cellStyle name="Hipervínculo" xfId="14990" builtinId="8" hidden="1"/>
    <cellStyle name="Hipervínculo" xfId="15006" builtinId="8" hidden="1"/>
    <cellStyle name="Hipervínculo" xfId="15022" builtinId="8" hidden="1"/>
    <cellStyle name="Hipervínculo" xfId="15038" builtinId="8" hidden="1"/>
    <cellStyle name="Hipervínculo" xfId="15054" builtinId="8" hidden="1"/>
    <cellStyle name="Hipervínculo" xfId="15070" builtinId="8" hidden="1"/>
    <cellStyle name="Hipervínculo" xfId="14825" builtinId="8" hidden="1"/>
    <cellStyle name="Hipervínculo" xfId="15100" builtinId="8" hidden="1"/>
    <cellStyle name="Hipervínculo" xfId="15116" builtinId="8" hidden="1"/>
    <cellStyle name="Hipervínculo" xfId="15132" builtinId="8" hidden="1"/>
    <cellStyle name="Hipervínculo" xfId="15150" builtinId="8" hidden="1"/>
    <cellStyle name="Hipervínculo" xfId="15166" builtinId="8" hidden="1"/>
    <cellStyle name="Hipervínculo" xfId="15182" builtinId="8" hidden="1"/>
    <cellStyle name="Hipervínculo" xfId="15198" builtinId="8" hidden="1"/>
    <cellStyle name="Hipervínculo" xfId="15214" builtinId="8" hidden="1"/>
    <cellStyle name="Hipervínculo" xfId="15230" builtinId="8" hidden="1"/>
    <cellStyle name="Hipervínculo" xfId="15244" builtinId="8" hidden="1"/>
    <cellStyle name="Hipervínculo" xfId="15260" builtinId="8" hidden="1"/>
    <cellStyle name="Hipervínculo" xfId="15276" builtinId="8" hidden="1"/>
    <cellStyle name="Hipervínculo" xfId="15294" builtinId="8" hidden="1"/>
    <cellStyle name="Hipervínculo" xfId="15310" builtinId="8" hidden="1"/>
    <cellStyle name="Hipervínculo" xfId="15326" builtinId="8" hidden="1"/>
    <cellStyle name="Hipervínculo" xfId="15342" builtinId="8" hidden="1"/>
    <cellStyle name="Hipervínculo" xfId="15358" builtinId="8" hidden="1"/>
    <cellStyle name="Hipervínculo" xfId="15374" builtinId="8" hidden="1"/>
    <cellStyle name="Hipervínculo" xfId="15390" builtinId="8" hidden="1"/>
    <cellStyle name="Hipervínculo" xfId="15404" builtinId="8" hidden="1"/>
    <cellStyle name="Hipervínculo" xfId="15420" builtinId="8" hidden="1"/>
    <cellStyle name="Hipervínculo" xfId="15436" builtinId="8" hidden="1"/>
    <cellStyle name="Hipervínculo" xfId="15454" builtinId="8" hidden="1"/>
    <cellStyle name="Hipervínculo" xfId="15470" builtinId="8" hidden="1"/>
    <cellStyle name="Hipervínculo" xfId="15486" builtinId="8" hidden="1"/>
    <cellStyle name="Hipervínculo" xfId="15502" builtinId="8" hidden="1"/>
    <cellStyle name="Hipervínculo" xfId="15518" builtinId="8" hidden="1"/>
    <cellStyle name="Hipervínculo" xfId="15534" builtinId="8" hidden="1"/>
    <cellStyle name="Hipervínculo" xfId="15550" builtinId="8" hidden="1"/>
    <cellStyle name="Hipervínculo" xfId="15564" builtinId="8" hidden="1"/>
    <cellStyle name="Hipervínculo" xfId="15580" builtinId="8" hidden="1"/>
    <cellStyle name="Hipervínculo" xfId="15596" builtinId="8" hidden="1"/>
    <cellStyle name="Hipervínculo" xfId="15614" builtinId="8" hidden="1"/>
    <cellStyle name="Hipervínculo" xfId="15630" builtinId="8" hidden="1"/>
    <cellStyle name="Hipervínculo" xfId="15646" builtinId="8" hidden="1"/>
    <cellStyle name="Hipervínculo" xfId="15662" builtinId="8" hidden="1"/>
    <cellStyle name="Hipervínculo" xfId="15678" builtinId="8" hidden="1"/>
    <cellStyle name="Hipervínculo" xfId="15694" builtinId="8" hidden="1"/>
    <cellStyle name="Hipervínculo" xfId="15449" builtinId="8" hidden="1"/>
    <cellStyle name="Hipervínculo" xfId="15724" builtinId="8" hidden="1"/>
    <cellStyle name="Hipervínculo" xfId="15740" builtinId="8" hidden="1"/>
    <cellStyle name="Hipervínculo" xfId="15756" builtinId="8" hidden="1"/>
    <cellStyle name="Hipervínculo" xfId="15773" builtinId="8" hidden="1"/>
    <cellStyle name="Hipervínculo" xfId="15789" builtinId="8" hidden="1"/>
    <cellStyle name="Hipervínculo" xfId="15805" builtinId="8" hidden="1"/>
    <cellStyle name="Hipervínculo" xfId="15821" builtinId="8" hidden="1"/>
    <cellStyle name="Hipervínculo" xfId="15837" builtinId="8" hidden="1"/>
    <cellStyle name="Hipervínculo" xfId="15853" builtinId="8" hidden="1"/>
    <cellStyle name="Hipervínculo" xfId="15867" builtinId="8" hidden="1"/>
    <cellStyle name="Hipervínculo" xfId="15883" builtinId="8" hidden="1"/>
    <cellStyle name="Hipervínculo" xfId="15899" builtinId="8" hidden="1"/>
    <cellStyle name="Hipervínculo" xfId="15915" builtinId="8" hidden="1"/>
    <cellStyle name="Hipervínculo" xfId="15931" builtinId="8" hidden="1"/>
    <cellStyle name="Hipervínculo" xfId="15947" builtinId="8" hidden="1"/>
    <cellStyle name="Hipervínculo" xfId="15963" builtinId="8" hidden="1"/>
    <cellStyle name="Hipervínculo" xfId="15979" builtinId="8" hidden="1"/>
    <cellStyle name="Hipervínculo" xfId="15995" builtinId="8" hidden="1"/>
    <cellStyle name="Hipervínculo" xfId="16011" builtinId="8" hidden="1"/>
    <cellStyle name="Hipervínculo" xfId="16009" builtinId="8" hidden="1"/>
    <cellStyle name="Hipervínculo" xfId="15993" builtinId="8" hidden="1"/>
    <cellStyle name="Hipervínculo" xfId="15977" builtinId="8" hidden="1"/>
    <cellStyle name="Hipervínculo" xfId="15961" builtinId="8" hidden="1"/>
    <cellStyle name="Hipervínculo" xfId="15945" builtinId="8" hidden="1"/>
    <cellStyle name="Hipervínculo" xfId="15929" builtinId="8" hidden="1"/>
    <cellStyle name="Hipervínculo" xfId="15913" builtinId="8" hidden="1"/>
    <cellStyle name="Hipervínculo" xfId="15897" builtinId="8" hidden="1"/>
    <cellStyle name="Hipervínculo" xfId="15881" builtinId="8" hidden="1"/>
    <cellStyle name="Hipervínculo" xfId="15865" builtinId="8" hidden="1"/>
    <cellStyle name="Hipervínculo" xfId="15851" builtinId="8" hidden="1"/>
    <cellStyle name="Hipervínculo" xfId="15835" builtinId="8" hidden="1"/>
    <cellStyle name="Hipervínculo" xfId="15819" builtinId="8" hidden="1"/>
    <cellStyle name="Hipervínculo" xfId="15803" builtinId="8" hidden="1"/>
    <cellStyle name="Hipervínculo" xfId="15787" builtinId="8" hidden="1"/>
    <cellStyle name="Hipervínculo" xfId="15771" builtinId="8" hidden="1"/>
    <cellStyle name="Hipervínculo" xfId="15754" builtinId="8" hidden="1"/>
    <cellStyle name="Hipervínculo" xfId="15738" builtinId="8" hidden="1"/>
    <cellStyle name="Hipervínculo" xfId="15722" builtinId="8" hidden="1"/>
    <cellStyle name="Hipervínculo" xfId="15708" builtinId="8" hidden="1"/>
    <cellStyle name="Hipervínculo" xfId="15692" builtinId="8" hidden="1"/>
    <cellStyle name="Hipervínculo" xfId="15676" builtinId="8" hidden="1"/>
    <cellStyle name="Hipervínculo" xfId="15660" builtinId="8" hidden="1"/>
    <cellStyle name="Hipervínculo" xfId="15644" builtinId="8" hidden="1"/>
    <cellStyle name="Hipervínculo" xfId="15628" builtinId="8" hidden="1"/>
    <cellStyle name="Hipervínculo" xfId="15612" builtinId="8" hidden="1"/>
    <cellStyle name="Hipervínculo" xfId="15594" builtinId="8" hidden="1"/>
    <cellStyle name="Hipervínculo" xfId="15578" builtinId="8" hidden="1"/>
    <cellStyle name="Hipervínculo" xfId="15562" builtinId="8" hidden="1"/>
    <cellStyle name="Hipervínculo" xfId="15548" builtinId="8" hidden="1"/>
    <cellStyle name="Hipervínculo" xfId="15532" builtinId="8" hidden="1"/>
    <cellStyle name="Hipervínculo" xfId="15516" builtinId="8" hidden="1"/>
    <cellStyle name="Hipervínculo" xfId="15500" builtinId="8" hidden="1"/>
    <cellStyle name="Hipervínculo" xfId="15484" builtinId="8" hidden="1"/>
    <cellStyle name="Hipervínculo" xfId="15468" builtinId="8" hidden="1"/>
    <cellStyle name="Hipervínculo" xfId="15452" builtinId="8" hidden="1"/>
    <cellStyle name="Hipervínculo" xfId="15434" builtinId="8" hidden="1"/>
    <cellStyle name="Hipervínculo" xfId="15418" builtinId="8" hidden="1"/>
    <cellStyle name="Hipervínculo" xfId="15402" builtinId="8" hidden="1"/>
    <cellStyle name="Hipervínculo" xfId="15388" builtinId="8" hidden="1"/>
    <cellStyle name="Hipervínculo" xfId="15372" builtinId="8" hidden="1"/>
    <cellStyle name="Hipervínculo" xfId="15356" builtinId="8" hidden="1"/>
    <cellStyle name="Hipervínculo" xfId="15340" builtinId="8" hidden="1"/>
    <cellStyle name="Hipervínculo" xfId="15324" builtinId="8" hidden="1"/>
    <cellStyle name="Hipervínculo" xfId="15308" builtinId="8" hidden="1"/>
    <cellStyle name="Hipervínculo" xfId="15290" builtinId="8" hidden="1"/>
    <cellStyle name="Hipervínculo" xfId="15274" builtinId="8" hidden="1"/>
    <cellStyle name="Hipervínculo" xfId="15258" builtinId="8" hidden="1"/>
    <cellStyle name="Hipervínculo" xfId="15242" builtinId="8" hidden="1"/>
    <cellStyle name="Hipervínculo" xfId="15228" builtinId="8" hidden="1"/>
    <cellStyle name="Hipervínculo" xfId="15212" builtinId="8" hidden="1"/>
    <cellStyle name="Hipervínculo" xfId="15196" builtinId="8" hidden="1"/>
    <cellStyle name="Hipervínculo" xfId="15180" builtinId="8" hidden="1"/>
    <cellStyle name="Hipervínculo" xfId="15164" builtinId="8" hidden="1"/>
    <cellStyle name="Hipervínculo" xfId="15148" builtinId="8" hidden="1"/>
    <cellStyle name="Hipervínculo" xfId="15130" builtinId="8" hidden="1"/>
    <cellStyle name="Hipervínculo" xfId="15114" builtinId="8" hidden="1"/>
    <cellStyle name="Hipervínculo" xfId="15098" builtinId="8" hidden="1"/>
    <cellStyle name="Hipervínculo" xfId="15084" builtinId="8" hidden="1"/>
    <cellStyle name="Hipervínculo" xfId="15068" builtinId="8" hidden="1"/>
    <cellStyle name="Hipervínculo" xfId="15052" builtinId="8" hidden="1"/>
    <cellStyle name="Hipervínculo" xfId="15036" builtinId="8" hidden="1"/>
    <cellStyle name="Hipervínculo" xfId="15020" builtinId="8" hidden="1"/>
    <cellStyle name="Hipervínculo" xfId="15004" builtinId="8" hidden="1"/>
    <cellStyle name="Hipervínculo" xfId="14988" builtinId="8" hidden="1"/>
    <cellStyle name="Hipervínculo" xfId="14970" builtinId="8" hidden="1"/>
    <cellStyle name="Hipervínculo" xfId="14954" builtinId="8" hidden="1"/>
    <cellStyle name="Hipervínculo" xfId="14938" builtinId="8" hidden="1"/>
    <cellStyle name="Hipervínculo" xfId="14924" builtinId="8" hidden="1"/>
    <cellStyle name="Hipervínculo" xfId="14908" builtinId="8" hidden="1"/>
    <cellStyle name="Hipervínculo" xfId="14892" builtinId="8" hidden="1"/>
    <cellStyle name="Hipervínculo" xfId="14876" builtinId="8" hidden="1"/>
    <cellStyle name="Hipervínculo" xfId="14860" builtinId="8" hidden="1"/>
    <cellStyle name="Hipervínculo" xfId="14844" builtinId="8" hidden="1"/>
    <cellStyle name="Hipervínculo" xfId="14828" builtinId="8" hidden="1"/>
    <cellStyle name="Hipervínculo" xfId="14810" builtinId="8" hidden="1"/>
    <cellStyle name="Hipervínculo" xfId="14794" builtinId="8" hidden="1"/>
    <cellStyle name="Hipervínculo" xfId="14778" builtinId="8" hidden="1"/>
    <cellStyle name="Hipervínculo" xfId="14763" builtinId="8" hidden="1"/>
    <cellStyle name="Hipervínculo" xfId="14747" builtinId="8" hidden="1"/>
    <cellStyle name="Hipervínculo" xfId="14731" builtinId="8" hidden="1"/>
    <cellStyle name="Hipervínculo" xfId="14715" builtinId="8" hidden="1"/>
    <cellStyle name="Hipervínculo" xfId="14699" builtinId="8" hidden="1"/>
    <cellStyle name="Hipervínculo" xfId="14683" builtinId="8" hidden="1"/>
    <cellStyle name="Hipervínculo" xfId="14666" builtinId="8" hidden="1"/>
    <cellStyle name="Hipervínculo" xfId="14650" builtinId="8" hidden="1"/>
    <cellStyle name="Hipervínculo" xfId="14634" builtinId="8" hidden="1"/>
    <cellStyle name="Hipervínculo" xfId="14618" builtinId="8" hidden="1"/>
    <cellStyle name="Hipervínculo" xfId="14604" builtinId="8" hidden="1"/>
    <cellStyle name="Hipervínculo" xfId="14588" builtinId="8" hidden="1"/>
    <cellStyle name="Hipervínculo" xfId="14572" builtinId="8" hidden="1"/>
    <cellStyle name="Hipervínculo" xfId="14556" builtinId="8" hidden="1"/>
    <cellStyle name="Hipervínculo" xfId="14540" builtinId="8" hidden="1"/>
    <cellStyle name="Hipervínculo" xfId="14524" builtinId="8" hidden="1"/>
    <cellStyle name="Hipervínculo" xfId="14506" builtinId="8" hidden="1"/>
    <cellStyle name="Hipervínculo" xfId="14490" builtinId="8" hidden="1"/>
    <cellStyle name="Hipervínculo" xfId="14474" builtinId="8" hidden="1"/>
    <cellStyle name="Hipervínculo" xfId="14460" builtinId="8" hidden="1"/>
    <cellStyle name="Hipervínculo" xfId="14444" builtinId="8" hidden="1"/>
    <cellStyle name="Hipervínculo" xfId="14428" builtinId="8" hidden="1"/>
    <cellStyle name="Hipervínculo" xfId="14412" builtinId="8" hidden="1"/>
    <cellStyle name="Hipervínculo" xfId="14396" builtinId="8" hidden="1"/>
    <cellStyle name="Hipervínculo" xfId="14380" builtinId="8" hidden="1"/>
    <cellStyle name="Hipervínculo" xfId="14364" builtinId="8" hidden="1"/>
    <cellStyle name="Hipervínculo" xfId="14346" builtinId="8" hidden="1"/>
    <cellStyle name="Hipervínculo" xfId="14330" builtinId="8" hidden="1"/>
    <cellStyle name="Hipervínculo" xfId="14314" builtinId="8" hidden="1"/>
    <cellStyle name="Hipervínculo" xfId="14299" builtinId="8" hidden="1"/>
    <cellStyle name="Hipervínculo" xfId="14283" builtinId="8" hidden="1"/>
    <cellStyle name="Hipervínculo" xfId="14267" builtinId="8" hidden="1"/>
    <cellStyle name="Hipervínculo" xfId="14251" builtinId="8" hidden="1"/>
    <cellStyle name="Hipervínculo" xfId="14235" builtinId="8" hidden="1"/>
    <cellStyle name="Hipervínculo" xfId="14219" builtinId="8" hidden="1"/>
    <cellStyle name="Hipervínculo" xfId="14203" builtinId="8" hidden="1"/>
    <cellStyle name="Hipervínculo" xfId="14186" builtinId="8" hidden="1"/>
    <cellStyle name="Hipervínculo" xfId="14170" builtinId="8" hidden="1"/>
    <cellStyle name="Hipervínculo" xfId="14154" builtinId="8" hidden="1"/>
    <cellStyle name="Hipervínculo" xfId="14140" builtinId="8" hidden="1"/>
    <cellStyle name="Hipervínculo" xfId="14124" builtinId="8" hidden="1"/>
    <cellStyle name="Hipervínculo" xfId="14108" builtinId="8" hidden="1"/>
    <cellStyle name="Hipervínculo" xfId="14092" builtinId="8" hidden="1"/>
    <cellStyle name="Hipervínculo" xfId="14076" builtinId="8" hidden="1"/>
    <cellStyle name="Hipervínculo" xfId="14060" builtinId="8" hidden="1"/>
    <cellStyle name="Hipervínculo" xfId="14042" builtinId="8" hidden="1"/>
    <cellStyle name="Hipervínculo" xfId="14026" builtinId="8" hidden="1"/>
    <cellStyle name="Hipervínculo" xfId="14010" builtinId="8" hidden="1"/>
    <cellStyle name="Hipervínculo" xfId="13994" builtinId="8" hidden="1"/>
    <cellStyle name="Hipervínculo" xfId="13977" builtinId="8" hidden="1"/>
    <cellStyle name="Hipervínculo" xfId="13961" builtinId="8" hidden="1"/>
    <cellStyle name="Hipervínculo" xfId="13945" builtinId="8" hidden="1"/>
    <cellStyle name="Hipervínculo" xfId="13930" builtinId="8" hidden="1"/>
    <cellStyle name="Hipervínculo" xfId="13914" builtinId="8" hidden="1"/>
    <cellStyle name="Hipervínculo" xfId="13898" builtinId="8" hidden="1"/>
    <cellStyle name="Hipervínculo" xfId="13881" builtinId="8" hidden="1"/>
    <cellStyle name="Hipervínculo" xfId="13865" builtinId="8" hidden="1"/>
    <cellStyle name="Hipervínculo" xfId="13849" builtinId="8" hidden="1"/>
    <cellStyle name="Hipervínculo" xfId="13833" builtinId="8" hidden="1"/>
    <cellStyle name="Hipervínculo" xfId="13817" builtinId="8" hidden="1"/>
    <cellStyle name="Hipervínculo" xfId="13801" builtinId="8" hidden="1"/>
    <cellStyle name="Hipervínculo" xfId="11449" builtinId="8" hidden="1"/>
    <cellStyle name="Hipervínculo" xfId="11459" builtinId="8" hidden="1"/>
    <cellStyle name="Hipervínculo" xfId="11463" builtinId="8" hidden="1"/>
    <cellStyle name="Hipervínculo" xfId="11496" builtinId="8" hidden="1"/>
    <cellStyle name="Hipervínculo" xfId="11500" builtinId="8" hidden="1"/>
    <cellStyle name="Hipervínculo" xfId="11489" builtinId="8" hidden="1"/>
    <cellStyle name="Hipervínculo" xfId="11477" builtinId="8" hidden="1"/>
    <cellStyle name="Hipervínculo" xfId="11467" builtinId="8" hidden="1"/>
    <cellStyle name="Hipervínculo" xfId="11516" builtinId="8" hidden="1"/>
    <cellStyle name="Hipervínculo" xfId="11532" builtinId="8" hidden="1"/>
    <cellStyle name="Hipervínculo" xfId="11548" builtinId="8" hidden="1"/>
    <cellStyle name="Hipervínculo" xfId="11564" builtinId="8" hidden="1"/>
    <cellStyle name="Hipervínculo" xfId="11580" builtinId="8" hidden="1"/>
    <cellStyle name="Hipervínculo" xfId="11596" builtinId="8" hidden="1"/>
    <cellStyle name="Hipervínculo" xfId="11613" builtinId="8" hidden="1"/>
    <cellStyle name="Hipervínculo" xfId="11629" builtinId="8" hidden="1"/>
    <cellStyle name="Hipervínculo" xfId="11645" builtinId="8" hidden="1"/>
    <cellStyle name="Hipervínculo" xfId="11660" builtinId="8" hidden="1"/>
    <cellStyle name="Hipervínculo" xfId="11676" builtinId="8" hidden="1"/>
    <cellStyle name="Hipervínculo" xfId="11692" builtinId="8" hidden="1"/>
    <cellStyle name="Hipervínculo" xfId="11709" builtinId="8" hidden="1"/>
    <cellStyle name="Hipervínculo" xfId="11725" builtinId="8" hidden="1"/>
    <cellStyle name="Hipervínculo" xfId="11741" builtinId="8" hidden="1"/>
    <cellStyle name="Hipervínculo" xfId="11759" builtinId="8" hidden="1"/>
    <cellStyle name="Hipervínculo" xfId="11775" builtinId="8" hidden="1"/>
    <cellStyle name="Hipervínculo" xfId="11791" builtinId="8" hidden="1"/>
    <cellStyle name="Hipervínculo" xfId="11807" builtinId="8" hidden="1"/>
    <cellStyle name="Hipervínculo" xfId="11823" builtinId="8" hidden="1"/>
    <cellStyle name="Hipervínculo" xfId="11839" builtinId="8" hidden="1"/>
    <cellStyle name="Hipervínculo" xfId="11855" builtinId="8" hidden="1"/>
    <cellStyle name="Hipervínculo" xfId="11869" builtinId="8" hidden="1"/>
    <cellStyle name="Hipervínculo" xfId="11885" builtinId="8" hidden="1"/>
    <cellStyle name="Hipervínculo" xfId="11901" builtinId="8" hidden="1"/>
    <cellStyle name="Hipervínculo" xfId="11918" builtinId="8" hidden="1"/>
    <cellStyle name="Hipervínculo" xfId="11934" builtinId="8" hidden="1"/>
    <cellStyle name="Hipervínculo" xfId="11950" builtinId="8" hidden="1"/>
    <cellStyle name="Hipervínculo" xfId="11966" builtinId="8" hidden="1"/>
    <cellStyle name="Hipervínculo" xfId="11982" builtinId="8" hidden="1"/>
    <cellStyle name="Hipervínculo" xfId="11998" builtinId="8" hidden="1"/>
    <cellStyle name="Hipervínculo" xfId="12014" builtinId="8" hidden="1"/>
    <cellStyle name="Hipervínculo" xfId="12029" builtinId="8" hidden="1"/>
    <cellStyle name="Hipervínculo" xfId="12045" builtinId="8" hidden="1"/>
    <cellStyle name="Hipervínculo" xfId="12061" builtinId="8" hidden="1"/>
    <cellStyle name="Hipervínculo" xfId="12079" builtinId="8" hidden="1"/>
    <cellStyle name="Hipervínculo" xfId="12095" builtinId="8" hidden="1"/>
    <cellStyle name="Hipervínculo" xfId="12111" builtinId="8" hidden="1"/>
    <cellStyle name="Hipervínculo" xfId="12127" builtinId="8" hidden="1"/>
    <cellStyle name="Hipervínculo" xfId="12143" builtinId="8" hidden="1"/>
    <cellStyle name="Hipervínculo" xfId="12159" builtinId="8" hidden="1"/>
    <cellStyle name="Hipervínculo" xfId="11758" builtinId="8" hidden="1"/>
    <cellStyle name="Hipervínculo" xfId="12189" builtinId="8" hidden="1"/>
    <cellStyle name="Hipervínculo" xfId="12205" builtinId="8" hidden="1"/>
    <cellStyle name="Hipervínculo" xfId="12221" builtinId="8" hidden="1"/>
    <cellStyle name="Hipervínculo" xfId="12239" builtinId="8" hidden="1"/>
    <cellStyle name="Hipervínculo" xfId="12255" builtinId="8" hidden="1"/>
    <cellStyle name="Hipervínculo" xfId="12271" builtinId="8" hidden="1"/>
    <cellStyle name="Hipervínculo" xfId="12287" builtinId="8" hidden="1"/>
    <cellStyle name="Hipervínculo" xfId="12303" builtinId="8" hidden="1"/>
    <cellStyle name="Hipervínculo" xfId="12319" builtinId="8" hidden="1"/>
    <cellStyle name="Hipervínculo" xfId="12333" builtinId="8" hidden="1"/>
    <cellStyle name="Hipervínculo" xfId="12349" builtinId="8" hidden="1"/>
    <cellStyle name="Hipervínculo" xfId="12365" builtinId="8" hidden="1"/>
    <cellStyle name="Hipervínculo" xfId="12382" builtinId="8" hidden="1"/>
    <cellStyle name="Hipervínculo" xfId="12398" builtinId="8" hidden="1"/>
    <cellStyle name="Hipervínculo" xfId="12414" builtinId="8" hidden="1"/>
    <cellStyle name="Hipervínculo" xfId="12430" builtinId="8" hidden="1"/>
    <cellStyle name="Hipervínculo" xfId="12446" builtinId="8" hidden="1"/>
    <cellStyle name="Hipervínculo" xfId="12462" builtinId="8" hidden="1"/>
    <cellStyle name="Hipervínculo" xfId="12478" builtinId="8" hidden="1"/>
    <cellStyle name="Hipervínculo" xfId="12493" builtinId="8" hidden="1"/>
    <cellStyle name="Hipervínculo" xfId="12509" builtinId="8" hidden="1"/>
    <cellStyle name="Hipervínculo" xfId="12525" builtinId="8" hidden="1"/>
    <cellStyle name="Hipervínculo" xfId="12543" builtinId="8" hidden="1"/>
    <cellStyle name="Hipervínculo" xfId="12559" builtinId="8" hidden="1"/>
    <cellStyle name="Hipervínculo" xfId="12575" builtinId="8" hidden="1"/>
    <cellStyle name="Hipervínculo" xfId="12591" builtinId="8" hidden="1"/>
    <cellStyle name="Hipervínculo" xfId="12607" builtinId="8" hidden="1"/>
    <cellStyle name="Hipervínculo" xfId="12623" builtinId="8" hidden="1"/>
    <cellStyle name="Hipervínculo" xfId="12639" builtinId="8" hidden="1"/>
    <cellStyle name="Hipervínculo" xfId="12653" builtinId="8" hidden="1"/>
    <cellStyle name="Hipervínculo" xfId="12669" builtinId="8" hidden="1"/>
    <cellStyle name="Hipervínculo" xfId="12685" builtinId="8" hidden="1"/>
    <cellStyle name="Hipervínculo" xfId="12703" builtinId="8" hidden="1"/>
    <cellStyle name="Hipervínculo" xfId="12719" builtinId="8" hidden="1"/>
    <cellStyle name="Hipervínculo" xfId="12735" builtinId="8" hidden="1"/>
    <cellStyle name="Hipervínculo" xfId="12751" builtinId="8" hidden="1"/>
    <cellStyle name="Hipervínculo" xfId="12767" builtinId="8" hidden="1"/>
    <cellStyle name="Hipervínculo" xfId="12783" builtinId="8" hidden="1"/>
    <cellStyle name="Hipervínculo" xfId="12538" builtinId="8" hidden="1"/>
    <cellStyle name="Hipervínculo" xfId="12813" builtinId="8" hidden="1"/>
    <cellStyle name="Hipervínculo" xfId="12829" builtinId="8" hidden="1"/>
    <cellStyle name="Hipervínculo" xfId="12845" builtinId="8" hidden="1"/>
    <cellStyle name="Hipervínculo" xfId="12863" builtinId="8" hidden="1"/>
    <cellStyle name="Hipervínculo" xfId="12879" builtinId="8" hidden="1"/>
    <cellStyle name="Hipervínculo" xfId="12895" builtinId="8" hidden="1"/>
    <cellStyle name="Hipervínculo" xfId="12911" builtinId="8" hidden="1"/>
    <cellStyle name="Hipervínculo" xfId="12927" builtinId="8" hidden="1"/>
    <cellStyle name="Hipervínculo" xfId="12943" builtinId="8" hidden="1"/>
    <cellStyle name="Hipervínculo" xfId="12957" builtinId="8" hidden="1"/>
    <cellStyle name="Hipervínculo" xfId="12973" builtinId="8" hidden="1"/>
    <cellStyle name="Hipervínculo" xfId="12989" builtinId="8" hidden="1"/>
    <cellStyle name="Hipervínculo" xfId="13007" builtinId="8" hidden="1"/>
    <cellStyle name="Hipervínculo" xfId="13023" builtinId="8" hidden="1"/>
    <cellStyle name="Hipervínculo" xfId="13039" builtinId="8" hidden="1"/>
    <cellStyle name="Hipervínculo" xfId="13055" builtinId="8" hidden="1"/>
    <cellStyle name="Hipervínculo" xfId="13071" builtinId="8" hidden="1"/>
    <cellStyle name="Hipervínculo" xfId="13087" builtinId="8" hidden="1"/>
    <cellStyle name="Hipervínculo" xfId="13103" builtinId="8" hidden="1"/>
    <cellStyle name="Hipervínculo" xfId="13117" builtinId="8" hidden="1"/>
    <cellStyle name="Hipervínculo" xfId="13133" builtinId="8" hidden="1"/>
    <cellStyle name="Hipervínculo" xfId="13149" builtinId="8" hidden="1"/>
    <cellStyle name="Hipervínculo" xfId="13167" builtinId="8" hidden="1"/>
    <cellStyle name="Hipervínculo" xfId="13183" builtinId="8" hidden="1"/>
    <cellStyle name="Hipervínculo" xfId="13199" builtinId="8" hidden="1"/>
    <cellStyle name="Hipervínculo" xfId="13215" builtinId="8" hidden="1"/>
    <cellStyle name="Hipervínculo" xfId="13231" builtinId="8" hidden="1"/>
    <cellStyle name="Hipervínculo" xfId="13247" builtinId="8" hidden="1"/>
    <cellStyle name="Hipervínculo" xfId="13263" builtinId="8" hidden="1"/>
    <cellStyle name="Hipervínculo" xfId="13277" builtinId="8" hidden="1"/>
    <cellStyle name="Hipervínculo" xfId="13293" builtinId="8" hidden="1"/>
    <cellStyle name="Hipervínculo" xfId="13309" builtinId="8" hidden="1"/>
    <cellStyle name="Hipervínculo" xfId="13327" builtinId="8" hidden="1"/>
    <cellStyle name="Hipervínculo" xfId="13343" builtinId="8" hidden="1"/>
    <cellStyle name="Hipervínculo" xfId="13359" builtinId="8" hidden="1"/>
    <cellStyle name="Hipervínculo" xfId="13375" builtinId="8" hidden="1"/>
    <cellStyle name="Hipervínculo" xfId="13391" builtinId="8" hidden="1"/>
    <cellStyle name="Hipervínculo" xfId="13407" builtinId="8" hidden="1"/>
    <cellStyle name="Hipervínculo" xfId="13162" builtinId="8" hidden="1"/>
    <cellStyle name="Hipervínculo" xfId="13437" builtinId="8" hidden="1"/>
    <cellStyle name="Hipervínculo" xfId="13453" builtinId="8" hidden="1"/>
    <cellStyle name="Hipervínculo" xfId="13469" builtinId="8" hidden="1"/>
    <cellStyle name="Hipervínculo" xfId="13486" builtinId="8" hidden="1"/>
    <cellStyle name="Hipervínculo" xfId="13502" builtinId="8" hidden="1"/>
    <cellStyle name="Hipervínculo" xfId="13518" builtinId="8" hidden="1"/>
    <cellStyle name="Hipervínculo" xfId="13534" builtinId="8" hidden="1"/>
    <cellStyle name="Hipervínculo" xfId="13550" builtinId="8" hidden="1"/>
    <cellStyle name="Hipervínculo" xfId="13566" builtinId="8" hidden="1"/>
    <cellStyle name="Hipervínculo" xfId="13580" builtinId="8" hidden="1"/>
    <cellStyle name="Hipervínculo" xfId="13596" builtinId="8" hidden="1"/>
    <cellStyle name="Hipervínculo" xfId="13612" builtinId="8" hidden="1"/>
    <cellStyle name="Hipervínculo" xfId="13628" builtinId="8" hidden="1"/>
    <cellStyle name="Hipervínculo" xfId="13644" builtinId="8" hidden="1"/>
    <cellStyle name="Hipervínculo" xfId="13660" builtinId="8" hidden="1"/>
    <cellStyle name="Hipervínculo" xfId="13676" builtinId="8" hidden="1"/>
    <cellStyle name="Hipervínculo" xfId="13692" builtinId="8" hidden="1"/>
    <cellStyle name="Hipervínculo" xfId="13708" builtinId="8" hidden="1"/>
    <cellStyle name="Hipervínculo" xfId="13724" builtinId="8" hidden="1"/>
    <cellStyle name="Hipervínculo" xfId="13722" builtinId="8" hidden="1"/>
    <cellStyle name="Hipervínculo" xfId="13706" builtinId="8" hidden="1"/>
    <cellStyle name="Hipervínculo" xfId="13690" builtinId="8" hidden="1"/>
    <cellStyle name="Hipervínculo" xfId="13674" builtinId="8" hidden="1"/>
    <cellStyle name="Hipervínculo" xfId="13658" builtinId="8" hidden="1"/>
    <cellStyle name="Hipervínculo" xfId="13642" builtinId="8" hidden="1"/>
    <cellStyle name="Hipervínculo" xfId="13626" builtinId="8" hidden="1"/>
    <cellStyle name="Hipervínculo" xfId="13610" builtinId="8" hidden="1"/>
    <cellStyle name="Hipervínculo" xfId="13594" builtinId="8" hidden="1"/>
    <cellStyle name="Hipervínculo" xfId="13578" builtinId="8" hidden="1"/>
    <cellStyle name="Hipervínculo" xfId="13564" builtinId="8" hidden="1"/>
    <cellStyle name="Hipervínculo" xfId="13548" builtinId="8" hidden="1"/>
    <cellStyle name="Hipervínculo" xfId="13532" builtinId="8" hidden="1"/>
    <cellStyle name="Hipervínculo" xfId="13516" builtinId="8" hidden="1"/>
    <cellStyle name="Hipervínculo" xfId="13500" builtinId="8" hidden="1"/>
    <cellStyle name="Hipervínculo" xfId="13484" builtinId="8" hidden="1"/>
    <cellStyle name="Hipervínculo" xfId="13467" builtinId="8" hidden="1"/>
    <cellStyle name="Hipervínculo" xfId="13451" builtinId="8" hidden="1"/>
    <cellStyle name="Hipervínculo" xfId="13435" builtinId="8" hidden="1"/>
    <cellStyle name="Hipervínculo" xfId="13421" builtinId="8" hidden="1"/>
    <cellStyle name="Hipervínculo" xfId="13405" builtinId="8" hidden="1"/>
    <cellStyle name="Hipervínculo" xfId="13389" builtinId="8" hidden="1"/>
    <cellStyle name="Hipervínculo" xfId="13373" builtinId="8" hidden="1"/>
    <cellStyle name="Hipervínculo" xfId="13357" builtinId="8" hidden="1"/>
    <cellStyle name="Hipervínculo" xfId="13341" builtinId="8" hidden="1"/>
    <cellStyle name="Hipervínculo" xfId="13325" builtinId="8" hidden="1"/>
    <cellStyle name="Hipervínculo" xfId="13307" builtinId="8" hidden="1"/>
    <cellStyle name="Hipervínculo" xfId="13291" builtinId="8" hidden="1"/>
    <cellStyle name="Hipervínculo" xfId="13275" builtinId="8" hidden="1"/>
    <cellStyle name="Hipervínculo" xfId="13261" builtinId="8" hidden="1"/>
    <cellStyle name="Hipervínculo" xfId="13245" builtinId="8" hidden="1"/>
    <cellStyle name="Hipervínculo" xfId="13229" builtinId="8" hidden="1"/>
    <cellStyle name="Hipervínculo" xfId="13213" builtinId="8" hidden="1"/>
    <cellStyle name="Hipervínculo" xfId="13197" builtinId="8" hidden="1"/>
    <cellStyle name="Hipervínculo" xfId="13181" builtinId="8" hidden="1"/>
    <cellStyle name="Hipervínculo" xfId="13165" builtinId="8" hidden="1"/>
    <cellStyle name="Hipervínculo" xfId="13147" builtinId="8" hidden="1"/>
    <cellStyle name="Hipervínculo" xfId="13131" builtinId="8" hidden="1"/>
    <cellStyle name="Hipervínculo" xfId="13115" builtinId="8" hidden="1"/>
    <cellStyle name="Hipervínculo" xfId="13101" builtinId="8" hidden="1"/>
    <cellStyle name="Hipervínculo" xfId="13085" builtinId="8" hidden="1"/>
    <cellStyle name="Hipervínculo" xfId="13069" builtinId="8" hidden="1"/>
    <cellStyle name="Hipervínculo" xfId="13053" builtinId="8" hidden="1"/>
    <cellStyle name="Hipervínculo" xfId="13037" builtinId="8" hidden="1"/>
    <cellStyle name="Hipervínculo" xfId="13021" builtinId="8" hidden="1"/>
    <cellStyle name="Hipervínculo" xfId="13003" builtinId="8" hidden="1"/>
    <cellStyle name="Hipervínculo" xfId="12987" builtinId="8" hidden="1"/>
    <cellStyle name="Hipervínculo" xfId="12971" builtinId="8" hidden="1"/>
    <cellStyle name="Hipervínculo" xfId="12955" builtinId="8" hidden="1"/>
    <cellStyle name="Hipervínculo" xfId="12941" builtinId="8" hidden="1"/>
    <cellStyle name="Hipervínculo" xfId="12925" builtinId="8" hidden="1"/>
    <cellStyle name="Hipervínculo" xfId="12909" builtinId="8" hidden="1"/>
    <cellStyle name="Hipervínculo" xfId="12893" builtinId="8" hidden="1"/>
    <cellStyle name="Hipervínculo" xfId="12877" builtinId="8" hidden="1"/>
    <cellStyle name="Hipervínculo" xfId="12861" builtinId="8" hidden="1"/>
    <cellStyle name="Hipervínculo" xfId="12843" builtinId="8" hidden="1"/>
    <cellStyle name="Hipervínculo" xfId="12827" builtinId="8" hidden="1"/>
    <cellStyle name="Hipervínculo" xfId="12811" builtinId="8" hidden="1"/>
    <cellStyle name="Hipervínculo" xfId="12797" builtinId="8" hidden="1"/>
    <cellStyle name="Hipervínculo" xfId="12781" builtinId="8" hidden="1"/>
    <cellStyle name="Hipervínculo" xfId="12765" builtinId="8" hidden="1"/>
    <cellStyle name="Hipervínculo" xfId="12749" builtinId="8" hidden="1"/>
    <cellStyle name="Hipervínculo" xfId="12733" builtinId="8" hidden="1"/>
    <cellStyle name="Hipervínculo" xfId="12717" builtinId="8" hidden="1"/>
    <cellStyle name="Hipervínculo" xfId="12701" builtinId="8" hidden="1"/>
    <cellStyle name="Hipervínculo" xfId="12683" builtinId="8" hidden="1"/>
    <cellStyle name="Hipervínculo" xfId="12667" builtinId="8" hidden="1"/>
    <cellStyle name="Hipervínculo" xfId="12651" builtinId="8" hidden="1"/>
    <cellStyle name="Hipervínculo" xfId="12637" builtinId="8" hidden="1"/>
    <cellStyle name="Hipervínculo" xfId="12621" builtinId="8" hidden="1"/>
    <cellStyle name="Hipervínculo" xfId="12605" builtinId="8" hidden="1"/>
    <cellStyle name="Hipervínculo" xfId="12589" builtinId="8" hidden="1"/>
    <cellStyle name="Hipervínculo" xfId="12573" builtinId="8" hidden="1"/>
    <cellStyle name="Hipervínculo" xfId="12557" builtinId="8" hidden="1"/>
    <cellStyle name="Hipervínculo" xfId="12541" builtinId="8" hidden="1"/>
    <cellStyle name="Hipervínculo" xfId="12523" builtinId="8" hidden="1"/>
    <cellStyle name="Hipervínculo" xfId="12507" builtinId="8" hidden="1"/>
    <cellStyle name="Hipervínculo" xfId="12491" builtinId="8" hidden="1"/>
    <cellStyle name="Hipervínculo" xfId="12476" builtinId="8" hidden="1"/>
    <cellStyle name="Hipervínculo" xfId="12460" builtinId="8" hidden="1"/>
    <cellStyle name="Hipervínculo" xfId="12444" builtinId="8" hidden="1"/>
    <cellStyle name="Hipervínculo" xfId="12428" builtinId="8" hidden="1"/>
    <cellStyle name="Hipervínculo" xfId="12412" builtinId="8" hidden="1"/>
    <cellStyle name="Hipervínculo" xfId="12396" builtinId="8" hidden="1"/>
    <cellStyle name="Hipervínculo" xfId="12379" builtinId="8" hidden="1"/>
    <cellStyle name="Hipervínculo" xfId="12363" builtinId="8" hidden="1"/>
    <cellStyle name="Hipervínculo" xfId="12347" builtinId="8" hidden="1"/>
    <cellStyle name="Hipervínculo" xfId="12331" builtinId="8" hidden="1"/>
    <cellStyle name="Hipervínculo" xfId="12317" builtinId="8" hidden="1"/>
    <cellStyle name="Hipervínculo" xfId="12301" builtinId="8" hidden="1"/>
    <cellStyle name="Hipervínculo" xfId="12285" builtinId="8" hidden="1"/>
    <cellStyle name="Hipervínculo" xfId="12269" builtinId="8" hidden="1"/>
    <cellStyle name="Hipervínculo" xfId="12253" builtinId="8" hidden="1"/>
    <cellStyle name="Hipervínculo" xfId="12237" builtinId="8" hidden="1"/>
    <cellStyle name="Hipervínculo" xfId="12219" builtinId="8" hidden="1"/>
    <cellStyle name="Hipervínculo" xfId="12203" builtinId="8" hidden="1"/>
    <cellStyle name="Hipervínculo" xfId="12187" builtinId="8" hidden="1"/>
    <cellStyle name="Hipervínculo" xfId="12173" builtinId="8" hidden="1"/>
    <cellStyle name="Hipervínculo" xfId="12157" builtinId="8" hidden="1"/>
    <cellStyle name="Hipervínculo" xfId="12141" builtinId="8" hidden="1"/>
    <cellStyle name="Hipervínculo" xfId="12125" builtinId="8" hidden="1"/>
    <cellStyle name="Hipervínculo" xfId="12109" builtinId="8" hidden="1"/>
    <cellStyle name="Hipervínculo" xfId="12093" builtinId="8" hidden="1"/>
    <cellStyle name="Hipervínculo" xfId="12077" builtinId="8" hidden="1"/>
    <cellStyle name="Hipervínculo" xfId="12059" builtinId="8" hidden="1"/>
    <cellStyle name="Hipervínculo" xfId="12043" builtinId="8" hidden="1"/>
    <cellStyle name="Hipervínculo" xfId="12027" builtinId="8" hidden="1"/>
    <cellStyle name="Hipervínculo" xfId="12012" builtinId="8" hidden="1"/>
    <cellStyle name="Hipervínculo" xfId="11996" builtinId="8" hidden="1"/>
    <cellStyle name="Hipervínculo" xfId="11980" builtinId="8" hidden="1"/>
    <cellStyle name="Hipervínculo" xfId="11964" builtinId="8" hidden="1"/>
    <cellStyle name="Hipervínculo" xfId="11948" builtinId="8" hidden="1"/>
    <cellStyle name="Hipervínculo" xfId="11932" builtinId="8" hidden="1"/>
    <cellStyle name="Hipervínculo" xfId="11916" builtinId="8" hidden="1"/>
    <cellStyle name="Hipervínculo" xfId="11899" builtinId="8" hidden="1"/>
    <cellStyle name="Hipervínculo" xfId="11883" builtinId="8" hidden="1"/>
    <cellStyle name="Hipervínculo" xfId="11867" builtinId="8" hidden="1"/>
    <cellStyle name="Hipervínculo" xfId="11853" builtinId="8" hidden="1"/>
    <cellStyle name="Hipervínculo" xfId="11837" builtinId="8" hidden="1"/>
    <cellStyle name="Hipervínculo" xfId="11821" builtinId="8" hidden="1"/>
    <cellStyle name="Hipervínculo" xfId="11805" builtinId="8" hidden="1"/>
    <cellStyle name="Hipervínculo" xfId="11789" builtinId="8" hidden="1"/>
    <cellStyle name="Hipervínculo" xfId="11773" builtinId="8" hidden="1"/>
    <cellStyle name="Hipervínculo" xfId="11755" builtinId="8" hidden="1"/>
    <cellStyle name="Hipervínculo" xfId="11739" builtinId="8" hidden="1"/>
    <cellStyle name="Hipervínculo" xfId="11723" builtinId="8" hidden="1"/>
    <cellStyle name="Hipervínculo" xfId="11707" builtinId="8" hidden="1"/>
    <cellStyle name="Hipervínculo" xfId="11690" builtinId="8" hidden="1"/>
    <cellStyle name="Hipervínculo" xfId="11674" builtinId="8" hidden="1"/>
    <cellStyle name="Hipervínculo" xfId="11658" builtinId="8" hidden="1"/>
    <cellStyle name="Hipervínculo" xfId="11643" builtinId="8" hidden="1"/>
    <cellStyle name="Hipervínculo" xfId="11627" builtinId="8" hidden="1"/>
    <cellStyle name="Hipervínculo" xfId="11611" builtinId="8" hidden="1"/>
    <cellStyle name="Hipervínculo" xfId="11594" builtinId="8" hidden="1"/>
    <cellStyle name="Hipervínculo" xfId="11578" builtinId="8" hidden="1"/>
    <cellStyle name="Hipervínculo" xfId="11562" builtinId="8" hidden="1"/>
    <cellStyle name="Hipervínculo" xfId="11546" builtinId="8" hidden="1"/>
    <cellStyle name="Hipervínculo" xfId="11530" builtinId="8" hidden="1"/>
    <cellStyle name="Hipervínculo" xfId="11514" builtinId="8" hidden="1"/>
    <cellStyle name="Hipervínculo" xfId="9161" builtinId="8" hidden="1"/>
    <cellStyle name="Hipervínculo" xfId="9171" builtinId="8" hidden="1"/>
    <cellStyle name="Hipervínculo" xfId="9175" builtinId="8" hidden="1"/>
    <cellStyle name="Hipervínculo" xfId="9209" builtinId="8" hidden="1"/>
    <cellStyle name="Hipervínculo" xfId="9213" builtinId="8" hidden="1"/>
    <cellStyle name="Hipervínculo" xfId="9201" builtinId="8" hidden="1"/>
    <cellStyle name="Hipervínculo" xfId="9189" builtinId="8" hidden="1"/>
    <cellStyle name="Hipervínculo" xfId="9179" builtinId="8" hidden="1"/>
    <cellStyle name="Hipervínculo" xfId="9229" builtinId="8" hidden="1"/>
    <cellStyle name="Hipervínculo" xfId="9245" builtinId="8" hidden="1"/>
    <cellStyle name="Hipervínculo" xfId="9261" builtinId="8" hidden="1"/>
    <cellStyle name="Hipervínculo" xfId="9277" builtinId="8" hidden="1"/>
    <cellStyle name="Hipervínculo" xfId="9293" builtinId="8" hidden="1"/>
    <cellStyle name="Hipervínculo" xfId="9309" builtinId="8" hidden="1"/>
    <cellStyle name="Hipervínculo" xfId="9326" builtinId="8" hidden="1"/>
    <cellStyle name="Hipervínculo" xfId="9342" builtinId="8" hidden="1"/>
    <cellStyle name="Hipervínculo" xfId="9358" builtinId="8" hidden="1"/>
    <cellStyle name="Hipervínculo" xfId="9373" builtinId="8" hidden="1"/>
    <cellStyle name="Hipervínculo" xfId="9389" builtinId="8" hidden="1"/>
    <cellStyle name="Hipervínculo" xfId="9405" builtinId="8" hidden="1"/>
    <cellStyle name="Hipervínculo" xfId="9422" builtinId="8" hidden="1"/>
    <cellStyle name="Hipervínculo" xfId="9438" builtinId="8" hidden="1"/>
    <cellStyle name="Hipervínculo" xfId="9454" builtinId="8" hidden="1"/>
    <cellStyle name="Hipervínculo" xfId="9472" builtinId="8" hidden="1"/>
    <cellStyle name="Hipervínculo" xfId="9488" builtinId="8" hidden="1"/>
    <cellStyle name="Hipervínculo" xfId="9504" builtinId="8" hidden="1"/>
    <cellStyle name="Hipervínculo" xfId="9520" builtinId="8" hidden="1"/>
    <cellStyle name="Hipervínculo" xfId="9536" builtinId="8" hidden="1"/>
    <cellStyle name="Hipervínculo" xfId="9552" builtinId="8" hidden="1"/>
    <cellStyle name="Hipervínculo" xfId="9568" builtinId="8" hidden="1"/>
    <cellStyle name="Hipervínculo" xfId="9582" builtinId="8" hidden="1"/>
    <cellStyle name="Hipervínculo" xfId="9598" builtinId="8" hidden="1"/>
    <cellStyle name="Hipervínculo" xfId="9614" builtinId="8" hidden="1"/>
    <cellStyle name="Hipervínculo" xfId="9631" builtinId="8" hidden="1"/>
    <cellStyle name="Hipervínculo" xfId="9647" builtinId="8" hidden="1"/>
    <cellStyle name="Hipervínculo" xfId="9663" builtinId="8" hidden="1"/>
    <cellStyle name="Hipervínculo" xfId="9679" builtinId="8" hidden="1"/>
    <cellStyle name="Hipervínculo" xfId="9695" builtinId="8" hidden="1"/>
    <cellStyle name="Hipervínculo" xfId="9711" builtinId="8" hidden="1"/>
    <cellStyle name="Hipervínculo" xfId="9727" builtinId="8" hidden="1"/>
    <cellStyle name="Hipervínculo" xfId="9742" builtinId="8" hidden="1"/>
    <cellStyle name="Hipervínculo" xfId="9758" builtinId="8" hidden="1"/>
    <cellStyle name="Hipervínculo" xfId="9774" builtinId="8" hidden="1"/>
    <cellStyle name="Hipervínculo" xfId="9792" builtinId="8" hidden="1"/>
    <cellStyle name="Hipervínculo" xfId="9808" builtinId="8" hidden="1"/>
    <cellStyle name="Hipervínculo" xfId="9824" builtinId="8" hidden="1"/>
    <cellStyle name="Hipervínculo" xfId="9840" builtinId="8" hidden="1"/>
    <cellStyle name="Hipervínculo" xfId="9856" builtinId="8" hidden="1"/>
    <cellStyle name="Hipervínculo" xfId="9872" builtinId="8" hidden="1"/>
    <cellStyle name="Hipervínculo" xfId="9471" builtinId="8" hidden="1"/>
    <cellStyle name="Hipervínculo" xfId="9902" builtinId="8" hidden="1"/>
    <cellStyle name="Hipervínculo" xfId="9918" builtinId="8" hidden="1"/>
    <cellStyle name="Hipervínculo" xfId="9934" builtinId="8" hidden="1"/>
    <cellStyle name="Hipervínculo" xfId="9952" builtinId="8" hidden="1"/>
    <cellStyle name="Hipervínculo" xfId="9968" builtinId="8" hidden="1"/>
    <cellStyle name="Hipervínculo" xfId="9984" builtinId="8" hidden="1"/>
    <cellStyle name="Hipervínculo" xfId="10000" builtinId="8" hidden="1"/>
    <cellStyle name="Hipervínculo" xfId="10016" builtinId="8" hidden="1"/>
    <cellStyle name="Hipervínculo" xfId="10032" builtinId="8" hidden="1"/>
    <cellStyle name="Hipervínculo" xfId="10046" builtinId="8" hidden="1"/>
    <cellStyle name="Hipervínculo" xfId="10062" builtinId="8" hidden="1"/>
    <cellStyle name="Hipervínculo" xfId="10078" builtinId="8" hidden="1"/>
    <cellStyle name="Hipervínculo" xfId="10095" builtinId="8" hidden="1"/>
    <cellStyle name="Hipervínculo" xfId="10111" builtinId="8" hidden="1"/>
    <cellStyle name="Hipervínculo" xfId="10127" builtinId="8" hidden="1"/>
    <cellStyle name="Hipervínculo" xfId="10143" builtinId="8" hidden="1"/>
    <cellStyle name="Hipervínculo" xfId="10159" builtinId="8" hidden="1"/>
    <cellStyle name="Hipervínculo" xfId="10175" builtinId="8" hidden="1"/>
    <cellStyle name="Hipervínculo" xfId="10191" builtinId="8" hidden="1"/>
    <cellStyle name="Hipervínculo" xfId="10206" builtinId="8" hidden="1"/>
    <cellStyle name="Hipervínculo" xfId="10222" builtinId="8" hidden="1"/>
    <cellStyle name="Hipervínculo" xfId="10238" builtinId="8" hidden="1"/>
    <cellStyle name="Hipervínculo" xfId="10256" builtinId="8" hidden="1"/>
    <cellStyle name="Hipervínculo" xfId="10272" builtinId="8" hidden="1"/>
    <cellStyle name="Hipervínculo" xfId="10288" builtinId="8" hidden="1"/>
    <cellStyle name="Hipervínculo" xfId="10304" builtinId="8" hidden="1"/>
    <cellStyle name="Hipervínculo" xfId="10320" builtinId="8" hidden="1"/>
    <cellStyle name="Hipervínculo" xfId="10336" builtinId="8" hidden="1"/>
    <cellStyle name="Hipervínculo" xfId="10352" builtinId="8" hidden="1"/>
    <cellStyle name="Hipervínculo" xfId="10366" builtinId="8" hidden="1"/>
    <cellStyle name="Hipervínculo" xfId="10382" builtinId="8" hidden="1"/>
    <cellStyle name="Hipervínculo" xfId="10398" builtinId="8" hidden="1"/>
    <cellStyle name="Hipervínculo" xfId="10416" builtinId="8" hidden="1"/>
    <cellStyle name="Hipervínculo" xfId="10432" builtinId="8" hidden="1"/>
    <cellStyle name="Hipervínculo" xfId="10448" builtinId="8" hidden="1"/>
    <cellStyle name="Hipervínculo" xfId="10464" builtinId="8" hidden="1"/>
    <cellStyle name="Hipervínculo" xfId="10480" builtinId="8" hidden="1"/>
    <cellStyle name="Hipervínculo" xfId="10496" builtinId="8" hidden="1"/>
    <cellStyle name="Hipervínculo" xfId="10251" builtinId="8" hidden="1"/>
    <cellStyle name="Hipervínculo" xfId="10526" builtinId="8" hidden="1"/>
    <cellStyle name="Hipervínculo" xfId="10542" builtinId="8" hidden="1"/>
    <cellStyle name="Hipervínculo" xfId="10558" builtinId="8" hidden="1"/>
    <cellStyle name="Hipervínculo" xfId="10576" builtinId="8" hidden="1"/>
    <cellStyle name="Hipervínculo" xfId="10592" builtinId="8" hidden="1"/>
    <cellStyle name="Hipervínculo" xfId="10608" builtinId="8" hidden="1"/>
    <cellStyle name="Hipervínculo" xfId="10624" builtinId="8" hidden="1"/>
    <cellStyle name="Hipervínculo" xfId="10640" builtinId="8" hidden="1"/>
    <cellStyle name="Hipervínculo" xfId="10656" builtinId="8" hidden="1"/>
    <cellStyle name="Hipervínculo" xfId="10670" builtinId="8" hidden="1"/>
    <cellStyle name="Hipervínculo" xfId="10686" builtinId="8" hidden="1"/>
    <cellStyle name="Hipervínculo" xfId="10702" builtinId="8" hidden="1"/>
    <cellStyle name="Hipervínculo" xfId="10720" builtinId="8" hidden="1"/>
    <cellStyle name="Hipervínculo" xfId="10736" builtinId="8" hidden="1"/>
    <cellStyle name="Hipervínculo" xfId="10752" builtinId="8" hidden="1"/>
    <cellStyle name="Hipervínculo" xfId="10768" builtinId="8" hidden="1"/>
    <cellStyle name="Hipervínculo" xfId="10784" builtinId="8" hidden="1"/>
    <cellStyle name="Hipervínculo" xfId="10800" builtinId="8" hidden="1"/>
    <cellStyle name="Hipervínculo" xfId="10816" builtinId="8" hidden="1"/>
    <cellStyle name="Hipervínculo" xfId="10830" builtinId="8" hidden="1"/>
    <cellStyle name="Hipervínculo" xfId="10846" builtinId="8" hidden="1"/>
    <cellStyle name="Hipervínculo" xfId="10862" builtinId="8" hidden="1"/>
    <cellStyle name="Hipervínculo" xfId="10880" builtinId="8" hidden="1"/>
    <cellStyle name="Hipervínculo" xfId="10896" builtinId="8" hidden="1"/>
    <cellStyle name="Hipervínculo" xfId="10912" builtinId="8" hidden="1"/>
    <cellStyle name="Hipervínculo" xfId="10928" builtinId="8" hidden="1"/>
    <cellStyle name="Hipervínculo" xfId="10944" builtinId="8" hidden="1"/>
    <cellStyle name="Hipervínculo" xfId="10960" builtinId="8" hidden="1"/>
    <cellStyle name="Hipervínculo" xfId="10976" builtinId="8" hidden="1"/>
    <cellStyle name="Hipervínculo" xfId="10990" builtinId="8" hidden="1"/>
    <cellStyle name="Hipervínculo" xfId="11006" builtinId="8" hidden="1"/>
    <cellStyle name="Hipervínculo" xfId="11022" builtinId="8" hidden="1"/>
    <cellStyle name="Hipervínculo" xfId="11040" builtinId="8" hidden="1"/>
    <cellStyle name="Hipervínculo" xfId="11056" builtinId="8" hidden="1"/>
    <cellStyle name="Hipervínculo" xfId="11072" builtinId="8" hidden="1"/>
    <cellStyle name="Hipervínculo" xfId="11088" builtinId="8" hidden="1"/>
    <cellStyle name="Hipervínculo" xfId="11104" builtinId="8" hidden="1"/>
    <cellStyle name="Hipervínculo" xfId="11120" builtinId="8" hidden="1"/>
    <cellStyle name="Hipervínculo" xfId="10875" builtinId="8" hidden="1"/>
    <cellStyle name="Hipervínculo" xfId="11150" builtinId="8" hidden="1"/>
    <cellStyle name="Hipervínculo" xfId="11166" builtinId="8" hidden="1"/>
    <cellStyle name="Hipervínculo" xfId="11182" builtinId="8" hidden="1"/>
    <cellStyle name="Hipervínculo" xfId="11199" builtinId="8" hidden="1"/>
    <cellStyle name="Hipervínculo" xfId="11215" builtinId="8" hidden="1"/>
    <cellStyle name="Hipervínculo" xfId="11231" builtinId="8" hidden="1"/>
    <cellStyle name="Hipervínculo" xfId="11247" builtinId="8" hidden="1"/>
    <cellStyle name="Hipervínculo" xfId="11263" builtinId="8" hidden="1"/>
    <cellStyle name="Hipervínculo" xfId="11279" builtinId="8" hidden="1"/>
    <cellStyle name="Hipervínculo" xfId="11293" builtinId="8" hidden="1"/>
    <cellStyle name="Hipervínculo" xfId="11309" builtinId="8" hidden="1"/>
    <cellStyle name="Hipervínculo" xfId="11325" builtinId="8" hidden="1"/>
    <cellStyle name="Hipervínculo" xfId="11341" builtinId="8" hidden="1"/>
    <cellStyle name="Hipervínculo" xfId="11357" builtinId="8" hidden="1"/>
    <cellStyle name="Hipervínculo" xfId="11373" builtinId="8" hidden="1"/>
    <cellStyle name="Hipervínculo" xfId="11389" builtinId="8" hidden="1"/>
    <cellStyle name="Hipervínculo" xfId="11405" builtinId="8" hidden="1"/>
    <cellStyle name="Hipervínculo" xfId="11421" builtinId="8" hidden="1"/>
    <cellStyle name="Hipervínculo" xfId="11437" builtinId="8" hidden="1"/>
    <cellStyle name="Hipervínculo" xfId="11435" builtinId="8" hidden="1"/>
    <cellStyle name="Hipervínculo" xfId="11419" builtinId="8" hidden="1"/>
    <cellStyle name="Hipervínculo" xfId="11403" builtinId="8" hidden="1"/>
    <cellStyle name="Hipervínculo" xfId="11387" builtinId="8" hidden="1"/>
    <cellStyle name="Hipervínculo" xfId="11371" builtinId="8" hidden="1"/>
    <cellStyle name="Hipervínculo" xfId="11355" builtinId="8" hidden="1"/>
    <cellStyle name="Hipervínculo" xfId="11339" builtinId="8" hidden="1"/>
    <cellStyle name="Hipervínculo" xfId="11323" builtinId="8" hidden="1"/>
    <cellStyle name="Hipervínculo" xfId="11307" builtinId="8" hidden="1"/>
    <cellStyle name="Hipervínculo" xfId="11291" builtinId="8" hidden="1"/>
    <cellStyle name="Hipervínculo" xfId="11277" builtinId="8" hidden="1"/>
    <cellStyle name="Hipervínculo" xfId="11261" builtinId="8" hidden="1"/>
    <cellStyle name="Hipervínculo" xfId="11245" builtinId="8" hidden="1"/>
    <cellStyle name="Hipervínculo" xfId="11229" builtinId="8" hidden="1"/>
    <cellStyle name="Hipervínculo" xfId="11213" builtinId="8" hidden="1"/>
    <cellStyle name="Hipervínculo" xfId="11197" builtinId="8" hidden="1"/>
    <cellStyle name="Hipervínculo" xfId="11180" builtinId="8" hidden="1"/>
    <cellStyle name="Hipervínculo" xfId="11164" builtinId="8" hidden="1"/>
    <cellStyle name="Hipervínculo" xfId="11148" builtinId="8" hidden="1"/>
    <cellStyle name="Hipervínculo" xfId="11134" builtinId="8" hidden="1"/>
    <cellStyle name="Hipervínculo" xfId="11118" builtinId="8" hidden="1"/>
    <cellStyle name="Hipervínculo" xfId="11102" builtinId="8" hidden="1"/>
    <cellStyle name="Hipervínculo" xfId="11086" builtinId="8" hidden="1"/>
    <cellStyle name="Hipervínculo" xfId="11070" builtinId="8" hidden="1"/>
    <cellStyle name="Hipervínculo" xfId="11054" builtinId="8" hidden="1"/>
    <cellStyle name="Hipervínculo" xfId="11038" builtinId="8" hidden="1"/>
    <cellStyle name="Hipervínculo" xfId="11020" builtinId="8" hidden="1"/>
    <cellStyle name="Hipervínculo" xfId="11004" builtinId="8" hidden="1"/>
    <cellStyle name="Hipervínculo" xfId="10988" builtinId="8" hidden="1"/>
    <cellStyle name="Hipervínculo" xfId="10974" builtinId="8" hidden="1"/>
    <cellStyle name="Hipervínculo" xfId="10958" builtinId="8" hidden="1"/>
    <cellStyle name="Hipervínculo" xfId="10942" builtinId="8" hidden="1"/>
    <cellStyle name="Hipervínculo" xfId="10926" builtinId="8" hidden="1"/>
    <cellStyle name="Hipervínculo" xfId="10910" builtinId="8" hidden="1"/>
    <cellStyle name="Hipervínculo" xfId="10894" builtinId="8" hidden="1"/>
    <cellStyle name="Hipervínculo" xfId="10878" builtinId="8" hidden="1"/>
    <cellStyle name="Hipervínculo" xfId="10860" builtinId="8" hidden="1"/>
    <cellStyle name="Hipervínculo" xfId="10844" builtinId="8" hidden="1"/>
    <cellStyle name="Hipervínculo" xfId="10828" builtinId="8" hidden="1"/>
    <cellStyle name="Hipervínculo" xfId="10814" builtinId="8" hidden="1"/>
    <cellStyle name="Hipervínculo" xfId="10798" builtinId="8" hidden="1"/>
    <cellStyle name="Hipervínculo" xfId="10782" builtinId="8" hidden="1"/>
    <cellStyle name="Hipervínculo" xfId="10766" builtinId="8" hidden="1"/>
    <cellStyle name="Hipervínculo" xfId="10750" builtinId="8" hidden="1"/>
    <cellStyle name="Hipervínculo" xfId="10734" builtinId="8" hidden="1"/>
    <cellStyle name="Hipervínculo" xfId="10716" builtinId="8" hidden="1"/>
    <cellStyle name="Hipervínculo" xfId="10700" builtinId="8" hidden="1"/>
    <cellStyle name="Hipervínculo" xfId="10684" builtinId="8" hidden="1"/>
    <cellStyle name="Hipervínculo" xfId="10668" builtinId="8" hidden="1"/>
    <cellStyle name="Hipervínculo" xfId="10654" builtinId="8" hidden="1"/>
    <cellStyle name="Hipervínculo" xfId="10638" builtinId="8" hidden="1"/>
    <cellStyle name="Hipervínculo" xfId="10622" builtinId="8" hidden="1"/>
    <cellStyle name="Hipervínculo" xfId="10606" builtinId="8" hidden="1"/>
    <cellStyle name="Hipervínculo" xfId="10590" builtinId="8" hidden="1"/>
    <cellStyle name="Hipervínculo" xfId="10574" builtinId="8" hidden="1"/>
    <cellStyle name="Hipervínculo" xfId="10556" builtinId="8" hidden="1"/>
    <cellStyle name="Hipervínculo" xfId="10540" builtinId="8" hidden="1"/>
    <cellStyle name="Hipervínculo" xfId="10524" builtinId="8" hidden="1"/>
    <cellStyle name="Hipervínculo" xfId="10510" builtinId="8" hidden="1"/>
    <cellStyle name="Hipervínculo" xfId="10494" builtinId="8" hidden="1"/>
    <cellStyle name="Hipervínculo" xfId="10478" builtinId="8" hidden="1"/>
    <cellStyle name="Hipervínculo" xfId="10462" builtinId="8" hidden="1"/>
    <cellStyle name="Hipervínculo" xfId="10446" builtinId="8" hidden="1"/>
    <cellStyle name="Hipervínculo" xfId="10430" builtinId="8" hidden="1"/>
    <cellStyle name="Hipervínculo" xfId="10414" builtinId="8" hidden="1"/>
    <cellStyle name="Hipervínculo" xfId="10396" builtinId="8" hidden="1"/>
    <cellStyle name="Hipervínculo" xfId="10380" builtinId="8" hidden="1"/>
    <cellStyle name="Hipervínculo" xfId="10364" builtinId="8" hidden="1"/>
    <cellStyle name="Hipervínculo" xfId="10350" builtinId="8" hidden="1"/>
    <cellStyle name="Hipervínculo" xfId="10334" builtinId="8" hidden="1"/>
    <cellStyle name="Hipervínculo" xfId="10318" builtinId="8" hidden="1"/>
    <cellStyle name="Hipervínculo" xfId="10302" builtinId="8" hidden="1"/>
    <cellStyle name="Hipervínculo" xfId="10286" builtinId="8" hidden="1"/>
    <cellStyle name="Hipervínculo" xfId="10270" builtinId="8" hidden="1"/>
    <cellStyle name="Hipervínculo" xfId="10254" builtinId="8" hidden="1"/>
    <cellStyle name="Hipervínculo" xfId="10236" builtinId="8" hidden="1"/>
    <cellStyle name="Hipervínculo" xfId="10220" builtinId="8" hidden="1"/>
    <cellStyle name="Hipervínculo" xfId="10204" builtinId="8" hidden="1"/>
    <cellStyle name="Hipervínculo" xfId="10189" builtinId="8" hidden="1"/>
    <cellStyle name="Hipervínculo" xfId="10173" builtinId="8" hidden="1"/>
    <cellStyle name="Hipervínculo" xfId="10157" builtinId="8" hidden="1"/>
    <cellStyle name="Hipervínculo" xfId="10141" builtinId="8" hidden="1"/>
    <cellStyle name="Hipervínculo" xfId="10125" builtinId="8" hidden="1"/>
    <cellStyle name="Hipervínculo" xfId="10109" builtinId="8" hidden="1"/>
    <cellStyle name="Hipervínculo" xfId="10092" builtinId="8" hidden="1"/>
    <cellStyle name="Hipervínculo" xfId="10076" builtinId="8" hidden="1"/>
    <cellStyle name="Hipervínculo" xfId="10060" builtinId="8" hidden="1"/>
    <cellStyle name="Hipervínculo" xfId="10044" builtinId="8" hidden="1"/>
    <cellStyle name="Hipervínculo" xfId="10030" builtinId="8" hidden="1"/>
    <cellStyle name="Hipervínculo" xfId="10014" builtinId="8" hidden="1"/>
    <cellStyle name="Hipervínculo" xfId="9998" builtinId="8" hidden="1"/>
    <cellStyle name="Hipervínculo" xfId="9982" builtinId="8" hidden="1"/>
    <cellStyle name="Hipervínculo" xfId="9966" builtinId="8" hidden="1"/>
    <cellStyle name="Hipervínculo" xfId="9950" builtinId="8" hidden="1"/>
    <cellStyle name="Hipervínculo" xfId="9932" builtinId="8" hidden="1"/>
    <cellStyle name="Hipervínculo" xfId="9916" builtinId="8" hidden="1"/>
    <cellStyle name="Hipervínculo" xfId="9900" builtinId="8" hidden="1"/>
    <cellStyle name="Hipervínculo" xfId="9886" builtinId="8" hidden="1"/>
    <cellStyle name="Hipervínculo" xfId="9870" builtinId="8" hidden="1"/>
    <cellStyle name="Hipervínculo" xfId="9854" builtinId="8" hidden="1"/>
    <cellStyle name="Hipervínculo" xfId="9838" builtinId="8" hidden="1"/>
    <cellStyle name="Hipervínculo" xfId="9822" builtinId="8" hidden="1"/>
    <cellStyle name="Hipervínculo" xfId="9806" builtinId="8" hidden="1"/>
    <cellStyle name="Hipervínculo" xfId="9790" builtinId="8" hidden="1"/>
    <cellStyle name="Hipervínculo" xfId="9772" builtinId="8" hidden="1"/>
    <cellStyle name="Hipervínculo" xfId="9756" builtinId="8" hidden="1"/>
    <cellStyle name="Hipervínculo" xfId="9740" builtinId="8" hidden="1"/>
    <cellStyle name="Hipervínculo" xfId="9725" builtinId="8" hidden="1"/>
    <cellStyle name="Hipervínculo" xfId="9709" builtinId="8" hidden="1"/>
    <cellStyle name="Hipervínculo" xfId="9693" builtinId="8" hidden="1"/>
    <cellStyle name="Hipervínculo" xfId="9677" builtinId="8" hidden="1"/>
    <cellStyle name="Hipervínculo" xfId="9661" builtinId="8" hidden="1"/>
    <cellStyle name="Hipervínculo" xfId="9645" builtinId="8" hidden="1"/>
    <cellStyle name="Hipervínculo" xfId="9629" builtinId="8" hidden="1"/>
    <cellStyle name="Hipervínculo" xfId="9612" builtinId="8" hidden="1"/>
    <cellStyle name="Hipervínculo" xfId="9596" builtinId="8" hidden="1"/>
    <cellStyle name="Hipervínculo" xfId="9580" builtinId="8" hidden="1"/>
    <cellStyle name="Hipervínculo" xfId="9566" builtinId="8" hidden="1"/>
    <cellStyle name="Hipervínculo" xfId="9550" builtinId="8" hidden="1"/>
    <cellStyle name="Hipervínculo" xfId="9534" builtinId="8" hidden="1"/>
    <cellStyle name="Hipervínculo" xfId="9518" builtinId="8" hidden="1"/>
    <cellStyle name="Hipervínculo" xfId="9502" builtinId="8" hidden="1"/>
    <cellStyle name="Hipervínculo" xfId="9486" builtinId="8" hidden="1"/>
    <cellStyle name="Hipervínculo" xfId="9468" builtinId="8" hidden="1"/>
    <cellStyle name="Hipervínculo" xfId="9452" builtinId="8" hidden="1"/>
    <cellStyle name="Hipervínculo" xfId="9436" builtinId="8" hidden="1"/>
    <cellStyle name="Hipervínculo" xfId="9420" builtinId="8" hidden="1"/>
    <cellStyle name="Hipervínculo" xfId="9403" builtinId="8" hidden="1"/>
    <cellStyle name="Hipervínculo" xfId="9387" builtinId="8" hidden="1"/>
    <cellStyle name="Hipervínculo" xfId="9371" builtinId="8" hidden="1"/>
    <cellStyle name="Hipervínculo" xfId="9356" builtinId="8" hidden="1"/>
    <cellStyle name="Hipervínculo" xfId="9340" builtinId="8" hidden="1"/>
    <cellStyle name="Hipervínculo" xfId="9324" builtinId="8" hidden="1"/>
    <cellStyle name="Hipervínculo" xfId="9307" builtinId="8" hidden="1"/>
    <cellStyle name="Hipervínculo" xfId="9291" builtinId="8" hidden="1"/>
    <cellStyle name="Hipervínculo" xfId="9275" builtinId="8" hidden="1"/>
    <cellStyle name="Hipervínculo" xfId="9259" builtinId="8" hidden="1"/>
    <cellStyle name="Hipervínculo" xfId="9243" builtinId="8" hidden="1"/>
    <cellStyle name="Hipervínculo" xfId="9227" builtinId="8" hidden="1"/>
    <cellStyle name="Hipervínculo" xfId="6873" builtinId="8" hidden="1"/>
    <cellStyle name="Hipervínculo" xfId="6883" builtinId="8" hidden="1"/>
    <cellStyle name="Hipervínculo" xfId="6887" builtinId="8" hidden="1"/>
    <cellStyle name="Hipervínculo" xfId="6921" builtinId="8" hidden="1"/>
    <cellStyle name="Hipervínculo" xfId="6925" builtinId="8" hidden="1"/>
    <cellStyle name="Hipervínculo" xfId="6913" builtinId="8" hidden="1"/>
    <cellStyle name="Hipervínculo" xfId="6901" builtinId="8" hidden="1"/>
    <cellStyle name="Hipervínculo" xfId="6891" builtinId="8" hidden="1"/>
    <cellStyle name="Hipervínculo" xfId="6941" builtinId="8" hidden="1"/>
    <cellStyle name="Hipervínculo" xfId="6957" builtinId="8" hidden="1"/>
    <cellStyle name="Hipervínculo" xfId="6973" builtinId="8" hidden="1"/>
    <cellStyle name="Hipervínculo" xfId="6989" builtinId="8" hidden="1"/>
    <cellStyle name="Hipervínculo" xfId="7005" builtinId="8" hidden="1"/>
    <cellStyle name="Hipervínculo" xfId="7021" builtinId="8" hidden="1"/>
    <cellStyle name="Hipervínculo" xfId="7038" builtinId="8" hidden="1"/>
    <cellStyle name="Hipervínculo" xfId="7054" builtinId="8" hidden="1"/>
    <cellStyle name="Hipervínculo" xfId="7070" builtinId="8" hidden="1"/>
    <cellStyle name="Hipervínculo" xfId="7085" builtinId="8" hidden="1"/>
    <cellStyle name="Hipervínculo" xfId="7101" builtinId="8" hidden="1"/>
    <cellStyle name="Hipervínculo" xfId="7117" builtinId="8" hidden="1"/>
    <cellStyle name="Hipervínculo" xfId="7134" builtinId="8" hidden="1"/>
    <cellStyle name="Hipervínculo" xfId="7150" builtinId="8" hidden="1"/>
    <cellStyle name="Hipervínculo" xfId="7166" builtinId="8" hidden="1"/>
    <cellStyle name="Hipervínculo" xfId="7184" builtinId="8" hidden="1"/>
    <cellStyle name="Hipervínculo" xfId="7200" builtinId="8" hidden="1"/>
    <cellStyle name="Hipervínculo" xfId="7216" builtinId="8" hidden="1"/>
    <cellStyle name="Hipervínculo" xfId="7232" builtinId="8" hidden="1"/>
    <cellStyle name="Hipervínculo" xfId="7248" builtinId="8" hidden="1"/>
    <cellStyle name="Hipervínculo" xfId="7264" builtinId="8" hidden="1"/>
    <cellStyle name="Hipervínculo" xfId="7280" builtinId="8" hidden="1"/>
    <cellStyle name="Hipervínculo" xfId="7294" builtinId="8" hidden="1"/>
    <cellStyle name="Hipervínculo" xfId="7310" builtinId="8" hidden="1"/>
    <cellStyle name="Hipervínculo" xfId="7326" builtinId="8" hidden="1"/>
    <cellStyle name="Hipervínculo" xfId="7343" builtinId="8" hidden="1"/>
    <cellStyle name="Hipervínculo" xfId="7359" builtinId="8" hidden="1"/>
    <cellStyle name="Hipervínculo" xfId="7375" builtinId="8" hidden="1"/>
    <cellStyle name="Hipervínculo" xfId="7391" builtinId="8" hidden="1"/>
    <cellStyle name="Hipervínculo" xfId="7407" builtinId="8" hidden="1"/>
    <cellStyle name="Hipervínculo" xfId="7423" builtinId="8" hidden="1"/>
    <cellStyle name="Hipervínculo" xfId="7439" builtinId="8" hidden="1"/>
    <cellStyle name="Hipervínculo" xfId="7454" builtinId="8" hidden="1"/>
    <cellStyle name="Hipervínculo" xfId="7470" builtinId="8" hidden="1"/>
    <cellStyle name="Hipervínculo" xfId="7486" builtinId="8" hidden="1"/>
    <cellStyle name="Hipervínculo" xfId="7504" builtinId="8" hidden="1"/>
    <cellStyle name="Hipervínculo" xfId="7520" builtinId="8" hidden="1"/>
    <cellStyle name="Hipervínculo" xfId="7536" builtinId="8" hidden="1"/>
    <cellStyle name="Hipervínculo" xfId="7552" builtinId="8" hidden="1"/>
    <cellStyle name="Hipervínculo" xfId="7568" builtinId="8" hidden="1"/>
    <cellStyle name="Hipervínculo" xfId="7584" builtinId="8" hidden="1"/>
    <cellStyle name="Hipervínculo" xfId="7183" builtinId="8" hidden="1"/>
    <cellStyle name="Hipervínculo" xfId="7614" builtinId="8" hidden="1"/>
    <cellStyle name="Hipervínculo" xfId="7630" builtinId="8" hidden="1"/>
    <cellStyle name="Hipervínculo" xfId="7646" builtinId="8" hidden="1"/>
    <cellStyle name="Hipervínculo" xfId="7664" builtinId="8" hidden="1"/>
    <cellStyle name="Hipervínculo" xfId="7680" builtinId="8" hidden="1"/>
    <cellStyle name="Hipervínculo" xfId="7696" builtinId="8" hidden="1"/>
    <cellStyle name="Hipervínculo" xfId="7712" builtinId="8" hidden="1"/>
    <cellStyle name="Hipervínculo" xfId="7728" builtinId="8" hidden="1"/>
    <cellStyle name="Hipervínculo" xfId="7744" builtinId="8" hidden="1"/>
    <cellStyle name="Hipervínculo" xfId="7758" builtinId="8" hidden="1"/>
    <cellStyle name="Hipervínculo" xfId="7774" builtinId="8" hidden="1"/>
    <cellStyle name="Hipervínculo" xfId="7790" builtinId="8" hidden="1"/>
    <cellStyle name="Hipervínculo" xfId="7807" builtinId="8" hidden="1"/>
    <cellStyle name="Hipervínculo" xfId="7823" builtinId="8" hidden="1"/>
    <cellStyle name="Hipervínculo" xfId="7839" builtinId="8" hidden="1"/>
    <cellStyle name="Hipervínculo" xfId="7855" builtinId="8" hidden="1"/>
    <cellStyle name="Hipervínculo" xfId="7871" builtinId="8" hidden="1"/>
    <cellStyle name="Hipervínculo" xfId="7887" builtinId="8" hidden="1"/>
    <cellStyle name="Hipervínculo" xfId="7903" builtinId="8" hidden="1"/>
    <cellStyle name="Hipervínculo" xfId="7918" builtinId="8" hidden="1"/>
    <cellStyle name="Hipervínculo" xfId="7934" builtinId="8" hidden="1"/>
    <cellStyle name="Hipervínculo" xfId="7950" builtinId="8" hidden="1"/>
    <cellStyle name="Hipervínculo" xfId="7968" builtinId="8" hidden="1"/>
    <cellStyle name="Hipervínculo" xfId="7984" builtinId="8" hidden="1"/>
    <cellStyle name="Hipervínculo" xfId="8000" builtinId="8" hidden="1"/>
    <cellStyle name="Hipervínculo" xfId="8016" builtinId="8" hidden="1"/>
    <cellStyle name="Hipervínculo" xfId="8032" builtinId="8" hidden="1"/>
    <cellStyle name="Hipervínculo" xfId="8048" builtinId="8" hidden="1"/>
    <cellStyle name="Hipervínculo" xfId="8064" builtinId="8" hidden="1"/>
    <cellStyle name="Hipervínculo" xfId="8078" builtinId="8" hidden="1"/>
    <cellStyle name="Hipervínculo" xfId="8094" builtinId="8" hidden="1"/>
    <cellStyle name="Hipervínculo" xfId="8110" builtinId="8" hidden="1"/>
    <cellStyle name="Hipervínculo" xfId="8128" builtinId="8" hidden="1"/>
    <cellStyle name="Hipervínculo" xfId="8144" builtinId="8" hidden="1"/>
    <cellStyle name="Hipervínculo" xfId="8160" builtinId="8" hidden="1"/>
    <cellStyle name="Hipervínculo" xfId="8176" builtinId="8" hidden="1"/>
    <cellStyle name="Hipervínculo" xfId="8192" builtinId="8" hidden="1"/>
    <cellStyle name="Hipervínculo" xfId="8208" builtinId="8" hidden="1"/>
    <cellStyle name="Hipervínculo" xfId="7963" builtinId="8" hidden="1"/>
    <cellStyle name="Hipervínculo" xfId="8238" builtinId="8" hidden="1"/>
    <cellStyle name="Hipervínculo" xfId="8254" builtinId="8" hidden="1"/>
    <cellStyle name="Hipervínculo" xfId="8270" builtinId="8" hidden="1"/>
    <cellStyle name="Hipervínculo" xfId="8288" builtinId="8" hidden="1"/>
    <cellStyle name="Hipervínculo" xfId="8304" builtinId="8" hidden="1"/>
    <cellStyle name="Hipervínculo" xfId="8320" builtinId="8" hidden="1"/>
    <cellStyle name="Hipervínculo" xfId="8336" builtinId="8" hidden="1"/>
    <cellStyle name="Hipervínculo" xfId="8352" builtinId="8" hidden="1"/>
    <cellStyle name="Hipervínculo" xfId="8368" builtinId="8" hidden="1"/>
    <cellStyle name="Hipervínculo" xfId="8382" builtinId="8" hidden="1"/>
    <cellStyle name="Hipervínculo" xfId="8398" builtinId="8" hidden="1"/>
    <cellStyle name="Hipervínculo" xfId="8414" builtinId="8" hidden="1"/>
    <cellStyle name="Hipervínculo" xfId="8432" builtinId="8" hidden="1"/>
    <cellStyle name="Hipervínculo" xfId="8448" builtinId="8" hidden="1"/>
    <cellStyle name="Hipervínculo" xfId="8464" builtinId="8" hidden="1"/>
    <cellStyle name="Hipervínculo" xfId="8480" builtinId="8" hidden="1"/>
    <cellStyle name="Hipervínculo" xfId="8496" builtinId="8" hidden="1"/>
    <cellStyle name="Hipervínculo" xfId="8512" builtinId="8" hidden="1"/>
    <cellStyle name="Hipervínculo" xfId="8528" builtinId="8" hidden="1"/>
    <cellStyle name="Hipervínculo" xfId="8542" builtinId="8" hidden="1"/>
    <cellStyle name="Hipervínculo" xfId="8558" builtinId="8" hidden="1"/>
    <cellStyle name="Hipervínculo" xfId="8574" builtinId="8" hidden="1"/>
    <cellStyle name="Hipervínculo" xfId="8592" builtinId="8" hidden="1"/>
    <cellStyle name="Hipervínculo" xfId="8608" builtinId="8" hidden="1"/>
    <cellStyle name="Hipervínculo" xfId="8624" builtinId="8" hidden="1"/>
    <cellStyle name="Hipervínculo" xfId="8640" builtinId="8" hidden="1"/>
    <cellStyle name="Hipervínculo" xfId="8656" builtinId="8" hidden="1"/>
    <cellStyle name="Hipervínculo" xfId="8672" builtinId="8" hidden="1"/>
    <cellStyle name="Hipervínculo" xfId="8688" builtinId="8" hidden="1"/>
    <cellStyle name="Hipervínculo" xfId="8702" builtinId="8" hidden="1"/>
    <cellStyle name="Hipervínculo" xfId="8718" builtinId="8" hidden="1"/>
    <cellStyle name="Hipervínculo" xfId="8734" builtinId="8" hidden="1"/>
    <cellStyle name="Hipervínculo" xfId="8752" builtinId="8" hidden="1"/>
    <cellStyle name="Hipervínculo" xfId="8768" builtinId="8" hidden="1"/>
    <cellStyle name="Hipervínculo" xfId="8784" builtinId="8" hidden="1"/>
    <cellStyle name="Hipervínculo" xfId="8800" builtinId="8" hidden="1"/>
    <cellStyle name="Hipervínculo" xfId="8816" builtinId="8" hidden="1"/>
    <cellStyle name="Hipervínculo" xfId="8832" builtinId="8" hidden="1"/>
    <cellStyle name="Hipervínculo" xfId="8587" builtinId="8" hidden="1"/>
    <cellStyle name="Hipervínculo" xfId="8862" builtinId="8" hidden="1"/>
    <cellStyle name="Hipervínculo" xfId="8878" builtinId="8" hidden="1"/>
    <cellStyle name="Hipervínculo" xfId="8894" builtinId="8" hidden="1"/>
    <cellStyle name="Hipervínculo" xfId="8911" builtinId="8" hidden="1"/>
    <cellStyle name="Hipervínculo" xfId="8927" builtinId="8" hidden="1"/>
    <cellStyle name="Hipervínculo" xfId="8943" builtinId="8" hidden="1"/>
    <cellStyle name="Hipervínculo" xfId="8959" builtinId="8" hidden="1"/>
    <cellStyle name="Hipervínculo" xfId="8975" builtinId="8" hidden="1"/>
    <cellStyle name="Hipervínculo" xfId="8991" builtinId="8" hidden="1"/>
    <cellStyle name="Hipervínculo" xfId="9005" builtinId="8" hidden="1"/>
    <cellStyle name="Hipervínculo" xfId="9021" builtinId="8" hidden="1"/>
    <cellStyle name="Hipervínculo" xfId="9037" builtinId="8" hidden="1"/>
    <cellStyle name="Hipervínculo" xfId="9053" builtinId="8" hidden="1"/>
    <cellStyle name="Hipervínculo" xfId="9069" builtinId="8" hidden="1"/>
    <cellStyle name="Hipervínculo" xfId="9085" builtinId="8" hidden="1"/>
    <cellStyle name="Hipervínculo" xfId="9101" builtinId="8" hidden="1"/>
    <cellStyle name="Hipervínculo" xfId="9117" builtinId="8" hidden="1"/>
    <cellStyle name="Hipervínculo" xfId="9133" builtinId="8" hidden="1"/>
    <cellStyle name="Hipervínculo" xfId="9149" builtinId="8" hidden="1"/>
    <cellStyle name="Hipervínculo" xfId="9147" builtinId="8" hidden="1"/>
    <cellStyle name="Hipervínculo" xfId="9131" builtinId="8" hidden="1"/>
    <cellStyle name="Hipervínculo" xfId="9115" builtinId="8" hidden="1"/>
    <cellStyle name="Hipervínculo" xfId="9099" builtinId="8" hidden="1"/>
    <cellStyle name="Hipervínculo" xfId="9083" builtinId="8" hidden="1"/>
    <cellStyle name="Hipervínculo" xfId="9067" builtinId="8" hidden="1"/>
    <cellStyle name="Hipervínculo" xfId="9051" builtinId="8" hidden="1"/>
    <cellStyle name="Hipervínculo" xfId="9035" builtinId="8" hidden="1"/>
    <cellStyle name="Hipervínculo" xfId="9019" builtinId="8" hidden="1"/>
    <cellStyle name="Hipervínculo" xfId="9003" builtinId="8" hidden="1"/>
    <cellStyle name="Hipervínculo" xfId="8989" builtinId="8" hidden="1"/>
    <cellStyle name="Hipervínculo" xfId="8973" builtinId="8" hidden="1"/>
    <cellStyle name="Hipervínculo" xfId="8957" builtinId="8" hidden="1"/>
    <cellStyle name="Hipervínculo" xfId="8941" builtinId="8" hidden="1"/>
    <cellStyle name="Hipervínculo" xfId="8925" builtinId="8" hidden="1"/>
    <cellStyle name="Hipervínculo" xfId="8909" builtinId="8" hidden="1"/>
    <cellStyle name="Hipervínculo" xfId="8892" builtinId="8" hidden="1"/>
    <cellStyle name="Hipervínculo" xfId="8876" builtinId="8" hidden="1"/>
    <cellStyle name="Hipervínculo" xfId="8860" builtinId="8" hidden="1"/>
    <cellStyle name="Hipervínculo" xfId="8846" builtinId="8" hidden="1"/>
    <cellStyle name="Hipervínculo" xfId="8830" builtinId="8" hidden="1"/>
    <cellStyle name="Hipervínculo" xfId="8814" builtinId="8" hidden="1"/>
    <cellStyle name="Hipervínculo" xfId="8798" builtinId="8" hidden="1"/>
    <cellStyle name="Hipervínculo" xfId="8782" builtinId="8" hidden="1"/>
    <cellStyle name="Hipervínculo" xfId="8766" builtinId="8" hidden="1"/>
    <cellStyle name="Hipervínculo" xfId="8750" builtinId="8" hidden="1"/>
    <cellStyle name="Hipervínculo" xfId="8732" builtinId="8" hidden="1"/>
    <cellStyle name="Hipervínculo" xfId="8716" builtinId="8" hidden="1"/>
    <cellStyle name="Hipervínculo" xfId="8700" builtinId="8" hidden="1"/>
    <cellStyle name="Hipervínculo" xfId="8686" builtinId="8" hidden="1"/>
    <cellStyle name="Hipervínculo" xfId="8670" builtinId="8" hidden="1"/>
    <cellStyle name="Hipervínculo" xfId="8654" builtinId="8" hidden="1"/>
    <cellStyle name="Hipervínculo" xfId="8638" builtinId="8" hidden="1"/>
    <cellStyle name="Hipervínculo" xfId="8622" builtinId="8" hidden="1"/>
    <cellStyle name="Hipervínculo" xfId="8606" builtinId="8" hidden="1"/>
    <cellStyle name="Hipervínculo" xfId="8590" builtinId="8" hidden="1"/>
    <cellStyle name="Hipervínculo" xfId="8572" builtinId="8" hidden="1"/>
    <cellStyle name="Hipervínculo" xfId="8556" builtinId="8" hidden="1"/>
    <cellStyle name="Hipervínculo" xfId="8540" builtinId="8" hidden="1"/>
    <cellStyle name="Hipervínculo" xfId="8526" builtinId="8" hidden="1"/>
    <cellStyle name="Hipervínculo" xfId="8510" builtinId="8" hidden="1"/>
    <cellStyle name="Hipervínculo" xfId="8494" builtinId="8" hidden="1"/>
    <cellStyle name="Hipervínculo" xfId="8478" builtinId="8" hidden="1"/>
    <cellStyle name="Hipervínculo" xfId="8462" builtinId="8" hidden="1"/>
    <cellStyle name="Hipervínculo" xfId="8446" builtinId="8" hidden="1"/>
    <cellStyle name="Hipervínculo" xfId="8428" builtinId="8" hidden="1"/>
    <cellStyle name="Hipervínculo" xfId="8412" builtinId="8" hidden="1"/>
    <cellStyle name="Hipervínculo" xfId="8396" builtinId="8" hidden="1"/>
    <cellStyle name="Hipervínculo" xfId="8380" builtinId="8" hidden="1"/>
    <cellStyle name="Hipervínculo" xfId="8366" builtinId="8" hidden="1"/>
    <cellStyle name="Hipervínculo" xfId="8350" builtinId="8" hidden="1"/>
    <cellStyle name="Hipervínculo" xfId="8334" builtinId="8" hidden="1"/>
    <cellStyle name="Hipervínculo" xfId="8318" builtinId="8" hidden="1"/>
    <cellStyle name="Hipervínculo" xfId="8302" builtinId="8" hidden="1"/>
    <cellStyle name="Hipervínculo" xfId="8286" builtinId="8" hidden="1"/>
    <cellStyle name="Hipervínculo" xfId="8268" builtinId="8" hidden="1"/>
    <cellStyle name="Hipervínculo" xfId="8252" builtinId="8" hidden="1"/>
    <cellStyle name="Hipervínculo" xfId="8236" builtinId="8" hidden="1"/>
    <cellStyle name="Hipervínculo" xfId="8222" builtinId="8" hidden="1"/>
    <cellStyle name="Hipervínculo" xfId="8206" builtinId="8" hidden="1"/>
    <cellStyle name="Hipervínculo" xfId="8190" builtinId="8" hidden="1"/>
    <cellStyle name="Hipervínculo" xfId="8174" builtinId="8" hidden="1"/>
    <cellStyle name="Hipervínculo" xfId="8158" builtinId="8" hidden="1"/>
    <cellStyle name="Hipervínculo" xfId="8142" builtinId="8" hidden="1"/>
    <cellStyle name="Hipervínculo" xfId="8126" builtinId="8" hidden="1"/>
    <cellStyle name="Hipervínculo" xfId="8108" builtinId="8" hidden="1"/>
    <cellStyle name="Hipervínculo" xfId="8092" builtinId="8" hidden="1"/>
    <cellStyle name="Hipervínculo" xfId="8076" builtinId="8" hidden="1"/>
    <cellStyle name="Hipervínculo" xfId="8062" builtinId="8" hidden="1"/>
    <cellStyle name="Hipervínculo" xfId="8046" builtinId="8" hidden="1"/>
    <cellStyle name="Hipervínculo" xfId="8030" builtinId="8" hidden="1"/>
    <cellStyle name="Hipervínculo" xfId="8014" builtinId="8" hidden="1"/>
    <cellStyle name="Hipervínculo" xfId="7998" builtinId="8" hidden="1"/>
    <cellStyle name="Hipervínculo" xfId="7982" builtinId="8" hidden="1"/>
    <cellStyle name="Hipervínculo" xfId="7966" builtinId="8" hidden="1"/>
    <cellStyle name="Hipervínculo" xfId="7948" builtinId="8" hidden="1"/>
    <cellStyle name="Hipervínculo" xfId="7932" builtinId="8" hidden="1"/>
    <cellStyle name="Hipervínculo" xfId="7916" builtinId="8" hidden="1"/>
    <cellStyle name="Hipervínculo" xfId="7901" builtinId="8" hidden="1"/>
    <cellStyle name="Hipervínculo" xfId="7885" builtinId="8" hidden="1"/>
    <cellStyle name="Hipervínculo" xfId="7869" builtinId="8" hidden="1"/>
    <cellStyle name="Hipervínculo" xfId="7853" builtinId="8" hidden="1"/>
    <cellStyle name="Hipervínculo" xfId="7837" builtinId="8" hidden="1"/>
    <cellStyle name="Hipervínculo" xfId="7821" builtinId="8" hidden="1"/>
    <cellStyle name="Hipervínculo" xfId="7804" builtinId="8" hidden="1"/>
    <cellStyle name="Hipervínculo" xfId="7788" builtinId="8" hidden="1"/>
    <cellStyle name="Hipervínculo" xfId="7772" builtinId="8" hidden="1"/>
    <cellStyle name="Hipervínculo" xfId="7756" builtinId="8" hidden="1"/>
    <cellStyle name="Hipervínculo" xfId="7742" builtinId="8" hidden="1"/>
    <cellStyle name="Hipervínculo" xfId="7726" builtinId="8" hidden="1"/>
    <cellStyle name="Hipervínculo" xfId="7710" builtinId="8" hidden="1"/>
    <cellStyle name="Hipervínculo" xfId="7694" builtinId="8" hidden="1"/>
    <cellStyle name="Hipervínculo" xfId="7678" builtinId="8" hidden="1"/>
    <cellStyle name="Hipervínculo" xfId="7662" builtinId="8" hidden="1"/>
    <cellStyle name="Hipervínculo" xfId="7644" builtinId="8" hidden="1"/>
    <cellStyle name="Hipervínculo" xfId="7628" builtinId="8" hidden="1"/>
    <cellStyle name="Hipervínculo" xfId="7612" builtinId="8" hidden="1"/>
    <cellStyle name="Hipervínculo" xfId="7598" builtinId="8" hidden="1"/>
    <cellStyle name="Hipervínculo" xfId="7582" builtinId="8" hidden="1"/>
    <cellStyle name="Hipervínculo" xfId="7566" builtinId="8" hidden="1"/>
    <cellStyle name="Hipervínculo" xfId="7550" builtinId="8" hidden="1"/>
    <cellStyle name="Hipervínculo" xfId="7534" builtinId="8" hidden="1"/>
    <cellStyle name="Hipervínculo" xfId="7518" builtinId="8" hidden="1"/>
    <cellStyle name="Hipervínculo" xfId="7502" builtinId="8" hidden="1"/>
    <cellStyle name="Hipervínculo" xfId="7484" builtinId="8" hidden="1"/>
    <cellStyle name="Hipervínculo" xfId="7468" builtinId="8" hidden="1"/>
    <cellStyle name="Hipervínculo" xfId="7452" builtinId="8" hidden="1"/>
    <cellStyle name="Hipervínculo" xfId="7437" builtinId="8" hidden="1"/>
    <cellStyle name="Hipervínculo" xfId="7421" builtinId="8" hidden="1"/>
    <cellStyle name="Hipervínculo" xfId="7405" builtinId="8" hidden="1"/>
    <cellStyle name="Hipervínculo" xfId="7389" builtinId="8" hidden="1"/>
    <cellStyle name="Hipervínculo" xfId="7373" builtinId="8" hidden="1"/>
    <cellStyle name="Hipervínculo" xfId="7357" builtinId="8" hidden="1"/>
    <cellStyle name="Hipervínculo" xfId="7341" builtinId="8" hidden="1"/>
    <cellStyle name="Hipervínculo" xfId="7324" builtinId="8" hidden="1"/>
    <cellStyle name="Hipervínculo" xfId="7308" builtinId="8" hidden="1"/>
    <cellStyle name="Hipervínculo" xfId="7292" builtinId="8" hidden="1"/>
    <cellStyle name="Hipervínculo" xfId="7278" builtinId="8" hidden="1"/>
    <cellStyle name="Hipervínculo" xfId="7262" builtinId="8" hidden="1"/>
    <cellStyle name="Hipervínculo" xfId="7246" builtinId="8" hidden="1"/>
    <cellStyle name="Hipervínculo" xfId="7230" builtinId="8" hidden="1"/>
    <cellStyle name="Hipervínculo" xfId="7214" builtinId="8" hidden="1"/>
    <cellStyle name="Hipervínculo" xfId="7198" builtinId="8" hidden="1"/>
    <cellStyle name="Hipervínculo" xfId="7180" builtinId="8" hidden="1"/>
    <cellStyle name="Hipervínculo" xfId="7164" builtinId="8" hidden="1"/>
    <cellStyle name="Hipervínculo" xfId="7148" builtinId="8" hidden="1"/>
    <cellStyle name="Hipervínculo" xfId="7132" builtinId="8" hidden="1"/>
    <cellStyle name="Hipervínculo" xfId="7115" builtinId="8" hidden="1"/>
    <cellStyle name="Hipervínculo" xfId="7099" builtinId="8" hidden="1"/>
    <cellStyle name="Hipervínculo" xfId="7083" builtinId="8" hidden="1"/>
    <cellStyle name="Hipervínculo" xfId="7068" builtinId="8" hidden="1"/>
    <cellStyle name="Hipervínculo" xfId="7052" builtinId="8" hidden="1"/>
    <cellStyle name="Hipervínculo" xfId="7036" builtinId="8" hidden="1"/>
    <cellStyle name="Hipervínculo" xfId="7019" builtinId="8" hidden="1"/>
    <cellStyle name="Hipervínculo" xfId="7003" builtinId="8" hidden="1"/>
    <cellStyle name="Hipervínculo" xfId="6987" builtinId="8" hidden="1"/>
    <cellStyle name="Hipervínculo" xfId="6971" builtinId="8" hidden="1"/>
    <cellStyle name="Hipervínculo" xfId="6955" builtinId="8" hidden="1"/>
    <cellStyle name="Hipervínculo" xfId="6939" builtinId="8" hidden="1"/>
    <cellStyle name="Hipervínculo" xfId="4585" builtinId="8" hidden="1"/>
    <cellStyle name="Hipervínculo" xfId="4595" builtinId="8" hidden="1"/>
    <cellStyle name="Hipervínculo" xfId="4599" builtinId="8" hidden="1"/>
    <cellStyle name="Hipervínculo" xfId="4633" builtinId="8" hidden="1"/>
    <cellStyle name="Hipervínculo" xfId="4637" builtinId="8" hidden="1"/>
    <cellStyle name="Hipervínculo" xfId="4625" builtinId="8" hidden="1"/>
    <cellStyle name="Hipervínculo" xfId="4613" builtinId="8" hidden="1"/>
    <cellStyle name="Hipervínculo" xfId="4603" builtinId="8" hidden="1"/>
    <cellStyle name="Hipervínculo" xfId="4653" builtinId="8" hidden="1"/>
    <cellStyle name="Hipervínculo" xfId="4669" builtinId="8" hidden="1"/>
    <cellStyle name="Hipervínculo" xfId="4685" builtinId="8" hidden="1"/>
    <cellStyle name="Hipervínculo" xfId="4701" builtinId="8" hidden="1"/>
    <cellStyle name="Hipervínculo" xfId="4717" builtinId="8" hidden="1"/>
    <cellStyle name="Hipervínculo" xfId="4733" builtinId="8" hidden="1"/>
    <cellStyle name="Hipervínculo" xfId="4750" builtinId="8" hidden="1"/>
    <cellStyle name="Hipervínculo" xfId="4766" builtinId="8" hidden="1"/>
    <cellStyle name="Hipervínculo" xfId="4782" builtinId="8" hidden="1"/>
    <cellStyle name="Hipervínculo" xfId="4797" builtinId="8" hidden="1"/>
    <cellStyle name="Hipervínculo" xfId="4813" builtinId="8" hidden="1"/>
    <cellStyle name="Hipervínculo" xfId="4829" builtinId="8" hidden="1"/>
    <cellStyle name="Hipervínculo" xfId="4846" builtinId="8" hidden="1"/>
    <cellStyle name="Hipervínculo" xfId="4862" builtinId="8" hidden="1"/>
    <cellStyle name="Hipervínculo" xfId="4878" builtinId="8" hidden="1"/>
    <cellStyle name="Hipervínculo" xfId="4896" builtinId="8" hidden="1"/>
    <cellStyle name="Hipervínculo" xfId="4912" builtinId="8" hidden="1"/>
    <cellStyle name="Hipervínculo" xfId="4928" builtinId="8" hidden="1"/>
    <cellStyle name="Hipervínculo" xfId="4944" builtinId="8" hidden="1"/>
    <cellStyle name="Hipervínculo" xfId="4960" builtinId="8" hidden="1"/>
    <cellStyle name="Hipervínculo" xfId="4976" builtinId="8" hidden="1"/>
    <cellStyle name="Hipervínculo" xfId="4992" builtinId="8" hidden="1"/>
    <cellStyle name="Hipervínculo" xfId="5006" builtinId="8" hidden="1"/>
    <cellStyle name="Hipervínculo" xfId="5022" builtinId="8" hidden="1"/>
    <cellStyle name="Hipervínculo" xfId="5038" builtinId="8" hidden="1"/>
    <cellStyle name="Hipervínculo" xfId="5055" builtinId="8" hidden="1"/>
    <cellStyle name="Hipervínculo" xfId="5071" builtinId="8" hidden="1"/>
    <cellStyle name="Hipervínculo" xfId="5087" builtinId="8" hidden="1"/>
    <cellStyle name="Hipervínculo" xfId="5103" builtinId="8" hidden="1"/>
    <cellStyle name="Hipervínculo" xfId="5119" builtinId="8" hidden="1"/>
    <cellStyle name="Hipervínculo" xfId="5135" builtinId="8" hidden="1"/>
    <cellStyle name="Hipervínculo" xfId="5151" builtinId="8" hidden="1"/>
    <cellStyle name="Hipervínculo" xfId="5166" builtinId="8" hidden="1"/>
    <cellStyle name="Hipervínculo" xfId="5182" builtinId="8" hidden="1"/>
    <cellStyle name="Hipervínculo" xfId="5198" builtinId="8" hidden="1"/>
    <cellStyle name="Hipervínculo" xfId="5216" builtinId="8" hidden="1"/>
    <cellStyle name="Hipervínculo" xfId="5232" builtinId="8" hidden="1"/>
    <cellStyle name="Hipervínculo" xfId="5248" builtinId="8" hidden="1"/>
    <cellStyle name="Hipervínculo" xfId="5264" builtinId="8" hidden="1"/>
    <cellStyle name="Hipervínculo" xfId="5280" builtinId="8" hidden="1"/>
    <cellStyle name="Hipervínculo" xfId="5296" builtinId="8" hidden="1"/>
    <cellStyle name="Hipervínculo" xfId="4895" builtinId="8" hidden="1"/>
    <cellStyle name="Hipervínculo" xfId="5326" builtinId="8" hidden="1"/>
    <cellStyle name="Hipervínculo" xfId="5342" builtinId="8" hidden="1"/>
    <cellStyle name="Hipervínculo" xfId="5358" builtinId="8" hidden="1"/>
    <cellStyle name="Hipervínculo" xfId="5376" builtinId="8" hidden="1"/>
    <cellStyle name="Hipervínculo" xfId="5392" builtinId="8" hidden="1"/>
    <cellStyle name="Hipervínculo" xfId="5408" builtinId="8" hidden="1"/>
    <cellStyle name="Hipervínculo" xfId="5424" builtinId="8" hidden="1"/>
    <cellStyle name="Hipervínculo" xfId="5440" builtinId="8" hidden="1"/>
    <cellStyle name="Hipervínculo" xfId="5456" builtinId="8" hidden="1"/>
    <cellStyle name="Hipervínculo" xfId="5470" builtinId="8" hidden="1"/>
    <cellStyle name="Hipervínculo" xfId="5486" builtinId="8" hidden="1"/>
    <cellStyle name="Hipervínculo" xfId="5502" builtinId="8" hidden="1"/>
    <cellStyle name="Hipervínculo" xfId="5519" builtinId="8" hidden="1"/>
    <cellStyle name="Hipervínculo" xfId="5535" builtinId="8" hidden="1"/>
    <cellStyle name="Hipervínculo" xfId="5551" builtinId="8" hidden="1"/>
    <cellStyle name="Hipervínculo" xfId="5567" builtinId="8" hidden="1"/>
    <cellStyle name="Hipervínculo" xfId="5583" builtinId="8" hidden="1"/>
    <cellStyle name="Hipervínculo" xfId="5599" builtinId="8" hidden="1"/>
    <cellStyle name="Hipervínculo" xfId="5615" builtinId="8" hidden="1"/>
    <cellStyle name="Hipervínculo" xfId="5630" builtinId="8" hidden="1"/>
    <cellStyle name="Hipervínculo" xfId="5646" builtinId="8" hidden="1"/>
    <cellStyle name="Hipervínculo" xfId="5662" builtinId="8" hidden="1"/>
    <cellStyle name="Hipervínculo" xfId="5680" builtinId="8" hidden="1"/>
    <cellStyle name="Hipervínculo" xfId="5696" builtinId="8" hidden="1"/>
    <cellStyle name="Hipervínculo" xfId="5712" builtinId="8" hidden="1"/>
    <cellStyle name="Hipervínculo" xfId="5728" builtinId="8" hidden="1"/>
    <cellStyle name="Hipervínculo" xfId="5744" builtinId="8" hidden="1"/>
    <cellStyle name="Hipervínculo" xfId="5760" builtinId="8" hidden="1"/>
    <cellStyle name="Hipervínculo" xfId="5776" builtinId="8" hidden="1"/>
    <cellStyle name="Hipervínculo" xfId="5790" builtinId="8" hidden="1"/>
    <cellStyle name="Hipervínculo" xfId="5806" builtinId="8" hidden="1"/>
    <cellStyle name="Hipervínculo" xfId="5822" builtinId="8" hidden="1"/>
    <cellStyle name="Hipervínculo" xfId="5840" builtinId="8" hidden="1"/>
    <cellStyle name="Hipervínculo" xfId="5856" builtinId="8" hidden="1"/>
    <cellStyle name="Hipervínculo" xfId="5872" builtinId="8" hidden="1"/>
    <cellStyle name="Hipervínculo" xfId="5888" builtinId="8" hidden="1"/>
    <cellStyle name="Hipervínculo" xfId="5904" builtinId="8" hidden="1"/>
    <cellStyle name="Hipervínculo" xfId="5920" builtinId="8" hidden="1"/>
    <cellStyle name="Hipervínculo" xfId="5675" builtinId="8" hidden="1"/>
    <cellStyle name="Hipervínculo" xfId="5950" builtinId="8" hidden="1"/>
    <cellStyle name="Hipervínculo" xfId="5966" builtinId="8" hidden="1"/>
    <cellStyle name="Hipervínculo" xfId="5982" builtinId="8" hidden="1"/>
    <cellStyle name="Hipervínculo" xfId="6000" builtinId="8" hidden="1"/>
    <cellStyle name="Hipervínculo" xfId="6016" builtinId="8" hidden="1"/>
    <cellStyle name="Hipervínculo" xfId="6032" builtinId="8" hidden="1"/>
    <cellStyle name="Hipervínculo" xfId="6048" builtinId="8" hidden="1"/>
    <cellStyle name="Hipervínculo" xfId="6064" builtinId="8" hidden="1"/>
    <cellStyle name="Hipervínculo" xfId="6080" builtinId="8" hidden="1"/>
    <cellStyle name="Hipervínculo" xfId="6094" builtinId="8" hidden="1"/>
    <cellStyle name="Hipervínculo" xfId="6110" builtinId="8" hidden="1"/>
    <cellStyle name="Hipervínculo" xfId="6126" builtinId="8" hidden="1"/>
    <cellStyle name="Hipervínculo" xfId="6144" builtinId="8" hidden="1"/>
    <cellStyle name="Hipervínculo" xfId="6160" builtinId="8" hidden="1"/>
    <cellStyle name="Hipervínculo" xfId="6176" builtinId="8" hidden="1"/>
    <cellStyle name="Hipervínculo" xfId="6192" builtinId="8" hidden="1"/>
    <cellStyle name="Hipervínculo" xfId="6208" builtinId="8" hidden="1"/>
    <cellStyle name="Hipervínculo" xfId="6224" builtinId="8" hidden="1"/>
    <cellStyle name="Hipervínculo" xfId="6240" builtinId="8" hidden="1"/>
    <cellStyle name="Hipervínculo" xfId="6254" builtinId="8" hidden="1"/>
    <cellStyle name="Hipervínculo" xfId="6270" builtinId="8" hidden="1"/>
    <cellStyle name="Hipervínculo" xfId="6286" builtinId="8" hidden="1"/>
    <cellStyle name="Hipervínculo" xfId="6304" builtinId="8" hidden="1"/>
    <cellStyle name="Hipervínculo" xfId="6320" builtinId="8" hidden="1"/>
    <cellStyle name="Hipervínculo" xfId="6336" builtinId="8" hidden="1"/>
    <cellStyle name="Hipervínculo" xfId="6352" builtinId="8" hidden="1"/>
    <cellStyle name="Hipervínculo" xfId="6368" builtinId="8" hidden="1"/>
    <cellStyle name="Hipervínculo" xfId="6384" builtinId="8" hidden="1"/>
    <cellStyle name="Hipervínculo" xfId="6400" builtinId="8" hidden="1"/>
    <cellStyle name="Hipervínculo" xfId="6414" builtinId="8" hidden="1"/>
    <cellStyle name="Hipervínculo" xfId="6430" builtinId="8" hidden="1"/>
    <cellStyle name="Hipervínculo" xfId="6446" builtinId="8" hidden="1"/>
    <cellStyle name="Hipervínculo" xfId="6464" builtinId="8" hidden="1"/>
    <cellStyle name="Hipervínculo" xfId="6480" builtinId="8" hidden="1"/>
    <cellStyle name="Hipervínculo" xfId="6496" builtinId="8" hidden="1"/>
    <cellStyle name="Hipervínculo" xfId="6512" builtinId="8" hidden="1"/>
    <cellStyle name="Hipervínculo" xfId="6528" builtinId="8" hidden="1"/>
    <cellStyle name="Hipervínculo" xfId="6544" builtinId="8" hidden="1"/>
    <cellStyle name="Hipervínculo" xfId="6299" builtinId="8" hidden="1"/>
    <cellStyle name="Hipervínculo" xfId="6574" builtinId="8" hidden="1"/>
    <cellStyle name="Hipervínculo" xfId="6590" builtinId="8" hidden="1"/>
    <cellStyle name="Hipervínculo" xfId="6606" builtinId="8" hidden="1"/>
    <cellStyle name="Hipervínculo" xfId="6623" builtinId="8" hidden="1"/>
    <cellStyle name="Hipervínculo" xfId="6639" builtinId="8" hidden="1"/>
    <cellStyle name="Hipervínculo" xfId="6655" builtinId="8" hidden="1"/>
    <cellStyle name="Hipervínculo" xfId="6671" builtinId="8" hidden="1"/>
    <cellStyle name="Hipervínculo" xfId="6687" builtinId="8" hidden="1"/>
    <cellStyle name="Hipervínculo" xfId="6703" builtinId="8" hidden="1"/>
    <cellStyle name="Hipervínculo" xfId="6717" builtinId="8" hidden="1"/>
    <cellStyle name="Hipervínculo" xfId="6733" builtinId="8" hidden="1"/>
    <cellStyle name="Hipervínculo" xfId="6749" builtinId="8" hidden="1"/>
    <cellStyle name="Hipervínculo" xfId="6765" builtinId="8" hidden="1"/>
    <cellStyle name="Hipervínculo" xfId="6781" builtinId="8" hidden="1"/>
    <cellStyle name="Hipervínculo" xfId="6797" builtinId="8" hidden="1"/>
    <cellStyle name="Hipervínculo" xfId="6813" builtinId="8" hidden="1"/>
    <cellStyle name="Hipervínculo" xfId="6829" builtinId="8" hidden="1"/>
    <cellStyle name="Hipervínculo" xfId="6845" builtinId="8" hidden="1"/>
    <cellStyle name="Hipervínculo" xfId="6861" builtinId="8" hidden="1"/>
    <cellStyle name="Hipervínculo" xfId="6859" builtinId="8" hidden="1"/>
    <cellStyle name="Hipervínculo" xfId="6843" builtinId="8" hidden="1"/>
    <cellStyle name="Hipervínculo" xfId="6827" builtinId="8" hidden="1"/>
    <cellStyle name="Hipervínculo" xfId="6811" builtinId="8" hidden="1"/>
    <cellStyle name="Hipervínculo" xfId="6795" builtinId="8" hidden="1"/>
    <cellStyle name="Hipervínculo" xfId="6779" builtinId="8" hidden="1"/>
    <cellStyle name="Hipervínculo" xfId="6763" builtinId="8" hidden="1"/>
    <cellStyle name="Hipervínculo" xfId="6747" builtinId="8" hidden="1"/>
    <cellStyle name="Hipervínculo" xfId="6731" builtinId="8" hidden="1"/>
    <cellStyle name="Hipervínculo" xfId="6715" builtinId="8" hidden="1"/>
    <cellStyle name="Hipervínculo" xfId="6701" builtinId="8" hidden="1"/>
    <cellStyle name="Hipervínculo" xfId="6685" builtinId="8" hidden="1"/>
    <cellStyle name="Hipervínculo" xfId="6669" builtinId="8" hidden="1"/>
    <cellStyle name="Hipervínculo" xfId="6653" builtinId="8" hidden="1"/>
    <cellStyle name="Hipervínculo" xfId="6637" builtinId="8" hidden="1"/>
    <cellStyle name="Hipervínculo" xfId="6621" builtinId="8" hidden="1"/>
    <cellStyle name="Hipervínculo" xfId="6604" builtinId="8" hidden="1"/>
    <cellStyle name="Hipervínculo" xfId="6588" builtinId="8" hidden="1"/>
    <cellStyle name="Hipervínculo" xfId="6572" builtinId="8" hidden="1"/>
    <cellStyle name="Hipervínculo" xfId="6558" builtinId="8" hidden="1"/>
    <cellStyle name="Hipervínculo" xfId="6542" builtinId="8" hidden="1"/>
    <cellStyle name="Hipervínculo" xfId="6526" builtinId="8" hidden="1"/>
    <cellStyle name="Hipervínculo" xfId="6510" builtinId="8" hidden="1"/>
    <cellStyle name="Hipervínculo" xfId="6494" builtinId="8" hidden="1"/>
    <cellStyle name="Hipervínculo" xfId="6478" builtinId="8" hidden="1"/>
    <cellStyle name="Hipervínculo" xfId="6462" builtinId="8" hidden="1"/>
    <cellStyle name="Hipervínculo" xfId="6444" builtinId="8" hidden="1"/>
    <cellStyle name="Hipervínculo" xfId="6428" builtinId="8" hidden="1"/>
    <cellStyle name="Hipervínculo" xfId="6412" builtinId="8" hidden="1"/>
    <cellStyle name="Hipervínculo" xfId="6398" builtinId="8" hidden="1"/>
    <cellStyle name="Hipervínculo" xfId="6382" builtinId="8" hidden="1"/>
    <cellStyle name="Hipervínculo" xfId="6366" builtinId="8" hidden="1"/>
    <cellStyle name="Hipervínculo" xfId="6350" builtinId="8" hidden="1"/>
    <cellStyle name="Hipervínculo" xfId="6334" builtinId="8" hidden="1"/>
    <cellStyle name="Hipervínculo" xfId="6318" builtinId="8" hidden="1"/>
    <cellStyle name="Hipervínculo" xfId="6302" builtinId="8" hidden="1"/>
    <cellStyle name="Hipervínculo" xfId="6284" builtinId="8" hidden="1"/>
    <cellStyle name="Hipervínculo" xfId="6268" builtinId="8" hidden="1"/>
    <cellStyle name="Hipervínculo" xfId="6252" builtinId="8" hidden="1"/>
    <cellStyle name="Hipervínculo" xfId="6238" builtinId="8" hidden="1"/>
    <cellStyle name="Hipervínculo" xfId="6222" builtinId="8" hidden="1"/>
    <cellStyle name="Hipervínculo" xfId="6206" builtinId="8" hidden="1"/>
    <cellStyle name="Hipervínculo" xfId="6190" builtinId="8" hidden="1"/>
    <cellStyle name="Hipervínculo" xfId="6174" builtinId="8" hidden="1"/>
    <cellStyle name="Hipervínculo" xfId="6158" builtinId="8" hidden="1"/>
    <cellStyle name="Hipervínculo" xfId="6140" builtinId="8" hidden="1"/>
    <cellStyle name="Hipervínculo" xfId="6124" builtinId="8" hidden="1"/>
    <cellStyle name="Hipervínculo" xfId="6108" builtinId="8" hidden="1"/>
    <cellStyle name="Hipervínculo" xfId="6092" builtinId="8" hidden="1"/>
    <cellStyle name="Hipervínculo" xfId="6078" builtinId="8" hidden="1"/>
    <cellStyle name="Hipervínculo" xfId="6062" builtinId="8" hidden="1"/>
    <cellStyle name="Hipervínculo" xfId="6046" builtinId="8" hidden="1"/>
    <cellStyle name="Hipervínculo" xfId="6030" builtinId="8" hidden="1"/>
    <cellStyle name="Hipervínculo" xfId="6014" builtinId="8" hidden="1"/>
    <cellStyle name="Hipervínculo" xfId="5998" builtinId="8" hidden="1"/>
    <cellStyle name="Hipervínculo" xfId="5980" builtinId="8" hidden="1"/>
    <cellStyle name="Hipervínculo" xfId="5964" builtinId="8" hidden="1"/>
    <cellStyle name="Hipervínculo" xfId="5948" builtinId="8" hidden="1"/>
    <cellStyle name="Hipervínculo" xfId="5934" builtinId="8" hidden="1"/>
    <cellStyle name="Hipervínculo" xfId="5918" builtinId="8" hidden="1"/>
    <cellStyle name="Hipervínculo" xfId="5902" builtinId="8" hidden="1"/>
    <cellStyle name="Hipervínculo" xfId="5886" builtinId="8" hidden="1"/>
    <cellStyle name="Hipervínculo" xfId="5870" builtinId="8" hidden="1"/>
    <cellStyle name="Hipervínculo" xfId="5854" builtinId="8" hidden="1"/>
    <cellStyle name="Hipervínculo" xfId="5838" builtinId="8" hidden="1"/>
    <cellStyle name="Hipervínculo" xfId="5820" builtinId="8" hidden="1"/>
    <cellStyle name="Hipervínculo" xfId="5804" builtinId="8" hidden="1"/>
    <cellStyle name="Hipervínculo" xfId="5788" builtinId="8" hidden="1"/>
    <cellStyle name="Hipervínculo" xfId="5774" builtinId="8" hidden="1"/>
    <cellStyle name="Hipervínculo" xfId="5758" builtinId="8" hidden="1"/>
    <cellStyle name="Hipervínculo" xfId="5742" builtinId="8" hidden="1"/>
    <cellStyle name="Hipervínculo" xfId="5726" builtinId="8" hidden="1"/>
    <cellStyle name="Hipervínculo" xfId="5710" builtinId="8" hidden="1"/>
    <cellStyle name="Hipervínculo" xfId="5694" builtinId="8" hidden="1"/>
    <cellStyle name="Hipervínculo" xfId="5678" builtinId="8" hidden="1"/>
    <cellStyle name="Hipervínculo" xfId="5660" builtinId="8" hidden="1"/>
    <cellStyle name="Hipervínculo" xfId="5644" builtinId="8" hidden="1"/>
    <cellStyle name="Hipervínculo" xfId="5628" builtinId="8" hidden="1"/>
    <cellStyle name="Hipervínculo" xfId="5613" builtinId="8" hidden="1"/>
    <cellStyle name="Hipervínculo" xfId="5597" builtinId="8" hidden="1"/>
    <cellStyle name="Hipervínculo" xfId="5581" builtinId="8" hidden="1"/>
    <cellStyle name="Hipervínculo" xfId="5565" builtinId="8" hidden="1"/>
    <cellStyle name="Hipervínculo" xfId="5549" builtinId="8" hidden="1"/>
    <cellStyle name="Hipervínculo" xfId="5533" builtinId="8" hidden="1"/>
    <cellStyle name="Hipervínculo" xfId="5516" builtinId="8" hidden="1"/>
    <cellStyle name="Hipervínculo" xfId="5500" builtinId="8" hidden="1"/>
    <cellStyle name="Hipervínculo" xfId="5484" builtinId="8" hidden="1"/>
    <cellStyle name="Hipervínculo" xfId="5468" builtinId="8" hidden="1"/>
    <cellStyle name="Hipervínculo" xfId="5454" builtinId="8" hidden="1"/>
    <cellStyle name="Hipervínculo" xfId="5438" builtinId="8" hidden="1"/>
    <cellStyle name="Hipervínculo" xfId="5422" builtinId="8" hidden="1"/>
    <cellStyle name="Hipervínculo" xfId="5406" builtinId="8" hidden="1"/>
    <cellStyle name="Hipervínculo" xfId="5390" builtinId="8" hidden="1"/>
    <cellStyle name="Hipervínculo" xfId="5374" builtinId="8" hidden="1"/>
    <cellStyle name="Hipervínculo" xfId="5356" builtinId="8" hidden="1"/>
    <cellStyle name="Hipervínculo" xfId="5340" builtinId="8" hidden="1"/>
    <cellStyle name="Hipervínculo" xfId="5324" builtinId="8" hidden="1"/>
    <cellStyle name="Hipervínculo" xfId="5310" builtinId="8" hidden="1"/>
    <cellStyle name="Hipervínculo" xfId="5294" builtinId="8" hidden="1"/>
    <cellStyle name="Hipervínculo" xfId="5278" builtinId="8" hidden="1"/>
    <cellStyle name="Hipervínculo" xfId="5262" builtinId="8" hidden="1"/>
    <cellStyle name="Hipervínculo" xfId="5246" builtinId="8" hidden="1"/>
    <cellStyle name="Hipervínculo" xfId="5230" builtinId="8" hidden="1"/>
    <cellStyle name="Hipervínculo" xfId="5214" builtinId="8" hidden="1"/>
    <cellStyle name="Hipervínculo" xfId="5196" builtinId="8" hidden="1"/>
    <cellStyle name="Hipervínculo" xfId="5180" builtinId="8" hidden="1"/>
    <cellStyle name="Hipervínculo" xfId="5164" builtinId="8" hidden="1"/>
    <cellStyle name="Hipervínculo" xfId="5149" builtinId="8" hidden="1"/>
    <cellStyle name="Hipervínculo" xfId="5133" builtinId="8" hidden="1"/>
    <cellStyle name="Hipervínculo" xfId="5117" builtinId="8" hidden="1"/>
    <cellStyle name="Hipervínculo" xfId="5101" builtinId="8" hidden="1"/>
    <cellStyle name="Hipervínculo" xfId="5085" builtinId="8" hidden="1"/>
    <cellStyle name="Hipervínculo" xfId="5069" builtinId="8" hidden="1"/>
    <cellStyle name="Hipervínculo" xfId="5053" builtinId="8" hidden="1"/>
    <cellStyle name="Hipervínculo" xfId="5036" builtinId="8" hidden="1"/>
    <cellStyle name="Hipervínculo" xfId="5020" builtinId="8" hidden="1"/>
    <cellStyle name="Hipervínculo" xfId="5004" builtinId="8" hidden="1"/>
    <cellStyle name="Hipervínculo" xfId="4990" builtinId="8" hidden="1"/>
    <cellStyle name="Hipervínculo" xfId="4974" builtinId="8" hidden="1"/>
    <cellStyle name="Hipervínculo" xfId="4958" builtinId="8" hidden="1"/>
    <cellStyle name="Hipervínculo" xfId="4942" builtinId="8" hidden="1"/>
    <cellStyle name="Hipervínculo" xfId="4926" builtinId="8" hidden="1"/>
    <cellStyle name="Hipervínculo" xfId="4910" builtinId="8" hidden="1"/>
    <cellStyle name="Hipervínculo" xfId="4892" builtinId="8" hidden="1"/>
    <cellStyle name="Hipervínculo" xfId="4876" builtinId="8" hidden="1"/>
    <cellStyle name="Hipervínculo" xfId="4860" builtinId="8" hidden="1"/>
    <cellStyle name="Hipervínculo" xfId="4844" builtinId="8" hidden="1"/>
    <cellStyle name="Hipervínculo" xfId="4827" builtinId="8" hidden="1"/>
    <cellStyle name="Hipervínculo" xfId="4811" builtinId="8" hidden="1"/>
    <cellStyle name="Hipervínculo" xfId="4795" builtinId="8" hidden="1"/>
    <cellStyle name="Hipervínculo" xfId="4780" builtinId="8" hidden="1"/>
    <cellStyle name="Hipervínculo" xfId="4764" builtinId="8" hidden="1"/>
    <cellStyle name="Hipervínculo" xfId="4748" builtinId="8" hidden="1"/>
    <cellStyle name="Hipervínculo" xfId="4731" builtinId="8" hidden="1"/>
    <cellStyle name="Hipervínculo" xfId="4715" builtinId="8" hidden="1"/>
    <cellStyle name="Hipervínculo" xfId="4699" builtinId="8" hidden="1"/>
    <cellStyle name="Hipervínculo" xfId="4683" builtinId="8" hidden="1"/>
    <cellStyle name="Hipervínculo" xfId="4667" builtinId="8" hidden="1"/>
    <cellStyle name="Hipervínculo" xfId="4651" builtinId="8" hidden="1"/>
    <cellStyle name="Hipervínculo" xfId="4572" builtinId="8" hidden="1"/>
    <cellStyle name="Hipervínculo" xfId="4564" builtinId="8" hidden="1"/>
    <cellStyle name="Hipervínculo" xfId="4556" builtinId="8" hidden="1"/>
    <cellStyle name="Hipervínculo" xfId="4548" builtinId="8" hidden="1"/>
    <cellStyle name="Hipervínculo" xfId="4540" builtinId="8" hidden="1"/>
    <cellStyle name="Hipervínculo" xfId="4532" builtinId="8" hidden="1"/>
    <cellStyle name="Hipervínculo" xfId="4524" builtinId="8" hidden="1"/>
    <cellStyle name="Hipervínculo" xfId="4516" builtinId="8" hidden="1"/>
    <cellStyle name="Hipervínculo" xfId="4508" builtinId="8" hidden="1"/>
    <cellStyle name="Hipervínculo" xfId="4500" builtinId="8" hidden="1"/>
    <cellStyle name="Hipervínculo" xfId="4492" builtinId="8" hidden="1"/>
    <cellStyle name="Hipervínculo" xfId="4484" builtinId="8" hidden="1"/>
    <cellStyle name="Hipervínculo" xfId="4476" builtinId="8" hidden="1"/>
    <cellStyle name="Hipervínculo" xfId="4468" builtinId="8" hidden="1"/>
    <cellStyle name="Hipervínculo" xfId="4460" builtinId="8" hidden="1"/>
    <cellStyle name="Hipervínculo" xfId="4452" builtinId="8" hidden="1"/>
    <cellStyle name="Hipervínculo" xfId="4444" builtinId="8" hidden="1"/>
    <cellStyle name="Hipervínculo" xfId="4436" builtinId="8" hidden="1"/>
    <cellStyle name="Hipervínculo" xfId="4428" builtinId="8" hidden="1"/>
    <cellStyle name="Hipervínculo" xfId="4422" builtinId="8" hidden="1"/>
    <cellStyle name="Hipervínculo" xfId="4414" builtinId="8" hidden="1"/>
    <cellStyle name="Hipervínculo" xfId="4406" builtinId="8" hidden="1"/>
    <cellStyle name="Hipervínculo" xfId="4398" builtinId="8" hidden="1"/>
    <cellStyle name="Hipervínculo" xfId="4390" builtinId="8" hidden="1"/>
    <cellStyle name="Hipervínculo" xfId="4382" builtinId="8" hidden="1"/>
    <cellStyle name="Hipervínculo" xfId="4374" builtinId="8" hidden="1"/>
    <cellStyle name="Hipervínculo" xfId="4366" builtinId="8" hidden="1"/>
    <cellStyle name="Hipervínculo" xfId="4358" builtinId="8" hidden="1"/>
    <cellStyle name="Hipervínculo" xfId="4350" builtinId="8" hidden="1"/>
    <cellStyle name="Hipervínculo" xfId="4342" builtinId="8" hidden="1"/>
    <cellStyle name="Hipervínculo" xfId="4334" builtinId="8" hidden="1"/>
    <cellStyle name="Hipervínculo" xfId="4326" builtinId="8" hidden="1"/>
    <cellStyle name="Hipervínculo" xfId="4317" builtinId="8" hidden="1"/>
    <cellStyle name="Hipervínculo" xfId="4309" builtinId="8" hidden="1"/>
    <cellStyle name="Hipervínculo" xfId="4301" builtinId="8" hidden="1"/>
    <cellStyle name="Hipervínculo" xfId="4293" builtinId="8" hidden="1"/>
    <cellStyle name="Hipervínculo" xfId="4285" builtinId="8" hidden="1"/>
    <cellStyle name="Hipervínculo" xfId="4277" builtinId="8" hidden="1"/>
    <cellStyle name="Hipervínculo" xfId="4269" builtinId="8" hidden="1"/>
    <cellStyle name="Hipervínculo" xfId="4263" builtinId="8" hidden="1"/>
    <cellStyle name="Hipervínculo" xfId="4255" builtinId="8" hidden="1"/>
    <cellStyle name="Hipervínculo" xfId="4247" builtinId="8" hidden="1"/>
    <cellStyle name="Hipervínculo" xfId="4239" builtinId="8" hidden="1"/>
    <cellStyle name="Hipervínculo" xfId="4231" builtinId="8" hidden="1"/>
    <cellStyle name="Hipervínculo" xfId="4223" builtinId="8" hidden="1"/>
    <cellStyle name="Hipervínculo" xfId="4215" builtinId="8" hidden="1"/>
    <cellStyle name="Hipervínculo" xfId="4207" builtinId="8" hidden="1"/>
    <cellStyle name="Hipervínculo" xfId="4199" builtinId="8" hidden="1"/>
    <cellStyle name="Hipervínculo" xfId="4191" builtinId="8" hidden="1"/>
    <cellStyle name="Hipervínculo" xfId="4183" builtinId="8" hidden="1"/>
    <cellStyle name="Hipervínculo" xfId="4175" builtinId="8" hidden="1"/>
    <cellStyle name="Hipervínculo" xfId="4167" builtinId="8" hidden="1"/>
    <cellStyle name="Hipervínculo" xfId="4157" builtinId="8" hidden="1"/>
    <cellStyle name="Hipervínculo" xfId="4149" builtinId="8" hidden="1"/>
    <cellStyle name="Hipervínculo" xfId="4141" builtinId="8" hidden="1"/>
    <cellStyle name="Hipervínculo" xfId="4133" builtinId="8" hidden="1"/>
    <cellStyle name="Hipervínculo" xfId="4125" builtinId="8" hidden="1"/>
    <cellStyle name="Hipervínculo" xfId="4117" builtinId="8" hidden="1"/>
    <cellStyle name="Hipervínculo" xfId="4111" builtinId="8" hidden="1"/>
    <cellStyle name="Hipervínculo" xfId="4103" builtinId="8" hidden="1"/>
    <cellStyle name="Hipervínculo" xfId="4095" builtinId="8" hidden="1"/>
    <cellStyle name="Hipervínculo" xfId="4087" builtinId="8" hidden="1"/>
    <cellStyle name="Hipervínculo" xfId="4079" builtinId="8" hidden="1"/>
    <cellStyle name="Hipervínculo" xfId="4071" builtinId="8" hidden="1"/>
    <cellStyle name="Hipervínculo" xfId="4063" builtinId="8" hidden="1"/>
    <cellStyle name="Hipervínculo" xfId="4055" builtinId="8" hidden="1"/>
    <cellStyle name="Hipervínculo" xfId="4047" builtinId="8" hidden="1"/>
    <cellStyle name="Hipervínculo" xfId="4039" builtinId="8" hidden="1"/>
    <cellStyle name="Hipervínculo" xfId="4031" builtinId="8" hidden="1"/>
    <cellStyle name="Hipervínculo" xfId="4023" builtinId="8" hidden="1"/>
    <cellStyle name="Hipervínculo" xfId="4015" builtinId="8" hidden="1"/>
    <cellStyle name="Hipervínculo" xfId="4005" builtinId="8" hidden="1"/>
    <cellStyle name="Hipervínculo" xfId="3997" builtinId="8" hidden="1"/>
    <cellStyle name="Hipervínculo" xfId="3989" builtinId="8" hidden="1"/>
    <cellStyle name="Hipervínculo" xfId="3981" builtinId="8" hidden="1"/>
    <cellStyle name="Hipervínculo" xfId="3973" builtinId="8" hidden="1"/>
    <cellStyle name="Hipervínculo" xfId="3965" builtinId="8" hidden="1"/>
    <cellStyle name="Hipervínculo" xfId="3957" builtinId="8" hidden="1"/>
    <cellStyle name="Hipervínculo" xfId="3951" builtinId="8" hidden="1"/>
    <cellStyle name="Hipervínculo" xfId="3943" builtinId="8" hidden="1"/>
    <cellStyle name="Hipervínculo" xfId="3935" builtinId="8" hidden="1"/>
    <cellStyle name="Hipervínculo" xfId="3927" builtinId="8" hidden="1"/>
    <cellStyle name="Hipervínculo" xfId="3919" builtinId="8" hidden="1"/>
    <cellStyle name="Hipervínculo" xfId="3911" builtinId="8" hidden="1"/>
    <cellStyle name="Hipervínculo" xfId="3903" builtinId="8" hidden="1"/>
    <cellStyle name="Hipervínculo" xfId="3895" builtinId="8" hidden="1"/>
    <cellStyle name="Hipervínculo" xfId="3887" builtinId="8" hidden="1"/>
    <cellStyle name="Hipervínculo" xfId="3879" builtinId="8" hidden="1"/>
    <cellStyle name="Hipervínculo" xfId="3871" builtinId="8" hidden="1"/>
    <cellStyle name="Hipervínculo" xfId="3863" builtinId="8" hidden="1"/>
    <cellStyle name="Hipervínculo" xfId="3855" builtinId="8" hidden="1"/>
    <cellStyle name="Hipervínculo" xfId="3845" builtinId="8" hidden="1"/>
    <cellStyle name="Hipervínculo" xfId="3837" builtinId="8" hidden="1"/>
    <cellStyle name="Hipervínculo" xfId="3829" builtinId="8" hidden="1"/>
    <cellStyle name="Hipervínculo" xfId="3821" builtinId="8" hidden="1"/>
    <cellStyle name="Hipervínculo" xfId="3813" builtinId="8" hidden="1"/>
    <cellStyle name="Hipervínculo" xfId="3805" builtinId="8" hidden="1"/>
    <cellStyle name="Hipervínculo" xfId="3799" builtinId="8" hidden="1"/>
    <cellStyle name="Hipervínculo" xfId="3791" builtinId="8" hidden="1"/>
    <cellStyle name="Hipervínculo" xfId="3783" builtinId="8" hidden="1"/>
    <cellStyle name="Hipervínculo" xfId="3775" builtinId="8" hidden="1"/>
    <cellStyle name="Hipervínculo" xfId="3767" builtinId="8" hidden="1"/>
    <cellStyle name="Hipervínculo" xfId="3759" builtinId="8" hidden="1"/>
    <cellStyle name="Hipervínculo" xfId="3751" builtinId="8" hidden="1"/>
    <cellStyle name="Hipervínculo" xfId="3743" builtinId="8" hidden="1"/>
    <cellStyle name="Hipervínculo" xfId="3735" builtinId="8" hidden="1"/>
    <cellStyle name="Hipervínculo" xfId="3727" builtinId="8" hidden="1"/>
    <cellStyle name="Hipervínculo" xfId="3719" builtinId="8" hidden="1"/>
    <cellStyle name="Hipervínculo" xfId="3711" builtinId="8" hidden="1"/>
    <cellStyle name="Hipervínculo" xfId="3703" builtinId="8" hidden="1"/>
    <cellStyle name="Hipervínculo" xfId="3693" builtinId="8" hidden="1"/>
    <cellStyle name="Hipervínculo" xfId="3685" builtinId="8" hidden="1"/>
    <cellStyle name="Hipervínculo" xfId="3677" builtinId="8" hidden="1"/>
    <cellStyle name="Hipervínculo" xfId="3669" builtinId="8" hidden="1"/>
    <cellStyle name="Hipervínculo" xfId="3661" builtinId="8" hidden="1"/>
    <cellStyle name="Hipervínculo" xfId="3653" builtinId="8" hidden="1"/>
    <cellStyle name="Hipervínculo" xfId="3645" builtinId="8" hidden="1"/>
    <cellStyle name="Hipervínculo" xfId="3639" builtinId="8" hidden="1"/>
    <cellStyle name="Hipervínculo" xfId="3631" builtinId="8" hidden="1"/>
    <cellStyle name="Hipervínculo" xfId="3623" builtinId="8" hidden="1"/>
    <cellStyle name="Hipervínculo" xfId="3615" builtinId="8" hidden="1"/>
    <cellStyle name="Hipervínculo" xfId="3607" builtinId="8" hidden="1"/>
    <cellStyle name="Hipervínculo" xfId="3599" builtinId="8" hidden="1"/>
    <cellStyle name="Hipervínculo" xfId="3591" builtinId="8" hidden="1"/>
    <cellStyle name="Hipervínculo" xfId="3583" builtinId="8" hidden="1"/>
    <cellStyle name="Hipervínculo" xfId="3575" builtinId="8" hidden="1"/>
    <cellStyle name="Hipervínculo" xfId="3567" builtinId="8" hidden="1"/>
    <cellStyle name="Hipervínculo" xfId="3559" builtinId="8" hidden="1"/>
    <cellStyle name="Hipervínculo" xfId="3551" builtinId="8" hidden="1"/>
    <cellStyle name="Hipervínculo" xfId="3543" builtinId="8" hidden="1"/>
    <cellStyle name="Hipervínculo" xfId="3533" builtinId="8" hidden="1"/>
    <cellStyle name="Hipervínculo" xfId="3525" builtinId="8" hidden="1"/>
    <cellStyle name="Hipervínculo" xfId="3517" builtinId="8" hidden="1"/>
    <cellStyle name="Hipervínculo" xfId="3509" builtinId="8" hidden="1"/>
    <cellStyle name="Hipervínculo" xfId="3501" builtinId="8" hidden="1"/>
    <cellStyle name="Hipervínculo" xfId="3493" builtinId="8" hidden="1"/>
    <cellStyle name="Hipervínculo" xfId="3487" builtinId="8" hidden="1"/>
    <cellStyle name="Hipervínculo" xfId="3479" builtinId="8" hidden="1"/>
    <cellStyle name="Hipervínculo" xfId="3471" builtinId="8" hidden="1"/>
    <cellStyle name="Hipervínculo" xfId="3463" builtinId="8" hidden="1"/>
    <cellStyle name="Hipervínculo" xfId="3455" builtinId="8" hidden="1"/>
    <cellStyle name="Hipervínculo" xfId="3447" builtinId="8" hidden="1"/>
    <cellStyle name="Hipervínculo" xfId="3439" builtinId="8" hidden="1"/>
    <cellStyle name="Hipervínculo" xfId="3431" builtinId="8" hidden="1"/>
    <cellStyle name="Hipervínculo" xfId="3423" builtinId="8" hidden="1"/>
    <cellStyle name="Hipervínculo" xfId="3415" builtinId="8" hidden="1"/>
    <cellStyle name="Hipervínculo" xfId="3407" builtinId="8" hidden="1"/>
    <cellStyle name="Hipervínculo" xfId="3399" builtinId="8" hidden="1"/>
    <cellStyle name="Hipervínculo" xfId="3391" builtinId="8" hidden="1"/>
    <cellStyle name="Hipervínculo" xfId="3381" builtinId="8" hidden="1"/>
    <cellStyle name="Hipervínculo" xfId="3373" builtinId="8" hidden="1"/>
    <cellStyle name="Hipervínculo" xfId="3365" builtinId="8" hidden="1"/>
    <cellStyle name="Hipervínculo" xfId="3357" builtinId="8" hidden="1"/>
    <cellStyle name="Hipervínculo" xfId="3349" builtinId="8" hidden="1"/>
    <cellStyle name="Hipervínculo" xfId="3341" builtinId="8" hidden="1"/>
    <cellStyle name="Hipervínculo" xfId="3333" builtinId="8" hidden="1"/>
    <cellStyle name="Hipervínculo" xfId="3326" builtinId="8" hidden="1"/>
    <cellStyle name="Hipervínculo" xfId="3318" builtinId="8" hidden="1"/>
    <cellStyle name="Hipervínculo" xfId="3310" builtinId="8" hidden="1"/>
    <cellStyle name="Hipervínculo" xfId="3302" builtinId="8" hidden="1"/>
    <cellStyle name="Hipervínculo" xfId="3294" builtinId="8" hidden="1"/>
    <cellStyle name="Hipervínculo" xfId="3286" builtinId="8" hidden="1"/>
    <cellStyle name="Hipervínculo" xfId="3278" builtinId="8" hidden="1"/>
    <cellStyle name="Hipervínculo" xfId="3270" builtinId="8" hidden="1"/>
    <cellStyle name="Hipervínculo" xfId="3262" builtinId="8" hidden="1"/>
    <cellStyle name="Hipervínculo" xfId="3254" builtinId="8" hidden="1"/>
    <cellStyle name="Hipervínculo" xfId="3246" builtinId="8" hidden="1"/>
    <cellStyle name="Hipervínculo" xfId="3238" builtinId="8" hidden="1"/>
    <cellStyle name="Hipervínculo" xfId="3230" builtinId="8" hidden="1"/>
    <cellStyle name="Hipervínculo" xfId="3221" builtinId="8" hidden="1"/>
    <cellStyle name="Hipervínculo" xfId="3213" builtinId="8" hidden="1"/>
    <cellStyle name="Hipervínculo" xfId="3205" builtinId="8" hidden="1"/>
    <cellStyle name="Hipervínculo" xfId="3197" builtinId="8" hidden="1"/>
    <cellStyle name="Hipervínculo" xfId="3189" builtinId="8" hidden="1"/>
    <cellStyle name="Hipervínculo" xfId="3181" builtinId="8" hidden="1"/>
    <cellStyle name="Hipervínculo" xfId="3175" builtinId="8" hidden="1"/>
    <cellStyle name="Hipervínculo" xfId="3167" builtinId="8" hidden="1"/>
    <cellStyle name="Hipervínculo" xfId="3159" builtinId="8" hidden="1"/>
    <cellStyle name="Hipervínculo" xfId="3151" builtinId="8" hidden="1"/>
    <cellStyle name="Hipervínculo" xfId="3143" builtinId="8" hidden="1"/>
    <cellStyle name="Hipervínculo" xfId="3135" builtinId="8" hidden="1"/>
    <cellStyle name="Hipervínculo" xfId="3127" builtinId="8" hidden="1"/>
    <cellStyle name="Hipervínculo" xfId="3119" builtinId="8" hidden="1"/>
    <cellStyle name="Hipervínculo" xfId="3111" builtinId="8" hidden="1"/>
    <cellStyle name="Hipervínculo" xfId="3103" builtinId="8" hidden="1"/>
    <cellStyle name="Hipervínculo" xfId="3095" builtinId="8" hidden="1"/>
    <cellStyle name="Hipervínculo" xfId="3087" builtinId="8" hidden="1"/>
    <cellStyle name="Hipervínculo" xfId="3079" builtinId="8" hidden="1"/>
    <cellStyle name="Hipervínculo" xfId="3069" builtinId="8" hidden="1"/>
    <cellStyle name="Hipervínculo" xfId="3061" builtinId="8" hidden="1"/>
    <cellStyle name="Hipervínculo" xfId="3053" builtinId="8" hidden="1"/>
    <cellStyle name="Hipervínculo" xfId="3045" builtinId="8" hidden="1"/>
    <cellStyle name="Hipervínculo" xfId="3037" builtinId="8" hidden="1"/>
    <cellStyle name="Hipervínculo" xfId="3029" builtinId="8" hidden="1"/>
    <cellStyle name="Hipervínculo" xfId="3021" builtinId="8" hidden="1"/>
    <cellStyle name="Hipervínculo" xfId="3015" builtinId="8" hidden="1"/>
    <cellStyle name="Hipervínculo" xfId="3007" builtinId="8" hidden="1"/>
    <cellStyle name="Hipervínculo" xfId="2999" builtinId="8" hidden="1"/>
    <cellStyle name="Hipervínculo" xfId="2991" builtinId="8" hidden="1"/>
    <cellStyle name="Hipervínculo" xfId="2983" builtinId="8" hidden="1"/>
    <cellStyle name="Hipervínculo" xfId="2975" builtinId="8" hidden="1"/>
    <cellStyle name="Hipervínculo" xfId="2967" builtinId="8" hidden="1"/>
    <cellStyle name="Hipervínculo" xfId="2959" builtinId="8" hidden="1"/>
    <cellStyle name="Hipervínculo" xfId="2951" builtinId="8" hidden="1"/>
    <cellStyle name="Hipervínculo" xfId="2943" builtinId="8" hidden="1"/>
    <cellStyle name="Hipervínculo" xfId="2935" builtinId="8" hidden="1"/>
    <cellStyle name="Hipervínculo" xfId="2927" builtinId="8" hidden="1"/>
    <cellStyle name="Hipervínculo" xfId="2919" builtinId="8" hidden="1"/>
    <cellStyle name="Hipervínculo" xfId="2909" builtinId="8" hidden="1"/>
    <cellStyle name="Hipervínculo" xfId="2901" builtinId="8" hidden="1"/>
    <cellStyle name="Hipervínculo" xfId="2893" builtinId="8" hidden="1"/>
    <cellStyle name="Hipervínculo" xfId="2885" builtinId="8" hidden="1"/>
    <cellStyle name="Hipervínculo" xfId="2877" builtinId="8" hidden="1"/>
    <cellStyle name="Hipervínculo" xfId="2869" builtinId="8" hidden="1"/>
    <cellStyle name="Hipervínculo" xfId="2862" builtinId="8" hidden="1"/>
    <cellStyle name="Hipervínculo" xfId="2854" builtinId="8" hidden="1"/>
    <cellStyle name="Hipervínculo" xfId="2846" builtinId="8" hidden="1"/>
    <cellStyle name="Hipervínculo" xfId="2838" builtinId="8" hidden="1"/>
    <cellStyle name="Hipervínculo" xfId="2830" builtinId="8" hidden="1"/>
    <cellStyle name="Hipervínculo" xfId="2822" builtinId="8" hidden="1"/>
    <cellStyle name="Hipervínculo" xfId="2814" builtinId="8" hidden="1"/>
    <cellStyle name="Hipervínculo" xfId="2806" builtinId="8" hidden="1"/>
    <cellStyle name="Hipervínculo" xfId="2798" builtinId="8" hidden="1"/>
    <cellStyle name="Hipervínculo" xfId="2790" builtinId="8" hidden="1"/>
    <cellStyle name="Hipervínculo" xfId="2782" builtinId="8" hidden="1"/>
    <cellStyle name="Hipervínculo" xfId="2774" builtinId="8" hidden="1"/>
    <cellStyle name="Hipervínculo" xfId="2766" builtinId="8" hidden="1"/>
    <cellStyle name="Hipervínculo" xfId="2757" builtinId="8" hidden="1"/>
    <cellStyle name="Hipervínculo" xfId="2749" builtinId="8" hidden="1"/>
    <cellStyle name="Hipervínculo" xfId="2741" builtinId="8" hidden="1"/>
    <cellStyle name="Hipervínculo" xfId="2733" builtinId="8" hidden="1"/>
    <cellStyle name="Hipervínculo" xfId="2725" builtinId="8" hidden="1"/>
    <cellStyle name="Hipervínculo" xfId="2717" builtinId="8" hidden="1"/>
    <cellStyle name="Hipervínculo" xfId="2709" builtinId="8" hidden="1"/>
    <cellStyle name="Hipervínculo" xfId="2703" builtinId="8" hidden="1"/>
    <cellStyle name="Hipervínculo" xfId="2695" builtinId="8" hidden="1"/>
    <cellStyle name="Hipervínculo" xfId="2687" builtinId="8" hidden="1"/>
    <cellStyle name="Hipervínculo" xfId="2679" builtinId="8" hidden="1"/>
    <cellStyle name="Hipervínculo" xfId="2671" builtinId="8" hidden="1"/>
    <cellStyle name="Hipervínculo" xfId="2663" builtinId="8" hidden="1"/>
    <cellStyle name="Hipervínculo" xfId="2655" builtinId="8" hidden="1"/>
    <cellStyle name="Hipervínculo" xfId="2647" builtinId="8" hidden="1"/>
    <cellStyle name="Hipervínculo" xfId="2639" builtinId="8" hidden="1"/>
    <cellStyle name="Hipervínculo" xfId="2631" builtinId="8" hidden="1"/>
    <cellStyle name="Hipervínculo" xfId="2623" builtinId="8" hidden="1"/>
    <cellStyle name="Hipervínculo" xfId="2615" builtinId="8" hidden="1"/>
    <cellStyle name="Hipervínculo" xfId="2607" builtinId="8" hidden="1"/>
    <cellStyle name="Hipervínculo" xfId="2597" builtinId="8" hidden="1"/>
    <cellStyle name="Hipervínculo" xfId="2589" builtinId="8" hidden="1"/>
    <cellStyle name="Hipervínculo" xfId="2581" builtinId="8" hidden="1"/>
    <cellStyle name="Hipervínculo" xfId="2573" builtinId="8" hidden="1"/>
    <cellStyle name="Hipervínculo" xfId="2565" builtinId="8" hidden="1"/>
    <cellStyle name="Hipervínculo" xfId="2557" builtinId="8" hidden="1"/>
    <cellStyle name="Hipervínculo" xfId="2548" builtinId="8" hidden="1"/>
    <cellStyle name="Hipervínculo" xfId="2540" builtinId="8" hidden="1"/>
    <cellStyle name="Hipervínculo" xfId="2532" builtinId="8" hidden="1"/>
    <cellStyle name="Hipervínculo" xfId="2524" builtinId="8" hidden="1"/>
    <cellStyle name="Hipervínculo" xfId="2516" builtinId="8" hidden="1"/>
    <cellStyle name="Hipervínculo" xfId="2508" builtinId="8" hidden="1"/>
    <cellStyle name="Hipervínculo" xfId="2500" builtinId="8" hidden="1"/>
    <cellStyle name="Hipervínculo" xfId="2493" builtinId="8" hidden="1"/>
    <cellStyle name="Hipervínculo" xfId="2485" builtinId="8" hidden="1"/>
    <cellStyle name="Hipervínculo" xfId="2477" builtinId="8" hidden="1"/>
    <cellStyle name="Hipervínculo" xfId="2469" builtinId="8" hidden="1"/>
    <cellStyle name="Hipervínculo" xfId="2461" builtinId="8" hidden="1"/>
    <cellStyle name="Hipervínculo" xfId="2453" builtinId="8" hidden="1"/>
    <cellStyle name="Hipervínculo" xfId="2444" builtinId="8" hidden="1"/>
    <cellStyle name="Hipervínculo" xfId="2436" builtinId="8" hidden="1"/>
    <cellStyle name="Hipervínculo" xfId="2428" builtinId="8" hidden="1"/>
    <cellStyle name="Hipervínculo" xfId="2420" builtinId="8" hidden="1"/>
    <cellStyle name="Hipervínculo" xfId="2412" builtinId="8" hidden="1"/>
    <cellStyle name="Hipervínculo" xfId="2404" builtinId="8" hidden="1"/>
    <cellStyle name="Hipervínculo" xfId="2396" builtinId="8" hidden="1"/>
    <cellStyle name="Hipervínculo" xfId="2388" builtinId="8" hidden="1"/>
    <cellStyle name="Hipervínculo" xfId="2380" builtinId="8" hidden="1"/>
    <cellStyle name="Hipervínculo" xfId="2372" builtinId="8" hidden="1"/>
    <cellStyle name="Hipervínculo" xfId="2364" builtinId="8" hidden="1"/>
    <cellStyle name="Hipervínculo" xfId="2356" builtinId="8" hidden="1"/>
    <cellStyle name="Hipervínculo" xfId="2348" builtinId="8" hidden="1"/>
    <cellStyle name="Hipervínculo" xfId="2340" builtinId="8" hidden="1"/>
    <cellStyle name="Hipervínculo" xfId="2332" builtinId="8" hidden="1"/>
    <cellStyle name="Hipervínculo" xfId="2324" builtinId="8" hidden="1"/>
    <cellStyle name="Hipervínculo" xfId="2316" builtinId="8" hidden="1"/>
    <cellStyle name="Hipervínculo" xfId="2308" builtinId="8" hidden="1"/>
    <cellStyle name="Hipervínculo" xfId="2300" builtinId="8" hidden="1"/>
    <cellStyle name="Hipervínculo" xfId="2292" builtinId="8" hidden="1"/>
    <cellStyle name="Hipervínculo" xfId="2284" builtinId="8" hidden="1"/>
    <cellStyle name="Hipervínculo" xfId="2276" builtinId="8" hidden="1"/>
    <cellStyle name="Hipervínculo" xfId="2268" builtinId="8" hidden="1"/>
    <cellStyle name="Hipervínculo" xfId="2260" builtinId="8" hidden="1"/>
    <cellStyle name="Hipervínculo" xfId="2252" builtinId="8" hidden="1"/>
    <cellStyle name="Hipervínculo" xfId="2244" builtinId="8" hidden="1"/>
    <cellStyle name="Hipervínculo" xfId="2236" builtinId="8" hidden="1"/>
    <cellStyle name="Hipervínculo" xfId="2228" builtinId="8" hidden="1"/>
    <cellStyle name="Hipervínculo" xfId="2220" builtinId="8" hidden="1"/>
    <cellStyle name="Hipervínculo" xfId="2212" builtinId="8" hidden="1"/>
    <cellStyle name="Hipervínculo" xfId="2204" builtinId="8" hidden="1"/>
    <cellStyle name="Hipervínculo" xfId="2196" builtinId="8" hidden="1"/>
    <cellStyle name="Hipervínculo" xfId="2188" builtinId="8" hidden="1"/>
    <cellStyle name="Hipervínculo" xfId="2180" builtinId="8" hidden="1"/>
    <cellStyle name="Hipervínculo" xfId="2172" builtinId="8" hidden="1"/>
    <cellStyle name="Hipervínculo" xfId="2164" builtinId="8" hidden="1"/>
    <cellStyle name="Hipervínculo" xfId="2156" builtinId="8" hidden="1"/>
    <cellStyle name="Hipervínculo" xfId="2148" builtinId="8" hidden="1"/>
    <cellStyle name="Hipervínculo" xfId="2140" builtinId="8" hidden="1"/>
    <cellStyle name="Hipervínculo" xfId="2134" builtinId="8" hidden="1"/>
    <cellStyle name="Hipervínculo" xfId="2126" builtinId="8" hidden="1"/>
    <cellStyle name="Hipervínculo" xfId="2118" builtinId="8" hidden="1"/>
    <cellStyle name="Hipervínculo" xfId="2110" builtinId="8" hidden="1"/>
    <cellStyle name="Hipervínculo" xfId="2102" builtinId="8" hidden="1"/>
    <cellStyle name="Hipervínculo" xfId="2094" builtinId="8" hidden="1"/>
    <cellStyle name="Hipervínculo" xfId="2086" builtinId="8" hidden="1"/>
    <cellStyle name="Hipervínculo" xfId="2078" builtinId="8" hidden="1"/>
    <cellStyle name="Hipervínculo" xfId="2070" builtinId="8" hidden="1"/>
    <cellStyle name="Hipervínculo" xfId="2062" builtinId="8" hidden="1"/>
    <cellStyle name="Hipervínculo" xfId="2054" builtinId="8" hidden="1"/>
    <cellStyle name="Hipervínculo" xfId="2046" builtinId="8" hidden="1"/>
    <cellStyle name="Hipervínculo" xfId="2038" builtinId="8" hidden="1"/>
    <cellStyle name="Hipervínculo" xfId="2029" builtinId="8" hidden="1"/>
    <cellStyle name="Hipervínculo" xfId="2021" builtinId="8" hidden="1"/>
    <cellStyle name="Hipervínculo" xfId="2013" builtinId="8" hidden="1"/>
    <cellStyle name="Hipervínculo" xfId="2005" builtinId="8" hidden="1"/>
    <cellStyle name="Hipervínculo" xfId="1997" builtinId="8" hidden="1"/>
    <cellStyle name="Hipervínculo" xfId="1989" builtinId="8" hidden="1"/>
    <cellStyle name="Hipervínculo" xfId="1981" builtinId="8" hidden="1"/>
    <cellStyle name="Hipervínculo" xfId="1975" builtinId="8" hidden="1"/>
    <cellStyle name="Hipervínculo" xfId="1967" builtinId="8" hidden="1"/>
    <cellStyle name="Hipervínculo" xfId="1959" builtinId="8" hidden="1"/>
    <cellStyle name="Hipervínculo" xfId="1951" builtinId="8" hidden="1"/>
    <cellStyle name="Hipervínculo" xfId="1943" builtinId="8" hidden="1"/>
    <cellStyle name="Hipervínculo" xfId="1935" builtinId="8" hidden="1"/>
    <cellStyle name="Hipervínculo" xfId="1927" builtinId="8" hidden="1"/>
    <cellStyle name="Hipervínculo" xfId="1919" builtinId="8" hidden="1"/>
    <cellStyle name="Hipervínculo" xfId="1911" builtinId="8" hidden="1"/>
    <cellStyle name="Hipervínculo" xfId="1903" builtinId="8" hidden="1"/>
    <cellStyle name="Hipervínculo" xfId="1895" builtinId="8" hidden="1"/>
    <cellStyle name="Hipervínculo" xfId="1887" builtinId="8" hidden="1"/>
    <cellStyle name="Hipervínculo" xfId="1879" builtinId="8" hidden="1"/>
    <cellStyle name="Hipervínculo" xfId="1869" builtinId="8" hidden="1"/>
    <cellStyle name="Hipervínculo" xfId="1861" builtinId="8" hidden="1"/>
    <cellStyle name="Hipervínculo" xfId="1853" builtinId="8" hidden="1"/>
    <cellStyle name="Hipervínculo" xfId="1845" builtinId="8" hidden="1"/>
    <cellStyle name="Hipervínculo" xfId="1837" builtinId="8" hidden="1"/>
    <cellStyle name="Hipervínculo" xfId="1829" builtinId="8" hidden="1"/>
    <cellStyle name="Hipervínculo" xfId="1823" builtinId="8" hidden="1"/>
    <cellStyle name="Hipervínculo" xfId="1815" builtinId="8" hidden="1"/>
    <cellStyle name="Hipervínculo" xfId="1807" builtinId="8" hidden="1"/>
    <cellStyle name="Hipervínculo" xfId="1799" builtinId="8" hidden="1"/>
    <cellStyle name="Hipervínculo" xfId="1791" builtinId="8" hidden="1"/>
    <cellStyle name="Hipervínculo" xfId="1783" builtinId="8" hidden="1"/>
    <cellStyle name="Hipervínculo" xfId="1775" builtinId="8" hidden="1"/>
    <cellStyle name="Hipervínculo" xfId="1767" builtinId="8" hidden="1"/>
    <cellStyle name="Hipervínculo" xfId="1759" builtinId="8" hidden="1"/>
    <cellStyle name="Hipervínculo" xfId="1751" builtinId="8" hidden="1"/>
    <cellStyle name="Hipervínculo" xfId="1743" builtinId="8" hidden="1"/>
    <cellStyle name="Hipervínculo" xfId="1735" builtinId="8" hidden="1"/>
    <cellStyle name="Hipervínculo" xfId="1727" builtinId="8" hidden="1"/>
    <cellStyle name="Hipervínculo" xfId="1717" builtinId="8" hidden="1"/>
    <cellStyle name="Hipervínculo" xfId="1709" builtinId="8" hidden="1"/>
    <cellStyle name="Hipervínculo" xfId="1701" builtinId="8" hidden="1"/>
    <cellStyle name="Hipervínculo" xfId="1693" builtinId="8" hidden="1"/>
    <cellStyle name="Hipervínculo" xfId="1685" builtinId="8" hidden="1"/>
    <cellStyle name="Hipervínculo" xfId="1677" builtinId="8" hidden="1"/>
    <cellStyle name="Hipervínculo" xfId="1669" builtinId="8" hidden="1"/>
    <cellStyle name="Hipervínculo" xfId="1663" builtinId="8" hidden="1"/>
    <cellStyle name="Hipervínculo" xfId="1655" builtinId="8" hidden="1"/>
    <cellStyle name="Hipervínculo" xfId="1647" builtinId="8" hidden="1"/>
    <cellStyle name="Hipervínculo" xfId="1639" builtinId="8" hidden="1"/>
    <cellStyle name="Hipervínculo" xfId="1631" builtinId="8" hidden="1"/>
    <cellStyle name="Hipervínculo" xfId="1623" builtinId="8" hidden="1"/>
    <cellStyle name="Hipervínculo" xfId="1615" builtinId="8" hidden="1"/>
    <cellStyle name="Hipervínculo" xfId="1607" builtinId="8" hidden="1"/>
    <cellStyle name="Hipervínculo" xfId="1599" builtinId="8" hidden="1"/>
    <cellStyle name="Hipervínculo" xfId="1591" builtinId="8" hidden="1"/>
    <cellStyle name="Hipervínculo" xfId="1583" builtinId="8" hidden="1"/>
    <cellStyle name="Hipervínculo" xfId="1575" builtinId="8" hidden="1"/>
    <cellStyle name="Hipervínculo" xfId="1567" builtinId="8" hidden="1"/>
    <cellStyle name="Hipervínculo" xfId="1557" builtinId="8" hidden="1"/>
    <cellStyle name="Hipervínculo" xfId="1549" builtinId="8" hidden="1"/>
    <cellStyle name="Hipervínculo" xfId="1541" builtinId="8" hidden="1"/>
    <cellStyle name="Hipervínculo" xfId="1533" builtinId="8" hidden="1"/>
    <cellStyle name="Hipervínculo" xfId="1525" builtinId="8" hidden="1"/>
    <cellStyle name="Hipervínculo" xfId="1517" builtinId="8" hidden="1"/>
    <cellStyle name="Hipervínculo" xfId="1511" builtinId="8" hidden="1"/>
    <cellStyle name="Hipervínculo" xfId="1503" builtinId="8" hidden="1"/>
    <cellStyle name="Hipervínculo" xfId="1495" builtinId="8" hidden="1"/>
    <cellStyle name="Hipervínculo" xfId="1487" builtinId="8" hidden="1"/>
    <cellStyle name="Hipervínculo" xfId="1479" builtinId="8" hidden="1"/>
    <cellStyle name="Hipervínculo" xfId="1471" builtinId="8" hidden="1"/>
    <cellStyle name="Hipervínculo" xfId="1463" builtinId="8" hidden="1"/>
    <cellStyle name="Hipervínculo" xfId="1455" builtinId="8" hidden="1"/>
    <cellStyle name="Hipervínculo" xfId="1447" builtinId="8" hidden="1"/>
    <cellStyle name="Hipervínculo" xfId="1439" builtinId="8" hidden="1"/>
    <cellStyle name="Hipervínculo" xfId="1431" builtinId="8" hidden="1"/>
    <cellStyle name="Hipervínculo" xfId="1423" builtinId="8" hidden="1"/>
    <cellStyle name="Hipervínculo" xfId="1415" builtinId="8" hidden="1"/>
    <cellStyle name="Hipervínculo" xfId="1405" builtinId="8" hidden="1"/>
    <cellStyle name="Hipervínculo" xfId="1397" builtinId="8" hidden="1"/>
    <cellStyle name="Hipervínculo" xfId="1389" builtinId="8" hidden="1"/>
    <cellStyle name="Hipervínculo" xfId="1381" builtinId="8" hidden="1"/>
    <cellStyle name="Hipervínculo" xfId="1373" builtinId="8" hidden="1"/>
    <cellStyle name="Hipervínculo" xfId="1365" builtinId="8" hidden="1"/>
    <cellStyle name="Hipervínculo" xfId="1357" builtinId="8" hidden="1"/>
    <cellStyle name="Hipervínculo" xfId="1351" builtinId="8" hidden="1"/>
    <cellStyle name="Hipervínculo" xfId="1343" builtinId="8" hidden="1"/>
    <cellStyle name="Hipervínculo" xfId="1335" builtinId="8" hidden="1"/>
    <cellStyle name="Hipervínculo" xfId="1327" builtinId="8" hidden="1"/>
    <cellStyle name="Hipervínculo" xfId="1319" builtinId="8" hidden="1"/>
    <cellStyle name="Hipervínculo" xfId="1311" builtinId="8" hidden="1"/>
    <cellStyle name="Hipervínculo" xfId="1303" builtinId="8" hidden="1"/>
    <cellStyle name="Hipervínculo" xfId="1295" builtinId="8" hidden="1"/>
    <cellStyle name="Hipervínculo" xfId="1287" builtinId="8" hidden="1"/>
    <cellStyle name="Hipervínculo" xfId="1279" builtinId="8" hidden="1"/>
    <cellStyle name="Hipervínculo" xfId="1271" builtinId="8" hidden="1"/>
    <cellStyle name="Hipervínculo" xfId="1263" builtinId="8" hidden="1"/>
    <cellStyle name="Hipervínculo" xfId="1255" builtinId="8" hidden="1"/>
    <cellStyle name="Hipervínculo" xfId="1245" builtinId="8" hidden="1"/>
    <cellStyle name="Hipervínculo" xfId="1237" builtinId="8" hidden="1"/>
    <cellStyle name="Hipervínculo" xfId="1229" builtinId="8" hidden="1"/>
    <cellStyle name="Hipervínculo" xfId="1221" builtinId="8" hidden="1"/>
    <cellStyle name="Hipervínculo" xfId="1213" builtinId="8" hidden="1"/>
    <cellStyle name="Hipervínculo" xfId="1205" builtinId="8" hidden="1"/>
    <cellStyle name="Hipervínculo" xfId="1199" builtinId="8" hidden="1"/>
    <cellStyle name="Hipervínculo" xfId="1191" builtinId="8" hidden="1"/>
    <cellStyle name="Hipervínculo" xfId="1183" builtinId="8" hidden="1"/>
    <cellStyle name="Hipervínculo" xfId="1175" builtinId="8" hidden="1"/>
    <cellStyle name="Hipervínculo" xfId="1167" builtinId="8" hidden="1"/>
    <cellStyle name="Hipervínculo" xfId="1159" builtinId="8" hidden="1"/>
    <cellStyle name="Hipervínculo" xfId="1151" builtinId="8" hidden="1"/>
    <cellStyle name="Hipervínculo" xfId="1143" builtinId="8" hidden="1"/>
    <cellStyle name="Hipervínculo" xfId="1135" builtinId="8" hidden="1"/>
    <cellStyle name="Hipervínculo" xfId="1127" builtinId="8" hidden="1"/>
    <cellStyle name="Hipervínculo" xfId="1119" builtinId="8" hidden="1"/>
    <cellStyle name="Hipervínculo" xfId="1111" builtinId="8" hidden="1"/>
    <cellStyle name="Hipervínculo" xfId="1103" builtinId="8" hidden="1"/>
    <cellStyle name="Hipervínculo" xfId="1093" builtinId="8" hidden="1"/>
    <cellStyle name="Hipervínculo" xfId="1085" builtinId="8" hidden="1"/>
    <cellStyle name="Hipervínculo" xfId="1077" builtinId="8" hidden="1"/>
    <cellStyle name="Hipervínculo" xfId="1069" builtinId="8" hidden="1"/>
    <cellStyle name="Hipervínculo" xfId="1061" builtinId="8" hidden="1"/>
    <cellStyle name="Hipervínculo" xfId="1053" builtinId="8" hidden="1"/>
    <cellStyle name="Hipervínculo" xfId="1045" builtinId="8" hidden="1"/>
    <cellStyle name="Hipervínculo" xfId="1038" builtinId="8" hidden="1"/>
    <cellStyle name="Hipervínculo" xfId="1030" builtinId="8" hidden="1"/>
    <cellStyle name="Hipervínculo" xfId="1022" builtinId="8" hidden="1"/>
    <cellStyle name="Hipervínculo" xfId="1014" builtinId="8" hidden="1"/>
    <cellStyle name="Hipervínculo" xfId="1006" builtinId="8" hidden="1"/>
    <cellStyle name="Hipervínculo" xfId="998" builtinId="8" hidden="1"/>
    <cellStyle name="Hipervínculo" xfId="990" builtinId="8" hidden="1"/>
    <cellStyle name="Hipervínculo" xfId="982" builtinId="8" hidden="1"/>
    <cellStyle name="Hipervínculo" xfId="974" builtinId="8" hidden="1"/>
    <cellStyle name="Hipervínculo" xfId="966" builtinId="8" hidden="1"/>
    <cellStyle name="Hipervínculo" xfId="958" builtinId="8" hidden="1"/>
    <cellStyle name="Hipervínculo" xfId="950" builtinId="8" hidden="1"/>
    <cellStyle name="Hipervínculo" xfId="942" builtinId="8" hidden="1"/>
    <cellStyle name="Hipervínculo" xfId="933" builtinId="8" hidden="1"/>
    <cellStyle name="Hipervínculo" xfId="925" builtinId="8" hidden="1"/>
    <cellStyle name="Hipervínculo" xfId="917" builtinId="8" hidden="1"/>
    <cellStyle name="Hipervínculo" xfId="909" builtinId="8" hidden="1"/>
    <cellStyle name="Hipervínculo" xfId="901" builtinId="8" hidden="1"/>
    <cellStyle name="Hipervínculo" xfId="893" builtinId="8" hidden="1"/>
    <cellStyle name="Hipervínculo" xfId="887" builtinId="8" hidden="1"/>
    <cellStyle name="Hipervínculo" xfId="879" builtinId="8" hidden="1"/>
    <cellStyle name="Hipervínculo" xfId="871" builtinId="8" hidden="1"/>
    <cellStyle name="Hipervínculo" xfId="863" builtinId="8" hidden="1"/>
    <cellStyle name="Hipervínculo" xfId="855" builtinId="8" hidden="1"/>
    <cellStyle name="Hipervínculo" xfId="847" builtinId="8" hidden="1"/>
    <cellStyle name="Hipervínculo" xfId="839" builtinId="8" hidden="1"/>
    <cellStyle name="Hipervínculo" xfId="831" builtinId="8" hidden="1"/>
    <cellStyle name="Hipervínculo" xfId="823" builtinId="8" hidden="1"/>
    <cellStyle name="Hipervínculo" xfId="815" builtinId="8" hidden="1"/>
    <cellStyle name="Hipervínculo" xfId="807" builtinId="8" hidden="1"/>
    <cellStyle name="Hipervínculo" xfId="799" builtinId="8" hidden="1"/>
    <cellStyle name="Hipervínculo" xfId="791" builtinId="8" hidden="1"/>
    <cellStyle name="Hipervínculo" xfId="781" builtinId="8" hidden="1"/>
    <cellStyle name="Hipervínculo" xfId="773" builtinId="8" hidden="1"/>
    <cellStyle name="Hipervínculo" xfId="765" builtinId="8" hidden="1"/>
    <cellStyle name="Hipervínculo" xfId="757" builtinId="8" hidden="1"/>
    <cellStyle name="Hipervínculo" xfId="749" builtinId="8" hidden="1"/>
    <cellStyle name="Hipervínculo" xfId="741" builtinId="8" hidden="1"/>
    <cellStyle name="Hipervínculo" xfId="733" builtinId="8" hidden="1"/>
    <cellStyle name="Hipervínculo" xfId="727" builtinId="8" hidden="1"/>
    <cellStyle name="Hipervínculo" xfId="719" builtinId="8" hidden="1"/>
    <cellStyle name="Hipervínculo" xfId="711" builtinId="8" hidden="1"/>
    <cellStyle name="Hipervínculo" xfId="703" builtinId="8" hidden="1"/>
    <cellStyle name="Hipervínculo" xfId="695" builtinId="8" hidden="1"/>
    <cellStyle name="Hipervínculo" xfId="687" builtinId="8" hidden="1"/>
    <cellStyle name="Hipervínculo" xfId="679" builtinId="8" hidden="1"/>
    <cellStyle name="Hipervínculo" xfId="671" builtinId="8" hidden="1"/>
    <cellStyle name="Hipervínculo" xfId="663" builtinId="8" hidden="1"/>
    <cellStyle name="Hipervínculo" xfId="655" builtinId="8" hidden="1"/>
    <cellStyle name="Hipervínculo" xfId="647" builtinId="8" hidden="1"/>
    <cellStyle name="Hipervínculo" xfId="639" builtinId="8" hidden="1"/>
    <cellStyle name="Hipervínculo" xfId="631" builtinId="8" hidden="1"/>
    <cellStyle name="Hipervínculo" xfId="621" builtinId="8" hidden="1"/>
    <cellStyle name="Hipervínculo" xfId="613" builtinId="8" hidden="1"/>
    <cellStyle name="Hipervínculo" xfId="605" builtinId="8" hidden="1"/>
    <cellStyle name="Hipervínculo" xfId="597" builtinId="8" hidden="1"/>
    <cellStyle name="Hipervínculo" xfId="589" builtinId="8" hidden="1"/>
    <cellStyle name="Hipervínculo" xfId="581" builtinId="8" hidden="1"/>
    <cellStyle name="Hipervínculo" xfId="574" builtinId="8" hidden="1"/>
    <cellStyle name="Hipervínculo" xfId="566" builtinId="8" hidden="1"/>
    <cellStyle name="Hipervínculo" xfId="558" builtinId="8" hidden="1"/>
    <cellStyle name="Hipervínculo" xfId="550" builtinId="8" hidden="1"/>
    <cellStyle name="Hipervínculo" xfId="542" builtinId="8" hidden="1"/>
    <cellStyle name="Hipervínculo" xfId="534" builtinId="8" hidden="1"/>
    <cellStyle name="Hipervínculo" xfId="526" builtinId="8" hidden="1"/>
    <cellStyle name="Hipervínculo" xfId="518" builtinId="8" hidden="1"/>
    <cellStyle name="Hipervínculo" xfId="510" builtinId="8" hidden="1"/>
    <cellStyle name="Hipervínculo" xfId="502" builtinId="8" hidden="1"/>
    <cellStyle name="Hipervínculo" xfId="494" builtinId="8" hidden="1"/>
    <cellStyle name="Hipervínculo" xfId="486" builtinId="8" hidden="1"/>
    <cellStyle name="Hipervínculo" xfId="478" builtinId="8" hidden="1"/>
    <cellStyle name="Hipervínculo" xfId="469" builtinId="8" hidden="1"/>
    <cellStyle name="Hipervínculo" xfId="461" builtinId="8" hidden="1"/>
    <cellStyle name="Hipervínculo" xfId="453" builtinId="8" hidden="1"/>
    <cellStyle name="Hipervínculo" xfId="445" builtinId="8" hidden="1"/>
    <cellStyle name="Hipervínculo" xfId="437" builtinId="8" hidden="1"/>
    <cellStyle name="Hipervínculo" xfId="429" builtinId="8" hidden="1"/>
    <cellStyle name="Hipervínculo" xfId="421" builtinId="8" hidden="1"/>
    <cellStyle name="Hipervínculo" xfId="415" builtinId="8" hidden="1"/>
    <cellStyle name="Hipervínculo" xfId="407" builtinId="8" hidden="1"/>
    <cellStyle name="Hipervínculo" xfId="399" builtinId="8" hidden="1"/>
    <cellStyle name="Hipervínculo" xfId="391" builtinId="8" hidden="1"/>
    <cellStyle name="Hipervínculo" xfId="383" builtinId="8" hidden="1"/>
    <cellStyle name="Hipervínculo" xfId="375" builtinId="8" hidden="1"/>
    <cellStyle name="Hipervínculo" xfId="367" builtinId="8" hidden="1"/>
    <cellStyle name="Hipervínculo" xfId="359" builtinId="8" hidden="1"/>
    <cellStyle name="Hipervínculo" xfId="351" builtinId="8" hidden="1"/>
    <cellStyle name="Hipervínculo" xfId="343" builtinId="8" hidden="1"/>
    <cellStyle name="Hipervínculo" xfId="335" builtinId="8" hidden="1"/>
    <cellStyle name="Hipervínculo" xfId="327" builtinId="8" hidden="1"/>
    <cellStyle name="Hipervínculo" xfId="319" builtinId="8" hidden="1"/>
    <cellStyle name="Hipervínculo" xfId="309" builtinId="8" hidden="1"/>
    <cellStyle name="Hipervínculo" xfId="301" builtinId="8" hidden="1"/>
    <cellStyle name="Hipervínculo" xfId="293" builtinId="8" hidden="1"/>
    <cellStyle name="Hipervínculo" xfId="285" builtinId="8" hidden="1"/>
    <cellStyle name="Hipervínculo" xfId="277" builtinId="8" hidden="1"/>
    <cellStyle name="Hipervínculo" xfId="269" builtinId="8" hidden="1"/>
    <cellStyle name="Hipervínculo" xfId="260" builtinId="8" hidden="1"/>
    <cellStyle name="Hipervínculo" xfId="252" builtinId="8" hidden="1"/>
    <cellStyle name="Hipervínculo" xfId="244" builtinId="8" hidden="1"/>
    <cellStyle name="Hipervínculo" xfId="236" builtinId="8" hidden="1"/>
    <cellStyle name="Hipervínculo" xfId="228" builtinId="8" hidden="1"/>
    <cellStyle name="Hipervínculo" xfId="220" builtinId="8" hidden="1"/>
    <cellStyle name="Hipervínculo" xfId="212" builtinId="8" hidden="1"/>
    <cellStyle name="Hipervínculo" xfId="205" builtinId="8" hidden="1"/>
    <cellStyle name="Hipervínculo" xfId="197" builtinId="8" hidden="1"/>
    <cellStyle name="Hipervínculo" xfId="112" builtinId="8" hidden="1"/>
    <cellStyle name="Hipervínculo" xfId="116" builtinId="8" hidden="1"/>
    <cellStyle name="Hipervínculo" xfId="120" builtinId="8" hidden="1"/>
    <cellStyle name="Hipervínculo" xfId="128" builtinId="8" hidden="1"/>
    <cellStyle name="Hipervínculo" xfId="132" builtinId="8" hidden="1"/>
    <cellStyle name="Hipervínculo" xfId="136" builtinId="8" hidden="1"/>
    <cellStyle name="Hipervínculo" xfId="144" builtinId="8" hidden="1"/>
    <cellStyle name="Hipervínculo" xfId="148" builtinId="8" hidden="1"/>
    <cellStyle name="Hipervínculo" xfId="152" builtinId="8" hidden="1"/>
    <cellStyle name="Hipervínculo" xfId="161" builtinId="8" hidden="1"/>
    <cellStyle name="Hipervínculo" xfId="165" builtinId="8" hidden="1"/>
    <cellStyle name="Hipervínculo" xfId="169" builtinId="8" hidden="1"/>
    <cellStyle name="Hipervínculo" xfId="177" builtinId="8" hidden="1"/>
    <cellStyle name="Hipervínculo" xfId="181" builtinId="8" hidden="1"/>
    <cellStyle name="Hipervínculo" xfId="185" builtinId="8" hidden="1"/>
    <cellStyle name="Hipervínculo" xfId="193" builtinId="8" hidden="1"/>
    <cellStyle name="Hipervínculo" xfId="189" builtinId="8" hidden="1"/>
    <cellStyle name="Hipervínculo" xfId="173" builtinId="8" hidden="1"/>
    <cellStyle name="Hipervínculo" xfId="156" builtinId="8" hidden="1"/>
    <cellStyle name="Hipervínculo" xfId="140" builtinId="8" hidden="1"/>
    <cellStyle name="Hipervínculo" xfId="124" builtinId="8" hidden="1"/>
    <cellStyle name="Hipervínculo" xfId="108" builtinId="8" hidden="1"/>
    <cellStyle name="Hipervínculo" xfId="84" builtinId="8" hidden="1"/>
    <cellStyle name="Hipervínculo" xfId="88" builtinId="8" hidden="1"/>
    <cellStyle name="Hipervínculo" xfId="96" builtinId="8" hidden="1"/>
    <cellStyle name="Hipervínculo" xfId="100" builtinId="8" hidden="1"/>
    <cellStyle name="Hipervínculo" xfId="104" builtinId="8" hidden="1"/>
    <cellStyle name="Hipervínculo" xfId="92" builtinId="8" hidden="1"/>
    <cellStyle name="Hipervínculo" xfId="76" builtinId="8" hidden="1"/>
    <cellStyle name="Hipervínculo" xfId="80" builtinId="8" hidden="1"/>
    <cellStyle name="Hipervínculo" xfId="72" builtinId="8" hidden="1"/>
    <cellStyle name="Hipervínculo" xfId="68" builtinId="8" hidden="1"/>
    <cellStyle name="Hipervínculo visitado" xfId="47294" builtinId="9" hidden="1"/>
    <cellStyle name="Hipervínculo visitado" xfId="47300" builtinId="9" hidden="1"/>
    <cellStyle name="Hipervínculo visitado" xfId="47304" builtinId="9" hidden="1"/>
    <cellStyle name="Hipervínculo visitado" xfId="47308" builtinId="9" hidden="1"/>
    <cellStyle name="Hipervínculo visitado" xfId="47316" builtinId="9" hidden="1"/>
    <cellStyle name="Hipervínculo visitado" xfId="47318" builtinId="9" hidden="1"/>
    <cellStyle name="Hipervínculo visitado" xfId="47320" builtinId="9" hidden="1"/>
    <cellStyle name="Hipervínculo visitado" xfId="47330" builtinId="9" hidden="1"/>
    <cellStyle name="Hipervínculo visitado" xfId="47334" builtinId="9" hidden="1"/>
    <cellStyle name="Hipervínculo visitado" xfId="47338" builtinId="9" hidden="1"/>
    <cellStyle name="Hipervínculo visitado" xfId="47344" builtinId="9" hidden="1"/>
    <cellStyle name="Hipervínculo visitado" xfId="47350" builtinId="9" hidden="1"/>
    <cellStyle name="Hipervínculo visitado" xfId="47352" builtinId="9" hidden="1"/>
    <cellStyle name="Hipervínculo visitado" xfId="47360" builtinId="9" hidden="1"/>
    <cellStyle name="Hipervínculo visitado" xfId="47362" builtinId="9" hidden="1"/>
    <cellStyle name="Hipervínculo visitado" xfId="47366" builtinId="9" hidden="1"/>
    <cellStyle name="Hipervínculo visitado" xfId="47374" builtinId="9" hidden="1"/>
    <cellStyle name="Hipervínculo visitado" xfId="47376" builtinId="9" hidden="1"/>
    <cellStyle name="Hipervínculo visitado" xfId="47382" builtinId="9" hidden="1"/>
    <cellStyle name="Hipervínculo visitado" xfId="47386" builtinId="9" hidden="1"/>
    <cellStyle name="Hipervínculo visitado" xfId="47392" builtinId="9" hidden="1"/>
    <cellStyle name="Hipervínculo visitado" xfId="47394" builtinId="9" hidden="1"/>
    <cellStyle name="Hipervínculo visitado" xfId="47402" builtinId="9" hidden="1"/>
    <cellStyle name="Hipervínculo visitado" xfId="47406" builtinId="9" hidden="1"/>
    <cellStyle name="Hipervínculo visitado" xfId="47408" builtinId="9" hidden="1"/>
    <cellStyle name="Hipervínculo visitado" xfId="47416" builtinId="9" hidden="1"/>
    <cellStyle name="Hipervínculo visitado" xfId="47418" builtinId="9" hidden="1"/>
    <cellStyle name="Hipervínculo visitado" xfId="47424" builtinId="9" hidden="1"/>
    <cellStyle name="Hipervínculo visitado" xfId="47430" builtinId="9" hidden="1"/>
    <cellStyle name="Hipervínculo visitado" xfId="47432" builtinId="9" hidden="1"/>
    <cellStyle name="Hipervínculo visitado" xfId="47436" builtinId="9" hidden="1"/>
    <cellStyle name="Hipervínculo visitado" xfId="47444" builtinId="9" hidden="1"/>
    <cellStyle name="Hipervínculo visitado" xfId="47446" builtinId="9" hidden="1"/>
    <cellStyle name="Hipervínculo visitado" xfId="47448" builtinId="9" hidden="1"/>
    <cellStyle name="Hipervínculo visitado" xfId="47456" builtinId="9" hidden="1"/>
    <cellStyle name="Hipervínculo visitado" xfId="47460" builtinId="9" hidden="1"/>
    <cellStyle name="Hipervínculo visitado" xfId="47464" builtinId="9" hidden="1"/>
    <cellStyle name="Hipervínculo visitado" xfId="47470" builtinId="9" hidden="1"/>
    <cellStyle name="Hipervínculo visitado" xfId="47476" builtinId="9" hidden="1"/>
    <cellStyle name="Hipervínculo visitado" xfId="47478" builtinId="9" hidden="1"/>
    <cellStyle name="Hipervínculo visitado" xfId="47488" builtinId="9" hidden="1"/>
    <cellStyle name="Hipervínculo visitado" xfId="47490" builtinId="9" hidden="1"/>
    <cellStyle name="Hipervínculo visitado" xfId="47494" builtinId="9" hidden="1"/>
    <cellStyle name="Hipervínculo visitado" xfId="47502" builtinId="9" hidden="1"/>
    <cellStyle name="Hipervínculo visitado" xfId="47504" builtinId="9" hidden="1"/>
    <cellStyle name="Hipervínculo visitado" xfId="47510" builtinId="9" hidden="1"/>
    <cellStyle name="Hipervínculo visitado" xfId="47514" builtinId="9" hidden="1"/>
    <cellStyle name="Hipervínculo visitado" xfId="47520" builtinId="9" hidden="1"/>
    <cellStyle name="Hipervínculo visitado" xfId="47522" builtinId="9" hidden="1"/>
    <cellStyle name="Hipervínculo visitado" xfId="47530" builtinId="9" hidden="1"/>
    <cellStyle name="Hipervínculo visitado" xfId="47534" builtinId="9" hidden="1"/>
    <cellStyle name="Hipervínculo visitado" xfId="47536" builtinId="9" hidden="1"/>
    <cellStyle name="Hipervínculo visitado" xfId="47544" builtinId="9" hidden="1"/>
    <cellStyle name="Hipervínculo visitado" xfId="47546" builtinId="9" hidden="1"/>
    <cellStyle name="Hipervínculo visitado" xfId="47552" builtinId="9" hidden="1"/>
    <cellStyle name="Hipervínculo visitado" xfId="47558" builtinId="9" hidden="1"/>
    <cellStyle name="Hipervínculo visitado" xfId="47562" builtinId="9" hidden="1"/>
    <cellStyle name="Hipervínculo visitado" xfId="47566" builtinId="9" hidden="1"/>
    <cellStyle name="Hipervínculo visitado" xfId="47574" builtinId="9" hidden="1"/>
    <cellStyle name="Hipervínculo visitado" xfId="47576" builtinId="9" hidden="1"/>
    <cellStyle name="Hipervínculo visitado" xfId="47578" builtinId="9" hidden="1"/>
    <cellStyle name="Hipervínculo visitado" xfId="47586" builtinId="9" hidden="1"/>
    <cellStyle name="Hipervínculo visitado" xfId="47588" builtinId="9" hidden="1"/>
    <cellStyle name="Hipervínculo visitado" xfId="47592" builtinId="9" hidden="1"/>
    <cellStyle name="Hipervínculo visitado" xfId="47598" builtinId="9" hidden="1"/>
    <cellStyle name="Hipervínculo visitado" xfId="47604" builtinId="9" hidden="1"/>
    <cellStyle name="Hipervínculo visitado" xfId="47606" builtinId="9" hidden="1"/>
    <cellStyle name="Hipervínculo visitado" xfId="47614" builtinId="9" hidden="1"/>
    <cellStyle name="Hipervínculo visitado" xfId="47616" builtinId="9" hidden="1"/>
    <cellStyle name="Hipervínculo visitado" xfId="47620" builtinId="9" hidden="1"/>
    <cellStyle name="Hipervínculo visitado" xfId="47628" builtinId="9" hidden="1"/>
    <cellStyle name="Hipervínculo visitado" xfId="47630" builtinId="9" hidden="1"/>
    <cellStyle name="Hipervínculo visitado" xfId="47636" builtinId="9" hidden="1"/>
    <cellStyle name="Hipervínculo visitado" xfId="47642" builtinId="9" hidden="1"/>
    <cellStyle name="Hipervínculo visitado" xfId="47648" builtinId="9" hidden="1"/>
    <cellStyle name="Hipervínculo visitado" xfId="47650" builtinId="9" hidden="1"/>
    <cellStyle name="Hipervínculo visitado" xfId="47658" builtinId="9" hidden="1"/>
    <cellStyle name="Hipervínculo visitado" xfId="47662" builtinId="9" hidden="1"/>
    <cellStyle name="Hipervínculo visitado" xfId="47664" builtinId="9" hidden="1"/>
    <cellStyle name="Hipervínculo visitado" xfId="47672" builtinId="9" hidden="1"/>
    <cellStyle name="Hipervínculo visitado" xfId="47674" builtinId="9" hidden="1"/>
    <cellStyle name="Hipervínculo visitado" xfId="47680" builtinId="9" hidden="1"/>
    <cellStyle name="Hipervínculo visitado" xfId="47686" builtinId="9" hidden="1"/>
    <cellStyle name="Hipervínculo visitado" xfId="47690" builtinId="9" hidden="1"/>
    <cellStyle name="Hipervínculo visitado" xfId="47694" builtinId="9" hidden="1"/>
    <cellStyle name="Hipervínculo visitado" xfId="47702" builtinId="9" hidden="1"/>
    <cellStyle name="Hipervínculo visitado" xfId="47704" builtinId="9" hidden="1"/>
    <cellStyle name="Hipervínculo visitado" xfId="47706" builtinId="9" hidden="1"/>
    <cellStyle name="Hipervínculo visitado" xfId="47714" builtinId="9" hidden="1"/>
    <cellStyle name="Hipervínculo visitado" xfId="47718" builtinId="9" hidden="1"/>
    <cellStyle name="Hipervínculo visitado" xfId="47722" builtinId="9" hidden="1"/>
    <cellStyle name="Hipervínculo visitado" xfId="47728" builtinId="9" hidden="1"/>
    <cellStyle name="Hipervínculo visitado" xfId="47734" builtinId="9" hidden="1"/>
    <cellStyle name="Hipervínculo visitado" xfId="47736" builtinId="9" hidden="1"/>
    <cellStyle name="Hipervínculo visitado" xfId="47637" builtinId="9" hidden="1"/>
    <cellStyle name="Hipervínculo visitado" xfId="47744" builtinId="9" hidden="1"/>
    <cellStyle name="Hipervínculo visitado" xfId="47748" builtinId="9" hidden="1"/>
    <cellStyle name="Hipervínculo visitado" xfId="47756" builtinId="9" hidden="1"/>
    <cellStyle name="Hipervínculo visitado" xfId="47758" builtinId="9" hidden="1"/>
    <cellStyle name="Hipervínculo visitado" xfId="47764" builtinId="9" hidden="1"/>
    <cellStyle name="Hipervínculo visitado" xfId="47768" builtinId="9" hidden="1"/>
    <cellStyle name="Hipervínculo visitado" xfId="47774" builtinId="9" hidden="1"/>
    <cellStyle name="Hipervínculo visitado" xfId="47776" builtinId="9" hidden="1"/>
    <cellStyle name="Hipervínculo visitado" xfId="47784" builtinId="9" hidden="1"/>
    <cellStyle name="Hipervínculo visitado" xfId="47788" builtinId="9" hidden="1"/>
    <cellStyle name="Hipervínculo visitado" xfId="47790" builtinId="9" hidden="1"/>
    <cellStyle name="Hipervínculo visitado" xfId="47799" builtinId="9" hidden="1"/>
    <cellStyle name="Hipervínculo visitado" xfId="47801" builtinId="9" hidden="1"/>
    <cellStyle name="Hipervínculo visitado" xfId="47807" builtinId="9" hidden="1"/>
    <cellStyle name="Hipervínculo visitado" xfId="47813" builtinId="9" hidden="1"/>
    <cellStyle name="Hipervínculo visitado" xfId="47817" builtinId="9" hidden="1"/>
    <cellStyle name="Hipervínculo visitado" xfId="47821" builtinId="9" hidden="1"/>
    <cellStyle name="Hipervínculo visitado" xfId="47829" builtinId="9" hidden="1"/>
    <cellStyle name="Hipervínculo visitado" xfId="47831" builtinId="9" hidden="1"/>
    <cellStyle name="Hipervínculo visitado" xfId="47833" builtinId="9" hidden="1"/>
    <cellStyle name="Hipervínculo visitado" xfId="47841" builtinId="9" hidden="1"/>
    <cellStyle name="Hipervínculo visitado" xfId="47845" builtinId="9" hidden="1"/>
    <cellStyle name="Hipervínculo visitado" xfId="47849" builtinId="9" hidden="1"/>
    <cellStyle name="Hipervínculo visitado" xfId="47855" builtinId="9" hidden="1"/>
    <cellStyle name="Hipervínculo visitado" xfId="47861" builtinId="9" hidden="1"/>
    <cellStyle name="Hipervínculo visitado" xfId="47863" builtinId="9" hidden="1"/>
    <cellStyle name="Hipervínculo visitado" xfId="47871" builtinId="9" hidden="1"/>
    <cellStyle name="Hipervínculo visitado" xfId="47873" builtinId="9" hidden="1"/>
    <cellStyle name="Hipervínculo visitado" xfId="47877" builtinId="9" hidden="1"/>
    <cellStyle name="Hipervínculo visitado" xfId="47885" builtinId="9" hidden="1"/>
    <cellStyle name="Hipervínculo visitado" xfId="47887" builtinId="9" hidden="1"/>
    <cellStyle name="Hipervínculo visitado" xfId="47893" builtinId="9" hidden="1"/>
    <cellStyle name="Hipervínculo visitado" xfId="47897" builtinId="9" hidden="1"/>
    <cellStyle name="Hipervínculo visitado" xfId="47901" builtinId="9" hidden="1"/>
    <cellStyle name="Hipervínculo visitado" xfId="47903" builtinId="9" hidden="1"/>
    <cellStyle name="Hipervínculo visitado" xfId="47911" builtinId="9" hidden="1"/>
    <cellStyle name="Hipervínculo visitado" xfId="47915" builtinId="9" hidden="1"/>
    <cellStyle name="Hipervínculo visitado" xfId="47917" builtinId="9" hidden="1"/>
    <cellStyle name="Hipervínculo visitado" xfId="47925" builtinId="9" hidden="1"/>
    <cellStyle name="Hipervínculo visitado" xfId="47927" builtinId="9" hidden="1"/>
    <cellStyle name="Hipervínculo visitado" xfId="47933" builtinId="9" hidden="1"/>
    <cellStyle name="Hipervínculo visitado" xfId="47939" builtinId="9" hidden="1"/>
    <cellStyle name="Hipervínculo visitado" xfId="47943" builtinId="9" hidden="1"/>
    <cellStyle name="Hipervínculo visitado" xfId="47947" builtinId="9" hidden="1"/>
    <cellStyle name="Hipervínculo visitado" xfId="47955" builtinId="9" hidden="1"/>
    <cellStyle name="Hipervínculo visitado" xfId="47957" builtinId="9" hidden="1"/>
    <cellStyle name="Hipervínculo visitado" xfId="47959" builtinId="9" hidden="1"/>
    <cellStyle name="Hipervínculo visitado" xfId="47967" builtinId="9" hidden="1"/>
    <cellStyle name="Hipervínculo visitado" xfId="47971" builtinId="9" hidden="1"/>
    <cellStyle name="Hipervínculo visitado" xfId="47975" builtinId="9" hidden="1"/>
    <cellStyle name="Hipervínculo visitado" xfId="47981" builtinId="9" hidden="1"/>
    <cellStyle name="Hipervínculo visitado" xfId="47987" builtinId="9" hidden="1"/>
    <cellStyle name="Hipervínculo visitado" xfId="47989" builtinId="9" hidden="1"/>
    <cellStyle name="Hipervínculo visitado" xfId="47997" builtinId="9" hidden="1"/>
    <cellStyle name="Hipervínculo visitado" xfId="47999" builtinId="9" hidden="1"/>
    <cellStyle name="Hipervínculo visitado" xfId="48003" builtinId="9" hidden="1"/>
    <cellStyle name="Hipervínculo visitado" xfId="48011" builtinId="9" hidden="1"/>
    <cellStyle name="Hipervínculo visitado" xfId="48013" builtinId="9" hidden="1"/>
    <cellStyle name="Hipervínculo visitado" xfId="48019" builtinId="9" hidden="1"/>
    <cellStyle name="Hipervínculo visitado" xfId="48023" builtinId="9" hidden="1"/>
    <cellStyle name="Hipervínculo visitado" xfId="48029" builtinId="9" hidden="1"/>
    <cellStyle name="Hipervínculo visitado" xfId="48031" builtinId="9" hidden="1"/>
    <cellStyle name="Hipervínculo visitado" xfId="48039" builtinId="9" hidden="1"/>
    <cellStyle name="Hipervínculo visitado" xfId="48043" builtinId="9" hidden="1"/>
    <cellStyle name="Hipervínculo visitado" xfId="48045" builtinId="9" hidden="1"/>
    <cellStyle name="Hipervínculo visitado" xfId="48049" builtinId="9" hidden="1"/>
    <cellStyle name="Hipervínculo visitado" xfId="48041" builtinId="9" hidden="1"/>
    <cellStyle name="Hipervínculo visitado" xfId="48025" builtinId="9" hidden="1"/>
    <cellStyle name="Hipervínculo visitado" xfId="48009" builtinId="9" hidden="1"/>
    <cellStyle name="Hipervínculo visitado" xfId="47993" builtinId="9" hidden="1"/>
    <cellStyle name="Hipervínculo visitado" xfId="47985" builtinId="9" hidden="1"/>
    <cellStyle name="Hipervínculo visitado" xfId="47961" builtinId="9" hidden="1"/>
    <cellStyle name="Hipervínculo visitado" xfId="47953" builtinId="9" hidden="1"/>
    <cellStyle name="Hipervínculo visitado" xfId="47945" builtinId="9" hidden="1"/>
    <cellStyle name="Hipervínculo visitado" xfId="47921" builtinId="9" hidden="1"/>
    <cellStyle name="Hipervínculo visitado" xfId="47913" builtinId="9" hidden="1"/>
    <cellStyle name="Hipervínculo visitado" xfId="47793" builtinId="9" hidden="1"/>
    <cellStyle name="Hipervínculo visitado" xfId="47883" builtinId="9" hidden="1"/>
    <cellStyle name="Hipervínculo visitado" xfId="47867" builtinId="9" hidden="1"/>
    <cellStyle name="Hipervínculo visitado" xfId="47859" builtinId="9" hidden="1"/>
    <cellStyle name="Hipervínculo visitado" xfId="47835" builtinId="9" hidden="1"/>
    <cellStyle name="Hipervínculo visitado" xfId="47827" builtinId="9" hidden="1"/>
    <cellStyle name="Hipervínculo visitado" xfId="47819" builtinId="9" hidden="1"/>
    <cellStyle name="Hipervínculo visitado" xfId="47795" builtinId="9" hidden="1"/>
    <cellStyle name="Hipervínculo visitado" xfId="47786" builtinId="9" hidden="1"/>
    <cellStyle name="Hipervínculo visitado" xfId="47770" builtinId="9" hidden="1"/>
    <cellStyle name="Hipervínculo visitado" xfId="47754" builtinId="9" hidden="1"/>
    <cellStyle name="Hipervínculo visitado" xfId="47740" builtinId="9" hidden="1"/>
    <cellStyle name="Hipervínculo visitado" xfId="47732" builtinId="9" hidden="1"/>
    <cellStyle name="Hipervínculo visitado" xfId="47708" builtinId="9" hidden="1"/>
    <cellStyle name="Hipervínculo visitado" xfId="47700" builtinId="9" hidden="1"/>
    <cellStyle name="Hipervínculo visitado" xfId="47692" builtinId="9" hidden="1"/>
    <cellStyle name="Hipervínculo visitado" xfId="47668" builtinId="9" hidden="1"/>
    <cellStyle name="Hipervínculo visitado" xfId="47660" builtinId="9" hidden="1"/>
    <cellStyle name="Hipervínculo visitado" xfId="47644" builtinId="9" hidden="1"/>
    <cellStyle name="Hipervínculo visitado" xfId="47626" builtinId="9" hidden="1"/>
    <cellStyle name="Hipervínculo visitado" xfId="47610" builtinId="9" hidden="1"/>
    <cellStyle name="Hipervínculo visitado" xfId="47602" builtinId="9" hidden="1"/>
    <cellStyle name="Hipervínculo visitado" xfId="47580" builtinId="9" hidden="1"/>
    <cellStyle name="Hipervínculo visitado" xfId="47572" builtinId="9" hidden="1"/>
    <cellStyle name="Hipervínculo visitado" xfId="47564" builtinId="9" hidden="1"/>
    <cellStyle name="Hipervínculo visitado" xfId="47540" builtinId="9" hidden="1"/>
    <cellStyle name="Hipervínculo visitado" xfId="47532" builtinId="9" hidden="1"/>
    <cellStyle name="Hipervínculo visitado" xfId="47516" builtinId="9" hidden="1"/>
    <cellStyle name="Hipervínculo visitado" xfId="47500" builtinId="9" hidden="1"/>
    <cellStyle name="Hipervínculo visitado" xfId="47484" builtinId="9" hidden="1"/>
    <cellStyle name="Hipervínculo visitado" xfId="47474" builtinId="9" hidden="1"/>
    <cellStyle name="Hipervínculo visitado" xfId="47450" builtinId="9" hidden="1"/>
    <cellStyle name="Hipervínculo visitado" xfId="47442" builtinId="9" hidden="1"/>
    <cellStyle name="Hipervínculo visitado" xfId="47434" builtinId="9" hidden="1"/>
    <cellStyle name="Hipervínculo visitado" xfId="47412" builtinId="9" hidden="1"/>
    <cellStyle name="Hipervínculo visitado" xfId="47404" builtinId="9" hidden="1"/>
    <cellStyle name="Hipervínculo visitado" xfId="47388" builtinId="9" hidden="1"/>
    <cellStyle name="Hipervínculo visitado" xfId="47372" builtinId="9" hidden="1"/>
    <cellStyle name="Hipervínculo visitado" xfId="47356" builtinId="9" hidden="1"/>
    <cellStyle name="Hipervínculo visitado" xfId="47348" builtinId="9" hidden="1"/>
    <cellStyle name="Hipervínculo visitado" xfId="47322" builtinId="9" hidden="1"/>
    <cellStyle name="Hipervínculo visitado" xfId="47314" builtinId="9" hidden="1"/>
    <cellStyle name="Hipervínculo visitado" xfId="47306" builtinId="9" hidden="1"/>
    <cellStyle name="Hipervínculo visitado" xfId="47282" builtinId="9" hidden="1"/>
    <cellStyle name="Hipervínculo visitado" xfId="47169" builtinId="9" hidden="1"/>
    <cellStyle name="Hipervínculo visitado" xfId="47260" builtinId="9" hidden="1"/>
    <cellStyle name="Hipervínculo visitado" xfId="47244" builtinId="9" hidden="1"/>
    <cellStyle name="Hipervínculo visitado" xfId="47228" builtinId="9" hidden="1"/>
    <cellStyle name="Hipervínculo visitado" xfId="47220" builtinId="9" hidden="1"/>
    <cellStyle name="Hipervínculo visitado" xfId="47196" builtinId="9" hidden="1"/>
    <cellStyle name="Hipervínculo visitado" xfId="47188" builtinId="9" hidden="1"/>
    <cellStyle name="Hipervínculo visitado" xfId="47180" builtinId="9" hidden="1"/>
    <cellStyle name="Hipervínculo visitado" xfId="47154" builtinId="9" hidden="1"/>
    <cellStyle name="Hipervínculo visitado" xfId="47146" builtinId="9" hidden="1"/>
    <cellStyle name="Hipervínculo visitado" xfId="47130" builtinId="9" hidden="1"/>
    <cellStyle name="Hipervínculo visitado" xfId="47116" builtinId="9" hidden="1"/>
    <cellStyle name="Hipervínculo visitado" xfId="47100" builtinId="9" hidden="1"/>
    <cellStyle name="Hipervínculo visitado" xfId="47092" builtinId="9" hidden="1"/>
    <cellStyle name="Hipervínculo visitado" xfId="47068" builtinId="9" hidden="1"/>
    <cellStyle name="Hipervínculo visitado" xfId="47060" builtinId="9" hidden="1"/>
    <cellStyle name="Hipervínculo visitado" xfId="47052" builtinId="9" hidden="1"/>
    <cellStyle name="Hipervínculo visitado" xfId="47028" builtinId="9" hidden="1"/>
    <cellStyle name="Hipervínculo visitado" xfId="47020" builtinId="9" hidden="1"/>
    <cellStyle name="Hipervínculo visitado" xfId="47002" builtinId="9" hidden="1"/>
    <cellStyle name="Hipervínculo visitado" xfId="46986" builtinId="9" hidden="1"/>
    <cellStyle name="Hipervínculo visitado" xfId="46970" builtinId="9" hidden="1"/>
    <cellStyle name="Hipervínculo visitado" xfId="46857" builtinId="9" hidden="1"/>
    <cellStyle name="Hipervínculo visitado" xfId="46940" builtinId="9" hidden="1"/>
    <cellStyle name="Hipervínculo visitado" xfId="46932" builtinId="9" hidden="1"/>
    <cellStyle name="Hipervínculo visitado" xfId="46924" builtinId="9" hidden="1"/>
    <cellStyle name="Hipervínculo visitado" xfId="46900" builtinId="9" hidden="1"/>
    <cellStyle name="Hipervínculo visitado" xfId="46892" builtinId="9" hidden="1"/>
    <cellStyle name="Hipervínculo visitado" xfId="46876" builtinId="9" hidden="1"/>
    <cellStyle name="Hipervínculo visitado" xfId="46860" builtinId="9" hidden="1"/>
    <cellStyle name="Hipervínculo visitado" xfId="46842" builtinId="9" hidden="1"/>
    <cellStyle name="Hipervínculo visitado" xfId="46834" builtinId="9" hidden="1"/>
    <cellStyle name="Hipervínculo visitado" xfId="46810" builtinId="9" hidden="1"/>
    <cellStyle name="Hipervínculo visitado" xfId="46803" builtinId="9" hidden="1"/>
    <cellStyle name="Hipervínculo visitado" xfId="46795" builtinId="9" hidden="1"/>
    <cellStyle name="Hipervínculo visitado" xfId="46771" builtinId="9" hidden="1"/>
    <cellStyle name="Hipervínculo visitado" xfId="46763" builtinId="9" hidden="1"/>
    <cellStyle name="Hipervínculo visitado" xfId="46747" builtinId="9" hidden="1"/>
    <cellStyle name="Hipervínculo visitado" xfId="46731" builtinId="9" hidden="1"/>
    <cellStyle name="Hipervínculo visitado" xfId="46715" builtinId="9" hidden="1"/>
    <cellStyle name="Hipervínculo visitado" xfId="46707" builtinId="9" hidden="1"/>
    <cellStyle name="Hipervínculo visitado" xfId="46682" builtinId="9" hidden="1"/>
    <cellStyle name="Hipervínculo visitado" xfId="46674" builtinId="9" hidden="1"/>
    <cellStyle name="Hipervínculo visitado" xfId="46666" builtinId="9" hidden="1"/>
    <cellStyle name="Hipervínculo visitado" xfId="46644" builtinId="9" hidden="1"/>
    <cellStyle name="Hipervínculo visitado" xfId="46636" builtinId="9" hidden="1"/>
    <cellStyle name="Hipervínculo visitado" xfId="46620" builtinId="9" hidden="1"/>
    <cellStyle name="Hipervínculo visitado" xfId="46604" builtinId="9" hidden="1"/>
    <cellStyle name="Hipervínculo visitado" xfId="46588" builtinId="9" hidden="1"/>
    <cellStyle name="Hipervínculo visitado" xfId="46580" builtinId="9" hidden="1"/>
    <cellStyle name="Hipervínculo visitado" xfId="46556" builtinId="9" hidden="1"/>
    <cellStyle name="Hipervínculo visitado" xfId="46104" builtinId="9" hidden="1"/>
    <cellStyle name="Hipervínculo visitado" xfId="46106" builtinId="9" hidden="1"/>
    <cellStyle name="Hipervínculo visitado" xfId="46112" builtinId="9" hidden="1"/>
    <cellStyle name="Hipervínculo visitado" xfId="46114" builtinId="9" hidden="1"/>
    <cellStyle name="Hipervínculo visitado" xfId="46120" builtinId="9" hidden="1"/>
    <cellStyle name="Hipervínculo visitado" xfId="46124" builtinId="9" hidden="1"/>
    <cellStyle name="Hipervínculo visitado" xfId="46128" builtinId="9" hidden="1"/>
    <cellStyle name="Hipervínculo visitado" xfId="46130" builtinId="9" hidden="1"/>
    <cellStyle name="Hipervínculo visitado" xfId="46138" builtinId="9" hidden="1"/>
    <cellStyle name="Hipervínculo visitado" xfId="46140" builtinId="9" hidden="1"/>
    <cellStyle name="Hipervínculo visitado" xfId="46142" builtinId="9" hidden="1"/>
    <cellStyle name="Hipervínculo visitado" xfId="46150" builtinId="9" hidden="1"/>
    <cellStyle name="Hipervínculo visitado" xfId="46152" builtinId="9" hidden="1"/>
    <cellStyle name="Hipervínculo visitado" xfId="46156" builtinId="9" hidden="1"/>
    <cellStyle name="Hipervínculo visitado" xfId="46160" builtinId="9" hidden="1"/>
    <cellStyle name="Hipervínculo visitado" xfId="46166" builtinId="9" hidden="1"/>
    <cellStyle name="Hipervínculo visitado" xfId="46168" builtinId="9" hidden="1"/>
    <cellStyle name="Hipervínculo visitado" xfId="46174" builtinId="9" hidden="1"/>
    <cellStyle name="Hipervínculo visitado" xfId="46176" builtinId="9" hidden="1"/>
    <cellStyle name="Hipervínculo visitado" xfId="46178" builtinId="9" hidden="1"/>
    <cellStyle name="Hipervínculo visitado" xfId="46184" builtinId="9" hidden="1"/>
    <cellStyle name="Hipervínculo visitado" xfId="46186" builtinId="9" hidden="1"/>
    <cellStyle name="Hipervínculo visitado" xfId="46190" builtinId="9" hidden="1"/>
    <cellStyle name="Hipervínculo visitado" xfId="46196" builtinId="9" hidden="1"/>
    <cellStyle name="Hipervínculo visitado" xfId="46200" builtinId="9" hidden="1"/>
    <cellStyle name="Hipervínculo visitado" xfId="46202" builtinId="9" hidden="1"/>
    <cellStyle name="Hipervínculo visitado" xfId="46208" builtinId="9" hidden="1"/>
    <cellStyle name="Hipervínculo visitado" xfId="46212" builtinId="9" hidden="1"/>
    <cellStyle name="Hipervínculo visitado" xfId="46214" builtinId="9" hidden="1"/>
    <cellStyle name="Hipervínculo visitado" xfId="46220" builtinId="9" hidden="1"/>
    <cellStyle name="Hipervínculo visitado" xfId="46222" builtinId="9" hidden="1"/>
    <cellStyle name="Hipervínculo visitado" xfId="46228" builtinId="9" hidden="1"/>
    <cellStyle name="Hipervínculo visitado" xfId="46232" builtinId="9" hidden="1"/>
    <cellStyle name="Hipervínculo visitado" xfId="46237" builtinId="9" hidden="1"/>
    <cellStyle name="Hipervínculo visitado" xfId="46239" builtinId="9" hidden="1"/>
    <cellStyle name="Hipervínculo visitado" xfId="46247" builtinId="9" hidden="1"/>
    <cellStyle name="Hipervínculo visitado" xfId="46249" builtinId="9" hidden="1"/>
    <cellStyle name="Hipervínculo visitado" xfId="46251" builtinId="9" hidden="1"/>
    <cellStyle name="Hipervínculo visitado" xfId="46257" builtinId="9" hidden="1"/>
    <cellStyle name="Hipervínculo visitado" xfId="46261" builtinId="9" hidden="1"/>
    <cellStyle name="Hipervínculo visitado" xfId="46265" builtinId="9" hidden="1"/>
    <cellStyle name="Hipervínculo visitado" xfId="46269" builtinId="9" hidden="1"/>
    <cellStyle name="Hipervínculo visitado" xfId="46273" builtinId="9" hidden="1"/>
    <cellStyle name="Hipervínculo visitado" xfId="46277" builtinId="9" hidden="1"/>
    <cellStyle name="Hipervínculo visitado" xfId="46283" builtinId="9" hidden="1"/>
    <cellStyle name="Hipervínculo visitado" xfId="46285" builtinId="9" hidden="1"/>
    <cellStyle name="Hipervínculo visitado" xfId="46287" builtinId="9" hidden="1"/>
    <cellStyle name="Hipervínculo visitado" xfId="46295" builtinId="9" hidden="1"/>
    <cellStyle name="Hipervínculo visitado" xfId="46297" builtinId="9" hidden="1"/>
    <cellStyle name="Hipervínculo visitado" xfId="46301" builtinId="9" hidden="1"/>
    <cellStyle name="Hipervínculo visitado" xfId="46305" builtinId="9" hidden="1"/>
    <cellStyle name="Hipervínculo visitado" xfId="46311" builtinId="9" hidden="1"/>
    <cellStyle name="Hipervínculo visitado" xfId="46313" builtinId="9" hidden="1"/>
    <cellStyle name="Hipervínculo visitado" xfId="46319" builtinId="9" hidden="1"/>
    <cellStyle name="Hipervínculo visitado" xfId="46321" builtinId="9" hidden="1"/>
    <cellStyle name="Hipervínculo visitado" xfId="46325" builtinId="9" hidden="1"/>
    <cellStyle name="Hipervínculo visitado" xfId="46331" builtinId="9" hidden="1"/>
    <cellStyle name="Hipervínculo visitado" xfId="46333" builtinId="9" hidden="1"/>
    <cellStyle name="Hipervínculo visitado" xfId="46337" builtinId="9" hidden="1"/>
    <cellStyle name="Hipervínculo visitado" xfId="46342" builtinId="9" hidden="1"/>
    <cellStyle name="Hipervínculo visitado" xfId="46346" builtinId="9" hidden="1"/>
    <cellStyle name="Hipervínculo visitado" xfId="46348" builtinId="9" hidden="1"/>
    <cellStyle name="Hipervínculo visitado" xfId="46356" builtinId="9" hidden="1"/>
    <cellStyle name="Hipervínculo visitado" xfId="46358" builtinId="9" hidden="1"/>
    <cellStyle name="Hipervínculo visitado" xfId="46360" builtinId="9" hidden="1"/>
    <cellStyle name="Hipervínculo visitado" xfId="46366" builtinId="9" hidden="1"/>
    <cellStyle name="Hipervínculo visitado" xfId="46368" builtinId="9" hidden="1"/>
    <cellStyle name="Hipervínculo visitado" xfId="46374" builtinId="9" hidden="1"/>
    <cellStyle name="Hipervínculo visitado" xfId="46378" builtinId="9" hidden="1"/>
    <cellStyle name="Hipervínculo visitado" xfId="46382" builtinId="9" hidden="1"/>
    <cellStyle name="Hipervínculo visitado" xfId="46384" builtinId="9" hidden="1"/>
    <cellStyle name="Hipervínculo visitado" xfId="46394" builtinId="9" hidden="1"/>
    <cellStyle name="Hipervínculo visitado" xfId="46396" builtinId="9" hidden="1"/>
    <cellStyle name="Hipervínculo visitado" xfId="46398" builtinId="9" hidden="1"/>
    <cellStyle name="Hipervínculo visitado" xfId="46406" builtinId="9" hidden="1"/>
    <cellStyle name="Hipervínculo visitado" xfId="46408" builtinId="9" hidden="1"/>
    <cellStyle name="Hipervínculo visitado" xfId="46412" builtinId="9" hidden="1"/>
    <cellStyle name="Hipervínculo visitado" xfId="46416" builtinId="9" hidden="1"/>
    <cellStyle name="Hipervínculo visitado" xfId="46422" builtinId="9" hidden="1"/>
    <cellStyle name="Hipervínculo visitado" xfId="46424" builtinId="9" hidden="1"/>
    <cellStyle name="Hipervínculo visitado" xfId="46430" builtinId="9" hidden="1"/>
    <cellStyle name="Hipervínculo visitado" xfId="46432" builtinId="9" hidden="1"/>
    <cellStyle name="Hipervínculo visitado" xfId="46434" builtinId="9" hidden="1"/>
    <cellStyle name="Hipervínculo visitado" xfId="46442" builtinId="9" hidden="1"/>
    <cellStyle name="Hipervínculo visitado" xfId="46444" builtinId="9" hidden="1"/>
    <cellStyle name="Hipervínculo visitado" xfId="46448" builtinId="9" hidden="1"/>
    <cellStyle name="Hipervínculo visitado" xfId="46454" builtinId="9" hidden="1"/>
    <cellStyle name="Hipervínculo visitado" xfId="46458" builtinId="9" hidden="1"/>
    <cellStyle name="Hipervínculo visitado" xfId="46460" builtinId="9" hidden="1"/>
    <cellStyle name="Hipervínculo visitado" xfId="46466" builtinId="9" hidden="1"/>
    <cellStyle name="Hipervínculo visitado" xfId="46470" builtinId="9" hidden="1"/>
    <cellStyle name="Hipervínculo visitado" xfId="46472" builtinId="9" hidden="1"/>
    <cellStyle name="Hipervínculo visitado" xfId="46478" builtinId="9" hidden="1"/>
    <cellStyle name="Hipervínculo visitado" xfId="46480" builtinId="9" hidden="1"/>
    <cellStyle name="Hipervínculo visitado" xfId="46486" builtinId="9" hidden="1"/>
    <cellStyle name="Hipervínculo visitado" xfId="46490" builtinId="9" hidden="1"/>
    <cellStyle name="Hipervínculo visitado" xfId="46494" builtinId="9" hidden="1"/>
    <cellStyle name="Hipervínculo visitado" xfId="46389" builtinId="9" hidden="1"/>
    <cellStyle name="Hipervínculo visitado" xfId="46502" builtinId="9" hidden="1"/>
    <cellStyle name="Hipervínculo visitado" xfId="46504" builtinId="9" hidden="1"/>
    <cellStyle name="Hipervínculo visitado" xfId="46506" builtinId="9" hidden="1"/>
    <cellStyle name="Hipervínculo visitado" xfId="46512" builtinId="9" hidden="1"/>
    <cellStyle name="Hipervínculo visitado" xfId="46516" builtinId="9" hidden="1"/>
    <cellStyle name="Hipervínculo visitado" xfId="46520" builtinId="9" hidden="1"/>
    <cellStyle name="Hipervínculo visitado" xfId="46524" builtinId="9" hidden="1"/>
    <cellStyle name="Hipervínculo visitado" xfId="46528" builtinId="9" hidden="1"/>
    <cellStyle name="Hipervínculo visitado" xfId="46532" builtinId="9" hidden="1"/>
    <cellStyle name="Hipervínculo visitado" xfId="46538" builtinId="9" hidden="1"/>
    <cellStyle name="Hipervínculo visitado" xfId="46540" builtinId="9" hidden="1"/>
    <cellStyle name="Hipervínculo visitado" xfId="46542" builtinId="9" hidden="1"/>
    <cellStyle name="Hipervínculo visitado" xfId="46548" builtinId="9" hidden="1"/>
    <cellStyle name="Hipervínculo visitado" xfId="46530" builtinId="9" hidden="1"/>
    <cellStyle name="Hipervínculo visitado" xfId="46498" builtinId="9" hidden="1"/>
    <cellStyle name="Hipervínculo visitado" xfId="46468" builtinId="9" hidden="1"/>
    <cellStyle name="Hipervínculo visitado" xfId="46436" builtinId="9" hidden="1"/>
    <cellStyle name="Hipervínculo visitado" xfId="46420" builtinId="9" hidden="1"/>
    <cellStyle name="Hipervínculo visitado" xfId="46370" builtinId="9" hidden="1"/>
    <cellStyle name="Hipervínculo visitado" xfId="46354" builtinId="9" hidden="1"/>
    <cellStyle name="Hipervínculo visitado" xfId="46338" builtinId="9" hidden="1"/>
    <cellStyle name="Hipervínculo visitado" xfId="46291" builtinId="9" hidden="1"/>
    <cellStyle name="Hipervínculo visitado" xfId="46275" builtinId="9" hidden="1"/>
    <cellStyle name="Hipervínculo visitado" xfId="46243" builtinId="9" hidden="1"/>
    <cellStyle name="Hipervínculo visitado" xfId="46210" builtinId="9" hidden="1"/>
    <cellStyle name="Hipervínculo visitado" xfId="46180" builtinId="9" hidden="1"/>
    <cellStyle name="Hipervínculo visitado" xfId="46164" builtinId="9" hidden="1"/>
    <cellStyle name="Hipervínculo visitado" xfId="46116" builtinId="9" hidden="1"/>
    <cellStyle name="Hipervínculo visitado" xfId="45922" builtinId="9" hidden="1"/>
    <cellStyle name="Hipervínculo visitado" xfId="45924" builtinId="9" hidden="1"/>
    <cellStyle name="Hipervínculo visitado" xfId="45930" builtinId="9" hidden="1"/>
    <cellStyle name="Hipervínculo visitado" xfId="45932" builtinId="9" hidden="1"/>
    <cellStyle name="Hipervínculo visitado" xfId="45936" builtinId="9" hidden="1"/>
    <cellStyle name="Hipervínculo visitado" xfId="45942" builtinId="9" hidden="1"/>
    <cellStyle name="Hipervínculo visitado" xfId="45946" builtinId="9" hidden="1"/>
    <cellStyle name="Hipervínculo visitado" xfId="45948" builtinId="9" hidden="1"/>
    <cellStyle name="Hipervínculo visitado" xfId="45954" builtinId="9" hidden="1"/>
    <cellStyle name="Hipervínculo visitado" xfId="45956" builtinId="9" hidden="1"/>
    <cellStyle name="Hipervínculo visitado" xfId="45958" builtinId="9" hidden="1"/>
    <cellStyle name="Hipervínculo visitado" xfId="45964" builtinId="9" hidden="1"/>
    <cellStyle name="Hipervínculo visitado" xfId="45966" builtinId="9" hidden="1"/>
    <cellStyle name="Hipervínculo visitado" xfId="45972" builtinId="9" hidden="1"/>
    <cellStyle name="Hipervínculo visitado" xfId="45975" builtinId="9" hidden="1"/>
    <cellStyle name="Hipervínculo visitado" xfId="45979" builtinId="9" hidden="1"/>
    <cellStyle name="Hipervínculo visitado" xfId="45981" builtinId="9" hidden="1"/>
    <cellStyle name="Hipervínculo visitado" xfId="45987" builtinId="9" hidden="1"/>
    <cellStyle name="Hipervínculo visitado" xfId="45989" builtinId="9" hidden="1"/>
    <cellStyle name="Hipervínculo visitado" xfId="45991" builtinId="9" hidden="1"/>
    <cellStyle name="Hipervínculo visitado" xfId="45997" builtinId="9" hidden="1"/>
    <cellStyle name="Hipervínculo visitado" xfId="45999" builtinId="9" hidden="1"/>
    <cellStyle name="Hipervínculo visitado" xfId="46005" builtinId="9" hidden="1"/>
    <cellStyle name="Hipervínculo visitado" xfId="46009" builtinId="9" hidden="1"/>
    <cellStyle name="Hipervínculo visitado" xfId="46013" builtinId="9" hidden="1"/>
    <cellStyle name="Hipervínculo visitado" xfId="46015" builtinId="9" hidden="1"/>
    <cellStyle name="Hipervínculo visitado" xfId="46021" builtinId="9" hidden="1"/>
    <cellStyle name="Hipervínculo visitado" xfId="46023" builtinId="9" hidden="1"/>
    <cellStyle name="Hipervínculo visitado" xfId="46026" builtinId="9" hidden="1"/>
    <cellStyle name="Hipervínculo visitado" xfId="46032" builtinId="9" hidden="1"/>
    <cellStyle name="Hipervínculo visitado" xfId="46036" builtinId="9" hidden="1"/>
    <cellStyle name="Hipervínculo visitado" xfId="46040" builtinId="9" hidden="1"/>
    <cellStyle name="Hipervínculo visitado" xfId="46044" builtinId="9" hidden="1"/>
    <cellStyle name="Hipervínculo visitado" xfId="46048" builtinId="9" hidden="1"/>
    <cellStyle name="Hipervínculo visitado" xfId="46050" builtinId="9" hidden="1"/>
    <cellStyle name="Hipervínculo visitado" xfId="46056" builtinId="9" hidden="1"/>
    <cellStyle name="Hipervínculo visitado" xfId="46058" builtinId="9" hidden="1"/>
    <cellStyle name="Hipervínculo visitado" xfId="46060" builtinId="9" hidden="1"/>
    <cellStyle name="Hipervínculo visitado" xfId="46068" builtinId="9" hidden="1"/>
    <cellStyle name="Hipervínculo visitado" xfId="46070" builtinId="9" hidden="1"/>
    <cellStyle name="Hipervínculo visitado" xfId="46074" builtinId="9" hidden="1"/>
    <cellStyle name="Hipervínculo visitado" xfId="46080" builtinId="9" hidden="1"/>
    <cellStyle name="Hipervínculo visitado" xfId="46084" builtinId="9" hidden="1"/>
    <cellStyle name="Hipervínculo visitado" xfId="46086" builtinId="9" hidden="1"/>
    <cellStyle name="Hipervínculo visitado" xfId="46092" builtinId="9" hidden="1"/>
    <cellStyle name="Hipervínculo visitado" xfId="46094" builtinId="9" hidden="1"/>
    <cellStyle name="Hipervínculo visitado" xfId="46096" builtinId="9" hidden="1"/>
    <cellStyle name="Hipervínculo visitado" xfId="46100" builtinId="9" hidden="1"/>
    <cellStyle name="Hipervínculo visitado" xfId="46066" builtinId="9" hidden="1"/>
    <cellStyle name="Hipervínculo visitado" xfId="46001" builtinId="9" hidden="1"/>
    <cellStyle name="Hipervínculo visitado" xfId="45938" builtinId="9" hidden="1"/>
    <cellStyle name="Hipervínculo visitado" xfId="45843" builtinId="9" hidden="1"/>
    <cellStyle name="Hipervínculo visitado" xfId="45845" builtinId="9" hidden="1"/>
    <cellStyle name="Hipervínculo visitado" xfId="45851" builtinId="9" hidden="1"/>
    <cellStyle name="Hipervínculo visitado" xfId="45853" builtinId="9" hidden="1"/>
    <cellStyle name="Hipervínculo visitado" xfId="45855" builtinId="9" hidden="1"/>
    <cellStyle name="Hipervínculo visitado" xfId="45861" builtinId="9" hidden="1"/>
    <cellStyle name="Hipervínculo visitado" xfId="45863" builtinId="9" hidden="1"/>
    <cellStyle name="Hipervínculo visitado" xfId="45867" builtinId="9" hidden="1"/>
    <cellStyle name="Hipervínculo visitado" xfId="45871" builtinId="9" hidden="1"/>
    <cellStyle name="Hipervínculo visitado" xfId="45875" builtinId="9" hidden="1"/>
    <cellStyle name="Hipervínculo visitado" xfId="45877" builtinId="9" hidden="1"/>
    <cellStyle name="Hipervínculo visitado" xfId="45883" builtinId="9" hidden="1"/>
    <cellStyle name="Hipervínculo visitado" xfId="45885" builtinId="9" hidden="1"/>
    <cellStyle name="Hipervínculo visitado" xfId="45887" builtinId="9" hidden="1"/>
    <cellStyle name="Hipervínculo visitado" xfId="45893" builtinId="9" hidden="1"/>
    <cellStyle name="Hipervínculo visitado" xfId="45895" builtinId="9" hidden="1"/>
    <cellStyle name="Hipervínculo visitado" xfId="45899" builtinId="9" hidden="1"/>
    <cellStyle name="Hipervínculo visitado" xfId="45903" builtinId="9" hidden="1"/>
    <cellStyle name="Hipervínculo visitado" xfId="45909" builtinId="9" hidden="1"/>
    <cellStyle name="Hipervínculo visitado" xfId="45911" builtinId="9" hidden="1"/>
    <cellStyle name="Hipervínculo visitado" xfId="45917" builtinId="9" hidden="1"/>
    <cellStyle name="Hipervínculo visitado" xfId="45919" builtinId="9" hidden="1"/>
    <cellStyle name="Hipervínculo visitado" xfId="45905" builtinId="9" hidden="1"/>
    <cellStyle name="Hipervínculo visitado" xfId="45802" builtinId="9" hidden="1"/>
    <cellStyle name="Hipervínculo visitado" xfId="45804" builtinId="9" hidden="1"/>
    <cellStyle name="Hipervínculo visitado" xfId="45808" builtinId="9" hidden="1"/>
    <cellStyle name="Hipervínculo visitado" xfId="45812" builtinId="9" hidden="1"/>
    <cellStyle name="Hipervínculo visitado" xfId="45817" builtinId="9" hidden="1"/>
    <cellStyle name="Hipervínculo visitado" xfId="45819" builtinId="9" hidden="1"/>
    <cellStyle name="Hipervínculo visitado" xfId="45825" builtinId="9" hidden="1"/>
    <cellStyle name="Hipervínculo visitado" xfId="45827" builtinId="9" hidden="1"/>
    <cellStyle name="Hipervínculo visitado" xfId="45829" builtinId="9" hidden="1"/>
    <cellStyle name="Hipervínculo visitado" xfId="45835" builtinId="9" hidden="1"/>
    <cellStyle name="Hipervínculo visitado" xfId="45837" builtinId="9" hidden="1"/>
    <cellStyle name="Hipervínculo visitado" xfId="45784" builtinId="9" hidden="1"/>
    <cellStyle name="Hipervínculo visitado" xfId="45788" builtinId="9" hidden="1"/>
    <cellStyle name="Hipervínculo visitado" xfId="45792" builtinId="9" hidden="1"/>
    <cellStyle name="Hipervínculo visitado" xfId="45794" builtinId="9" hidden="1"/>
    <cellStyle name="Hipervínculo visitado" xfId="45772" builtinId="9" hidden="1"/>
    <cellStyle name="Hipervínculo visitado" xfId="45774" builtinId="9" hidden="1"/>
    <cellStyle name="Hipervínculo visitado" xfId="45776" builtinId="9" hidden="1"/>
    <cellStyle name="Hipervínculo visitado" xfId="45768" builtinId="9" hidden="1"/>
    <cellStyle name="Hipervínculo visitado" xfId="45770" builtinId="9" hidden="1"/>
    <cellStyle name="Hipervínculo visitado" xfId="43527" builtinId="9" hidden="1"/>
    <cellStyle name="Hipervínculo visitado" xfId="48841" builtinId="9" hidden="1"/>
    <cellStyle name="Hipervínculo visitado" xfId="48847" builtinId="9" hidden="1"/>
    <cellStyle name="Hipervínculo visitado" xfId="48849" builtinId="9" hidden="1"/>
    <cellStyle name="Hipervínculo visitado" xfId="48857" builtinId="9" hidden="1"/>
    <cellStyle name="Hipervínculo visitado" xfId="48861" builtinId="9" hidden="1"/>
    <cellStyle name="Hipervínculo visitado" xfId="48863" builtinId="9" hidden="1"/>
    <cellStyle name="Hipervínculo visitado" xfId="48871" builtinId="9" hidden="1"/>
    <cellStyle name="Hipervínculo visitado" xfId="48873" builtinId="9" hidden="1"/>
    <cellStyle name="Hipervínculo visitado" xfId="48879" builtinId="9" hidden="1"/>
    <cellStyle name="Hipervínculo visitado" xfId="48885" builtinId="9" hidden="1"/>
    <cellStyle name="Hipervínculo visitado" xfId="48889" builtinId="9" hidden="1"/>
    <cellStyle name="Hipervínculo visitado" xfId="48893" builtinId="9" hidden="1"/>
    <cellStyle name="Hipervínculo visitado" xfId="48901" builtinId="9" hidden="1"/>
    <cellStyle name="Hipervínculo visitado" xfId="48903" builtinId="9" hidden="1"/>
    <cellStyle name="Hipervínculo visitado" xfId="48905" builtinId="9" hidden="1"/>
    <cellStyle name="Hipervínculo visitado" xfId="48913" builtinId="9" hidden="1"/>
    <cellStyle name="Hipervínculo visitado" xfId="48917" builtinId="9" hidden="1"/>
    <cellStyle name="Hipervínculo visitado" xfId="48921" builtinId="9" hidden="1"/>
    <cellStyle name="Hipervínculo visitado" xfId="48927" builtinId="9" hidden="1"/>
    <cellStyle name="Hipervínculo visitado" xfId="48933" builtinId="9" hidden="1"/>
    <cellStyle name="Hipervínculo visitado" xfId="48935" builtinId="9" hidden="1"/>
    <cellStyle name="Hipervínculo visitado" xfId="48941" builtinId="9" hidden="1"/>
    <cellStyle name="Hipervínculo visitado" xfId="48943" builtinId="9" hidden="1"/>
    <cellStyle name="Hipervínculo visitado" xfId="48947" builtinId="9" hidden="1"/>
    <cellStyle name="Hipervínculo visitado" xfId="48955" builtinId="9" hidden="1"/>
    <cellStyle name="Hipervínculo visitado" xfId="48957" builtinId="9" hidden="1"/>
    <cellStyle name="Hipervínculo visitado" xfId="48963" builtinId="9" hidden="1"/>
    <cellStyle name="Hipervínculo visitado" xfId="48967" builtinId="9" hidden="1"/>
    <cellStyle name="Hipervínculo visitado" xfId="48973" builtinId="9" hidden="1"/>
    <cellStyle name="Hipervínculo visitado" xfId="48975" builtinId="9" hidden="1"/>
    <cellStyle name="Hipervínculo visitado" xfId="48983" builtinId="9" hidden="1"/>
    <cellStyle name="Hipervínculo visitado" xfId="48987" builtinId="9" hidden="1"/>
    <cellStyle name="Hipervínculo visitado" xfId="48990" builtinId="9" hidden="1"/>
    <cellStyle name="Hipervínculo visitado" xfId="48998" builtinId="9" hidden="1"/>
    <cellStyle name="Hipervínculo visitado" xfId="49000" builtinId="9" hidden="1"/>
    <cellStyle name="Hipervínculo visitado" xfId="49006" builtinId="9" hidden="1"/>
    <cellStyle name="Hipervínculo visitado" xfId="49012" builtinId="9" hidden="1"/>
    <cellStyle name="Hipervínculo visitado" xfId="49016" builtinId="9" hidden="1"/>
    <cellStyle name="Hipervínculo visitado" xfId="49020" builtinId="9" hidden="1"/>
    <cellStyle name="Hipervínculo visitado" xfId="49028" builtinId="9" hidden="1"/>
    <cellStyle name="Hipervínculo visitado" xfId="49030" builtinId="9" hidden="1"/>
    <cellStyle name="Hipervínculo visitado" xfId="49032" builtinId="9" hidden="1"/>
    <cellStyle name="Hipervínculo visitado" xfId="49040" builtinId="9" hidden="1"/>
    <cellStyle name="Hipervínculo visitado" xfId="49044" builtinId="9" hidden="1"/>
    <cellStyle name="Hipervínculo visitado" xfId="49048" builtinId="9" hidden="1"/>
    <cellStyle name="Hipervínculo visitado" xfId="49054" builtinId="9" hidden="1"/>
    <cellStyle name="Hipervínculo visitado" xfId="49060" builtinId="9" hidden="1"/>
    <cellStyle name="Hipervínculo visitado" xfId="49062" builtinId="9" hidden="1"/>
    <cellStyle name="Hipervínculo visitado" xfId="49070" builtinId="9" hidden="1"/>
    <cellStyle name="Hipervínculo visitado" xfId="49072" builtinId="9" hidden="1"/>
    <cellStyle name="Hipervínculo visitado" xfId="49076" builtinId="9" hidden="1"/>
    <cellStyle name="Hipervínculo visitado" xfId="49084" builtinId="9" hidden="1"/>
    <cellStyle name="Hipervínculo visitado" xfId="49086" builtinId="9" hidden="1"/>
    <cellStyle name="Hipervínculo visitado" xfId="49092" builtinId="9" hidden="1"/>
    <cellStyle name="Hipervínculo visitado" xfId="49095" builtinId="9" hidden="1"/>
    <cellStyle name="Hipervínculo visitado" xfId="49101" builtinId="9" hidden="1"/>
    <cellStyle name="Hipervínculo visitado" xfId="49103" builtinId="9" hidden="1"/>
    <cellStyle name="Hipervínculo visitado" xfId="49111" builtinId="9" hidden="1"/>
    <cellStyle name="Hipervínculo visitado" xfId="49115" builtinId="9" hidden="1"/>
    <cellStyle name="Hipervínculo visitado" xfId="49117" builtinId="9" hidden="1"/>
    <cellStyle name="Hipervínculo visitado" xfId="49125" builtinId="9" hidden="1"/>
    <cellStyle name="Hipervínculo visitado" xfId="49127" builtinId="9" hidden="1"/>
    <cellStyle name="Hipervínculo visitado" xfId="49133" builtinId="9" hidden="1"/>
    <cellStyle name="Hipervínculo visitado" xfId="49139" builtinId="9" hidden="1"/>
    <cellStyle name="Hipervínculo visitado" xfId="49143" builtinId="9" hidden="1"/>
    <cellStyle name="Hipervínculo visitado" xfId="49149" builtinId="9" hidden="1"/>
    <cellStyle name="Hipervínculo visitado" xfId="49157" builtinId="9" hidden="1"/>
    <cellStyle name="Hipervínculo visitado" xfId="49159" builtinId="9" hidden="1"/>
    <cellStyle name="Hipervínculo visitado" xfId="49161" builtinId="9" hidden="1"/>
    <cellStyle name="Hipervínculo visitado" xfId="49169" builtinId="9" hidden="1"/>
    <cellStyle name="Hipervínculo visitado" xfId="49173" builtinId="9" hidden="1"/>
    <cellStyle name="Hipervínculo visitado" xfId="49177" builtinId="9" hidden="1"/>
    <cellStyle name="Hipervínculo visitado" xfId="49183" builtinId="9" hidden="1"/>
    <cellStyle name="Hipervínculo visitado" xfId="49189" builtinId="9" hidden="1"/>
    <cellStyle name="Hipervínculo visitado" xfId="49191" builtinId="9" hidden="1"/>
    <cellStyle name="Hipervínculo visitado" xfId="49199" builtinId="9" hidden="1"/>
    <cellStyle name="Hipervínculo visitado" xfId="49201" builtinId="9" hidden="1"/>
    <cellStyle name="Hipervínculo visitado" xfId="49205" builtinId="9" hidden="1"/>
    <cellStyle name="Hipervínculo visitado" xfId="49213" builtinId="9" hidden="1"/>
    <cellStyle name="Hipervínculo visitado" xfId="49215" builtinId="9" hidden="1"/>
    <cellStyle name="Hipervínculo visitado" xfId="49221" builtinId="9" hidden="1"/>
    <cellStyle name="Hipervínculo visitado" xfId="49225" builtinId="9" hidden="1"/>
    <cellStyle name="Hipervínculo visitado" xfId="49231" builtinId="9" hidden="1"/>
    <cellStyle name="Hipervínculo visitado" xfId="49233" builtinId="9" hidden="1"/>
    <cellStyle name="Hipervínculo visitado" xfId="49241" builtinId="9" hidden="1"/>
    <cellStyle name="Hipervínculo visitado" xfId="49245" builtinId="9" hidden="1"/>
    <cellStyle name="Hipervínculo visitado" xfId="49247" builtinId="9" hidden="1"/>
    <cellStyle name="Hipervínculo visitado" xfId="49253" builtinId="9" hidden="1"/>
    <cellStyle name="Hipervínculo visitado" xfId="49255" builtinId="9" hidden="1"/>
    <cellStyle name="Hipervínculo visitado" xfId="49261" builtinId="9" hidden="1"/>
    <cellStyle name="Hipervínculo visitado" xfId="49267" builtinId="9" hidden="1"/>
    <cellStyle name="Hipervínculo visitado" xfId="49271" builtinId="9" hidden="1"/>
    <cellStyle name="Hipervínculo visitado" xfId="49275" builtinId="9" hidden="1"/>
    <cellStyle name="Hipervínculo visitado" xfId="49283" builtinId="9" hidden="1"/>
    <cellStyle name="Hipervínculo visitado" xfId="49285" builtinId="9" hidden="1"/>
    <cellStyle name="Hipervínculo visitado" xfId="49287" builtinId="9" hidden="1"/>
    <cellStyle name="Hipervínculo visitado" xfId="49295" builtinId="9" hidden="1"/>
    <cellStyle name="Hipervínculo visitado" xfId="49299" builtinId="9" hidden="1"/>
    <cellStyle name="Hipervínculo visitado" xfId="49305" builtinId="9" hidden="1"/>
    <cellStyle name="Hipervínculo visitado" xfId="49311" builtinId="9" hidden="1"/>
    <cellStyle name="Hipervínculo visitado" xfId="49317" builtinId="9" hidden="1"/>
    <cellStyle name="Hipervínculo visitado" xfId="49319" builtinId="9" hidden="1"/>
    <cellStyle name="Hipervínculo visitado" xfId="49327" builtinId="9" hidden="1"/>
    <cellStyle name="Hipervínculo visitado" xfId="49329" builtinId="9" hidden="1"/>
    <cellStyle name="Hipervínculo visitado" xfId="49333" builtinId="9" hidden="1"/>
    <cellStyle name="Hipervínculo visitado" xfId="49341" builtinId="9" hidden="1"/>
    <cellStyle name="Hipervínculo visitado" xfId="49343" builtinId="9" hidden="1"/>
    <cellStyle name="Hipervínculo visitado" xfId="49349" builtinId="9" hidden="1"/>
    <cellStyle name="Hipervínculo visitado" xfId="49353" builtinId="9" hidden="1"/>
    <cellStyle name="Hipervínculo visitado" xfId="49359" builtinId="9" hidden="1"/>
    <cellStyle name="Hipervínculo visitado" xfId="49361" builtinId="9" hidden="1"/>
    <cellStyle name="Hipervínculo visitado" xfId="49369" builtinId="9" hidden="1"/>
    <cellStyle name="Hipervínculo visitado" xfId="49373" builtinId="9" hidden="1"/>
    <cellStyle name="Hipervínculo visitado" xfId="49375" builtinId="9" hidden="1"/>
    <cellStyle name="Hipervínculo visitado" xfId="49383" builtinId="9" hidden="1"/>
    <cellStyle name="Hipervínculo visitado" xfId="49385" builtinId="9" hidden="1"/>
    <cellStyle name="Hipervínculo visitado" xfId="49391" builtinId="9" hidden="1"/>
    <cellStyle name="Hipervínculo visitado" xfId="49397" builtinId="9" hidden="1"/>
    <cellStyle name="Hipervínculo visitado" xfId="49401" builtinId="9" hidden="1"/>
    <cellStyle name="Hipervínculo visitado" xfId="49405" builtinId="9" hidden="1"/>
    <cellStyle name="Hipervínculo visitado" xfId="49411" builtinId="9" hidden="1"/>
    <cellStyle name="Hipervínculo visitado" xfId="49413" builtinId="9" hidden="1"/>
    <cellStyle name="Hipervínculo visitado" xfId="49415" builtinId="9" hidden="1"/>
    <cellStyle name="Hipervínculo visitado" xfId="49423" builtinId="9" hidden="1"/>
    <cellStyle name="Hipervínculo visitado" xfId="49427" builtinId="9" hidden="1"/>
    <cellStyle name="Hipervínculo visitado" xfId="49431" builtinId="9" hidden="1"/>
    <cellStyle name="Hipervínculo visitado" xfId="49437" builtinId="9" hidden="1"/>
    <cellStyle name="Hipervínculo visitado" xfId="49443" builtinId="9" hidden="1"/>
    <cellStyle name="Hipervínculo visitado" xfId="49445" builtinId="9" hidden="1"/>
    <cellStyle name="Hipervínculo visitado" xfId="49453" builtinId="9" hidden="1"/>
    <cellStyle name="Hipervínculo visitado" xfId="49455" builtinId="9" hidden="1"/>
    <cellStyle name="Hipervínculo visitado" xfId="49461" builtinId="9" hidden="1"/>
    <cellStyle name="Hipervínculo visitado" xfId="49469" builtinId="9" hidden="1"/>
    <cellStyle name="Hipervínculo visitado" xfId="49471" builtinId="9" hidden="1"/>
    <cellStyle name="Hipervínculo visitado" xfId="49477" builtinId="9" hidden="1"/>
    <cellStyle name="Hipervínculo visitado" xfId="49481" builtinId="9" hidden="1"/>
    <cellStyle name="Hipervínculo visitado" xfId="49487" builtinId="9" hidden="1"/>
    <cellStyle name="Hipervínculo visitado" xfId="49489" builtinId="9" hidden="1"/>
    <cellStyle name="Hipervínculo visitado" xfId="49497" builtinId="9" hidden="1"/>
    <cellStyle name="Hipervínculo visitado" xfId="49501" builtinId="9" hidden="1"/>
    <cellStyle name="Hipervínculo visitado" xfId="49503" builtinId="9" hidden="1"/>
    <cellStyle name="Hipervínculo visitado" xfId="49511" builtinId="9" hidden="1"/>
    <cellStyle name="Hipervínculo visitado" xfId="49513" builtinId="9" hidden="1"/>
    <cellStyle name="Hipervínculo visitado" xfId="49519" builtinId="9" hidden="1"/>
    <cellStyle name="Hipervínculo visitado" xfId="49525" builtinId="9" hidden="1"/>
    <cellStyle name="Hipervínculo visitado" xfId="49529" builtinId="9" hidden="1"/>
    <cellStyle name="Hipervínculo visitado" xfId="49533" builtinId="9" hidden="1"/>
    <cellStyle name="Hipervínculo visitado" xfId="49541" builtinId="9" hidden="1"/>
    <cellStyle name="Hipervínculo visitado" xfId="49543" builtinId="9" hidden="1"/>
    <cellStyle name="Hipervínculo visitado" xfId="49545" builtinId="9" hidden="1"/>
    <cellStyle name="Hipervínculo visitado" xfId="49553" builtinId="9" hidden="1"/>
    <cellStyle name="Hipervínculo visitado" xfId="49557" builtinId="9" hidden="1"/>
    <cellStyle name="Hipervínculo visitado" xfId="49561" builtinId="9" hidden="1"/>
    <cellStyle name="Hipervínculo visitado" xfId="49565" builtinId="9" hidden="1"/>
    <cellStyle name="Hipervínculo visitado" xfId="49571" builtinId="9" hidden="1"/>
    <cellStyle name="Hipervínculo visitado" xfId="49573" builtinId="9" hidden="1"/>
    <cellStyle name="Hipervínculo visitado" xfId="49581" builtinId="9" hidden="1"/>
    <cellStyle name="Hipervínculo visitado" xfId="49583" builtinId="9" hidden="1"/>
    <cellStyle name="Hipervínculo visitado" xfId="49587" builtinId="9" hidden="1"/>
    <cellStyle name="Hipervínculo visitado" xfId="49595" builtinId="9" hidden="1"/>
    <cellStyle name="Hipervínculo visitado" xfId="49597" builtinId="9" hidden="1"/>
    <cellStyle name="Hipervínculo visitado" xfId="49603" builtinId="9" hidden="1"/>
    <cellStyle name="Hipervínculo visitado" xfId="49607" builtinId="9" hidden="1"/>
    <cellStyle name="Hipervínculo visitado" xfId="49615" builtinId="9" hidden="1"/>
    <cellStyle name="Hipervínculo visitado" xfId="49617" builtinId="9" hidden="1"/>
    <cellStyle name="Hipervínculo visitado" xfId="49625" builtinId="9" hidden="1"/>
    <cellStyle name="Hipervínculo visitado" xfId="49629" builtinId="9" hidden="1"/>
    <cellStyle name="Hipervínculo visitado" xfId="49631" builtinId="9" hidden="1"/>
    <cellStyle name="Hipervínculo visitado" xfId="49639" builtinId="9" hidden="1"/>
    <cellStyle name="Hipervínculo visitado" xfId="49641" builtinId="9" hidden="1"/>
    <cellStyle name="Hipervínculo visitado" xfId="49647" builtinId="9" hidden="1"/>
    <cellStyle name="Hipervínculo visitado" xfId="49653" builtinId="9" hidden="1"/>
    <cellStyle name="Hipervínculo visitado" xfId="49657" builtinId="9" hidden="1"/>
    <cellStyle name="Hipervínculo visitado" xfId="49661" builtinId="9" hidden="1"/>
    <cellStyle name="Hipervínculo visitado" xfId="49669" builtinId="9" hidden="1"/>
    <cellStyle name="Hipervínculo visitado" xfId="49671" builtinId="9" hidden="1"/>
    <cellStyle name="Hipervínculo visitado" xfId="49673" builtinId="9" hidden="1"/>
    <cellStyle name="Hipervínculo visitado" xfId="49681" builtinId="9" hidden="1"/>
    <cellStyle name="Hipervínculo visitado" xfId="49685" builtinId="9" hidden="1"/>
    <cellStyle name="Hipervínculo visitado" xfId="49689" builtinId="9" hidden="1"/>
    <cellStyle name="Hipervínculo visitado" xfId="49695" builtinId="9" hidden="1"/>
    <cellStyle name="Hipervínculo visitado" xfId="49701" builtinId="9" hidden="1"/>
    <cellStyle name="Hipervínculo visitado" xfId="49703" builtinId="9" hidden="1"/>
    <cellStyle name="Hipervínculo visitado" xfId="49711" builtinId="9" hidden="1"/>
    <cellStyle name="Hipervínculo visitado" xfId="49713" builtinId="9" hidden="1"/>
    <cellStyle name="Hipervínculo visitado" xfId="49717" builtinId="9" hidden="1"/>
    <cellStyle name="Hipervínculo visitado" xfId="49723" builtinId="9" hidden="1"/>
    <cellStyle name="Hipervínculo visitado" xfId="49725" builtinId="9" hidden="1"/>
    <cellStyle name="Hipervínculo visitado" xfId="49731" builtinId="9" hidden="1"/>
    <cellStyle name="Hipervínculo visitado" xfId="49735" builtinId="9" hidden="1"/>
    <cellStyle name="Hipervínculo visitado" xfId="49741" builtinId="9" hidden="1"/>
    <cellStyle name="Hipervínculo visitado" xfId="49743" builtinId="9" hidden="1"/>
    <cellStyle name="Hipervínculo visitado" xfId="49751" builtinId="9" hidden="1"/>
    <cellStyle name="Hipervínculo visitado" xfId="49755" builtinId="9" hidden="1"/>
    <cellStyle name="Hipervínculo visitado" xfId="49757" builtinId="9" hidden="1"/>
    <cellStyle name="Hipervínculo visitado" xfId="49765" builtinId="9" hidden="1"/>
    <cellStyle name="Hipervínculo visitado" xfId="49767" builtinId="9" hidden="1"/>
    <cellStyle name="Hipervínculo visitado" xfId="49775" builtinId="9" hidden="1"/>
    <cellStyle name="Hipervínculo visitado" xfId="49781" builtinId="9" hidden="1"/>
    <cellStyle name="Hipervínculo visitado" xfId="49785" builtinId="9" hidden="1"/>
    <cellStyle name="Hipervínculo visitado" xfId="49789" builtinId="9" hidden="1"/>
    <cellStyle name="Hipervínculo visitado" xfId="49797" builtinId="9" hidden="1"/>
    <cellStyle name="Hipervínculo visitado" xfId="49799" builtinId="9" hidden="1"/>
    <cellStyle name="Hipervínculo visitado" xfId="49801" builtinId="9" hidden="1"/>
    <cellStyle name="Hipervínculo visitado" xfId="49809" builtinId="9" hidden="1"/>
    <cellStyle name="Hipervínculo visitado" xfId="49813" builtinId="9" hidden="1"/>
    <cellStyle name="Hipervínculo visitado" xfId="49817" builtinId="9" hidden="1"/>
    <cellStyle name="Hipervínculo visitado" xfId="49823" builtinId="9" hidden="1"/>
    <cellStyle name="Hipervínculo visitado" xfId="49829" builtinId="9" hidden="1"/>
    <cellStyle name="Hipervínculo visitado" xfId="49831" builtinId="9" hidden="1"/>
    <cellStyle name="Hipervínculo visitado" xfId="49839" builtinId="9" hidden="1"/>
    <cellStyle name="Hipervínculo visitado" xfId="49841" builtinId="9" hidden="1"/>
    <cellStyle name="Hipervínculo visitado" xfId="49845" builtinId="9" hidden="1"/>
    <cellStyle name="Hipervínculo visitado" xfId="49853" builtinId="9" hidden="1"/>
    <cellStyle name="Hipervínculo visitado" xfId="49855" builtinId="9" hidden="1"/>
    <cellStyle name="Hipervínculo visitado" xfId="49861" builtinId="9" hidden="1"/>
    <cellStyle name="Hipervínculo visitado" xfId="49865" builtinId="9" hidden="1"/>
    <cellStyle name="Hipervínculo visitado" xfId="49871" builtinId="9" hidden="1"/>
    <cellStyle name="Hipervínculo visitado" xfId="49873" builtinId="9" hidden="1"/>
    <cellStyle name="Hipervínculo visitado" xfId="49879" builtinId="9" hidden="1"/>
    <cellStyle name="Hipervínculo visitado" xfId="49883" builtinId="9" hidden="1"/>
    <cellStyle name="Hipervínculo visitado" xfId="49885" builtinId="9" hidden="1"/>
    <cellStyle name="Hipervínculo visitado" xfId="49893" builtinId="9" hidden="1"/>
    <cellStyle name="Hipervínculo visitado" xfId="49895" builtinId="9" hidden="1"/>
    <cellStyle name="Hipervínculo visitado" xfId="49901" builtinId="9" hidden="1"/>
    <cellStyle name="Hipervínculo visitado" xfId="49907" builtinId="9" hidden="1"/>
    <cellStyle name="Hipervínculo visitado" xfId="49911" builtinId="9" hidden="1"/>
    <cellStyle name="Hipervínculo visitado" xfId="49915" builtinId="9" hidden="1"/>
    <cellStyle name="Hipervínculo visitado" xfId="49923" builtinId="9" hidden="1"/>
    <cellStyle name="Hipervínculo visitado" xfId="49927" builtinId="9" hidden="1"/>
    <cellStyle name="Hipervínculo visitado" xfId="49929" builtinId="9" hidden="1"/>
    <cellStyle name="Hipervínculo visitado" xfId="49937" builtinId="9" hidden="1"/>
    <cellStyle name="Hipervínculo visitado" xfId="49941" builtinId="9" hidden="1"/>
    <cellStyle name="Hipervínculo visitado" xfId="49945" builtinId="9" hidden="1"/>
    <cellStyle name="Hipervínculo visitado" xfId="49951" builtinId="9" hidden="1"/>
    <cellStyle name="Hipervínculo visitado" xfId="49957" builtinId="9" hidden="1"/>
    <cellStyle name="Hipervínculo visitado" xfId="49959" builtinId="9" hidden="1"/>
    <cellStyle name="Hipervínculo visitado" xfId="49967" builtinId="9" hidden="1"/>
    <cellStyle name="Hipervínculo visitado" xfId="49969" builtinId="9" hidden="1"/>
    <cellStyle name="Hipervínculo visitado" xfId="49973" builtinId="9" hidden="1"/>
    <cellStyle name="Hipervínculo visitado" xfId="49981" builtinId="9" hidden="1"/>
    <cellStyle name="Hipervínculo visitado" xfId="49983" builtinId="9" hidden="1"/>
    <cellStyle name="Hipervínculo visitado" xfId="49989" builtinId="9" hidden="1"/>
    <cellStyle name="Hipervínculo visitado" xfId="49993" builtinId="9" hidden="1"/>
    <cellStyle name="Hipervínculo visitado" xfId="49999" builtinId="9" hidden="1"/>
    <cellStyle name="Hipervínculo visitado" xfId="50001" builtinId="9" hidden="1"/>
    <cellStyle name="Hipervínculo visitado" xfId="50009" builtinId="9" hidden="1"/>
    <cellStyle name="Hipervínculo visitado" xfId="50013" builtinId="9" hidden="1"/>
    <cellStyle name="Hipervínculo visitado" xfId="50015" builtinId="9" hidden="1"/>
    <cellStyle name="Hipervínculo visitado" xfId="50023" builtinId="9" hidden="1"/>
    <cellStyle name="Hipervínculo visitado" xfId="50025" builtinId="9" hidden="1"/>
    <cellStyle name="Hipervínculo visitado" xfId="49924" builtinId="9" hidden="1"/>
    <cellStyle name="Hipervínculo visitado" xfId="50035" builtinId="9" hidden="1"/>
    <cellStyle name="Hipervínculo visitado" xfId="50039" builtinId="9" hidden="1"/>
    <cellStyle name="Hipervínculo visitado" xfId="50043" builtinId="9" hidden="1"/>
    <cellStyle name="Hipervínculo visitado" xfId="50051" builtinId="9" hidden="1"/>
    <cellStyle name="Hipervínculo visitado" xfId="50053" builtinId="9" hidden="1"/>
    <cellStyle name="Hipervínculo visitado" xfId="50055" builtinId="9" hidden="1"/>
    <cellStyle name="Hipervínculo visitado" xfId="50063" builtinId="9" hidden="1"/>
    <cellStyle name="Hipervínculo visitado" xfId="50067" builtinId="9" hidden="1"/>
    <cellStyle name="Hipervínculo visitado" xfId="50071" builtinId="9" hidden="1"/>
    <cellStyle name="Hipervínculo visitado" xfId="50077" builtinId="9" hidden="1"/>
    <cellStyle name="Hipervínculo visitado" xfId="50084" builtinId="9" hidden="1"/>
    <cellStyle name="Hipervínculo visitado" xfId="50086" builtinId="9" hidden="1"/>
    <cellStyle name="Hipervínculo visitado" xfId="50094" builtinId="9" hidden="1"/>
    <cellStyle name="Hipervínculo visitado" xfId="50096" builtinId="9" hidden="1"/>
    <cellStyle name="Hipervínculo visitado" xfId="50100" builtinId="9" hidden="1"/>
    <cellStyle name="Hipervínculo visitado" xfId="50108" builtinId="9" hidden="1"/>
    <cellStyle name="Hipervínculo visitado" xfId="50110" builtinId="9" hidden="1"/>
    <cellStyle name="Hipervínculo visitado" xfId="50116" builtinId="9" hidden="1"/>
    <cellStyle name="Hipervínculo visitado" xfId="50120" builtinId="9" hidden="1"/>
    <cellStyle name="Hipervínculo visitado" xfId="50126" builtinId="9" hidden="1"/>
    <cellStyle name="Hipervínculo visitado" xfId="50128" builtinId="9" hidden="1"/>
    <cellStyle name="Hipervínculo visitado" xfId="50136" builtinId="9" hidden="1"/>
    <cellStyle name="Hipervínculo visitado" xfId="50140" builtinId="9" hidden="1"/>
    <cellStyle name="Hipervínculo visitado" xfId="50142" builtinId="9" hidden="1"/>
    <cellStyle name="Hipervínculo visitado" xfId="50150" builtinId="9" hidden="1"/>
    <cellStyle name="Hipervínculo visitado" xfId="50152" builtinId="9" hidden="1"/>
    <cellStyle name="Hipervínculo visitado" xfId="50158" builtinId="9" hidden="1"/>
    <cellStyle name="Hipervínculo visitado" xfId="50164" builtinId="9" hidden="1"/>
    <cellStyle name="Hipervínculo visitado" xfId="50168" builtinId="9" hidden="1"/>
    <cellStyle name="Hipervínculo visitado" xfId="50172" builtinId="9" hidden="1"/>
    <cellStyle name="Hipervínculo visitado" xfId="50180" builtinId="9" hidden="1"/>
    <cellStyle name="Hipervínculo visitado" xfId="50182" builtinId="9" hidden="1"/>
    <cellStyle name="Hipervínculo visitado" xfId="50184" builtinId="9" hidden="1"/>
    <cellStyle name="Hipervínculo visitado" xfId="50190" builtinId="9" hidden="1"/>
    <cellStyle name="Hipervínculo visitado" xfId="50194" builtinId="9" hidden="1"/>
    <cellStyle name="Hipervínculo visitado" xfId="50198" builtinId="9" hidden="1"/>
    <cellStyle name="Hipervínculo visitado" xfId="50204" builtinId="9" hidden="1"/>
    <cellStyle name="Hipervínculo visitado" xfId="50210" builtinId="9" hidden="1"/>
    <cellStyle name="Hipervínculo visitado" xfId="50212" builtinId="9" hidden="1"/>
    <cellStyle name="Hipervínculo visitado" xfId="50220" builtinId="9" hidden="1"/>
    <cellStyle name="Hipervínculo visitado" xfId="50222" builtinId="9" hidden="1"/>
    <cellStyle name="Hipervínculo visitado" xfId="50226" builtinId="9" hidden="1"/>
    <cellStyle name="Hipervínculo visitado" xfId="50234" builtinId="9" hidden="1"/>
    <cellStyle name="Hipervínculo visitado" xfId="50236" builtinId="9" hidden="1"/>
    <cellStyle name="Hipervínculo visitado" xfId="50242" builtinId="9" hidden="1"/>
    <cellStyle name="Hipervínculo visitado" xfId="50246" builtinId="9" hidden="1"/>
    <cellStyle name="Hipervínculo visitado" xfId="50252" builtinId="9" hidden="1"/>
    <cellStyle name="Hipervínculo visitado" xfId="50254" builtinId="9" hidden="1"/>
    <cellStyle name="Hipervínculo visitado" xfId="50262" builtinId="9" hidden="1"/>
    <cellStyle name="Hipervínculo visitado" xfId="50266" builtinId="9" hidden="1"/>
    <cellStyle name="Hipervínculo visitado" xfId="50268" builtinId="9" hidden="1"/>
    <cellStyle name="Hipervínculo visitado" xfId="50276" builtinId="9" hidden="1"/>
    <cellStyle name="Hipervínculo visitado" xfId="50278" builtinId="9" hidden="1"/>
    <cellStyle name="Hipervínculo visitado" xfId="50284" builtinId="9" hidden="1"/>
    <cellStyle name="Hipervínculo visitado" xfId="50290" builtinId="9" hidden="1"/>
    <cellStyle name="Hipervínculo visitado" xfId="50294" builtinId="9" hidden="1"/>
    <cellStyle name="Hipervínculo visitado" xfId="50298" builtinId="9" hidden="1"/>
    <cellStyle name="Hipervínculo visitado" xfId="50306" builtinId="9" hidden="1"/>
    <cellStyle name="Hipervínculo visitado" xfId="50308" builtinId="9" hidden="1"/>
    <cellStyle name="Hipervínculo visitado" xfId="50310" builtinId="9" hidden="1"/>
    <cellStyle name="Hipervínculo visitado" xfId="50318" builtinId="9" hidden="1"/>
    <cellStyle name="Hipervínculo visitado" xfId="50322" builtinId="9" hidden="1"/>
    <cellStyle name="Hipervínculo visitado" xfId="50326" builtinId="9" hidden="1"/>
    <cellStyle name="Hipervínculo visitado" xfId="50332" builtinId="9" hidden="1"/>
    <cellStyle name="Hipervínculo visitado" xfId="50338" builtinId="9" hidden="1"/>
    <cellStyle name="Hipervínculo visitado" xfId="50336" builtinId="9" hidden="1"/>
    <cellStyle name="Hipervínculo visitado" xfId="50312" builtinId="9" hidden="1"/>
    <cellStyle name="Hipervínculo visitado" xfId="50304" builtinId="9" hidden="1"/>
    <cellStyle name="Hipervínculo visitado" xfId="50296" builtinId="9" hidden="1"/>
    <cellStyle name="Hipervínculo visitado" xfId="50272" builtinId="9" hidden="1"/>
    <cellStyle name="Hipervínculo visitado" xfId="50264" builtinId="9" hidden="1"/>
    <cellStyle name="Hipervínculo visitado" xfId="50248" builtinId="9" hidden="1"/>
    <cellStyle name="Hipervínculo visitado" xfId="50232" builtinId="9" hidden="1"/>
    <cellStyle name="Hipervínculo visitado" xfId="50216" builtinId="9" hidden="1"/>
    <cellStyle name="Hipervínculo visitado" xfId="50208" builtinId="9" hidden="1"/>
    <cellStyle name="Hipervínculo visitado" xfId="50080" builtinId="9" hidden="1"/>
    <cellStyle name="Hipervínculo visitado" xfId="50178" builtinId="9" hidden="1"/>
    <cellStyle name="Hipervínculo visitado" xfId="50170" builtinId="9" hidden="1"/>
    <cellStyle name="Hipervínculo visitado" xfId="50146" builtinId="9" hidden="1"/>
    <cellStyle name="Hipervínculo visitado" xfId="50138" builtinId="9" hidden="1"/>
    <cellStyle name="Hipervínculo visitado" xfId="50122" builtinId="9" hidden="1"/>
    <cellStyle name="Hipervínculo visitado" xfId="50106" builtinId="9" hidden="1"/>
    <cellStyle name="Hipervínculo visitado" xfId="50090" builtinId="9" hidden="1"/>
    <cellStyle name="Hipervínculo visitado" xfId="50082" builtinId="9" hidden="1"/>
    <cellStyle name="Hipervínculo visitado" xfId="50057" builtinId="9" hidden="1"/>
    <cellStyle name="Hipervínculo visitado" xfId="50049" builtinId="9" hidden="1"/>
    <cellStyle name="Hipervínculo visitado" xfId="50041" builtinId="9" hidden="1"/>
    <cellStyle name="Hipervínculo visitado" xfId="50019" builtinId="9" hidden="1"/>
    <cellStyle name="Hipervínculo visitado" xfId="50011" builtinId="9" hidden="1"/>
    <cellStyle name="Hipervínculo visitado" xfId="49995" builtinId="9" hidden="1"/>
    <cellStyle name="Hipervínculo visitado" xfId="49979" builtinId="9" hidden="1"/>
    <cellStyle name="Hipervínculo visitado" xfId="49963" builtinId="9" hidden="1"/>
    <cellStyle name="Hipervínculo visitado" xfId="49955" builtinId="9" hidden="1"/>
    <cellStyle name="Hipervínculo visitado" xfId="49931" builtinId="9" hidden="1"/>
    <cellStyle name="Hipervínculo visitado" xfId="49921" builtinId="9" hidden="1"/>
    <cellStyle name="Hipervínculo visitado" xfId="49913" builtinId="9" hidden="1"/>
    <cellStyle name="Hipervínculo visitado" xfId="49889" builtinId="9" hidden="1"/>
    <cellStyle name="Hipervínculo visitado" xfId="49881" builtinId="9" hidden="1"/>
    <cellStyle name="Hipervínculo visitado" xfId="49867" builtinId="9" hidden="1"/>
    <cellStyle name="Hipervínculo visitado" xfId="49851" builtinId="9" hidden="1"/>
    <cellStyle name="Hipervínculo visitado" xfId="49835" builtinId="9" hidden="1"/>
    <cellStyle name="Hipervínculo visitado" xfId="49827" builtinId="9" hidden="1"/>
    <cellStyle name="Hipervínculo visitado" xfId="49803" builtinId="9" hidden="1"/>
    <cellStyle name="Hipervínculo visitado" xfId="49795" builtinId="9" hidden="1"/>
    <cellStyle name="Hipervínculo visitado" xfId="49787" builtinId="9" hidden="1"/>
    <cellStyle name="Hipervínculo visitado" xfId="49761" builtinId="9" hidden="1"/>
    <cellStyle name="Hipervínculo visitado" xfId="49753" builtinId="9" hidden="1"/>
    <cellStyle name="Hipervínculo visitado" xfId="49737" builtinId="9" hidden="1"/>
    <cellStyle name="Hipervínculo visitado" xfId="49721" builtinId="9" hidden="1"/>
    <cellStyle name="Hipervínculo visitado" xfId="49707" builtinId="9" hidden="1"/>
    <cellStyle name="Hipervínculo visitado" xfId="49699" builtinId="9" hidden="1"/>
    <cellStyle name="Hipervínculo visitado" xfId="49675" builtinId="9" hidden="1"/>
    <cellStyle name="Hipervínculo visitado" xfId="49667" builtinId="9" hidden="1"/>
    <cellStyle name="Hipervínculo visitado" xfId="49659" builtinId="9" hidden="1"/>
    <cellStyle name="Hipervínculo visitado" xfId="49635" builtinId="9" hidden="1"/>
    <cellStyle name="Hipervínculo visitado" xfId="49627" builtinId="9" hidden="1"/>
    <cellStyle name="Hipervínculo visitado" xfId="49609" builtinId="9" hidden="1"/>
    <cellStyle name="Hipervínculo visitado" xfId="49593" builtinId="9" hidden="1"/>
    <cellStyle name="Hipervínculo visitado" xfId="49577" builtinId="9" hidden="1"/>
    <cellStyle name="Hipervínculo visitado" xfId="49569" builtinId="9" hidden="1"/>
    <cellStyle name="Hipervínculo visitado" xfId="49547" builtinId="9" hidden="1"/>
    <cellStyle name="Hipervínculo visitado" xfId="49539" builtinId="9" hidden="1"/>
    <cellStyle name="Hipervínculo visitado" xfId="49531" builtinId="9" hidden="1"/>
    <cellStyle name="Hipervínculo visitado" xfId="49507" builtinId="9" hidden="1"/>
    <cellStyle name="Hipervínculo visitado" xfId="49499" builtinId="9" hidden="1"/>
    <cellStyle name="Hipervínculo visitado" xfId="49483" builtinId="9" hidden="1"/>
    <cellStyle name="Hipervínculo visitado" xfId="49467" builtinId="9" hidden="1"/>
    <cellStyle name="Hipervínculo visitado" xfId="49449" builtinId="9" hidden="1"/>
    <cellStyle name="Hipervínculo visitado" xfId="49441" builtinId="9" hidden="1"/>
    <cellStyle name="Hipervínculo visitado" xfId="49417" builtinId="9" hidden="1"/>
    <cellStyle name="Hipervínculo visitado" xfId="49409" builtinId="9" hidden="1"/>
    <cellStyle name="Hipervínculo visitado" xfId="49403" builtinId="9" hidden="1"/>
    <cellStyle name="Hipervínculo visitado" xfId="49379" builtinId="9" hidden="1"/>
    <cellStyle name="Hipervínculo visitado" xfId="49371" builtinId="9" hidden="1"/>
    <cellStyle name="Hipervínculo visitado" xfId="49355" builtinId="9" hidden="1"/>
    <cellStyle name="Hipervínculo visitado" xfId="49339" builtinId="9" hidden="1"/>
    <cellStyle name="Hipervínculo visitado" xfId="49323" builtinId="9" hidden="1"/>
    <cellStyle name="Hipervínculo visitado" xfId="49315" builtinId="9" hidden="1"/>
    <cellStyle name="Hipervínculo visitado" xfId="49289" builtinId="9" hidden="1"/>
    <cellStyle name="Hipervínculo visitado" xfId="49281" builtinId="9" hidden="1"/>
    <cellStyle name="Hipervínculo visitado" xfId="49273" builtinId="9" hidden="1"/>
    <cellStyle name="Hipervínculo visitado" xfId="49144" builtinId="9" hidden="1"/>
    <cellStyle name="Hipervínculo visitado" xfId="49243" builtinId="9" hidden="1"/>
    <cellStyle name="Hipervínculo visitado" xfId="49227" builtinId="9" hidden="1"/>
    <cellStyle name="Hipervínculo visitado" xfId="49211" builtinId="9" hidden="1"/>
    <cellStyle name="Hipervínculo visitado" xfId="49195" builtinId="9" hidden="1"/>
    <cellStyle name="Hipervínculo visitado" xfId="49187" builtinId="9" hidden="1"/>
    <cellStyle name="Hipervínculo visitado" xfId="49163" builtinId="9" hidden="1"/>
    <cellStyle name="Hipervínculo visitado" xfId="49155" builtinId="9" hidden="1"/>
    <cellStyle name="Hipervínculo visitado" xfId="49147" builtinId="9" hidden="1"/>
    <cellStyle name="Hipervínculo visitado" xfId="49121" builtinId="9" hidden="1"/>
    <cellStyle name="Hipervínculo visitado" xfId="49113" builtinId="9" hidden="1"/>
    <cellStyle name="Hipervínculo visitado" xfId="49097" builtinId="9" hidden="1"/>
    <cellStyle name="Hipervínculo visitado" xfId="49082" builtinId="9" hidden="1"/>
    <cellStyle name="Hipervínculo visitado" xfId="49066" builtinId="9" hidden="1"/>
    <cellStyle name="Hipervínculo visitado" xfId="49058" builtinId="9" hidden="1"/>
    <cellStyle name="Hipervínculo visitado" xfId="49034" builtinId="9" hidden="1"/>
    <cellStyle name="Hipervínculo visitado" xfId="49026" builtinId="9" hidden="1"/>
    <cellStyle name="Hipervínculo visitado" xfId="49018" builtinId="9" hidden="1"/>
    <cellStyle name="Hipervínculo visitado" xfId="48994" builtinId="9" hidden="1"/>
    <cellStyle name="Hipervínculo visitado" xfId="48985" builtinId="9" hidden="1"/>
    <cellStyle name="Hipervínculo visitado" xfId="48969" builtinId="9" hidden="1"/>
    <cellStyle name="Hipervínculo visitado" xfId="48953" builtinId="9" hidden="1"/>
    <cellStyle name="Hipervínculo visitado" xfId="48832" builtinId="9" hidden="1"/>
    <cellStyle name="Hipervínculo visitado" xfId="48931" builtinId="9" hidden="1"/>
    <cellStyle name="Hipervínculo visitado" xfId="48907" builtinId="9" hidden="1"/>
    <cellStyle name="Hipervínculo visitado" xfId="48899" builtinId="9" hidden="1"/>
    <cellStyle name="Hipervínculo visitado" xfId="48891" builtinId="9" hidden="1"/>
    <cellStyle name="Hipervínculo visitado" xfId="48867" builtinId="9" hidden="1"/>
    <cellStyle name="Hipervínculo visitado" xfId="48859" builtinId="9" hidden="1"/>
    <cellStyle name="Hipervínculo visitado" xfId="48843" builtinId="9" hidden="1"/>
    <cellStyle name="Hipervínculo visitado" xfId="48393" builtinId="9" hidden="1"/>
    <cellStyle name="Hipervínculo visitado" xfId="48397" builtinId="9" hidden="1"/>
    <cellStyle name="Hipervínculo visitado" xfId="48399" builtinId="9" hidden="1"/>
    <cellStyle name="Hipervínculo visitado" xfId="48407" builtinId="9" hidden="1"/>
    <cellStyle name="Hipervínculo visitado" xfId="48409" builtinId="9" hidden="1"/>
    <cellStyle name="Hipervínculo visitado" xfId="48411" builtinId="9" hidden="1"/>
    <cellStyle name="Hipervínculo visitado" xfId="48417" builtinId="9" hidden="1"/>
    <cellStyle name="Hipervínculo visitado" xfId="48421" builtinId="9" hidden="1"/>
    <cellStyle name="Hipervínculo visitado" xfId="48425" builtinId="9" hidden="1"/>
    <cellStyle name="Hipervínculo visitado" xfId="48429" builtinId="9" hidden="1"/>
    <cellStyle name="Hipervínculo visitado" xfId="48433" builtinId="9" hidden="1"/>
    <cellStyle name="Hipervínculo visitado" xfId="48437" builtinId="9" hidden="1"/>
    <cellStyle name="Hipervínculo visitado" xfId="48443" builtinId="9" hidden="1"/>
    <cellStyle name="Hipervínculo visitado" xfId="48445" builtinId="9" hidden="1"/>
    <cellStyle name="Hipervínculo visitado" xfId="48447" builtinId="9" hidden="1"/>
    <cellStyle name="Hipervínculo visitado" xfId="48455" builtinId="9" hidden="1"/>
    <cellStyle name="Hipervínculo visitado" xfId="48457" builtinId="9" hidden="1"/>
    <cellStyle name="Hipervínculo visitado" xfId="48461" builtinId="9" hidden="1"/>
    <cellStyle name="Hipervínculo visitado" xfId="48465" builtinId="9" hidden="1"/>
    <cellStyle name="Hipervínculo visitado" xfId="48364" builtinId="9" hidden="1"/>
    <cellStyle name="Hipervínculo visitado" xfId="48471" builtinId="9" hidden="1"/>
    <cellStyle name="Hipervínculo visitado" xfId="48477" builtinId="9" hidden="1"/>
    <cellStyle name="Hipervínculo visitado" xfId="48479" builtinId="9" hidden="1"/>
    <cellStyle name="Hipervínculo visitado" xfId="48483" builtinId="9" hidden="1"/>
    <cellStyle name="Hipervínculo visitado" xfId="48489" builtinId="9" hidden="1"/>
    <cellStyle name="Hipervínculo visitado" xfId="48491" builtinId="9" hidden="1"/>
    <cellStyle name="Hipervínculo visitado" xfId="48495" builtinId="9" hidden="1"/>
    <cellStyle name="Hipervínculo visitado" xfId="48501" builtinId="9" hidden="1"/>
    <cellStyle name="Hipervínculo visitado" xfId="48505" builtinId="9" hidden="1"/>
    <cellStyle name="Hipervínculo visitado" xfId="48507" builtinId="9" hidden="1"/>
    <cellStyle name="Hipervínculo visitado" xfId="48515" builtinId="9" hidden="1"/>
    <cellStyle name="Hipervínculo visitado" xfId="48517" builtinId="9" hidden="1"/>
    <cellStyle name="Hipervínculo visitado" xfId="48519" builtinId="9" hidden="1"/>
    <cellStyle name="Hipervínculo visitado" xfId="48526" builtinId="9" hidden="1"/>
    <cellStyle name="Hipervínculo visitado" xfId="48528" builtinId="9" hidden="1"/>
    <cellStyle name="Hipervínculo visitado" xfId="48534" builtinId="9" hidden="1"/>
    <cellStyle name="Hipervínculo visitado" xfId="48538" builtinId="9" hidden="1"/>
    <cellStyle name="Hipervínculo visitado" xfId="48542" builtinId="9" hidden="1"/>
    <cellStyle name="Hipervínculo visitado" xfId="48544" builtinId="9" hidden="1"/>
    <cellStyle name="Hipervínculo visitado" xfId="48552" builtinId="9" hidden="1"/>
    <cellStyle name="Hipervínculo visitado" xfId="48554" builtinId="9" hidden="1"/>
    <cellStyle name="Hipervínculo visitado" xfId="48556" builtinId="9" hidden="1"/>
    <cellStyle name="Hipervínculo visitado" xfId="48564" builtinId="9" hidden="1"/>
    <cellStyle name="Hipervínculo visitado" xfId="48566" builtinId="9" hidden="1"/>
    <cellStyle name="Hipervínculo visitado" xfId="48570" builtinId="9" hidden="1"/>
    <cellStyle name="Hipervínculo visitado" xfId="48574" builtinId="9" hidden="1"/>
    <cellStyle name="Hipervínculo visitado" xfId="48580" builtinId="9" hidden="1"/>
    <cellStyle name="Hipervínculo visitado" xfId="48582" builtinId="9" hidden="1"/>
    <cellStyle name="Hipervínculo visitado" xfId="48588" builtinId="9" hidden="1"/>
    <cellStyle name="Hipervínculo visitado" xfId="48590" builtinId="9" hidden="1"/>
    <cellStyle name="Hipervínculo visitado" xfId="48592" builtinId="9" hidden="1"/>
    <cellStyle name="Hipervínculo visitado" xfId="48600" builtinId="9" hidden="1"/>
    <cellStyle name="Hipervínculo visitado" xfId="48602" builtinId="9" hidden="1"/>
    <cellStyle name="Hipervínculo visitado" xfId="48606" builtinId="9" hidden="1"/>
    <cellStyle name="Hipervínculo visitado" xfId="48612" builtinId="9" hidden="1"/>
    <cellStyle name="Hipervínculo visitado" xfId="48616" builtinId="9" hidden="1"/>
    <cellStyle name="Hipervínculo visitado" xfId="48618" builtinId="9" hidden="1"/>
    <cellStyle name="Hipervínculo visitado" xfId="48624" builtinId="9" hidden="1"/>
    <cellStyle name="Hipervínculo visitado" xfId="48627" builtinId="9" hidden="1"/>
    <cellStyle name="Hipervínculo visitado" xfId="48629" builtinId="9" hidden="1"/>
    <cellStyle name="Hipervínculo visitado" xfId="48635" builtinId="9" hidden="1"/>
    <cellStyle name="Hipervínculo visitado" xfId="48637" builtinId="9" hidden="1"/>
    <cellStyle name="Hipervínculo visitado" xfId="48643" builtinId="9" hidden="1"/>
    <cellStyle name="Hipervínculo visitado" xfId="48647" builtinId="9" hidden="1"/>
    <cellStyle name="Hipervínculo visitado" xfId="48651" builtinId="9" hidden="1"/>
    <cellStyle name="Hipervínculo visitado" xfId="48653" builtinId="9" hidden="1"/>
    <cellStyle name="Hipervínculo visitado" xfId="48661" builtinId="9" hidden="1"/>
    <cellStyle name="Hipervínculo visitado" xfId="48663" builtinId="9" hidden="1"/>
    <cellStyle name="Hipervínculo visitado" xfId="48665" builtinId="9" hidden="1"/>
    <cellStyle name="Hipervínculo visitado" xfId="48671" builtinId="9" hidden="1"/>
    <cellStyle name="Hipervínculo visitado" xfId="48675" builtinId="9" hidden="1"/>
    <cellStyle name="Hipervínculo visitado" xfId="48681" builtinId="9" hidden="1"/>
    <cellStyle name="Hipervínculo visitado" xfId="48685" builtinId="9" hidden="1"/>
    <cellStyle name="Hipervínculo visitado" xfId="48689" builtinId="9" hidden="1"/>
    <cellStyle name="Hipervínculo visitado" xfId="48693" builtinId="9" hidden="1"/>
    <cellStyle name="Hipervínculo visitado" xfId="48699" builtinId="9" hidden="1"/>
    <cellStyle name="Hipervínculo visitado" xfId="48701" builtinId="9" hidden="1"/>
    <cellStyle name="Hipervínculo visitado" xfId="48703" builtinId="9" hidden="1"/>
    <cellStyle name="Hipervínculo visitado" xfId="48711" builtinId="9" hidden="1"/>
    <cellStyle name="Hipervínculo visitado" xfId="48713" builtinId="9" hidden="1"/>
    <cellStyle name="Hipervínculo visitado" xfId="48717" builtinId="9" hidden="1"/>
    <cellStyle name="Hipervínculo visitado" xfId="48721" builtinId="9" hidden="1"/>
    <cellStyle name="Hipervínculo visitado" xfId="48727" builtinId="9" hidden="1"/>
    <cellStyle name="Hipervínculo visitado" xfId="48729" builtinId="9" hidden="1"/>
    <cellStyle name="Hipervínculo visitado" xfId="48735" builtinId="9" hidden="1"/>
    <cellStyle name="Hipervínculo visitado" xfId="48737" builtinId="9" hidden="1"/>
    <cellStyle name="Hipervínculo visitado" xfId="48741" builtinId="9" hidden="1"/>
    <cellStyle name="Hipervínculo visitado" xfId="48747" builtinId="9" hidden="1"/>
    <cellStyle name="Hipervínculo visitado" xfId="48749" builtinId="9" hidden="1"/>
    <cellStyle name="Hipervínculo visitado" xfId="48753" builtinId="9" hidden="1"/>
    <cellStyle name="Hipervínculo visitado" xfId="48759" builtinId="9" hidden="1"/>
    <cellStyle name="Hipervínculo visitado" xfId="48763" builtinId="9" hidden="1"/>
    <cellStyle name="Hipervínculo visitado" xfId="48765" builtinId="9" hidden="1"/>
    <cellStyle name="Hipervínculo visitado" xfId="48773" builtinId="9" hidden="1"/>
    <cellStyle name="Hipervínculo visitado" xfId="48775" builtinId="9" hidden="1"/>
    <cellStyle name="Hipervínculo visitado" xfId="48777" builtinId="9" hidden="1"/>
    <cellStyle name="Hipervínculo visitado" xfId="48676" builtinId="9" hidden="1"/>
    <cellStyle name="Hipervínculo visitado" xfId="48783" builtinId="9" hidden="1"/>
    <cellStyle name="Hipervínculo visitado" xfId="48789" builtinId="9" hidden="1"/>
    <cellStyle name="Hipervínculo visitado" xfId="48793" builtinId="9" hidden="1"/>
    <cellStyle name="Hipervínculo visitado" xfId="48797" builtinId="9" hidden="1"/>
    <cellStyle name="Hipervínculo visitado" xfId="48799" builtinId="9" hidden="1"/>
    <cellStyle name="Hipervínculo visitado" xfId="48807" builtinId="9" hidden="1"/>
    <cellStyle name="Hipervínculo visitado" xfId="48809" builtinId="9" hidden="1"/>
    <cellStyle name="Hipervínculo visitado" xfId="48811" builtinId="9" hidden="1"/>
    <cellStyle name="Hipervínculo visitado" xfId="48819" builtinId="9" hidden="1"/>
    <cellStyle name="Hipervínculo visitado" xfId="48821" builtinId="9" hidden="1"/>
    <cellStyle name="Hipervínculo visitado" xfId="48825" builtinId="9" hidden="1"/>
    <cellStyle name="Hipervínculo visitado" xfId="48829" builtinId="9" hidden="1"/>
    <cellStyle name="Hipervínculo visitado" xfId="48837" builtinId="9" hidden="1"/>
    <cellStyle name="Hipervínculo visitado" xfId="48835" builtinId="9" hidden="1"/>
    <cellStyle name="Hipervínculo visitado" xfId="48785" builtinId="9" hidden="1"/>
    <cellStyle name="Hipervínculo visitado" xfId="48771" builtinId="9" hidden="1"/>
    <cellStyle name="Hipervínculo visitado" xfId="48755" builtinId="9" hidden="1"/>
    <cellStyle name="Hipervínculo visitado" xfId="48707" builtinId="9" hidden="1"/>
    <cellStyle name="Hipervínculo visitado" xfId="48691" builtinId="9" hidden="1"/>
    <cellStyle name="Hipervínculo visitado" xfId="48657" builtinId="9" hidden="1"/>
    <cellStyle name="Hipervínculo visitado" xfId="48625" builtinId="9" hidden="1"/>
    <cellStyle name="Hipervínculo visitado" xfId="48594" builtinId="9" hidden="1"/>
    <cellStyle name="Hipervínculo visitado" xfId="48578" builtinId="9" hidden="1"/>
    <cellStyle name="Hipervínculo visitado" xfId="48530" builtinId="9" hidden="1"/>
    <cellStyle name="Hipervínculo visitado" xfId="48513" builtinId="9" hidden="1"/>
    <cellStyle name="Hipervínculo visitado" xfId="48497" builtinId="9" hidden="1"/>
    <cellStyle name="Hipervínculo visitado" xfId="48451" builtinId="9" hidden="1"/>
    <cellStyle name="Hipervínculo visitado" xfId="48435" builtinId="9" hidden="1"/>
    <cellStyle name="Hipervínculo visitado" xfId="48403" builtinId="9" hidden="1"/>
    <cellStyle name="Hipervínculo visitado" xfId="48211" builtinId="9" hidden="1"/>
    <cellStyle name="Hipervínculo visitado" xfId="48215" builtinId="9" hidden="1"/>
    <cellStyle name="Hipervínculo visitado" xfId="48217" builtinId="9" hidden="1"/>
    <cellStyle name="Hipervínculo visitado" xfId="48223" builtinId="9" hidden="1"/>
    <cellStyle name="Hipervínculo visitado" xfId="48227" builtinId="9" hidden="1"/>
    <cellStyle name="Hipervínculo visitado" xfId="48229" builtinId="9" hidden="1"/>
    <cellStyle name="Hipervínculo visitado" xfId="48235" builtinId="9" hidden="1"/>
    <cellStyle name="Hipervínculo visitado" xfId="48237" builtinId="9" hidden="1"/>
    <cellStyle name="Hipervínculo visitado" xfId="48241" builtinId="9" hidden="1"/>
    <cellStyle name="Hipervínculo visitado" xfId="48245" builtinId="9" hidden="1"/>
    <cellStyle name="Hipervínculo visitado" xfId="48249" builtinId="9" hidden="1"/>
    <cellStyle name="Hipervínculo visitado" xfId="48251" builtinId="9" hidden="1"/>
    <cellStyle name="Hipervínculo visitado" xfId="48259" builtinId="9" hidden="1"/>
    <cellStyle name="Hipervínculo visitado" xfId="48260" builtinId="9" hidden="1"/>
    <cellStyle name="Hipervínculo visitado" xfId="48262" builtinId="9" hidden="1"/>
    <cellStyle name="Hipervínculo visitado" xfId="48268" builtinId="9" hidden="1"/>
    <cellStyle name="Hipervínculo visitado" xfId="48270" builtinId="9" hidden="1"/>
    <cellStyle name="Hipervínculo visitado" xfId="48274" builtinId="9" hidden="1"/>
    <cellStyle name="Hipervínculo visitado" xfId="48278" builtinId="9" hidden="1"/>
    <cellStyle name="Hipervínculo visitado" xfId="48282" builtinId="9" hidden="1"/>
    <cellStyle name="Hipervínculo visitado" xfId="48284" builtinId="9" hidden="1"/>
    <cellStyle name="Hipervínculo visitado" xfId="48292" builtinId="9" hidden="1"/>
    <cellStyle name="Hipervínculo visitado" xfId="48294" builtinId="9" hidden="1"/>
    <cellStyle name="Hipervínculo visitado" xfId="48296" builtinId="9" hidden="1"/>
    <cellStyle name="Hipervínculo visitado" xfId="48302" builtinId="9" hidden="1"/>
    <cellStyle name="Hipervínculo visitado" xfId="48304" builtinId="9" hidden="1"/>
    <cellStyle name="Hipervínculo visitado" xfId="48308" builtinId="9" hidden="1"/>
    <cellStyle name="Hipervínculo visitado" xfId="48313" builtinId="9" hidden="1"/>
    <cellStyle name="Hipervínculo visitado" xfId="48317" builtinId="9" hidden="1"/>
    <cellStyle name="Hipervínculo visitado" xfId="48319" builtinId="9" hidden="1"/>
    <cellStyle name="Hipervínculo visitado" xfId="48327" builtinId="9" hidden="1"/>
    <cellStyle name="Hipervínculo visitado" xfId="48329" builtinId="9" hidden="1"/>
    <cellStyle name="Hipervínculo visitado" xfId="48331" builtinId="9" hidden="1"/>
    <cellStyle name="Hipervínculo visitado" xfId="48337" builtinId="9" hidden="1"/>
    <cellStyle name="Hipervínculo visitado" xfId="48339" builtinId="9" hidden="1"/>
    <cellStyle name="Hipervínculo visitado" xfId="48343" builtinId="9" hidden="1"/>
    <cellStyle name="Hipervínculo visitado" xfId="48347" builtinId="9" hidden="1"/>
    <cellStyle name="Hipervínculo visitado" xfId="48351" builtinId="9" hidden="1"/>
    <cellStyle name="Hipervínculo visitado" xfId="48355" builtinId="9" hidden="1"/>
    <cellStyle name="Hipervínculo visitado" xfId="48361" builtinId="9" hidden="1"/>
    <cellStyle name="Hipervínculo visitado" xfId="48363" builtinId="9" hidden="1"/>
    <cellStyle name="Hipervínculo visitado" xfId="48367" builtinId="9" hidden="1"/>
    <cellStyle name="Hipervínculo visitado" xfId="48373" builtinId="9" hidden="1"/>
    <cellStyle name="Hipervínculo visitado" xfId="48375" builtinId="9" hidden="1"/>
    <cellStyle name="Hipervínculo visitado" xfId="48379" builtinId="9" hidden="1"/>
    <cellStyle name="Hipervínculo visitado" xfId="48383" builtinId="9" hidden="1"/>
    <cellStyle name="Hipervínculo visitado" xfId="48389" builtinId="9" hidden="1"/>
    <cellStyle name="Hipervínculo visitado" xfId="48387" builtinId="9" hidden="1"/>
    <cellStyle name="Hipervínculo visitado" xfId="48288" builtinId="9" hidden="1"/>
    <cellStyle name="Hipervínculo visitado" xfId="48257" builtinId="9" hidden="1"/>
    <cellStyle name="Hipervínculo visitado" xfId="48225" builtinId="9" hidden="1"/>
    <cellStyle name="Hipervínculo visitado" xfId="48132" builtinId="9" hidden="1"/>
    <cellStyle name="Hipervínculo visitado" xfId="48134" builtinId="9" hidden="1"/>
    <cellStyle name="Hipervínculo visitado" xfId="48138" builtinId="9" hidden="1"/>
    <cellStyle name="Hipervínculo visitado" xfId="48142" builtinId="9" hidden="1"/>
    <cellStyle name="Hipervínculo visitado" xfId="48146" builtinId="9" hidden="1"/>
    <cellStyle name="Hipervínculo visitado" xfId="48148" builtinId="9" hidden="1"/>
    <cellStyle name="Hipervínculo visitado" xfId="48154" builtinId="9" hidden="1"/>
    <cellStyle name="Hipervínculo visitado" xfId="48156" builtinId="9" hidden="1"/>
    <cellStyle name="Hipervínculo visitado" xfId="48158" builtinId="9" hidden="1"/>
    <cellStyle name="Hipervínculo visitado" xfId="48164" builtinId="9" hidden="1"/>
    <cellStyle name="Hipervínculo visitado" xfId="48166" builtinId="9" hidden="1"/>
    <cellStyle name="Hipervínculo visitado" xfId="48170" builtinId="9" hidden="1"/>
    <cellStyle name="Hipervínculo visitado" xfId="48174" builtinId="9" hidden="1"/>
    <cellStyle name="Hipervínculo visitado" xfId="48178" builtinId="9" hidden="1"/>
    <cellStyle name="Hipervínculo visitado" xfId="48180" builtinId="9" hidden="1"/>
    <cellStyle name="Hipervínculo visitado" xfId="48186" builtinId="9" hidden="1"/>
    <cellStyle name="Hipervínculo visitado" xfId="48188" builtinId="9" hidden="1"/>
    <cellStyle name="Hipervínculo visitado" xfId="48190" builtinId="9" hidden="1"/>
    <cellStyle name="Hipervínculo visitado" xfId="48198" builtinId="9" hidden="1"/>
    <cellStyle name="Hipervínculo visitado" xfId="48200" builtinId="9" hidden="1"/>
    <cellStyle name="Hipervínculo visitado" xfId="48204" builtinId="9" hidden="1"/>
    <cellStyle name="Hipervínculo visitado" xfId="48192" builtinId="9" hidden="1"/>
    <cellStyle name="Hipervínculo visitado" xfId="48087" builtinId="9" hidden="1"/>
    <cellStyle name="Hipervínculo visitado" xfId="48089" builtinId="9" hidden="1"/>
    <cellStyle name="Hipervínculo visitado" xfId="48095" builtinId="9" hidden="1"/>
    <cellStyle name="Hipervínculo visitado" xfId="48097" builtinId="9" hidden="1"/>
    <cellStyle name="Hipervínculo visitado" xfId="48099" builtinId="9" hidden="1"/>
    <cellStyle name="Hipervínculo visitado" xfId="48106" builtinId="9" hidden="1"/>
    <cellStyle name="Hipervínculo visitado" xfId="48108" builtinId="9" hidden="1"/>
    <cellStyle name="Hipervínculo visitado" xfId="48112" builtinId="9" hidden="1"/>
    <cellStyle name="Hipervínculo visitado" xfId="48116" builtinId="9" hidden="1"/>
    <cellStyle name="Hipervínculo visitado" xfId="48120" builtinId="9" hidden="1"/>
    <cellStyle name="Hipervínculo visitado" xfId="48122" builtinId="9" hidden="1"/>
    <cellStyle name="Hipervínculo visitado" xfId="48071" builtinId="9" hidden="1"/>
    <cellStyle name="Hipervínculo visitado" xfId="48073" builtinId="9" hidden="1"/>
    <cellStyle name="Hipervínculo visitado" xfId="48075" builtinId="9" hidden="1"/>
    <cellStyle name="Hipervínculo visitado" xfId="48081" builtinId="9" hidden="1"/>
    <cellStyle name="Hipervínculo visitado" xfId="48083" builtinId="9" hidden="1"/>
    <cellStyle name="Hipervínculo visitado" xfId="48059" builtinId="9" hidden="1"/>
    <cellStyle name="Hipervínculo visitado" xfId="48063" builtinId="9" hidden="1"/>
    <cellStyle name="Hipervínculo visitado" xfId="48067" builtinId="9" hidden="1"/>
    <cellStyle name="Hipervínculo visitado" xfId="48055" builtinId="9" hidden="1"/>
    <cellStyle name="Hipervínculo visitado" xfId="45815" builtinId="9" hidden="1"/>
    <cellStyle name="Hipervínculo visitado" xfId="51129" builtinId="9" hidden="1"/>
    <cellStyle name="Hipervínculo visitado" xfId="51131" builtinId="9" hidden="1"/>
    <cellStyle name="Hipervínculo visitado" xfId="51139" builtinId="9" hidden="1"/>
    <cellStyle name="Hipervínculo visitado" xfId="51143" builtinId="9" hidden="1"/>
    <cellStyle name="Hipervínculo visitado" xfId="51147" builtinId="9" hidden="1"/>
    <cellStyle name="Hipervínculo visitado" xfId="51153" builtinId="9" hidden="1"/>
    <cellStyle name="Hipervínculo visitado" xfId="51159" builtinId="9" hidden="1"/>
    <cellStyle name="Hipervínculo visitado" xfId="51161" builtinId="9" hidden="1"/>
    <cellStyle name="Hipervínculo visitado" xfId="51169" builtinId="9" hidden="1"/>
    <cellStyle name="Hipervínculo visitado" xfId="51171" builtinId="9" hidden="1"/>
    <cellStyle name="Hipervínculo visitado" xfId="51175" builtinId="9" hidden="1"/>
    <cellStyle name="Hipervínculo visitado" xfId="51183" builtinId="9" hidden="1"/>
    <cellStyle name="Hipervínculo visitado" xfId="51185" builtinId="9" hidden="1"/>
    <cellStyle name="Hipervínculo visitado" xfId="51191" builtinId="9" hidden="1"/>
    <cellStyle name="Hipervínculo visitado" xfId="51195" builtinId="9" hidden="1"/>
    <cellStyle name="Hipervínculo visitado" xfId="51201" builtinId="9" hidden="1"/>
    <cellStyle name="Hipervínculo visitado" xfId="51203" builtinId="9" hidden="1"/>
    <cellStyle name="Hipervínculo visitado" xfId="51211" builtinId="9" hidden="1"/>
    <cellStyle name="Hipervínculo visitado" xfId="51215" builtinId="9" hidden="1"/>
    <cellStyle name="Hipervínculo visitado" xfId="51217" builtinId="9" hidden="1"/>
    <cellStyle name="Hipervínculo visitado" xfId="51225" builtinId="9" hidden="1"/>
    <cellStyle name="Hipervínculo visitado" xfId="51227" builtinId="9" hidden="1"/>
    <cellStyle name="Hipervínculo visitado" xfId="51231" builtinId="9" hidden="1"/>
    <cellStyle name="Hipervínculo visitado" xfId="51237" builtinId="9" hidden="1"/>
    <cellStyle name="Hipervínculo visitado" xfId="51241" builtinId="9" hidden="1"/>
    <cellStyle name="Hipervínculo visitado" xfId="51245" builtinId="9" hidden="1"/>
    <cellStyle name="Hipervínculo visitado" xfId="51253" builtinId="9" hidden="1"/>
    <cellStyle name="Hipervínculo visitado" xfId="51255" builtinId="9" hidden="1"/>
    <cellStyle name="Hipervínculo visitado" xfId="51257" builtinId="9" hidden="1"/>
    <cellStyle name="Hipervínculo visitado" xfId="51265" builtinId="9" hidden="1"/>
    <cellStyle name="Hipervínculo visitado" xfId="51269" builtinId="9" hidden="1"/>
    <cellStyle name="Hipervínculo visitado" xfId="51273" builtinId="9" hidden="1"/>
    <cellStyle name="Hipervínculo visitado" xfId="51280" builtinId="9" hidden="1"/>
    <cellStyle name="Hipervínculo visitado" xfId="51286" builtinId="9" hidden="1"/>
    <cellStyle name="Hipervínculo visitado" xfId="51288" builtinId="9" hidden="1"/>
    <cellStyle name="Hipervínculo visitado" xfId="51296" builtinId="9" hidden="1"/>
    <cellStyle name="Hipervínculo visitado" xfId="51298" builtinId="9" hidden="1"/>
    <cellStyle name="Hipervínculo visitado" xfId="51302" builtinId="9" hidden="1"/>
    <cellStyle name="Hipervínculo visitado" xfId="51310" builtinId="9" hidden="1"/>
    <cellStyle name="Hipervínculo visitado" xfId="51312" builtinId="9" hidden="1"/>
    <cellStyle name="Hipervínculo visitado" xfId="51318" builtinId="9" hidden="1"/>
    <cellStyle name="Hipervínculo visitado" xfId="51322" builtinId="9" hidden="1"/>
    <cellStyle name="Hipervínculo visitado" xfId="51328" builtinId="9" hidden="1"/>
    <cellStyle name="Hipervínculo visitado" xfId="51330" builtinId="9" hidden="1"/>
    <cellStyle name="Hipervínculo visitado" xfId="51338" builtinId="9" hidden="1"/>
    <cellStyle name="Hipervínculo visitado" xfId="51342" builtinId="9" hidden="1"/>
    <cellStyle name="Hipervínculo visitado" xfId="51344" builtinId="9" hidden="1"/>
    <cellStyle name="Hipervínculo visitado" xfId="51352" builtinId="9" hidden="1"/>
    <cellStyle name="Hipervínculo visitado" xfId="51354" builtinId="9" hidden="1"/>
    <cellStyle name="Hipervínculo visitado" xfId="51360" builtinId="9" hidden="1"/>
    <cellStyle name="Hipervínculo visitado" xfId="51366" builtinId="9" hidden="1"/>
    <cellStyle name="Hipervínculo visitado" xfId="51370" builtinId="9" hidden="1"/>
    <cellStyle name="Hipervínculo visitado" xfId="51374" builtinId="9" hidden="1"/>
    <cellStyle name="Hipervínculo visitado" xfId="51382" builtinId="9" hidden="1"/>
    <cellStyle name="Hipervínculo visitado" xfId="51383" builtinId="9" hidden="1"/>
    <cellStyle name="Hipervínculo visitado" xfId="51385" builtinId="9" hidden="1"/>
    <cellStyle name="Hipervínculo visitado" xfId="51393" builtinId="9" hidden="1"/>
    <cellStyle name="Hipervínculo visitado" xfId="51397" builtinId="9" hidden="1"/>
    <cellStyle name="Hipervínculo visitado" xfId="51401" builtinId="9" hidden="1"/>
    <cellStyle name="Hipervínculo visitado" xfId="51407" builtinId="9" hidden="1"/>
    <cellStyle name="Hipervínculo visitado" xfId="51413" builtinId="9" hidden="1"/>
    <cellStyle name="Hipervínculo visitado" xfId="51415" builtinId="9" hidden="1"/>
    <cellStyle name="Hipervínculo visitado" xfId="51423" builtinId="9" hidden="1"/>
    <cellStyle name="Hipervínculo visitado" xfId="51425" builtinId="9" hidden="1"/>
    <cellStyle name="Hipervínculo visitado" xfId="51429" builtinId="9" hidden="1"/>
    <cellStyle name="Hipervínculo visitado" xfId="51439" builtinId="9" hidden="1"/>
    <cellStyle name="Hipervínculo visitado" xfId="51441" builtinId="9" hidden="1"/>
    <cellStyle name="Hipervínculo visitado" xfId="51447" builtinId="9" hidden="1"/>
    <cellStyle name="Hipervínculo visitado" xfId="51451" builtinId="9" hidden="1"/>
    <cellStyle name="Hipervínculo visitado" xfId="51457" builtinId="9" hidden="1"/>
    <cellStyle name="Hipervínculo visitado" xfId="51459" builtinId="9" hidden="1"/>
    <cellStyle name="Hipervínculo visitado" xfId="51467" builtinId="9" hidden="1"/>
    <cellStyle name="Hipervínculo visitado" xfId="51471" builtinId="9" hidden="1"/>
    <cellStyle name="Hipervínculo visitado" xfId="51473" builtinId="9" hidden="1"/>
    <cellStyle name="Hipervínculo visitado" xfId="51481" builtinId="9" hidden="1"/>
    <cellStyle name="Hipervínculo visitado" xfId="51483" builtinId="9" hidden="1"/>
    <cellStyle name="Hipervínculo visitado" xfId="51489" builtinId="9" hidden="1"/>
    <cellStyle name="Hipervínculo visitado" xfId="51495" builtinId="9" hidden="1"/>
    <cellStyle name="Hipervínculo visitado" xfId="51499" builtinId="9" hidden="1"/>
    <cellStyle name="Hipervínculo visitado" xfId="51503" builtinId="9" hidden="1"/>
    <cellStyle name="Hipervínculo visitado" xfId="51511" builtinId="9" hidden="1"/>
    <cellStyle name="Hipervínculo visitado" xfId="51513" builtinId="9" hidden="1"/>
    <cellStyle name="Hipervínculo visitado" xfId="51515" builtinId="9" hidden="1"/>
    <cellStyle name="Hipervínculo visitado" xfId="51523" builtinId="9" hidden="1"/>
    <cellStyle name="Hipervínculo visitado" xfId="51527" builtinId="9" hidden="1"/>
    <cellStyle name="Hipervínculo visitado" xfId="51531" builtinId="9" hidden="1"/>
    <cellStyle name="Hipervínculo visitado" xfId="51537" builtinId="9" hidden="1"/>
    <cellStyle name="Hipervínculo visitado" xfId="51541" builtinId="9" hidden="1"/>
    <cellStyle name="Hipervínculo visitado" xfId="51543" builtinId="9" hidden="1"/>
    <cellStyle name="Hipervínculo visitado" xfId="51551" builtinId="9" hidden="1"/>
    <cellStyle name="Hipervínculo visitado" xfId="51553" builtinId="9" hidden="1"/>
    <cellStyle name="Hipervínculo visitado" xfId="51557" builtinId="9" hidden="1"/>
    <cellStyle name="Hipervínculo visitado" xfId="51565" builtinId="9" hidden="1"/>
    <cellStyle name="Hipervínculo visitado" xfId="51567" builtinId="9" hidden="1"/>
    <cellStyle name="Hipervínculo visitado" xfId="51573" builtinId="9" hidden="1"/>
    <cellStyle name="Hipervínculo visitado" xfId="51577" builtinId="9" hidden="1"/>
    <cellStyle name="Hipervínculo visitado" xfId="51583" builtinId="9" hidden="1"/>
    <cellStyle name="Hipervínculo visitado" xfId="51585" builtinId="9" hidden="1"/>
    <cellStyle name="Hipervínculo visitado" xfId="51595" builtinId="9" hidden="1"/>
    <cellStyle name="Hipervínculo visitado" xfId="51599" builtinId="9" hidden="1"/>
    <cellStyle name="Hipervínculo visitado" xfId="51601" builtinId="9" hidden="1"/>
    <cellStyle name="Hipervínculo visitado" xfId="51609" builtinId="9" hidden="1"/>
    <cellStyle name="Hipervínculo visitado" xfId="51611" builtinId="9" hidden="1"/>
    <cellStyle name="Hipervínculo visitado" xfId="51617" builtinId="9" hidden="1"/>
    <cellStyle name="Hipervínculo visitado" xfId="51623" builtinId="9" hidden="1"/>
    <cellStyle name="Hipervínculo visitado" xfId="51627" builtinId="9" hidden="1"/>
    <cellStyle name="Hipervínculo visitado" xfId="51631" builtinId="9" hidden="1"/>
    <cellStyle name="Hipervínculo visitado" xfId="51639" builtinId="9" hidden="1"/>
    <cellStyle name="Hipervínculo visitado" xfId="51641" builtinId="9" hidden="1"/>
    <cellStyle name="Hipervínculo visitado" xfId="51643" builtinId="9" hidden="1"/>
    <cellStyle name="Hipervínculo visitado" xfId="51651" builtinId="9" hidden="1"/>
    <cellStyle name="Hipervínculo visitado" xfId="51655" builtinId="9" hidden="1"/>
    <cellStyle name="Hipervínculo visitado" xfId="51659" builtinId="9" hidden="1"/>
    <cellStyle name="Hipervínculo visitado" xfId="51665" builtinId="9" hidden="1"/>
    <cellStyle name="Hipervínculo visitado" xfId="51671" builtinId="9" hidden="1"/>
    <cellStyle name="Hipervínculo visitado" xfId="51673" builtinId="9" hidden="1"/>
    <cellStyle name="Hipervínculo visitado" xfId="51681" builtinId="9" hidden="1"/>
    <cellStyle name="Hipervínculo visitado" xfId="51683" builtinId="9" hidden="1"/>
    <cellStyle name="Hipervínculo visitado" xfId="51687" builtinId="9" hidden="1"/>
    <cellStyle name="Hipervínculo visitado" xfId="51695" builtinId="9" hidden="1"/>
    <cellStyle name="Hipervínculo visitado" xfId="51590" builtinId="9" hidden="1"/>
    <cellStyle name="Hipervínculo visitado" xfId="51701" builtinId="9" hidden="1"/>
    <cellStyle name="Hipervínculo visitado" xfId="51705" builtinId="9" hidden="1"/>
    <cellStyle name="Hipervínculo visitado" xfId="51711" builtinId="9" hidden="1"/>
    <cellStyle name="Hipervínculo visitado" xfId="51713" builtinId="9" hidden="1"/>
    <cellStyle name="Hipervínculo visitado" xfId="51721" builtinId="9" hidden="1"/>
    <cellStyle name="Hipervínculo visitado" xfId="51725" builtinId="9" hidden="1"/>
    <cellStyle name="Hipervínculo visitado" xfId="51727" builtinId="9" hidden="1"/>
    <cellStyle name="Hipervínculo visitado" xfId="51735" builtinId="9" hidden="1"/>
    <cellStyle name="Hipervínculo visitado" xfId="51737" builtinId="9" hidden="1"/>
    <cellStyle name="Hipervínculo visitado" xfId="51743" builtinId="9" hidden="1"/>
    <cellStyle name="Hipervínculo visitado" xfId="51751" builtinId="9" hidden="1"/>
    <cellStyle name="Hipervínculo visitado" xfId="51755" builtinId="9" hidden="1"/>
    <cellStyle name="Hipervínculo visitado" xfId="51759" builtinId="9" hidden="1"/>
    <cellStyle name="Hipervínculo visitado" xfId="51767" builtinId="9" hidden="1"/>
    <cellStyle name="Hipervínculo visitado" xfId="51769" builtinId="9" hidden="1"/>
    <cellStyle name="Hipervínculo visitado" xfId="51771" builtinId="9" hidden="1"/>
    <cellStyle name="Hipervínculo visitado" xfId="51779" builtinId="9" hidden="1"/>
    <cellStyle name="Hipervínculo visitado" xfId="51783" builtinId="9" hidden="1"/>
    <cellStyle name="Hipervínculo visitado" xfId="51787" builtinId="9" hidden="1"/>
    <cellStyle name="Hipervínculo visitado" xfId="51793" builtinId="9" hidden="1"/>
    <cellStyle name="Hipervínculo visitado" xfId="51799" builtinId="9" hidden="1"/>
    <cellStyle name="Hipervínculo visitado" xfId="51801" builtinId="9" hidden="1"/>
    <cellStyle name="Hipervínculo visitado" xfId="51809" builtinId="9" hidden="1"/>
    <cellStyle name="Hipervínculo visitado" xfId="51811" builtinId="9" hidden="1"/>
    <cellStyle name="Hipervínculo visitado" xfId="51815" builtinId="9" hidden="1"/>
    <cellStyle name="Hipervínculo visitado" xfId="51823" builtinId="9" hidden="1"/>
    <cellStyle name="Hipervínculo visitado" xfId="51825" builtinId="9" hidden="1"/>
    <cellStyle name="Hipervínculo visitado" xfId="51831" builtinId="9" hidden="1"/>
    <cellStyle name="Hipervínculo visitado" xfId="51835" builtinId="9" hidden="1"/>
    <cellStyle name="Hipervínculo visitado" xfId="51841" builtinId="9" hidden="1"/>
    <cellStyle name="Hipervínculo visitado" xfId="51843" builtinId="9" hidden="1"/>
    <cellStyle name="Hipervínculo visitado" xfId="51851" builtinId="9" hidden="1"/>
    <cellStyle name="Hipervínculo visitado" xfId="51853" builtinId="9" hidden="1"/>
    <cellStyle name="Hipervínculo visitado" xfId="51855" builtinId="9" hidden="1"/>
    <cellStyle name="Hipervínculo visitado" xfId="51863" builtinId="9" hidden="1"/>
    <cellStyle name="Hipervínculo visitado" xfId="51865" builtinId="9" hidden="1"/>
    <cellStyle name="Hipervínculo visitado" xfId="51871" builtinId="9" hidden="1"/>
    <cellStyle name="Hipervínculo visitado" xfId="51877" builtinId="9" hidden="1"/>
    <cellStyle name="Hipervínculo visitado" xfId="51881" builtinId="9" hidden="1"/>
    <cellStyle name="Hipervínculo visitado" xfId="51885" builtinId="9" hidden="1"/>
    <cellStyle name="Hipervínculo visitado" xfId="51893" builtinId="9" hidden="1"/>
    <cellStyle name="Hipervínculo visitado" xfId="51895" builtinId="9" hidden="1"/>
    <cellStyle name="Hipervínculo visitado" xfId="51897" builtinId="9" hidden="1"/>
    <cellStyle name="Hipervínculo visitado" xfId="51907" builtinId="9" hidden="1"/>
    <cellStyle name="Hipervínculo visitado" xfId="51911" builtinId="9" hidden="1"/>
    <cellStyle name="Hipervínculo visitado" xfId="51915" builtinId="9" hidden="1"/>
    <cellStyle name="Hipervínculo visitado" xfId="51921" builtinId="9" hidden="1"/>
    <cellStyle name="Hipervínculo visitado" xfId="51927" builtinId="9" hidden="1"/>
    <cellStyle name="Hipervínculo visitado" xfId="51929" builtinId="9" hidden="1"/>
    <cellStyle name="Hipervínculo visitado" xfId="51937" builtinId="9" hidden="1"/>
    <cellStyle name="Hipervínculo visitado" xfId="51939" builtinId="9" hidden="1"/>
    <cellStyle name="Hipervínculo visitado" xfId="51943" builtinId="9" hidden="1"/>
    <cellStyle name="Hipervínculo visitado" xfId="51951" builtinId="9" hidden="1"/>
    <cellStyle name="Hipervínculo visitado" xfId="51953" builtinId="9" hidden="1"/>
    <cellStyle name="Hipervínculo visitado" xfId="51959" builtinId="9" hidden="1"/>
    <cellStyle name="Hipervínculo visitado" xfId="51963" builtinId="9" hidden="1"/>
    <cellStyle name="Hipervínculo visitado" xfId="51969" builtinId="9" hidden="1"/>
    <cellStyle name="Hipervínculo visitado" xfId="51971" builtinId="9" hidden="1"/>
    <cellStyle name="Hipervínculo visitado" xfId="51979" builtinId="9" hidden="1"/>
    <cellStyle name="Hipervínculo visitado" xfId="51983" builtinId="9" hidden="1"/>
    <cellStyle name="Hipervínculo visitado" xfId="51985" builtinId="9" hidden="1"/>
    <cellStyle name="Hipervínculo visitado" xfId="51993" builtinId="9" hidden="1"/>
    <cellStyle name="Hipervínculo visitado" xfId="51995" builtinId="9" hidden="1"/>
    <cellStyle name="Hipervínculo visitado" xfId="52001" builtinId="9" hidden="1"/>
    <cellStyle name="Hipervínculo visitado" xfId="52007" builtinId="9" hidden="1"/>
    <cellStyle name="Hipervínculo visitado" xfId="52009" builtinId="9" hidden="1"/>
    <cellStyle name="Hipervínculo visitado" xfId="52013" builtinId="9" hidden="1"/>
    <cellStyle name="Hipervínculo visitado" xfId="52021" builtinId="9" hidden="1"/>
    <cellStyle name="Hipervínculo visitado" xfId="52023" builtinId="9" hidden="1"/>
    <cellStyle name="Hipervínculo visitado" xfId="52025" builtinId="9" hidden="1"/>
    <cellStyle name="Hipervínculo visitado" xfId="52033" builtinId="9" hidden="1"/>
    <cellStyle name="Hipervínculo visitado" xfId="52037" builtinId="9" hidden="1"/>
    <cellStyle name="Hipervínculo visitado" xfId="52041" builtinId="9" hidden="1"/>
    <cellStyle name="Hipervínculo visitado" xfId="52047" builtinId="9" hidden="1"/>
    <cellStyle name="Hipervínculo visitado" xfId="52053" builtinId="9" hidden="1"/>
    <cellStyle name="Hipervínculo visitado" xfId="52055" builtinId="9" hidden="1"/>
    <cellStyle name="Hipervínculo visitado" xfId="52065" builtinId="9" hidden="1"/>
    <cellStyle name="Hipervínculo visitado" xfId="52067" builtinId="9" hidden="1"/>
    <cellStyle name="Hipervínculo visitado" xfId="52071" builtinId="9" hidden="1"/>
    <cellStyle name="Hipervínculo visitado" xfId="52079" builtinId="9" hidden="1"/>
    <cellStyle name="Hipervínculo visitado" xfId="52081" builtinId="9" hidden="1"/>
    <cellStyle name="Hipervínculo visitado" xfId="52087" builtinId="9" hidden="1"/>
    <cellStyle name="Hipervínculo visitado" xfId="52091" builtinId="9" hidden="1"/>
    <cellStyle name="Hipervínculo visitado" xfId="52097" builtinId="9" hidden="1"/>
    <cellStyle name="Hipervínculo visitado" xfId="52099" builtinId="9" hidden="1"/>
    <cellStyle name="Hipervínculo visitado" xfId="52107" builtinId="9" hidden="1"/>
    <cellStyle name="Hipervínculo visitado" xfId="52111" builtinId="9" hidden="1"/>
    <cellStyle name="Hipervínculo visitado" xfId="52113" builtinId="9" hidden="1"/>
    <cellStyle name="Hipervínculo visitado" xfId="52121" builtinId="9" hidden="1"/>
    <cellStyle name="Hipervínculo visitado" xfId="52123" builtinId="9" hidden="1"/>
    <cellStyle name="Hipervínculo visitado" xfId="52129" builtinId="9" hidden="1"/>
    <cellStyle name="Hipervínculo visitado" xfId="52135" builtinId="9" hidden="1"/>
    <cellStyle name="Hipervínculo visitado" xfId="52139" builtinId="9" hidden="1"/>
    <cellStyle name="Hipervínculo visitado" xfId="52143" builtinId="9" hidden="1"/>
    <cellStyle name="Hipervínculo visitado" xfId="52151" builtinId="9" hidden="1"/>
    <cellStyle name="Hipervínculo visitado" xfId="52153" builtinId="9" hidden="1"/>
    <cellStyle name="Hipervínculo visitado" xfId="52155" builtinId="9" hidden="1"/>
    <cellStyle name="Hipervínculo visitado" xfId="52163" builtinId="9" hidden="1"/>
    <cellStyle name="Hipervínculo visitado" xfId="52165" builtinId="9" hidden="1"/>
    <cellStyle name="Hipervínculo visitado" xfId="52169" builtinId="9" hidden="1"/>
    <cellStyle name="Hipervínculo visitado" xfId="52175" builtinId="9" hidden="1"/>
    <cellStyle name="Hipervínculo visitado" xfId="52181" builtinId="9" hidden="1"/>
    <cellStyle name="Hipervínculo visitado" xfId="52183" builtinId="9" hidden="1"/>
    <cellStyle name="Hipervínculo visitado" xfId="52191" builtinId="9" hidden="1"/>
    <cellStyle name="Hipervínculo visitado" xfId="52193" builtinId="9" hidden="1"/>
    <cellStyle name="Hipervínculo visitado" xfId="52197" builtinId="9" hidden="1"/>
    <cellStyle name="Hipervínculo visitado" xfId="52205" builtinId="9" hidden="1"/>
    <cellStyle name="Hipervínculo visitado" xfId="52207" builtinId="9" hidden="1"/>
    <cellStyle name="Hipervínculo visitado" xfId="52213" builtinId="9" hidden="1"/>
    <cellStyle name="Hipervínculo visitado" xfId="52219" builtinId="9" hidden="1"/>
    <cellStyle name="Hipervínculo visitado" xfId="52225" builtinId="9" hidden="1"/>
    <cellStyle name="Hipervínculo visitado" xfId="52227" builtinId="9" hidden="1"/>
    <cellStyle name="Hipervínculo visitado" xfId="52235" builtinId="9" hidden="1"/>
    <cellStyle name="Hipervínculo visitado" xfId="52239" builtinId="9" hidden="1"/>
    <cellStyle name="Hipervínculo visitado" xfId="52241" builtinId="9" hidden="1"/>
    <cellStyle name="Hipervínculo visitado" xfId="52249" builtinId="9" hidden="1"/>
    <cellStyle name="Hipervínculo visitado" xfId="52251" builtinId="9" hidden="1"/>
    <cellStyle name="Hipervínculo visitado" xfId="52257" builtinId="9" hidden="1"/>
    <cellStyle name="Hipervínculo visitado" xfId="52263" builtinId="9" hidden="1"/>
    <cellStyle name="Hipervínculo visitado" xfId="52267" builtinId="9" hidden="1"/>
    <cellStyle name="Hipervínculo visitado" xfId="52271" builtinId="9" hidden="1"/>
    <cellStyle name="Hipervínculo visitado" xfId="52279" builtinId="9" hidden="1"/>
    <cellStyle name="Hipervínculo visitado" xfId="52281" builtinId="9" hidden="1"/>
    <cellStyle name="Hipervínculo visitado" xfId="52283" builtinId="9" hidden="1"/>
    <cellStyle name="Hipervínculo visitado" xfId="52291" builtinId="9" hidden="1"/>
    <cellStyle name="Hipervínculo visitado" xfId="52295" builtinId="9" hidden="1"/>
    <cellStyle name="Hipervínculo visitado" xfId="52299" builtinId="9" hidden="1"/>
    <cellStyle name="Hipervínculo visitado" xfId="52305" builtinId="9" hidden="1"/>
    <cellStyle name="Hipervínculo visitado" xfId="52311" builtinId="9" hidden="1"/>
    <cellStyle name="Hipervínculo visitado" xfId="52313" builtinId="9" hidden="1"/>
    <cellStyle name="Hipervínculo visitado" xfId="52214" builtinId="9" hidden="1"/>
    <cellStyle name="Hipervínculo visitado" xfId="52321" builtinId="9" hidden="1"/>
    <cellStyle name="Hipervínculo visitado" xfId="52325" builtinId="9" hidden="1"/>
    <cellStyle name="Hipervínculo visitado" xfId="52333" builtinId="9" hidden="1"/>
    <cellStyle name="Hipervínculo visitado" xfId="52335" builtinId="9" hidden="1"/>
    <cellStyle name="Hipervínculo visitado" xfId="52341" builtinId="9" hidden="1"/>
    <cellStyle name="Hipervínculo visitado" xfId="52345" builtinId="9" hidden="1"/>
    <cellStyle name="Hipervínculo visitado" xfId="52351" builtinId="9" hidden="1"/>
    <cellStyle name="Hipervínculo visitado" xfId="52353" builtinId="9" hidden="1"/>
    <cellStyle name="Hipervínculo visitado" xfId="52361" builtinId="9" hidden="1"/>
    <cellStyle name="Hipervínculo visitado" xfId="52365" builtinId="9" hidden="1"/>
    <cellStyle name="Hipervínculo visitado" xfId="52367" builtinId="9" hidden="1"/>
    <cellStyle name="Hipervínculo visitado" xfId="52376" builtinId="9" hidden="1"/>
    <cellStyle name="Hipervínculo visitado" xfId="52378" builtinId="9" hidden="1"/>
    <cellStyle name="Hipervínculo visitado" xfId="52384" builtinId="9" hidden="1"/>
    <cellStyle name="Hipervínculo visitado" xfId="52390" builtinId="9" hidden="1"/>
    <cellStyle name="Hipervínculo visitado" xfId="52394" builtinId="9" hidden="1"/>
    <cellStyle name="Hipervínculo visitado" xfId="52398" builtinId="9" hidden="1"/>
    <cellStyle name="Hipervínculo visitado" xfId="52406" builtinId="9" hidden="1"/>
    <cellStyle name="Hipervínculo visitado" xfId="52408" builtinId="9" hidden="1"/>
    <cellStyle name="Hipervínculo visitado" xfId="52410" builtinId="9" hidden="1"/>
    <cellStyle name="Hipervínculo visitado" xfId="52418" builtinId="9" hidden="1"/>
    <cellStyle name="Hipervínculo visitado" xfId="52422" builtinId="9" hidden="1"/>
    <cellStyle name="Hipervínculo visitado" xfId="52426" builtinId="9" hidden="1"/>
    <cellStyle name="Hipervínculo visitado" xfId="52432" builtinId="9" hidden="1"/>
    <cellStyle name="Hipervínculo visitado" xfId="52438" builtinId="9" hidden="1"/>
    <cellStyle name="Hipervínculo visitado" xfId="52440" builtinId="9" hidden="1"/>
    <cellStyle name="Hipervínculo visitado" xfId="52448" builtinId="9" hidden="1"/>
    <cellStyle name="Hipervínculo visitado" xfId="52450" builtinId="9" hidden="1"/>
    <cellStyle name="Hipervínculo visitado" xfId="52454" builtinId="9" hidden="1"/>
    <cellStyle name="Hipervínculo visitado" xfId="52462" builtinId="9" hidden="1"/>
    <cellStyle name="Hipervínculo visitado" xfId="52464" builtinId="9" hidden="1"/>
    <cellStyle name="Hipervínculo visitado" xfId="52470" builtinId="9" hidden="1"/>
    <cellStyle name="Hipervínculo visitado" xfId="52474" builtinId="9" hidden="1"/>
    <cellStyle name="Hipervínculo visitado" xfId="52478" builtinId="9" hidden="1"/>
    <cellStyle name="Hipervínculo visitado" xfId="52480" builtinId="9" hidden="1"/>
    <cellStyle name="Hipervínculo visitado" xfId="52488" builtinId="9" hidden="1"/>
    <cellStyle name="Hipervínculo visitado" xfId="52492" builtinId="9" hidden="1"/>
    <cellStyle name="Hipervínculo visitado" xfId="52494" builtinId="9" hidden="1"/>
    <cellStyle name="Hipervínculo visitado" xfId="52502" builtinId="9" hidden="1"/>
    <cellStyle name="Hipervínculo visitado" xfId="52504" builtinId="9" hidden="1"/>
    <cellStyle name="Hipervínculo visitado" xfId="52510" builtinId="9" hidden="1"/>
    <cellStyle name="Hipervínculo visitado" xfId="52516" builtinId="9" hidden="1"/>
    <cellStyle name="Hipervínculo visitado" xfId="52520" builtinId="9" hidden="1"/>
    <cellStyle name="Hipervínculo visitado" xfId="52524" builtinId="9" hidden="1"/>
    <cellStyle name="Hipervínculo visitado" xfId="52532" builtinId="9" hidden="1"/>
    <cellStyle name="Hipervínculo visitado" xfId="52534" builtinId="9" hidden="1"/>
    <cellStyle name="Hipervínculo visitado" xfId="52536" builtinId="9" hidden="1"/>
    <cellStyle name="Hipervínculo visitado" xfId="52544" builtinId="9" hidden="1"/>
    <cellStyle name="Hipervínculo visitado" xfId="52548" builtinId="9" hidden="1"/>
    <cellStyle name="Hipervínculo visitado" xfId="52552" builtinId="9" hidden="1"/>
    <cellStyle name="Hipervínculo visitado" xfId="52558" builtinId="9" hidden="1"/>
    <cellStyle name="Hipervínculo visitado" xfId="52564" builtinId="9" hidden="1"/>
    <cellStyle name="Hipervínculo visitado" xfId="52566" builtinId="9" hidden="1"/>
    <cellStyle name="Hipervínculo visitado" xfId="52574" builtinId="9" hidden="1"/>
    <cellStyle name="Hipervínculo visitado" xfId="52576" builtinId="9" hidden="1"/>
    <cellStyle name="Hipervínculo visitado" xfId="52580" builtinId="9" hidden="1"/>
    <cellStyle name="Hipervínculo visitado" xfId="52588" builtinId="9" hidden="1"/>
    <cellStyle name="Hipervínculo visitado" xfId="52590" builtinId="9" hidden="1"/>
    <cellStyle name="Hipervínculo visitado" xfId="52596" builtinId="9" hidden="1"/>
    <cellStyle name="Hipervínculo visitado" xfId="52600" builtinId="9" hidden="1"/>
    <cellStyle name="Hipervínculo visitado" xfId="52606" builtinId="9" hidden="1"/>
    <cellStyle name="Hipervínculo visitado" xfId="52608" builtinId="9" hidden="1"/>
    <cellStyle name="Hipervínculo visitado" xfId="52616" builtinId="9" hidden="1"/>
    <cellStyle name="Hipervínculo visitado" xfId="52620" builtinId="9" hidden="1"/>
    <cellStyle name="Hipervínculo visitado" xfId="52622" builtinId="9" hidden="1"/>
    <cellStyle name="Hipervínculo visitado" xfId="52626" builtinId="9" hidden="1"/>
    <cellStyle name="Hipervínculo visitado" xfId="52618" builtinId="9" hidden="1"/>
    <cellStyle name="Hipervínculo visitado" xfId="52602" builtinId="9" hidden="1"/>
    <cellStyle name="Hipervínculo visitado" xfId="52586" builtinId="9" hidden="1"/>
    <cellStyle name="Hipervínculo visitado" xfId="52570" builtinId="9" hidden="1"/>
    <cellStyle name="Hipervínculo visitado" xfId="52562" builtinId="9" hidden="1"/>
    <cellStyle name="Hipervínculo visitado" xfId="52538" builtinId="9" hidden="1"/>
    <cellStyle name="Hipervínculo visitado" xfId="52530" builtinId="9" hidden="1"/>
    <cellStyle name="Hipervínculo visitado" xfId="52522" builtinId="9" hidden="1"/>
    <cellStyle name="Hipervínculo visitado" xfId="52498" builtinId="9" hidden="1"/>
    <cellStyle name="Hipervínculo visitado" xfId="52490" builtinId="9" hidden="1"/>
    <cellStyle name="Hipervínculo visitado" xfId="52370" builtinId="9" hidden="1"/>
    <cellStyle name="Hipervínculo visitado" xfId="52460" builtinId="9" hidden="1"/>
    <cellStyle name="Hipervínculo visitado" xfId="52444" builtinId="9" hidden="1"/>
    <cellStyle name="Hipervínculo visitado" xfId="52436" builtinId="9" hidden="1"/>
    <cellStyle name="Hipervínculo visitado" xfId="52412" builtinId="9" hidden="1"/>
    <cellStyle name="Hipervínculo visitado" xfId="52404" builtinId="9" hidden="1"/>
    <cellStyle name="Hipervínculo visitado" xfId="52396" builtinId="9" hidden="1"/>
    <cellStyle name="Hipervínculo visitado" xfId="52372" builtinId="9" hidden="1"/>
    <cellStyle name="Hipervínculo visitado" xfId="52363" builtinId="9" hidden="1"/>
    <cellStyle name="Hipervínculo visitado" xfId="52347" builtinId="9" hidden="1"/>
    <cellStyle name="Hipervínculo visitado" xfId="52331" builtinId="9" hidden="1"/>
    <cellStyle name="Hipervínculo visitado" xfId="52317" builtinId="9" hidden="1"/>
    <cellStyle name="Hipervínculo visitado" xfId="52309" builtinId="9" hidden="1"/>
    <cellStyle name="Hipervínculo visitado" xfId="52285" builtinId="9" hidden="1"/>
    <cellStyle name="Hipervínculo visitado" xfId="52277" builtinId="9" hidden="1"/>
    <cellStyle name="Hipervínculo visitado" xfId="52269" builtinId="9" hidden="1"/>
    <cellStyle name="Hipervínculo visitado" xfId="52245" builtinId="9" hidden="1"/>
    <cellStyle name="Hipervínculo visitado" xfId="52237" builtinId="9" hidden="1"/>
    <cellStyle name="Hipervínculo visitado" xfId="52221" builtinId="9" hidden="1"/>
    <cellStyle name="Hipervínculo visitado" xfId="52203" builtinId="9" hidden="1"/>
    <cellStyle name="Hipervínculo visitado" xfId="52187" builtinId="9" hidden="1"/>
    <cellStyle name="Hipervínculo visitado" xfId="52179" builtinId="9" hidden="1"/>
    <cellStyle name="Hipervínculo visitado" xfId="52157" builtinId="9" hidden="1"/>
    <cellStyle name="Hipervínculo visitado" xfId="52149" builtinId="9" hidden="1"/>
    <cellStyle name="Hipervínculo visitado" xfId="52141" builtinId="9" hidden="1"/>
    <cellStyle name="Hipervínculo visitado" xfId="52117" builtinId="9" hidden="1"/>
    <cellStyle name="Hipervínculo visitado" xfId="52109" builtinId="9" hidden="1"/>
    <cellStyle name="Hipervínculo visitado" xfId="52093" builtinId="9" hidden="1"/>
    <cellStyle name="Hipervínculo visitado" xfId="52077" builtinId="9" hidden="1"/>
    <cellStyle name="Hipervínculo visitado" xfId="52061" builtinId="9" hidden="1"/>
    <cellStyle name="Hipervínculo visitado" xfId="52051" builtinId="9" hidden="1"/>
    <cellStyle name="Hipervínculo visitado" xfId="52027" builtinId="9" hidden="1"/>
    <cellStyle name="Hipervínculo visitado" xfId="52019" builtinId="9" hidden="1"/>
    <cellStyle name="Hipervínculo visitado" xfId="52011" builtinId="9" hidden="1"/>
    <cellStyle name="Hipervínculo visitado" xfId="51989" builtinId="9" hidden="1"/>
    <cellStyle name="Hipervínculo visitado" xfId="51981" builtinId="9" hidden="1"/>
    <cellStyle name="Hipervínculo visitado" xfId="51965" builtinId="9" hidden="1"/>
    <cellStyle name="Hipervínculo visitado" xfId="51949" builtinId="9" hidden="1"/>
    <cellStyle name="Hipervínculo visitado" xfId="51933" builtinId="9" hidden="1"/>
    <cellStyle name="Hipervínculo visitado" xfId="51925" builtinId="9" hidden="1"/>
    <cellStyle name="Hipervínculo visitado" xfId="51899" builtinId="9" hidden="1"/>
    <cellStyle name="Hipervínculo visitado" xfId="51891" builtinId="9" hidden="1"/>
    <cellStyle name="Hipervínculo visitado" xfId="51883" builtinId="9" hidden="1"/>
    <cellStyle name="Hipervínculo visitado" xfId="51859" builtinId="9" hidden="1"/>
    <cellStyle name="Hipervínculo visitado" xfId="51746" builtinId="9" hidden="1"/>
    <cellStyle name="Hipervínculo visitado" xfId="51837" builtinId="9" hidden="1"/>
    <cellStyle name="Hipervínculo visitado" xfId="51821" builtinId="9" hidden="1"/>
    <cellStyle name="Hipervínculo visitado" xfId="51805" builtinId="9" hidden="1"/>
    <cellStyle name="Hipervínculo visitado" xfId="51797" builtinId="9" hidden="1"/>
    <cellStyle name="Hipervínculo visitado" xfId="51773" builtinId="9" hidden="1"/>
    <cellStyle name="Hipervínculo visitado" xfId="51765" builtinId="9" hidden="1"/>
    <cellStyle name="Hipervínculo visitado" xfId="51757" builtinId="9" hidden="1"/>
    <cellStyle name="Hipervínculo visitado" xfId="51731" builtinId="9" hidden="1"/>
    <cellStyle name="Hipervínculo visitado" xfId="51723" builtinId="9" hidden="1"/>
    <cellStyle name="Hipervínculo visitado" xfId="51707" builtinId="9" hidden="1"/>
    <cellStyle name="Hipervínculo visitado" xfId="51693" builtinId="9" hidden="1"/>
    <cellStyle name="Hipervínculo visitado" xfId="51677" builtinId="9" hidden="1"/>
    <cellStyle name="Hipervínculo visitado" xfId="51669" builtinId="9" hidden="1"/>
    <cellStyle name="Hipervínculo visitado" xfId="51645" builtinId="9" hidden="1"/>
    <cellStyle name="Hipervínculo visitado" xfId="51637" builtinId="9" hidden="1"/>
    <cellStyle name="Hipervínculo visitado" xfId="51629" builtinId="9" hidden="1"/>
    <cellStyle name="Hipervínculo visitado" xfId="51605" builtinId="9" hidden="1"/>
    <cellStyle name="Hipervínculo visitado" xfId="51597" builtinId="9" hidden="1"/>
    <cellStyle name="Hipervínculo visitado" xfId="51579" builtinId="9" hidden="1"/>
    <cellStyle name="Hipervínculo visitado" xfId="51563" builtinId="9" hidden="1"/>
    <cellStyle name="Hipervínculo visitado" xfId="51547" builtinId="9" hidden="1"/>
    <cellStyle name="Hipervínculo visitado" xfId="51434" builtinId="9" hidden="1"/>
    <cellStyle name="Hipervínculo visitado" xfId="51517" builtinId="9" hidden="1"/>
    <cellStyle name="Hipervínculo visitado" xfId="51509" builtinId="9" hidden="1"/>
    <cellStyle name="Hipervínculo visitado" xfId="51501" builtinId="9" hidden="1"/>
    <cellStyle name="Hipervínculo visitado" xfId="51477" builtinId="9" hidden="1"/>
    <cellStyle name="Hipervínculo visitado" xfId="51469" builtinId="9" hidden="1"/>
    <cellStyle name="Hipervínculo visitado" xfId="51453" builtinId="9" hidden="1"/>
    <cellStyle name="Hipervínculo visitado" xfId="51437" builtinId="9" hidden="1"/>
    <cellStyle name="Hipervínculo visitado" xfId="51419" builtinId="9" hidden="1"/>
    <cellStyle name="Hipervínculo visitado" xfId="51411" builtinId="9" hidden="1"/>
    <cellStyle name="Hipervínculo visitado" xfId="51387" builtinId="9" hidden="1"/>
    <cellStyle name="Hipervínculo visitado" xfId="51380" builtinId="9" hidden="1"/>
    <cellStyle name="Hipervínculo visitado" xfId="51372" builtinId="9" hidden="1"/>
    <cellStyle name="Hipervínculo visitado" xfId="51348" builtinId="9" hidden="1"/>
    <cellStyle name="Hipervínculo visitado" xfId="51340" builtinId="9" hidden="1"/>
    <cellStyle name="Hipervínculo visitado" xfId="51324" builtinId="9" hidden="1"/>
    <cellStyle name="Hipervínculo visitado" xfId="51308" builtinId="9" hidden="1"/>
    <cellStyle name="Hipervínculo visitado" xfId="51292" builtinId="9" hidden="1"/>
    <cellStyle name="Hipervínculo visitado" xfId="51284" builtinId="9" hidden="1"/>
    <cellStyle name="Hipervínculo visitado" xfId="51259" builtinId="9" hidden="1"/>
    <cellStyle name="Hipervínculo visitado" xfId="51251" builtinId="9" hidden="1"/>
    <cellStyle name="Hipervínculo visitado" xfId="51243" builtinId="9" hidden="1"/>
    <cellStyle name="Hipervínculo visitado" xfId="51221" builtinId="9" hidden="1"/>
    <cellStyle name="Hipervínculo visitado" xfId="51213" builtinId="9" hidden="1"/>
    <cellStyle name="Hipervínculo visitado" xfId="51197" builtinId="9" hidden="1"/>
    <cellStyle name="Hipervínculo visitado" xfId="51181" builtinId="9" hidden="1"/>
    <cellStyle name="Hipervínculo visitado" xfId="51165" builtinId="9" hidden="1"/>
    <cellStyle name="Hipervínculo visitado" xfId="51157" builtinId="9" hidden="1"/>
    <cellStyle name="Hipervínculo visitado" xfId="51133" builtinId="9" hidden="1"/>
    <cellStyle name="Hipervínculo visitado" xfId="50681" builtinId="9" hidden="1"/>
    <cellStyle name="Hipervínculo visitado" xfId="50683" builtinId="9" hidden="1"/>
    <cellStyle name="Hipervínculo visitado" xfId="50689" builtinId="9" hidden="1"/>
    <cellStyle name="Hipervínculo visitado" xfId="50691" builtinId="9" hidden="1"/>
    <cellStyle name="Hipervínculo visitado" xfId="50697" builtinId="9" hidden="1"/>
    <cellStyle name="Hipervínculo visitado" xfId="50701" builtinId="9" hidden="1"/>
    <cellStyle name="Hipervínculo visitado" xfId="50705" builtinId="9" hidden="1"/>
    <cellStyle name="Hipervínculo visitado" xfId="50707" builtinId="9" hidden="1"/>
    <cellStyle name="Hipervínculo visitado" xfId="50715" builtinId="9" hidden="1"/>
    <cellStyle name="Hipervínculo visitado" xfId="50717" builtinId="9" hidden="1"/>
    <cellStyle name="Hipervínculo visitado" xfId="50719" builtinId="9" hidden="1"/>
    <cellStyle name="Hipervínculo visitado" xfId="50727" builtinId="9" hidden="1"/>
    <cellStyle name="Hipervínculo visitado" xfId="50729" builtinId="9" hidden="1"/>
    <cellStyle name="Hipervínculo visitado" xfId="50733" builtinId="9" hidden="1"/>
    <cellStyle name="Hipervínculo visitado" xfId="50737" builtinId="9" hidden="1"/>
    <cellStyle name="Hipervínculo visitado" xfId="50743" builtinId="9" hidden="1"/>
    <cellStyle name="Hipervínculo visitado" xfId="50745" builtinId="9" hidden="1"/>
    <cellStyle name="Hipervínculo visitado" xfId="50751" builtinId="9" hidden="1"/>
    <cellStyle name="Hipervínculo visitado" xfId="50753" builtinId="9" hidden="1"/>
    <cellStyle name="Hipervínculo visitado" xfId="50755" builtinId="9" hidden="1"/>
    <cellStyle name="Hipervínculo visitado" xfId="50761" builtinId="9" hidden="1"/>
    <cellStyle name="Hipervínculo visitado" xfId="50763" builtinId="9" hidden="1"/>
    <cellStyle name="Hipervínculo visitado" xfId="50767" builtinId="9" hidden="1"/>
    <cellStyle name="Hipervínculo visitado" xfId="50773" builtinId="9" hidden="1"/>
    <cellStyle name="Hipervínculo visitado" xfId="50777" builtinId="9" hidden="1"/>
    <cellStyle name="Hipervínculo visitado" xfId="50779" builtinId="9" hidden="1"/>
    <cellStyle name="Hipervínculo visitado" xfId="50785" builtinId="9" hidden="1"/>
    <cellStyle name="Hipervínculo visitado" xfId="50789" builtinId="9" hidden="1"/>
    <cellStyle name="Hipervínculo visitado" xfId="50791" builtinId="9" hidden="1"/>
    <cellStyle name="Hipervínculo visitado" xfId="50797" builtinId="9" hidden="1"/>
    <cellStyle name="Hipervínculo visitado" xfId="50799" builtinId="9" hidden="1"/>
    <cellStyle name="Hipervínculo visitado" xfId="50805" builtinId="9" hidden="1"/>
    <cellStyle name="Hipervínculo visitado" xfId="50809" builtinId="9" hidden="1"/>
    <cellStyle name="Hipervínculo visitado" xfId="50814" builtinId="9" hidden="1"/>
    <cellStyle name="Hipervínculo visitado" xfId="50816" builtinId="9" hidden="1"/>
    <cellStyle name="Hipervínculo visitado" xfId="50824" builtinId="9" hidden="1"/>
    <cellStyle name="Hipervínculo visitado" xfId="50826" builtinId="9" hidden="1"/>
    <cellStyle name="Hipervínculo visitado" xfId="50828" builtinId="9" hidden="1"/>
    <cellStyle name="Hipervínculo visitado" xfId="50834" builtinId="9" hidden="1"/>
    <cellStyle name="Hipervínculo visitado" xfId="50838" builtinId="9" hidden="1"/>
    <cellStyle name="Hipervínculo visitado" xfId="50842" builtinId="9" hidden="1"/>
    <cellStyle name="Hipervínculo visitado" xfId="50846" builtinId="9" hidden="1"/>
    <cellStyle name="Hipervínculo visitado" xfId="50850" builtinId="9" hidden="1"/>
    <cellStyle name="Hipervínculo visitado" xfId="50854" builtinId="9" hidden="1"/>
    <cellStyle name="Hipervínculo visitado" xfId="50860" builtinId="9" hidden="1"/>
    <cellStyle name="Hipervínculo visitado" xfId="50862" builtinId="9" hidden="1"/>
    <cellStyle name="Hipervínculo visitado" xfId="50864" builtinId="9" hidden="1"/>
    <cellStyle name="Hipervínculo visitado" xfId="50872" builtinId="9" hidden="1"/>
    <cellStyle name="Hipervínculo visitado" xfId="50874" builtinId="9" hidden="1"/>
    <cellStyle name="Hipervínculo visitado" xfId="50878" builtinId="9" hidden="1"/>
    <cellStyle name="Hipervínculo visitado" xfId="50882" builtinId="9" hidden="1"/>
    <cellStyle name="Hipervínculo visitado" xfId="50888" builtinId="9" hidden="1"/>
    <cellStyle name="Hipervínculo visitado" xfId="50890" builtinId="9" hidden="1"/>
    <cellStyle name="Hipervínculo visitado" xfId="50896" builtinId="9" hidden="1"/>
    <cellStyle name="Hipervínculo visitado" xfId="50898" builtinId="9" hidden="1"/>
    <cellStyle name="Hipervínculo visitado" xfId="50902" builtinId="9" hidden="1"/>
    <cellStyle name="Hipervínculo visitado" xfId="50908" builtinId="9" hidden="1"/>
    <cellStyle name="Hipervínculo visitado" xfId="50910" builtinId="9" hidden="1"/>
    <cellStyle name="Hipervínculo visitado" xfId="50914" builtinId="9" hidden="1"/>
    <cellStyle name="Hipervínculo visitado" xfId="50919" builtinId="9" hidden="1"/>
    <cellStyle name="Hipervínculo visitado" xfId="50923" builtinId="9" hidden="1"/>
    <cellStyle name="Hipervínculo visitado" xfId="50925" builtinId="9" hidden="1"/>
    <cellStyle name="Hipervínculo visitado" xfId="50933" builtinId="9" hidden="1"/>
    <cellStyle name="Hipervínculo visitado" xfId="50935" builtinId="9" hidden="1"/>
    <cellStyle name="Hipervínculo visitado" xfId="50937" builtinId="9" hidden="1"/>
    <cellStyle name="Hipervínculo visitado" xfId="50943" builtinId="9" hidden="1"/>
    <cellStyle name="Hipervínculo visitado" xfId="50945" builtinId="9" hidden="1"/>
    <cellStyle name="Hipervínculo visitado" xfId="50951" builtinId="9" hidden="1"/>
    <cellStyle name="Hipervínculo visitado" xfId="50955" builtinId="9" hidden="1"/>
    <cellStyle name="Hipervínculo visitado" xfId="50959" builtinId="9" hidden="1"/>
    <cellStyle name="Hipervínculo visitado" xfId="50961" builtinId="9" hidden="1"/>
    <cellStyle name="Hipervínculo visitado" xfId="50971" builtinId="9" hidden="1"/>
    <cellStyle name="Hipervínculo visitado" xfId="50973" builtinId="9" hidden="1"/>
    <cellStyle name="Hipervínculo visitado" xfId="50975" builtinId="9" hidden="1"/>
    <cellStyle name="Hipervínculo visitado" xfId="50983" builtinId="9" hidden="1"/>
    <cellStyle name="Hipervínculo visitado" xfId="50985" builtinId="9" hidden="1"/>
    <cellStyle name="Hipervínculo visitado" xfId="50989" builtinId="9" hidden="1"/>
    <cellStyle name="Hipervínculo visitado" xfId="50993" builtinId="9" hidden="1"/>
    <cellStyle name="Hipervínculo visitado" xfId="50999" builtinId="9" hidden="1"/>
    <cellStyle name="Hipervínculo visitado" xfId="51001" builtinId="9" hidden="1"/>
    <cellStyle name="Hipervínculo visitado" xfId="51007" builtinId="9" hidden="1"/>
    <cellStyle name="Hipervínculo visitado" xfId="51009" builtinId="9" hidden="1"/>
    <cellStyle name="Hipervínculo visitado" xfId="51011" builtinId="9" hidden="1"/>
    <cellStyle name="Hipervínculo visitado" xfId="51019" builtinId="9" hidden="1"/>
    <cellStyle name="Hipervínculo visitado" xfId="51021" builtinId="9" hidden="1"/>
    <cellStyle name="Hipervínculo visitado" xfId="51025" builtinId="9" hidden="1"/>
    <cellStyle name="Hipervínculo visitado" xfId="51031" builtinId="9" hidden="1"/>
    <cellStyle name="Hipervínculo visitado" xfId="51035" builtinId="9" hidden="1"/>
    <cellStyle name="Hipervínculo visitado" xfId="51037" builtinId="9" hidden="1"/>
    <cellStyle name="Hipervínculo visitado" xfId="51043" builtinId="9" hidden="1"/>
    <cellStyle name="Hipervínculo visitado" xfId="51047" builtinId="9" hidden="1"/>
    <cellStyle name="Hipervínculo visitado" xfId="51049" builtinId="9" hidden="1"/>
    <cellStyle name="Hipervínculo visitado" xfId="51055" builtinId="9" hidden="1"/>
    <cellStyle name="Hipervínculo visitado" xfId="51057" builtinId="9" hidden="1"/>
    <cellStyle name="Hipervínculo visitado" xfId="51063" builtinId="9" hidden="1"/>
    <cellStyle name="Hipervínculo visitado" xfId="51067" builtinId="9" hidden="1"/>
    <cellStyle name="Hipervínculo visitado" xfId="51071" builtinId="9" hidden="1"/>
    <cellStyle name="Hipervínculo visitado" xfId="50966" builtinId="9" hidden="1"/>
    <cellStyle name="Hipervínculo visitado" xfId="51079" builtinId="9" hidden="1"/>
    <cellStyle name="Hipervínculo visitado" xfId="51081" builtinId="9" hidden="1"/>
    <cellStyle name="Hipervínculo visitado" xfId="51083" builtinId="9" hidden="1"/>
    <cellStyle name="Hipervínculo visitado" xfId="51089" builtinId="9" hidden="1"/>
    <cellStyle name="Hipervínculo visitado" xfId="51093" builtinId="9" hidden="1"/>
    <cellStyle name="Hipervínculo visitado" xfId="51097" builtinId="9" hidden="1"/>
    <cellStyle name="Hipervínculo visitado" xfId="51101" builtinId="9" hidden="1"/>
    <cellStyle name="Hipervínculo visitado" xfId="51105" builtinId="9" hidden="1"/>
    <cellStyle name="Hipervínculo visitado" xfId="51109" builtinId="9" hidden="1"/>
    <cellStyle name="Hipervínculo visitado" xfId="51115" builtinId="9" hidden="1"/>
    <cellStyle name="Hipervínculo visitado" xfId="51117" builtinId="9" hidden="1"/>
    <cellStyle name="Hipervínculo visitado" xfId="51119" builtinId="9" hidden="1"/>
    <cellStyle name="Hipervínculo visitado" xfId="51125" builtinId="9" hidden="1"/>
    <cellStyle name="Hipervínculo visitado" xfId="51107" builtinId="9" hidden="1"/>
    <cellStyle name="Hipervínculo visitado" xfId="51075" builtinId="9" hidden="1"/>
    <cellStyle name="Hipervínculo visitado" xfId="51045" builtinId="9" hidden="1"/>
    <cellStyle name="Hipervínculo visitado" xfId="51013" builtinId="9" hidden="1"/>
    <cellStyle name="Hipervínculo visitado" xfId="50997" builtinId="9" hidden="1"/>
    <cellStyle name="Hipervínculo visitado" xfId="50947" builtinId="9" hidden="1"/>
    <cellStyle name="Hipervínculo visitado" xfId="50931" builtinId="9" hidden="1"/>
    <cellStyle name="Hipervínculo visitado" xfId="50915" builtinId="9" hidden="1"/>
    <cellStyle name="Hipervínculo visitado" xfId="50868" builtinId="9" hidden="1"/>
    <cellStyle name="Hipervínculo visitado" xfId="50852" builtinId="9" hidden="1"/>
    <cellStyle name="Hipervínculo visitado" xfId="50820" builtinId="9" hidden="1"/>
    <cellStyle name="Hipervínculo visitado" xfId="50787" builtinId="9" hidden="1"/>
    <cellStyle name="Hipervínculo visitado" xfId="50757" builtinId="9" hidden="1"/>
    <cellStyle name="Hipervínculo visitado" xfId="50741" builtinId="9" hidden="1"/>
    <cellStyle name="Hipervínculo visitado" xfId="50693" builtinId="9" hidden="1"/>
    <cellStyle name="Hipervínculo visitado" xfId="50499" builtinId="9" hidden="1"/>
    <cellStyle name="Hipervínculo visitado" xfId="50501" builtinId="9" hidden="1"/>
    <cellStyle name="Hipervínculo visitado" xfId="50507" builtinId="9" hidden="1"/>
    <cellStyle name="Hipervínculo visitado" xfId="50509" builtinId="9" hidden="1"/>
    <cellStyle name="Hipervínculo visitado" xfId="50513" builtinId="9" hidden="1"/>
    <cellStyle name="Hipervínculo visitado" xfId="50519" builtinId="9" hidden="1"/>
    <cellStyle name="Hipervínculo visitado" xfId="50523" builtinId="9" hidden="1"/>
    <cellStyle name="Hipervínculo visitado" xfId="50525" builtinId="9" hidden="1"/>
    <cellStyle name="Hipervínculo visitado" xfId="50531" builtinId="9" hidden="1"/>
    <cellStyle name="Hipervínculo visitado" xfId="50533" builtinId="9" hidden="1"/>
    <cellStyle name="Hipervínculo visitado" xfId="50535" builtinId="9" hidden="1"/>
    <cellStyle name="Hipervínculo visitado" xfId="50541" builtinId="9" hidden="1"/>
    <cellStyle name="Hipervínculo visitado" xfId="50543" builtinId="9" hidden="1"/>
    <cellStyle name="Hipervínculo visitado" xfId="50549" builtinId="9" hidden="1"/>
    <cellStyle name="Hipervínculo visitado" xfId="50552" builtinId="9" hidden="1"/>
    <cellStyle name="Hipervínculo visitado" xfId="50556" builtinId="9" hidden="1"/>
    <cellStyle name="Hipervínculo visitado" xfId="50558" builtinId="9" hidden="1"/>
    <cellStyle name="Hipervínculo visitado" xfId="50564" builtinId="9" hidden="1"/>
    <cellStyle name="Hipervínculo visitado" xfId="50566" builtinId="9" hidden="1"/>
    <cellStyle name="Hipervínculo visitado" xfId="50568" builtinId="9" hidden="1"/>
    <cellStyle name="Hipervínculo visitado" xfId="50574" builtinId="9" hidden="1"/>
    <cellStyle name="Hipervínculo visitado" xfId="50576" builtinId="9" hidden="1"/>
    <cellStyle name="Hipervínculo visitado" xfId="50582" builtinId="9" hidden="1"/>
    <cellStyle name="Hipervínculo visitado" xfId="50586" builtinId="9" hidden="1"/>
    <cellStyle name="Hipervínculo visitado" xfId="50590" builtinId="9" hidden="1"/>
    <cellStyle name="Hipervínculo visitado" xfId="50592" builtinId="9" hidden="1"/>
    <cellStyle name="Hipervínculo visitado" xfId="50598" builtinId="9" hidden="1"/>
    <cellStyle name="Hipervínculo visitado" xfId="50600" builtinId="9" hidden="1"/>
    <cellStyle name="Hipervínculo visitado" xfId="50603" builtinId="9" hidden="1"/>
    <cellStyle name="Hipervínculo visitado" xfId="50609" builtinId="9" hidden="1"/>
    <cellStyle name="Hipervínculo visitado" xfId="50613" builtinId="9" hidden="1"/>
    <cellStyle name="Hipervínculo visitado" xfId="50617" builtinId="9" hidden="1"/>
    <cellStyle name="Hipervínculo visitado" xfId="50621" builtinId="9" hidden="1"/>
    <cellStyle name="Hipervínculo visitado" xfId="50625" builtinId="9" hidden="1"/>
    <cellStyle name="Hipervínculo visitado" xfId="50627" builtinId="9" hidden="1"/>
    <cellStyle name="Hipervínculo visitado" xfId="50633" builtinId="9" hidden="1"/>
    <cellStyle name="Hipervínculo visitado" xfId="50635" builtinId="9" hidden="1"/>
    <cellStyle name="Hipervínculo visitado" xfId="50637" builtinId="9" hidden="1"/>
    <cellStyle name="Hipervínculo visitado" xfId="50645" builtinId="9" hidden="1"/>
    <cellStyle name="Hipervínculo visitado" xfId="50647" builtinId="9" hidden="1"/>
    <cellStyle name="Hipervínculo visitado" xfId="50651" builtinId="9" hidden="1"/>
    <cellStyle name="Hipervínculo visitado" xfId="50657" builtinId="9" hidden="1"/>
    <cellStyle name="Hipervínculo visitado" xfId="50661" builtinId="9" hidden="1"/>
    <cellStyle name="Hipervínculo visitado" xfId="50663" builtinId="9" hidden="1"/>
    <cellStyle name="Hipervínculo visitado" xfId="50669" builtinId="9" hidden="1"/>
    <cellStyle name="Hipervínculo visitado" xfId="50671" builtinId="9" hidden="1"/>
    <cellStyle name="Hipervínculo visitado" xfId="50673" builtinId="9" hidden="1"/>
    <cellStyle name="Hipervínculo visitado" xfId="50677" builtinId="9" hidden="1"/>
    <cellStyle name="Hipervínculo visitado" xfId="50643" builtinId="9" hidden="1"/>
    <cellStyle name="Hipervínculo visitado" xfId="50578" builtinId="9" hidden="1"/>
    <cellStyle name="Hipervínculo visitado" xfId="50515" builtinId="9" hidden="1"/>
    <cellStyle name="Hipervínculo visitado" xfId="50420" builtinId="9" hidden="1"/>
    <cellStyle name="Hipervínculo visitado" xfId="50422" builtinId="9" hidden="1"/>
    <cellStyle name="Hipervínculo visitado" xfId="50428" builtinId="9" hidden="1"/>
    <cellStyle name="Hipervínculo visitado" xfId="50430" builtinId="9" hidden="1"/>
    <cellStyle name="Hipervínculo visitado" xfId="50432" builtinId="9" hidden="1"/>
    <cellStyle name="Hipervínculo visitado" xfId="50438" builtinId="9" hidden="1"/>
    <cellStyle name="Hipervínculo visitado" xfId="50440" builtinId="9" hidden="1"/>
    <cellStyle name="Hipervínculo visitado" xfId="50444" builtinId="9" hidden="1"/>
    <cellStyle name="Hipervínculo visitado" xfId="50448" builtinId="9" hidden="1"/>
    <cellStyle name="Hipervínculo visitado" xfId="50452" builtinId="9" hidden="1"/>
    <cellStyle name="Hipervínculo visitado" xfId="50454" builtinId="9" hidden="1"/>
    <cellStyle name="Hipervínculo visitado" xfId="50460" builtinId="9" hidden="1"/>
    <cellStyle name="Hipervínculo visitado" xfId="50462" builtinId="9" hidden="1"/>
    <cellStyle name="Hipervínculo visitado" xfId="50464" builtinId="9" hidden="1"/>
    <cellStyle name="Hipervínculo visitado" xfId="50470" builtinId="9" hidden="1"/>
    <cellStyle name="Hipervínculo visitado" xfId="50472" builtinId="9" hidden="1"/>
    <cellStyle name="Hipervínculo visitado" xfId="50476" builtinId="9" hidden="1"/>
    <cellStyle name="Hipervínculo visitado" xfId="50480" builtinId="9" hidden="1"/>
    <cellStyle name="Hipervínculo visitado" xfId="50486" builtinId="9" hidden="1"/>
    <cellStyle name="Hipervínculo visitado" xfId="50488" builtinId="9" hidden="1"/>
    <cellStyle name="Hipervínculo visitado" xfId="50494" builtinId="9" hidden="1"/>
    <cellStyle name="Hipervínculo visitado" xfId="50496" builtinId="9" hidden="1"/>
    <cellStyle name="Hipervínculo visitado" xfId="50482" builtinId="9" hidden="1"/>
    <cellStyle name="Hipervínculo visitado" xfId="50378" builtinId="9" hidden="1"/>
    <cellStyle name="Hipervínculo visitado" xfId="50380" builtinId="9" hidden="1"/>
    <cellStyle name="Hipervínculo visitado" xfId="50384" builtinId="9" hidden="1"/>
    <cellStyle name="Hipervínculo visitado" xfId="50388" builtinId="9" hidden="1"/>
    <cellStyle name="Hipervínculo visitado" xfId="50394" builtinId="9" hidden="1"/>
    <cellStyle name="Hipervínculo visitado" xfId="50396" builtinId="9" hidden="1"/>
    <cellStyle name="Hipervínculo visitado" xfId="50402" builtinId="9" hidden="1"/>
    <cellStyle name="Hipervínculo visitado" xfId="50404" builtinId="9" hidden="1"/>
    <cellStyle name="Hipervínculo visitado" xfId="50406" builtinId="9" hidden="1"/>
    <cellStyle name="Hipervínculo visitado" xfId="50412" builtinId="9" hidden="1"/>
    <cellStyle name="Hipervínculo visitado" xfId="50414" builtinId="9" hidden="1"/>
    <cellStyle name="Hipervínculo visitado" xfId="50360" builtinId="9" hidden="1"/>
    <cellStyle name="Hipervínculo visitado" xfId="50364" builtinId="9" hidden="1"/>
    <cellStyle name="Hipervínculo visitado" xfId="50368" builtinId="9" hidden="1"/>
    <cellStyle name="Hipervínculo visitado" xfId="50370" builtinId="9" hidden="1"/>
    <cellStyle name="Hipervínculo visitado" xfId="50348" builtinId="9" hidden="1"/>
    <cellStyle name="Hipervínculo visitado" xfId="50350" builtinId="9" hidden="1"/>
    <cellStyle name="Hipervínculo visitado" xfId="50352" builtinId="9" hidden="1"/>
    <cellStyle name="Hipervínculo visitado" xfId="50344" builtinId="9" hidden="1"/>
    <cellStyle name="Hipervínculo visitado" xfId="50346" builtinId="9" hidden="1"/>
    <cellStyle name="Hipervínculo visitado" xfId="50340" builtinId="9" hidden="1"/>
    <cellStyle name="Hipervínculo visitado" xfId="53418" builtinId="9" hidden="1"/>
    <cellStyle name="Hipervínculo visitado" xfId="53424" builtinId="9" hidden="1"/>
    <cellStyle name="Hipervínculo visitado" xfId="53426" builtinId="9" hidden="1"/>
    <cellStyle name="Hipervínculo visitado" xfId="53434" builtinId="9" hidden="1"/>
    <cellStyle name="Hipervínculo visitado" xfId="53438" builtinId="9" hidden="1"/>
    <cellStyle name="Hipervínculo visitado" xfId="53440" builtinId="9" hidden="1"/>
    <cellStyle name="Hipervínculo visitado" xfId="53448" builtinId="9" hidden="1"/>
    <cellStyle name="Hipervínculo visitado" xfId="53450" builtinId="9" hidden="1"/>
    <cellStyle name="Hipervínculo visitado" xfId="53456" builtinId="9" hidden="1"/>
    <cellStyle name="Hipervínculo visitado" xfId="53462" builtinId="9" hidden="1"/>
    <cellStyle name="Hipervínculo visitado" xfId="53466" builtinId="9" hidden="1"/>
    <cellStyle name="Hipervínculo visitado" xfId="53470" builtinId="9" hidden="1"/>
    <cellStyle name="Hipervínculo visitado" xfId="53478" builtinId="9" hidden="1"/>
    <cellStyle name="Hipervínculo visitado" xfId="53480" builtinId="9" hidden="1"/>
    <cellStyle name="Hipervínculo visitado" xfId="53482" builtinId="9" hidden="1"/>
    <cellStyle name="Hipervínculo visitado" xfId="53490" builtinId="9" hidden="1"/>
    <cellStyle name="Hipervínculo visitado" xfId="53494" builtinId="9" hidden="1"/>
    <cellStyle name="Hipervínculo visitado" xfId="53498" builtinId="9" hidden="1"/>
    <cellStyle name="Hipervínculo visitado" xfId="53504" builtinId="9" hidden="1"/>
    <cellStyle name="Hipervínculo visitado" xfId="53510" builtinId="9" hidden="1"/>
    <cellStyle name="Hipervínculo visitado" xfId="53512" builtinId="9" hidden="1"/>
    <cellStyle name="Hipervínculo visitado" xfId="53518" builtinId="9" hidden="1"/>
    <cellStyle name="Hipervínculo visitado" xfId="53520" builtinId="9" hidden="1"/>
    <cellStyle name="Hipervínculo visitado" xfId="53524" builtinId="9" hidden="1"/>
    <cellStyle name="Hipervínculo visitado" xfId="53532" builtinId="9" hidden="1"/>
    <cellStyle name="Hipervínculo visitado" xfId="53534" builtinId="9" hidden="1"/>
    <cellStyle name="Hipervínculo visitado" xfId="53540" builtinId="9" hidden="1"/>
    <cellStyle name="Hipervínculo visitado" xfId="53544" builtinId="9" hidden="1"/>
    <cellStyle name="Hipervínculo visitado" xfId="53550" builtinId="9" hidden="1"/>
    <cellStyle name="Hipervínculo visitado" xfId="53552" builtinId="9" hidden="1"/>
    <cellStyle name="Hipervínculo visitado" xfId="53560" builtinId="9" hidden="1"/>
    <cellStyle name="Hipervínculo visitado" xfId="53564" builtinId="9" hidden="1"/>
    <cellStyle name="Hipervínculo visitado" xfId="53567" builtinId="9" hidden="1"/>
    <cellStyle name="Hipervínculo visitado" xfId="53575" builtinId="9" hidden="1"/>
    <cellStyle name="Hipervínculo visitado" xfId="53577" builtinId="9" hidden="1"/>
    <cellStyle name="Hipervínculo visitado" xfId="53583" builtinId="9" hidden="1"/>
    <cellStyle name="Hipervínculo visitado" xfId="53589" builtinId="9" hidden="1"/>
    <cellStyle name="Hipervínculo visitado" xfId="53593" builtinId="9" hidden="1"/>
    <cellStyle name="Hipervínculo visitado" xfId="53597" builtinId="9" hidden="1"/>
    <cellStyle name="Hipervínculo visitado" xfId="53605" builtinId="9" hidden="1"/>
    <cellStyle name="Hipervínculo visitado" xfId="53607" builtinId="9" hidden="1"/>
    <cellStyle name="Hipervínculo visitado" xfId="53609" builtinId="9" hidden="1"/>
    <cellStyle name="Hipervínculo visitado" xfId="53617" builtinId="9" hidden="1"/>
    <cellStyle name="Hipervínculo visitado" xfId="53621" builtinId="9" hidden="1"/>
    <cellStyle name="Hipervínculo visitado" xfId="53625" builtinId="9" hidden="1"/>
    <cellStyle name="Hipervínculo visitado" xfId="53631" builtinId="9" hidden="1"/>
    <cellStyle name="Hipervínculo visitado" xfId="53637" builtinId="9" hidden="1"/>
    <cellStyle name="Hipervínculo visitado" xfId="53639" builtinId="9" hidden="1"/>
    <cellStyle name="Hipervínculo visitado" xfId="53647" builtinId="9" hidden="1"/>
    <cellStyle name="Hipervínculo visitado" xfId="53649" builtinId="9" hidden="1"/>
    <cellStyle name="Hipervínculo visitado" xfId="53653" builtinId="9" hidden="1"/>
    <cellStyle name="Hipervínculo visitado" xfId="53661" builtinId="9" hidden="1"/>
    <cellStyle name="Hipervínculo visitado" xfId="53663" builtinId="9" hidden="1"/>
    <cellStyle name="Hipervínculo visitado" xfId="53669" builtinId="9" hidden="1"/>
    <cellStyle name="Hipervínculo visitado" xfId="53672" builtinId="9" hidden="1"/>
    <cellStyle name="Hipervínculo visitado" xfId="53678" builtinId="9" hidden="1"/>
    <cellStyle name="Hipervínculo visitado" xfId="53680" builtinId="9" hidden="1"/>
    <cellStyle name="Hipervínculo visitado" xfId="53688" builtinId="9" hidden="1"/>
    <cellStyle name="Hipervínculo visitado" xfId="53692" builtinId="9" hidden="1"/>
    <cellStyle name="Hipervínculo visitado" xfId="53694" builtinId="9" hidden="1"/>
    <cellStyle name="Hipervínculo visitado" xfId="53702" builtinId="9" hidden="1"/>
    <cellStyle name="Hipervínculo visitado" xfId="53704" builtinId="9" hidden="1"/>
    <cellStyle name="Hipervínculo visitado" xfId="53710" builtinId="9" hidden="1"/>
    <cellStyle name="Hipervínculo visitado" xfId="53716" builtinId="9" hidden="1"/>
    <cellStyle name="Hipervínculo visitado" xfId="53720" builtinId="9" hidden="1"/>
    <cellStyle name="Hipervínculo visitado" xfId="53726" builtinId="9" hidden="1"/>
    <cellStyle name="Hipervínculo visitado" xfId="53734" builtinId="9" hidden="1"/>
    <cellStyle name="Hipervínculo visitado" xfId="53736" builtinId="9" hidden="1"/>
    <cellStyle name="Hipervínculo visitado" xfId="53738" builtinId="9" hidden="1"/>
    <cellStyle name="Hipervínculo visitado" xfId="53746" builtinId="9" hidden="1"/>
    <cellStyle name="Hipervínculo visitado" xfId="53750" builtinId="9" hidden="1"/>
    <cellStyle name="Hipervínculo visitado" xfId="53754" builtinId="9" hidden="1"/>
    <cellStyle name="Hipervínculo visitado" xfId="53760" builtinId="9" hidden="1"/>
    <cellStyle name="Hipervínculo visitado" xfId="53766" builtinId="9" hidden="1"/>
    <cellStyle name="Hipervínculo visitado" xfId="53768" builtinId="9" hidden="1"/>
    <cellStyle name="Hipervínculo visitado" xfId="53776" builtinId="9" hidden="1"/>
    <cellStyle name="Hipervínculo visitado" xfId="53778" builtinId="9" hidden="1"/>
    <cellStyle name="Hipervínculo visitado" xfId="53782" builtinId="9" hidden="1"/>
    <cellStyle name="Hipervínculo visitado" xfId="53790" builtinId="9" hidden="1"/>
    <cellStyle name="Hipervínculo visitado" xfId="53792" builtinId="9" hidden="1"/>
    <cellStyle name="Hipervínculo visitado" xfId="53798" builtinId="9" hidden="1"/>
    <cellStyle name="Hipervínculo visitado" xfId="53802" builtinId="9" hidden="1"/>
    <cellStyle name="Hipervínculo visitado" xfId="53808" builtinId="9" hidden="1"/>
    <cellStyle name="Hipervínculo visitado" xfId="53810" builtinId="9" hidden="1"/>
    <cellStyle name="Hipervínculo visitado" xfId="53818" builtinId="9" hidden="1"/>
    <cellStyle name="Hipervínculo visitado" xfId="53822" builtinId="9" hidden="1"/>
    <cellStyle name="Hipervínculo visitado" xfId="53824" builtinId="9" hidden="1"/>
    <cellStyle name="Hipervínculo visitado" xfId="53830" builtinId="9" hidden="1"/>
    <cellStyle name="Hipervínculo visitado" xfId="53832" builtinId="9" hidden="1"/>
    <cellStyle name="Hipervínculo visitado" xfId="53838" builtinId="9" hidden="1"/>
    <cellStyle name="Hipervínculo visitado" xfId="53844" builtinId="9" hidden="1"/>
    <cellStyle name="Hipervínculo visitado" xfId="53848" builtinId="9" hidden="1"/>
    <cellStyle name="Hipervínculo visitado" xfId="53852" builtinId="9" hidden="1"/>
    <cellStyle name="Hipervínculo visitado" xfId="53860" builtinId="9" hidden="1"/>
    <cellStyle name="Hipervínculo visitado" xfId="53862" builtinId="9" hidden="1"/>
    <cellStyle name="Hipervínculo visitado" xfId="53864" builtinId="9" hidden="1"/>
    <cellStyle name="Hipervínculo visitado" xfId="53872" builtinId="9" hidden="1"/>
    <cellStyle name="Hipervínculo visitado" xfId="53876" builtinId="9" hidden="1"/>
    <cellStyle name="Hipervínculo visitado" xfId="53882" builtinId="9" hidden="1"/>
    <cellStyle name="Hipervínculo visitado" xfId="53888" builtinId="9" hidden="1"/>
    <cellStyle name="Hipervínculo visitado" xfId="53894" builtinId="9" hidden="1"/>
    <cellStyle name="Hipervínculo visitado" xfId="53896" builtinId="9" hidden="1"/>
    <cellStyle name="Hipervínculo visitado" xfId="53904" builtinId="9" hidden="1"/>
    <cellStyle name="Hipervínculo visitado" xfId="53906" builtinId="9" hidden="1"/>
    <cellStyle name="Hipervínculo visitado" xfId="53910" builtinId="9" hidden="1"/>
    <cellStyle name="Hipervínculo visitado" xfId="53918" builtinId="9" hidden="1"/>
    <cellStyle name="Hipervínculo visitado" xfId="53920" builtinId="9" hidden="1"/>
    <cellStyle name="Hipervínculo visitado" xfId="53926" builtinId="9" hidden="1"/>
    <cellStyle name="Hipervínculo visitado" xfId="53930" builtinId="9" hidden="1"/>
    <cellStyle name="Hipervínculo visitado" xfId="53936" builtinId="9" hidden="1"/>
    <cellStyle name="Hipervínculo visitado" xfId="53938" builtinId="9" hidden="1"/>
    <cellStyle name="Hipervínculo visitado" xfId="53946" builtinId="9" hidden="1"/>
    <cellStyle name="Hipervínculo visitado" xfId="53950" builtinId="9" hidden="1"/>
    <cellStyle name="Hipervínculo visitado" xfId="53952" builtinId="9" hidden="1"/>
    <cellStyle name="Hipervínculo visitado" xfId="53960" builtinId="9" hidden="1"/>
    <cellStyle name="Hipervínculo visitado" xfId="53962" builtinId="9" hidden="1"/>
    <cellStyle name="Hipervínculo visitado" xfId="53968" builtinId="9" hidden="1"/>
    <cellStyle name="Hipervínculo visitado" xfId="53974" builtinId="9" hidden="1"/>
    <cellStyle name="Hipervínculo visitado" xfId="53978" builtinId="9" hidden="1"/>
    <cellStyle name="Hipervínculo visitado" xfId="53982" builtinId="9" hidden="1"/>
    <cellStyle name="Hipervínculo visitado" xfId="53988" builtinId="9" hidden="1"/>
    <cellStyle name="Hipervínculo visitado" xfId="53990" builtinId="9" hidden="1"/>
    <cellStyle name="Hipervínculo visitado" xfId="53992" builtinId="9" hidden="1"/>
    <cellStyle name="Hipervínculo visitado" xfId="54000" builtinId="9" hidden="1"/>
    <cellStyle name="Hipervínculo visitado" xfId="54004" builtinId="9" hidden="1"/>
    <cellStyle name="Hipervínculo visitado" xfId="54008" builtinId="9" hidden="1"/>
    <cellStyle name="Hipervínculo visitado" xfId="54014" builtinId="9" hidden="1"/>
    <cellStyle name="Hipervínculo visitado" xfId="54020" builtinId="9" hidden="1"/>
    <cellStyle name="Hipervínculo visitado" xfId="54022" builtinId="9" hidden="1"/>
    <cellStyle name="Hipervínculo visitado" xfId="54030" builtinId="9" hidden="1"/>
    <cellStyle name="Hipervínculo visitado" xfId="54032" builtinId="9" hidden="1"/>
    <cellStyle name="Hipervínculo visitado" xfId="54038" builtinId="9" hidden="1"/>
    <cellStyle name="Hipervínculo visitado" xfId="54046" builtinId="9" hidden="1"/>
    <cellStyle name="Hipervínculo visitado" xfId="54048" builtinId="9" hidden="1"/>
    <cellStyle name="Hipervínculo visitado" xfId="54054" builtinId="9" hidden="1"/>
    <cellStyle name="Hipervínculo visitado" xfId="54058" builtinId="9" hidden="1"/>
    <cellStyle name="Hipervínculo visitado" xfId="54064" builtinId="9" hidden="1"/>
    <cellStyle name="Hipervínculo visitado" xfId="54066" builtinId="9" hidden="1"/>
    <cellStyle name="Hipervínculo visitado" xfId="54074" builtinId="9" hidden="1"/>
    <cellStyle name="Hipervínculo visitado" xfId="54078" builtinId="9" hidden="1"/>
    <cellStyle name="Hipervínculo visitado" xfId="54080" builtinId="9" hidden="1"/>
    <cellStyle name="Hipervínculo visitado" xfId="54088" builtinId="9" hidden="1"/>
    <cellStyle name="Hipervínculo visitado" xfId="54090" builtinId="9" hidden="1"/>
    <cellStyle name="Hipervínculo visitado" xfId="54096" builtinId="9" hidden="1"/>
    <cellStyle name="Hipervínculo visitado" xfId="54102" builtinId="9" hidden="1"/>
    <cellStyle name="Hipervínculo visitado" xfId="54106" builtinId="9" hidden="1"/>
    <cellStyle name="Hipervínculo visitado" xfId="54110" builtinId="9" hidden="1"/>
    <cellStyle name="Hipervínculo visitado" xfId="54118" builtinId="9" hidden="1"/>
    <cellStyle name="Hipervínculo visitado" xfId="54120" builtinId="9" hidden="1"/>
    <cellStyle name="Hipervínculo visitado" xfId="54122" builtinId="9" hidden="1"/>
    <cellStyle name="Hipervínculo visitado" xfId="54130" builtinId="9" hidden="1"/>
    <cellStyle name="Hipervínculo visitado" xfId="54134" builtinId="9" hidden="1"/>
    <cellStyle name="Hipervínculo visitado" xfId="54138" builtinId="9" hidden="1"/>
    <cellStyle name="Hipervínculo visitado" xfId="54142" builtinId="9" hidden="1"/>
    <cellStyle name="Hipervínculo visitado" xfId="54148" builtinId="9" hidden="1"/>
    <cellStyle name="Hipervínculo visitado" xfId="54150" builtinId="9" hidden="1"/>
    <cellStyle name="Hipervínculo visitado" xfId="54158" builtinId="9" hidden="1"/>
    <cellStyle name="Hipervínculo visitado" xfId="54160" builtinId="9" hidden="1"/>
    <cellStyle name="Hipervínculo visitado" xfId="54164" builtinId="9" hidden="1"/>
    <cellStyle name="Hipervínculo visitado" xfId="54172" builtinId="9" hidden="1"/>
    <cellStyle name="Hipervínculo visitado" xfId="54174" builtinId="9" hidden="1"/>
    <cellStyle name="Hipervínculo visitado" xfId="54180" builtinId="9" hidden="1"/>
    <cellStyle name="Hipervínculo visitado" xfId="54184" builtinId="9" hidden="1"/>
    <cellStyle name="Hipervínculo visitado" xfId="54192" builtinId="9" hidden="1"/>
    <cellStyle name="Hipervínculo visitado" xfId="54194" builtinId="9" hidden="1"/>
    <cellStyle name="Hipervínculo visitado" xfId="54202" builtinId="9" hidden="1"/>
    <cellStyle name="Hipervínculo visitado" xfId="54206" builtinId="9" hidden="1"/>
    <cellStyle name="Hipervínculo visitado" xfId="54208" builtinId="9" hidden="1"/>
    <cellStyle name="Hipervínculo visitado" xfId="54216" builtinId="9" hidden="1"/>
    <cellStyle name="Hipervínculo visitado" xfId="54218" builtinId="9" hidden="1"/>
    <cellStyle name="Hipervínculo visitado" xfId="54224" builtinId="9" hidden="1"/>
    <cellStyle name="Hipervínculo visitado" xfId="54230" builtinId="9" hidden="1"/>
    <cellStyle name="Hipervínculo visitado" xfId="54234" builtinId="9" hidden="1"/>
    <cellStyle name="Hipervínculo visitado" xfId="54238" builtinId="9" hidden="1"/>
    <cellStyle name="Hipervínculo visitado" xfId="54246" builtinId="9" hidden="1"/>
    <cellStyle name="Hipervínculo visitado" xfId="54248" builtinId="9" hidden="1"/>
    <cellStyle name="Hipervínculo visitado" xfId="54250" builtinId="9" hidden="1"/>
    <cellStyle name="Hipervínculo visitado" xfId="54258" builtinId="9" hidden="1"/>
    <cellStyle name="Hipervínculo visitado" xfId="54262" builtinId="9" hidden="1"/>
    <cellStyle name="Hipervínculo visitado" xfId="54266" builtinId="9" hidden="1"/>
    <cellStyle name="Hipervínculo visitado" xfId="54272" builtinId="9" hidden="1"/>
    <cellStyle name="Hipervínculo visitado" xfId="54278" builtinId="9" hidden="1"/>
    <cellStyle name="Hipervínculo visitado" xfId="54280" builtinId="9" hidden="1"/>
    <cellStyle name="Hipervínculo visitado" xfId="54288" builtinId="9" hidden="1"/>
    <cellStyle name="Hipervínculo visitado" xfId="54290" builtinId="9" hidden="1"/>
    <cellStyle name="Hipervínculo visitado" xfId="54294" builtinId="9" hidden="1"/>
    <cellStyle name="Hipervínculo visitado" xfId="54300" builtinId="9" hidden="1"/>
    <cellStyle name="Hipervínculo visitado" xfId="54302" builtinId="9" hidden="1"/>
    <cellStyle name="Hipervínculo visitado" xfId="54308" builtinId="9" hidden="1"/>
    <cellStyle name="Hipervínculo visitado" xfId="54312" builtinId="9" hidden="1"/>
    <cellStyle name="Hipervínculo visitado" xfId="54318" builtinId="9" hidden="1"/>
    <cellStyle name="Hipervínculo visitado" xfId="54320" builtinId="9" hidden="1"/>
    <cellStyle name="Hipervínculo visitado" xfId="54328" builtinId="9" hidden="1"/>
    <cellStyle name="Hipervínculo visitado" xfId="54332" builtinId="9" hidden="1"/>
    <cellStyle name="Hipervínculo visitado" xfId="54334" builtinId="9" hidden="1"/>
    <cellStyle name="Hipervínculo visitado" xfId="54342" builtinId="9" hidden="1"/>
    <cellStyle name="Hipervínculo visitado" xfId="54344" builtinId="9" hidden="1"/>
    <cellStyle name="Hipervínculo visitado" xfId="54352" builtinId="9" hidden="1"/>
    <cellStyle name="Hipervínculo visitado" xfId="54358" builtinId="9" hidden="1"/>
    <cellStyle name="Hipervínculo visitado" xfId="54362" builtinId="9" hidden="1"/>
    <cellStyle name="Hipervínculo visitado" xfId="54366" builtinId="9" hidden="1"/>
    <cellStyle name="Hipervínculo visitado" xfId="54374" builtinId="9" hidden="1"/>
    <cellStyle name="Hipervínculo visitado" xfId="54376" builtinId="9" hidden="1"/>
    <cellStyle name="Hipervínculo visitado" xfId="54378" builtinId="9" hidden="1"/>
    <cellStyle name="Hipervínculo visitado" xfId="54386" builtinId="9" hidden="1"/>
    <cellStyle name="Hipervínculo visitado" xfId="54390" builtinId="9" hidden="1"/>
    <cellStyle name="Hipervínculo visitado" xfId="54394" builtinId="9" hidden="1"/>
    <cellStyle name="Hipervínculo visitado" xfId="54400" builtinId="9" hidden="1"/>
    <cellStyle name="Hipervínculo visitado" xfId="54406" builtinId="9" hidden="1"/>
    <cellStyle name="Hipervínculo visitado" xfId="54408" builtinId="9" hidden="1"/>
    <cellStyle name="Hipervínculo visitado" xfId="54416" builtinId="9" hidden="1"/>
    <cellStyle name="Hipervínculo visitado" xfId="54418" builtinId="9" hidden="1"/>
    <cellStyle name="Hipervínculo visitado" xfId="54422" builtinId="9" hidden="1"/>
    <cellStyle name="Hipervínculo visitado" xfId="54430" builtinId="9" hidden="1"/>
    <cellStyle name="Hipervínculo visitado" xfId="54432" builtinId="9" hidden="1"/>
    <cellStyle name="Hipervínculo visitado" xfId="54438" builtinId="9" hidden="1"/>
    <cellStyle name="Hipervínculo visitado" xfId="54442" builtinId="9" hidden="1"/>
    <cellStyle name="Hipervínculo visitado" xfId="54448" builtinId="9" hidden="1"/>
    <cellStyle name="Hipervínculo visitado" xfId="54450" builtinId="9" hidden="1"/>
    <cellStyle name="Hipervínculo visitado" xfId="54456" builtinId="9" hidden="1"/>
    <cellStyle name="Hipervínculo visitado" xfId="54460" builtinId="9" hidden="1"/>
    <cellStyle name="Hipervínculo visitado" xfId="54462" builtinId="9" hidden="1"/>
    <cellStyle name="Hipervínculo visitado" xfId="54470" builtinId="9" hidden="1"/>
    <cellStyle name="Hipervínculo visitado" xfId="54472" builtinId="9" hidden="1"/>
    <cellStyle name="Hipervínculo visitado" xfId="54478" builtinId="9" hidden="1"/>
    <cellStyle name="Hipervínculo visitado" xfId="54484" builtinId="9" hidden="1"/>
    <cellStyle name="Hipervínculo visitado" xfId="54488" builtinId="9" hidden="1"/>
    <cellStyle name="Hipervínculo visitado" xfId="54492" builtinId="9" hidden="1"/>
    <cellStyle name="Hipervínculo visitado" xfId="54500" builtinId="9" hidden="1"/>
    <cellStyle name="Hipervínculo visitado" xfId="54504" builtinId="9" hidden="1"/>
    <cellStyle name="Hipervínculo visitado" xfId="54506" builtinId="9" hidden="1"/>
    <cellStyle name="Hipervínculo visitado" xfId="54514" builtinId="9" hidden="1"/>
    <cellStyle name="Hipervínculo visitado" xfId="54518" builtinId="9" hidden="1"/>
    <cellStyle name="Hipervínculo visitado" xfId="54522" builtinId="9" hidden="1"/>
    <cellStyle name="Hipervínculo visitado" xfId="54528" builtinId="9" hidden="1"/>
    <cellStyle name="Hipervínculo visitado" xfId="54534" builtinId="9" hidden="1"/>
    <cellStyle name="Hipervínculo visitado" xfId="54536" builtinId="9" hidden="1"/>
    <cellStyle name="Hipervínculo visitado" xfId="54544" builtinId="9" hidden="1"/>
    <cellStyle name="Hipervínculo visitado" xfId="54546" builtinId="9" hidden="1"/>
    <cellStyle name="Hipervínculo visitado" xfId="54550" builtinId="9" hidden="1"/>
    <cellStyle name="Hipervínculo visitado" xfId="54558" builtinId="9" hidden="1"/>
    <cellStyle name="Hipervínculo visitado" xfId="54560" builtinId="9" hidden="1"/>
    <cellStyle name="Hipervínculo visitado" xfId="54566" builtinId="9" hidden="1"/>
    <cellStyle name="Hipervínculo visitado" xfId="54570" builtinId="9" hidden="1"/>
    <cellStyle name="Hipervínculo visitado" xfId="54576" builtinId="9" hidden="1"/>
    <cellStyle name="Hipervínculo visitado" xfId="54578" builtinId="9" hidden="1"/>
    <cellStyle name="Hipervínculo visitado" xfId="54586" builtinId="9" hidden="1"/>
    <cellStyle name="Hipervínculo visitado" xfId="54590" builtinId="9" hidden="1"/>
    <cellStyle name="Hipervínculo visitado" xfId="54592" builtinId="9" hidden="1"/>
    <cellStyle name="Hipervínculo visitado" xfId="54600" builtinId="9" hidden="1"/>
    <cellStyle name="Hipervínculo visitado" xfId="54602" builtinId="9" hidden="1"/>
    <cellStyle name="Hipervínculo visitado" xfId="54501" builtinId="9" hidden="1"/>
    <cellStyle name="Hipervínculo visitado" xfId="54612" builtinId="9" hidden="1"/>
    <cellStyle name="Hipervínculo visitado" xfId="54616" builtinId="9" hidden="1"/>
    <cellStyle name="Hipervínculo visitado" xfId="54620" builtinId="9" hidden="1"/>
    <cellStyle name="Hipervínculo visitado" xfId="54628" builtinId="9" hidden="1"/>
    <cellStyle name="Hipervínculo visitado" xfId="54630" builtinId="9" hidden="1"/>
    <cellStyle name="Hipervínculo visitado" xfId="54632" builtinId="9" hidden="1"/>
    <cellStyle name="Hipervínculo visitado" xfId="54640" builtinId="9" hidden="1"/>
    <cellStyle name="Hipervínculo visitado" xfId="54644" builtinId="9" hidden="1"/>
    <cellStyle name="Hipervínculo visitado" xfId="54648" builtinId="9" hidden="1"/>
    <cellStyle name="Hipervínculo visitado" xfId="54654" builtinId="9" hidden="1"/>
    <cellStyle name="Hipervínculo visitado" xfId="54661" builtinId="9" hidden="1"/>
    <cellStyle name="Hipervínculo visitado" xfId="54663" builtinId="9" hidden="1"/>
    <cellStyle name="Hipervínculo visitado" xfId="54671" builtinId="9" hidden="1"/>
    <cellStyle name="Hipervínculo visitado" xfId="54673" builtinId="9" hidden="1"/>
    <cellStyle name="Hipervínculo visitado" xfId="54677" builtinId="9" hidden="1"/>
    <cellStyle name="Hipervínculo visitado" xfId="54685" builtinId="9" hidden="1"/>
    <cellStyle name="Hipervínculo visitado" xfId="54687" builtinId="9" hidden="1"/>
    <cellStyle name="Hipervínculo visitado" xfId="54693" builtinId="9" hidden="1"/>
    <cellStyle name="Hipervínculo visitado" xfId="54697" builtinId="9" hidden="1"/>
    <cellStyle name="Hipervínculo visitado" xfId="54703" builtinId="9" hidden="1"/>
    <cellStyle name="Hipervínculo visitado" xfId="54705" builtinId="9" hidden="1"/>
    <cellStyle name="Hipervínculo visitado" xfId="54713" builtinId="9" hidden="1"/>
    <cellStyle name="Hipervínculo visitado" xfId="54717" builtinId="9" hidden="1"/>
    <cellStyle name="Hipervínculo visitado" xfId="54719" builtinId="9" hidden="1"/>
    <cellStyle name="Hipervínculo visitado" xfId="54727" builtinId="9" hidden="1"/>
    <cellStyle name="Hipervínculo visitado" xfId="54729" builtinId="9" hidden="1"/>
    <cellStyle name="Hipervínculo visitado" xfId="54735" builtinId="9" hidden="1"/>
    <cellStyle name="Hipervínculo visitado" xfId="54741" builtinId="9" hidden="1"/>
    <cellStyle name="Hipervínculo visitado" xfId="54745" builtinId="9" hidden="1"/>
    <cellStyle name="Hipervínculo visitado" xfId="54749" builtinId="9" hidden="1"/>
    <cellStyle name="Hipervínculo visitado" xfId="54757" builtinId="9" hidden="1"/>
    <cellStyle name="Hipervínculo visitado" xfId="54759" builtinId="9" hidden="1"/>
    <cellStyle name="Hipervínculo visitado" xfId="54761" builtinId="9" hidden="1"/>
    <cellStyle name="Hipervínculo visitado" xfId="54767" builtinId="9" hidden="1"/>
    <cellStyle name="Hipervínculo visitado" xfId="54771" builtinId="9" hidden="1"/>
    <cellStyle name="Hipervínculo visitado" xfId="54775" builtinId="9" hidden="1"/>
    <cellStyle name="Hipervínculo visitado" xfId="54781" builtinId="9" hidden="1"/>
    <cellStyle name="Hipervínculo visitado" xfId="54787" builtinId="9" hidden="1"/>
    <cellStyle name="Hipervínculo visitado" xfId="54789" builtinId="9" hidden="1"/>
    <cellStyle name="Hipervínculo visitado" xfId="54797" builtinId="9" hidden="1"/>
    <cellStyle name="Hipervínculo visitado" xfId="54799" builtinId="9" hidden="1"/>
    <cellStyle name="Hipervínculo visitado" xfId="54803" builtinId="9" hidden="1"/>
    <cellStyle name="Hipervínculo visitado" xfId="54811" builtinId="9" hidden="1"/>
    <cellStyle name="Hipervínculo visitado" xfId="54813" builtinId="9" hidden="1"/>
    <cellStyle name="Hipervínculo visitado" xfId="54819" builtinId="9" hidden="1"/>
    <cellStyle name="Hipervínculo visitado" xfId="54823" builtinId="9" hidden="1"/>
    <cellStyle name="Hipervínculo visitado" xfId="54829" builtinId="9" hidden="1"/>
    <cellStyle name="Hipervínculo visitado" xfId="54831" builtinId="9" hidden="1"/>
    <cellStyle name="Hipervínculo visitado" xfId="54839" builtinId="9" hidden="1"/>
    <cellStyle name="Hipervínculo visitado" xfId="54843" builtinId="9" hidden="1"/>
    <cellStyle name="Hipervínculo visitado" xfId="54845" builtinId="9" hidden="1"/>
    <cellStyle name="Hipervínculo visitado" xfId="54853" builtinId="9" hidden="1"/>
    <cellStyle name="Hipervínculo visitado" xfId="54855" builtinId="9" hidden="1"/>
    <cellStyle name="Hipervínculo visitado" xfId="54861" builtinId="9" hidden="1"/>
    <cellStyle name="Hipervínculo visitado" xfId="54867" builtinId="9" hidden="1"/>
    <cellStyle name="Hipervínculo visitado" xfId="54871" builtinId="9" hidden="1"/>
    <cellStyle name="Hipervínculo visitado" xfId="54875" builtinId="9" hidden="1"/>
    <cellStyle name="Hipervínculo visitado" xfId="54883" builtinId="9" hidden="1"/>
    <cellStyle name="Hipervínculo visitado" xfId="54885" builtinId="9" hidden="1"/>
    <cellStyle name="Hipervínculo visitado" xfId="54887" builtinId="9" hidden="1"/>
    <cellStyle name="Hipervínculo visitado" xfId="54895" builtinId="9" hidden="1"/>
    <cellStyle name="Hipervínculo visitado" xfId="54899" builtinId="9" hidden="1"/>
    <cellStyle name="Hipervínculo visitado" xfId="54903" builtinId="9" hidden="1"/>
    <cellStyle name="Hipervínculo visitado" xfId="54909" builtinId="9" hidden="1"/>
    <cellStyle name="Hipervínculo visitado" xfId="54915" builtinId="9" hidden="1"/>
    <cellStyle name="Hipervínculo visitado" xfId="54913" builtinId="9" hidden="1"/>
    <cellStyle name="Hipervínculo visitado" xfId="54889" builtinId="9" hidden="1"/>
    <cellStyle name="Hipervínculo visitado" xfId="54881" builtinId="9" hidden="1"/>
    <cellStyle name="Hipervínculo visitado" xfId="54873" builtinId="9" hidden="1"/>
    <cellStyle name="Hipervínculo visitado" xfId="54849" builtinId="9" hidden="1"/>
    <cellStyle name="Hipervínculo visitado" xfId="54841" builtinId="9" hidden="1"/>
    <cellStyle name="Hipervínculo visitado" xfId="54825" builtinId="9" hidden="1"/>
    <cellStyle name="Hipervínculo visitado" xfId="54809" builtinId="9" hidden="1"/>
    <cellStyle name="Hipervínculo visitado" xfId="54793" builtinId="9" hidden="1"/>
    <cellStyle name="Hipervínculo visitado" xfId="54785" builtinId="9" hidden="1"/>
    <cellStyle name="Hipervínculo visitado" xfId="54657" builtinId="9" hidden="1"/>
    <cellStyle name="Hipervínculo visitado" xfId="54755" builtinId="9" hidden="1"/>
    <cellStyle name="Hipervínculo visitado" xfId="54747" builtinId="9" hidden="1"/>
    <cellStyle name="Hipervínculo visitado" xfId="54723" builtinId="9" hidden="1"/>
    <cellStyle name="Hipervínculo visitado" xfId="54715" builtinId="9" hidden="1"/>
    <cellStyle name="Hipervínculo visitado" xfId="54699" builtinId="9" hidden="1"/>
    <cellStyle name="Hipervínculo visitado" xfId="54683" builtinId="9" hidden="1"/>
    <cellStyle name="Hipervínculo visitado" xfId="54667" builtinId="9" hidden="1"/>
    <cellStyle name="Hipervínculo visitado" xfId="54659" builtinId="9" hidden="1"/>
    <cellStyle name="Hipervínculo visitado" xfId="54634" builtinId="9" hidden="1"/>
    <cellStyle name="Hipervínculo visitado" xfId="54626" builtinId="9" hidden="1"/>
    <cellStyle name="Hipervínculo visitado" xfId="54618" builtinId="9" hidden="1"/>
    <cellStyle name="Hipervínculo visitado" xfId="54596" builtinId="9" hidden="1"/>
    <cellStyle name="Hipervínculo visitado" xfId="54588" builtinId="9" hidden="1"/>
    <cellStyle name="Hipervínculo visitado" xfId="54572" builtinId="9" hidden="1"/>
    <cellStyle name="Hipervínculo visitado" xfId="54556" builtinId="9" hidden="1"/>
    <cellStyle name="Hipervínculo visitado" xfId="54540" builtinId="9" hidden="1"/>
    <cellStyle name="Hipervínculo visitado" xfId="54532" builtinId="9" hidden="1"/>
    <cellStyle name="Hipervínculo visitado" xfId="54508" builtinId="9" hidden="1"/>
    <cellStyle name="Hipervínculo visitado" xfId="54498" builtinId="9" hidden="1"/>
    <cellStyle name="Hipervínculo visitado" xfId="54490" builtinId="9" hidden="1"/>
    <cellStyle name="Hipervínculo visitado" xfId="54466" builtinId="9" hidden="1"/>
    <cellStyle name="Hipervínculo visitado" xfId="54458" builtinId="9" hidden="1"/>
    <cellStyle name="Hipervínculo visitado" xfId="54444" builtinId="9" hidden="1"/>
    <cellStyle name="Hipervínculo visitado" xfId="54428" builtinId="9" hidden="1"/>
    <cellStyle name="Hipervínculo visitado" xfId="54412" builtinId="9" hidden="1"/>
    <cellStyle name="Hipervínculo visitado" xfId="54404" builtinId="9" hidden="1"/>
    <cellStyle name="Hipervínculo visitado" xfId="54380" builtinId="9" hidden="1"/>
    <cellStyle name="Hipervínculo visitado" xfId="54372" builtinId="9" hidden="1"/>
    <cellStyle name="Hipervínculo visitado" xfId="54364" builtinId="9" hidden="1"/>
    <cellStyle name="Hipervínculo visitado" xfId="54338" builtinId="9" hidden="1"/>
    <cellStyle name="Hipervínculo visitado" xfId="54330" builtinId="9" hidden="1"/>
    <cellStyle name="Hipervínculo visitado" xfId="54314" builtinId="9" hidden="1"/>
    <cellStyle name="Hipervínculo visitado" xfId="54298" builtinId="9" hidden="1"/>
    <cellStyle name="Hipervínculo visitado" xfId="54284" builtinId="9" hidden="1"/>
    <cellStyle name="Hipervínculo visitado" xfId="54276" builtinId="9" hidden="1"/>
    <cellStyle name="Hipervínculo visitado" xfId="54252" builtinId="9" hidden="1"/>
    <cellStyle name="Hipervínculo visitado" xfId="54244" builtinId="9" hidden="1"/>
    <cellStyle name="Hipervínculo visitado" xfId="54236" builtinId="9" hidden="1"/>
    <cellStyle name="Hipervínculo visitado" xfId="54212" builtinId="9" hidden="1"/>
    <cellStyle name="Hipervínculo visitado" xfId="54204" builtinId="9" hidden="1"/>
    <cellStyle name="Hipervínculo visitado" xfId="54186" builtinId="9" hidden="1"/>
    <cellStyle name="Hipervínculo visitado" xfId="54170" builtinId="9" hidden="1"/>
    <cellStyle name="Hipervínculo visitado" xfId="54154" builtinId="9" hidden="1"/>
    <cellStyle name="Hipervínculo visitado" xfId="54146" builtinId="9" hidden="1"/>
    <cellStyle name="Hipervínculo visitado" xfId="54124" builtinId="9" hidden="1"/>
    <cellStyle name="Hipervínculo visitado" xfId="54116" builtinId="9" hidden="1"/>
    <cellStyle name="Hipervínculo visitado" xfId="54108" builtinId="9" hidden="1"/>
    <cellStyle name="Hipervínculo visitado" xfId="54084" builtinId="9" hidden="1"/>
    <cellStyle name="Hipervínculo visitado" xfId="54076" builtinId="9" hidden="1"/>
    <cellStyle name="Hipervínculo visitado" xfId="54060" builtinId="9" hidden="1"/>
    <cellStyle name="Hipervínculo visitado" xfId="54044" builtinId="9" hidden="1"/>
    <cellStyle name="Hipervínculo visitado" xfId="54026" builtinId="9" hidden="1"/>
    <cellStyle name="Hipervínculo visitado" xfId="54018" builtinId="9" hidden="1"/>
    <cellStyle name="Hipervínculo visitado" xfId="53994" builtinId="9" hidden="1"/>
    <cellStyle name="Hipervínculo visitado" xfId="53986" builtinId="9" hidden="1"/>
    <cellStyle name="Hipervínculo visitado" xfId="53980" builtinId="9" hidden="1"/>
    <cellStyle name="Hipervínculo visitado" xfId="53956" builtinId="9" hidden="1"/>
    <cellStyle name="Hipervínculo visitado" xfId="53948" builtinId="9" hidden="1"/>
    <cellStyle name="Hipervínculo visitado" xfId="53932" builtinId="9" hidden="1"/>
    <cellStyle name="Hipervínculo visitado" xfId="53916" builtinId="9" hidden="1"/>
    <cellStyle name="Hipervínculo visitado" xfId="53900" builtinId="9" hidden="1"/>
    <cellStyle name="Hipervínculo visitado" xfId="53892" builtinId="9" hidden="1"/>
    <cellStyle name="Hipervínculo visitado" xfId="53866" builtinId="9" hidden="1"/>
    <cellStyle name="Hipervínculo visitado" xfId="53858" builtinId="9" hidden="1"/>
    <cellStyle name="Hipervínculo visitado" xfId="53850" builtinId="9" hidden="1"/>
    <cellStyle name="Hipervínculo visitado" xfId="53721" builtinId="9" hidden="1"/>
    <cellStyle name="Hipervínculo visitado" xfId="53820" builtinId="9" hidden="1"/>
    <cellStyle name="Hipervínculo visitado" xfId="53804" builtinId="9" hidden="1"/>
    <cellStyle name="Hipervínculo visitado" xfId="53788" builtinId="9" hidden="1"/>
    <cellStyle name="Hipervínculo visitado" xfId="53772" builtinId="9" hidden="1"/>
    <cellStyle name="Hipervínculo visitado" xfId="53764" builtinId="9" hidden="1"/>
    <cellStyle name="Hipervínculo visitado" xfId="53740" builtinId="9" hidden="1"/>
    <cellStyle name="Hipervínculo visitado" xfId="53732" builtinId="9" hidden="1"/>
    <cellStyle name="Hipervínculo visitado" xfId="53724" builtinId="9" hidden="1"/>
    <cellStyle name="Hipervínculo visitado" xfId="53698" builtinId="9" hidden="1"/>
    <cellStyle name="Hipervínculo visitado" xfId="53690" builtinId="9" hidden="1"/>
    <cellStyle name="Hipervínculo visitado" xfId="53674" builtinId="9" hidden="1"/>
    <cellStyle name="Hipervínculo visitado" xfId="53659" builtinId="9" hidden="1"/>
    <cellStyle name="Hipervínculo visitado" xfId="53643" builtinId="9" hidden="1"/>
    <cellStyle name="Hipervínculo visitado" xfId="53635" builtinId="9" hidden="1"/>
    <cellStyle name="Hipervínculo visitado" xfId="53611" builtinId="9" hidden="1"/>
    <cellStyle name="Hipervínculo visitado" xfId="53603" builtinId="9" hidden="1"/>
    <cellStyle name="Hipervínculo visitado" xfId="53595" builtinId="9" hidden="1"/>
    <cellStyle name="Hipervínculo visitado" xfId="53571" builtinId="9" hidden="1"/>
    <cellStyle name="Hipervínculo visitado" xfId="53562" builtinId="9" hidden="1"/>
    <cellStyle name="Hipervínculo visitado" xfId="53546" builtinId="9" hidden="1"/>
    <cellStyle name="Hipervínculo visitado" xfId="53530" builtinId="9" hidden="1"/>
    <cellStyle name="Hipervínculo visitado" xfId="53409" builtinId="9" hidden="1"/>
    <cellStyle name="Hipervínculo visitado" xfId="53508" builtinId="9" hidden="1"/>
    <cellStyle name="Hipervínculo visitado" xfId="53484" builtinId="9" hidden="1"/>
    <cellStyle name="Hipervínculo visitado" xfId="53476" builtinId="9" hidden="1"/>
    <cellStyle name="Hipervínculo visitado" xfId="53468" builtinId="9" hidden="1"/>
    <cellStyle name="Hipervínculo visitado" xfId="53444" builtinId="9" hidden="1"/>
    <cellStyle name="Hipervínculo visitado" xfId="53436" builtinId="9" hidden="1"/>
    <cellStyle name="Hipervínculo visitado" xfId="53420" builtinId="9" hidden="1"/>
    <cellStyle name="Hipervínculo visitado" xfId="52970" builtinId="9" hidden="1"/>
    <cellStyle name="Hipervínculo visitado" xfId="52974" builtinId="9" hidden="1"/>
    <cellStyle name="Hipervínculo visitado" xfId="52976" builtinId="9" hidden="1"/>
    <cellStyle name="Hipervínculo visitado" xfId="52984" builtinId="9" hidden="1"/>
    <cellStyle name="Hipervínculo visitado" xfId="52986" builtinId="9" hidden="1"/>
    <cellStyle name="Hipervínculo visitado" xfId="52988" builtinId="9" hidden="1"/>
    <cellStyle name="Hipervínculo visitado" xfId="52994" builtinId="9" hidden="1"/>
    <cellStyle name="Hipervínculo visitado" xfId="52998" builtinId="9" hidden="1"/>
    <cellStyle name="Hipervínculo visitado" xfId="53002" builtinId="9" hidden="1"/>
    <cellStyle name="Hipervínculo visitado" xfId="53006" builtinId="9" hidden="1"/>
    <cellStyle name="Hipervínculo visitado" xfId="53010" builtinId="9" hidden="1"/>
    <cellStyle name="Hipervínculo visitado" xfId="53014" builtinId="9" hidden="1"/>
    <cellStyle name="Hipervínculo visitado" xfId="53020" builtinId="9" hidden="1"/>
    <cellStyle name="Hipervínculo visitado" xfId="53022" builtinId="9" hidden="1"/>
    <cellStyle name="Hipervínculo visitado" xfId="53024" builtinId="9" hidden="1"/>
    <cellStyle name="Hipervínculo visitado" xfId="53032" builtinId="9" hidden="1"/>
    <cellStyle name="Hipervínculo visitado" xfId="53034" builtinId="9" hidden="1"/>
    <cellStyle name="Hipervínculo visitado" xfId="53038" builtinId="9" hidden="1"/>
    <cellStyle name="Hipervínculo visitado" xfId="53042" builtinId="9" hidden="1"/>
    <cellStyle name="Hipervínculo visitado" xfId="52941" builtinId="9" hidden="1"/>
    <cellStyle name="Hipervínculo visitado" xfId="53048" builtinId="9" hidden="1"/>
    <cellStyle name="Hipervínculo visitado" xfId="53054" builtinId="9" hidden="1"/>
    <cellStyle name="Hipervínculo visitado" xfId="53056" builtinId="9" hidden="1"/>
    <cellStyle name="Hipervínculo visitado" xfId="53060" builtinId="9" hidden="1"/>
    <cellStyle name="Hipervínculo visitado" xfId="53066" builtinId="9" hidden="1"/>
    <cellStyle name="Hipervínculo visitado" xfId="53068" builtinId="9" hidden="1"/>
    <cellStyle name="Hipervínculo visitado" xfId="53072" builtinId="9" hidden="1"/>
    <cellStyle name="Hipervínculo visitado" xfId="53078" builtinId="9" hidden="1"/>
    <cellStyle name="Hipervínculo visitado" xfId="53082" builtinId="9" hidden="1"/>
    <cellStyle name="Hipervínculo visitado" xfId="53084" builtinId="9" hidden="1"/>
    <cellStyle name="Hipervínculo visitado" xfId="53092" builtinId="9" hidden="1"/>
    <cellStyle name="Hipervínculo visitado" xfId="53094" builtinId="9" hidden="1"/>
    <cellStyle name="Hipervínculo visitado" xfId="53096" builtinId="9" hidden="1"/>
    <cellStyle name="Hipervínculo visitado" xfId="53103" builtinId="9" hidden="1"/>
    <cellStyle name="Hipervínculo visitado" xfId="53105" builtinId="9" hidden="1"/>
    <cellStyle name="Hipervínculo visitado" xfId="53111" builtinId="9" hidden="1"/>
    <cellStyle name="Hipervínculo visitado" xfId="53115" builtinId="9" hidden="1"/>
    <cellStyle name="Hipervínculo visitado" xfId="53119" builtinId="9" hidden="1"/>
    <cellStyle name="Hipervínculo visitado" xfId="53121" builtinId="9" hidden="1"/>
    <cellStyle name="Hipervínculo visitado" xfId="53129" builtinId="9" hidden="1"/>
    <cellStyle name="Hipervínculo visitado" xfId="53131" builtinId="9" hidden="1"/>
    <cellStyle name="Hipervínculo visitado" xfId="53133" builtinId="9" hidden="1"/>
    <cellStyle name="Hipervínculo visitado" xfId="53141" builtinId="9" hidden="1"/>
    <cellStyle name="Hipervínculo visitado" xfId="53143" builtinId="9" hidden="1"/>
    <cellStyle name="Hipervínculo visitado" xfId="53147" builtinId="9" hidden="1"/>
    <cellStyle name="Hipervínculo visitado" xfId="53151" builtinId="9" hidden="1"/>
    <cellStyle name="Hipervínculo visitado" xfId="53157" builtinId="9" hidden="1"/>
    <cellStyle name="Hipervínculo visitado" xfId="53159" builtinId="9" hidden="1"/>
    <cellStyle name="Hipervínculo visitado" xfId="53165" builtinId="9" hidden="1"/>
    <cellStyle name="Hipervínculo visitado" xfId="53167" builtinId="9" hidden="1"/>
    <cellStyle name="Hipervínculo visitado" xfId="53169" builtinId="9" hidden="1"/>
    <cellStyle name="Hipervínculo visitado" xfId="53177" builtinId="9" hidden="1"/>
    <cellStyle name="Hipervínculo visitado" xfId="53179" builtinId="9" hidden="1"/>
    <cellStyle name="Hipervínculo visitado" xfId="53183" builtinId="9" hidden="1"/>
    <cellStyle name="Hipervínculo visitado" xfId="53189" builtinId="9" hidden="1"/>
    <cellStyle name="Hipervínculo visitado" xfId="53193" builtinId="9" hidden="1"/>
    <cellStyle name="Hipervínculo visitado" xfId="53195" builtinId="9" hidden="1"/>
    <cellStyle name="Hipervínculo visitado" xfId="53201" builtinId="9" hidden="1"/>
    <cellStyle name="Hipervínculo visitado" xfId="53204" builtinId="9" hidden="1"/>
    <cellStyle name="Hipervínculo visitado" xfId="53206" builtinId="9" hidden="1"/>
    <cellStyle name="Hipervínculo visitado" xfId="53212" builtinId="9" hidden="1"/>
    <cellStyle name="Hipervínculo visitado" xfId="53214" builtinId="9" hidden="1"/>
    <cellStyle name="Hipervínculo visitado" xfId="53220" builtinId="9" hidden="1"/>
    <cellStyle name="Hipervínculo visitado" xfId="53224" builtinId="9" hidden="1"/>
    <cellStyle name="Hipervínculo visitado" xfId="53228" builtinId="9" hidden="1"/>
    <cellStyle name="Hipervínculo visitado" xfId="53230" builtinId="9" hidden="1"/>
    <cellStyle name="Hipervínculo visitado" xfId="53238" builtinId="9" hidden="1"/>
    <cellStyle name="Hipervínculo visitado" xfId="53240" builtinId="9" hidden="1"/>
    <cellStyle name="Hipervínculo visitado" xfId="53242" builtinId="9" hidden="1"/>
    <cellStyle name="Hipervínculo visitado" xfId="53248" builtinId="9" hidden="1"/>
    <cellStyle name="Hipervínculo visitado" xfId="53252" builtinId="9" hidden="1"/>
    <cellStyle name="Hipervínculo visitado" xfId="53258" builtinId="9" hidden="1"/>
    <cellStyle name="Hipervínculo visitado" xfId="53262" builtinId="9" hidden="1"/>
    <cellStyle name="Hipervínculo visitado" xfId="53266" builtinId="9" hidden="1"/>
    <cellStyle name="Hipervínculo visitado" xfId="53270" builtinId="9" hidden="1"/>
    <cellStyle name="Hipervínculo visitado" xfId="53276" builtinId="9" hidden="1"/>
    <cellStyle name="Hipervínculo visitado" xfId="53278" builtinId="9" hidden="1"/>
    <cellStyle name="Hipervínculo visitado" xfId="53280" builtinId="9" hidden="1"/>
    <cellStyle name="Hipervínculo visitado" xfId="53288" builtinId="9" hidden="1"/>
    <cellStyle name="Hipervínculo visitado" xfId="53290" builtinId="9" hidden="1"/>
    <cellStyle name="Hipervínculo visitado" xfId="53294" builtinId="9" hidden="1"/>
    <cellStyle name="Hipervínculo visitado" xfId="53298" builtinId="9" hidden="1"/>
    <cellStyle name="Hipervínculo visitado" xfId="53304" builtinId="9" hidden="1"/>
    <cellStyle name="Hipervínculo visitado" xfId="53306" builtinId="9" hidden="1"/>
    <cellStyle name="Hipervínculo visitado" xfId="53312" builtinId="9" hidden="1"/>
    <cellStyle name="Hipervínculo visitado" xfId="53314" builtinId="9" hidden="1"/>
    <cellStyle name="Hipervínculo visitado" xfId="53318" builtinId="9" hidden="1"/>
    <cellStyle name="Hipervínculo visitado" xfId="53324" builtinId="9" hidden="1"/>
    <cellStyle name="Hipervínculo visitado" xfId="53326" builtinId="9" hidden="1"/>
    <cellStyle name="Hipervínculo visitado" xfId="53330" builtinId="9" hidden="1"/>
    <cellStyle name="Hipervínculo visitado" xfId="53336" builtinId="9" hidden="1"/>
    <cellStyle name="Hipervínculo visitado" xfId="53340" builtinId="9" hidden="1"/>
    <cellStyle name="Hipervínculo visitado" xfId="53342" builtinId="9" hidden="1"/>
    <cellStyle name="Hipervínculo visitado" xfId="53350" builtinId="9" hidden="1"/>
    <cellStyle name="Hipervínculo visitado" xfId="53352" builtinId="9" hidden="1"/>
    <cellStyle name="Hipervínculo visitado" xfId="53354" builtinId="9" hidden="1"/>
    <cellStyle name="Hipervínculo visitado" xfId="53253" builtinId="9" hidden="1"/>
    <cellStyle name="Hipervínculo visitado" xfId="53360" builtinId="9" hidden="1"/>
    <cellStyle name="Hipervínculo visitado" xfId="53366" builtinId="9" hidden="1"/>
    <cellStyle name="Hipervínculo visitado" xfId="53370" builtinId="9" hidden="1"/>
    <cellStyle name="Hipervínculo visitado" xfId="53374" builtinId="9" hidden="1"/>
    <cellStyle name="Hipervínculo visitado" xfId="53376" builtinId="9" hidden="1"/>
    <cellStyle name="Hipervínculo visitado" xfId="53384" builtinId="9" hidden="1"/>
    <cellStyle name="Hipervínculo visitado" xfId="53386" builtinId="9" hidden="1"/>
    <cellStyle name="Hipervínculo visitado" xfId="53388" builtinId="9" hidden="1"/>
    <cellStyle name="Hipervínculo visitado" xfId="53396" builtinId="9" hidden="1"/>
    <cellStyle name="Hipervínculo visitado" xfId="53398" builtinId="9" hidden="1"/>
    <cellStyle name="Hipervínculo visitado" xfId="53402" builtinId="9" hidden="1"/>
    <cellStyle name="Hipervínculo visitado" xfId="53406" builtinId="9" hidden="1"/>
    <cellStyle name="Hipervínculo visitado" xfId="53414" builtinId="9" hidden="1"/>
    <cellStyle name="Hipervínculo visitado" xfId="53412" builtinId="9" hidden="1"/>
    <cellStyle name="Hipervínculo visitado" xfId="53362" builtinId="9" hidden="1"/>
    <cellStyle name="Hipervínculo visitado" xfId="53348" builtinId="9" hidden="1"/>
    <cellStyle name="Hipervínculo visitado" xfId="53332" builtinId="9" hidden="1"/>
    <cellStyle name="Hipervínculo visitado" xfId="53284" builtinId="9" hidden="1"/>
    <cellStyle name="Hipervínculo visitado" xfId="53268" builtinId="9" hidden="1"/>
    <cellStyle name="Hipervínculo visitado" xfId="53234" builtinId="9" hidden="1"/>
    <cellStyle name="Hipervínculo visitado" xfId="53202" builtinId="9" hidden="1"/>
    <cellStyle name="Hipervínculo visitado" xfId="53171" builtinId="9" hidden="1"/>
    <cellStyle name="Hipervínculo visitado" xfId="53155" builtinId="9" hidden="1"/>
    <cellStyle name="Hipervínculo visitado" xfId="53107" builtinId="9" hidden="1"/>
    <cellStyle name="Hipervínculo visitado" xfId="53090" builtinId="9" hidden="1"/>
    <cellStyle name="Hipervínculo visitado" xfId="53074" builtinId="9" hidden="1"/>
    <cellStyle name="Hipervínculo visitado" xfId="53028" builtinId="9" hidden="1"/>
    <cellStyle name="Hipervínculo visitado" xfId="53012" builtinId="9" hidden="1"/>
    <cellStyle name="Hipervínculo visitado" xfId="52980" builtinId="9" hidden="1"/>
    <cellStyle name="Hipervínculo visitado" xfId="52788" builtinId="9" hidden="1"/>
    <cellStyle name="Hipervínculo visitado" xfId="52792" builtinId="9" hidden="1"/>
    <cellStyle name="Hipervínculo visitado" xfId="52794" builtinId="9" hidden="1"/>
    <cellStyle name="Hipervínculo visitado" xfId="52800" builtinId="9" hidden="1"/>
    <cellStyle name="Hipervínculo visitado" xfId="52804" builtinId="9" hidden="1"/>
    <cellStyle name="Hipervínculo visitado" xfId="52806" builtinId="9" hidden="1"/>
    <cellStyle name="Hipervínculo visitado" xfId="52812" builtinId="9" hidden="1"/>
    <cellStyle name="Hipervínculo visitado" xfId="52814" builtinId="9" hidden="1"/>
    <cellStyle name="Hipervínculo visitado" xfId="52818" builtinId="9" hidden="1"/>
    <cellStyle name="Hipervínculo visitado" xfId="52822" builtinId="9" hidden="1"/>
    <cellStyle name="Hipervínculo visitado" xfId="52826" builtinId="9" hidden="1"/>
    <cellStyle name="Hipervínculo visitado" xfId="52828" builtinId="9" hidden="1"/>
    <cellStyle name="Hipervínculo visitado" xfId="52836" builtinId="9" hidden="1"/>
    <cellStyle name="Hipervínculo visitado" xfId="52837" builtinId="9" hidden="1"/>
    <cellStyle name="Hipervínculo visitado" xfId="52839" builtinId="9" hidden="1"/>
    <cellStyle name="Hipervínculo visitado" xfId="52845" builtinId="9" hidden="1"/>
    <cellStyle name="Hipervínculo visitado" xfId="52847" builtinId="9" hidden="1"/>
    <cellStyle name="Hipervínculo visitado" xfId="52851" builtinId="9" hidden="1"/>
    <cellStyle name="Hipervínculo visitado" xfId="52855" builtinId="9" hidden="1"/>
    <cellStyle name="Hipervínculo visitado" xfId="52859" builtinId="9" hidden="1"/>
    <cellStyle name="Hipervínculo visitado" xfId="52861" builtinId="9" hidden="1"/>
    <cellStyle name="Hipervínculo visitado" xfId="52869" builtinId="9" hidden="1"/>
    <cellStyle name="Hipervínculo visitado" xfId="52871" builtinId="9" hidden="1"/>
    <cellStyle name="Hipervínculo visitado" xfId="52873" builtinId="9" hidden="1"/>
    <cellStyle name="Hipervínculo visitado" xfId="52879" builtinId="9" hidden="1"/>
    <cellStyle name="Hipervínculo visitado" xfId="52881" builtinId="9" hidden="1"/>
    <cellStyle name="Hipervínculo visitado" xfId="52885" builtinId="9" hidden="1"/>
    <cellStyle name="Hipervínculo visitado" xfId="52890" builtinId="9" hidden="1"/>
    <cellStyle name="Hipervínculo visitado" xfId="52894" builtinId="9" hidden="1"/>
    <cellStyle name="Hipervínculo visitado" xfId="52896" builtinId="9" hidden="1"/>
    <cellStyle name="Hipervínculo visitado" xfId="52904" builtinId="9" hidden="1"/>
    <cellStyle name="Hipervínculo visitado" xfId="52906" builtinId="9" hidden="1"/>
    <cellStyle name="Hipervínculo visitado" xfId="52908" builtinId="9" hidden="1"/>
    <cellStyle name="Hipervínculo visitado" xfId="52914" builtinId="9" hidden="1"/>
    <cellStyle name="Hipervínculo visitado" xfId="52916" builtinId="9" hidden="1"/>
    <cellStyle name="Hipervínculo visitado" xfId="52920" builtinId="9" hidden="1"/>
    <cellStyle name="Hipervínculo visitado" xfId="52924" builtinId="9" hidden="1"/>
    <cellStyle name="Hipervínculo visitado" xfId="52928" builtinId="9" hidden="1"/>
    <cellStyle name="Hipervínculo visitado" xfId="52932" builtinId="9" hidden="1"/>
    <cellStyle name="Hipervínculo visitado" xfId="52938" builtinId="9" hidden="1"/>
    <cellStyle name="Hipervínculo visitado" xfId="52940" builtinId="9" hidden="1"/>
    <cellStyle name="Hipervínculo visitado" xfId="52944" builtinId="9" hidden="1"/>
    <cellStyle name="Hipervínculo visitado" xfId="52950" builtinId="9" hidden="1"/>
    <cellStyle name="Hipervínculo visitado" xfId="52952" builtinId="9" hidden="1"/>
    <cellStyle name="Hipervínculo visitado" xfId="52956" builtinId="9" hidden="1"/>
    <cellStyle name="Hipervínculo visitado" xfId="52960" builtinId="9" hidden="1"/>
    <cellStyle name="Hipervínculo visitado" xfId="52966" builtinId="9" hidden="1"/>
    <cellStyle name="Hipervínculo visitado" xfId="52964" builtinId="9" hidden="1"/>
    <cellStyle name="Hipervínculo visitado" xfId="52865" builtinId="9" hidden="1"/>
    <cellStyle name="Hipervínculo visitado" xfId="52834" builtinId="9" hidden="1"/>
    <cellStyle name="Hipervínculo visitado" xfId="52802" builtinId="9" hidden="1"/>
    <cellStyle name="Hipervínculo visitado" xfId="52709" builtinId="9" hidden="1"/>
    <cellStyle name="Hipervínculo visitado" xfId="52711" builtinId="9" hidden="1"/>
    <cellStyle name="Hipervínculo visitado" xfId="52715" builtinId="9" hidden="1"/>
    <cellStyle name="Hipervínculo visitado" xfId="52719" builtinId="9" hidden="1"/>
    <cellStyle name="Hipervínculo visitado" xfId="52723" builtinId="9" hidden="1"/>
    <cellStyle name="Hipervínculo visitado" xfId="52725" builtinId="9" hidden="1"/>
    <cellStyle name="Hipervínculo visitado" xfId="52731" builtinId="9" hidden="1"/>
    <cellStyle name="Hipervínculo visitado" xfId="52733" builtinId="9" hidden="1"/>
    <cellStyle name="Hipervínculo visitado" xfId="52735" builtinId="9" hidden="1"/>
    <cellStyle name="Hipervínculo visitado" xfId="52741" builtinId="9" hidden="1"/>
    <cellStyle name="Hipervínculo visitado" xfId="52743" builtinId="9" hidden="1"/>
    <cellStyle name="Hipervínculo visitado" xfId="52747" builtinId="9" hidden="1"/>
    <cellStyle name="Hipervínculo visitado" xfId="52751" builtinId="9" hidden="1"/>
    <cellStyle name="Hipervínculo visitado" xfId="52755" builtinId="9" hidden="1"/>
    <cellStyle name="Hipervínculo visitado" xfId="52757" builtinId="9" hidden="1"/>
    <cellStyle name="Hipervínculo visitado" xfId="52763" builtinId="9" hidden="1"/>
    <cellStyle name="Hipervínculo visitado" xfId="52765" builtinId="9" hidden="1"/>
    <cellStyle name="Hipervínculo visitado" xfId="52767" builtinId="9" hidden="1"/>
    <cellStyle name="Hipervínculo visitado" xfId="52775" builtinId="9" hidden="1"/>
    <cellStyle name="Hipervínculo visitado" xfId="52777" builtinId="9" hidden="1"/>
    <cellStyle name="Hipervínculo visitado" xfId="52781" builtinId="9" hidden="1"/>
    <cellStyle name="Hipervínculo visitado" xfId="52769" builtinId="9" hidden="1"/>
    <cellStyle name="Hipervínculo visitado" xfId="52664" builtinId="9" hidden="1"/>
    <cellStyle name="Hipervínculo visitado" xfId="52666" builtinId="9" hidden="1"/>
    <cellStyle name="Hipervínculo visitado" xfId="52672" builtinId="9" hidden="1"/>
    <cellStyle name="Hipervínculo visitado" xfId="52674" builtinId="9" hidden="1"/>
    <cellStyle name="Hipervínculo visitado" xfId="52676" builtinId="9" hidden="1"/>
    <cellStyle name="Hipervínculo visitado" xfId="52683" builtinId="9" hidden="1"/>
    <cellStyle name="Hipervínculo visitado" xfId="52685" builtinId="9" hidden="1"/>
    <cellStyle name="Hipervínculo visitado" xfId="52689" builtinId="9" hidden="1"/>
    <cellStyle name="Hipervínculo visitado" xfId="52693" builtinId="9" hidden="1"/>
    <cellStyle name="Hipervínculo visitado" xfId="52697" builtinId="9" hidden="1"/>
    <cellStyle name="Hipervínculo visitado" xfId="52699" builtinId="9" hidden="1"/>
    <cellStyle name="Hipervínculo visitado" xfId="52648" builtinId="9" hidden="1"/>
    <cellStyle name="Hipervínculo visitado" xfId="52650" builtinId="9" hidden="1"/>
    <cellStyle name="Hipervínculo visitado" xfId="52652" builtinId="9" hidden="1"/>
    <cellStyle name="Hipervínculo visitado" xfId="52658" builtinId="9" hidden="1"/>
    <cellStyle name="Hipervínculo visitado" xfId="52660" builtinId="9" hidden="1"/>
    <cellStyle name="Hipervínculo visitado" xfId="52636" builtinId="9" hidden="1"/>
    <cellStyle name="Hipervínculo visitado" xfId="52640" builtinId="9" hidden="1"/>
    <cellStyle name="Hipervínculo visitado" xfId="52644" builtinId="9" hidden="1"/>
    <cellStyle name="Hipervínculo visitado" xfId="52632" builtinId="9" hidden="1"/>
    <cellStyle name="Hipervínculo visitado" xfId="50391" builtinId="9" hidden="1"/>
    <cellStyle name="Hipervínculo visitado" xfId="55702" builtinId="9" hidden="1"/>
    <cellStyle name="Hipervínculo visitado" xfId="55704" builtinId="9" hidden="1"/>
    <cellStyle name="Hipervínculo visitado" xfId="55712" builtinId="9" hidden="1"/>
    <cellStyle name="Hipervínculo visitado" xfId="55716" builtinId="9" hidden="1"/>
    <cellStyle name="Hipervínculo visitado" xfId="55720" builtinId="9" hidden="1"/>
    <cellStyle name="Hipervínculo visitado" xfId="55726" builtinId="9" hidden="1"/>
    <cellStyle name="Hipervínculo visitado" xfId="55732" builtinId="9" hidden="1"/>
    <cellStyle name="Hipervínculo visitado" xfId="55734" builtinId="9" hidden="1"/>
    <cellStyle name="Hipervínculo visitado" xfId="55742" builtinId="9" hidden="1"/>
    <cellStyle name="Hipervínculo visitado" xfId="55744" builtinId="9" hidden="1"/>
    <cellStyle name="Hipervínculo visitado" xfId="55748" builtinId="9" hidden="1"/>
    <cellStyle name="Hipervínculo visitado" xfId="55756" builtinId="9" hidden="1"/>
    <cellStyle name="Hipervínculo visitado" xfId="55758" builtinId="9" hidden="1"/>
    <cellStyle name="Hipervínculo visitado" xfId="55764" builtinId="9" hidden="1"/>
    <cellStyle name="Hipervínculo visitado" xfId="55768" builtinId="9" hidden="1"/>
    <cellStyle name="Hipervínculo visitado" xfId="55774" builtinId="9" hidden="1"/>
    <cellStyle name="Hipervínculo visitado" xfId="55776" builtinId="9" hidden="1"/>
    <cellStyle name="Hipervínculo visitado" xfId="55784" builtinId="9" hidden="1"/>
    <cellStyle name="Hipervínculo visitado" xfId="55788" builtinId="9" hidden="1"/>
    <cellStyle name="Hipervínculo visitado" xfId="55790" builtinId="9" hidden="1"/>
    <cellStyle name="Hipervínculo visitado" xfId="55798" builtinId="9" hidden="1"/>
    <cellStyle name="Hipervínculo visitado" xfId="55800" builtinId="9" hidden="1"/>
    <cellStyle name="Hipervínculo visitado" xfId="55804" builtinId="9" hidden="1"/>
    <cellStyle name="Hipervínculo visitado" xfId="55810" builtinId="9" hidden="1"/>
    <cellStyle name="Hipervínculo visitado" xfId="55814" builtinId="9" hidden="1"/>
    <cellStyle name="Hipervínculo visitado" xfId="55818" builtinId="9" hidden="1"/>
    <cellStyle name="Hipervínculo visitado" xfId="55826" builtinId="9" hidden="1"/>
    <cellStyle name="Hipervínculo visitado" xfId="55828" builtinId="9" hidden="1"/>
    <cellStyle name="Hipervínculo visitado" xfId="55830" builtinId="9" hidden="1"/>
    <cellStyle name="Hipervínculo visitado" xfId="55838" builtinId="9" hidden="1"/>
    <cellStyle name="Hipervínculo visitado" xfId="55842" builtinId="9" hidden="1"/>
    <cellStyle name="Hipervínculo visitado" xfId="55846" builtinId="9" hidden="1"/>
    <cellStyle name="Hipervínculo visitado" xfId="55853" builtinId="9" hidden="1"/>
    <cellStyle name="Hipervínculo visitado" xfId="55859" builtinId="9" hidden="1"/>
    <cellStyle name="Hipervínculo visitado" xfId="55861" builtinId="9" hidden="1"/>
    <cellStyle name="Hipervínculo visitado" xfId="55869" builtinId="9" hidden="1"/>
    <cellStyle name="Hipervínculo visitado" xfId="55871" builtinId="9" hidden="1"/>
    <cellStyle name="Hipervínculo visitado" xfId="55875" builtinId="9" hidden="1"/>
    <cellStyle name="Hipervínculo visitado" xfId="55883" builtinId="9" hidden="1"/>
    <cellStyle name="Hipervínculo visitado" xfId="55885" builtinId="9" hidden="1"/>
    <cellStyle name="Hipervínculo visitado" xfId="55891" builtinId="9" hidden="1"/>
    <cellStyle name="Hipervínculo visitado" xfId="55895" builtinId="9" hidden="1"/>
    <cellStyle name="Hipervínculo visitado" xfId="55901" builtinId="9" hidden="1"/>
    <cellStyle name="Hipervínculo visitado" xfId="55903" builtinId="9" hidden="1"/>
    <cellStyle name="Hipervínculo visitado" xfId="55911" builtinId="9" hidden="1"/>
    <cellStyle name="Hipervínculo visitado" xfId="55915" builtinId="9" hidden="1"/>
    <cellStyle name="Hipervínculo visitado" xfId="55917" builtinId="9" hidden="1"/>
    <cellStyle name="Hipervínculo visitado" xfId="55925" builtinId="9" hidden="1"/>
    <cellStyle name="Hipervínculo visitado" xfId="55927" builtinId="9" hidden="1"/>
    <cellStyle name="Hipervínculo visitado" xfId="55933" builtinId="9" hidden="1"/>
    <cellStyle name="Hipervínculo visitado" xfId="55939" builtinId="9" hidden="1"/>
    <cellStyle name="Hipervínculo visitado" xfId="55943" builtinId="9" hidden="1"/>
    <cellStyle name="Hipervínculo visitado" xfId="55947" builtinId="9" hidden="1"/>
    <cellStyle name="Hipervínculo visitado" xfId="55955" builtinId="9" hidden="1"/>
    <cellStyle name="Hipervínculo visitado" xfId="55956" builtinId="9" hidden="1"/>
    <cellStyle name="Hipervínculo visitado" xfId="55958" builtinId="9" hidden="1"/>
    <cellStyle name="Hipervínculo visitado" xfId="55966" builtinId="9" hidden="1"/>
    <cellStyle name="Hipervínculo visitado" xfId="55970" builtinId="9" hidden="1"/>
    <cellStyle name="Hipervínculo visitado" xfId="55974" builtinId="9" hidden="1"/>
    <cellStyle name="Hipervínculo visitado" xfId="55980" builtinId="9" hidden="1"/>
    <cellStyle name="Hipervínculo visitado" xfId="55986" builtinId="9" hidden="1"/>
    <cellStyle name="Hipervínculo visitado" xfId="55988" builtinId="9" hidden="1"/>
    <cellStyle name="Hipervínculo visitado" xfId="55996" builtinId="9" hidden="1"/>
    <cellStyle name="Hipervínculo visitado" xfId="55998" builtinId="9" hidden="1"/>
    <cellStyle name="Hipervínculo visitado" xfId="56002" builtinId="9" hidden="1"/>
    <cellStyle name="Hipervínculo visitado" xfId="56012" builtinId="9" hidden="1"/>
    <cellStyle name="Hipervínculo visitado" xfId="56014" builtinId="9" hidden="1"/>
    <cellStyle name="Hipervínculo visitado" xfId="56020" builtinId="9" hidden="1"/>
    <cellStyle name="Hipervínculo visitado" xfId="56024" builtinId="9" hidden="1"/>
    <cellStyle name="Hipervínculo visitado" xfId="56030" builtinId="9" hidden="1"/>
    <cellStyle name="Hipervínculo visitado" xfId="56032" builtinId="9" hidden="1"/>
    <cellStyle name="Hipervínculo visitado" xfId="56040" builtinId="9" hidden="1"/>
    <cellStyle name="Hipervínculo visitado" xfId="56044" builtinId="9" hidden="1"/>
    <cellStyle name="Hipervínculo visitado" xfId="56046" builtinId="9" hidden="1"/>
    <cellStyle name="Hipervínculo visitado" xfId="56054" builtinId="9" hidden="1"/>
    <cellStyle name="Hipervínculo visitado" xfId="56056" builtinId="9" hidden="1"/>
    <cellStyle name="Hipervínculo visitado" xfId="56062" builtinId="9" hidden="1"/>
    <cellStyle name="Hipervínculo visitado" xfId="56068" builtinId="9" hidden="1"/>
    <cellStyle name="Hipervínculo visitado" xfId="56072" builtinId="9" hidden="1"/>
    <cellStyle name="Hipervínculo visitado" xfId="56076" builtinId="9" hidden="1"/>
    <cellStyle name="Hipervínculo visitado" xfId="56084" builtinId="9" hidden="1"/>
    <cellStyle name="Hipervínculo visitado" xfId="56086" builtinId="9" hidden="1"/>
    <cellStyle name="Hipervínculo visitado" xfId="56088" builtinId="9" hidden="1"/>
    <cellStyle name="Hipervínculo visitado" xfId="56096" builtinId="9" hidden="1"/>
    <cellStyle name="Hipervínculo visitado" xfId="56100" builtinId="9" hidden="1"/>
    <cellStyle name="Hipervínculo visitado" xfId="56104" builtinId="9" hidden="1"/>
    <cellStyle name="Hipervínculo visitado" xfId="56110" builtinId="9" hidden="1"/>
    <cellStyle name="Hipervínculo visitado" xfId="56114" builtinId="9" hidden="1"/>
    <cellStyle name="Hipervínculo visitado" xfId="56116" builtinId="9" hidden="1"/>
    <cellStyle name="Hipervínculo visitado" xfId="56124" builtinId="9" hidden="1"/>
    <cellStyle name="Hipervínculo visitado" xfId="56126" builtinId="9" hidden="1"/>
    <cellStyle name="Hipervínculo visitado" xfId="56130" builtinId="9" hidden="1"/>
    <cellStyle name="Hipervínculo visitado" xfId="56138" builtinId="9" hidden="1"/>
    <cellStyle name="Hipervínculo visitado" xfId="56140" builtinId="9" hidden="1"/>
    <cellStyle name="Hipervínculo visitado" xfId="56146" builtinId="9" hidden="1"/>
    <cellStyle name="Hipervínculo visitado" xfId="56150" builtinId="9" hidden="1"/>
    <cellStyle name="Hipervínculo visitado" xfId="56156" builtinId="9" hidden="1"/>
    <cellStyle name="Hipervínculo visitado" xfId="56158" builtinId="9" hidden="1"/>
    <cellStyle name="Hipervínculo visitado" xfId="56168" builtinId="9" hidden="1"/>
    <cellStyle name="Hipervínculo visitado" xfId="56172" builtinId="9" hidden="1"/>
    <cellStyle name="Hipervínculo visitado" xfId="56174" builtinId="9" hidden="1"/>
    <cellStyle name="Hipervínculo visitado" xfId="56182" builtinId="9" hidden="1"/>
    <cellStyle name="Hipervínculo visitado" xfId="56184" builtinId="9" hidden="1"/>
    <cellStyle name="Hipervínculo visitado" xfId="56190" builtinId="9" hidden="1"/>
    <cellStyle name="Hipervínculo visitado" xfId="56196" builtinId="9" hidden="1"/>
    <cellStyle name="Hipervínculo visitado" xfId="56200" builtinId="9" hidden="1"/>
    <cellStyle name="Hipervínculo visitado" xfId="56204" builtinId="9" hidden="1"/>
    <cellStyle name="Hipervínculo visitado" xfId="56212" builtinId="9" hidden="1"/>
    <cellStyle name="Hipervínculo visitado" xfId="56214" builtinId="9" hidden="1"/>
    <cellStyle name="Hipervínculo visitado" xfId="56216" builtinId="9" hidden="1"/>
    <cellStyle name="Hipervínculo visitado" xfId="56224" builtinId="9" hidden="1"/>
    <cellStyle name="Hipervínculo visitado" xfId="56228" builtinId="9" hidden="1"/>
    <cellStyle name="Hipervínculo visitado" xfId="56232" builtinId="9" hidden="1"/>
    <cellStyle name="Hipervínculo visitado" xfId="56238" builtinId="9" hidden="1"/>
    <cellStyle name="Hipervínculo visitado" xfId="56244" builtinId="9" hidden="1"/>
    <cellStyle name="Hipervínculo visitado" xfId="56246" builtinId="9" hidden="1"/>
    <cellStyle name="Hipervínculo visitado" xfId="56254" builtinId="9" hidden="1"/>
    <cellStyle name="Hipervínculo visitado" xfId="56256" builtinId="9" hidden="1"/>
    <cellStyle name="Hipervínculo visitado" xfId="56260" builtinId="9" hidden="1"/>
    <cellStyle name="Hipervínculo visitado" xfId="56268" builtinId="9" hidden="1"/>
    <cellStyle name="Hipervínculo visitado" xfId="56163" builtinId="9" hidden="1"/>
    <cellStyle name="Hipervínculo visitado" xfId="56274" builtinId="9" hidden="1"/>
    <cellStyle name="Hipervínculo visitado" xfId="56278" builtinId="9" hidden="1"/>
    <cellStyle name="Hipervínculo visitado" xfId="56284" builtinId="9" hidden="1"/>
    <cellStyle name="Hipervínculo visitado" xfId="56286" builtinId="9" hidden="1"/>
    <cellStyle name="Hipervínculo visitado" xfId="56294" builtinId="9" hidden="1"/>
    <cellStyle name="Hipervínculo visitado" xfId="56298" builtinId="9" hidden="1"/>
    <cellStyle name="Hipervínculo visitado" xfId="56300" builtinId="9" hidden="1"/>
    <cellStyle name="Hipervínculo visitado" xfId="56308" builtinId="9" hidden="1"/>
    <cellStyle name="Hipervínculo visitado" xfId="56310" builtinId="9" hidden="1"/>
    <cellStyle name="Hipervínculo visitado" xfId="56316" builtinId="9" hidden="1"/>
    <cellStyle name="Hipervínculo visitado" xfId="56324" builtinId="9" hidden="1"/>
    <cellStyle name="Hipervínculo visitado" xfId="56328" builtinId="9" hidden="1"/>
    <cellStyle name="Hipervínculo visitado" xfId="56332" builtinId="9" hidden="1"/>
    <cellStyle name="Hipervínculo visitado" xfId="56340" builtinId="9" hidden="1"/>
    <cellStyle name="Hipervínculo visitado" xfId="56342" builtinId="9" hidden="1"/>
    <cellStyle name="Hipervínculo visitado" xfId="56344" builtinId="9" hidden="1"/>
    <cellStyle name="Hipervínculo visitado" xfId="56352" builtinId="9" hidden="1"/>
    <cellStyle name="Hipervínculo visitado" xfId="56356" builtinId="9" hidden="1"/>
    <cellStyle name="Hipervínculo visitado" xfId="56360" builtinId="9" hidden="1"/>
    <cellStyle name="Hipervínculo visitado" xfId="56366" builtinId="9" hidden="1"/>
    <cellStyle name="Hipervínculo visitado" xfId="56372" builtinId="9" hidden="1"/>
    <cellStyle name="Hipervínculo visitado" xfId="56374" builtinId="9" hidden="1"/>
    <cellStyle name="Hipervínculo visitado" xfId="56382" builtinId="9" hidden="1"/>
    <cellStyle name="Hipervínculo visitado" xfId="56384" builtinId="9" hidden="1"/>
    <cellStyle name="Hipervínculo visitado" xfId="56388" builtinId="9" hidden="1"/>
    <cellStyle name="Hipervínculo visitado" xfId="56396" builtinId="9" hidden="1"/>
    <cellStyle name="Hipervínculo visitado" xfId="56398" builtinId="9" hidden="1"/>
    <cellStyle name="Hipervínculo visitado" xfId="56404" builtinId="9" hidden="1"/>
    <cellStyle name="Hipervínculo visitado" xfId="56408" builtinId="9" hidden="1"/>
    <cellStyle name="Hipervínculo visitado" xfId="56414" builtinId="9" hidden="1"/>
    <cellStyle name="Hipervínculo visitado" xfId="56416" builtinId="9" hidden="1"/>
    <cellStyle name="Hipervínculo visitado" xfId="56424" builtinId="9" hidden="1"/>
    <cellStyle name="Hipervínculo visitado" xfId="56426" builtinId="9" hidden="1"/>
    <cellStyle name="Hipervínculo visitado" xfId="56428" builtinId="9" hidden="1"/>
    <cellStyle name="Hipervínculo visitado" xfId="56436" builtinId="9" hidden="1"/>
    <cellStyle name="Hipervínculo visitado" xfId="56438" builtinId="9" hidden="1"/>
    <cellStyle name="Hipervínculo visitado" xfId="56444" builtinId="9" hidden="1"/>
    <cellStyle name="Hipervínculo visitado" xfId="56450" builtinId="9" hidden="1"/>
    <cellStyle name="Hipervínculo visitado" xfId="56454" builtinId="9" hidden="1"/>
    <cellStyle name="Hipervínculo visitado" xfId="56458" builtinId="9" hidden="1"/>
    <cellStyle name="Hipervínculo visitado" xfId="56466" builtinId="9" hidden="1"/>
    <cellStyle name="Hipervínculo visitado" xfId="56468" builtinId="9" hidden="1"/>
    <cellStyle name="Hipervínculo visitado" xfId="56470" builtinId="9" hidden="1"/>
    <cellStyle name="Hipervínculo visitado" xfId="56480" builtinId="9" hidden="1"/>
    <cellStyle name="Hipervínculo visitado" xfId="56484" builtinId="9" hidden="1"/>
    <cellStyle name="Hipervínculo visitado" xfId="56488" builtinId="9" hidden="1"/>
    <cellStyle name="Hipervínculo visitado" xfId="56494" builtinId="9" hidden="1"/>
    <cellStyle name="Hipervínculo visitado" xfId="56500" builtinId="9" hidden="1"/>
    <cellStyle name="Hipervínculo visitado" xfId="56502" builtinId="9" hidden="1"/>
    <cellStyle name="Hipervínculo visitado" xfId="56510" builtinId="9" hidden="1"/>
    <cellStyle name="Hipervínculo visitado" xfId="56512" builtinId="9" hidden="1"/>
    <cellStyle name="Hipervínculo visitado" xfId="56516" builtinId="9" hidden="1"/>
    <cellStyle name="Hipervínculo visitado" xfId="56524" builtinId="9" hidden="1"/>
    <cellStyle name="Hipervínculo visitado" xfId="56526" builtinId="9" hidden="1"/>
    <cellStyle name="Hipervínculo visitado" xfId="56532" builtinId="9" hidden="1"/>
    <cellStyle name="Hipervínculo visitado" xfId="56536" builtinId="9" hidden="1"/>
    <cellStyle name="Hipervínculo visitado" xfId="56542" builtinId="9" hidden="1"/>
    <cellStyle name="Hipervínculo visitado" xfId="56544" builtinId="9" hidden="1"/>
    <cellStyle name="Hipervínculo visitado" xfId="56552" builtinId="9" hidden="1"/>
    <cellStyle name="Hipervínculo visitado" xfId="56556" builtinId="9" hidden="1"/>
    <cellStyle name="Hipervínculo visitado" xfId="56558" builtinId="9" hidden="1"/>
    <cellStyle name="Hipervínculo visitado" xfId="56566" builtinId="9" hidden="1"/>
    <cellStyle name="Hipervínculo visitado" xfId="56568" builtinId="9" hidden="1"/>
    <cellStyle name="Hipervínculo visitado" xfId="56574" builtinId="9" hidden="1"/>
    <cellStyle name="Hipervínculo visitado" xfId="56580" builtinId="9" hidden="1"/>
    <cellStyle name="Hipervínculo visitado" xfId="56582" builtinId="9" hidden="1"/>
    <cellStyle name="Hipervínculo visitado" xfId="56586" builtinId="9" hidden="1"/>
    <cellStyle name="Hipervínculo visitado" xfId="56594" builtinId="9" hidden="1"/>
    <cellStyle name="Hipervínculo visitado" xfId="56596" builtinId="9" hidden="1"/>
    <cellStyle name="Hipervínculo visitado" xfId="56598" builtinId="9" hidden="1"/>
    <cellStyle name="Hipervínculo visitado" xfId="56606" builtinId="9" hidden="1"/>
    <cellStyle name="Hipervínculo visitado" xfId="56610" builtinId="9" hidden="1"/>
    <cellStyle name="Hipervínculo visitado" xfId="56614" builtinId="9" hidden="1"/>
    <cellStyle name="Hipervínculo visitado" xfId="56620" builtinId="9" hidden="1"/>
    <cellStyle name="Hipervínculo visitado" xfId="56626" builtinId="9" hidden="1"/>
    <cellStyle name="Hipervínculo visitado" xfId="56628" builtinId="9" hidden="1"/>
    <cellStyle name="Hipervínculo visitado" xfId="56638" builtinId="9" hidden="1"/>
    <cellStyle name="Hipervínculo visitado" xfId="56640" builtinId="9" hidden="1"/>
    <cellStyle name="Hipervínculo visitado" xfId="56644" builtinId="9" hidden="1"/>
    <cellStyle name="Hipervínculo visitado" xfId="56652" builtinId="9" hidden="1"/>
    <cellStyle name="Hipervínculo visitado" xfId="56654" builtinId="9" hidden="1"/>
    <cellStyle name="Hipervínculo visitado" xfId="56660" builtinId="9" hidden="1"/>
    <cellStyle name="Hipervínculo visitado" xfId="56664" builtinId="9" hidden="1"/>
    <cellStyle name="Hipervínculo visitado" xfId="56670" builtinId="9" hidden="1"/>
    <cellStyle name="Hipervínculo visitado" xfId="56672" builtinId="9" hidden="1"/>
    <cellStyle name="Hipervínculo visitado" xfId="56680" builtinId="9" hidden="1"/>
    <cellStyle name="Hipervínculo visitado" xfId="56684" builtinId="9" hidden="1"/>
    <cellStyle name="Hipervínculo visitado" xfId="56686" builtinId="9" hidden="1"/>
    <cellStyle name="Hipervínculo visitado" xfId="56694" builtinId="9" hidden="1"/>
    <cellStyle name="Hipervínculo visitado" xfId="56696" builtinId="9" hidden="1"/>
    <cellStyle name="Hipervínculo visitado" xfId="56702" builtinId="9" hidden="1"/>
    <cellStyle name="Hipervínculo visitado" xfId="56708" builtinId="9" hidden="1"/>
    <cellStyle name="Hipervínculo visitado" xfId="56712" builtinId="9" hidden="1"/>
    <cellStyle name="Hipervínculo visitado" xfId="56716" builtinId="9" hidden="1"/>
    <cellStyle name="Hipervínculo visitado" xfId="56724" builtinId="9" hidden="1"/>
    <cellStyle name="Hipervínculo visitado" xfId="56726" builtinId="9" hidden="1"/>
    <cellStyle name="Hipervínculo visitado" xfId="56728" builtinId="9" hidden="1"/>
    <cellStyle name="Hipervínculo visitado" xfId="56736" builtinId="9" hidden="1"/>
    <cellStyle name="Hipervínculo visitado" xfId="56738" builtinId="9" hidden="1"/>
    <cellStyle name="Hipervínculo visitado" xfId="56742" builtinId="9" hidden="1"/>
    <cellStyle name="Hipervínculo visitado" xfId="56748" builtinId="9" hidden="1"/>
    <cellStyle name="Hipervínculo visitado" xfId="56754" builtinId="9" hidden="1"/>
    <cellStyle name="Hipervínculo visitado" xfId="56756" builtinId="9" hidden="1"/>
    <cellStyle name="Hipervínculo visitado" xfId="56764" builtinId="9" hidden="1"/>
    <cellStyle name="Hipervínculo visitado" xfId="56766" builtinId="9" hidden="1"/>
    <cellStyle name="Hipervínculo visitado" xfId="56770" builtinId="9" hidden="1"/>
    <cellStyle name="Hipervínculo visitado" xfId="56778" builtinId="9" hidden="1"/>
    <cellStyle name="Hipervínculo visitado" xfId="56780" builtinId="9" hidden="1"/>
    <cellStyle name="Hipervínculo visitado" xfId="56786" builtinId="9" hidden="1"/>
    <cellStyle name="Hipervínculo visitado" xfId="56792" builtinId="9" hidden="1"/>
    <cellStyle name="Hipervínculo visitado" xfId="56798" builtinId="9" hidden="1"/>
    <cellStyle name="Hipervínculo visitado" xfId="56800" builtinId="9" hidden="1"/>
    <cellStyle name="Hipervínculo visitado" xfId="56808" builtinId="9" hidden="1"/>
    <cellStyle name="Hipervínculo visitado" xfId="56812" builtinId="9" hidden="1"/>
    <cellStyle name="Hipervínculo visitado" xfId="56814" builtinId="9" hidden="1"/>
    <cellStyle name="Hipervínculo visitado" xfId="56822" builtinId="9" hidden="1"/>
    <cellStyle name="Hipervínculo visitado" xfId="56824" builtinId="9" hidden="1"/>
    <cellStyle name="Hipervínculo visitado" xfId="56830" builtinId="9" hidden="1"/>
    <cellStyle name="Hipervínculo visitado" xfId="56836" builtinId="9" hidden="1"/>
    <cellStyle name="Hipervínculo visitado" xfId="56840" builtinId="9" hidden="1"/>
    <cellStyle name="Hipervínculo visitado" xfId="56844" builtinId="9" hidden="1"/>
    <cellStyle name="Hipervínculo visitado" xfId="56852" builtinId="9" hidden="1"/>
    <cellStyle name="Hipervínculo visitado" xfId="56854" builtinId="9" hidden="1"/>
    <cellStyle name="Hipervínculo visitado" xfId="56856" builtinId="9" hidden="1"/>
    <cellStyle name="Hipervínculo visitado" xfId="56864" builtinId="9" hidden="1"/>
    <cellStyle name="Hipervínculo visitado" xfId="56868" builtinId="9" hidden="1"/>
    <cellStyle name="Hipervínculo visitado" xfId="56872" builtinId="9" hidden="1"/>
    <cellStyle name="Hipervínculo visitado" xfId="56878" builtinId="9" hidden="1"/>
    <cellStyle name="Hipervínculo visitado" xfId="56884" builtinId="9" hidden="1"/>
    <cellStyle name="Hipervínculo visitado" xfId="56886" builtinId="9" hidden="1"/>
    <cellStyle name="Hipervínculo visitado" xfId="56787" builtinId="9" hidden="1"/>
    <cellStyle name="Hipervínculo visitado" xfId="56894" builtinId="9" hidden="1"/>
    <cellStyle name="Hipervínculo visitado" xfId="56898" builtinId="9" hidden="1"/>
    <cellStyle name="Hipervínculo visitado" xfId="56906" builtinId="9" hidden="1"/>
    <cellStyle name="Hipervínculo visitado" xfId="56908" builtinId="9" hidden="1"/>
    <cellStyle name="Hipervínculo visitado" xfId="56914" builtinId="9" hidden="1"/>
    <cellStyle name="Hipervínculo visitado" xfId="56918" builtinId="9" hidden="1"/>
    <cellStyle name="Hipervínculo visitado" xfId="56924" builtinId="9" hidden="1"/>
    <cellStyle name="Hipervínculo visitado" xfId="56926" builtinId="9" hidden="1"/>
    <cellStyle name="Hipervínculo visitado" xfId="56934" builtinId="9" hidden="1"/>
    <cellStyle name="Hipervínculo visitado" xfId="56938" builtinId="9" hidden="1"/>
    <cellStyle name="Hipervínculo visitado" xfId="56940" builtinId="9" hidden="1"/>
    <cellStyle name="Hipervínculo visitado" xfId="56949" builtinId="9" hidden="1"/>
    <cellStyle name="Hipervínculo visitado" xfId="56951" builtinId="9" hidden="1"/>
    <cellStyle name="Hipervínculo visitado" xfId="56957" builtinId="9" hidden="1"/>
    <cellStyle name="Hipervínculo visitado" xfId="56963" builtinId="9" hidden="1"/>
    <cellStyle name="Hipervínculo visitado" xfId="56967" builtinId="9" hidden="1"/>
    <cellStyle name="Hipervínculo visitado" xfId="56971" builtinId="9" hidden="1"/>
    <cellStyle name="Hipervínculo visitado" xfId="56979" builtinId="9" hidden="1"/>
    <cellStyle name="Hipervínculo visitado" xfId="56981" builtinId="9" hidden="1"/>
    <cellStyle name="Hipervínculo visitado" xfId="56983" builtinId="9" hidden="1"/>
    <cellStyle name="Hipervínculo visitado" xfId="56991" builtinId="9" hidden="1"/>
    <cellStyle name="Hipervínculo visitado" xfId="56995" builtinId="9" hidden="1"/>
    <cellStyle name="Hipervínculo visitado" xfId="56999" builtinId="9" hidden="1"/>
    <cellStyle name="Hipervínculo visitado" xfId="57005" builtinId="9" hidden="1"/>
    <cellStyle name="Hipervínculo visitado" xfId="57011" builtinId="9" hidden="1"/>
    <cellStyle name="Hipervínculo visitado" xfId="57013" builtinId="9" hidden="1"/>
    <cellStyle name="Hipervínculo visitado" xfId="57021" builtinId="9" hidden="1"/>
    <cellStyle name="Hipervínculo visitado" xfId="57023" builtinId="9" hidden="1"/>
    <cellStyle name="Hipervínculo visitado" xfId="57027" builtinId="9" hidden="1"/>
    <cellStyle name="Hipervínculo visitado" xfId="57035" builtinId="9" hidden="1"/>
    <cellStyle name="Hipervínculo visitado" xfId="57037" builtinId="9" hidden="1"/>
    <cellStyle name="Hipervínculo visitado" xfId="57043" builtinId="9" hidden="1"/>
    <cellStyle name="Hipervínculo visitado" xfId="57047" builtinId="9" hidden="1"/>
    <cellStyle name="Hipervínculo visitado" xfId="57051" builtinId="9" hidden="1"/>
    <cellStyle name="Hipervínculo visitado" xfId="57053" builtinId="9" hidden="1"/>
    <cellStyle name="Hipervínculo visitado" xfId="57061" builtinId="9" hidden="1"/>
    <cellStyle name="Hipervínculo visitado" xfId="57065" builtinId="9" hidden="1"/>
    <cellStyle name="Hipervínculo visitado" xfId="57067" builtinId="9" hidden="1"/>
    <cellStyle name="Hipervínculo visitado" xfId="57075" builtinId="9" hidden="1"/>
    <cellStyle name="Hipervínculo visitado" xfId="57077" builtinId="9" hidden="1"/>
    <cellStyle name="Hipervínculo visitado" xfId="57083" builtinId="9" hidden="1"/>
    <cellStyle name="Hipervínculo visitado" xfId="57089" builtinId="9" hidden="1"/>
    <cellStyle name="Hipervínculo visitado" xfId="57093" builtinId="9" hidden="1"/>
    <cellStyle name="Hipervínculo visitado" xfId="57097" builtinId="9" hidden="1"/>
    <cellStyle name="Hipervínculo visitado" xfId="57105" builtinId="9" hidden="1"/>
    <cellStyle name="Hipervínculo visitado" xfId="57107" builtinId="9" hidden="1"/>
    <cellStyle name="Hipervínculo visitado" xfId="57109" builtinId="9" hidden="1"/>
    <cellStyle name="Hipervínculo visitado" xfId="57117" builtinId="9" hidden="1"/>
    <cellStyle name="Hipervínculo visitado" xfId="57121" builtinId="9" hidden="1"/>
    <cellStyle name="Hipervínculo visitado" xfId="57125" builtinId="9" hidden="1"/>
    <cellStyle name="Hipervínculo visitado" xfId="57131" builtinId="9" hidden="1"/>
    <cellStyle name="Hipervínculo visitado" xfId="57137" builtinId="9" hidden="1"/>
    <cellStyle name="Hipervínculo visitado" xfId="57139" builtinId="9" hidden="1"/>
    <cellStyle name="Hipervínculo visitado" xfId="57147" builtinId="9" hidden="1"/>
    <cellStyle name="Hipervínculo visitado" xfId="57149" builtinId="9" hidden="1"/>
    <cellStyle name="Hipervínculo visitado" xfId="57153" builtinId="9" hidden="1"/>
    <cellStyle name="Hipervínculo visitado" xfId="57161" builtinId="9" hidden="1"/>
    <cellStyle name="Hipervínculo visitado" xfId="57163" builtinId="9" hidden="1"/>
    <cellStyle name="Hipervínculo visitado" xfId="57169" builtinId="9" hidden="1"/>
    <cellStyle name="Hipervínculo visitado" xfId="57173" builtinId="9" hidden="1"/>
    <cellStyle name="Hipervínculo visitado" xfId="57179" builtinId="9" hidden="1"/>
    <cellStyle name="Hipervínculo visitado" xfId="57181" builtinId="9" hidden="1"/>
    <cellStyle name="Hipervínculo visitado" xfId="57189" builtinId="9" hidden="1"/>
    <cellStyle name="Hipervínculo visitado" xfId="57193" builtinId="9" hidden="1"/>
    <cellStyle name="Hipervínculo visitado" xfId="57195" builtinId="9" hidden="1"/>
    <cellStyle name="Hipervínculo visitado" xfId="57199" builtinId="9" hidden="1"/>
    <cellStyle name="Hipervínculo visitado" xfId="57191" builtinId="9" hidden="1"/>
    <cellStyle name="Hipervínculo visitado" xfId="57175" builtinId="9" hidden="1"/>
    <cellStyle name="Hipervínculo visitado" xfId="57159" builtinId="9" hidden="1"/>
    <cellStyle name="Hipervínculo visitado" xfId="57143" builtinId="9" hidden="1"/>
    <cellStyle name="Hipervínculo visitado" xfId="57135" builtinId="9" hidden="1"/>
    <cellStyle name="Hipervínculo visitado" xfId="57111" builtinId="9" hidden="1"/>
    <cellStyle name="Hipervínculo visitado" xfId="57103" builtinId="9" hidden="1"/>
    <cellStyle name="Hipervínculo visitado" xfId="57095" builtinId="9" hidden="1"/>
    <cellStyle name="Hipervínculo visitado" xfId="57071" builtinId="9" hidden="1"/>
    <cellStyle name="Hipervínculo visitado" xfId="57063" builtinId="9" hidden="1"/>
    <cellStyle name="Hipervínculo visitado" xfId="56943" builtinId="9" hidden="1"/>
    <cellStyle name="Hipervínculo visitado" xfId="57033" builtinId="9" hidden="1"/>
    <cellStyle name="Hipervínculo visitado" xfId="57017" builtinId="9" hidden="1"/>
    <cellStyle name="Hipervínculo visitado" xfId="57009" builtinId="9" hidden="1"/>
    <cellStyle name="Hipervínculo visitado" xfId="56985" builtinId="9" hidden="1"/>
    <cellStyle name="Hipervínculo visitado" xfId="56977" builtinId="9" hidden="1"/>
    <cellStyle name="Hipervínculo visitado" xfId="56969" builtinId="9" hidden="1"/>
    <cellStyle name="Hipervínculo visitado" xfId="56945" builtinId="9" hidden="1"/>
    <cellStyle name="Hipervínculo visitado" xfId="56936" builtinId="9" hidden="1"/>
    <cellStyle name="Hipervínculo visitado" xfId="56920" builtinId="9" hidden="1"/>
    <cellStyle name="Hipervínculo visitado" xfId="56904" builtinId="9" hidden="1"/>
    <cellStyle name="Hipervínculo visitado" xfId="56890" builtinId="9" hidden="1"/>
    <cellStyle name="Hipervínculo visitado" xfId="56882" builtinId="9" hidden="1"/>
    <cellStyle name="Hipervínculo visitado" xfId="56858" builtinId="9" hidden="1"/>
    <cellStyle name="Hipervínculo visitado" xfId="56850" builtinId="9" hidden="1"/>
    <cellStyle name="Hipervínculo visitado" xfId="56842" builtinId="9" hidden="1"/>
    <cellStyle name="Hipervínculo visitado" xfId="56818" builtinId="9" hidden="1"/>
    <cellStyle name="Hipervínculo visitado" xfId="56810" builtinId="9" hidden="1"/>
    <cellStyle name="Hipervínculo visitado" xfId="56794" builtinId="9" hidden="1"/>
    <cellStyle name="Hipervínculo visitado" xfId="56776" builtinId="9" hidden="1"/>
    <cellStyle name="Hipervínculo visitado" xfId="56760" builtinId="9" hidden="1"/>
    <cellStyle name="Hipervínculo visitado" xfId="56752" builtinId="9" hidden="1"/>
    <cellStyle name="Hipervínculo visitado" xfId="56730" builtinId="9" hidden="1"/>
    <cellStyle name="Hipervínculo visitado" xfId="56722" builtinId="9" hidden="1"/>
    <cellStyle name="Hipervínculo visitado" xfId="56714" builtinId="9" hidden="1"/>
    <cellStyle name="Hipervínculo visitado" xfId="56690" builtinId="9" hidden="1"/>
    <cellStyle name="Hipervínculo visitado" xfId="56682" builtinId="9" hidden="1"/>
    <cellStyle name="Hipervínculo visitado" xfId="56666" builtinId="9" hidden="1"/>
    <cellStyle name="Hipervínculo visitado" xfId="56650" builtinId="9" hidden="1"/>
    <cellStyle name="Hipervínculo visitado" xfId="56634" builtinId="9" hidden="1"/>
    <cellStyle name="Hipervínculo visitado" xfId="56624" builtinId="9" hidden="1"/>
    <cellStyle name="Hipervínculo visitado" xfId="56600" builtinId="9" hidden="1"/>
    <cellStyle name="Hipervínculo visitado" xfId="56592" builtinId="9" hidden="1"/>
    <cellStyle name="Hipervínculo visitado" xfId="56584" builtinId="9" hidden="1"/>
    <cellStyle name="Hipervínculo visitado" xfId="56562" builtinId="9" hidden="1"/>
    <cellStyle name="Hipervínculo visitado" xfId="56554" builtinId="9" hidden="1"/>
    <cellStyle name="Hipervínculo visitado" xfId="56538" builtinId="9" hidden="1"/>
    <cellStyle name="Hipervínculo visitado" xfId="56522" builtinId="9" hidden="1"/>
    <cellStyle name="Hipervínculo visitado" xfId="56506" builtinId="9" hidden="1"/>
    <cellStyle name="Hipervínculo visitado" xfId="56498" builtinId="9" hidden="1"/>
    <cellStyle name="Hipervínculo visitado" xfId="56472" builtinId="9" hidden="1"/>
    <cellStyle name="Hipervínculo visitado" xfId="56464" builtinId="9" hidden="1"/>
    <cellStyle name="Hipervínculo visitado" xfId="56456" builtinId="9" hidden="1"/>
    <cellStyle name="Hipervínculo visitado" xfId="56432" builtinId="9" hidden="1"/>
    <cellStyle name="Hipervínculo visitado" xfId="56319" builtinId="9" hidden="1"/>
    <cellStyle name="Hipervínculo visitado" xfId="56410" builtinId="9" hidden="1"/>
    <cellStyle name="Hipervínculo visitado" xfId="56394" builtinId="9" hidden="1"/>
    <cellStyle name="Hipervínculo visitado" xfId="56378" builtinId="9" hidden="1"/>
    <cellStyle name="Hipervínculo visitado" xfId="56370" builtinId="9" hidden="1"/>
    <cellStyle name="Hipervínculo visitado" xfId="56346" builtinId="9" hidden="1"/>
    <cellStyle name="Hipervínculo visitado" xfId="56338" builtinId="9" hidden="1"/>
    <cellStyle name="Hipervínculo visitado" xfId="56330" builtinId="9" hidden="1"/>
    <cellStyle name="Hipervínculo visitado" xfId="56304" builtinId="9" hidden="1"/>
    <cellStyle name="Hipervínculo visitado" xfId="56296" builtinId="9" hidden="1"/>
    <cellStyle name="Hipervínculo visitado" xfId="56280" builtinId="9" hidden="1"/>
    <cellStyle name="Hipervínculo visitado" xfId="56266" builtinId="9" hidden="1"/>
    <cellStyle name="Hipervínculo visitado" xfId="56250" builtinId="9" hidden="1"/>
    <cellStyle name="Hipervínculo visitado" xfId="56242" builtinId="9" hidden="1"/>
    <cellStyle name="Hipervínculo visitado" xfId="56218" builtinId="9" hidden="1"/>
    <cellStyle name="Hipervínculo visitado" xfId="56210" builtinId="9" hidden="1"/>
    <cellStyle name="Hipervínculo visitado" xfId="56202" builtinId="9" hidden="1"/>
    <cellStyle name="Hipervínculo visitado" xfId="56178" builtinId="9" hidden="1"/>
    <cellStyle name="Hipervínculo visitado" xfId="56170" builtinId="9" hidden="1"/>
    <cellStyle name="Hipervínculo visitado" xfId="56152" builtinId="9" hidden="1"/>
    <cellStyle name="Hipervínculo visitado" xfId="56136" builtinId="9" hidden="1"/>
    <cellStyle name="Hipervínculo visitado" xfId="56120" builtinId="9" hidden="1"/>
    <cellStyle name="Hipervínculo visitado" xfId="56007" builtinId="9" hidden="1"/>
    <cellStyle name="Hipervínculo visitado" xfId="56090" builtinId="9" hidden="1"/>
    <cellStyle name="Hipervínculo visitado" xfId="56082" builtinId="9" hidden="1"/>
    <cellStyle name="Hipervínculo visitado" xfId="56074" builtinId="9" hidden="1"/>
    <cellStyle name="Hipervínculo visitado" xfId="56050" builtinId="9" hidden="1"/>
    <cellStyle name="Hipervínculo visitado" xfId="56042" builtinId="9" hidden="1"/>
    <cellStyle name="Hipervínculo visitado" xfId="56026" builtinId="9" hidden="1"/>
    <cellStyle name="Hipervínculo visitado" xfId="56010" builtinId="9" hidden="1"/>
    <cellStyle name="Hipervínculo visitado" xfId="55992" builtinId="9" hidden="1"/>
    <cellStyle name="Hipervínculo visitado" xfId="55984" builtinId="9" hidden="1"/>
    <cellStyle name="Hipervínculo visitado" xfId="55960" builtinId="9" hidden="1"/>
    <cellStyle name="Hipervínculo visitado" xfId="55953" builtinId="9" hidden="1"/>
    <cellStyle name="Hipervínculo visitado" xfId="55945" builtinId="9" hidden="1"/>
    <cellStyle name="Hipervínculo visitado" xfId="55921" builtinId="9" hidden="1"/>
    <cellStyle name="Hipervínculo visitado" xfId="55913" builtinId="9" hidden="1"/>
    <cellStyle name="Hipervínculo visitado" xfId="55897" builtinId="9" hidden="1"/>
    <cellStyle name="Hipervínculo visitado" xfId="55881" builtinId="9" hidden="1"/>
    <cellStyle name="Hipervínculo visitado" xfId="55865" builtinId="9" hidden="1"/>
    <cellStyle name="Hipervínculo visitado" xfId="55857" builtinId="9" hidden="1"/>
    <cellStyle name="Hipervínculo visitado" xfId="55832" builtinId="9" hidden="1"/>
    <cellStyle name="Hipervínculo visitado" xfId="55824" builtinId="9" hidden="1"/>
    <cellStyle name="Hipervínculo visitado" xfId="55816" builtinId="9" hidden="1"/>
    <cellStyle name="Hipervínculo visitado" xfId="55794" builtinId="9" hidden="1"/>
    <cellStyle name="Hipervínculo visitado" xfId="55786" builtinId="9" hidden="1"/>
    <cellStyle name="Hipervínculo visitado" xfId="55770" builtinId="9" hidden="1"/>
    <cellStyle name="Hipervínculo visitado" xfId="55754" builtinId="9" hidden="1"/>
    <cellStyle name="Hipervínculo visitado" xfId="55738" builtinId="9" hidden="1"/>
    <cellStyle name="Hipervínculo visitado" xfId="55730" builtinId="9" hidden="1"/>
    <cellStyle name="Hipervínculo visitado" xfId="55706" builtinId="9" hidden="1"/>
    <cellStyle name="Hipervínculo visitado" xfId="55254" builtinId="9" hidden="1"/>
    <cellStyle name="Hipervínculo visitado" xfId="55256" builtinId="9" hidden="1"/>
    <cellStyle name="Hipervínculo visitado" xfId="55262" builtinId="9" hidden="1"/>
    <cellStyle name="Hipervínculo visitado" xfId="55264" builtinId="9" hidden="1"/>
    <cellStyle name="Hipervínculo visitado" xfId="55270" builtinId="9" hidden="1"/>
    <cellStyle name="Hipervínculo visitado" xfId="55274" builtinId="9" hidden="1"/>
    <cellStyle name="Hipervínculo visitado" xfId="55278" builtinId="9" hidden="1"/>
    <cellStyle name="Hipervínculo visitado" xfId="55280" builtinId="9" hidden="1"/>
    <cellStyle name="Hipervínculo visitado" xfId="55288" builtinId="9" hidden="1"/>
    <cellStyle name="Hipervínculo visitado" xfId="55290" builtinId="9" hidden="1"/>
    <cellStyle name="Hipervínculo visitado" xfId="55292" builtinId="9" hidden="1"/>
    <cellStyle name="Hipervínculo visitado" xfId="55300" builtinId="9" hidden="1"/>
    <cellStyle name="Hipervínculo visitado" xfId="55302" builtinId="9" hidden="1"/>
    <cellStyle name="Hipervínculo visitado" xfId="55306" builtinId="9" hidden="1"/>
    <cellStyle name="Hipervínculo visitado" xfId="55310" builtinId="9" hidden="1"/>
    <cellStyle name="Hipervínculo visitado" xfId="55316" builtinId="9" hidden="1"/>
    <cellStyle name="Hipervínculo visitado" xfId="55318" builtinId="9" hidden="1"/>
    <cellStyle name="Hipervínculo visitado" xfId="55324" builtinId="9" hidden="1"/>
    <cellStyle name="Hipervínculo visitado" xfId="55326" builtinId="9" hidden="1"/>
    <cellStyle name="Hipervínculo visitado" xfId="55328" builtinId="9" hidden="1"/>
    <cellStyle name="Hipervínculo visitado" xfId="55334" builtinId="9" hidden="1"/>
    <cellStyle name="Hipervínculo visitado" xfId="55336" builtinId="9" hidden="1"/>
    <cellStyle name="Hipervínculo visitado" xfId="55340" builtinId="9" hidden="1"/>
    <cellStyle name="Hipervínculo visitado" xfId="55346" builtinId="9" hidden="1"/>
    <cellStyle name="Hipervínculo visitado" xfId="55350" builtinId="9" hidden="1"/>
    <cellStyle name="Hipervínculo visitado" xfId="55352" builtinId="9" hidden="1"/>
    <cellStyle name="Hipervínculo visitado" xfId="55358" builtinId="9" hidden="1"/>
    <cellStyle name="Hipervínculo visitado" xfId="55362" builtinId="9" hidden="1"/>
    <cellStyle name="Hipervínculo visitado" xfId="55364" builtinId="9" hidden="1"/>
    <cellStyle name="Hipervínculo visitado" xfId="55370" builtinId="9" hidden="1"/>
    <cellStyle name="Hipervínculo visitado" xfId="55372" builtinId="9" hidden="1"/>
    <cellStyle name="Hipervínculo visitado" xfId="55378" builtinId="9" hidden="1"/>
    <cellStyle name="Hipervínculo visitado" xfId="55382" builtinId="9" hidden="1"/>
    <cellStyle name="Hipervínculo visitado" xfId="55387" builtinId="9" hidden="1"/>
    <cellStyle name="Hipervínculo visitado" xfId="55389" builtinId="9" hidden="1"/>
    <cellStyle name="Hipervínculo visitado" xfId="55397" builtinId="9" hidden="1"/>
    <cellStyle name="Hipervínculo visitado" xfId="55399" builtinId="9" hidden="1"/>
    <cellStyle name="Hipervínculo visitado" xfId="55401" builtinId="9" hidden="1"/>
    <cellStyle name="Hipervínculo visitado" xfId="55407" builtinId="9" hidden="1"/>
    <cellStyle name="Hipervínculo visitado" xfId="55411" builtinId="9" hidden="1"/>
    <cellStyle name="Hipervínculo visitado" xfId="55415" builtinId="9" hidden="1"/>
    <cellStyle name="Hipervínculo visitado" xfId="55419" builtinId="9" hidden="1"/>
    <cellStyle name="Hipervínculo visitado" xfId="55423" builtinId="9" hidden="1"/>
    <cellStyle name="Hipervínculo visitado" xfId="55427" builtinId="9" hidden="1"/>
    <cellStyle name="Hipervínculo visitado" xfId="55433" builtinId="9" hidden="1"/>
    <cellStyle name="Hipervínculo visitado" xfId="55435" builtinId="9" hidden="1"/>
    <cellStyle name="Hipervínculo visitado" xfId="55437" builtinId="9" hidden="1"/>
    <cellStyle name="Hipervínculo visitado" xfId="55445" builtinId="9" hidden="1"/>
    <cellStyle name="Hipervínculo visitado" xfId="55447" builtinId="9" hidden="1"/>
    <cellStyle name="Hipervínculo visitado" xfId="55451" builtinId="9" hidden="1"/>
    <cellStyle name="Hipervínculo visitado" xfId="55455" builtinId="9" hidden="1"/>
    <cellStyle name="Hipervínculo visitado" xfId="55461" builtinId="9" hidden="1"/>
    <cellStyle name="Hipervínculo visitado" xfId="55463" builtinId="9" hidden="1"/>
    <cellStyle name="Hipervínculo visitado" xfId="55469" builtinId="9" hidden="1"/>
    <cellStyle name="Hipervínculo visitado" xfId="55471" builtinId="9" hidden="1"/>
    <cellStyle name="Hipervínculo visitado" xfId="55475" builtinId="9" hidden="1"/>
    <cellStyle name="Hipervínculo visitado" xfId="55481" builtinId="9" hidden="1"/>
    <cellStyle name="Hipervínculo visitado" xfId="55483" builtinId="9" hidden="1"/>
    <cellStyle name="Hipervínculo visitado" xfId="55487" builtinId="9" hidden="1"/>
    <cellStyle name="Hipervínculo visitado" xfId="55492" builtinId="9" hidden="1"/>
    <cellStyle name="Hipervínculo visitado" xfId="55496" builtinId="9" hidden="1"/>
    <cellStyle name="Hipervínculo visitado" xfId="55498" builtinId="9" hidden="1"/>
    <cellStyle name="Hipervínculo visitado" xfId="55506" builtinId="9" hidden="1"/>
    <cellStyle name="Hipervínculo visitado" xfId="55508" builtinId="9" hidden="1"/>
    <cellStyle name="Hipervínculo visitado" xfId="55510" builtinId="9" hidden="1"/>
    <cellStyle name="Hipervínculo visitado" xfId="55516" builtinId="9" hidden="1"/>
    <cellStyle name="Hipervínculo visitado" xfId="55518" builtinId="9" hidden="1"/>
    <cellStyle name="Hipervínculo visitado" xfId="55524" builtinId="9" hidden="1"/>
    <cellStyle name="Hipervínculo visitado" xfId="55528" builtinId="9" hidden="1"/>
    <cellStyle name="Hipervínculo visitado" xfId="55532" builtinId="9" hidden="1"/>
    <cellStyle name="Hipervínculo visitado" xfId="55534" builtinId="9" hidden="1"/>
    <cellStyle name="Hipervínculo visitado" xfId="55544" builtinId="9" hidden="1"/>
    <cellStyle name="Hipervínculo visitado" xfId="55546" builtinId="9" hidden="1"/>
    <cellStyle name="Hipervínculo visitado" xfId="55548" builtinId="9" hidden="1"/>
    <cellStyle name="Hipervínculo visitado" xfId="55556" builtinId="9" hidden="1"/>
    <cellStyle name="Hipervínculo visitado" xfId="55558" builtinId="9" hidden="1"/>
    <cellStyle name="Hipervínculo visitado" xfId="55562" builtinId="9" hidden="1"/>
    <cellStyle name="Hipervínculo visitado" xfId="55566" builtinId="9" hidden="1"/>
    <cellStyle name="Hipervínculo visitado" xfId="55572" builtinId="9" hidden="1"/>
    <cellStyle name="Hipervínculo visitado" xfId="55574" builtinId="9" hidden="1"/>
    <cellStyle name="Hipervínculo visitado" xfId="55580" builtinId="9" hidden="1"/>
    <cellStyle name="Hipervínculo visitado" xfId="55582" builtinId="9" hidden="1"/>
    <cellStyle name="Hipervínculo visitado" xfId="55584" builtinId="9" hidden="1"/>
    <cellStyle name="Hipervínculo visitado" xfId="55592" builtinId="9" hidden="1"/>
    <cellStyle name="Hipervínculo visitado" xfId="55594" builtinId="9" hidden="1"/>
    <cellStyle name="Hipervínculo visitado" xfId="55598" builtinId="9" hidden="1"/>
    <cellStyle name="Hipervínculo visitado" xfId="55604" builtinId="9" hidden="1"/>
    <cellStyle name="Hipervínculo visitado" xfId="55608" builtinId="9" hidden="1"/>
    <cellStyle name="Hipervínculo visitado" xfId="55610" builtinId="9" hidden="1"/>
    <cellStyle name="Hipervínculo visitado" xfId="55616" builtinId="9" hidden="1"/>
    <cellStyle name="Hipervínculo visitado" xfId="55620" builtinId="9" hidden="1"/>
    <cellStyle name="Hipervínculo visitado" xfId="55622" builtinId="9" hidden="1"/>
    <cellStyle name="Hipervínculo visitado" xfId="55628" builtinId="9" hidden="1"/>
    <cellStyle name="Hipervínculo visitado" xfId="55630" builtinId="9" hidden="1"/>
    <cellStyle name="Hipervínculo visitado" xfId="55636" builtinId="9" hidden="1"/>
    <cellStyle name="Hipervínculo visitado" xfId="55640" builtinId="9" hidden="1"/>
    <cellStyle name="Hipervínculo visitado" xfId="55644" builtinId="9" hidden="1"/>
    <cellStyle name="Hipervínculo visitado" xfId="55539" builtinId="9" hidden="1"/>
    <cellStyle name="Hipervínculo visitado" xfId="55652" builtinId="9" hidden="1"/>
    <cellStyle name="Hipervínculo visitado" xfId="55654" builtinId="9" hidden="1"/>
    <cellStyle name="Hipervínculo visitado" xfId="55656" builtinId="9" hidden="1"/>
    <cellStyle name="Hipervínculo visitado" xfId="55662" builtinId="9" hidden="1"/>
    <cellStyle name="Hipervínculo visitado" xfId="55666" builtinId="9" hidden="1"/>
    <cellStyle name="Hipervínculo visitado" xfId="55670" builtinId="9" hidden="1"/>
    <cellStyle name="Hipervínculo visitado" xfId="55674" builtinId="9" hidden="1"/>
    <cellStyle name="Hipervínculo visitado" xfId="55678" builtinId="9" hidden="1"/>
    <cellStyle name="Hipervínculo visitado" xfId="55682" builtinId="9" hidden="1"/>
    <cellStyle name="Hipervínculo visitado" xfId="55688" builtinId="9" hidden="1"/>
    <cellStyle name="Hipervínculo visitado" xfId="55690" builtinId="9" hidden="1"/>
    <cellStyle name="Hipervínculo visitado" xfId="55692" builtinId="9" hidden="1"/>
    <cellStyle name="Hipervínculo visitado" xfId="55698" builtinId="9" hidden="1"/>
    <cellStyle name="Hipervínculo visitado" xfId="55680" builtinId="9" hidden="1"/>
    <cellStyle name="Hipervínculo visitado" xfId="55648" builtinId="9" hidden="1"/>
    <cellStyle name="Hipervínculo visitado" xfId="55618" builtinId="9" hidden="1"/>
    <cellStyle name="Hipervínculo visitado" xfId="55586" builtinId="9" hidden="1"/>
    <cellStyle name="Hipervínculo visitado" xfId="55570" builtinId="9" hidden="1"/>
    <cellStyle name="Hipervínculo visitado" xfId="55520" builtinId="9" hidden="1"/>
    <cellStyle name="Hipervínculo visitado" xfId="55504" builtinId="9" hidden="1"/>
    <cellStyle name="Hipervínculo visitado" xfId="55488" builtinId="9" hidden="1"/>
    <cellStyle name="Hipervínculo visitado" xfId="55441" builtinId="9" hidden="1"/>
    <cellStyle name="Hipervínculo visitado" xfId="55425" builtinId="9" hidden="1"/>
    <cellStyle name="Hipervínculo visitado" xfId="55393" builtinId="9" hidden="1"/>
    <cellStyle name="Hipervínculo visitado" xfId="55360" builtinId="9" hidden="1"/>
    <cellStyle name="Hipervínculo visitado" xfId="55330" builtinId="9" hidden="1"/>
    <cellStyle name="Hipervínculo visitado" xfId="55314" builtinId="9" hidden="1"/>
    <cellStyle name="Hipervínculo visitado" xfId="55266" builtinId="9" hidden="1"/>
    <cellStyle name="Hipervínculo visitado" xfId="55072" builtinId="9" hidden="1"/>
    <cellStyle name="Hipervínculo visitado" xfId="55074" builtinId="9" hidden="1"/>
    <cellStyle name="Hipervínculo visitado" xfId="55080" builtinId="9" hidden="1"/>
    <cellStyle name="Hipervínculo visitado" xfId="55082" builtinId="9" hidden="1"/>
    <cellStyle name="Hipervínculo visitado" xfId="55086" builtinId="9" hidden="1"/>
    <cellStyle name="Hipervínculo visitado" xfId="55092" builtinId="9" hidden="1"/>
    <cellStyle name="Hipervínculo visitado" xfId="55096" builtinId="9" hidden="1"/>
    <cellStyle name="Hipervínculo visitado" xfId="55098" builtinId="9" hidden="1"/>
    <cellStyle name="Hipervínculo visitado" xfId="55104" builtinId="9" hidden="1"/>
    <cellStyle name="Hipervínculo visitado" xfId="55106" builtinId="9" hidden="1"/>
    <cellStyle name="Hipervínculo visitado" xfId="55108" builtinId="9" hidden="1"/>
    <cellStyle name="Hipervínculo visitado" xfId="55114" builtinId="9" hidden="1"/>
    <cellStyle name="Hipervínculo visitado" xfId="55116" builtinId="9" hidden="1"/>
    <cellStyle name="Hipervínculo visitado" xfId="55122" builtinId="9" hidden="1"/>
    <cellStyle name="Hipervínculo visitado" xfId="55125" builtinId="9" hidden="1"/>
    <cellStyle name="Hipervínculo visitado" xfId="55129" builtinId="9" hidden="1"/>
    <cellStyle name="Hipervínculo visitado" xfId="55131" builtinId="9" hidden="1"/>
    <cellStyle name="Hipervínculo visitado" xfId="55137" builtinId="9" hidden="1"/>
    <cellStyle name="Hipervínculo visitado" xfId="55139" builtinId="9" hidden="1"/>
    <cellStyle name="Hipervínculo visitado" xfId="55141" builtinId="9" hidden="1"/>
    <cellStyle name="Hipervínculo visitado" xfId="55147" builtinId="9" hidden="1"/>
    <cellStyle name="Hipervínculo visitado" xfId="55149" builtinId="9" hidden="1"/>
    <cellStyle name="Hipervínculo visitado" xfId="55155" builtinId="9" hidden="1"/>
    <cellStyle name="Hipervínculo visitado" xfId="55159" builtinId="9" hidden="1"/>
    <cellStyle name="Hipervínculo visitado" xfId="55163" builtinId="9" hidden="1"/>
    <cellStyle name="Hipervínculo visitado" xfId="55165" builtinId="9" hidden="1"/>
    <cellStyle name="Hipervínculo visitado" xfId="55171" builtinId="9" hidden="1"/>
    <cellStyle name="Hipervínculo visitado" xfId="55173" builtinId="9" hidden="1"/>
    <cellStyle name="Hipervínculo visitado" xfId="55176" builtinId="9" hidden="1"/>
    <cellStyle name="Hipervínculo visitado" xfId="55182" builtinId="9" hidden="1"/>
    <cellStyle name="Hipervínculo visitado" xfId="55186" builtinId="9" hidden="1"/>
    <cellStyle name="Hipervínculo visitado" xfId="55190" builtinId="9" hidden="1"/>
    <cellStyle name="Hipervínculo visitado" xfId="55194" builtinId="9" hidden="1"/>
    <cellStyle name="Hipervínculo visitado" xfId="55198" builtinId="9" hidden="1"/>
    <cellStyle name="Hipervínculo visitado" xfId="55200" builtinId="9" hidden="1"/>
    <cellStyle name="Hipervínculo visitado" xfId="55206" builtinId="9" hidden="1"/>
    <cellStyle name="Hipervínculo visitado" xfId="55208" builtinId="9" hidden="1"/>
    <cellStyle name="Hipervínculo visitado" xfId="55210" builtinId="9" hidden="1"/>
    <cellStyle name="Hipervínculo visitado" xfId="55218" builtinId="9" hidden="1"/>
    <cellStyle name="Hipervínculo visitado" xfId="55220" builtinId="9" hidden="1"/>
    <cellStyle name="Hipervínculo visitado" xfId="55224" builtinId="9" hidden="1"/>
    <cellStyle name="Hipervínculo visitado" xfId="55230" builtinId="9" hidden="1"/>
    <cellStyle name="Hipervínculo visitado" xfId="55234" builtinId="9" hidden="1"/>
    <cellStyle name="Hipervínculo visitado" xfId="55236" builtinId="9" hidden="1"/>
    <cellStyle name="Hipervínculo visitado" xfId="55242" builtinId="9" hidden="1"/>
    <cellStyle name="Hipervínculo visitado" xfId="55244" builtinId="9" hidden="1"/>
    <cellStyle name="Hipervínculo visitado" xfId="55246" builtinId="9" hidden="1"/>
    <cellStyle name="Hipervínculo visitado" xfId="55250" builtinId="9" hidden="1"/>
    <cellStyle name="Hipervínculo visitado" xfId="55216" builtinId="9" hidden="1"/>
    <cellStyle name="Hipervínculo visitado" xfId="55151" builtinId="9" hidden="1"/>
    <cellStyle name="Hipervínculo visitado" xfId="55088" builtinId="9" hidden="1"/>
    <cellStyle name="Hipervínculo visitado" xfId="54993" builtinId="9" hidden="1"/>
    <cellStyle name="Hipervínculo visitado" xfId="54995" builtinId="9" hidden="1"/>
    <cellStyle name="Hipervínculo visitado" xfId="55001" builtinId="9" hidden="1"/>
    <cellStyle name="Hipervínculo visitado" xfId="55003" builtinId="9" hidden="1"/>
    <cellStyle name="Hipervínculo visitado" xfId="55005" builtinId="9" hidden="1"/>
    <cellStyle name="Hipervínculo visitado" xfId="55011" builtinId="9" hidden="1"/>
    <cellStyle name="Hipervínculo visitado" xfId="55013" builtinId="9" hidden="1"/>
    <cellStyle name="Hipervínculo visitado" xfId="55017" builtinId="9" hidden="1"/>
    <cellStyle name="Hipervínculo visitado" xfId="55021" builtinId="9" hidden="1"/>
    <cellStyle name="Hipervínculo visitado" xfId="55025" builtinId="9" hidden="1"/>
    <cellStyle name="Hipervínculo visitado" xfId="55027" builtinId="9" hidden="1"/>
    <cellStyle name="Hipervínculo visitado" xfId="55033" builtinId="9" hidden="1"/>
    <cellStyle name="Hipervínculo visitado" xfId="55035" builtinId="9" hidden="1"/>
    <cellStyle name="Hipervínculo visitado" xfId="55037" builtinId="9" hidden="1"/>
    <cellStyle name="Hipervínculo visitado" xfId="55043" builtinId="9" hidden="1"/>
    <cellStyle name="Hipervínculo visitado" xfId="55045" builtinId="9" hidden="1"/>
    <cellStyle name="Hipervínculo visitado" xfId="55049" builtinId="9" hidden="1"/>
    <cellStyle name="Hipervínculo visitado" xfId="55053" builtinId="9" hidden="1"/>
    <cellStyle name="Hipervínculo visitado" xfId="55059" builtinId="9" hidden="1"/>
    <cellStyle name="Hipervínculo visitado" xfId="55061" builtinId="9" hidden="1"/>
    <cellStyle name="Hipervínculo visitado" xfId="55067" builtinId="9" hidden="1"/>
    <cellStyle name="Hipervínculo visitado" xfId="55069" builtinId="9" hidden="1"/>
    <cellStyle name="Hipervínculo visitado" xfId="55055" builtinId="9" hidden="1"/>
    <cellStyle name="Hipervínculo visitado" xfId="54953" builtinId="9" hidden="1"/>
    <cellStyle name="Hipervínculo visitado" xfId="54955" builtinId="9" hidden="1"/>
    <cellStyle name="Hipervínculo visitado" xfId="54959" builtinId="9" hidden="1"/>
    <cellStyle name="Hipervínculo visitado" xfId="54963" builtinId="9" hidden="1"/>
    <cellStyle name="Hipervínculo visitado" xfId="54967" builtinId="9" hidden="1"/>
    <cellStyle name="Hipervínculo visitado" xfId="54969" builtinId="9" hidden="1"/>
    <cellStyle name="Hipervínculo visitado" xfId="54975" builtinId="9" hidden="1"/>
    <cellStyle name="Hipervínculo visitado" xfId="54977" builtinId="9" hidden="1"/>
    <cellStyle name="Hipervínculo visitado" xfId="54979" builtinId="9" hidden="1"/>
    <cellStyle name="Hipervínculo visitado" xfId="54985" builtinId="9" hidden="1"/>
    <cellStyle name="Hipervínculo visitado" xfId="54987" builtinId="9" hidden="1"/>
    <cellStyle name="Hipervínculo visitado" xfId="54935" builtinId="9" hidden="1"/>
    <cellStyle name="Hipervínculo visitado" xfId="54939" builtinId="9" hidden="1"/>
    <cellStyle name="Hipervínculo visitado" xfId="54943" builtinId="9" hidden="1"/>
    <cellStyle name="Hipervínculo visitado" xfId="54945" builtinId="9" hidden="1"/>
    <cellStyle name="Hipervínculo visitado" xfId="54923" builtinId="9" hidden="1"/>
    <cellStyle name="Hipervínculo visitado" xfId="54925" builtinId="9" hidden="1"/>
    <cellStyle name="Hipervínculo visitado" xfId="54927" builtinId="9" hidden="1"/>
    <cellStyle name="Hipervínculo visitado" xfId="54919" builtinId="9" hidden="1"/>
    <cellStyle name="Hipervínculo visitado" xfId="54921" builtinId="9" hidden="1"/>
    <cellStyle name="Hipervínculo visitado" xfId="52679" builtinId="9" hidden="1"/>
    <cellStyle name="Hipervínculo visitado" xfId="57205" builtinId="9" hidden="1"/>
    <cellStyle name="Hipervínculo visitado" xfId="57209" builtinId="9" hidden="1"/>
    <cellStyle name="Hipervínculo visitado" xfId="57211" builtinId="9" hidden="1"/>
    <cellStyle name="Hipervínculo visitado" xfId="57217" builtinId="9" hidden="1"/>
    <cellStyle name="Hipervínculo visitado" xfId="57219" builtinId="9" hidden="1"/>
    <cellStyle name="Hipervínculo visitado" xfId="57221" builtinId="9" hidden="1"/>
    <cellStyle name="Hipervínculo visitado" xfId="57227" builtinId="9" hidden="1"/>
    <cellStyle name="Hipervínculo visitado" xfId="57229" builtinId="9" hidden="1"/>
    <cellStyle name="Hipervínculo visitado" xfId="57233" builtinId="9" hidden="1"/>
    <cellStyle name="Hipervínculo visitado" xfId="57237" builtinId="9" hidden="1"/>
    <cellStyle name="Hipervínculo visitado" xfId="57241" builtinId="9" hidden="1"/>
    <cellStyle name="Hipervínculo visitado" xfId="57243" builtinId="9" hidden="1"/>
    <cellStyle name="Hipervínculo visitado" xfId="57249" builtinId="9" hidden="1"/>
    <cellStyle name="Hipervínculo visitado" xfId="57251" builtinId="9" hidden="1"/>
    <cellStyle name="Hipervínculo visitado" xfId="57253" builtinId="9" hidden="1"/>
    <cellStyle name="Hipervínculo visitado" xfId="57259" builtinId="9" hidden="1"/>
    <cellStyle name="Hipervínculo visitado" xfId="57261" builtinId="9" hidden="1"/>
    <cellStyle name="Hipervínculo visitado" xfId="57265" builtinId="9" hidden="1"/>
    <cellStyle name="Hipervínculo visitado" xfId="57269" builtinId="9" hidden="1"/>
    <cellStyle name="Hipervínculo visitado" xfId="57273" builtinId="9" hidden="1"/>
    <cellStyle name="Hipervínculo visitado" xfId="57275" builtinId="9" hidden="1"/>
    <cellStyle name="Hipervínculo visitado" xfId="57281" builtinId="9" hidden="1"/>
    <cellStyle name="Hipervínculo visitado" xfId="57283" builtinId="9" hidden="1"/>
    <cellStyle name="Hipervínculo visitado" xfId="57285" builtinId="9" hidden="1"/>
    <cellStyle name="Hipervínculo visitado" xfId="57291" builtinId="9" hidden="1"/>
    <cellStyle name="Hipervínculo visitado" xfId="57293" builtinId="9" hidden="1"/>
    <cellStyle name="Hipervínculo visitado" xfId="57297" builtinId="9" hidden="1"/>
    <cellStyle name="Hipervínculo visitado" xfId="57301" builtinId="9" hidden="1"/>
    <cellStyle name="Hipervínculo visitado" xfId="57305" builtinId="9" hidden="1"/>
    <cellStyle name="Hipervínculo visitado" xfId="57307" builtinId="9" hidden="1"/>
    <cellStyle name="Hipervínculo visitado" xfId="57313" builtinId="9" hidden="1"/>
    <cellStyle name="Hipervínculo visitado" xfId="57315" builtinId="9" hidden="1"/>
    <cellStyle name="Hipervínculo visitado" xfId="57317" builtinId="9" hidden="1"/>
    <cellStyle name="Hipervínculo visitado" xfId="57323" builtinId="9" hidden="1"/>
    <cellStyle name="Hipervínculo visitado" xfId="57325" builtinId="9" hidden="1"/>
    <cellStyle name="Hipervínculo visitado" xfId="57329" builtinId="9" hidden="1"/>
    <cellStyle name="Hipervínculo visitado" xfId="57333" builtinId="9" hidden="1"/>
    <cellStyle name="Hipervínculo visitado" xfId="57337" builtinId="9" hidden="1"/>
    <cellStyle name="Hipervínculo visitado" xfId="57339" builtinId="9" hidden="1"/>
    <cellStyle name="Hipervínculo visitado" xfId="57345" builtinId="9" hidden="1"/>
    <cellStyle name="Hipervínculo visitado" xfId="57347" builtinId="9" hidden="1"/>
    <cellStyle name="Hipervínculo visitado" xfId="57349" builtinId="9" hidden="1"/>
    <cellStyle name="Hipervínculo visitado" xfId="57355" builtinId="9" hidden="1"/>
    <cellStyle name="Hipervínculo visitado" xfId="57357" builtinId="9" hidden="1"/>
    <cellStyle name="Hipervínculo visitado" xfId="57362" builtinId="9" hidden="1"/>
    <cellStyle name="Hipervínculo visitado" xfId="57366" builtinId="9" hidden="1"/>
    <cellStyle name="Hipervínculo visitado" xfId="57370" builtinId="9" hidden="1"/>
    <cellStyle name="Hipervínculo visitado" xfId="57372" builtinId="9" hidden="1"/>
    <cellStyle name="Hipervínculo visitado" xfId="57378" builtinId="9" hidden="1"/>
    <cellStyle name="Hipervínculo visitado" xfId="57380" builtinId="9" hidden="1"/>
    <cellStyle name="Hipervínculo visitado" xfId="57382" builtinId="9" hidden="1"/>
    <cellStyle name="Hipervínculo visitado" xfId="57388" builtinId="9" hidden="1"/>
    <cellStyle name="Hipervínculo visitado" xfId="57390" builtinId="9" hidden="1"/>
    <cellStyle name="Hipervínculo visitado" xfId="57394" builtinId="9" hidden="1"/>
    <cellStyle name="Hipervínculo visitado" xfId="57398" builtinId="9" hidden="1"/>
    <cellStyle name="Hipervínculo visitado" xfId="57402" builtinId="9" hidden="1"/>
    <cellStyle name="Hipervínculo visitado" xfId="57404" builtinId="9" hidden="1"/>
    <cellStyle name="Hipervínculo visitado" xfId="57410" builtinId="9" hidden="1"/>
    <cellStyle name="Hipervínculo visitado" xfId="57411" builtinId="9" hidden="1"/>
    <cellStyle name="Hipervínculo visitado" xfId="57413" builtinId="9" hidden="1"/>
    <cellStyle name="Hipervínculo visitado" xfId="57419" builtinId="9" hidden="1"/>
    <cellStyle name="Hipervínculo visitado" xfId="57421" builtinId="9" hidden="1"/>
    <cellStyle name="Hipervínculo visitado" xfId="57425" builtinId="9" hidden="1"/>
    <cellStyle name="Hipervínculo visitado" xfId="57429" builtinId="9" hidden="1"/>
    <cellStyle name="Hipervínculo visitado" xfId="57433" builtinId="9" hidden="1"/>
    <cellStyle name="Hipervínculo visitado" xfId="57435" builtinId="9" hidden="1"/>
    <cellStyle name="Hipervínculo visitado" xfId="57441" builtinId="9" hidden="1"/>
    <cellStyle name="Hipervínculo visitado" xfId="57443" builtinId="9" hidden="1"/>
    <cellStyle name="Hipervínculo visitado" xfId="57445" builtinId="9" hidden="1"/>
    <cellStyle name="Hipervínculo visitado" xfId="57451" builtinId="9" hidden="1"/>
    <cellStyle name="Hipervínculo visitado" xfId="57453" builtinId="9" hidden="1"/>
    <cellStyle name="Hipervínculo visitado" xfId="57457" builtinId="9" hidden="1"/>
    <cellStyle name="Hipervínculo visitado" xfId="57461" builtinId="9" hidden="1"/>
    <cellStyle name="Hipervínculo visitado" xfId="57466" builtinId="9" hidden="1"/>
    <cellStyle name="Hipervínculo visitado" xfId="57468" builtinId="9" hidden="1"/>
    <cellStyle name="Hipervínculo visitado" xfId="57474" builtinId="9" hidden="1"/>
    <cellStyle name="Hipervínculo visitado" xfId="57476" builtinId="9" hidden="1"/>
    <cellStyle name="Hipervínculo visitado" xfId="57478" builtinId="9" hidden="1"/>
    <cellStyle name="Hipervínculo visitado" xfId="57484" builtinId="9" hidden="1"/>
    <cellStyle name="Hipervínculo visitado" xfId="57486" builtinId="9" hidden="1"/>
    <cellStyle name="Hipervínculo visitado" xfId="57490" builtinId="9" hidden="1"/>
    <cellStyle name="Hipervínculo visitado" xfId="57494" builtinId="9" hidden="1"/>
    <cellStyle name="Hipervínculo visitado" xfId="57498" builtinId="9" hidden="1"/>
    <cellStyle name="Hipervínculo visitado" xfId="57500" builtinId="9" hidden="1"/>
    <cellStyle name="Hipervínculo visitado" xfId="57506" builtinId="9" hidden="1"/>
    <cellStyle name="Hipervínculo visitado" xfId="57508" builtinId="9" hidden="1"/>
    <cellStyle name="Hipervínculo visitado" xfId="57510" builtinId="9" hidden="1"/>
    <cellStyle name="Hipervínculo visitado" xfId="57518" builtinId="9" hidden="1"/>
    <cellStyle name="Hipervínculo visitado" xfId="57520" builtinId="9" hidden="1"/>
    <cellStyle name="Hipervínculo visitado" xfId="57524" builtinId="9" hidden="1"/>
    <cellStyle name="Hipervínculo visitado" xfId="57528" builtinId="9" hidden="1"/>
    <cellStyle name="Hipervínculo visitado" xfId="57532" builtinId="9" hidden="1"/>
    <cellStyle name="Hipervínculo visitado" xfId="57534" builtinId="9" hidden="1"/>
    <cellStyle name="Hipervínculo visitado" xfId="57540" builtinId="9" hidden="1"/>
    <cellStyle name="Hipervínculo visitado" xfId="57542" builtinId="9" hidden="1"/>
    <cellStyle name="Hipervínculo visitado" xfId="57544" builtinId="9" hidden="1"/>
    <cellStyle name="Hipervínculo visitado" xfId="57550" builtinId="9" hidden="1"/>
    <cellStyle name="Hipervínculo visitado" xfId="57552" builtinId="9" hidden="1"/>
    <cellStyle name="Hipervínculo visitado" xfId="57556" builtinId="9" hidden="1"/>
    <cellStyle name="Hipervínculo visitado" xfId="57560" builtinId="9" hidden="1"/>
    <cellStyle name="Hipervínculo visitado" xfId="57564" builtinId="9" hidden="1"/>
    <cellStyle name="Hipervínculo visitado" xfId="57566" builtinId="9" hidden="1"/>
    <cellStyle name="Hipervínculo visitado" xfId="57572" builtinId="9" hidden="1"/>
    <cellStyle name="Hipervínculo visitado" xfId="57574" builtinId="9" hidden="1"/>
    <cellStyle name="Hipervínculo visitado" xfId="57576" builtinId="9" hidden="1"/>
    <cellStyle name="Hipervínculo visitado" xfId="57582" builtinId="9" hidden="1"/>
    <cellStyle name="Hipervínculo visitado" xfId="57584" builtinId="9" hidden="1"/>
    <cellStyle name="Hipervínculo visitado" xfId="57588" builtinId="9" hidden="1"/>
    <cellStyle name="Hipervínculo visitado" xfId="57592" builtinId="9" hidden="1"/>
    <cellStyle name="Hipervínculo visitado" xfId="57596" builtinId="9" hidden="1"/>
    <cellStyle name="Hipervínculo visitado" xfId="57598" builtinId="9" hidden="1"/>
    <cellStyle name="Hipervínculo visitado" xfId="57604" builtinId="9" hidden="1"/>
    <cellStyle name="Hipervínculo visitado" xfId="57606" builtinId="9" hidden="1"/>
    <cellStyle name="Hipervínculo visitado" xfId="57608" builtinId="9" hidden="1"/>
    <cellStyle name="Hipervínculo visitado" xfId="57614" builtinId="9" hidden="1"/>
    <cellStyle name="Hipervínculo visitado" xfId="57616" builtinId="9" hidden="1"/>
    <cellStyle name="Hipervínculo visitado" xfId="57620" builtinId="9" hidden="1"/>
    <cellStyle name="Hipervínculo visitado" xfId="57622" builtinId="9" hidden="1"/>
    <cellStyle name="Hipervínculo visitado" xfId="57626" builtinId="9" hidden="1"/>
    <cellStyle name="Hipervínculo visitado" xfId="57628" builtinId="9" hidden="1"/>
    <cellStyle name="Hipervínculo visitado" xfId="57634" builtinId="9" hidden="1"/>
    <cellStyle name="Hipervínculo visitado" xfId="57636" builtinId="9" hidden="1"/>
    <cellStyle name="Hipervínculo visitado" xfId="57638" builtinId="9" hidden="1"/>
    <cellStyle name="Hipervínculo visitado" xfId="57644" builtinId="9" hidden="1"/>
    <cellStyle name="Hipervínculo visitado" xfId="57646" builtinId="9" hidden="1"/>
    <cellStyle name="Hipervínculo visitado" xfId="57650" builtinId="9" hidden="1"/>
    <cellStyle name="Hipervínculo visitado" xfId="57654" builtinId="9" hidden="1"/>
    <cellStyle name="Hipervínculo visitado" xfId="57658" builtinId="9" hidden="1"/>
    <cellStyle name="Hipervínculo visitado" xfId="57660" builtinId="9" hidden="1"/>
    <cellStyle name="Hipervínculo visitado" xfId="57666" builtinId="9" hidden="1"/>
    <cellStyle name="Hipervínculo visitado" xfId="57668" builtinId="9" hidden="1"/>
    <cellStyle name="Hipervínculo visitado" xfId="57670" builtinId="9" hidden="1"/>
    <cellStyle name="Hipervínculo visitado" xfId="57677" builtinId="9" hidden="1"/>
    <cellStyle name="Hipervínculo visitado" xfId="57679" builtinId="9" hidden="1"/>
    <cellStyle name="Hipervínculo visitado" xfId="57683" builtinId="9" hidden="1"/>
    <cellStyle name="Hipervínculo visitado" xfId="57687" builtinId="9" hidden="1"/>
    <cellStyle name="Hipervínculo visitado" xfId="57691" builtinId="9" hidden="1"/>
    <cellStyle name="Hipervínculo visitado" xfId="57693" builtinId="9" hidden="1"/>
    <cellStyle name="Hipervínculo visitado" xfId="57699" builtinId="9" hidden="1"/>
    <cellStyle name="Hipervínculo visitado" xfId="57701" builtinId="9" hidden="1"/>
    <cellStyle name="Hipervínculo visitado" xfId="57703" builtinId="9" hidden="1"/>
    <cellStyle name="Hipervínculo visitado" xfId="57709" builtinId="9" hidden="1"/>
    <cellStyle name="Hipervínculo visitado" xfId="57711" builtinId="9" hidden="1"/>
    <cellStyle name="Hipervínculo visitado" xfId="57715" builtinId="9" hidden="1"/>
    <cellStyle name="Hipervínculo visitado" xfId="57719" builtinId="9" hidden="1"/>
    <cellStyle name="Hipervínculo visitado" xfId="57723" builtinId="9" hidden="1"/>
    <cellStyle name="Hipervínculo visitado" xfId="57725" builtinId="9" hidden="1"/>
    <cellStyle name="Hipervínculo visitado" xfId="57731" builtinId="9" hidden="1"/>
    <cellStyle name="Hipervínculo visitado" xfId="57733" builtinId="9" hidden="1"/>
    <cellStyle name="Hipervínculo visitado" xfId="57735" builtinId="9" hidden="1"/>
    <cellStyle name="Hipervínculo visitado" xfId="57741" builtinId="9" hidden="1"/>
    <cellStyle name="Hipervínculo visitado" xfId="57743" builtinId="9" hidden="1"/>
    <cellStyle name="Hipervínculo visitado" xfId="57747" builtinId="9" hidden="1"/>
    <cellStyle name="Hipervínculo visitado" xfId="57751" builtinId="9" hidden="1"/>
    <cellStyle name="Hipervínculo visitado" xfId="57755" builtinId="9" hidden="1"/>
    <cellStyle name="Hipervínculo visitado" xfId="57757" builtinId="9" hidden="1"/>
    <cellStyle name="Hipervínculo visitado" xfId="57763" builtinId="9" hidden="1"/>
    <cellStyle name="Hipervínculo visitado" xfId="57765" builtinId="9" hidden="1"/>
    <cellStyle name="Hipervínculo visitado" xfId="57767" builtinId="9" hidden="1"/>
    <cellStyle name="Hipervínculo visitado" xfId="57773" builtinId="9" hidden="1"/>
    <cellStyle name="Hipervínculo visitado" xfId="57775" builtinId="9" hidden="1"/>
    <cellStyle name="Hipervínculo visitado" xfId="57778" builtinId="9" hidden="1"/>
    <cellStyle name="Hipervínculo visitado" xfId="57782" builtinId="9" hidden="1"/>
    <cellStyle name="Hipervínculo visitado" xfId="57786" builtinId="9" hidden="1"/>
    <cellStyle name="Hipervínculo visitado" xfId="57788" builtinId="9" hidden="1"/>
    <cellStyle name="Hipervínculo visitado" xfId="57794" builtinId="9" hidden="1"/>
    <cellStyle name="Hipervínculo visitado" xfId="57796" builtinId="9" hidden="1"/>
    <cellStyle name="Hipervínculo visitado" xfId="57798" builtinId="9" hidden="1"/>
    <cellStyle name="Hipervínculo visitado" xfId="57804" builtinId="9" hidden="1"/>
    <cellStyle name="Hipervínculo visitado" xfId="57806" builtinId="9" hidden="1"/>
    <cellStyle name="Hipervínculo visitado" xfId="57810" builtinId="9" hidden="1"/>
    <cellStyle name="Hipervínculo visitado" xfId="57814" builtinId="9" hidden="1"/>
    <cellStyle name="Hipervínculo visitado" xfId="57818" builtinId="9" hidden="1"/>
    <cellStyle name="Hipervínculo visitado" xfId="57820" builtinId="9" hidden="1"/>
    <cellStyle name="Hipervínculo visitado" xfId="57826" builtinId="9" hidden="1"/>
    <cellStyle name="Hipervínculo visitado" xfId="57830" builtinId="9" hidden="1"/>
    <cellStyle name="Hipervínculo visitado" xfId="57832" builtinId="9" hidden="1"/>
    <cellStyle name="Hipervínculo visitado" xfId="57838" builtinId="9" hidden="1"/>
    <cellStyle name="Hipervínculo visitado" xfId="57840" builtinId="9" hidden="1"/>
    <cellStyle name="Hipervínculo visitado" xfId="57844" builtinId="9" hidden="1"/>
    <cellStyle name="Hipervínculo visitado" xfId="57848" builtinId="9" hidden="1"/>
    <cellStyle name="Hipervínculo visitado" xfId="57852" builtinId="9" hidden="1"/>
    <cellStyle name="Hipervínculo visitado" xfId="57854" builtinId="9" hidden="1"/>
    <cellStyle name="Hipervínculo visitado" xfId="57860" builtinId="9" hidden="1"/>
    <cellStyle name="Hipervínculo visitado" xfId="57862" builtinId="9" hidden="1"/>
    <cellStyle name="Hipervínculo visitado" xfId="57864" builtinId="9" hidden="1"/>
    <cellStyle name="Hipervínculo visitado" xfId="57870" builtinId="9" hidden="1"/>
    <cellStyle name="Hipervínculo visitado" xfId="57872" builtinId="9" hidden="1"/>
    <cellStyle name="Hipervínculo visitado" xfId="57876" builtinId="9" hidden="1"/>
    <cellStyle name="Hipervínculo visitado" xfId="57880" builtinId="9" hidden="1"/>
    <cellStyle name="Hipervínculo visitado" xfId="57884" builtinId="9" hidden="1"/>
    <cellStyle name="Hipervínculo visitado" xfId="57886" builtinId="9" hidden="1"/>
    <cellStyle name="Hipervínculo visitado" xfId="57892" builtinId="9" hidden="1"/>
    <cellStyle name="Hipervínculo visitado" xfId="57894" builtinId="9" hidden="1"/>
    <cellStyle name="Hipervínculo visitado" xfId="57896" builtinId="9" hidden="1"/>
    <cellStyle name="Hipervínculo visitado" xfId="57902" builtinId="9" hidden="1"/>
    <cellStyle name="Hipervínculo visitado" xfId="57904" builtinId="9" hidden="1"/>
    <cellStyle name="Hipervínculo visitado" xfId="57908" builtinId="9" hidden="1"/>
    <cellStyle name="Hipervínculo visitado" xfId="57912" builtinId="9" hidden="1"/>
    <cellStyle name="Hipervínculo visitado" xfId="57916" builtinId="9" hidden="1"/>
    <cellStyle name="Hipervínculo visitado" xfId="57918" builtinId="9" hidden="1"/>
    <cellStyle name="Hipervínculo visitado" xfId="57924" builtinId="9" hidden="1"/>
    <cellStyle name="Hipervínculo visitado" xfId="57926" builtinId="9" hidden="1"/>
    <cellStyle name="Hipervínculo visitado" xfId="57928" builtinId="9" hidden="1"/>
    <cellStyle name="Hipervínculo visitado" xfId="57827" builtinId="9" hidden="1"/>
    <cellStyle name="Hipervínculo visitado" xfId="57934" builtinId="9" hidden="1"/>
    <cellStyle name="Hipervínculo visitado" xfId="57938" builtinId="9" hidden="1"/>
    <cellStyle name="Hipervínculo visitado" xfId="57942" builtinId="9" hidden="1"/>
    <cellStyle name="Hipervínculo visitado" xfId="57946" builtinId="9" hidden="1"/>
    <cellStyle name="Hipervínculo visitado" xfId="57948" builtinId="9" hidden="1"/>
    <cellStyle name="Hipervínculo visitado" xfId="57954" builtinId="9" hidden="1"/>
    <cellStyle name="Hipervínculo visitado" xfId="57956" builtinId="9" hidden="1"/>
    <cellStyle name="Hipervínculo visitado" xfId="57958" builtinId="9" hidden="1"/>
    <cellStyle name="Hipervínculo visitado" xfId="57964" builtinId="9" hidden="1"/>
    <cellStyle name="Hipervínculo visitado" xfId="57966" builtinId="9" hidden="1"/>
    <cellStyle name="Hipervínculo visitado" xfId="57970" builtinId="9" hidden="1"/>
    <cellStyle name="Hipervínculo visitado" xfId="57974" builtinId="9" hidden="1"/>
    <cellStyle name="Hipervínculo visitado" xfId="57978" builtinId="9" hidden="1"/>
    <cellStyle name="Hipervínculo visitado" xfId="57980" builtinId="9" hidden="1"/>
    <cellStyle name="Hipervínculo visitado" xfId="57988" builtinId="9" hidden="1"/>
    <cellStyle name="Hipervínculo visitado" xfId="57990" builtinId="9" hidden="1"/>
    <cellStyle name="Hipervínculo visitado" xfId="57992" builtinId="9" hidden="1"/>
    <cellStyle name="Hipervínculo visitado" xfId="57998" builtinId="9" hidden="1"/>
    <cellStyle name="Hipervínculo visitado" xfId="58000" builtinId="9" hidden="1"/>
    <cellStyle name="Hipervínculo visitado" xfId="58004" builtinId="9" hidden="1"/>
    <cellStyle name="Hipervínculo visitado" xfId="58008" builtinId="9" hidden="1"/>
    <cellStyle name="Hipervínculo visitado" xfId="58012" builtinId="9" hidden="1"/>
    <cellStyle name="Hipervínculo visitado" xfId="58014" builtinId="9" hidden="1"/>
    <cellStyle name="Hipervínculo visitado" xfId="58020" builtinId="9" hidden="1"/>
    <cellStyle name="Hipervínculo visitado" xfId="58022" builtinId="9" hidden="1"/>
    <cellStyle name="Hipervínculo visitado" xfId="58024" builtinId="9" hidden="1"/>
    <cellStyle name="Hipervínculo visitado" xfId="58030" builtinId="9" hidden="1"/>
    <cellStyle name="Hipervínculo visitado" xfId="58032" builtinId="9" hidden="1"/>
    <cellStyle name="Hipervínculo visitado" xfId="58036" builtinId="9" hidden="1"/>
    <cellStyle name="Hipervínculo visitado" xfId="58040" builtinId="9" hidden="1"/>
    <cellStyle name="Hipervínculo visitado" xfId="58044" builtinId="9" hidden="1"/>
    <cellStyle name="Hipervínculo visitado" xfId="58046" builtinId="9" hidden="1"/>
    <cellStyle name="Hipervínculo visitado" xfId="58052" builtinId="9" hidden="1"/>
    <cellStyle name="Hipervínculo visitado" xfId="58054" builtinId="9" hidden="1"/>
    <cellStyle name="Hipervínculo visitado" xfId="58056" builtinId="9" hidden="1"/>
    <cellStyle name="Hipervínculo visitado" xfId="58062" builtinId="9" hidden="1"/>
    <cellStyle name="Hipervínculo visitado" xfId="58064" builtinId="9" hidden="1"/>
    <cellStyle name="Hipervínculo visitado" xfId="58068" builtinId="9" hidden="1"/>
    <cellStyle name="Hipervínculo visitado" xfId="58072" builtinId="9" hidden="1"/>
    <cellStyle name="Hipervínculo visitado" xfId="58076" builtinId="9" hidden="1"/>
    <cellStyle name="Hipervínculo visitado" xfId="58078" builtinId="9" hidden="1"/>
    <cellStyle name="Hipervínculo visitado" xfId="58084" builtinId="9" hidden="1"/>
    <cellStyle name="Hipervínculo visitado" xfId="58086" builtinId="9" hidden="1"/>
    <cellStyle name="Hipervínculo visitado" xfId="58088" builtinId="9" hidden="1"/>
    <cellStyle name="Hipervínculo visitado" xfId="58092" builtinId="9" hidden="1"/>
    <cellStyle name="Hipervínculo visitado" xfId="58094" builtinId="9" hidden="1"/>
    <cellStyle name="Hipervínculo visitado" xfId="58098" builtinId="9" hidden="1"/>
    <cellStyle name="Hipervínculo visitado" xfId="58102" builtinId="9" hidden="1"/>
    <cellStyle name="Hipervínculo visitado" xfId="58106" builtinId="9" hidden="1"/>
    <cellStyle name="Hipervínculo visitado" xfId="58108" builtinId="9" hidden="1"/>
    <cellStyle name="Hipervínculo visitado" xfId="58114" builtinId="9" hidden="1"/>
    <cellStyle name="Hipervínculo visitado" xfId="58116" builtinId="9" hidden="1"/>
    <cellStyle name="Hipervínculo visitado" xfId="58118" builtinId="9" hidden="1"/>
    <cellStyle name="Hipervínculo visitado" xfId="58124" builtinId="9" hidden="1"/>
    <cellStyle name="Hipervínculo visitado" xfId="58126" builtinId="9" hidden="1"/>
    <cellStyle name="Hipervínculo visitado" xfId="58130" builtinId="9" hidden="1"/>
    <cellStyle name="Hipervínculo visitado" xfId="58134" builtinId="9" hidden="1"/>
    <cellStyle name="Hipervínculo visitado" xfId="58138" builtinId="9" hidden="1"/>
    <cellStyle name="Hipervínculo visitado" xfId="58141" builtinId="9" hidden="1"/>
    <cellStyle name="Hipervínculo visitado" xfId="58147" builtinId="9" hidden="1"/>
    <cellStyle name="Hipervínculo visitado" xfId="58149" builtinId="9" hidden="1"/>
    <cellStyle name="Hipervínculo visitado" xfId="58151" builtinId="9" hidden="1"/>
    <cellStyle name="Hipervínculo visitado" xfId="58157" builtinId="9" hidden="1"/>
    <cellStyle name="Hipervínculo visitado" xfId="58159" builtinId="9" hidden="1"/>
    <cellStyle name="Hipervínculo visitado" xfId="58163" builtinId="9" hidden="1"/>
    <cellStyle name="Hipervínculo visitado" xfId="58167" builtinId="9" hidden="1"/>
    <cellStyle name="Hipervínculo visitado" xfId="58171" builtinId="9" hidden="1"/>
    <cellStyle name="Hipervínculo visitado" xfId="58173" builtinId="9" hidden="1"/>
    <cellStyle name="Hipervínculo visitado" xfId="58179" builtinId="9" hidden="1"/>
    <cellStyle name="Hipervínculo visitado" xfId="58181" builtinId="9" hidden="1"/>
    <cellStyle name="Hipervínculo visitado" xfId="58183" builtinId="9" hidden="1"/>
    <cellStyle name="Hipervínculo visitado" xfId="58189" builtinId="9" hidden="1"/>
    <cellStyle name="Hipervínculo visitado" xfId="58191" builtinId="9" hidden="1"/>
    <cellStyle name="Hipervínculo visitado" xfId="58195" builtinId="9" hidden="1"/>
    <cellStyle name="Hipervínculo visitado" xfId="58199" builtinId="9" hidden="1"/>
    <cellStyle name="Hipervínculo visitado" xfId="58203" builtinId="9" hidden="1"/>
    <cellStyle name="Hipervínculo visitado" xfId="58205" builtinId="9" hidden="1"/>
    <cellStyle name="Hipervínculo visitado" xfId="58211" builtinId="9" hidden="1"/>
    <cellStyle name="Hipervínculo visitado" xfId="58213" builtinId="9" hidden="1"/>
    <cellStyle name="Hipervínculo visitado" xfId="58215" builtinId="9" hidden="1"/>
    <cellStyle name="Hipervínculo visitado" xfId="58221" builtinId="9" hidden="1"/>
    <cellStyle name="Hipervínculo visitado" xfId="58223" builtinId="9" hidden="1"/>
    <cellStyle name="Hipervínculo visitado" xfId="58227" builtinId="9" hidden="1"/>
    <cellStyle name="Hipervínculo visitado" xfId="58231" builtinId="9" hidden="1"/>
    <cellStyle name="Hipervínculo visitado" xfId="58235" builtinId="9" hidden="1"/>
    <cellStyle name="Hipervínculo visitado" xfId="58237" builtinId="9" hidden="1"/>
    <cellStyle name="Hipervínculo visitado" xfId="58243" builtinId="9" hidden="1"/>
    <cellStyle name="Hipervínculo visitado" xfId="58244" builtinId="9" hidden="1"/>
    <cellStyle name="Hipervínculo visitado" xfId="58246" builtinId="9" hidden="1"/>
    <cellStyle name="Hipervínculo visitado" xfId="58252" builtinId="9" hidden="1"/>
    <cellStyle name="Hipervínculo visitado" xfId="58254" builtinId="9" hidden="1"/>
    <cellStyle name="Hipervínculo visitado" xfId="58258" builtinId="9" hidden="1"/>
    <cellStyle name="Hipervínculo visitado" xfId="58262" builtinId="9" hidden="1"/>
    <cellStyle name="Hipervínculo visitado" xfId="58266" builtinId="9" hidden="1"/>
    <cellStyle name="Hipervínculo visitado" xfId="58268" builtinId="9" hidden="1"/>
    <cellStyle name="Hipervínculo visitado" xfId="58274" builtinId="9" hidden="1"/>
    <cellStyle name="Hipervínculo visitado" xfId="58276" builtinId="9" hidden="1"/>
    <cellStyle name="Hipervínculo visitado" xfId="58278" builtinId="9" hidden="1"/>
    <cellStyle name="Hipervínculo visitado" xfId="58284" builtinId="9" hidden="1"/>
    <cellStyle name="Hipervínculo visitado" xfId="58286" builtinId="9" hidden="1"/>
    <cellStyle name="Hipervínculo visitado" xfId="58290" builtinId="9" hidden="1"/>
    <cellStyle name="Hipervínculo visitado" xfId="58294" builtinId="9" hidden="1"/>
    <cellStyle name="Hipervínculo visitado" xfId="58300" builtinId="9" hidden="1"/>
    <cellStyle name="Hipervínculo visitado" xfId="58302" builtinId="9" hidden="1"/>
    <cellStyle name="Hipervínculo visitado" xfId="58308" builtinId="9" hidden="1"/>
    <cellStyle name="Hipervínculo visitado" xfId="58310" builtinId="9" hidden="1"/>
    <cellStyle name="Hipervínculo visitado" xfId="58312" builtinId="9" hidden="1"/>
    <cellStyle name="Hipervínculo visitado" xfId="58318" builtinId="9" hidden="1"/>
    <cellStyle name="Hipervínculo visitado" xfId="58320" builtinId="9" hidden="1"/>
    <cellStyle name="Hipervínculo visitado" xfId="58324" builtinId="9" hidden="1"/>
    <cellStyle name="Hipervínculo visitado" xfId="58328" builtinId="9" hidden="1"/>
    <cellStyle name="Hipervínculo visitado" xfId="58332" builtinId="9" hidden="1"/>
    <cellStyle name="Hipervínculo visitado" xfId="58334" builtinId="9" hidden="1"/>
    <cellStyle name="Hipervínculo visitado" xfId="58340" builtinId="9" hidden="1"/>
    <cellStyle name="Hipervínculo visitado" xfId="58342" builtinId="9" hidden="1"/>
    <cellStyle name="Hipervínculo visitado" xfId="58344" builtinId="9" hidden="1"/>
    <cellStyle name="Hipervínculo visitado" xfId="58350" builtinId="9" hidden="1"/>
    <cellStyle name="Hipervínculo visitado" xfId="58352" builtinId="9" hidden="1"/>
    <cellStyle name="Hipervínculo visitado" xfId="58356" builtinId="9" hidden="1"/>
    <cellStyle name="Hipervínculo visitado" xfId="58360" builtinId="9" hidden="1"/>
    <cellStyle name="Hipervínculo visitado" xfId="58364" builtinId="9" hidden="1"/>
    <cellStyle name="Hipervínculo visitado" xfId="58366" builtinId="9" hidden="1"/>
    <cellStyle name="Hipervínculo visitado" xfId="58372" builtinId="9" hidden="1"/>
    <cellStyle name="Hipervínculo visitado" xfId="58374" builtinId="9" hidden="1"/>
    <cellStyle name="Hipervínculo visitado" xfId="58376" builtinId="9" hidden="1"/>
    <cellStyle name="Hipervínculo visitado" xfId="58382" builtinId="9" hidden="1"/>
    <cellStyle name="Hipervínculo visitado" xfId="58384" builtinId="9" hidden="1"/>
    <cellStyle name="Hipervínculo visitado" xfId="58388" builtinId="9" hidden="1"/>
    <cellStyle name="Hipervínculo visitado" xfId="58392" builtinId="9" hidden="1"/>
    <cellStyle name="Hipervínculo visitado" xfId="58396" builtinId="9" hidden="1"/>
    <cellStyle name="Hipervínculo visitado" xfId="58398" builtinId="9" hidden="1"/>
    <cellStyle name="Hipervínculo visitado" xfId="58402" builtinId="9" hidden="1"/>
    <cellStyle name="Hipervínculo visitado" xfId="58404" builtinId="9" hidden="1"/>
    <cellStyle name="Hipervínculo visitado" xfId="58406" builtinId="9" hidden="1"/>
    <cellStyle name="Hipervínculo visitado" xfId="58412" builtinId="9" hidden="1"/>
    <cellStyle name="Hipervínculo visitado" xfId="58414" builtinId="9" hidden="1"/>
    <cellStyle name="Hipervínculo visitado" xfId="58418" builtinId="9" hidden="1"/>
    <cellStyle name="Hipervínculo visitado" xfId="58422" builtinId="9" hidden="1"/>
    <cellStyle name="Hipervínculo visitado" xfId="58426" builtinId="9" hidden="1"/>
    <cellStyle name="Hipervínculo visitado" xfId="58428" builtinId="9" hidden="1"/>
    <cellStyle name="Hipervínculo visitado" xfId="58434" builtinId="9" hidden="1"/>
    <cellStyle name="Hipervínculo visitado" xfId="58436" builtinId="9" hidden="1"/>
    <cellStyle name="Hipervínculo visitado" xfId="58438" builtinId="9" hidden="1"/>
    <cellStyle name="Hipervínculo visitado" xfId="58444" builtinId="9" hidden="1"/>
    <cellStyle name="Hipervínculo visitado" xfId="58446" builtinId="9" hidden="1"/>
    <cellStyle name="Hipervínculo visitado" xfId="58450" builtinId="9" hidden="1"/>
    <cellStyle name="Hipervínculo visitado" xfId="58456" builtinId="9" hidden="1"/>
    <cellStyle name="Hipervínculo visitado" xfId="58460" builtinId="9" hidden="1"/>
    <cellStyle name="Hipervínculo visitado" xfId="58462" builtinId="9" hidden="1"/>
    <cellStyle name="Hipervínculo visitado" xfId="58468" builtinId="9" hidden="1"/>
    <cellStyle name="Hipervínculo visitado" xfId="58470" builtinId="9" hidden="1"/>
    <cellStyle name="Hipervínculo visitado" xfId="58472" builtinId="9" hidden="1"/>
    <cellStyle name="Hipervínculo visitado" xfId="58478" builtinId="9" hidden="1"/>
    <cellStyle name="Hipervínculo visitado" xfId="58480" builtinId="9" hidden="1"/>
    <cellStyle name="Hipervínculo visitado" xfId="58484" builtinId="9" hidden="1"/>
    <cellStyle name="Hipervínculo visitado" xfId="58488" builtinId="9" hidden="1"/>
    <cellStyle name="Hipervínculo visitado" xfId="58492" builtinId="9" hidden="1"/>
    <cellStyle name="Hipervínculo visitado" xfId="58494" builtinId="9" hidden="1"/>
    <cellStyle name="Hipervínculo visitado" xfId="58500" builtinId="9" hidden="1"/>
    <cellStyle name="Hipervínculo visitado" xfId="58502" builtinId="9" hidden="1"/>
    <cellStyle name="Hipervínculo visitado" xfId="58504" builtinId="9" hidden="1"/>
    <cellStyle name="Hipervínculo visitado" xfId="58510" builtinId="9" hidden="1"/>
    <cellStyle name="Hipervínculo visitado" xfId="58512" builtinId="9" hidden="1"/>
    <cellStyle name="Hipervínculo visitado" xfId="58516" builtinId="9" hidden="1"/>
    <cellStyle name="Hipervínculo visitado" xfId="58520" builtinId="9" hidden="1"/>
    <cellStyle name="Hipervínculo visitado" xfId="58524" builtinId="9" hidden="1"/>
    <cellStyle name="Hipervínculo visitado" xfId="58526" builtinId="9" hidden="1"/>
    <cellStyle name="Hipervínculo visitado" xfId="58532" builtinId="9" hidden="1"/>
    <cellStyle name="Hipervínculo visitado" xfId="58534" builtinId="9" hidden="1"/>
    <cellStyle name="Hipervínculo visitado" xfId="58536" builtinId="9" hidden="1"/>
    <cellStyle name="Hipervínculo visitado" xfId="58542" builtinId="9" hidden="1"/>
    <cellStyle name="Hipervínculo visitado" xfId="58544" builtinId="9" hidden="1"/>
    <cellStyle name="Hipervínculo visitado" xfId="58548" builtinId="9" hidden="1"/>
    <cellStyle name="Hipervínculo visitado" xfId="58552" builtinId="9" hidden="1"/>
    <cellStyle name="Hipervínculo visitado" xfId="58556" builtinId="9" hidden="1"/>
    <cellStyle name="Hipervínculo visitado" xfId="58451" builtinId="9" hidden="1"/>
    <cellStyle name="Hipervínculo visitado" xfId="58562" builtinId="9" hidden="1"/>
    <cellStyle name="Hipervínculo visitado" xfId="58564" builtinId="9" hidden="1"/>
    <cellStyle name="Hipervínculo visitado" xfId="58566" builtinId="9" hidden="1"/>
    <cellStyle name="Hipervínculo visitado" xfId="58572" builtinId="9" hidden="1"/>
    <cellStyle name="Hipervínculo visitado" xfId="58574" builtinId="9" hidden="1"/>
    <cellStyle name="Hipervínculo visitado" xfId="58578" builtinId="9" hidden="1"/>
    <cellStyle name="Hipervínculo visitado" xfId="58582" builtinId="9" hidden="1"/>
    <cellStyle name="Hipervínculo visitado" xfId="58586" builtinId="9" hidden="1"/>
    <cellStyle name="Hipervínculo visitado" xfId="58588" builtinId="9" hidden="1"/>
    <cellStyle name="Hipervínculo visitado" xfId="58594" builtinId="9" hidden="1"/>
    <cellStyle name="Hipervínculo visitado" xfId="58596" builtinId="9" hidden="1"/>
    <cellStyle name="Hipervínculo visitado" xfId="58598" builtinId="9" hidden="1"/>
    <cellStyle name="Hipervínculo visitado" xfId="58604" builtinId="9" hidden="1"/>
    <cellStyle name="Hipervínculo visitado" xfId="58606" builtinId="9" hidden="1"/>
    <cellStyle name="Hipervínculo visitado" xfId="58612" builtinId="9" hidden="1"/>
    <cellStyle name="Hipervínculo visitado" xfId="58616" builtinId="9" hidden="1"/>
    <cellStyle name="Hipervínculo visitado" xfId="58620" builtinId="9" hidden="1"/>
    <cellStyle name="Hipervínculo visitado" xfId="58622" builtinId="9" hidden="1"/>
    <cellStyle name="Hipervínculo visitado" xfId="58628" builtinId="9" hidden="1"/>
    <cellStyle name="Hipervínculo visitado" xfId="58630" builtinId="9" hidden="1"/>
    <cellStyle name="Hipervínculo visitado" xfId="58632" builtinId="9" hidden="1"/>
    <cellStyle name="Hipervínculo visitado" xfId="58638" builtinId="9" hidden="1"/>
    <cellStyle name="Hipervínculo visitado" xfId="58640" builtinId="9" hidden="1"/>
    <cellStyle name="Hipervínculo visitado" xfId="58644" builtinId="9" hidden="1"/>
    <cellStyle name="Hipervínculo visitado" xfId="58648" builtinId="9" hidden="1"/>
    <cellStyle name="Hipervínculo visitado" xfId="58652" builtinId="9" hidden="1"/>
    <cellStyle name="Hipervínculo visitado" xfId="58654" builtinId="9" hidden="1"/>
    <cellStyle name="Hipervínculo visitado" xfId="58660" builtinId="9" hidden="1"/>
    <cellStyle name="Hipervínculo visitado" xfId="58662" builtinId="9" hidden="1"/>
    <cellStyle name="Hipervínculo visitado" xfId="58664" builtinId="9" hidden="1"/>
    <cellStyle name="Hipervínculo visitado" xfId="58670" builtinId="9" hidden="1"/>
    <cellStyle name="Hipervínculo visitado" xfId="58672" builtinId="9" hidden="1"/>
    <cellStyle name="Hipervínculo visitado" xfId="58676" builtinId="9" hidden="1"/>
    <cellStyle name="Hipervínculo visitado" xfId="58680" builtinId="9" hidden="1"/>
    <cellStyle name="Hipervínculo visitado" xfId="58684" builtinId="9" hidden="1"/>
    <cellStyle name="Hipervínculo visitado" xfId="58686" builtinId="9" hidden="1"/>
    <cellStyle name="Hipervínculo visitado" xfId="58692" builtinId="9" hidden="1"/>
    <cellStyle name="Hipervínculo visitado" xfId="58694" builtinId="9" hidden="1"/>
    <cellStyle name="Hipervínculo visitado" xfId="58696" builtinId="9" hidden="1"/>
    <cellStyle name="Hipervínculo visitado" xfId="58702" builtinId="9" hidden="1"/>
    <cellStyle name="Hipervínculo visitado" xfId="58704" builtinId="9" hidden="1"/>
    <cellStyle name="Hipervínculo visitado" xfId="58708" builtinId="9" hidden="1"/>
    <cellStyle name="Hipervínculo visitado" xfId="58712" builtinId="9" hidden="1"/>
    <cellStyle name="Hipervínculo visitado" xfId="58714" builtinId="9" hidden="1"/>
    <cellStyle name="Hipervínculo visitado" xfId="58716" builtinId="9" hidden="1"/>
    <cellStyle name="Hipervínculo visitado" xfId="58722" builtinId="9" hidden="1"/>
    <cellStyle name="Hipervínculo visitado" xfId="58724" builtinId="9" hidden="1"/>
    <cellStyle name="Hipervínculo visitado" xfId="58726" builtinId="9" hidden="1"/>
    <cellStyle name="Hipervínculo visitado" xfId="58732" builtinId="9" hidden="1"/>
    <cellStyle name="Hipervínculo visitado" xfId="58734" builtinId="9" hidden="1"/>
    <cellStyle name="Hipervínculo visitado" xfId="58738" builtinId="9" hidden="1"/>
    <cellStyle name="Hipervínculo visitado" xfId="58742" builtinId="9" hidden="1"/>
    <cellStyle name="Hipervínculo visitado" xfId="58746" builtinId="9" hidden="1"/>
    <cellStyle name="Hipervínculo visitado" xfId="58748" builtinId="9" hidden="1"/>
    <cellStyle name="Hipervínculo visitado" xfId="58754" builtinId="9" hidden="1"/>
    <cellStyle name="Hipervínculo visitado" xfId="58756" builtinId="9" hidden="1"/>
    <cellStyle name="Hipervínculo visitado" xfId="58758" builtinId="9" hidden="1"/>
    <cellStyle name="Hipervínculo visitado" xfId="58766" builtinId="9" hidden="1"/>
    <cellStyle name="Hipervínculo visitado" xfId="58768" builtinId="9" hidden="1"/>
    <cellStyle name="Hipervínculo visitado" xfId="58772" builtinId="9" hidden="1"/>
    <cellStyle name="Hipervínculo visitado" xfId="58776" builtinId="9" hidden="1"/>
    <cellStyle name="Hipervínculo visitado" xfId="58780" builtinId="9" hidden="1"/>
    <cellStyle name="Hipervínculo visitado" xfId="58782" builtinId="9" hidden="1"/>
    <cellStyle name="Hipervínculo visitado" xfId="58788" builtinId="9" hidden="1"/>
    <cellStyle name="Hipervínculo visitado" xfId="58790" builtinId="9" hidden="1"/>
    <cellStyle name="Hipervínculo visitado" xfId="58792" builtinId="9" hidden="1"/>
    <cellStyle name="Hipervínculo visitado" xfId="58798" builtinId="9" hidden="1"/>
    <cellStyle name="Hipervínculo visitado" xfId="58800" builtinId="9" hidden="1"/>
    <cellStyle name="Hipervínculo visitado" xfId="58804" builtinId="9" hidden="1"/>
    <cellStyle name="Hipervínculo visitado" xfId="58808" builtinId="9" hidden="1"/>
    <cellStyle name="Hipervínculo visitado" xfId="58812" builtinId="9" hidden="1"/>
    <cellStyle name="Hipervínculo visitado" xfId="58814" builtinId="9" hidden="1"/>
    <cellStyle name="Hipervínculo visitado" xfId="58820" builtinId="9" hidden="1"/>
    <cellStyle name="Hipervínculo visitado" xfId="58822" builtinId="9" hidden="1"/>
    <cellStyle name="Hipervínculo visitado" xfId="58824" builtinId="9" hidden="1"/>
    <cellStyle name="Hipervínculo visitado" xfId="58830" builtinId="9" hidden="1"/>
    <cellStyle name="Hipervínculo visitado" xfId="58832" builtinId="9" hidden="1"/>
    <cellStyle name="Hipervínculo visitado" xfId="58836" builtinId="9" hidden="1"/>
    <cellStyle name="Hipervínculo visitado" xfId="58840" builtinId="9" hidden="1"/>
    <cellStyle name="Hipervínculo visitado" xfId="58844" builtinId="9" hidden="1"/>
    <cellStyle name="Hipervínculo visitado" xfId="58846" builtinId="9" hidden="1"/>
    <cellStyle name="Hipervínculo visitado" xfId="58852" builtinId="9" hidden="1"/>
    <cellStyle name="Hipervínculo visitado" xfId="58854" builtinId="9" hidden="1"/>
    <cellStyle name="Hipervínculo visitado" xfId="58856" builtinId="9" hidden="1"/>
    <cellStyle name="Hipervínculo visitado" xfId="58862" builtinId="9" hidden="1"/>
    <cellStyle name="Hipervínculo visitado" xfId="58864" builtinId="9" hidden="1"/>
    <cellStyle name="Hipervínculo visitado" xfId="58868" builtinId="9" hidden="1"/>
    <cellStyle name="Hipervínculo visitado" xfId="58870" builtinId="9" hidden="1"/>
    <cellStyle name="Hipervínculo visitado" xfId="58874" builtinId="9" hidden="1"/>
    <cellStyle name="Hipervínculo visitado" xfId="58876" builtinId="9" hidden="1"/>
    <cellStyle name="Hipervínculo visitado" xfId="58882" builtinId="9" hidden="1"/>
    <cellStyle name="Hipervínculo visitado" xfId="58884" builtinId="9" hidden="1"/>
    <cellStyle name="Hipervínculo visitado" xfId="58886" builtinId="9" hidden="1"/>
    <cellStyle name="Hipervínculo visitado" xfId="58892" builtinId="9" hidden="1"/>
    <cellStyle name="Hipervínculo visitado" xfId="58894" builtinId="9" hidden="1"/>
    <cellStyle name="Hipervínculo visitado" xfId="58898" builtinId="9" hidden="1"/>
    <cellStyle name="Hipervínculo visitado" xfId="58902" builtinId="9" hidden="1"/>
    <cellStyle name="Hipervínculo visitado" xfId="58906" builtinId="9" hidden="1"/>
    <cellStyle name="Hipervínculo visitado" xfId="58908" builtinId="9" hidden="1"/>
    <cellStyle name="Hipervínculo visitado" xfId="58914" builtinId="9" hidden="1"/>
    <cellStyle name="Hipervínculo visitado" xfId="58916" builtinId="9" hidden="1"/>
    <cellStyle name="Hipervínculo visitado" xfId="58918" builtinId="9" hidden="1"/>
    <cellStyle name="Hipervínculo visitado" xfId="58926" builtinId="9" hidden="1"/>
    <cellStyle name="Hipervínculo visitado" xfId="58928" builtinId="9" hidden="1"/>
    <cellStyle name="Hipervínculo visitado" xfId="58932" builtinId="9" hidden="1"/>
    <cellStyle name="Hipervínculo visitado" xfId="58936" builtinId="9" hidden="1"/>
    <cellStyle name="Hipervínculo visitado" xfId="58940" builtinId="9" hidden="1"/>
    <cellStyle name="Hipervínculo visitado" xfId="58942" builtinId="9" hidden="1"/>
    <cellStyle name="Hipervínculo visitado" xfId="58948" builtinId="9" hidden="1"/>
    <cellStyle name="Hipervínculo visitado" xfId="58950" builtinId="9" hidden="1"/>
    <cellStyle name="Hipervínculo visitado" xfId="58952" builtinId="9" hidden="1"/>
    <cellStyle name="Hipervínculo visitado" xfId="58958" builtinId="9" hidden="1"/>
    <cellStyle name="Hipervínculo visitado" xfId="58960" builtinId="9" hidden="1"/>
    <cellStyle name="Hipervínculo visitado" xfId="58964" builtinId="9" hidden="1"/>
    <cellStyle name="Hipervínculo visitado" xfId="58968" builtinId="9" hidden="1"/>
    <cellStyle name="Hipervínculo visitado" xfId="58972" builtinId="9" hidden="1"/>
    <cellStyle name="Hipervínculo visitado" xfId="58974" builtinId="9" hidden="1"/>
    <cellStyle name="Hipervínculo visitado" xfId="58980" builtinId="9" hidden="1"/>
    <cellStyle name="Hipervínculo visitado" xfId="58982" builtinId="9" hidden="1"/>
    <cellStyle name="Hipervínculo visitado" xfId="58984" builtinId="9" hidden="1"/>
    <cellStyle name="Hipervínculo visitado" xfId="58990" builtinId="9" hidden="1"/>
    <cellStyle name="Hipervínculo visitado" xfId="58992" builtinId="9" hidden="1"/>
    <cellStyle name="Hipervínculo visitado" xfId="58996" builtinId="9" hidden="1"/>
    <cellStyle name="Hipervínculo visitado" xfId="59000" builtinId="9" hidden="1"/>
    <cellStyle name="Hipervínculo visitado" xfId="59004" builtinId="9" hidden="1"/>
    <cellStyle name="Hipervínculo visitado" xfId="59006" builtinId="9" hidden="1"/>
    <cellStyle name="Hipervínculo visitado" xfId="59012" builtinId="9" hidden="1"/>
    <cellStyle name="Hipervínculo visitado" xfId="59014" builtinId="9" hidden="1"/>
    <cellStyle name="Hipervínculo visitado" xfId="59016" builtinId="9" hidden="1"/>
    <cellStyle name="Hipervínculo visitado" xfId="59022" builtinId="9" hidden="1"/>
    <cellStyle name="Hipervínculo visitado" xfId="59024" builtinId="9" hidden="1"/>
    <cellStyle name="Hipervínculo visitado" xfId="59026" builtinId="9" hidden="1"/>
    <cellStyle name="Hipervínculo visitado" xfId="59030" builtinId="9" hidden="1"/>
    <cellStyle name="Hipervínculo visitado" xfId="59034" builtinId="9" hidden="1"/>
    <cellStyle name="Hipervínculo visitado" xfId="59036" builtinId="9" hidden="1"/>
    <cellStyle name="Hipervínculo visitado" xfId="59042" builtinId="9" hidden="1"/>
    <cellStyle name="Hipervínculo visitado" xfId="59044" builtinId="9" hidden="1"/>
    <cellStyle name="Hipervínculo visitado" xfId="59046" builtinId="9" hidden="1"/>
    <cellStyle name="Hipervínculo visitado" xfId="59052" builtinId="9" hidden="1"/>
    <cellStyle name="Hipervínculo visitado" xfId="59054" builtinId="9" hidden="1"/>
    <cellStyle name="Hipervínculo visitado" xfId="59058" builtinId="9" hidden="1"/>
    <cellStyle name="Hipervínculo visitado" xfId="59062" builtinId="9" hidden="1"/>
    <cellStyle name="Hipervínculo visitado" xfId="59066" builtinId="9" hidden="1"/>
    <cellStyle name="Hipervínculo visitado" xfId="59068" builtinId="9" hidden="1"/>
    <cellStyle name="Hipervínculo visitado" xfId="59074" builtinId="9" hidden="1"/>
    <cellStyle name="Hipervínculo visitado" xfId="59078" builtinId="9" hidden="1"/>
    <cellStyle name="Hipervínculo visitado" xfId="59080" builtinId="9" hidden="1"/>
    <cellStyle name="Hipervínculo visitado" xfId="59086" builtinId="9" hidden="1"/>
    <cellStyle name="Hipervínculo visitado" xfId="59088" builtinId="9" hidden="1"/>
    <cellStyle name="Hipervínculo visitado" xfId="59092" builtinId="9" hidden="1"/>
    <cellStyle name="Hipervínculo visitado" xfId="59096" builtinId="9" hidden="1"/>
    <cellStyle name="Hipervínculo visitado" xfId="59100" builtinId="9" hidden="1"/>
    <cellStyle name="Hipervínculo visitado" xfId="59102" builtinId="9" hidden="1"/>
    <cellStyle name="Hipervínculo visitado" xfId="59108" builtinId="9" hidden="1"/>
    <cellStyle name="Hipervínculo visitado" xfId="59110" builtinId="9" hidden="1"/>
    <cellStyle name="Hipervínculo visitado" xfId="59112" builtinId="9" hidden="1"/>
    <cellStyle name="Hipervínculo visitado" xfId="59118" builtinId="9" hidden="1"/>
    <cellStyle name="Hipervínculo visitado" xfId="59120" builtinId="9" hidden="1"/>
    <cellStyle name="Hipervínculo visitado" xfId="59124" builtinId="9" hidden="1"/>
    <cellStyle name="Hipervínculo visitado" xfId="59128" builtinId="9" hidden="1"/>
    <cellStyle name="Hipervínculo visitado" xfId="59132" builtinId="9" hidden="1"/>
    <cellStyle name="Hipervínculo visitado" xfId="59134" builtinId="9" hidden="1"/>
    <cellStyle name="Hipervínculo visitado" xfId="59140" builtinId="9" hidden="1"/>
    <cellStyle name="Hipervínculo visitado" xfId="59142" builtinId="9" hidden="1"/>
    <cellStyle name="Hipervínculo visitado" xfId="59144" builtinId="9" hidden="1"/>
    <cellStyle name="Hipervínculo visitado" xfId="59150" builtinId="9" hidden="1"/>
    <cellStyle name="Hipervínculo visitado" xfId="59152" builtinId="9" hidden="1"/>
    <cellStyle name="Hipervínculo visitado" xfId="59156" builtinId="9" hidden="1"/>
    <cellStyle name="Hipervínculo visitado" xfId="59160" builtinId="9" hidden="1"/>
    <cellStyle name="Hipervínculo visitado" xfId="59164" builtinId="9" hidden="1"/>
    <cellStyle name="Hipervínculo visitado" xfId="59166" builtinId="9" hidden="1"/>
    <cellStyle name="Hipervínculo visitado" xfId="59172" builtinId="9" hidden="1"/>
    <cellStyle name="Hipervínculo visitado" xfId="59174" builtinId="9" hidden="1"/>
    <cellStyle name="Hipervínculo visitado" xfId="59176" builtinId="9" hidden="1"/>
    <cellStyle name="Hipervínculo visitado" xfId="59075" builtinId="9" hidden="1"/>
    <cellStyle name="Hipervínculo visitado" xfId="59182" builtinId="9" hidden="1"/>
    <cellStyle name="Hipervínculo visitado" xfId="59186" builtinId="9" hidden="1"/>
    <cellStyle name="Hipervínculo visitado" xfId="59190" builtinId="9" hidden="1"/>
    <cellStyle name="Hipervínculo visitado" xfId="59194" builtinId="9" hidden="1"/>
    <cellStyle name="Hipervínculo visitado" xfId="59196" builtinId="9" hidden="1"/>
    <cellStyle name="Hipervínculo visitado" xfId="59202" builtinId="9" hidden="1"/>
    <cellStyle name="Hipervínculo visitado" xfId="59204" builtinId="9" hidden="1"/>
    <cellStyle name="Hipervínculo visitado" xfId="59206" builtinId="9" hidden="1"/>
    <cellStyle name="Hipervínculo visitado" xfId="59212" builtinId="9" hidden="1"/>
    <cellStyle name="Hipervínculo visitado" xfId="59214" builtinId="9" hidden="1"/>
    <cellStyle name="Hipervínculo visitado" xfId="59218" builtinId="9" hidden="1"/>
    <cellStyle name="Hipervínculo visitado" xfId="59222" builtinId="9" hidden="1"/>
    <cellStyle name="Hipervínculo visitado" xfId="59226" builtinId="9" hidden="1"/>
    <cellStyle name="Hipervínculo visitado" xfId="59228" builtinId="9" hidden="1"/>
    <cellStyle name="Hipervínculo visitado" xfId="59235" builtinId="9" hidden="1"/>
    <cellStyle name="Hipervínculo visitado" xfId="59237" builtinId="9" hidden="1"/>
    <cellStyle name="Hipervínculo visitado" xfId="59239" builtinId="9" hidden="1"/>
    <cellStyle name="Hipervínculo visitado" xfId="59245" builtinId="9" hidden="1"/>
    <cellStyle name="Hipervínculo visitado" xfId="59247" builtinId="9" hidden="1"/>
    <cellStyle name="Hipervínculo visitado" xfId="59251" builtinId="9" hidden="1"/>
    <cellStyle name="Hipervínculo visitado" xfId="59255" builtinId="9" hidden="1"/>
    <cellStyle name="Hipervínculo visitado" xfId="59259" builtinId="9" hidden="1"/>
    <cellStyle name="Hipervínculo visitado" xfId="59261" builtinId="9" hidden="1"/>
    <cellStyle name="Hipervínculo visitado" xfId="59267" builtinId="9" hidden="1"/>
    <cellStyle name="Hipervínculo visitado" xfId="59269" builtinId="9" hidden="1"/>
    <cellStyle name="Hipervínculo visitado" xfId="59271" builtinId="9" hidden="1"/>
    <cellStyle name="Hipervínculo visitado" xfId="59277" builtinId="9" hidden="1"/>
    <cellStyle name="Hipervínculo visitado" xfId="59279" builtinId="9" hidden="1"/>
    <cellStyle name="Hipervínculo visitado" xfId="59283" builtinId="9" hidden="1"/>
    <cellStyle name="Hipervínculo visitado" xfId="59287" builtinId="9" hidden="1"/>
    <cellStyle name="Hipervínculo visitado" xfId="59291" builtinId="9" hidden="1"/>
    <cellStyle name="Hipervínculo visitado" xfId="59293" builtinId="9" hidden="1"/>
    <cellStyle name="Hipervínculo visitado" xfId="59299" builtinId="9" hidden="1"/>
    <cellStyle name="Hipervínculo visitado" xfId="59301" builtinId="9" hidden="1"/>
    <cellStyle name="Hipervínculo visitado" xfId="59303" builtinId="9" hidden="1"/>
    <cellStyle name="Hipervínculo visitado" xfId="59309" builtinId="9" hidden="1"/>
    <cellStyle name="Hipervínculo visitado" xfId="59311" builtinId="9" hidden="1"/>
    <cellStyle name="Hipervínculo visitado" xfId="59315" builtinId="9" hidden="1"/>
    <cellStyle name="Hipervínculo visitado" xfId="59319" builtinId="9" hidden="1"/>
    <cellStyle name="Hipervínculo visitado" xfId="59323" builtinId="9" hidden="1"/>
    <cellStyle name="Hipervínculo visitado" xfId="59325" builtinId="9" hidden="1"/>
    <cellStyle name="Hipervínculo visitado" xfId="59331" builtinId="9" hidden="1"/>
    <cellStyle name="Hipervínculo visitado" xfId="59333" builtinId="9" hidden="1"/>
    <cellStyle name="Hipervínculo visitado" xfId="59335" builtinId="9" hidden="1"/>
    <cellStyle name="Hipervínculo visitado" xfId="59339" builtinId="9" hidden="1"/>
    <cellStyle name="Hipervínculo visitado" xfId="59341" builtinId="9" hidden="1"/>
    <cellStyle name="Hipervínculo visitado" xfId="59345" builtinId="9" hidden="1"/>
    <cellStyle name="Hipervínculo visitado" xfId="59349" builtinId="9" hidden="1"/>
    <cellStyle name="Hipervínculo visitado" xfId="59353" builtinId="9" hidden="1"/>
    <cellStyle name="Hipervínculo visitado" xfId="59355" builtinId="9" hidden="1"/>
    <cellStyle name="Hipervínculo visitado" xfId="59361" builtinId="9" hidden="1"/>
    <cellStyle name="Hipervínculo visitado" xfId="59363" builtinId="9" hidden="1"/>
    <cellStyle name="Hipervínculo visitado" xfId="59365" builtinId="9" hidden="1"/>
    <cellStyle name="Hipervínculo visitado" xfId="59371" builtinId="9" hidden="1"/>
    <cellStyle name="Hipervínculo visitado" xfId="59373" builtinId="9" hidden="1"/>
    <cellStyle name="Hipervínculo visitado" xfId="59377" builtinId="9" hidden="1"/>
    <cellStyle name="Hipervínculo visitado" xfId="59381" builtinId="9" hidden="1"/>
    <cellStyle name="Hipervínculo visitado" xfId="59385" builtinId="9" hidden="1"/>
    <cellStyle name="Hipervínculo visitado" xfId="59387" builtinId="9" hidden="1"/>
    <cellStyle name="Hipervínculo visitado" xfId="59393" builtinId="9" hidden="1"/>
    <cellStyle name="Hipervínculo visitado" xfId="59395" builtinId="9" hidden="1"/>
    <cellStyle name="Hipervínculo visitado" xfId="59397" builtinId="9" hidden="1"/>
    <cellStyle name="Hipervínculo visitado" xfId="59403" builtinId="9" hidden="1"/>
    <cellStyle name="Hipervínculo visitado" xfId="59405" builtinId="9" hidden="1"/>
    <cellStyle name="Hipervínculo visitado" xfId="59409" builtinId="9" hidden="1"/>
    <cellStyle name="Hipervínculo visitado" xfId="59413" builtinId="9" hidden="1"/>
    <cellStyle name="Hipervínculo visitado" xfId="59417" builtinId="9" hidden="1"/>
    <cellStyle name="Hipervínculo visitado" xfId="59419" builtinId="9" hidden="1"/>
    <cellStyle name="Hipervínculo visitado" xfId="59425" builtinId="9" hidden="1"/>
    <cellStyle name="Hipervínculo visitado" xfId="59427" builtinId="9" hidden="1"/>
    <cellStyle name="Hipervínculo visitado" xfId="59429" builtinId="9" hidden="1"/>
    <cellStyle name="Hipervínculo visitado" xfId="59435" builtinId="9" hidden="1"/>
    <cellStyle name="Hipervínculo visitado" xfId="59437" builtinId="9" hidden="1"/>
    <cellStyle name="Hipervínculo visitado" xfId="59441" builtinId="9" hidden="1"/>
    <cellStyle name="Hipervínculo visitado" xfId="59445" builtinId="9" hidden="1"/>
    <cellStyle name="Hipervínculo visitado" xfId="59449" builtinId="9" hidden="1"/>
    <cellStyle name="Hipervínculo visitado" xfId="59451" builtinId="9" hidden="1"/>
    <cellStyle name="Hipervínculo visitado" xfId="59457" builtinId="9" hidden="1"/>
    <cellStyle name="Hipervínculo visitado" xfId="59459" builtinId="9" hidden="1"/>
    <cellStyle name="Hipervínculo visitado" xfId="59461" builtinId="9" hidden="1"/>
    <cellStyle name="Hipervínculo visitado" xfId="59467" builtinId="9" hidden="1"/>
    <cellStyle name="Hipervínculo visitado" xfId="59469" builtinId="9" hidden="1"/>
    <cellStyle name="Hipervínculo visitado" xfId="59473" builtinId="9" hidden="1"/>
    <cellStyle name="Hipervínculo visitado" xfId="59477" builtinId="9" hidden="1"/>
    <cellStyle name="Hipervínculo visitado" xfId="59481" builtinId="9" hidden="1"/>
    <cellStyle name="Hipervínculo visitado" xfId="59483" builtinId="9" hidden="1"/>
    <cellStyle name="Hipervínculo visitado" xfId="59489" builtinId="9" hidden="1"/>
    <cellStyle name="Hipervínculo visitado" xfId="59487" builtinId="9" hidden="1"/>
    <cellStyle name="Hipervínculo visitado" xfId="59479" builtinId="9" hidden="1"/>
    <cellStyle name="Hipervínculo visitado" xfId="59463" builtinId="9" hidden="1"/>
    <cellStyle name="Hipervínculo visitado" xfId="59455" builtinId="9" hidden="1"/>
    <cellStyle name="Hipervínculo visitado" xfId="59447" builtinId="9" hidden="1"/>
    <cellStyle name="Hipervínculo visitado" xfId="59431" builtinId="9" hidden="1"/>
    <cellStyle name="Hipervínculo visitado" xfId="59423" builtinId="9" hidden="1"/>
    <cellStyle name="Hipervínculo visitado" xfId="59415" builtinId="9" hidden="1"/>
    <cellStyle name="Hipervínculo visitado" xfId="59399" builtinId="9" hidden="1"/>
    <cellStyle name="Hipervínculo visitado" xfId="59391" builtinId="9" hidden="1"/>
    <cellStyle name="Hipervínculo visitado" xfId="59383" builtinId="9" hidden="1"/>
    <cellStyle name="Hipervínculo visitado" xfId="59367" builtinId="9" hidden="1"/>
    <cellStyle name="Hipervínculo visitado" xfId="59359" builtinId="9" hidden="1"/>
    <cellStyle name="Hipervínculo visitado" xfId="59351" builtinId="9" hidden="1"/>
    <cellStyle name="Hipervínculo visitado" xfId="59231" builtinId="9" hidden="1"/>
    <cellStyle name="Hipervínculo visitado" xfId="59329" builtinId="9" hidden="1"/>
    <cellStyle name="Hipervínculo visitado" xfId="59321" builtinId="9" hidden="1"/>
    <cellStyle name="Hipervínculo visitado" xfId="59305" builtinId="9" hidden="1"/>
    <cellStyle name="Hipervínculo visitado" xfId="59297" builtinId="9" hidden="1"/>
    <cellStyle name="Hipervínculo visitado" xfId="59289" builtinId="9" hidden="1"/>
    <cellStyle name="Hipervínculo visitado" xfId="59273" builtinId="9" hidden="1"/>
    <cellStyle name="Hipervínculo visitado" xfId="59265" builtinId="9" hidden="1"/>
    <cellStyle name="Hipervínculo visitado" xfId="59257" builtinId="9" hidden="1"/>
    <cellStyle name="Hipervínculo visitado" xfId="59241" builtinId="9" hidden="1"/>
    <cellStyle name="Hipervínculo visitado" xfId="59233" builtinId="9" hidden="1"/>
    <cellStyle name="Hipervínculo visitado" xfId="59224" builtinId="9" hidden="1"/>
    <cellStyle name="Hipervínculo visitado" xfId="59208" builtinId="9" hidden="1"/>
    <cellStyle name="Hipervínculo visitado" xfId="59200" builtinId="9" hidden="1"/>
    <cellStyle name="Hipervínculo visitado" xfId="59192" builtinId="9" hidden="1"/>
    <cellStyle name="Hipervínculo visitado" xfId="59178" builtinId="9" hidden="1"/>
    <cellStyle name="Hipervínculo visitado" xfId="59170" builtinId="9" hidden="1"/>
    <cellStyle name="Hipervínculo visitado" xfId="59162" builtinId="9" hidden="1"/>
    <cellStyle name="Hipervínculo visitado" xfId="59146" builtinId="9" hidden="1"/>
    <cellStyle name="Hipervínculo visitado" xfId="59138" builtinId="9" hidden="1"/>
    <cellStyle name="Hipervínculo visitado" xfId="59130" builtinId="9" hidden="1"/>
    <cellStyle name="Hipervínculo visitado" xfId="59114" builtinId="9" hidden="1"/>
    <cellStyle name="Hipervínculo visitado" xfId="59106" builtinId="9" hidden="1"/>
    <cellStyle name="Hipervínculo visitado" xfId="59098" builtinId="9" hidden="1"/>
    <cellStyle name="Hipervínculo visitado" xfId="59082" builtinId="9" hidden="1"/>
    <cellStyle name="Hipervínculo visitado" xfId="59072" builtinId="9" hidden="1"/>
    <cellStyle name="Hipervínculo visitado" xfId="59064" builtinId="9" hidden="1"/>
    <cellStyle name="Hipervínculo visitado" xfId="59048" builtinId="9" hidden="1"/>
    <cellStyle name="Hipervínculo visitado" xfId="59040" builtinId="9" hidden="1"/>
    <cellStyle name="Hipervínculo visitado" xfId="59032" builtinId="9" hidden="1"/>
    <cellStyle name="Hipervínculo visitado" xfId="59018" builtinId="9" hidden="1"/>
    <cellStyle name="Hipervínculo visitado" xfId="59010" builtinId="9" hidden="1"/>
    <cellStyle name="Hipervínculo visitado" xfId="59002" builtinId="9" hidden="1"/>
    <cellStyle name="Hipervínculo visitado" xfId="58986" builtinId="9" hidden="1"/>
    <cellStyle name="Hipervínculo visitado" xfId="58978" builtinId="9" hidden="1"/>
    <cellStyle name="Hipervínculo visitado" xfId="58970" builtinId="9" hidden="1"/>
    <cellStyle name="Hipervínculo visitado" xfId="58954" builtinId="9" hidden="1"/>
    <cellStyle name="Hipervínculo visitado" xfId="58946" builtinId="9" hidden="1"/>
    <cellStyle name="Hipervínculo visitado" xfId="58938" builtinId="9" hidden="1"/>
    <cellStyle name="Hipervínculo visitado" xfId="58922" builtinId="9" hidden="1"/>
    <cellStyle name="Hipervínculo visitado" xfId="58912" builtinId="9" hidden="1"/>
    <cellStyle name="Hipervínculo visitado" xfId="58904" builtinId="9" hidden="1"/>
    <cellStyle name="Hipervínculo visitado" xfId="58888" builtinId="9" hidden="1"/>
    <cellStyle name="Hipervínculo visitado" xfId="58880" builtinId="9" hidden="1"/>
    <cellStyle name="Hipervínculo visitado" xfId="58872" builtinId="9" hidden="1"/>
    <cellStyle name="Hipervínculo visitado" xfId="58858" builtinId="9" hidden="1"/>
    <cellStyle name="Hipervínculo visitado" xfId="58850" builtinId="9" hidden="1"/>
    <cellStyle name="Hipervínculo visitado" xfId="58842" builtinId="9" hidden="1"/>
    <cellStyle name="Hipervínculo visitado" xfId="58826" builtinId="9" hidden="1"/>
    <cellStyle name="Hipervínculo visitado" xfId="58818" builtinId="9" hidden="1"/>
    <cellStyle name="Hipervínculo visitado" xfId="58810" builtinId="9" hidden="1"/>
    <cellStyle name="Hipervínculo visitado" xfId="58794" builtinId="9" hidden="1"/>
    <cellStyle name="Hipervínculo visitado" xfId="58786" builtinId="9" hidden="1"/>
    <cellStyle name="Hipervínculo visitado" xfId="58778" builtinId="9" hidden="1"/>
    <cellStyle name="Hipervínculo visitado" xfId="58760" builtinId="9" hidden="1"/>
    <cellStyle name="Hipervínculo visitado" xfId="58752" builtinId="9" hidden="1"/>
    <cellStyle name="Hipervínculo visitado" xfId="58744" builtinId="9" hidden="1"/>
    <cellStyle name="Hipervínculo visitado" xfId="58728" builtinId="9" hidden="1"/>
    <cellStyle name="Hipervínculo visitado" xfId="58720" builtinId="9" hidden="1"/>
    <cellStyle name="Hipervínculo visitado" xfId="58607" builtinId="9" hidden="1"/>
    <cellStyle name="Hipervínculo visitado" xfId="58698" builtinId="9" hidden="1"/>
    <cellStyle name="Hipervínculo visitado" xfId="58690" builtinId="9" hidden="1"/>
    <cellStyle name="Hipervínculo visitado" xfId="58682" builtinId="9" hidden="1"/>
    <cellStyle name="Hipervínculo visitado" xfId="58666" builtinId="9" hidden="1"/>
    <cellStyle name="Hipervínculo visitado" xfId="58658" builtinId="9" hidden="1"/>
    <cellStyle name="Hipervínculo visitado" xfId="58650" builtinId="9" hidden="1"/>
    <cellStyle name="Hipervínculo visitado" xfId="58634" builtinId="9" hidden="1"/>
    <cellStyle name="Hipervínculo visitado" xfId="58626" builtinId="9" hidden="1"/>
    <cellStyle name="Hipervínculo visitado" xfId="58618" builtinId="9" hidden="1"/>
    <cellStyle name="Hipervínculo visitado" xfId="58600" builtinId="9" hidden="1"/>
    <cellStyle name="Hipervínculo visitado" xfId="58592" builtinId="9" hidden="1"/>
    <cellStyle name="Hipervínculo visitado" xfId="58584" builtinId="9" hidden="1"/>
    <cellStyle name="Hipervínculo visitado" xfId="58568" builtinId="9" hidden="1"/>
    <cellStyle name="Hipervínculo visitado" xfId="58560" builtinId="9" hidden="1"/>
    <cellStyle name="Hipervínculo visitado" xfId="58554" builtinId="9" hidden="1"/>
    <cellStyle name="Hipervínculo visitado" xfId="58538" builtinId="9" hidden="1"/>
    <cellStyle name="Hipervínculo visitado" xfId="58530" builtinId="9" hidden="1"/>
    <cellStyle name="Hipervínculo visitado" xfId="58522" builtinId="9" hidden="1"/>
    <cellStyle name="Hipervínculo visitado" xfId="58506" builtinId="9" hidden="1"/>
    <cellStyle name="Hipervínculo visitado" xfId="58498" builtinId="9" hidden="1"/>
    <cellStyle name="Hipervínculo visitado" xfId="58490" builtinId="9" hidden="1"/>
    <cellStyle name="Hipervínculo visitado" xfId="58474" builtinId="9" hidden="1"/>
    <cellStyle name="Hipervínculo visitado" xfId="58466" builtinId="9" hidden="1"/>
    <cellStyle name="Hipervínculo visitado" xfId="58458" builtinId="9" hidden="1"/>
    <cellStyle name="Hipervínculo visitado" xfId="58440" builtinId="9" hidden="1"/>
    <cellStyle name="Hipervínculo visitado" xfId="58432" builtinId="9" hidden="1"/>
    <cellStyle name="Hipervínculo visitado" xfId="58424" builtinId="9" hidden="1"/>
    <cellStyle name="Hipervínculo visitado" xfId="58408" builtinId="9" hidden="1"/>
    <cellStyle name="Hipervínculo visitado" xfId="58295" builtinId="9" hidden="1"/>
    <cellStyle name="Hipervínculo visitado" xfId="58394" builtinId="9" hidden="1"/>
    <cellStyle name="Hipervínculo visitado" xfId="58378" builtinId="9" hidden="1"/>
    <cellStyle name="Hipervínculo visitado" xfId="58370" builtinId="9" hidden="1"/>
    <cellStyle name="Hipervínculo visitado" xfId="58362" builtinId="9" hidden="1"/>
    <cellStyle name="Hipervínculo visitado" xfId="58346" builtinId="9" hidden="1"/>
    <cellStyle name="Hipervínculo visitado" xfId="58338" builtinId="9" hidden="1"/>
    <cellStyle name="Hipervínculo visitado" xfId="58330" builtinId="9" hidden="1"/>
    <cellStyle name="Hipervínculo visitado" xfId="58314" builtinId="9" hidden="1"/>
    <cellStyle name="Hipervínculo visitado" xfId="58306" builtinId="9" hidden="1"/>
    <cellStyle name="Hipervínculo visitado" xfId="58298" builtinId="9" hidden="1"/>
    <cellStyle name="Hipervínculo visitado" xfId="58280" builtinId="9" hidden="1"/>
    <cellStyle name="Hipervínculo visitado" xfId="58272" builtinId="9" hidden="1"/>
    <cellStyle name="Hipervínculo visitado" xfId="58264" builtinId="9" hidden="1"/>
    <cellStyle name="Hipervínculo visitado" xfId="58248" builtinId="9" hidden="1"/>
    <cellStyle name="Hipervínculo visitado" xfId="58241" builtinId="9" hidden="1"/>
    <cellStyle name="Hipervínculo visitado" xfId="58233" builtinId="9" hidden="1"/>
    <cellStyle name="Hipervínculo visitado" xfId="58217" builtinId="9" hidden="1"/>
    <cellStyle name="Hipervínculo visitado" xfId="58209" builtinId="9" hidden="1"/>
    <cellStyle name="Hipervínculo visitado" xfId="58201" builtinId="9" hidden="1"/>
    <cellStyle name="Hipervínculo visitado" xfId="58185" builtinId="9" hidden="1"/>
    <cellStyle name="Hipervínculo visitado" xfId="58177" builtinId="9" hidden="1"/>
    <cellStyle name="Hipervínculo visitado" xfId="58169" builtinId="9" hidden="1"/>
    <cellStyle name="Hipervínculo visitado" xfId="58153" builtinId="9" hidden="1"/>
    <cellStyle name="Hipervínculo visitado" xfId="58145" builtinId="9" hidden="1"/>
    <cellStyle name="Hipervínculo visitado" xfId="58136" builtinId="9" hidden="1"/>
    <cellStyle name="Hipervínculo visitado" xfId="58120" builtinId="9" hidden="1"/>
    <cellStyle name="Hipervínculo visitado" xfId="58112" builtinId="9" hidden="1"/>
    <cellStyle name="Hipervínculo visitado" xfId="58104" builtinId="9" hidden="1"/>
    <cellStyle name="Hipervínculo visitado" xfId="57983" builtinId="9" hidden="1"/>
    <cellStyle name="Hipervínculo visitado" xfId="58082" builtinId="9" hidden="1"/>
    <cellStyle name="Hipervínculo visitado" xfId="58074" builtinId="9" hidden="1"/>
    <cellStyle name="Hipervínculo visitado" xfId="58058" builtinId="9" hidden="1"/>
    <cellStyle name="Hipervínculo visitado" xfId="58050" builtinId="9" hidden="1"/>
    <cellStyle name="Hipervínculo visitado" xfId="58042" builtinId="9" hidden="1"/>
    <cellStyle name="Hipervínculo visitado" xfId="58026" builtinId="9" hidden="1"/>
    <cellStyle name="Hipervínculo visitado" xfId="58018" builtinId="9" hidden="1"/>
    <cellStyle name="Hipervínculo visitado" xfId="58010" builtinId="9" hidden="1"/>
    <cellStyle name="Hipervínculo visitado" xfId="57994" builtinId="9" hidden="1"/>
    <cellStyle name="Hipervínculo visitado" xfId="57986" builtinId="9" hidden="1"/>
    <cellStyle name="Hipervínculo visitado" xfId="57976" builtinId="9" hidden="1"/>
    <cellStyle name="Hipervínculo visitado" xfId="57960" builtinId="9" hidden="1"/>
    <cellStyle name="Hipervínculo visitado" xfId="57952" builtinId="9" hidden="1"/>
    <cellStyle name="Hipervínculo visitado" xfId="57944" builtinId="9" hidden="1"/>
    <cellStyle name="Hipervínculo visitado" xfId="57930" builtinId="9" hidden="1"/>
    <cellStyle name="Hipervínculo visitado" xfId="57922" builtinId="9" hidden="1"/>
    <cellStyle name="Hipervínculo visitado" xfId="57914" builtinId="9" hidden="1"/>
    <cellStyle name="Hipervínculo visitado" xfId="57898" builtinId="9" hidden="1"/>
    <cellStyle name="Hipervínculo visitado" xfId="57890" builtinId="9" hidden="1"/>
    <cellStyle name="Hipervínculo visitado" xfId="57882" builtinId="9" hidden="1"/>
    <cellStyle name="Hipervínculo visitado" xfId="57866" builtinId="9" hidden="1"/>
    <cellStyle name="Hipervínculo visitado" xfId="57858" builtinId="9" hidden="1"/>
    <cellStyle name="Hipervínculo visitado" xfId="57850" builtinId="9" hidden="1"/>
    <cellStyle name="Hipervínculo visitado" xfId="57834" builtinId="9" hidden="1"/>
    <cellStyle name="Hipervínculo visitado" xfId="57824" builtinId="9" hidden="1"/>
    <cellStyle name="Hipervínculo visitado" xfId="57816" builtinId="9" hidden="1"/>
    <cellStyle name="Hipervínculo visitado" xfId="57800" builtinId="9" hidden="1"/>
    <cellStyle name="Hipervínculo visitado" xfId="57792" builtinId="9" hidden="1"/>
    <cellStyle name="Hipervínculo visitado" xfId="57784" builtinId="9" hidden="1"/>
    <cellStyle name="Hipervínculo visitado" xfId="57769" builtinId="9" hidden="1"/>
    <cellStyle name="Hipervínculo visitado" xfId="57761" builtinId="9" hidden="1"/>
    <cellStyle name="Hipervínculo visitado" xfId="57753" builtinId="9" hidden="1"/>
    <cellStyle name="Hipervínculo visitado" xfId="57737" builtinId="9" hidden="1"/>
    <cellStyle name="Hipervínculo visitado" xfId="57729" builtinId="9" hidden="1"/>
    <cellStyle name="Hipervínculo visitado" xfId="57721" builtinId="9" hidden="1"/>
    <cellStyle name="Hipervínculo visitado" xfId="57705" builtinId="9" hidden="1"/>
    <cellStyle name="Hipervínculo visitado" xfId="57697" builtinId="9" hidden="1"/>
    <cellStyle name="Hipervínculo visitado" xfId="57689" builtinId="9" hidden="1"/>
    <cellStyle name="Hipervínculo visitado" xfId="57673" builtinId="9" hidden="1"/>
    <cellStyle name="Hipervínculo visitado" xfId="57664" builtinId="9" hidden="1"/>
    <cellStyle name="Hipervínculo visitado" xfId="57656" builtinId="9" hidden="1"/>
    <cellStyle name="Hipervínculo visitado" xfId="57640" builtinId="9" hidden="1"/>
    <cellStyle name="Hipervínculo visitado" xfId="57632" builtinId="9" hidden="1"/>
    <cellStyle name="Hipervínculo visitado" xfId="57624" builtinId="9" hidden="1"/>
    <cellStyle name="Hipervínculo visitado" xfId="57610" builtinId="9" hidden="1"/>
    <cellStyle name="Hipervínculo visitado" xfId="57602" builtinId="9" hidden="1"/>
    <cellStyle name="Hipervínculo visitado" xfId="57594" builtinId="9" hidden="1"/>
    <cellStyle name="Hipervínculo visitado" xfId="57578" builtinId="9" hidden="1"/>
    <cellStyle name="Hipervínculo visitado" xfId="57570" builtinId="9" hidden="1"/>
    <cellStyle name="Hipervínculo visitado" xfId="57562" builtinId="9" hidden="1"/>
    <cellStyle name="Hipervínculo visitado" xfId="57546" builtinId="9" hidden="1"/>
    <cellStyle name="Hipervínculo visitado" xfId="57538" builtinId="9" hidden="1"/>
    <cellStyle name="Hipervínculo visitado" xfId="57530" builtinId="9" hidden="1"/>
    <cellStyle name="Hipervínculo visitado" xfId="57512" builtinId="9" hidden="1"/>
    <cellStyle name="Hipervínculo visitado" xfId="57504" builtinId="9" hidden="1"/>
    <cellStyle name="Hipervínculo visitado" xfId="57496" builtinId="9" hidden="1"/>
    <cellStyle name="Hipervínculo visitado" xfId="57480" builtinId="9" hidden="1"/>
    <cellStyle name="Hipervínculo visitado" xfId="57472" builtinId="9" hidden="1"/>
    <cellStyle name="Hipervínculo visitado" xfId="57464" builtinId="9" hidden="1"/>
    <cellStyle name="Hipervínculo visitado" xfId="57447" builtinId="9" hidden="1"/>
    <cellStyle name="Hipervínculo visitado" xfId="57439" builtinId="9" hidden="1"/>
    <cellStyle name="Hipervínculo visitado" xfId="57431" builtinId="9" hidden="1"/>
    <cellStyle name="Hipervínculo visitado" xfId="57415" builtinId="9" hidden="1"/>
    <cellStyle name="Hipervínculo visitado" xfId="57408" builtinId="9" hidden="1"/>
    <cellStyle name="Hipervínculo visitado" xfId="57400" builtinId="9" hidden="1"/>
    <cellStyle name="Hipervínculo visitado" xfId="57384" builtinId="9" hidden="1"/>
    <cellStyle name="Hipervínculo visitado" xfId="57376" builtinId="9" hidden="1"/>
    <cellStyle name="Hipervínculo visitado" xfId="57368" builtinId="9" hidden="1"/>
    <cellStyle name="Hipervínculo visitado" xfId="57351" builtinId="9" hidden="1"/>
    <cellStyle name="Hipervínculo visitado" xfId="57343" builtinId="9" hidden="1"/>
    <cellStyle name="Hipervínculo visitado" xfId="57335" builtinId="9" hidden="1"/>
    <cellStyle name="Hipervínculo visitado" xfId="57319" builtinId="9" hidden="1"/>
    <cellStyle name="Hipervínculo visitado" xfId="57311" builtinId="9" hidden="1"/>
    <cellStyle name="Hipervínculo visitado" xfId="57303" builtinId="9" hidden="1"/>
    <cellStyle name="Hipervínculo visitado" xfId="57287" builtinId="9" hidden="1"/>
    <cellStyle name="Hipervínculo visitado" xfId="57279" builtinId="9" hidden="1"/>
    <cellStyle name="Hipervínculo visitado" xfId="57271" builtinId="9" hidden="1"/>
    <cellStyle name="Hipervínculo visitado" xfId="57255" builtinId="9" hidden="1"/>
    <cellStyle name="Hipervínculo visitado" xfId="57247" builtinId="9" hidden="1"/>
    <cellStyle name="Hipervínculo visitado" xfId="57239" builtinId="9" hidden="1"/>
    <cellStyle name="Hipervínculo visitado" xfId="57223" builtinId="9" hidden="1"/>
    <cellStyle name="Hipervínculo visitado" xfId="57215" builtinId="9" hidden="1"/>
    <cellStyle name="Hipervínculo visitado" xfId="57207" builtinId="9" hidden="1"/>
    <cellStyle name="Hipervínculo visitado" xfId="54929" builtinId="9" hidden="1"/>
    <cellStyle name="Hipervínculo visitado" xfId="54949" builtinId="9" hidden="1"/>
    <cellStyle name="Hipervínculo visitado" xfId="54941" builtinId="9" hidden="1"/>
    <cellStyle name="Hipervínculo visitado" xfId="54981" builtinId="9" hidden="1"/>
    <cellStyle name="Hipervínculo visitado" xfId="54973" builtinId="9" hidden="1"/>
    <cellStyle name="Hipervínculo visitado" xfId="54965" builtinId="9" hidden="1"/>
    <cellStyle name="Hipervínculo visitado" xfId="54991" builtinId="9" hidden="1"/>
    <cellStyle name="Hipervínculo visitado" xfId="55065" builtinId="9" hidden="1"/>
    <cellStyle name="Hipervínculo visitado" xfId="55057" builtinId="9" hidden="1"/>
    <cellStyle name="Hipervínculo visitado" xfId="55039" builtinId="9" hidden="1"/>
    <cellStyle name="Hipervínculo visitado" xfId="55031" builtinId="9" hidden="1"/>
    <cellStyle name="Hipervínculo visitado" xfId="55023" builtinId="9" hidden="1"/>
    <cellStyle name="Hipervínculo visitado" xfId="55007" builtinId="9" hidden="1"/>
    <cellStyle name="Hipervínculo visitado" xfId="54999" builtinId="9" hidden="1"/>
    <cellStyle name="Hipervínculo visitado" xfId="54989" builtinId="9" hidden="1"/>
    <cellStyle name="Hipervínculo visitado" xfId="55248" builtinId="9" hidden="1"/>
    <cellStyle name="Hipervínculo visitado" xfId="55240" builtinId="9" hidden="1"/>
    <cellStyle name="Hipervínculo visitado" xfId="55232" builtinId="9" hidden="1"/>
    <cellStyle name="Hipervínculo visitado" xfId="55212" builtinId="9" hidden="1"/>
    <cellStyle name="Hipervínculo visitado" xfId="55204" builtinId="9" hidden="1"/>
    <cellStyle name="Hipervínculo visitado" xfId="55196" builtinId="9" hidden="1"/>
    <cellStyle name="Hipervínculo visitado" xfId="55178" builtinId="9" hidden="1"/>
    <cellStyle name="Hipervínculo visitado" xfId="55169" builtinId="9" hidden="1"/>
    <cellStyle name="Hipervínculo visitado" xfId="55161" builtinId="9" hidden="1"/>
    <cellStyle name="Hipervínculo visitado" xfId="55143" builtinId="9" hidden="1"/>
    <cellStyle name="Hipervínculo visitado" xfId="55135" builtinId="9" hidden="1"/>
    <cellStyle name="Hipervínculo visitado" xfId="55127" builtinId="9" hidden="1"/>
    <cellStyle name="Hipervínculo visitado" xfId="55110" builtinId="9" hidden="1"/>
    <cellStyle name="Hipervínculo visitado" xfId="55102" builtinId="9" hidden="1"/>
    <cellStyle name="Hipervínculo visitado" xfId="55094" builtinId="9" hidden="1"/>
    <cellStyle name="Hipervínculo visitado" xfId="55076" builtinId="9" hidden="1"/>
    <cellStyle name="Hipervínculo visitado" xfId="55282" builtinId="9" hidden="1"/>
    <cellStyle name="Hipervínculo visitado" xfId="55344" builtinId="9" hidden="1"/>
    <cellStyle name="Hipervínculo visitado" xfId="55473" builtinId="9" hidden="1"/>
    <cellStyle name="Hipervínculo visitado" xfId="55536" builtinId="9" hidden="1"/>
    <cellStyle name="Hipervínculo visitado" xfId="55602" builtinId="9" hidden="1"/>
    <cellStyle name="Hipervínculo visitado" xfId="55694" builtinId="9" hidden="1"/>
    <cellStyle name="Hipervínculo visitado" xfId="55686" builtinId="9" hidden="1"/>
    <cellStyle name="Hipervínculo visitado" xfId="55676" builtinId="9" hidden="1"/>
    <cellStyle name="Hipervínculo visitado" xfId="55658" builtinId="9" hidden="1"/>
    <cellStyle name="Hipervínculo visitado" xfId="55650" builtinId="9" hidden="1"/>
    <cellStyle name="Hipervínculo visitado" xfId="55642" builtinId="9" hidden="1"/>
    <cellStyle name="Hipervínculo visitado" xfId="55624" builtinId="9" hidden="1"/>
    <cellStyle name="Hipervínculo visitado" xfId="55614" builtinId="9" hidden="1"/>
    <cellStyle name="Hipervínculo visitado" xfId="55606" builtinId="9" hidden="1"/>
    <cellStyle name="Hipervínculo visitado" xfId="55588" builtinId="9" hidden="1"/>
    <cellStyle name="Hipervínculo visitado" xfId="55578" builtinId="9" hidden="1"/>
    <cellStyle name="Hipervínculo visitado" xfId="55568" builtinId="9" hidden="1"/>
    <cellStyle name="Hipervínculo visitado" xfId="55550" builtinId="9" hidden="1"/>
    <cellStyle name="Hipervínculo visitado" xfId="55542" builtinId="9" hidden="1"/>
    <cellStyle name="Hipervínculo visitado" xfId="55530" builtinId="9" hidden="1"/>
    <cellStyle name="Hipervínculo visitado" xfId="55512" builtinId="9" hidden="1"/>
    <cellStyle name="Hipervínculo visitado" xfId="55502" builtinId="9" hidden="1"/>
    <cellStyle name="Hipervínculo visitado" xfId="55494" builtinId="9" hidden="1"/>
    <cellStyle name="Hipervínculo visitado" xfId="55477" builtinId="9" hidden="1"/>
    <cellStyle name="Hipervínculo visitado" xfId="55467" builtinId="9" hidden="1"/>
    <cellStyle name="Hipervínculo visitado" xfId="55459" builtinId="9" hidden="1"/>
    <cellStyle name="Hipervínculo visitado" xfId="55439" builtinId="9" hidden="1"/>
    <cellStyle name="Hipervínculo visitado" xfId="55431" builtinId="9" hidden="1"/>
    <cellStyle name="Hipervínculo visitado" xfId="55421" builtinId="9" hidden="1"/>
    <cellStyle name="Hipervínculo visitado" xfId="55403" builtinId="9" hidden="1"/>
    <cellStyle name="Hipervínculo visitado" xfId="55395" builtinId="9" hidden="1"/>
    <cellStyle name="Hipervínculo visitado" xfId="55385" builtinId="9" hidden="1"/>
    <cellStyle name="Hipervínculo visitado" xfId="55366" builtinId="9" hidden="1"/>
    <cellStyle name="Hipervínculo visitado" xfId="55356" builtinId="9" hidden="1"/>
    <cellStyle name="Hipervínculo visitado" xfId="55348" builtinId="9" hidden="1"/>
    <cellStyle name="Hipervínculo visitado" xfId="55332" builtinId="9" hidden="1"/>
    <cellStyle name="Hipervínculo visitado" xfId="55322" builtinId="9" hidden="1"/>
    <cellStyle name="Hipervínculo visitado" xfId="55312" builtinId="9" hidden="1"/>
    <cellStyle name="Hipervínculo visitado" xfId="55294" builtinId="9" hidden="1"/>
    <cellStyle name="Hipervínculo visitado" xfId="55286" builtinId="9" hidden="1"/>
    <cellStyle name="Hipervínculo visitado" xfId="55276" builtinId="9" hidden="1"/>
    <cellStyle name="Hipervínculo visitado" xfId="55258" builtinId="9" hidden="1"/>
    <cellStyle name="Hipervínculo visitado" xfId="55714" builtinId="9" hidden="1"/>
    <cellStyle name="Hipervínculo visitado" xfId="55746" builtinId="9" hidden="1"/>
    <cellStyle name="Hipervínculo visitado" xfId="55808" builtinId="9" hidden="1"/>
    <cellStyle name="Hipervínculo visitado" xfId="55840" builtinId="9" hidden="1"/>
    <cellStyle name="Hipervínculo visitado" xfId="55873" builtinId="9" hidden="1"/>
    <cellStyle name="Hipervínculo visitado" xfId="55937" builtinId="9" hidden="1"/>
    <cellStyle name="Hipervínculo visitado" xfId="55968" builtinId="9" hidden="1"/>
    <cellStyle name="Hipervínculo visitado" xfId="56000" builtinId="9" hidden="1"/>
    <cellStyle name="Hipervínculo visitado" xfId="56066" builtinId="9" hidden="1"/>
    <cellStyle name="Hipervínculo visitado" xfId="56098" builtinId="9" hidden="1"/>
    <cellStyle name="Hipervínculo visitado" xfId="56128" builtinId="9" hidden="1"/>
    <cellStyle name="Hipervínculo visitado" xfId="56194" builtinId="9" hidden="1"/>
    <cellStyle name="Hipervínculo visitado" xfId="56226" builtinId="9" hidden="1"/>
    <cellStyle name="Hipervínculo visitado" xfId="56258" builtinId="9" hidden="1"/>
    <cellStyle name="Hipervínculo visitado" xfId="56322" builtinId="9" hidden="1"/>
    <cellStyle name="Hipervínculo visitado" xfId="56354" builtinId="9" hidden="1"/>
    <cellStyle name="Hipervínculo visitado" xfId="56386" builtinId="9" hidden="1"/>
    <cellStyle name="Hipervínculo visitado" xfId="56448" builtinId="9" hidden="1"/>
    <cellStyle name="Hipervínculo visitado" xfId="56482" builtinId="9" hidden="1"/>
    <cellStyle name="Hipervínculo visitado" xfId="56514" builtinId="9" hidden="1"/>
    <cellStyle name="Hipervínculo visitado" xfId="56578" builtinId="9" hidden="1"/>
    <cellStyle name="Hipervínculo visitado" xfId="56608" builtinId="9" hidden="1"/>
    <cellStyle name="Hipervínculo visitado" xfId="56642" builtinId="9" hidden="1"/>
    <cellStyle name="Hipervínculo visitado" xfId="56706" builtinId="9" hidden="1"/>
    <cellStyle name="Hipervínculo visitado" xfId="56631" builtinId="9" hidden="1"/>
    <cellStyle name="Hipervínculo visitado" xfId="56768" builtinId="9" hidden="1"/>
    <cellStyle name="Hipervínculo visitado" xfId="56834" builtinId="9" hidden="1"/>
    <cellStyle name="Hipervínculo visitado" xfId="56866" builtinId="9" hidden="1"/>
    <cellStyle name="Hipervínculo visitado" xfId="56896" builtinId="9" hidden="1"/>
    <cellStyle name="Hipervínculo visitado" xfId="56961" builtinId="9" hidden="1"/>
    <cellStyle name="Hipervínculo visitado" xfId="56993" builtinId="9" hidden="1"/>
    <cellStyle name="Hipervínculo visitado" xfId="57025" builtinId="9" hidden="1"/>
    <cellStyle name="Hipervínculo visitado" xfId="57087" builtinId="9" hidden="1"/>
    <cellStyle name="Hipervínculo visitado" xfId="57119" builtinId="9" hidden="1"/>
    <cellStyle name="Hipervínculo visitado" xfId="57151" builtinId="9" hidden="1"/>
    <cellStyle name="Hipervínculo visitado" xfId="57197" builtinId="9" hidden="1"/>
    <cellStyle name="Hipervínculo visitado" xfId="57187" builtinId="9" hidden="1"/>
    <cellStyle name="Hipervínculo visitado" xfId="57177" builtinId="9" hidden="1"/>
    <cellStyle name="Hipervínculo visitado" xfId="57155" builtinId="9" hidden="1"/>
    <cellStyle name="Hipervínculo visitado" xfId="57145" builtinId="9" hidden="1"/>
    <cellStyle name="Hipervínculo visitado" xfId="57133" builtinId="9" hidden="1"/>
    <cellStyle name="Hipervínculo visitado" xfId="57113" builtinId="9" hidden="1"/>
    <cellStyle name="Hipervínculo visitado" xfId="57101" builtinId="9" hidden="1"/>
    <cellStyle name="Hipervínculo visitado" xfId="57091" builtinId="9" hidden="1"/>
    <cellStyle name="Hipervínculo visitado" xfId="57069" builtinId="9" hidden="1"/>
    <cellStyle name="Hipervínculo visitado" xfId="57059" builtinId="9" hidden="1"/>
    <cellStyle name="Hipervínculo visitado" xfId="57049" builtinId="9" hidden="1"/>
    <cellStyle name="Hipervínculo visitado" xfId="57029" builtinId="9" hidden="1"/>
    <cellStyle name="Hipervínculo visitado" xfId="57019" builtinId="9" hidden="1"/>
    <cellStyle name="Hipervínculo visitado" xfId="57007" builtinId="9" hidden="1"/>
    <cellStyle name="Hipervínculo visitado" xfId="56987" builtinId="9" hidden="1"/>
    <cellStyle name="Hipervínculo visitado" xfId="56975" builtinId="9" hidden="1"/>
    <cellStyle name="Hipervínculo visitado" xfId="56965" builtinId="9" hidden="1"/>
    <cellStyle name="Hipervínculo visitado" xfId="56942" builtinId="9" hidden="1"/>
    <cellStyle name="Hipervínculo visitado" xfId="56932" builtinId="9" hidden="1"/>
    <cellStyle name="Hipervínculo visitado" xfId="56922" builtinId="9" hidden="1"/>
    <cellStyle name="Hipervínculo visitado" xfId="56900" builtinId="9" hidden="1"/>
    <cellStyle name="Hipervínculo visitado" xfId="56892" builtinId="9" hidden="1"/>
    <cellStyle name="Hipervínculo visitado" xfId="56880" builtinId="9" hidden="1"/>
    <cellStyle name="Hipervínculo visitado" xfId="56860" builtinId="9" hidden="1"/>
    <cellStyle name="Hipervínculo visitado" xfId="56848" builtinId="9" hidden="1"/>
    <cellStyle name="Hipervínculo visitado" xfId="56838" builtinId="9" hidden="1"/>
    <cellStyle name="Hipervínculo visitado" xfId="56816" builtinId="9" hidden="1"/>
    <cellStyle name="Hipervínculo visitado" xfId="56806" builtinId="9" hidden="1"/>
    <cellStyle name="Hipervínculo visitado" xfId="56796" builtinId="9" hidden="1"/>
    <cellStyle name="Hipervínculo visitado" xfId="56772" builtinId="9" hidden="1"/>
    <cellStyle name="Hipervínculo visitado" xfId="56762" builtinId="9" hidden="1"/>
    <cellStyle name="Hipervínculo visitado" xfId="56750" builtinId="9" hidden="1"/>
    <cellStyle name="Hipervínculo visitado" xfId="56732" builtinId="9" hidden="1"/>
    <cellStyle name="Hipervínculo visitado" xfId="56720" builtinId="9" hidden="1"/>
    <cellStyle name="Hipervínculo visitado" xfId="56710" builtinId="9" hidden="1"/>
    <cellStyle name="Hipervínculo visitado" xfId="56688" builtinId="9" hidden="1"/>
    <cellStyle name="Hipervínculo visitado" xfId="56678" builtinId="9" hidden="1"/>
    <cellStyle name="Hipervínculo visitado" xfId="56668" builtinId="9" hidden="1"/>
    <cellStyle name="Hipervínculo visitado" xfId="56646" builtinId="9" hidden="1"/>
    <cellStyle name="Hipervínculo visitado" xfId="56636" builtinId="9" hidden="1"/>
    <cellStyle name="Hipervínculo visitado" xfId="56622" builtinId="9" hidden="1"/>
    <cellStyle name="Hipervínculo visitado" xfId="56602" builtinId="9" hidden="1"/>
    <cellStyle name="Hipervínculo visitado" xfId="56590" builtinId="9" hidden="1"/>
    <cellStyle name="Hipervínculo visitado" xfId="56475" builtinId="9" hidden="1"/>
    <cellStyle name="Hipervínculo visitado" xfId="56560" builtinId="9" hidden="1"/>
    <cellStyle name="Hipervínculo visitado" xfId="56550" builtinId="9" hidden="1"/>
    <cellStyle name="Hipervínculo visitado" xfId="56540" builtinId="9" hidden="1"/>
    <cellStyle name="Hipervínculo visitado" xfId="56518" builtinId="9" hidden="1"/>
    <cellStyle name="Hipervínculo visitado" xfId="56508" builtinId="9" hidden="1"/>
    <cellStyle name="Hipervínculo visitado" xfId="56496" builtinId="9" hidden="1"/>
    <cellStyle name="Hipervínculo visitado" xfId="56474" builtinId="9" hidden="1"/>
    <cellStyle name="Hipervínculo visitado" xfId="56462" builtinId="9" hidden="1"/>
    <cellStyle name="Hipervínculo visitado" xfId="56452" builtinId="9" hidden="1"/>
    <cellStyle name="Hipervínculo visitado" xfId="56430" builtinId="9" hidden="1"/>
    <cellStyle name="Hipervínculo visitado" xfId="56422" builtinId="9" hidden="1"/>
    <cellStyle name="Hipervínculo visitado" xfId="56412" builtinId="9" hidden="1"/>
    <cellStyle name="Hipervínculo visitado" xfId="56390" builtinId="9" hidden="1"/>
    <cellStyle name="Hipervínculo visitado" xfId="56380" builtinId="9" hidden="1"/>
    <cellStyle name="Hipervínculo visitado" xfId="56368" builtinId="9" hidden="1"/>
    <cellStyle name="Hipervínculo visitado" xfId="56348" builtinId="9" hidden="1"/>
    <cellStyle name="Hipervínculo visitado" xfId="56336" builtinId="9" hidden="1"/>
    <cellStyle name="Hipervínculo visitado" xfId="56326" builtinId="9" hidden="1"/>
    <cellStyle name="Hipervínculo visitado" xfId="56302" builtinId="9" hidden="1"/>
    <cellStyle name="Hipervínculo visitado" xfId="56292" builtinId="9" hidden="1"/>
    <cellStyle name="Hipervínculo visitado" xfId="56282" builtinId="9" hidden="1"/>
    <cellStyle name="Hipervínculo visitado" xfId="56262" builtinId="9" hidden="1"/>
    <cellStyle name="Hipervínculo visitado" xfId="56252" builtinId="9" hidden="1"/>
    <cellStyle name="Hipervínculo visitado" xfId="56240" builtinId="9" hidden="1"/>
    <cellStyle name="Hipervínculo visitado" xfId="56220" builtinId="9" hidden="1"/>
    <cellStyle name="Hipervínculo visitado" xfId="56208" builtinId="9" hidden="1"/>
    <cellStyle name="Hipervínculo visitado" xfId="56198" builtinId="9" hidden="1"/>
    <cellStyle name="Hipervínculo visitado" xfId="56176" builtinId="9" hidden="1"/>
    <cellStyle name="Hipervínculo visitado" xfId="56166" builtinId="9" hidden="1"/>
    <cellStyle name="Hipervínculo visitado" xfId="56154" builtinId="9" hidden="1"/>
    <cellStyle name="Hipervínculo visitado" xfId="56132" builtinId="9" hidden="1"/>
    <cellStyle name="Hipervínculo visitado" xfId="56122" builtinId="9" hidden="1"/>
    <cellStyle name="Hipervínculo visitado" xfId="56112" builtinId="9" hidden="1"/>
    <cellStyle name="Hipervínculo visitado" xfId="56092" builtinId="9" hidden="1"/>
    <cellStyle name="Hipervínculo visitado" xfId="56080" builtinId="9" hidden="1"/>
    <cellStyle name="Hipervínculo visitado" xfId="56070" builtinId="9" hidden="1"/>
    <cellStyle name="Hipervínculo visitado" xfId="56048" builtinId="9" hidden="1"/>
    <cellStyle name="Hipervínculo visitado" xfId="56038" builtinId="9" hidden="1"/>
    <cellStyle name="Hipervínculo visitado" xfId="56028" builtinId="9" hidden="1"/>
    <cellStyle name="Hipervínculo visitado" xfId="56004" builtinId="9" hidden="1"/>
    <cellStyle name="Hipervínculo visitado" xfId="55994" builtinId="9" hidden="1"/>
    <cellStyle name="Hipervínculo visitado" xfId="55982" builtinId="9" hidden="1"/>
    <cellStyle name="Hipervínculo visitado" xfId="55962" builtinId="9" hidden="1"/>
    <cellStyle name="Hipervínculo visitado" xfId="55951" builtinId="9" hidden="1"/>
    <cellStyle name="Hipervínculo visitado" xfId="55941" builtinId="9" hidden="1"/>
    <cellStyle name="Hipervínculo visitado" xfId="55919" builtinId="9" hidden="1"/>
    <cellStyle name="Hipervínculo visitado" xfId="55909" builtinId="9" hidden="1"/>
    <cellStyle name="Hipervínculo visitado" xfId="55899" builtinId="9" hidden="1"/>
    <cellStyle name="Hipervínculo visitado" xfId="55877" builtinId="9" hidden="1"/>
    <cellStyle name="Hipervínculo visitado" xfId="55867" builtinId="9" hidden="1"/>
    <cellStyle name="Hipervínculo visitado" xfId="55855" builtinId="9" hidden="1"/>
    <cellStyle name="Hipervínculo visitado" xfId="55834" builtinId="9" hidden="1"/>
    <cellStyle name="Hipervínculo visitado" xfId="55822" builtinId="9" hidden="1"/>
    <cellStyle name="Hipervínculo visitado" xfId="55812" builtinId="9" hidden="1"/>
    <cellStyle name="Hipervínculo visitado" xfId="55792" builtinId="9" hidden="1"/>
    <cellStyle name="Hipervínculo visitado" xfId="55782" builtinId="9" hidden="1"/>
    <cellStyle name="Hipervínculo visitado" xfId="55772" builtinId="9" hidden="1"/>
    <cellStyle name="Hipervínculo visitado" xfId="55750" builtinId="9" hidden="1"/>
    <cellStyle name="Hipervínculo visitado" xfId="55740" builtinId="9" hidden="1"/>
    <cellStyle name="Hipervínculo visitado" xfId="55728" builtinId="9" hidden="1"/>
    <cellStyle name="Hipervínculo visitado" xfId="55708" builtinId="9" hidden="1"/>
    <cellStyle name="Hipervínculo visitado" xfId="52630" builtinId="9" hidden="1"/>
    <cellStyle name="Hipervínculo visitado" xfId="52642" builtinId="9" hidden="1"/>
    <cellStyle name="Hipervínculo visitado" xfId="52654" builtinId="9" hidden="1"/>
    <cellStyle name="Hipervínculo visitado" xfId="52646" builtinId="9" hidden="1"/>
    <cellStyle name="Hipervínculo visitado" xfId="52695" builtinId="9" hidden="1"/>
    <cellStyle name="Hipervínculo visitado" xfId="52678" builtinId="9" hidden="1"/>
    <cellStyle name="Hipervínculo visitado" xfId="52670" builtinId="9" hidden="1"/>
    <cellStyle name="Hipervínculo visitado" xfId="52705" builtinId="9" hidden="1"/>
    <cellStyle name="Hipervínculo visitado" xfId="52771" builtinId="9" hidden="1"/>
    <cellStyle name="Hipervínculo visitado" xfId="52761" builtinId="9" hidden="1"/>
    <cellStyle name="Hipervínculo visitado" xfId="52753" builtinId="9" hidden="1"/>
    <cellStyle name="Hipervínculo visitado" xfId="52737" builtinId="9" hidden="1"/>
    <cellStyle name="Hipervínculo visitado" xfId="52729" builtinId="9" hidden="1"/>
    <cellStyle name="Hipervínculo visitado" xfId="52721" builtinId="9" hidden="1"/>
    <cellStyle name="Hipervínculo visitado" xfId="52703" builtinId="9" hidden="1"/>
    <cellStyle name="Hipervínculo visitado" xfId="52898" builtinId="9" hidden="1"/>
    <cellStyle name="Hipervínculo visitado" xfId="52962" builtinId="9" hidden="1"/>
    <cellStyle name="Hipervínculo visitado" xfId="52946" builtinId="9" hidden="1"/>
    <cellStyle name="Hipervínculo visitado" xfId="52936" builtinId="9" hidden="1"/>
    <cellStyle name="Hipervínculo visitado" xfId="52926" builtinId="9" hidden="1"/>
    <cellStyle name="Hipervínculo visitado" xfId="52910" builtinId="9" hidden="1"/>
    <cellStyle name="Hipervínculo visitado" xfId="52902" builtinId="9" hidden="1"/>
    <cellStyle name="Hipervínculo visitado" xfId="52892" builtinId="9" hidden="1"/>
    <cellStyle name="Hipervínculo visitado" xfId="52875" builtinId="9" hidden="1"/>
    <cellStyle name="Hipervínculo visitado" xfId="52867" builtinId="9" hidden="1"/>
    <cellStyle name="Hipervínculo visitado" xfId="52857" builtinId="9" hidden="1"/>
    <cellStyle name="Hipervínculo visitado" xfId="52841" builtinId="9" hidden="1"/>
    <cellStyle name="Hipervínculo visitado" xfId="52832" builtinId="9" hidden="1"/>
    <cellStyle name="Hipervínculo visitado" xfId="52824" builtinId="9" hidden="1"/>
    <cellStyle name="Hipervínculo visitado" xfId="52808" builtinId="9" hidden="1"/>
    <cellStyle name="Hipervínculo visitado" xfId="52798" builtinId="9" hidden="1"/>
    <cellStyle name="Hipervínculo visitado" xfId="52790" builtinId="9" hidden="1"/>
    <cellStyle name="Hipervínculo visitado" xfId="53058" builtinId="9" hidden="1"/>
    <cellStyle name="Hipervínculo visitado" xfId="53123" builtinId="9" hidden="1"/>
    <cellStyle name="Hipervínculo visitado" xfId="53187" builtinId="9" hidden="1"/>
    <cellStyle name="Hipervínculo visitado" xfId="53316" builtinId="9" hidden="1"/>
    <cellStyle name="Hipervínculo visitado" xfId="53378" builtinId="9" hidden="1"/>
    <cellStyle name="Hipervínculo visitado" xfId="53408" builtinId="9" hidden="1"/>
    <cellStyle name="Hipervínculo visitado" xfId="53390" builtinId="9" hidden="1"/>
    <cellStyle name="Hipervínculo visitado" xfId="53382" builtinId="9" hidden="1"/>
    <cellStyle name="Hipervínculo visitado" xfId="53372" builtinId="9" hidden="1"/>
    <cellStyle name="Hipervínculo visitado" xfId="53356" builtinId="9" hidden="1"/>
    <cellStyle name="Hipervínculo visitado" xfId="53346" builtinId="9" hidden="1"/>
    <cellStyle name="Hipervínculo visitado" xfId="53338" builtinId="9" hidden="1"/>
    <cellStyle name="Hipervínculo visitado" xfId="53320" builtinId="9" hidden="1"/>
    <cellStyle name="Hipervínculo visitado" xfId="53310" builtinId="9" hidden="1"/>
    <cellStyle name="Hipervínculo visitado" xfId="53302" builtinId="9" hidden="1"/>
    <cellStyle name="Hipervínculo visitado" xfId="53282" builtinId="9" hidden="1"/>
    <cellStyle name="Hipervínculo visitado" xfId="53274" builtinId="9" hidden="1"/>
    <cellStyle name="Hipervínculo visitado" xfId="53264" builtinId="9" hidden="1"/>
    <cellStyle name="Hipervínculo visitado" xfId="53244" builtinId="9" hidden="1"/>
    <cellStyle name="Hipervínculo visitado" xfId="53236" builtinId="9" hidden="1"/>
    <cellStyle name="Hipervínculo visitado" xfId="53226" builtinId="9" hidden="1"/>
    <cellStyle name="Hipervínculo visitado" xfId="53208" builtinId="9" hidden="1"/>
    <cellStyle name="Hipervínculo visitado" xfId="53199" builtinId="9" hidden="1"/>
    <cellStyle name="Hipervínculo visitado" xfId="53191" builtinId="9" hidden="1"/>
    <cellStyle name="Hipervínculo visitado" xfId="53173" builtinId="9" hidden="1"/>
    <cellStyle name="Hipervínculo visitado" xfId="53163" builtinId="9" hidden="1"/>
    <cellStyle name="Hipervínculo visitado" xfId="53153" builtinId="9" hidden="1"/>
    <cellStyle name="Hipervínculo visitado" xfId="53135" builtinId="9" hidden="1"/>
    <cellStyle name="Hipervínculo visitado" xfId="53127" builtinId="9" hidden="1"/>
    <cellStyle name="Hipervínculo visitado" xfId="53117" builtinId="9" hidden="1"/>
    <cellStyle name="Hipervínculo visitado" xfId="53099" builtinId="9" hidden="1"/>
    <cellStyle name="Hipervínculo visitado" xfId="53088" builtinId="9" hidden="1"/>
    <cellStyle name="Hipervínculo visitado" xfId="53080" builtinId="9" hidden="1"/>
    <cellStyle name="Hipervínculo visitado" xfId="53062" builtinId="9" hidden="1"/>
    <cellStyle name="Hipervínculo visitado" xfId="53052" builtinId="9" hidden="1"/>
    <cellStyle name="Hipervínculo visitado" xfId="53046" builtinId="9" hidden="1"/>
    <cellStyle name="Hipervínculo visitado" xfId="53026" builtinId="9" hidden="1"/>
    <cellStyle name="Hipervínculo visitado" xfId="53018" builtinId="9" hidden="1"/>
    <cellStyle name="Hipervínculo visitado" xfId="53008" builtinId="9" hidden="1"/>
    <cellStyle name="Hipervínculo visitado" xfId="52990" builtinId="9" hidden="1"/>
    <cellStyle name="Hipervínculo visitado" xfId="52982" builtinId="9" hidden="1"/>
    <cellStyle name="Hipervínculo visitado" xfId="52972" builtinId="9" hidden="1"/>
    <cellStyle name="Hipervínculo visitado" xfId="53460" builtinId="9" hidden="1"/>
    <cellStyle name="Hipervínculo visitado" xfId="53492" builtinId="9" hidden="1"/>
    <cellStyle name="Hipervínculo visitado" xfId="53522" builtinId="9" hidden="1"/>
    <cellStyle name="Hipervínculo visitado" xfId="53587" builtinId="9" hidden="1"/>
    <cellStyle name="Hipervínculo visitado" xfId="53619" builtinId="9" hidden="1"/>
    <cellStyle name="Hipervínculo visitado" xfId="53651" builtinId="9" hidden="1"/>
    <cellStyle name="Hipervínculo visitado" xfId="53714" builtinId="9" hidden="1"/>
    <cellStyle name="Hipervínculo visitado" xfId="53748" builtinId="9" hidden="1"/>
    <cellStyle name="Hipervínculo visitado" xfId="53780" builtinId="9" hidden="1"/>
    <cellStyle name="Hipervínculo visitado" xfId="53842" builtinId="9" hidden="1"/>
    <cellStyle name="Hipervínculo visitado" xfId="53874" builtinId="9" hidden="1"/>
    <cellStyle name="Hipervínculo visitado" xfId="53908" builtinId="9" hidden="1"/>
    <cellStyle name="Hipervínculo visitado" xfId="53972" builtinId="9" hidden="1"/>
    <cellStyle name="Hipervínculo visitado" xfId="54002" builtinId="9" hidden="1"/>
    <cellStyle name="Hipervínculo visitado" xfId="54036" builtinId="9" hidden="1"/>
    <cellStyle name="Hipervínculo visitado" xfId="54100" builtinId="9" hidden="1"/>
    <cellStyle name="Hipervínculo visitado" xfId="54132" builtinId="9" hidden="1"/>
    <cellStyle name="Hipervínculo visitado" xfId="54162" builtinId="9" hidden="1"/>
    <cellStyle name="Hipervínculo visitado" xfId="54228" builtinId="9" hidden="1"/>
    <cellStyle name="Hipervínculo visitado" xfId="54260" builtinId="9" hidden="1"/>
    <cellStyle name="Hipervínculo visitado" xfId="54292" builtinId="9" hidden="1"/>
    <cellStyle name="Hipervínculo visitado" xfId="54356" builtinId="9" hidden="1"/>
    <cellStyle name="Hipervínculo visitado" xfId="54388" builtinId="9" hidden="1"/>
    <cellStyle name="Hipervínculo visitado" xfId="54420" builtinId="9" hidden="1"/>
    <cellStyle name="Hipervínculo visitado" xfId="54482" builtinId="9" hidden="1"/>
    <cellStyle name="Hipervínculo visitado" xfId="54516" builtinId="9" hidden="1"/>
    <cellStyle name="Hipervínculo visitado" xfId="54548" builtinId="9" hidden="1"/>
    <cellStyle name="Hipervínculo visitado" xfId="54610" builtinId="9" hidden="1"/>
    <cellStyle name="Hipervínculo visitado" xfId="54642" builtinId="9" hidden="1"/>
    <cellStyle name="Hipervínculo visitado" xfId="54675" builtinId="9" hidden="1"/>
    <cellStyle name="Hipervínculo visitado" xfId="54739" builtinId="9" hidden="1"/>
    <cellStyle name="Hipervínculo visitado" xfId="54769" builtinId="9" hidden="1"/>
    <cellStyle name="Hipervínculo visitado" xfId="54801" builtinId="9" hidden="1"/>
    <cellStyle name="Hipervínculo visitado" xfId="54865" builtinId="9" hidden="1"/>
    <cellStyle name="Hipervínculo visitado" xfId="54897" builtinId="9" hidden="1"/>
    <cellStyle name="Hipervínculo visitado" xfId="54911" builtinId="9" hidden="1"/>
    <cellStyle name="Hipervínculo visitado" xfId="54891" builtinId="9" hidden="1"/>
    <cellStyle name="Hipervínculo visitado" xfId="54879" builtinId="9" hidden="1"/>
    <cellStyle name="Hipervínculo visitado" xfId="54869" builtinId="9" hidden="1"/>
    <cellStyle name="Hipervínculo visitado" xfId="54847" builtinId="9" hidden="1"/>
    <cellStyle name="Hipervínculo visitado" xfId="54837" builtinId="9" hidden="1"/>
    <cellStyle name="Hipervínculo visitado" xfId="54827" builtinId="9" hidden="1"/>
    <cellStyle name="Hipervínculo visitado" xfId="54805" builtinId="9" hidden="1"/>
    <cellStyle name="Hipervínculo visitado" xfId="54795" builtinId="9" hidden="1"/>
    <cellStyle name="Hipervínculo visitado" xfId="54783" builtinId="9" hidden="1"/>
    <cellStyle name="Hipervínculo visitado" xfId="54763" builtinId="9" hidden="1"/>
    <cellStyle name="Hipervínculo visitado" xfId="54753" builtinId="9" hidden="1"/>
    <cellStyle name="Hipervínculo visitado" xfId="54743" builtinId="9" hidden="1"/>
    <cellStyle name="Hipervínculo visitado" xfId="54721" builtinId="9" hidden="1"/>
    <cellStyle name="Hipervínculo visitado" xfId="54711" builtinId="9" hidden="1"/>
    <cellStyle name="Hipervínculo visitado" xfId="54701" builtinId="9" hidden="1"/>
    <cellStyle name="Hipervínculo visitado" xfId="54679" builtinId="9" hidden="1"/>
    <cellStyle name="Hipervínculo visitado" xfId="54669" builtinId="9" hidden="1"/>
    <cellStyle name="Hipervínculo visitado" xfId="54656" builtinId="9" hidden="1"/>
    <cellStyle name="Hipervínculo visitado" xfId="54636" builtinId="9" hidden="1"/>
    <cellStyle name="Hipervínculo visitado" xfId="54624" builtinId="9" hidden="1"/>
    <cellStyle name="Hipervínculo visitado" xfId="54614" builtinId="9" hidden="1"/>
    <cellStyle name="Hipervínculo visitado" xfId="54594" builtinId="9" hidden="1"/>
    <cellStyle name="Hipervínculo visitado" xfId="54584" builtinId="9" hidden="1"/>
    <cellStyle name="Hipervínculo visitado" xfId="54574" builtinId="9" hidden="1"/>
    <cellStyle name="Hipervínculo visitado" xfId="54552" builtinId="9" hidden="1"/>
    <cellStyle name="Hipervínculo visitado" xfId="54542" builtinId="9" hidden="1"/>
    <cellStyle name="Hipervínculo visitado" xfId="54530" builtinId="9" hidden="1"/>
    <cellStyle name="Hipervínculo visitado" xfId="54510" builtinId="9" hidden="1"/>
    <cellStyle name="Hipervínculo visitado" xfId="54496" builtinId="9" hidden="1"/>
    <cellStyle name="Hipervínculo visitado" xfId="54486" builtinId="9" hidden="1"/>
    <cellStyle name="Hipervínculo visitado" xfId="54464" builtinId="9" hidden="1"/>
    <cellStyle name="Hipervínculo visitado" xfId="54454" builtinId="9" hidden="1"/>
    <cellStyle name="Hipervínculo visitado" xfId="54446" builtinId="9" hidden="1"/>
    <cellStyle name="Hipervínculo visitado" xfId="54424" builtinId="9" hidden="1"/>
    <cellStyle name="Hipervínculo visitado" xfId="54414" builtinId="9" hidden="1"/>
    <cellStyle name="Hipervínculo visitado" xfId="54402" builtinId="9" hidden="1"/>
    <cellStyle name="Hipervínculo visitado" xfId="54382" builtinId="9" hidden="1"/>
    <cellStyle name="Hipervínculo visitado" xfId="54370" builtinId="9" hidden="1"/>
    <cellStyle name="Hipervínculo visitado" xfId="54360" builtinId="9" hidden="1"/>
    <cellStyle name="Hipervínculo visitado" xfId="54336" builtinId="9" hidden="1"/>
    <cellStyle name="Hipervínculo visitado" xfId="54326" builtinId="9" hidden="1"/>
    <cellStyle name="Hipervínculo visitado" xfId="54316" builtinId="9" hidden="1"/>
    <cellStyle name="Hipervínculo visitado" xfId="54189" builtinId="9" hidden="1"/>
    <cellStyle name="Hipervínculo visitado" xfId="54286" builtinId="9" hidden="1"/>
    <cellStyle name="Hipervínculo visitado" xfId="54274" builtinId="9" hidden="1"/>
    <cellStyle name="Hipervínculo visitado" xfId="54254" builtinId="9" hidden="1"/>
    <cellStyle name="Hipervínculo visitado" xfId="54242" builtinId="9" hidden="1"/>
    <cellStyle name="Hipervínculo visitado" xfId="54232" builtinId="9" hidden="1"/>
    <cellStyle name="Hipervínculo visitado" xfId="54210" builtinId="9" hidden="1"/>
    <cellStyle name="Hipervínculo visitado" xfId="54200" builtinId="9" hidden="1"/>
    <cellStyle name="Hipervínculo visitado" xfId="54188" builtinId="9" hidden="1"/>
    <cellStyle name="Hipervínculo visitado" xfId="54166" builtinId="9" hidden="1"/>
    <cellStyle name="Hipervínculo visitado" xfId="54156" builtinId="9" hidden="1"/>
    <cellStyle name="Hipervínculo visitado" xfId="54144" builtinId="9" hidden="1"/>
    <cellStyle name="Hipervínculo visitado" xfId="54126" builtinId="9" hidden="1"/>
    <cellStyle name="Hipervínculo visitado" xfId="54114" builtinId="9" hidden="1"/>
    <cellStyle name="Hipervínculo visitado" xfId="54104" builtinId="9" hidden="1"/>
    <cellStyle name="Hipervínculo visitado" xfId="54082" builtinId="9" hidden="1"/>
    <cellStyle name="Hipervínculo visitado" xfId="54072" builtinId="9" hidden="1"/>
    <cellStyle name="Hipervínculo visitado" xfId="54062" builtinId="9" hidden="1"/>
    <cellStyle name="Hipervínculo visitado" xfId="54040" builtinId="9" hidden="1"/>
    <cellStyle name="Hipervínculo visitado" xfId="54028" builtinId="9" hidden="1"/>
    <cellStyle name="Hipervínculo visitado" xfId="54016" builtinId="9" hidden="1"/>
    <cellStyle name="Hipervínculo visitado" xfId="53996" builtinId="9" hidden="1"/>
    <cellStyle name="Hipervínculo visitado" xfId="53984" builtinId="9" hidden="1"/>
    <cellStyle name="Hipervínculo visitado" xfId="53976" builtinId="9" hidden="1"/>
    <cellStyle name="Hipervínculo visitado" xfId="53954" builtinId="9" hidden="1"/>
    <cellStyle name="Hipervínculo visitado" xfId="53944" builtinId="9" hidden="1"/>
    <cellStyle name="Hipervínculo visitado" xfId="53934" builtinId="9" hidden="1"/>
    <cellStyle name="Hipervínculo visitado" xfId="53912" builtinId="9" hidden="1"/>
    <cellStyle name="Hipervínculo visitado" xfId="53902" builtinId="9" hidden="1"/>
    <cellStyle name="Hipervínculo visitado" xfId="53890" builtinId="9" hidden="1"/>
    <cellStyle name="Hipervínculo visitado" xfId="53868" builtinId="9" hidden="1"/>
    <cellStyle name="Hipervínculo visitado" xfId="53856" builtinId="9" hidden="1"/>
    <cellStyle name="Hipervínculo visitado" xfId="53846" builtinId="9" hidden="1"/>
    <cellStyle name="Hipervínculo visitado" xfId="53826" builtinId="9" hidden="1"/>
    <cellStyle name="Hipervínculo visitado" xfId="53816" builtinId="9" hidden="1"/>
    <cellStyle name="Hipervínculo visitado" xfId="53806" builtinId="9" hidden="1"/>
    <cellStyle name="Hipervínculo visitado" xfId="53784" builtinId="9" hidden="1"/>
    <cellStyle name="Hipervínculo visitado" xfId="53774" builtinId="9" hidden="1"/>
    <cellStyle name="Hipervínculo visitado" xfId="53762" builtinId="9" hidden="1"/>
    <cellStyle name="Hipervínculo visitado" xfId="53742" builtinId="9" hidden="1"/>
    <cellStyle name="Hipervínculo visitado" xfId="53730" builtinId="9" hidden="1"/>
    <cellStyle name="Hipervínculo visitado" xfId="53718" builtinId="9" hidden="1"/>
    <cellStyle name="Hipervínculo visitado" xfId="53696" builtinId="9" hidden="1"/>
    <cellStyle name="Hipervínculo visitado" xfId="53686" builtinId="9" hidden="1"/>
    <cellStyle name="Hipervínculo visitado" xfId="53676" builtinId="9" hidden="1"/>
    <cellStyle name="Hipervínculo visitado" xfId="53655" builtinId="9" hidden="1"/>
    <cellStyle name="Hipervínculo visitado" xfId="53645" builtinId="9" hidden="1"/>
    <cellStyle name="Hipervínculo visitado" xfId="53633" builtinId="9" hidden="1"/>
    <cellStyle name="Hipervínculo visitado" xfId="53613" builtinId="9" hidden="1"/>
    <cellStyle name="Hipervínculo visitado" xfId="53601" builtinId="9" hidden="1"/>
    <cellStyle name="Hipervínculo visitado" xfId="53591" builtinId="9" hidden="1"/>
    <cellStyle name="Hipervínculo visitado" xfId="53569" builtinId="9" hidden="1"/>
    <cellStyle name="Hipervínculo visitado" xfId="53558" builtinId="9" hidden="1"/>
    <cellStyle name="Hipervínculo visitado" xfId="53548" builtinId="9" hidden="1"/>
    <cellStyle name="Hipervínculo visitado" xfId="53526" builtinId="9" hidden="1"/>
    <cellStyle name="Hipervínculo visitado" xfId="53516" builtinId="9" hidden="1"/>
    <cellStyle name="Hipervínculo visitado" xfId="53506" builtinId="9" hidden="1"/>
    <cellStyle name="Hipervínculo visitado" xfId="53486" builtinId="9" hidden="1"/>
    <cellStyle name="Hipervínculo visitado" xfId="53474" builtinId="9" hidden="1"/>
    <cellStyle name="Hipervínculo visitado" xfId="53464" builtinId="9" hidden="1"/>
    <cellStyle name="Hipervínculo visitado" xfId="53442" builtinId="9" hidden="1"/>
    <cellStyle name="Hipervínculo visitado" xfId="53432" builtinId="9" hidden="1"/>
    <cellStyle name="Hipervínculo visitado" xfId="53422" builtinId="9" hidden="1"/>
    <cellStyle name="Hipervínculo visitado" xfId="50354" builtinId="9" hidden="1"/>
    <cellStyle name="Hipervínculo visitado" xfId="50374" builtinId="9" hidden="1"/>
    <cellStyle name="Hipervínculo visitado" xfId="50366" builtinId="9" hidden="1"/>
    <cellStyle name="Hipervínculo visitado" xfId="50408" builtinId="9" hidden="1"/>
    <cellStyle name="Hipervínculo visitado" xfId="50400" builtinId="9" hidden="1"/>
    <cellStyle name="Hipervínculo visitado" xfId="50390" builtinId="9" hidden="1"/>
    <cellStyle name="Hipervínculo visitado" xfId="50418" builtinId="9" hidden="1"/>
    <cellStyle name="Hipervínculo visitado" xfId="50492" builtinId="9" hidden="1"/>
    <cellStyle name="Hipervínculo visitado" xfId="50484" builtinId="9" hidden="1"/>
    <cellStyle name="Hipervínculo visitado" xfId="50466" builtinId="9" hidden="1"/>
    <cellStyle name="Hipervínculo visitado" xfId="50458" builtinId="9" hidden="1"/>
    <cellStyle name="Hipervínculo visitado" xfId="50450" builtinId="9" hidden="1"/>
    <cellStyle name="Hipervínculo visitado" xfId="50434" builtinId="9" hidden="1"/>
    <cellStyle name="Hipervínculo visitado" xfId="50426" builtinId="9" hidden="1"/>
    <cellStyle name="Hipervínculo visitado" xfId="50416" builtinId="9" hidden="1"/>
    <cellStyle name="Hipervínculo visitado" xfId="50675" builtinId="9" hidden="1"/>
    <cellStyle name="Hipervínculo visitado" xfId="50667" builtinId="9" hidden="1"/>
    <cellStyle name="Hipervínculo visitado" xfId="50659" builtinId="9" hidden="1"/>
    <cellStyle name="Hipervínculo visitado" xfId="50639" builtinId="9" hidden="1"/>
    <cellStyle name="Hipervínculo visitado" xfId="50631" builtinId="9" hidden="1"/>
    <cellStyle name="Hipervínculo visitado" xfId="50623" builtinId="9" hidden="1"/>
    <cellStyle name="Hipervínculo visitado" xfId="50605" builtinId="9" hidden="1"/>
    <cellStyle name="Hipervínculo visitado" xfId="50596" builtinId="9" hidden="1"/>
    <cellStyle name="Hipervínculo visitado" xfId="50588" builtinId="9" hidden="1"/>
    <cellStyle name="Hipervínculo visitado" xfId="50570" builtinId="9" hidden="1"/>
    <cellStyle name="Hipervínculo visitado" xfId="50562" builtinId="9" hidden="1"/>
    <cellStyle name="Hipervínculo visitado" xfId="50554" builtinId="9" hidden="1"/>
    <cellStyle name="Hipervínculo visitado" xfId="50537" builtinId="9" hidden="1"/>
    <cellStyle name="Hipervínculo visitado" xfId="50529" builtinId="9" hidden="1"/>
    <cellStyle name="Hipervínculo visitado" xfId="50521" builtinId="9" hidden="1"/>
    <cellStyle name="Hipervínculo visitado" xfId="50503" builtinId="9" hidden="1"/>
    <cellStyle name="Hipervínculo visitado" xfId="50709" builtinId="9" hidden="1"/>
    <cellStyle name="Hipervínculo visitado" xfId="50771" builtinId="9" hidden="1"/>
    <cellStyle name="Hipervínculo visitado" xfId="50900" builtinId="9" hidden="1"/>
    <cellStyle name="Hipervínculo visitado" xfId="50963" builtinId="9" hidden="1"/>
    <cellStyle name="Hipervínculo visitado" xfId="51029" builtinId="9" hidden="1"/>
    <cellStyle name="Hipervínculo visitado" xfId="51121" builtinId="9" hidden="1"/>
    <cellStyle name="Hipervínculo visitado" xfId="51113" builtinId="9" hidden="1"/>
    <cellStyle name="Hipervínculo visitado" xfId="51103" builtinId="9" hidden="1"/>
    <cellStyle name="Hipervínculo visitado" xfId="51085" builtinId="9" hidden="1"/>
    <cellStyle name="Hipervínculo visitado" xfId="51077" builtinId="9" hidden="1"/>
    <cellStyle name="Hipervínculo visitado" xfId="51069" builtinId="9" hidden="1"/>
    <cellStyle name="Hipervínculo visitado" xfId="51051" builtinId="9" hidden="1"/>
    <cellStyle name="Hipervínculo visitado" xfId="51041" builtinId="9" hidden="1"/>
    <cellStyle name="Hipervínculo visitado" xfId="51033" builtinId="9" hidden="1"/>
    <cellStyle name="Hipervínculo visitado" xfId="51015" builtinId="9" hidden="1"/>
    <cellStyle name="Hipervínculo visitado" xfId="51005" builtinId="9" hidden="1"/>
    <cellStyle name="Hipervínculo visitado" xfId="50995" builtinId="9" hidden="1"/>
    <cellStyle name="Hipervínculo visitado" xfId="50977" builtinId="9" hidden="1"/>
    <cellStyle name="Hipervínculo visitado" xfId="50969" builtinId="9" hidden="1"/>
    <cellStyle name="Hipervínculo visitado" xfId="50957" builtinId="9" hidden="1"/>
    <cellStyle name="Hipervínculo visitado" xfId="50939" builtinId="9" hidden="1"/>
    <cellStyle name="Hipervínculo visitado" xfId="50929" builtinId="9" hidden="1"/>
    <cellStyle name="Hipervínculo visitado" xfId="50921" builtinId="9" hidden="1"/>
    <cellStyle name="Hipervínculo visitado" xfId="50904" builtinId="9" hidden="1"/>
    <cellStyle name="Hipervínculo visitado" xfId="50894" builtinId="9" hidden="1"/>
    <cellStyle name="Hipervínculo visitado" xfId="50886" builtinId="9" hidden="1"/>
    <cellStyle name="Hipervínculo visitado" xfId="50866" builtinId="9" hidden="1"/>
    <cellStyle name="Hipervínculo visitado" xfId="50858" builtinId="9" hidden="1"/>
    <cellStyle name="Hipervínculo visitado" xfId="50848" builtinId="9" hidden="1"/>
    <cellStyle name="Hipervínculo visitado" xfId="50830" builtinId="9" hidden="1"/>
    <cellStyle name="Hipervínculo visitado" xfId="50822" builtinId="9" hidden="1"/>
    <cellStyle name="Hipervínculo visitado" xfId="50812" builtinId="9" hidden="1"/>
    <cellStyle name="Hipervínculo visitado" xfId="50793" builtinId="9" hidden="1"/>
    <cellStyle name="Hipervínculo visitado" xfId="50783" builtinId="9" hidden="1"/>
    <cellStyle name="Hipervínculo visitado" xfId="50775" builtinId="9" hidden="1"/>
    <cellStyle name="Hipervínculo visitado" xfId="50759" builtinId="9" hidden="1"/>
    <cellStyle name="Hipervínculo visitado" xfId="50749" builtinId="9" hidden="1"/>
    <cellStyle name="Hipervínculo visitado" xfId="50739" builtinId="9" hidden="1"/>
    <cellStyle name="Hipervínculo visitado" xfId="50721" builtinId="9" hidden="1"/>
    <cellStyle name="Hipervínculo visitado" xfId="50713" builtinId="9" hidden="1"/>
    <cellStyle name="Hipervínculo visitado" xfId="50703" builtinId="9" hidden="1"/>
    <cellStyle name="Hipervínculo visitado" xfId="50685" builtinId="9" hidden="1"/>
    <cellStyle name="Hipervínculo visitado" xfId="51141" builtinId="9" hidden="1"/>
    <cellStyle name="Hipervínculo visitado" xfId="51173" builtinId="9" hidden="1"/>
    <cellStyle name="Hipervínculo visitado" xfId="51235" builtinId="9" hidden="1"/>
    <cellStyle name="Hipervínculo visitado" xfId="51267" builtinId="9" hidden="1"/>
    <cellStyle name="Hipervínculo visitado" xfId="51300" builtinId="9" hidden="1"/>
    <cellStyle name="Hipervínculo visitado" xfId="51364" builtinId="9" hidden="1"/>
    <cellStyle name="Hipervínculo visitado" xfId="51395" builtinId="9" hidden="1"/>
    <cellStyle name="Hipervínculo visitado" xfId="51427" builtinId="9" hidden="1"/>
    <cellStyle name="Hipervínculo visitado" xfId="51493" builtinId="9" hidden="1"/>
    <cellStyle name="Hipervínculo visitado" xfId="51525" builtinId="9" hidden="1"/>
    <cellStyle name="Hipervínculo visitado" xfId="51555" builtinId="9" hidden="1"/>
    <cellStyle name="Hipervínculo visitado" xfId="51621" builtinId="9" hidden="1"/>
    <cellStyle name="Hipervínculo visitado" xfId="51653" builtinId="9" hidden="1"/>
    <cellStyle name="Hipervínculo visitado" xfId="51685" builtinId="9" hidden="1"/>
    <cellStyle name="Hipervínculo visitado" xfId="51749" builtinId="9" hidden="1"/>
    <cellStyle name="Hipervínculo visitado" xfId="51781" builtinId="9" hidden="1"/>
    <cellStyle name="Hipervínculo visitado" xfId="51813" builtinId="9" hidden="1"/>
    <cellStyle name="Hipervínculo visitado" xfId="51875" builtinId="9" hidden="1"/>
    <cellStyle name="Hipervínculo visitado" xfId="51909" builtinId="9" hidden="1"/>
    <cellStyle name="Hipervínculo visitado" xfId="51941" builtinId="9" hidden="1"/>
    <cellStyle name="Hipervínculo visitado" xfId="52005" builtinId="9" hidden="1"/>
    <cellStyle name="Hipervínculo visitado" xfId="52035" builtinId="9" hidden="1"/>
    <cellStyle name="Hipervínculo visitado" xfId="52069" builtinId="9" hidden="1"/>
    <cellStyle name="Hipervínculo visitado" xfId="52133" builtinId="9" hidden="1"/>
    <cellStyle name="Hipervínculo visitado" xfId="52058" builtinId="9" hidden="1"/>
    <cellStyle name="Hipervínculo visitado" xfId="52195" builtinId="9" hidden="1"/>
    <cellStyle name="Hipervínculo visitado" xfId="52261" builtinId="9" hidden="1"/>
    <cellStyle name="Hipervínculo visitado" xfId="52293" builtinId="9" hidden="1"/>
    <cellStyle name="Hipervínculo visitado" xfId="52323" builtinId="9" hidden="1"/>
    <cellStyle name="Hipervínculo visitado" xfId="52388" builtinId="9" hidden="1"/>
    <cellStyle name="Hipervínculo visitado" xfId="52420" builtinId="9" hidden="1"/>
    <cellStyle name="Hipervínculo visitado" xfId="52452" builtinId="9" hidden="1"/>
    <cellStyle name="Hipervínculo visitado" xfId="52514" builtinId="9" hidden="1"/>
    <cellStyle name="Hipervínculo visitado" xfId="52546" builtinId="9" hidden="1"/>
    <cellStyle name="Hipervínculo visitado" xfId="52578" builtinId="9" hidden="1"/>
    <cellStyle name="Hipervínculo visitado" xfId="52624" builtinId="9" hidden="1"/>
    <cellStyle name="Hipervínculo visitado" xfId="52614" builtinId="9" hidden="1"/>
    <cellStyle name="Hipervínculo visitado" xfId="52604" builtinId="9" hidden="1"/>
    <cellStyle name="Hipervínculo visitado" xfId="52582" builtinId="9" hidden="1"/>
    <cellStyle name="Hipervínculo visitado" xfId="52572" builtinId="9" hidden="1"/>
    <cellStyle name="Hipervínculo visitado" xfId="52560" builtinId="9" hidden="1"/>
    <cellStyle name="Hipervínculo visitado" xfId="52540" builtinId="9" hidden="1"/>
    <cellStyle name="Hipervínculo visitado" xfId="52528" builtinId="9" hidden="1"/>
    <cellStyle name="Hipervínculo visitado" xfId="52518" builtinId="9" hidden="1"/>
    <cellStyle name="Hipervínculo visitado" xfId="52496" builtinId="9" hidden="1"/>
    <cellStyle name="Hipervínculo visitado" xfId="52486" builtinId="9" hidden="1"/>
    <cellStyle name="Hipervínculo visitado" xfId="52476" builtinId="9" hidden="1"/>
    <cellStyle name="Hipervínculo visitado" xfId="52456" builtinId="9" hidden="1"/>
    <cellStyle name="Hipervínculo visitado" xfId="52446" builtinId="9" hidden="1"/>
    <cellStyle name="Hipervínculo visitado" xfId="52434" builtinId="9" hidden="1"/>
    <cellStyle name="Hipervínculo visitado" xfId="52414" builtinId="9" hidden="1"/>
    <cellStyle name="Hipervínculo visitado" xfId="52402" builtinId="9" hidden="1"/>
    <cellStyle name="Hipervínculo visitado" xfId="52392" builtinId="9" hidden="1"/>
    <cellStyle name="Hipervínculo visitado" xfId="52369" builtinId="9" hidden="1"/>
    <cellStyle name="Hipervínculo visitado" xfId="52359" builtinId="9" hidden="1"/>
    <cellStyle name="Hipervínculo visitado" xfId="52349" builtinId="9" hidden="1"/>
    <cellStyle name="Hipervínculo visitado" xfId="52327" builtinId="9" hidden="1"/>
    <cellStyle name="Hipervínculo visitado" xfId="52319" builtinId="9" hidden="1"/>
    <cellStyle name="Hipervínculo visitado" xfId="52307" builtinId="9" hidden="1"/>
    <cellStyle name="Hipervínculo visitado" xfId="52287" builtinId="9" hidden="1"/>
    <cellStyle name="Hipervínculo visitado" xfId="52275" builtinId="9" hidden="1"/>
    <cellStyle name="Hipervínculo visitado" xfId="52265" builtinId="9" hidden="1"/>
    <cellStyle name="Hipervínculo visitado" xfId="52243" builtinId="9" hidden="1"/>
    <cellStyle name="Hipervínculo visitado" xfId="52233" builtinId="9" hidden="1"/>
    <cellStyle name="Hipervínculo visitado" xfId="52223" builtinId="9" hidden="1"/>
    <cellStyle name="Hipervínculo visitado" xfId="52199" builtinId="9" hidden="1"/>
    <cellStyle name="Hipervínculo visitado" xfId="52189" builtinId="9" hidden="1"/>
    <cellStyle name="Hipervínculo visitado" xfId="52177" builtinId="9" hidden="1"/>
    <cellStyle name="Hipervínculo visitado" xfId="52159" builtinId="9" hidden="1"/>
    <cellStyle name="Hipervínculo visitado" xfId="52147" builtinId="9" hidden="1"/>
    <cellStyle name="Hipervínculo visitado" xfId="52137" builtinId="9" hidden="1"/>
    <cellStyle name="Hipervínculo visitado" xfId="52115" builtinId="9" hidden="1"/>
    <cellStyle name="Hipervínculo visitado" xfId="52105" builtinId="9" hidden="1"/>
    <cellStyle name="Hipervínculo visitado" xfId="52095" builtinId="9" hidden="1"/>
    <cellStyle name="Hipervínculo visitado" xfId="52073" builtinId="9" hidden="1"/>
    <cellStyle name="Hipervínculo visitado" xfId="52063" builtinId="9" hidden="1"/>
    <cellStyle name="Hipervínculo visitado" xfId="52049" builtinId="9" hidden="1"/>
    <cellStyle name="Hipervínculo visitado" xfId="52029" builtinId="9" hidden="1"/>
    <cellStyle name="Hipervínculo visitado" xfId="52017" builtinId="9" hidden="1"/>
    <cellStyle name="Hipervínculo visitado" xfId="51902" builtinId="9" hidden="1"/>
    <cellStyle name="Hipervínculo visitado" xfId="51987" builtinId="9" hidden="1"/>
    <cellStyle name="Hipervínculo visitado" xfId="51977" builtinId="9" hidden="1"/>
    <cellStyle name="Hipervínculo visitado" xfId="51967" builtinId="9" hidden="1"/>
    <cellStyle name="Hipervínculo visitado" xfId="51945" builtinId="9" hidden="1"/>
    <cellStyle name="Hipervínculo visitado" xfId="51935" builtinId="9" hidden="1"/>
    <cellStyle name="Hipervínculo visitado" xfId="51923" builtinId="9" hidden="1"/>
    <cellStyle name="Hipervínculo visitado" xfId="51901" builtinId="9" hidden="1"/>
    <cellStyle name="Hipervínculo visitado" xfId="51889" builtinId="9" hidden="1"/>
    <cellStyle name="Hipervínculo visitado" xfId="51879" builtinId="9" hidden="1"/>
    <cellStyle name="Hipervínculo visitado" xfId="51857" builtinId="9" hidden="1"/>
    <cellStyle name="Hipervínculo visitado" xfId="51849" builtinId="9" hidden="1"/>
    <cellStyle name="Hipervínculo visitado" xfId="51839" builtinId="9" hidden="1"/>
    <cellStyle name="Hipervínculo visitado" xfId="51817" builtinId="9" hidden="1"/>
    <cellStyle name="Hipervínculo visitado" xfId="51807" builtinId="9" hidden="1"/>
    <cellStyle name="Hipervínculo visitado" xfId="51795" builtinId="9" hidden="1"/>
    <cellStyle name="Hipervínculo visitado" xfId="51775" builtinId="9" hidden="1"/>
    <cellStyle name="Hipervínculo visitado" xfId="51763" builtinId="9" hidden="1"/>
    <cellStyle name="Hipervínculo visitado" xfId="51753" builtinId="9" hidden="1"/>
    <cellStyle name="Hipervínculo visitado" xfId="51729" builtinId="9" hidden="1"/>
    <cellStyle name="Hipervínculo visitado" xfId="51719" builtinId="9" hidden="1"/>
    <cellStyle name="Hipervínculo visitado" xfId="51709" builtinId="9" hidden="1"/>
    <cellStyle name="Hipervínculo visitado" xfId="51689" builtinId="9" hidden="1"/>
    <cellStyle name="Hipervínculo visitado" xfId="51679" builtinId="9" hidden="1"/>
    <cellStyle name="Hipervínculo visitado" xfId="51667" builtinId="9" hidden="1"/>
    <cellStyle name="Hipervínculo visitado" xfId="51647" builtinId="9" hidden="1"/>
    <cellStyle name="Hipervínculo visitado" xfId="51635" builtinId="9" hidden="1"/>
    <cellStyle name="Hipervínculo visitado" xfId="51625" builtinId="9" hidden="1"/>
    <cellStyle name="Hipervínculo visitado" xfId="51603" builtinId="9" hidden="1"/>
    <cellStyle name="Hipervínculo visitado" xfId="51593" builtinId="9" hidden="1"/>
    <cellStyle name="Hipervínculo visitado" xfId="51581" builtinId="9" hidden="1"/>
    <cellStyle name="Hipervínculo visitado" xfId="51559" builtinId="9" hidden="1"/>
    <cellStyle name="Hipervínculo visitado" xfId="51549" builtinId="9" hidden="1"/>
    <cellStyle name="Hipervínculo visitado" xfId="51539" builtinId="9" hidden="1"/>
    <cellStyle name="Hipervínculo visitado" xfId="51519" builtinId="9" hidden="1"/>
    <cellStyle name="Hipervínculo visitado" xfId="51507" builtinId="9" hidden="1"/>
    <cellStyle name="Hipervínculo visitado" xfId="51497" builtinId="9" hidden="1"/>
    <cellStyle name="Hipervínculo visitado" xfId="51475" builtinId="9" hidden="1"/>
    <cellStyle name="Hipervínculo visitado" xfId="51465" builtinId="9" hidden="1"/>
    <cellStyle name="Hipervínculo visitado" xfId="51455" builtinId="9" hidden="1"/>
    <cellStyle name="Hipervínculo visitado" xfId="51431" builtinId="9" hidden="1"/>
    <cellStyle name="Hipervínculo visitado" xfId="51421" builtinId="9" hidden="1"/>
    <cellStyle name="Hipervínculo visitado" xfId="51409" builtinId="9" hidden="1"/>
    <cellStyle name="Hipervínculo visitado" xfId="51389" builtinId="9" hidden="1"/>
    <cellStyle name="Hipervínculo visitado" xfId="51378" builtinId="9" hidden="1"/>
    <cellStyle name="Hipervínculo visitado" xfId="51368" builtinId="9" hidden="1"/>
    <cellStyle name="Hipervínculo visitado" xfId="51346" builtinId="9" hidden="1"/>
    <cellStyle name="Hipervínculo visitado" xfId="51336" builtinId="9" hidden="1"/>
    <cellStyle name="Hipervínculo visitado" xfId="51326" builtinId="9" hidden="1"/>
    <cellStyle name="Hipervínculo visitado" xfId="51304" builtinId="9" hidden="1"/>
    <cellStyle name="Hipervínculo visitado" xfId="51294" builtinId="9" hidden="1"/>
    <cellStyle name="Hipervínculo visitado" xfId="51282" builtinId="9" hidden="1"/>
    <cellStyle name="Hipervínculo visitado" xfId="51261" builtinId="9" hidden="1"/>
    <cellStyle name="Hipervínculo visitado" xfId="51249" builtinId="9" hidden="1"/>
    <cellStyle name="Hipervínculo visitado" xfId="51239" builtinId="9" hidden="1"/>
    <cellStyle name="Hipervínculo visitado" xfId="51219" builtinId="9" hidden="1"/>
    <cellStyle name="Hipervínculo visitado" xfId="51209" builtinId="9" hidden="1"/>
    <cellStyle name="Hipervínculo visitado" xfId="51199" builtinId="9" hidden="1"/>
    <cellStyle name="Hipervínculo visitado" xfId="51177" builtinId="9" hidden="1"/>
    <cellStyle name="Hipervínculo visitado" xfId="51167" builtinId="9" hidden="1"/>
    <cellStyle name="Hipervínculo visitado" xfId="51155" builtinId="9" hidden="1"/>
    <cellStyle name="Hipervínculo visitado" xfId="51135" builtinId="9" hidden="1"/>
    <cellStyle name="Hipervínculo visitado" xfId="48053" builtinId="9" hidden="1"/>
    <cellStyle name="Hipervínculo visitado" xfId="48065" builtinId="9" hidden="1"/>
    <cellStyle name="Hipervínculo visitado" xfId="48077" builtinId="9" hidden="1"/>
    <cellStyle name="Hipervínculo visitado" xfId="48069" builtinId="9" hidden="1"/>
    <cellStyle name="Hipervínculo visitado" xfId="48118" builtinId="9" hidden="1"/>
    <cellStyle name="Hipervínculo visitado" xfId="48101" builtinId="9" hidden="1"/>
    <cellStyle name="Hipervínculo visitado" xfId="48093" builtinId="9" hidden="1"/>
    <cellStyle name="Hipervínculo visitado" xfId="48128" builtinId="9" hidden="1"/>
    <cellStyle name="Hipervínculo visitado" xfId="48194" builtinId="9" hidden="1"/>
    <cellStyle name="Hipervínculo visitado" xfId="48184" builtinId="9" hidden="1"/>
    <cellStyle name="Hipervínculo visitado" xfId="48176" builtinId="9" hidden="1"/>
    <cellStyle name="Hipervínculo visitado" xfId="48160" builtinId="9" hidden="1"/>
    <cellStyle name="Hipervínculo visitado" xfId="48152" builtinId="9" hidden="1"/>
    <cellStyle name="Hipervínculo visitado" xfId="48144" builtinId="9" hidden="1"/>
    <cellStyle name="Hipervínculo visitado" xfId="48126" builtinId="9" hidden="1"/>
    <cellStyle name="Hipervínculo visitado" xfId="48321" builtinId="9" hidden="1"/>
    <cellStyle name="Hipervínculo visitado" xfId="48385" builtinId="9" hidden="1"/>
    <cellStyle name="Hipervínculo visitado" xfId="48369" builtinId="9" hidden="1"/>
    <cellStyle name="Hipervínculo visitado" xfId="48359" builtinId="9" hidden="1"/>
    <cellStyle name="Hipervínculo visitado" xfId="48349" builtinId="9" hidden="1"/>
    <cellStyle name="Hipervínculo visitado" xfId="48333" builtinId="9" hidden="1"/>
    <cellStyle name="Hipervínculo visitado" xfId="48325" builtinId="9" hidden="1"/>
    <cellStyle name="Hipervínculo visitado" xfId="48315" builtinId="9" hidden="1"/>
    <cellStyle name="Hipervínculo visitado" xfId="48298" builtinId="9" hidden="1"/>
    <cellStyle name="Hipervínculo visitado" xfId="48290" builtinId="9" hidden="1"/>
    <cellStyle name="Hipervínculo visitado" xfId="48280" builtinId="9" hidden="1"/>
    <cellStyle name="Hipervínculo visitado" xfId="48264" builtinId="9" hidden="1"/>
    <cellStyle name="Hipervínculo visitado" xfId="48255" builtinId="9" hidden="1"/>
    <cellStyle name="Hipervínculo visitado" xfId="48247" builtinId="9" hidden="1"/>
    <cellStyle name="Hipervínculo visitado" xfId="48231" builtinId="9" hidden="1"/>
    <cellStyle name="Hipervínculo visitado" xfId="48221" builtinId="9" hidden="1"/>
    <cellStyle name="Hipervínculo visitado" xfId="48213" builtinId="9" hidden="1"/>
    <cellStyle name="Hipervínculo visitado" xfId="48481" builtinId="9" hidden="1"/>
    <cellStyle name="Hipervínculo visitado" xfId="48546" builtinId="9" hidden="1"/>
    <cellStyle name="Hipervínculo visitado" xfId="48610" builtinId="9" hidden="1"/>
    <cellStyle name="Hipervínculo visitado" xfId="48739" builtinId="9" hidden="1"/>
    <cellStyle name="Hipervínculo visitado" xfId="48801" builtinId="9" hidden="1"/>
    <cellStyle name="Hipervínculo visitado" xfId="48831" builtinId="9" hidden="1"/>
    <cellStyle name="Hipervínculo visitado" xfId="48813" builtinId="9" hidden="1"/>
    <cellStyle name="Hipervínculo visitado" xfId="48805" builtinId="9" hidden="1"/>
    <cellStyle name="Hipervínculo visitado" xfId="48795" builtinId="9" hidden="1"/>
    <cellStyle name="Hipervínculo visitado" xfId="48779" builtinId="9" hidden="1"/>
    <cellStyle name="Hipervínculo visitado" xfId="48769" builtinId="9" hidden="1"/>
    <cellStyle name="Hipervínculo visitado" xfId="48761" builtinId="9" hidden="1"/>
    <cellStyle name="Hipervínculo visitado" xfId="48743" builtinId="9" hidden="1"/>
    <cellStyle name="Hipervínculo visitado" xfId="48733" builtinId="9" hidden="1"/>
    <cellStyle name="Hipervínculo visitado" xfId="48725" builtinId="9" hidden="1"/>
    <cellStyle name="Hipervínculo visitado" xfId="48705" builtinId="9" hidden="1"/>
    <cellStyle name="Hipervínculo visitado" xfId="48697" builtinId="9" hidden="1"/>
    <cellStyle name="Hipervínculo visitado" xfId="48687" builtinId="9" hidden="1"/>
    <cellStyle name="Hipervínculo visitado" xfId="48667" builtinId="9" hidden="1"/>
    <cellStyle name="Hipervínculo visitado" xfId="48659" builtinId="9" hidden="1"/>
    <cellStyle name="Hipervínculo visitado" xfId="48649" builtinId="9" hidden="1"/>
    <cellStyle name="Hipervínculo visitado" xfId="48631" builtinId="9" hidden="1"/>
    <cellStyle name="Hipervínculo visitado" xfId="48622" builtinId="9" hidden="1"/>
    <cellStyle name="Hipervínculo visitado" xfId="48614" builtinId="9" hidden="1"/>
    <cellStyle name="Hipervínculo visitado" xfId="48596" builtinId="9" hidden="1"/>
    <cellStyle name="Hipervínculo visitado" xfId="48586" builtinId="9" hidden="1"/>
    <cellStyle name="Hipervínculo visitado" xfId="48576" builtinId="9" hidden="1"/>
    <cellStyle name="Hipervínculo visitado" xfId="48558" builtinId="9" hidden="1"/>
    <cellStyle name="Hipervínculo visitado" xfId="48550" builtinId="9" hidden="1"/>
    <cellStyle name="Hipervínculo visitado" xfId="48540" builtinId="9" hidden="1"/>
    <cellStyle name="Hipervínculo visitado" xfId="48522" builtinId="9" hidden="1"/>
    <cellStyle name="Hipervínculo visitado" xfId="48511" builtinId="9" hidden="1"/>
    <cellStyle name="Hipervínculo visitado" xfId="48503" builtinId="9" hidden="1"/>
    <cellStyle name="Hipervínculo visitado" xfId="48485" builtinId="9" hidden="1"/>
    <cellStyle name="Hipervínculo visitado" xfId="48475" builtinId="9" hidden="1"/>
    <cellStyle name="Hipervínculo visitado" xfId="48469" builtinId="9" hidden="1"/>
    <cellStyle name="Hipervínculo visitado" xfId="48449" builtinId="9" hidden="1"/>
    <cellStyle name="Hipervínculo visitado" xfId="48441" builtinId="9" hidden="1"/>
    <cellStyle name="Hipervínculo visitado" xfId="48431" builtinId="9" hidden="1"/>
    <cellStyle name="Hipervínculo visitado" xfId="48413" builtinId="9" hidden="1"/>
    <cellStyle name="Hipervínculo visitado" xfId="48405" builtinId="9" hidden="1"/>
    <cellStyle name="Hipervínculo visitado" xfId="48395" builtinId="9" hidden="1"/>
    <cellStyle name="Hipervínculo visitado" xfId="48883" builtinId="9" hidden="1"/>
    <cellStyle name="Hipervínculo visitado" xfId="48915" builtinId="9" hidden="1"/>
    <cellStyle name="Hipervínculo visitado" xfId="48945" builtinId="9" hidden="1"/>
    <cellStyle name="Hipervínculo visitado" xfId="49010" builtinId="9" hidden="1"/>
    <cellStyle name="Hipervínculo visitado" xfId="49042" builtinId="9" hidden="1"/>
    <cellStyle name="Hipervínculo visitado" xfId="49074" builtinId="9" hidden="1"/>
    <cellStyle name="Hipervínculo visitado" xfId="49137" builtinId="9" hidden="1"/>
    <cellStyle name="Hipervínculo visitado" xfId="49171" builtinId="9" hidden="1"/>
    <cellStyle name="Hipervínculo visitado" xfId="49203" builtinId="9" hidden="1"/>
    <cellStyle name="Hipervínculo visitado" xfId="49265" builtinId="9" hidden="1"/>
    <cellStyle name="Hipervínculo visitado" xfId="49297" builtinId="9" hidden="1"/>
    <cellStyle name="Hipervínculo visitado" xfId="49331" builtinId="9" hidden="1"/>
    <cellStyle name="Hipervínculo visitado" xfId="49395" builtinId="9" hidden="1"/>
    <cellStyle name="Hipervínculo visitado" xfId="49425" builtinId="9" hidden="1"/>
    <cellStyle name="Hipervínculo visitado" xfId="49459" builtinId="9" hidden="1"/>
    <cellStyle name="Hipervínculo visitado" xfId="49523" builtinId="9" hidden="1"/>
    <cellStyle name="Hipervínculo visitado" xfId="49555" builtinId="9" hidden="1"/>
    <cellStyle name="Hipervínculo visitado" xfId="49585" builtinId="9" hidden="1"/>
    <cellStyle name="Hipervínculo visitado" xfId="49651" builtinId="9" hidden="1"/>
    <cellStyle name="Hipervínculo visitado" xfId="49683" builtinId="9" hidden="1"/>
    <cellStyle name="Hipervínculo visitado" xfId="49715" builtinId="9" hidden="1"/>
    <cellStyle name="Hipervínculo visitado" xfId="49779" builtinId="9" hidden="1"/>
    <cellStyle name="Hipervínculo visitado" xfId="49811" builtinId="9" hidden="1"/>
    <cellStyle name="Hipervínculo visitado" xfId="49843" builtinId="9" hidden="1"/>
    <cellStyle name="Hipervínculo visitado" xfId="49905" builtinId="9" hidden="1"/>
    <cellStyle name="Hipervínculo visitado" xfId="49939" builtinId="9" hidden="1"/>
    <cellStyle name="Hipervínculo visitado" xfId="49971" builtinId="9" hidden="1"/>
    <cellStyle name="Hipervínculo visitado" xfId="50033" builtinId="9" hidden="1"/>
    <cellStyle name="Hipervínculo visitado" xfId="50065" builtinId="9" hidden="1"/>
    <cellStyle name="Hipervínculo visitado" xfId="50098" builtinId="9" hidden="1"/>
    <cellStyle name="Hipervínculo visitado" xfId="50162" builtinId="9" hidden="1"/>
    <cellStyle name="Hipervínculo visitado" xfId="50192" builtinId="9" hidden="1"/>
    <cellStyle name="Hipervínculo visitado" xfId="50224" builtinId="9" hidden="1"/>
    <cellStyle name="Hipervínculo visitado" xfId="50288" builtinId="9" hidden="1"/>
    <cellStyle name="Hipervínculo visitado" xfId="50320" builtinId="9" hidden="1"/>
    <cellStyle name="Hipervínculo visitado" xfId="50334" builtinId="9" hidden="1"/>
    <cellStyle name="Hipervínculo visitado" xfId="50314" builtinId="9" hidden="1"/>
    <cellStyle name="Hipervínculo visitado" xfId="50302" builtinId="9" hidden="1"/>
    <cellStyle name="Hipervínculo visitado" xfId="50292" builtinId="9" hidden="1"/>
    <cellStyle name="Hipervínculo visitado" xfId="50270" builtinId="9" hidden="1"/>
    <cellStyle name="Hipervínculo visitado" xfId="50260" builtinId="9" hidden="1"/>
    <cellStyle name="Hipervínculo visitado" xfId="50250" builtinId="9" hidden="1"/>
    <cellStyle name="Hipervínculo visitado" xfId="50228" builtinId="9" hidden="1"/>
    <cellStyle name="Hipervínculo visitado" xfId="50218" builtinId="9" hidden="1"/>
    <cellStyle name="Hipervínculo visitado" xfId="50206" builtinId="9" hidden="1"/>
    <cellStyle name="Hipervínculo visitado" xfId="50186" builtinId="9" hidden="1"/>
    <cellStyle name="Hipervínculo visitado" xfId="50176" builtinId="9" hidden="1"/>
    <cellStyle name="Hipervínculo visitado" xfId="50166" builtinId="9" hidden="1"/>
    <cellStyle name="Hipervínculo visitado" xfId="50144" builtinId="9" hidden="1"/>
    <cellStyle name="Hipervínculo visitado" xfId="50134" builtinId="9" hidden="1"/>
    <cellStyle name="Hipervínculo visitado" xfId="50124" builtinId="9" hidden="1"/>
    <cellStyle name="Hipervínculo visitado" xfId="50102" builtinId="9" hidden="1"/>
    <cellStyle name="Hipervínculo visitado" xfId="50092" builtinId="9" hidden="1"/>
    <cellStyle name="Hipervínculo visitado" xfId="50079" builtinId="9" hidden="1"/>
    <cellStyle name="Hipervínculo visitado" xfId="50059" builtinId="9" hidden="1"/>
    <cellStyle name="Hipervínculo visitado" xfId="50047" builtinId="9" hidden="1"/>
    <cellStyle name="Hipervínculo visitado" xfId="50037" builtinId="9" hidden="1"/>
    <cellStyle name="Hipervínculo visitado" xfId="50017" builtinId="9" hidden="1"/>
    <cellStyle name="Hipervínculo visitado" xfId="50007" builtinId="9" hidden="1"/>
    <cellStyle name="Hipervínculo visitado" xfId="49997" builtinId="9" hidden="1"/>
    <cellStyle name="Hipervínculo visitado" xfId="49975" builtinId="9" hidden="1"/>
    <cellStyle name="Hipervínculo visitado" xfId="49965" builtinId="9" hidden="1"/>
    <cellStyle name="Hipervínculo visitado" xfId="49953" builtinId="9" hidden="1"/>
    <cellStyle name="Hipervínculo visitado" xfId="49933" builtinId="9" hidden="1"/>
    <cellStyle name="Hipervínculo visitado" xfId="49919" builtinId="9" hidden="1"/>
    <cellStyle name="Hipervínculo visitado" xfId="49909" builtinId="9" hidden="1"/>
    <cellStyle name="Hipervínculo visitado" xfId="49887" builtinId="9" hidden="1"/>
    <cellStyle name="Hipervínculo visitado" xfId="49877" builtinId="9" hidden="1"/>
    <cellStyle name="Hipervínculo visitado" xfId="49869" builtinId="9" hidden="1"/>
    <cellStyle name="Hipervínculo visitado" xfId="49847" builtinId="9" hidden="1"/>
    <cellStyle name="Hipervínculo visitado" xfId="49837" builtinId="9" hidden="1"/>
    <cellStyle name="Hipervínculo visitado" xfId="49825" builtinId="9" hidden="1"/>
    <cellStyle name="Hipervínculo visitado" xfId="49805" builtinId="9" hidden="1"/>
    <cellStyle name="Hipervínculo visitado" xfId="49793" builtinId="9" hidden="1"/>
    <cellStyle name="Hipervínculo visitado" xfId="49783" builtinId="9" hidden="1"/>
    <cellStyle name="Hipervínculo visitado" xfId="49759" builtinId="9" hidden="1"/>
    <cellStyle name="Hipervínculo visitado" xfId="49749" builtinId="9" hidden="1"/>
    <cellStyle name="Hipervínculo visitado" xfId="49739" builtinId="9" hidden="1"/>
    <cellStyle name="Hipervínculo visitado" xfId="49612" builtinId="9" hidden="1"/>
    <cellStyle name="Hipervínculo visitado" xfId="49709" builtinId="9" hidden="1"/>
    <cellStyle name="Hipervínculo visitado" xfId="49697" builtinId="9" hidden="1"/>
    <cellStyle name="Hipervínculo visitado" xfId="49677" builtinId="9" hidden="1"/>
    <cellStyle name="Hipervínculo visitado" xfId="49665" builtinId="9" hidden="1"/>
    <cellStyle name="Hipervínculo visitado" xfId="49655" builtinId="9" hidden="1"/>
    <cellStyle name="Hipervínculo visitado" xfId="49633" builtinId="9" hidden="1"/>
    <cellStyle name="Hipervínculo visitado" xfId="49623" builtinId="9" hidden="1"/>
    <cellStyle name="Hipervínculo visitado" xfId="49611" builtinId="9" hidden="1"/>
    <cellStyle name="Hipervínculo visitado" xfId="49589" builtinId="9" hidden="1"/>
    <cellStyle name="Hipervínculo visitado" xfId="49579" builtinId="9" hidden="1"/>
    <cellStyle name="Hipervínculo visitado" xfId="49567" builtinId="9" hidden="1"/>
    <cellStyle name="Hipervínculo visitado" xfId="49549" builtinId="9" hidden="1"/>
    <cellStyle name="Hipervínculo visitado" xfId="49537" builtinId="9" hidden="1"/>
    <cellStyle name="Hipervínculo visitado" xfId="49527" builtinId="9" hidden="1"/>
    <cellStyle name="Hipervínculo visitado" xfId="49505" builtinId="9" hidden="1"/>
    <cellStyle name="Hipervínculo visitado" xfId="49495" builtinId="9" hidden="1"/>
    <cellStyle name="Hipervínculo visitado" xfId="49485" builtinId="9" hidden="1"/>
    <cellStyle name="Hipervínculo visitado" xfId="49463" builtinId="9" hidden="1"/>
    <cellStyle name="Hipervínculo visitado" xfId="49451" builtinId="9" hidden="1"/>
    <cellStyle name="Hipervínculo visitado" xfId="49439" builtinId="9" hidden="1"/>
    <cellStyle name="Hipervínculo visitado" xfId="49419" builtinId="9" hidden="1"/>
    <cellStyle name="Hipervínculo visitado" xfId="49407" builtinId="9" hidden="1"/>
    <cellStyle name="Hipervínculo visitado" xfId="49399" builtinId="9" hidden="1"/>
    <cellStyle name="Hipervínculo visitado" xfId="49377" builtinId="9" hidden="1"/>
    <cellStyle name="Hipervínculo visitado" xfId="49367" builtinId="9" hidden="1"/>
    <cellStyle name="Hipervínculo visitado" xfId="49357" builtinId="9" hidden="1"/>
    <cellStyle name="Hipervínculo visitado" xfId="49335" builtinId="9" hidden="1"/>
    <cellStyle name="Hipervínculo visitado" xfId="49325" builtinId="9" hidden="1"/>
    <cellStyle name="Hipervínculo visitado" xfId="49313" builtinId="9" hidden="1"/>
    <cellStyle name="Hipervínculo visitado" xfId="49291" builtinId="9" hidden="1"/>
    <cellStyle name="Hipervínculo visitado" xfId="49279" builtinId="9" hidden="1"/>
    <cellStyle name="Hipervínculo visitado" xfId="49269" builtinId="9" hidden="1"/>
    <cellStyle name="Hipervínculo visitado" xfId="49249" builtinId="9" hidden="1"/>
    <cellStyle name="Hipervínculo visitado" xfId="49239" builtinId="9" hidden="1"/>
    <cellStyle name="Hipervínculo visitado" xfId="49229" builtinId="9" hidden="1"/>
    <cellStyle name="Hipervínculo visitado" xfId="49207" builtinId="9" hidden="1"/>
    <cellStyle name="Hipervínculo visitado" xfId="49197" builtinId="9" hidden="1"/>
    <cellStyle name="Hipervínculo visitado" xfId="49185" builtinId="9" hidden="1"/>
    <cellStyle name="Hipervínculo visitado" xfId="49165" builtinId="9" hidden="1"/>
    <cellStyle name="Hipervínculo visitado" xfId="49153" builtinId="9" hidden="1"/>
    <cellStyle name="Hipervínculo visitado" xfId="49141" builtinId="9" hidden="1"/>
    <cellStyle name="Hipervínculo visitado" xfId="49119" builtinId="9" hidden="1"/>
    <cellStyle name="Hipervínculo visitado" xfId="49109" builtinId="9" hidden="1"/>
    <cellStyle name="Hipervínculo visitado" xfId="49099" builtinId="9" hidden="1"/>
    <cellStyle name="Hipervínculo visitado" xfId="49078" builtinId="9" hidden="1"/>
    <cellStyle name="Hipervínculo visitado" xfId="49068" builtinId="9" hidden="1"/>
    <cellStyle name="Hipervínculo visitado" xfId="49056" builtinId="9" hidden="1"/>
    <cellStyle name="Hipervínculo visitado" xfId="49036" builtinId="9" hidden="1"/>
    <cellStyle name="Hipervínculo visitado" xfId="49024" builtinId="9" hidden="1"/>
    <cellStyle name="Hipervínculo visitado" xfId="49014" builtinId="9" hidden="1"/>
    <cellStyle name="Hipervínculo visitado" xfId="48992" builtinId="9" hidden="1"/>
    <cellStyle name="Hipervínculo visitado" xfId="48981" builtinId="9" hidden="1"/>
    <cellStyle name="Hipervínculo visitado" xfId="48971" builtinId="9" hidden="1"/>
    <cellStyle name="Hipervínculo visitado" xfId="48949" builtinId="9" hidden="1"/>
    <cellStyle name="Hipervínculo visitado" xfId="48939" builtinId="9" hidden="1"/>
    <cellStyle name="Hipervínculo visitado" xfId="48929" builtinId="9" hidden="1"/>
    <cellStyle name="Hipervínculo visitado" xfId="48909" builtinId="9" hidden="1"/>
    <cellStyle name="Hipervínculo visitado" xfId="48897" builtinId="9" hidden="1"/>
    <cellStyle name="Hipervínculo visitado" xfId="48887" builtinId="9" hidden="1"/>
    <cellStyle name="Hipervínculo visitado" xfId="48865" builtinId="9" hidden="1"/>
    <cellStyle name="Hipervínculo visitado" xfId="48855" builtinId="9" hidden="1"/>
    <cellStyle name="Hipervínculo visitado" xfId="48845" builtinId="9" hidden="1"/>
    <cellStyle name="Hipervínculo visitado" xfId="45778" builtinId="9" hidden="1"/>
    <cellStyle name="Hipervínculo visitado" xfId="45798" builtinId="9" hidden="1"/>
    <cellStyle name="Hipervínculo visitado" xfId="45790" builtinId="9" hidden="1"/>
    <cellStyle name="Hipervínculo visitado" xfId="45831" builtinId="9" hidden="1"/>
    <cellStyle name="Hipervínculo visitado" xfId="45823" builtinId="9" hidden="1"/>
    <cellStyle name="Hipervínculo visitado" xfId="45814" builtinId="9" hidden="1"/>
    <cellStyle name="Hipervínculo visitado" xfId="45841" builtinId="9" hidden="1"/>
    <cellStyle name="Hipervínculo visitado" xfId="45915" builtinId="9" hidden="1"/>
    <cellStyle name="Hipervínculo visitado" xfId="45907" builtinId="9" hidden="1"/>
    <cellStyle name="Hipervínculo visitado" xfId="45889" builtinId="9" hidden="1"/>
    <cellStyle name="Hipervínculo visitado" xfId="45881" builtinId="9" hidden="1"/>
    <cellStyle name="Hipervínculo visitado" xfId="45873" builtinId="9" hidden="1"/>
    <cellStyle name="Hipervínculo visitado" xfId="45857" builtinId="9" hidden="1"/>
    <cellStyle name="Hipervínculo visitado" xfId="45849" builtinId="9" hidden="1"/>
    <cellStyle name="Hipervínculo visitado" xfId="45839" builtinId="9" hidden="1"/>
    <cellStyle name="Hipervínculo visitado" xfId="46098" builtinId="9" hidden="1"/>
    <cellStyle name="Hipervínculo visitado" xfId="46090" builtinId="9" hidden="1"/>
    <cellStyle name="Hipervínculo visitado" xfId="46082" builtinId="9" hidden="1"/>
    <cellStyle name="Hipervínculo visitado" xfId="46062" builtinId="9" hidden="1"/>
    <cellStyle name="Hipervínculo visitado" xfId="46054" builtinId="9" hidden="1"/>
    <cellStyle name="Hipervínculo visitado" xfId="46046" builtinId="9" hidden="1"/>
    <cellStyle name="Hipervínculo visitado" xfId="46028" builtinId="9" hidden="1"/>
    <cellStyle name="Hipervínculo visitado" xfId="46019" builtinId="9" hidden="1"/>
    <cellStyle name="Hipervínculo visitado" xfId="46011" builtinId="9" hidden="1"/>
    <cellStyle name="Hipervínculo visitado" xfId="45993" builtinId="9" hidden="1"/>
    <cellStyle name="Hipervínculo visitado" xfId="45985" builtinId="9" hidden="1"/>
    <cellStyle name="Hipervínculo visitado" xfId="45977" builtinId="9" hidden="1"/>
    <cellStyle name="Hipervínculo visitado" xfId="45960" builtinId="9" hidden="1"/>
    <cellStyle name="Hipervínculo visitado" xfId="45952" builtinId="9" hidden="1"/>
    <cellStyle name="Hipervínculo visitado" xfId="45944" builtinId="9" hidden="1"/>
    <cellStyle name="Hipervínculo visitado" xfId="45926" builtinId="9" hidden="1"/>
    <cellStyle name="Hipervínculo visitado" xfId="46132" builtinId="9" hidden="1"/>
    <cellStyle name="Hipervínculo visitado" xfId="46194" builtinId="9" hidden="1"/>
    <cellStyle name="Hipervínculo visitado" xfId="46323" builtinId="9" hidden="1"/>
    <cellStyle name="Hipervínculo visitado" xfId="46386" builtinId="9" hidden="1"/>
    <cellStyle name="Hipervínculo visitado" xfId="46452" builtinId="9" hidden="1"/>
    <cellStyle name="Hipervínculo visitado" xfId="46544" builtinId="9" hidden="1"/>
    <cellStyle name="Hipervínculo visitado" xfId="46536" builtinId="9" hidden="1"/>
    <cellStyle name="Hipervínculo visitado" xfId="46526" builtinId="9" hidden="1"/>
    <cellStyle name="Hipervínculo visitado" xfId="46508" builtinId="9" hidden="1"/>
    <cellStyle name="Hipervínculo visitado" xfId="46500" builtinId="9" hidden="1"/>
    <cellStyle name="Hipervínculo visitado" xfId="46492" builtinId="9" hidden="1"/>
    <cellStyle name="Hipervínculo visitado" xfId="46474" builtinId="9" hidden="1"/>
    <cellStyle name="Hipervínculo visitado" xfId="46464" builtinId="9" hidden="1"/>
    <cellStyle name="Hipervínculo visitado" xfId="46456" builtinId="9" hidden="1"/>
    <cellStyle name="Hipervínculo visitado" xfId="46438" builtinId="9" hidden="1"/>
    <cellStyle name="Hipervínculo visitado" xfId="46428" builtinId="9" hidden="1"/>
    <cellStyle name="Hipervínculo visitado" xfId="46418" builtinId="9" hidden="1"/>
    <cellStyle name="Hipervínculo visitado" xfId="46400" builtinId="9" hidden="1"/>
    <cellStyle name="Hipervínculo visitado" xfId="46392" builtinId="9" hidden="1"/>
    <cellStyle name="Hipervínculo visitado" xfId="46380" builtinId="9" hidden="1"/>
    <cellStyle name="Hipervínculo visitado" xfId="46362" builtinId="9" hidden="1"/>
    <cellStyle name="Hipervínculo visitado" xfId="46352" builtinId="9" hidden="1"/>
    <cellStyle name="Hipervínculo visitado" xfId="46344" builtinId="9" hidden="1"/>
    <cellStyle name="Hipervínculo visitado" xfId="46327" builtinId="9" hidden="1"/>
    <cellStyle name="Hipervínculo visitado" xfId="46317" builtinId="9" hidden="1"/>
    <cellStyle name="Hipervínculo visitado" xfId="46309" builtinId="9" hidden="1"/>
    <cellStyle name="Hipervínculo visitado" xfId="46289" builtinId="9" hidden="1"/>
    <cellStyle name="Hipervínculo visitado" xfId="46281" builtinId="9" hidden="1"/>
    <cellStyle name="Hipervínculo visitado" xfId="46271" builtinId="9" hidden="1"/>
    <cellStyle name="Hipervínculo visitado" xfId="46253" builtinId="9" hidden="1"/>
    <cellStyle name="Hipervínculo visitado" xfId="46245" builtinId="9" hidden="1"/>
    <cellStyle name="Hipervínculo visitado" xfId="46235" builtinId="9" hidden="1"/>
    <cellStyle name="Hipervínculo visitado" xfId="46216" builtinId="9" hidden="1"/>
    <cellStyle name="Hipervínculo visitado" xfId="46206" builtinId="9" hidden="1"/>
    <cellStyle name="Hipervínculo visitado" xfId="46198" builtinId="9" hidden="1"/>
    <cellStyle name="Hipervínculo visitado" xfId="46182" builtinId="9" hidden="1"/>
    <cellStyle name="Hipervínculo visitado" xfId="46172" builtinId="9" hidden="1"/>
    <cellStyle name="Hipervínculo visitado" xfId="46162" builtinId="9" hidden="1"/>
    <cellStyle name="Hipervínculo visitado" xfId="46144" builtinId="9" hidden="1"/>
    <cellStyle name="Hipervínculo visitado" xfId="46136" builtinId="9" hidden="1"/>
    <cellStyle name="Hipervínculo visitado" xfId="46126" builtinId="9" hidden="1"/>
    <cellStyle name="Hipervínculo visitado" xfId="46108" builtinId="9" hidden="1"/>
    <cellStyle name="Hipervínculo visitado" xfId="46564" builtinId="9" hidden="1"/>
    <cellStyle name="Hipervínculo visitado" xfId="46596" builtinId="9" hidden="1"/>
    <cellStyle name="Hipervínculo visitado" xfId="46658" builtinId="9" hidden="1"/>
    <cellStyle name="Hipervínculo visitado" xfId="46690" builtinId="9" hidden="1"/>
    <cellStyle name="Hipervínculo visitado" xfId="46723" builtinId="9" hidden="1"/>
    <cellStyle name="Hipervínculo visitado" xfId="46787" builtinId="9" hidden="1"/>
    <cellStyle name="Hipervínculo visitado" xfId="46818" builtinId="9" hidden="1"/>
    <cellStyle name="Hipervínculo visitado" xfId="46850" builtinId="9" hidden="1"/>
    <cellStyle name="Hipervínculo visitado" xfId="46916" builtinId="9" hidden="1"/>
    <cellStyle name="Hipervínculo visitado" xfId="46948" builtinId="9" hidden="1"/>
    <cellStyle name="Hipervínculo visitado" xfId="46978" builtinId="9" hidden="1"/>
    <cellStyle name="Hipervínculo visitado" xfId="47044" builtinId="9" hidden="1"/>
    <cellStyle name="Hipervínculo visitado" xfId="47076" builtinId="9" hidden="1"/>
    <cellStyle name="Hipervínculo visitado" xfId="47108" builtinId="9" hidden="1"/>
    <cellStyle name="Hipervínculo visitado" xfId="47172" builtinId="9" hidden="1"/>
    <cellStyle name="Hipervínculo visitado" xfId="47204" builtinId="9" hidden="1"/>
    <cellStyle name="Hipervínculo visitado" xfId="47236" builtinId="9" hidden="1"/>
    <cellStyle name="Hipervínculo visitado" xfId="47298" builtinId="9" hidden="1"/>
    <cellStyle name="Hipervínculo visitado" xfId="47332" builtinId="9" hidden="1"/>
    <cellStyle name="Hipervínculo visitado" xfId="47364" builtinId="9" hidden="1"/>
    <cellStyle name="Hipervínculo visitado" xfId="47428" builtinId="9" hidden="1"/>
    <cellStyle name="Hipervínculo visitado" xfId="47458" builtinId="9" hidden="1"/>
    <cellStyle name="Hipervínculo visitado" xfId="47492" builtinId="9" hidden="1"/>
    <cellStyle name="Hipervínculo visitado" xfId="47556" builtinId="9" hidden="1"/>
    <cellStyle name="Hipervínculo visitado" xfId="47481" builtinId="9" hidden="1"/>
    <cellStyle name="Hipervínculo visitado" xfId="47618" builtinId="9" hidden="1"/>
    <cellStyle name="Hipervínculo visitado" xfId="47684" builtinId="9" hidden="1"/>
    <cellStyle name="Hipervínculo visitado" xfId="47716" builtinId="9" hidden="1"/>
    <cellStyle name="Hipervínculo visitado" xfId="47746" builtinId="9" hidden="1"/>
    <cellStyle name="Hipervínculo visitado" xfId="47811" builtinId="9" hidden="1"/>
    <cellStyle name="Hipervínculo visitado" xfId="47843" builtinId="9" hidden="1"/>
    <cellStyle name="Hipervínculo visitado" xfId="47875" builtinId="9" hidden="1"/>
    <cellStyle name="Hipervínculo visitado" xfId="47937" builtinId="9" hidden="1"/>
    <cellStyle name="Hipervínculo visitado" xfId="47969" builtinId="9" hidden="1"/>
    <cellStyle name="Hipervínculo visitado" xfId="48001" builtinId="9" hidden="1"/>
    <cellStyle name="Hipervínculo visitado" xfId="48047" builtinId="9" hidden="1"/>
    <cellStyle name="Hipervínculo visitado" xfId="48037" builtinId="9" hidden="1"/>
    <cellStyle name="Hipervínculo visitado" xfId="48027" builtinId="9" hidden="1"/>
    <cellStyle name="Hipervínculo visitado" xfId="48005" builtinId="9" hidden="1"/>
    <cellStyle name="Hipervínculo visitado" xfId="47995" builtinId="9" hidden="1"/>
    <cellStyle name="Hipervínculo visitado" xfId="47983" builtinId="9" hidden="1"/>
    <cellStyle name="Hipervínculo visitado" xfId="47963" builtinId="9" hidden="1"/>
    <cellStyle name="Hipervínculo visitado" xfId="47951" builtinId="9" hidden="1"/>
    <cellStyle name="Hipervínculo visitado" xfId="47941" builtinId="9" hidden="1"/>
    <cellStyle name="Hipervínculo visitado" xfId="47919" builtinId="9" hidden="1"/>
    <cellStyle name="Hipervínculo visitado" xfId="47909" builtinId="9" hidden="1"/>
    <cellStyle name="Hipervínculo visitado" xfId="47899" builtinId="9" hidden="1"/>
    <cellStyle name="Hipervínculo visitado" xfId="47879" builtinId="9" hidden="1"/>
    <cellStyle name="Hipervínculo visitado" xfId="47869" builtinId="9" hidden="1"/>
    <cellStyle name="Hipervínculo visitado" xfId="47857" builtinId="9" hidden="1"/>
    <cellStyle name="Hipervínculo visitado" xfId="47837" builtinId="9" hidden="1"/>
    <cellStyle name="Hipervínculo visitado" xfId="47825" builtinId="9" hidden="1"/>
    <cellStyle name="Hipervínculo visitado" xfId="47815" builtinId="9" hidden="1"/>
    <cellStyle name="Hipervínculo visitado" xfId="47792" builtinId="9" hidden="1"/>
    <cellStyle name="Hipervínculo visitado" xfId="47782" builtinId="9" hidden="1"/>
    <cellStyle name="Hipervínculo visitado" xfId="47772" builtinId="9" hidden="1"/>
    <cellStyle name="Hipervínculo visitado" xfId="47750" builtinId="9" hidden="1"/>
    <cellStyle name="Hipervínculo visitado" xfId="47742" builtinId="9" hidden="1"/>
    <cellStyle name="Hipervínculo visitado" xfId="47730" builtinId="9" hidden="1"/>
    <cellStyle name="Hipervínculo visitado" xfId="47710" builtinId="9" hidden="1"/>
    <cellStyle name="Hipervínculo visitado" xfId="47698" builtinId="9" hidden="1"/>
    <cellStyle name="Hipervínculo visitado" xfId="47688" builtinId="9" hidden="1"/>
    <cellStyle name="Hipervínculo visitado" xfId="47666" builtinId="9" hidden="1"/>
    <cellStyle name="Hipervínculo visitado" xfId="47656" builtinId="9" hidden="1"/>
    <cellStyle name="Hipervínculo visitado" xfId="47646" builtinId="9" hidden="1"/>
    <cellStyle name="Hipervínculo visitado" xfId="47622" builtinId="9" hidden="1"/>
    <cellStyle name="Hipervínculo visitado" xfId="47612" builtinId="9" hidden="1"/>
    <cellStyle name="Hipervínculo visitado" xfId="47600" builtinId="9" hidden="1"/>
    <cellStyle name="Hipervínculo visitado" xfId="47582" builtinId="9" hidden="1"/>
    <cellStyle name="Hipervínculo visitado" xfId="47570" builtinId="9" hidden="1"/>
    <cellStyle name="Hipervínculo visitado" xfId="47560" builtinId="9" hidden="1"/>
    <cellStyle name="Hipervínculo visitado" xfId="47538" builtinId="9" hidden="1"/>
    <cellStyle name="Hipervínculo visitado" xfId="47528" builtinId="9" hidden="1"/>
    <cellStyle name="Hipervínculo visitado" xfId="47518" builtinId="9" hidden="1"/>
    <cellStyle name="Hipervínculo visitado" xfId="47496" builtinId="9" hidden="1"/>
    <cellStyle name="Hipervínculo visitado" xfId="47486" builtinId="9" hidden="1"/>
    <cellStyle name="Hipervínculo visitado" xfId="47472" builtinId="9" hidden="1"/>
    <cellStyle name="Hipervínculo visitado" xfId="47452" builtinId="9" hidden="1"/>
    <cellStyle name="Hipervínculo visitado" xfId="47440" builtinId="9" hidden="1"/>
    <cellStyle name="Hipervínculo visitado" xfId="47325" builtinId="9" hidden="1"/>
    <cellStyle name="Hipervínculo visitado" xfId="47410" builtinId="9" hidden="1"/>
    <cellStyle name="Hipervínculo visitado" xfId="47400" builtinId="9" hidden="1"/>
    <cellStyle name="Hipervínculo visitado" xfId="47390" builtinId="9" hidden="1"/>
    <cellStyle name="Hipervínculo visitado" xfId="47368" builtinId="9" hidden="1"/>
    <cellStyle name="Hipervínculo visitado" xfId="47358" builtinId="9" hidden="1"/>
    <cellStyle name="Hipervínculo visitado" xfId="47346" builtinId="9" hidden="1"/>
    <cellStyle name="Hipervínculo visitado" xfId="47324" builtinId="9" hidden="1"/>
    <cellStyle name="Hipervínculo visitado" xfId="47312" builtinId="9" hidden="1"/>
    <cellStyle name="Hipervínculo visitado" xfId="47302" builtinId="9" hidden="1"/>
    <cellStyle name="Hipervínculo visitado" xfId="47280" builtinId="9" hidden="1"/>
    <cellStyle name="Hipervínculo visitado" xfId="47272" builtinId="9" hidden="1"/>
    <cellStyle name="Hipervínculo visitado" xfId="47262" builtinId="9" hidden="1"/>
    <cellStyle name="Hipervínculo visitado" xfId="47240" builtinId="9" hidden="1"/>
    <cellStyle name="Hipervínculo visitado" xfId="47230" builtinId="9" hidden="1"/>
    <cellStyle name="Hipervínculo visitado" xfId="47218" builtinId="9" hidden="1"/>
    <cellStyle name="Hipervínculo visitado" xfId="47198" builtinId="9" hidden="1"/>
    <cellStyle name="Hipervínculo visitado" xfId="47186" builtinId="9" hidden="1"/>
    <cellStyle name="Hipervínculo visitado" xfId="47176" builtinId="9" hidden="1"/>
    <cellStyle name="Hipervínculo visitado" xfId="47152" builtinId="9" hidden="1"/>
    <cellStyle name="Hipervínculo visitado" xfId="47142" builtinId="9" hidden="1"/>
    <cellStyle name="Hipervínculo visitado" xfId="47132" builtinId="9" hidden="1"/>
    <cellStyle name="Hipervínculo visitado" xfId="47112" builtinId="9" hidden="1"/>
    <cellStyle name="Hipervínculo visitado" xfId="47102" builtinId="9" hidden="1"/>
    <cellStyle name="Hipervínculo visitado" xfId="47090" builtinId="9" hidden="1"/>
    <cellStyle name="Hipervínculo visitado" xfId="47070" builtinId="9" hidden="1"/>
    <cellStyle name="Hipervínculo visitado" xfId="47058" builtinId="9" hidden="1"/>
    <cellStyle name="Hipervínculo visitado" xfId="47048" builtinId="9" hidden="1"/>
    <cellStyle name="Hipervínculo visitado" xfId="47026" builtinId="9" hidden="1"/>
    <cellStyle name="Hipervínculo visitado" xfId="47016" builtinId="9" hidden="1"/>
    <cellStyle name="Hipervínculo visitado" xfId="47004" builtinId="9" hidden="1"/>
    <cellStyle name="Hipervínculo visitado" xfId="46982" builtinId="9" hidden="1"/>
    <cellStyle name="Hipervínculo visitado" xfId="46972" builtinId="9" hidden="1"/>
    <cellStyle name="Hipervínculo visitado" xfId="46962" builtinId="9" hidden="1"/>
    <cellStyle name="Hipervínculo visitado" xfId="46942" builtinId="9" hidden="1"/>
    <cellStyle name="Hipervínculo visitado" xfId="46930" builtinId="9" hidden="1"/>
    <cellStyle name="Hipervínculo visitado" xfId="46920" builtinId="9" hidden="1"/>
    <cellStyle name="Hipervínculo visitado" xfId="46898" builtinId="9" hidden="1"/>
    <cellStyle name="Hipervínculo visitado" xfId="46888" builtinId="9" hidden="1"/>
    <cellStyle name="Hipervínculo visitado" xfId="46878" builtinId="9" hidden="1"/>
    <cellStyle name="Hipervínculo visitado" xfId="46854" builtinId="9" hidden="1"/>
    <cellStyle name="Hipervínculo visitado" xfId="46844" builtinId="9" hidden="1"/>
    <cellStyle name="Hipervínculo visitado" xfId="46832" builtinId="9" hidden="1"/>
    <cellStyle name="Hipervínculo visitado" xfId="46812" builtinId="9" hidden="1"/>
    <cellStyle name="Hipervínculo visitado" xfId="46801" builtinId="9" hidden="1"/>
    <cellStyle name="Hipervínculo visitado" xfId="46791" builtinId="9" hidden="1"/>
    <cellStyle name="Hipervínculo visitado" xfId="46769" builtinId="9" hidden="1"/>
    <cellStyle name="Hipervínculo visitado" xfId="46759" builtinId="9" hidden="1"/>
    <cellStyle name="Hipervínculo visitado" xfId="46749" builtinId="9" hidden="1"/>
    <cellStyle name="Hipervínculo visitado" xfId="46727" builtinId="9" hidden="1"/>
    <cellStyle name="Hipervínculo visitado" xfId="46717" builtinId="9" hidden="1"/>
    <cellStyle name="Hipervínculo visitado" xfId="46705" builtinId="9" hidden="1"/>
    <cellStyle name="Hipervínculo visitado" xfId="46684" builtinId="9" hidden="1"/>
    <cellStyle name="Hipervínculo visitado" xfId="46672" builtinId="9" hidden="1"/>
    <cellStyle name="Hipervínculo visitado" xfId="46662" builtinId="9" hidden="1"/>
    <cellStyle name="Hipervínculo visitado" xfId="46642" builtinId="9" hidden="1"/>
    <cellStyle name="Hipervínculo visitado" xfId="46632" builtinId="9" hidden="1"/>
    <cellStyle name="Hipervínculo visitado" xfId="46622" builtinId="9" hidden="1"/>
    <cellStyle name="Hipervínculo visitado" xfId="46600" builtinId="9" hidden="1"/>
    <cellStyle name="Hipervínculo visitado" xfId="46590" builtinId="9" hidden="1"/>
    <cellStyle name="Hipervínculo visitado" xfId="46578" builtinId="9" hidden="1"/>
    <cellStyle name="Hipervínculo visitado" xfId="46558" builtinId="9" hidden="1"/>
    <cellStyle name="Hipervínculo visitado" xfId="43478" builtinId="9" hidden="1"/>
    <cellStyle name="Hipervínculo visitado" xfId="43490" builtinId="9" hidden="1"/>
    <cellStyle name="Hipervínculo visitado" xfId="43502" builtinId="9" hidden="1"/>
    <cellStyle name="Hipervínculo visitado" xfId="43494" builtinId="9" hidden="1"/>
    <cellStyle name="Hipervínculo visitado" xfId="43544" builtinId="9" hidden="1"/>
    <cellStyle name="Hipervínculo visitado" xfId="43526" builtinId="9" hidden="1"/>
    <cellStyle name="Hipervínculo visitado" xfId="43518" builtinId="9" hidden="1"/>
    <cellStyle name="Hipervínculo visitado" xfId="43554" builtinId="9" hidden="1"/>
    <cellStyle name="Hipervínculo visitado" xfId="43620" builtinId="9" hidden="1"/>
    <cellStyle name="Hipervínculo visitado" xfId="43610" builtinId="9" hidden="1"/>
    <cellStyle name="Hipervínculo visitado" xfId="43602" builtinId="9" hidden="1"/>
    <cellStyle name="Hipervínculo visitado" xfId="43586" builtinId="9" hidden="1"/>
    <cellStyle name="Hipervínculo visitado" xfId="43578" builtinId="9" hidden="1"/>
    <cellStyle name="Hipervínculo visitado" xfId="43570" builtinId="9" hidden="1"/>
    <cellStyle name="Hipervínculo visitado" xfId="43552" builtinId="9" hidden="1"/>
    <cellStyle name="Hipervínculo visitado" xfId="43747" builtinId="9" hidden="1"/>
    <cellStyle name="Hipervínculo visitado" xfId="43811" builtinId="9" hidden="1"/>
    <cellStyle name="Hipervínculo visitado" xfId="43795" builtinId="9" hidden="1"/>
    <cellStyle name="Hipervínculo visitado" xfId="43785" builtinId="9" hidden="1"/>
    <cellStyle name="Hipervínculo visitado" xfId="43775" builtinId="9" hidden="1"/>
    <cellStyle name="Hipervínculo visitado" xfId="43759" builtinId="9" hidden="1"/>
    <cellStyle name="Hipervínculo visitado" xfId="43751" builtinId="9" hidden="1"/>
    <cellStyle name="Hipervínculo visitado" xfId="43741" builtinId="9" hidden="1"/>
    <cellStyle name="Hipervínculo visitado" xfId="43724" builtinId="9" hidden="1"/>
    <cellStyle name="Hipervínculo visitado" xfId="43716" builtinId="9" hidden="1"/>
    <cellStyle name="Hipervínculo visitado" xfId="43706" builtinId="9" hidden="1"/>
    <cellStyle name="Hipervínculo visitado" xfId="43690" builtinId="9" hidden="1"/>
    <cellStyle name="Hipervínculo visitado" xfId="43681" builtinId="9" hidden="1"/>
    <cellStyle name="Hipervínculo visitado" xfId="43673" builtinId="9" hidden="1"/>
    <cellStyle name="Hipervínculo visitado" xfId="43657" builtinId="9" hidden="1"/>
    <cellStyle name="Hipervínculo visitado" xfId="43647" builtinId="9" hidden="1"/>
    <cellStyle name="Hipervínculo visitado" xfId="43639" builtinId="9" hidden="1"/>
    <cellStyle name="Hipervínculo visitado" xfId="43907" builtinId="9" hidden="1"/>
    <cellStyle name="Hipervínculo visitado" xfId="43972" builtinId="9" hidden="1"/>
    <cellStyle name="Hipervínculo visitado" xfId="44036" builtinId="9" hidden="1"/>
    <cellStyle name="Hipervínculo visitado" xfId="44165" builtinId="9" hidden="1"/>
    <cellStyle name="Hipervínculo visitado" xfId="44227" builtinId="9" hidden="1"/>
    <cellStyle name="Hipervínculo visitado" xfId="44257" builtinId="9" hidden="1"/>
    <cellStyle name="Hipervínculo visitado" xfId="44239" builtinId="9" hidden="1"/>
    <cellStyle name="Hipervínculo visitado" xfId="44231" builtinId="9" hidden="1"/>
    <cellStyle name="Hipervínculo visitado" xfId="44221" builtinId="9" hidden="1"/>
    <cellStyle name="Hipervínculo visitado" xfId="44205" builtinId="9" hidden="1"/>
    <cellStyle name="Hipervínculo visitado" xfId="44195" builtinId="9" hidden="1"/>
    <cellStyle name="Hipervínculo visitado" xfId="44187" builtinId="9" hidden="1"/>
    <cellStyle name="Hipervínculo visitado" xfId="44169" builtinId="9" hidden="1"/>
    <cellStyle name="Hipervínculo visitado" xfId="44159" builtinId="9" hidden="1"/>
    <cellStyle name="Hipervínculo visitado" xfId="44151" builtinId="9" hidden="1"/>
    <cellStyle name="Hipervínculo visitado" xfId="44131" builtinId="9" hidden="1"/>
    <cellStyle name="Hipervínculo visitado" xfId="44123" builtinId="9" hidden="1"/>
    <cellStyle name="Hipervínculo visitado" xfId="44113" builtinId="9" hidden="1"/>
    <cellStyle name="Hipervínculo visitado" xfId="44093" builtinId="9" hidden="1"/>
    <cellStyle name="Hipervínculo visitado" xfId="44085" builtinId="9" hidden="1"/>
    <cellStyle name="Hipervínculo visitado" xfId="44075" builtinId="9" hidden="1"/>
    <cellStyle name="Hipervínculo visitado" xfId="44057" builtinId="9" hidden="1"/>
    <cellStyle name="Hipervínculo visitado" xfId="44048" builtinId="9" hidden="1"/>
    <cellStyle name="Hipervínculo visitado" xfId="44040" builtinId="9" hidden="1"/>
    <cellStyle name="Hipervínculo visitado" xfId="44022" builtinId="9" hidden="1"/>
    <cellStyle name="Hipervínculo visitado" xfId="44012" builtinId="9" hidden="1"/>
    <cellStyle name="Hipervínculo visitado" xfId="44002" builtinId="9" hidden="1"/>
    <cellStyle name="Hipervínculo visitado" xfId="43984" builtinId="9" hidden="1"/>
    <cellStyle name="Hipervínculo visitado" xfId="43976" builtinId="9" hidden="1"/>
    <cellStyle name="Hipervínculo visitado" xfId="43966" builtinId="9" hidden="1"/>
    <cellStyle name="Hipervínculo visitado" xfId="43948" builtinId="9" hidden="1"/>
    <cellStyle name="Hipervínculo visitado" xfId="43937" builtinId="9" hidden="1"/>
    <cellStyle name="Hipervínculo visitado" xfId="43929" builtinId="9" hidden="1"/>
    <cellStyle name="Hipervínculo visitado" xfId="43911" builtinId="9" hidden="1"/>
    <cellStyle name="Hipervínculo visitado" xfId="43901" builtinId="9" hidden="1"/>
    <cellStyle name="Hipervínculo visitado" xfId="43895" builtinId="9" hidden="1"/>
    <cellStyle name="Hipervínculo visitado" xfId="43875" builtinId="9" hidden="1"/>
    <cellStyle name="Hipervínculo visitado" xfId="43867" builtinId="9" hidden="1"/>
    <cellStyle name="Hipervínculo visitado" xfId="43857" builtinId="9" hidden="1"/>
    <cellStyle name="Hipervínculo visitado" xfId="43839" builtinId="9" hidden="1"/>
    <cellStyle name="Hipervínculo visitado" xfId="43831" builtinId="9" hidden="1"/>
    <cellStyle name="Hipervínculo visitado" xfId="43821" builtinId="9" hidden="1"/>
    <cellStyle name="Hipervínculo visitado" xfId="44309" builtinId="9" hidden="1"/>
    <cellStyle name="Hipervínculo visitado" xfId="44341" builtinId="9" hidden="1"/>
    <cellStyle name="Hipervínculo visitado" xfId="44371" builtinId="9" hidden="1"/>
    <cellStyle name="Hipervínculo visitado" xfId="44436" builtinId="9" hidden="1"/>
    <cellStyle name="Hipervínculo visitado" xfId="44468" builtinId="9" hidden="1"/>
    <cellStyle name="Hipervínculo visitado" xfId="44500" builtinId="9" hidden="1"/>
    <cellStyle name="Hipervínculo visitado" xfId="44563" builtinId="9" hidden="1"/>
    <cellStyle name="Hipervínculo visitado" xfId="44597" builtinId="9" hidden="1"/>
    <cellStyle name="Hipervínculo visitado" xfId="44629" builtinId="9" hidden="1"/>
    <cellStyle name="Hipervínculo visitado" xfId="44691" builtinId="9" hidden="1"/>
    <cellStyle name="Hipervínculo visitado" xfId="44723" builtinId="9" hidden="1"/>
    <cellStyle name="Hipervínculo visitado" xfId="44757" builtinId="9" hidden="1"/>
    <cellStyle name="Hipervínculo visitado" xfId="44821" builtinId="9" hidden="1"/>
    <cellStyle name="Hipervínculo visitado" xfId="44851" builtinId="9" hidden="1"/>
    <cellStyle name="Hipervínculo visitado" xfId="44885" builtinId="9" hidden="1"/>
    <cellStyle name="Hipervínculo visitado" xfId="44949" builtinId="9" hidden="1"/>
    <cellStyle name="Hipervínculo visitado" xfId="44981" builtinId="9" hidden="1"/>
    <cellStyle name="Hipervínculo visitado" xfId="45011" builtinId="9" hidden="1"/>
    <cellStyle name="Hipervínculo visitado" xfId="45077" builtinId="9" hidden="1"/>
    <cellStyle name="Hipervínculo visitado" xfId="45109" builtinId="9" hidden="1"/>
    <cellStyle name="Hipervínculo visitado" xfId="45141" builtinId="9" hidden="1"/>
    <cellStyle name="Hipervínculo visitado" xfId="45205" builtinId="9" hidden="1"/>
    <cellStyle name="Hipervínculo visitado" xfId="45237" builtinId="9" hidden="1"/>
    <cellStyle name="Hipervínculo visitado" xfId="45269" builtinId="9" hidden="1"/>
    <cellStyle name="Hipervínculo visitado" xfId="45331" builtinId="9" hidden="1"/>
    <cellStyle name="Hipervínculo visitado" xfId="45365" builtinId="9" hidden="1"/>
    <cellStyle name="Hipervínculo visitado" xfId="45397" builtinId="9" hidden="1"/>
    <cellStyle name="Hipervínculo visitado" xfId="45459" builtinId="9" hidden="1"/>
    <cellStyle name="Hipervínculo visitado" xfId="45491" builtinId="9" hidden="1"/>
    <cellStyle name="Hipervínculo visitado" xfId="45524" builtinId="9" hidden="1"/>
    <cellStyle name="Hipervínculo visitado" xfId="45588" builtinId="9" hidden="1"/>
    <cellStyle name="Hipervínculo visitado" xfId="45618" builtinId="9" hidden="1"/>
    <cellStyle name="Hipervínculo visitado" xfId="45650" builtinId="9" hidden="1"/>
    <cellStyle name="Hipervínculo visitado" xfId="45714" builtinId="9" hidden="1"/>
    <cellStyle name="Hipervínculo visitado" xfId="45746" builtinId="9" hidden="1"/>
    <cellStyle name="Hipervínculo visitado" xfId="45760" builtinId="9" hidden="1"/>
    <cellStyle name="Hipervínculo visitado" xfId="45740" builtinId="9" hidden="1"/>
    <cellStyle name="Hipervínculo visitado" xfId="45728" builtinId="9" hidden="1"/>
    <cellStyle name="Hipervínculo visitado" xfId="45718" builtinId="9" hidden="1"/>
    <cellStyle name="Hipervínculo visitado" xfId="45696" builtinId="9" hidden="1"/>
    <cellStyle name="Hipervínculo visitado" xfId="45686" builtinId="9" hidden="1"/>
    <cellStyle name="Hipervínculo visitado" xfId="45676" builtinId="9" hidden="1"/>
    <cellStyle name="Hipervínculo visitado" xfId="45654" builtinId="9" hidden="1"/>
    <cellStyle name="Hipervínculo visitado" xfId="45644" builtinId="9" hidden="1"/>
    <cellStyle name="Hipervínculo visitado" xfId="45632" builtinId="9" hidden="1"/>
    <cellStyle name="Hipervínculo visitado" xfId="45612" builtinId="9" hidden="1"/>
    <cellStyle name="Hipervínculo visitado" xfId="45602" builtinId="9" hidden="1"/>
    <cellStyle name="Hipervínculo visitado" xfId="45592" builtinId="9" hidden="1"/>
    <cellStyle name="Hipervínculo visitado" xfId="45570" builtinId="9" hidden="1"/>
    <cellStyle name="Hipervínculo visitado" xfId="45560" builtinId="9" hidden="1"/>
    <cellStyle name="Hipervínculo visitado" xfId="45550" builtinId="9" hidden="1"/>
    <cellStyle name="Hipervínculo visitado" xfId="45528" builtinId="9" hidden="1"/>
    <cellStyle name="Hipervínculo visitado" xfId="45518" builtinId="9" hidden="1"/>
    <cellStyle name="Hipervínculo visitado" xfId="45505" builtinId="9" hidden="1"/>
    <cellStyle name="Hipervínculo visitado" xfId="45485" builtinId="9" hidden="1"/>
    <cellStyle name="Hipervínculo visitado" xfId="45473" builtinId="9" hidden="1"/>
    <cellStyle name="Hipervínculo visitado" xfId="45463" builtinId="9" hidden="1"/>
    <cellStyle name="Hipervínculo visitado" xfId="45443" builtinId="9" hidden="1"/>
    <cellStyle name="Hipervínculo visitado" xfId="45433" builtinId="9" hidden="1"/>
    <cellStyle name="Hipervínculo visitado" xfId="45423" builtinId="9" hidden="1"/>
    <cellStyle name="Hipervínculo visitado" xfId="45401" builtinId="9" hidden="1"/>
    <cellStyle name="Hipervínculo visitado" xfId="45391" builtinId="9" hidden="1"/>
    <cellStyle name="Hipervínculo visitado" xfId="45379" builtinId="9" hidden="1"/>
    <cellStyle name="Hipervínculo visitado" xfId="45359" builtinId="9" hidden="1"/>
    <cellStyle name="Hipervínculo visitado" xfId="45345" builtinId="9" hidden="1"/>
    <cellStyle name="Hipervínculo visitado" xfId="45335" builtinId="9" hidden="1"/>
    <cellStyle name="Hipervínculo visitado" xfId="45313" builtinId="9" hidden="1"/>
    <cellStyle name="Hipervínculo visitado" xfId="45303" builtinId="9" hidden="1"/>
    <cellStyle name="Hipervínculo visitado" xfId="45295" builtinId="9" hidden="1"/>
    <cellStyle name="Hipervínculo visitado" xfId="45273" builtinId="9" hidden="1"/>
    <cellStyle name="Hipervínculo visitado" xfId="45263" builtinId="9" hidden="1"/>
    <cellStyle name="Hipervínculo visitado" xfId="45251" builtinId="9" hidden="1"/>
    <cellStyle name="Hipervínculo visitado" xfId="45231" builtinId="9" hidden="1"/>
    <cellStyle name="Hipervínculo visitado" xfId="45219" builtinId="9" hidden="1"/>
    <cellStyle name="Hipervínculo visitado" xfId="45209" builtinId="9" hidden="1"/>
    <cellStyle name="Hipervínculo visitado" xfId="45185" builtinId="9" hidden="1"/>
    <cellStyle name="Hipervínculo visitado" xfId="45175" builtinId="9" hidden="1"/>
    <cellStyle name="Hipervínculo visitado" xfId="45165" builtinId="9" hidden="1"/>
    <cellStyle name="Hipervínculo visitado" xfId="45038" builtinId="9" hidden="1"/>
    <cellStyle name="Hipervínculo visitado" xfId="45135" builtinId="9" hidden="1"/>
    <cellStyle name="Hipervínculo visitado" xfId="45123" builtinId="9" hidden="1"/>
    <cellStyle name="Hipervínculo visitado" xfId="45103" builtinId="9" hidden="1"/>
    <cellStyle name="Hipervínculo visitado" xfId="45091" builtinId="9" hidden="1"/>
    <cellStyle name="Hipervínculo visitado" xfId="45081" builtinId="9" hidden="1"/>
    <cellStyle name="Hipervínculo visitado" xfId="45059" builtinId="9" hidden="1"/>
    <cellStyle name="Hipervínculo visitado" xfId="45049" builtinId="9" hidden="1"/>
    <cellStyle name="Hipervínculo visitado" xfId="45037" builtinId="9" hidden="1"/>
    <cellStyle name="Hipervínculo visitado" xfId="45015" builtinId="9" hidden="1"/>
    <cellStyle name="Hipervínculo visitado" xfId="45005" builtinId="9" hidden="1"/>
    <cellStyle name="Hipervínculo visitado" xfId="44993" builtinId="9" hidden="1"/>
    <cellStyle name="Hipervínculo visitado" xfId="44975" builtinId="9" hidden="1"/>
    <cellStyle name="Hipervínculo visitado" xfId="44963" builtinId="9" hidden="1"/>
    <cellStyle name="Hipervínculo visitado" xfId="44953" builtinId="9" hidden="1"/>
    <cellStyle name="Hipervínculo visitado" xfId="44931" builtinId="9" hidden="1"/>
    <cellStyle name="Hipervínculo visitado" xfId="44921" builtinId="9" hidden="1"/>
    <cellStyle name="Hipervínculo visitado" xfId="44911" builtinId="9" hidden="1"/>
    <cellStyle name="Hipervínculo visitado" xfId="44889" builtinId="9" hidden="1"/>
    <cellStyle name="Hipervínculo visitado" xfId="44877" builtinId="9" hidden="1"/>
    <cellStyle name="Hipervínculo visitado" xfId="44865" builtinId="9" hidden="1"/>
    <cellStyle name="Hipervínculo visitado" xfId="44845" builtinId="9" hidden="1"/>
    <cellStyle name="Hipervínculo visitado" xfId="44833" builtinId="9" hidden="1"/>
    <cellStyle name="Hipervínculo visitado" xfId="44825" builtinId="9" hidden="1"/>
    <cellStyle name="Hipervínculo visitado" xfId="44803" builtinId="9" hidden="1"/>
    <cellStyle name="Hipervínculo visitado" xfId="44793" builtinId="9" hidden="1"/>
    <cellStyle name="Hipervínculo visitado" xfId="44783" builtinId="9" hidden="1"/>
    <cellStyle name="Hipervínculo visitado" xfId="44761" builtinId="9" hidden="1"/>
    <cellStyle name="Hipervínculo visitado" xfId="44751" builtinId="9" hidden="1"/>
    <cellStyle name="Hipervínculo visitado" xfId="44739" builtinId="9" hidden="1"/>
    <cellStyle name="Hipervínculo visitado" xfId="44717" builtinId="9" hidden="1"/>
    <cellStyle name="Hipervínculo visitado" xfId="44705" builtinId="9" hidden="1"/>
    <cellStyle name="Hipervínculo visitado" xfId="44695" builtinId="9" hidden="1"/>
    <cellStyle name="Hipervínculo visitado" xfId="44675" builtinId="9" hidden="1"/>
    <cellStyle name="Hipervínculo visitado" xfId="44665" builtinId="9" hidden="1"/>
    <cellStyle name="Hipervínculo visitado" xfId="44655" builtinId="9" hidden="1"/>
    <cellStyle name="Hipervínculo visitado" xfId="44633" builtinId="9" hidden="1"/>
    <cellStyle name="Hipervínculo visitado" xfId="44623" builtinId="9" hidden="1"/>
    <cellStyle name="Hipervínculo visitado" xfId="44611" builtinId="9" hidden="1"/>
    <cellStyle name="Hipervínculo visitado" xfId="44591" builtinId="9" hidden="1"/>
    <cellStyle name="Hipervínculo visitado" xfId="44579" builtinId="9" hidden="1"/>
    <cellStyle name="Hipervínculo visitado" xfId="44567" builtinId="9" hidden="1"/>
    <cellStyle name="Hipervínculo visitado" xfId="44545" builtinId="9" hidden="1"/>
    <cellStyle name="Hipervínculo visitado" xfId="44535" builtinId="9" hidden="1"/>
    <cellStyle name="Hipervínculo visitado" xfId="44525" builtinId="9" hidden="1"/>
    <cellStyle name="Hipervínculo visitado" xfId="44504" builtinId="9" hidden="1"/>
    <cellStyle name="Hipervínculo visitado" xfId="44494" builtinId="9" hidden="1"/>
    <cellStyle name="Hipervínculo visitado" xfId="44482" builtinId="9" hidden="1"/>
    <cellStyle name="Hipervínculo visitado" xfId="44462" builtinId="9" hidden="1"/>
    <cellStyle name="Hipervínculo visitado" xfId="44450" builtinId="9" hidden="1"/>
    <cellStyle name="Hipervínculo visitado" xfId="44440" builtinId="9" hidden="1"/>
    <cellStyle name="Hipervínculo visitado" xfId="44418" builtinId="9" hidden="1"/>
    <cellStyle name="Hipervínculo visitado" xfId="44407" builtinId="9" hidden="1"/>
    <cellStyle name="Hipervínculo visitado" xfId="44397" builtinId="9" hidden="1"/>
    <cellStyle name="Hipervínculo visitado" xfId="44375" builtinId="9" hidden="1"/>
    <cellStyle name="Hipervínculo visitado" xfId="44365" builtinId="9" hidden="1"/>
    <cellStyle name="Hipervínculo visitado" xfId="44355" builtinId="9" hidden="1"/>
    <cellStyle name="Hipervínculo visitado" xfId="44335" builtinId="9" hidden="1"/>
    <cellStyle name="Hipervínculo visitado" xfId="44323" builtinId="9" hidden="1"/>
    <cellStyle name="Hipervínculo visitado" xfId="44313" builtinId="9" hidden="1"/>
    <cellStyle name="Hipervínculo visitado" xfId="44291" builtinId="9" hidden="1"/>
    <cellStyle name="Hipervínculo visitado" xfId="44281" builtinId="9" hidden="1"/>
    <cellStyle name="Hipervínculo visitado" xfId="44271" builtinId="9" hidden="1"/>
    <cellStyle name="Hipervínculo visitado" xfId="41202" builtinId="9" hidden="1"/>
    <cellStyle name="Hipervínculo visitado" xfId="41222" builtinId="9" hidden="1"/>
    <cellStyle name="Hipervínculo visitado" xfId="41214" builtinId="9" hidden="1"/>
    <cellStyle name="Hipervínculo visitado" xfId="41256" builtinId="9" hidden="1"/>
    <cellStyle name="Hipervínculo visitado" xfId="41248" builtinId="9" hidden="1"/>
    <cellStyle name="Hipervínculo visitado" xfId="41238" builtinId="9" hidden="1"/>
    <cellStyle name="Hipervínculo visitado" xfId="41266" builtinId="9" hidden="1"/>
    <cellStyle name="Hipervínculo visitado" xfId="41340" builtinId="9" hidden="1"/>
    <cellStyle name="Hipervínculo visitado" xfId="41332" builtinId="9" hidden="1"/>
    <cellStyle name="Hipervínculo visitado" xfId="41314" builtinId="9" hidden="1"/>
    <cellStyle name="Hipervínculo visitado" xfId="41306" builtinId="9" hidden="1"/>
    <cellStyle name="Hipervínculo visitado" xfId="41298" builtinId="9" hidden="1"/>
    <cellStyle name="Hipervínculo visitado" xfId="41282" builtinId="9" hidden="1"/>
    <cellStyle name="Hipervínculo visitado" xfId="41274" builtinId="9" hidden="1"/>
    <cellStyle name="Hipervínculo visitado" xfId="41264" builtinId="9" hidden="1"/>
    <cellStyle name="Hipervínculo visitado" xfId="41523" builtinId="9" hidden="1"/>
    <cellStyle name="Hipervínculo visitado" xfId="41515" builtinId="9" hidden="1"/>
    <cellStyle name="Hipervínculo visitado" xfId="41507" builtinId="9" hidden="1"/>
    <cellStyle name="Hipervínculo visitado" xfId="41487" builtinId="9" hidden="1"/>
    <cellStyle name="Hipervínculo visitado" xfId="41479" builtinId="9" hidden="1"/>
    <cellStyle name="Hipervínculo visitado" xfId="41471" builtinId="9" hidden="1"/>
    <cellStyle name="Hipervínculo visitado" xfId="41453" builtinId="9" hidden="1"/>
    <cellStyle name="Hipervínculo visitado" xfId="41444" builtinId="9" hidden="1"/>
    <cellStyle name="Hipervínculo visitado" xfId="41436" builtinId="9" hidden="1"/>
    <cellStyle name="Hipervínculo visitado" xfId="41418" builtinId="9" hidden="1"/>
    <cellStyle name="Hipervínculo visitado" xfId="41410" builtinId="9" hidden="1"/>
    <cellStyle name="Hipervínculo visitado" xfId="41402" builtinId="9" hidden="1"/>
    <cellStyle name="Hipervínculo visitado" xfId="41385" builtinId="9" hidden="1"/>
    <cellStyle name="Hipervínculo visitado" xfId="41377" builtinId="9" hidden="1"/>
    <cellStyle name="Hipervínculo visitado" xfId="41369" builtinId="9" hidden="1"/>
    <cellStyle name="Hipervínculo visitado" xfId="41351" builtinId="9" hidden="1"/>
    <cellStyle name="Hipervínculo visitado" xfId="41557" builtinId="9" hidden="1"/>
    <cellStyle name="Hipervínculo visitado" xfId="41619" builtinId="9" hidden="1"/>
    <cellStyle name="Hipervínculo visitado" xfId="41748" builtinId="9" hidden="1"/>
    <cellStyle name="Hipervínculo visitado" xfId="41811" builtinId="9" hidden="1"/>
    <cellStyle name="Hipervínculo visitado" xfId="41877" builtinId="9" hidden="1"/>
    <cellStyle name="Hipervínculo visitado" xfId="41969" builtinId="9" hidden="1"/>
    <cellStyle name="Hipervínculo visitado" xfId="41961" builtinId="9" hidden="1"/>
    <cellStyle name="Hipervínculo visitado" xfId="41951" builtinId="9" hidden="1"/>
    <cellStyle name="Hipervínculo visitado" xfId="41933" builtinId="9" hidden="1"/>
    <cellStyle name="Hipervínculo visitado" xfId="41925" builtinId="9" hidden="1"/>
    <cellStyle name="Hipervínculo visitado" xfId="41917" builtinId="9" hidden="1"/>
    <cellStyle name="Hipervínculo visitado" xfId="41899" builtinId="9" hidden="1"/>
    <cellStyle name="Hipervínculo visitado" xfId="41889" builtinId="9" hidden="1"/>
    <cellStyle name="Hipervínculo visitado" xfId="41881" builtinId="9" hidden="1"/>
    <cellStyle name="Hipervínculo visitado" xfId="41863" builtinId="9" hidden="1"/>
    <cellStyle name="Hipervínculo visitado" xfId="41853" builtinId="9" hidden="1"/>
    <cellStyle name="Hipervínculo visitado" xfId="41843" builtinId="9" hidden="1"/>
    <cellStyle name="Hipervínculo visitado" xfId="41825" builtinId="9" hidden="1"/>
    <cellStyle name="Hipervínculo visitado" xfId="41817" builtinId="9" hidden="1"/>
    <cellStyle name="Hipervínculo visitado" xfId="41805" builtinId="9" hidden="1"/>
    <cellStyle name="Hipervínculo visitado" xfId="41787" builtinId="9" hidden="1"/>
    <cellStyle name="Hipervínculo visitado" xfId="41777" builtinId="9" hidden="1"/>
    <cellStyle name="Hipervínculo visitado" xfId="41769" builtinId="9" hidden="1"/>
    <cellStyle name="Hipervínculo visitado" xfId="41752" builtinId="9" hidden="1"/>
    <cellStyle name="Hipervínculo visitado" xfId="41742" builtinId="9" hidden="1"/>
    <cellStyle name="Hipervínculo visitado" xfId="41734" builtinId="9" hidden="1"/>
    <cellStyle name="Hipervínculo visitado" xfId="41714" builtinId="9" hidden="1"/>
    <cellStyle name="Hipervínculo visitado" xfId="41706" builtinId="9" hidden="1"/>
    <cellStyle name="Hipervínculo visitado" xfId="41696" builtinId="9" hidden="1"/>
    <cellStyle name="Hipervínculo visitado" xfId="41678" builtinId="9" hidden="1"/>
    <cellStyle name="Hipervínculo visitado" xfId="41670" builtinId="9" hidden="1"/>
    <cellStyle name="Hipervínculo visitado" xfId="41660" builtinId="9" hidden="1"/>
    <cellStyle name="Hipervínculo visitado" xfId="41641" builtinId="9" hidden="1"/>
    <cellStyle name="Hipervínculo visitado" xfId="41631" builtinId="9" hidden="1"/>
    <cellStyle name="Hipervínculo visitado" xfId="41623" builtinId="9" hidden="1"/>
    <cellStyle name="Hipervínculo visitado" xfId="41607" builtinId="9" hidden="1"/>
    <cellStyle name="Hipervínculo visitado" xfId="41597" builtinId="9" hidden="1"/>
    <cellStyle name="Hipervínculo visitado" xfId="41587" builtinId="9" hidden="1"/>
    <cellStyle name="Hipervínculo visitado" xfId="41569" builtinId="9" hidden="1"/>
    <cellStyle name="Hipervínculo visitado" xfId="41561" builtinId="9" hidden="1"/>
    <cellStyle name="Hipervínculo visitado" xfId="41551" builtinId="9" hidden="1"/>
    <cellStyle name="Hipervínculo visitado" xfId="41533" builtinId="9" hidden="1"/>
    <cellStyle name="Hipervínculo visitado" xfId="41989" builtinId="9" hidden="1"/>
    <cellStyle name="Hipervínculo visitado" xfId="42021" builtinId="9" hidden="1"/>
    <cellStyle name="Hipervínculo visitado" xfId="42083" builtinId="9" hidden="1"/>
    <cellStyle name="Hipervínculo visitado" xfId="42115" builtinId="9" hidden="1"/>
    <cellStyle name="Hipervínculo visitado" xfId="42148" builtinId="9" hidden="1"/>
    <cellStyle name="Hipervínculo visitado" xfId="42212" builtinId="9" hidden="1"/>
    <cellStyle name="Hipervínculo visitado" xfId="42243" builtinId="9" hidden="1"/>
    <cellStyle name="Hipervínculo visitado" xfId="42275" builtinId="9" hidden="1"/>
    <cellStyle name="Hipervínculo visitado" xfId="42341" builtinId="9" hidden="1"/>
    <cellStyle name="Hipervínculo visitado" xfId="42373" builtinId="9" hidden="1"/>
    <cellStyle name="Hipervínculo visitado" xfId="42403" builtinId="9" hidden="1"/>
    <cellStyle name="Hipervínculo visitado" xfId="42469" builtinId="9" hidden="1"/>
    <cellStyle name="Hipervínculo visitado" xfId="42501" builtinId="9" hidden="1"/>
    <cellStyle name="Hipervínculo visitado" xfId="42533" builtinId="9" hidden="1"/>
    <cellStyle name="Hipervínculo visitado" xfId="42597" builtinId="9" hidden="1"/>
    <cellStyle name="Hipervínculo visitado" xfId="42629" builtinId="9" hidden="1"/>
    <cellStyle name="Hipervínculo visitado" xfId="42661" builtinId="9" hidden="1"/>
    <cellStyle name="Hipervínculo visitado" xfId="42723" builtinId="9" hidden="1"/>
    <cellStyle name="Hipervínculo visitado" xfId="42757" builtinId="9" hidden="1"/>
    <cellStyle name="Hipervínculo visitado" xfId="42789" builtinId="9" hidden="1"/>
    <cellStyle name="Hipervínculo visitado" xfId="42853" builtinId="9" hidden="1"/>
    <cellStyle name="Hipervínculo visitado" xfId="42883" builtinId="9" hidden="1"/>
    <cellStyle name="Hipervínculo visitado" xfId="42917" builtinId="9" hidden="1"/>
    <cellStyle name="Hipervínculo visitado" xfId="42981" builtinId="9" hidden="1"/>
    <cellStyle name="Hipervínculo visitado" xfId="42906" builtinId="9" hidden="1"/>
    <cellStyle name="Hipervínculo visitado" xfId="43043" builtinId="9" hidden="1"/>
    <cellStyle name="Hipervínculo visitado" xfId="43109" builtinId="9" hidden="1"/>
    <cellStyle name="Hipervínculo visitado" xfId="43141" builtinId="9" hidden="1"/>
    <cellStyle name="Hipervínculo visitado" xfId="43171" builtinId="9" hidden="1"/>
    <cellStyle name="Hipervínculo visitado" xfId="43236" builtinId="9" hidden="1"/>
    <cellStyle name="Hipervínculo visitado" xfId="43268" builtinId="9" hidden="1"/>
    <cellStyle name="Hipervínculo visitado" xfId="43300" builtinId="9" hidden="1"/>
    <cellStyle name="Hipervínculo visitado" xfId="43362" builtinId="9" hidden="1"/>
    <cellStyle name="Hipervínculo visitado" xfId="43394" builtinId="9" hidden="1"/>
    <cellStyle name="Hipervínculo visitado" xfId="43426" builtinId="9" hidden="1"/>
    <cellStyle name="Hipervínculo visitado" xfId="43472" builtinId="9" hidden="1"/>
    <cellStyle name="Hipervínculo visitado" xfId="43462" builtinId="9" hidden="1"/>
    <cellStyle name="Hipervínculo visitado" xfId="43452" builtinId="9" hidden="1"/>
    <cellStyle name="Hipervínculo visitado" xfId="43430" builtinId="9" hidden="1"/>
    <cellStyle name="Hipervínculo visitado" xfId="43420" builtinId="9" hidden="1"/>
    <cellStyle name="Hipervínculo visitado" xfId="43408" builtinId="9" hidden="1"/>
    <cellStyle name="Hipervínculo visitado" xfId="43388" builtinId="9" hidden="1"/>
    <cellStyle name="Hipervínculo visitado" xfId="43376" builtinId="9" hidden="1"/>
    <cellStyle name="Hipervínculo visitado" xfId="43366" builtinId="9" hidden="1"/>
    <cellStyle name="Hipervínculo visitado" xfId="43344" builtinId="9" hidden="1"/>
    <cellStyle name="Hipervínculo visitado" xfId="43334" builtinId="9" hidden="1"/>
    <cellStyle name="Hipervínculo visitado" xfId="43324" builtinId="9" hidden="1"/>
    <cellStyle name="Hipervínculo visitado" xfId="43304" builtinId="9" hidden="1"/>
    <cellStyle name="Hipervínculo visitado" xfId="43294" builtinId="9" hidden="1"/>
    <cellStyle name="Hipervínculo visitado" xfId="43282" builtinId="9" hidden="1"/>
    <cellStyle name="Hipervínculo visitado" xfId="43262" builtinId="9" hidden="1"/>
    <cellStyle name="Hipervínculo visitado" xfId="43250" builtinId="9" hidden="1"/>
    <cellStyle name="Hipervínculo visitado" xfId="43240" builtinId="9" hidden="1"/>
    <cellStyle name="Hipervínculo visitado" xfId="43217" builtinId="9" hidden="1"/>
    <cellStyle name="Hipervínculo visitado" xfId="43207" builtinId="9" hidden="1"/>
    <cellStyle name="Hipervínculo visitado" xfId="43197" builtinId="9" hidden="1"/>
    <cellStyle name="Hipervínculo visitado" xfId="43175" builtinId="9" hidden="1"/>
    <cellStyle name="Hipervínculo visitado" xfId="43167" builtinId="9" hidden="1"/>
    <cellStyle name="Hipervínculo visitado" xfId="43155" builtinId="9" hidden="1"/>
    <cellStyle name="Hipervínculo visitado" xfId="43135" builtinId="9" hidden="1"/>
    <cellStyle name="Hipervínculo visitado" xfId="43123" builtinId="9" hidden="1"/>
    <cellStyle name="Hipervínculo visitado" xfId="43113" builtinId="9" hidden="1"/>
    <cellStyle name="Hipervínculo visitado" xfId="43091" builtinId="9" hidden="1"/>
    <cellStyle name="Hipervínculo visitado" xfId="43081" builtinId="9" hidden="1"/>
    <cellStyle name="Hipervínculo visitado" xfId="43071" builtinId="9" hidden="1"/>
    <cellStyle name="Hipervínculo visitado" xfId="43047" builtinId="9" hidden="1"/>
    <cellStyle name="Hipervínculo visitado" xfId="43037" builtinId="9" hidden="1"/>
    <cellStyle name="Hipervínculo visitado" xfId="43025" builtinId="9" hidden="1"/>
    <cellStyle name="Hipervínculo visitado" xfId="43007" builtinId="9" hidden="1"/>
    <cellStyle name="Hipervínculo visitado" xfId="42995" builtinId="9" hidden="1"/>
    <cellStyle name="Hipervínculo visitado" xfId="42985" builtinId="9" hidden="1"/>
    <cellStyle name="Hipervínculo visitado" xfId="42963" builtinId="9" hidden="1"/>
    <cellStyle name="Hipervínculo visitado" xfId="42953" builtinId="9" hidden="1"/>
    <cellStyle name="Hipervínculo visitado" xfId="42943" builtinId="9" hidden="1"/>
    <cellStyle name="Hipervínculo visitado" xfId="42921" builtinId="9" hidden="1"/>
    <cellStyle name="Hipervínculo visitado" xfId="42911" builtinId="9" hidden="1"/>
    <cellStyle name="Hipervínculo visitado" xfId="42897" builtinId="9" hidden="1"/>
    <cellStyle name="Hipervínculo visitado" xfId="42877" builtinId="9" hidden="1"/>
    <cellStyle name="Hipervínculo visitado" xfId="42865" builtinId="9" hidden="1"/>
    <cellStyle name="Hipervínculo visitado" xfId="42750" builtinId="9" hidden="1"/>
    <cellStyle name="Hipervínculo visitado" xfId="42835" builtinId="9" hidden="1"/>
    <cellStyle name="Hipervínculo visitado" xfId="42825" builtinId="9" hidden="1"/>
    <cellStyle name="Hipervínculo visitado" xfId="42815" builtinId="9" hidden="1"/>
    <cellStyle name="Hipervínculo visitado" xfId="42793" builtinId="9" hidden="1"/>
    <cellStyle name="Hipervínculo visitado" xfId="42783" builtinId="9" hidden="1"/>
    <cellStyle name="Hipervínculo visitado" xfId="42771" builtinId="9" hidden="1"/>
    <cellStyle name="Hipervínculo visitado" xfId="42749" builtinId="9" hidden="1"/>
    <cellStyle name="Hipervínculo visitado" xfId="42737" builtinId="9" hidden="1"/>
    <cellStyle name="Hipervínculo visitado" xfId="42727" builtinId="9" hidden="1"/>
    <cellStyle name="Hipervínculo visitado" xfId="42705" builtinId="9" hidden="1"/>
    <cellStyle name="Hipervínculo visitado" xfId="42697" builtinId="9" hidden="1"/>
    <cellStyle name="Hipervínculo visitado" xfId="42687" builtinId="9" hidden="1"/>
    <cellStyle name="Hipervínculo visitado" xfId="42665" builtinId="9" hidden="1"/>
    <cellStyle name="Hipervínculo visitado" xfId="42655" builtinId="9" hidden="1"/>
    <cellStyle name="Hipervínculo visitado" xfId="42643" builtinId="9" hidden="1"/>
    <cellStyle name="Hipervínculo visitado" xfId="42623" builtinId="9" hidden="1"/>
    <cellStyle name="Hipervínculo visitado" xfId="42611" builtinId="9" hidden="1"/>
    <cellStyle name="Hipervínculo visitado" xfId="42601" builtinId="9" hidden="1"/>
    <cellStyle name="Hipervínculo visitado" xfId="42577" builtinId="9" hidden="1"/>
    <cellStyle name="Hipervínculo visitado" xfId="42567" builtinId="9" hidden="1"/>
    <cellStyle name="Hipervínculo visitado" xfId="42557" builtinId="9" hidden="1"/>
    <cellStyle name="Hipervínculo visitado" xfId="42537" builtinId="9" hidden="1"/>
    <cellStyle name="Hipervínculo visitado" xfId="42527" builtinId="9" hidden="1"/>
    <cellStyle name="Hipervínculo visitado" xfId="42515" builtinId="9" hidden="1"/>
    <cellStyle name="Hipervínculo visitado" xfId="42495" builtinId="9" hidden="1"/>
    <cellStyle name="Hipervínculo visitado" xfId="42483" builtinId="9" hidden="1"/>
    <cellStyle name="Hipervínculo visitado" xfId="42473" builtinId="9" hidden="1"/>
    <cellStyle name="Hipervínculo visitado" xfId="42451" builtinId="9" hidden="1"/>
    <cellStyle name="Hipervínculo visitado" xfId="42441" builtinId="9" hidden="1"/>
    <cellStyle name="Hipervínculo visitado" xfId="42429" builtinId="9" hidden="1"/>
    <cellStyle name="Hipervínculo visitado" xfId="42407" builtinId="9" hidden="1"/>
    <cellStyle name="Hipervínculo visitado" xfId="42397" builtinId="9" hidden="1"/>
    <cellStyle name="Hipervínculo visitado" xfId="42387" builtinId="9" hidden="1"/>
    <cellStyle name="Hipervínculo visitado" xfId="42367" builtinId="9" hidden="1"/>
    <cellStyle name="Hipervínculo visitado" xfId="42355" builtinId="9" hidden="1"/>
    <cellStyle name="Hipervínculo visitado" xfId="42345" builtinId="9" hidden="1"/>
    <cellStyle name="Hipervínculo visitado" xfId="42323" builtinId="9" hidden="1"/>
    <cellStyle name="Hipervínculo visitado" xfId="42313" builtinId="9" hidden="1"/>
    <cellStyle name="Hipervínculo visitado" xfId="42303" builtinId="9" hidden="1"/>
    <cellStyle name="Hipervínculo visitado" xfId="42279" builtinId="9" hidden="1"/>
    <cellStyle name="Hipervínculo visitado" xfId="42269" builtinId="9" hidden="1"/>
    <cellStyle name="Hipervínculo visitado" xfId="42257" builtinId="9" hidden="1"/>
    <cellStyle name="Hipervínculo visitado" xfId="42237" builtinId="9" hidden="1"/>
    <cellStyle name="Hipervínculo visitado" xfId="42226" builtinId="9" hidden="1"/>
    <cellStyle name="Hipervínculo visitado" xfId="42216" builtinId="9" hidden="1"/>
    <cellStyle name="Hipervínculo visitado" xfId="42194" builtinId="9" hidden="1"/>
    <cellStyle name="Hipervínculo visitado" xfId="42184" builtinId="9" hidden="1"/>
    <cellStyle name="Hipervínculo visitado" xfId="42174" builtinId="9" hidden="1"/>
    <cellStyle name="Hipervínculo visitado" xfId="42152" builtinId="9" hidden="1"/>
    <cellStyle name="Hipervínculo visitado" xfId="42142" builtinId="9" hidden="1"/>
    <cellStyle name="Hipervínculo visitado" xfId="42130" builtinId="9" hidden="1"/>
    <cellStyle name="Hipervínculo visitado" xfId="42109" builtinId="9" hidden="1"/>
    <cellStyle name="Hipervínculo visitado" xfId="42097" builtinId="9" hidden="1"/>
    <cellStyle name="Hipervínculo visitado" xfId="42087" builtinId="9" hidden="1"/>
    <cellStyle name="Hipervínculo visitado" xfId="42067" builtinId="9" hidden="1"/>
    <cellStyle name="Hipervínculo visitado" xfId="42057" builtinId="9" hidden="1"/>
    <cellStyle name="Hipervínculo visitado" xfId="42047" builtinId="9" hidden="1"/>
    <cellStyle name="Hipervínculo visitado" xfId="42025" builtinId="9" hidden="1"/>
    <cellStyle name="Hipervínculo visitado" xfId="42015" builtinId="9" hidden="1"/>
    <cellStyle name="Hipervínculo visitado" xfId="42003" builtinId="9" hidden="1"/>
    <cellStyle name="Hipervínculo visitado" xfId="41983" builtinId="9" hidden="1"/>
    <cellStyle name="Hipervínculo visitado" xfId="38902" builtinId="9" hidden="1"/>
    <cellStyle name="Hipervínculo visitado" xfId="38914" builtinId="9" hidden="1"/>
    <cellStyle name="Hipervínculo visitado" xfId="38926" builtinId="9" hidden="1"/>
    <cellStyle name="Hipervínculo visitado" xfId="38918" builtinId="9" hidden="1"/>
    <cellStyle name="Hipervínculo visitado" xfId="38968" builtinId="9" hidden="1"/>
    <cellStyle name="Hipervínculo visitado" xfId="38950" builtinId="9" hidden="1"/>
    <cellStyle name="Hipervínculo visitado" xfId="38942" builtinId="9" hidden="1"/>
    <cellStyle name="Hipervínculo visitado" xfId="38978" builtinId="9" hidden="1"/>
    <cellStyle name="Hipervínculo visitado" xfId="39044" builtinId="9" hidden="1"/>
    <cellStyle name="Hipervínculo visitado" xfId="39034" builtinId="9" hidden="1"/>
    <cellStyle name="Hipervínculo visitado" xfId="39026" builtinId="9" hidden="1"/>
    <cellStyle name="Hipervínculo visitado" xfId="39010" builtinId="9" hidden="1"/>
    <cellStyle name="Hipervínculo visitado" xfId="39002" builtinId="9" hidden="1"/>
    <cellStyle name="Hipervínculo visitado" xfId="38994" builtinId="9" hidden="1"/>
    <cellStyle name="Hipervínculo visitado" xfId="38976" builtinId="9" hidden="1"/>
    <cellStyle name="Hipervínculo visitado" xfId="39171" builtinId="9" hidden="1"/>
    <cellStyle name="Hipervínculo visitado" xfId="39235" builtinId="9" hidden="1"/>
    <cellStyle name="Hipervínculo visitado" xfId="39219" builtinId="9" hidden="1"/>
    <cellStyle name="Hipervínculo visitado" xfId="39209" builtinId="9" hidden="1"/>
    <cellStyle name="Hipervínculo visitado" xfId="39199" builtinId="9" hidden="1"/>
    <cellStyle name="Hipervínculo visitado" xfId="39183" builtinId="9" hidden="1"/>
    <cellStyle name="Hipervínculo visitado" xfId="39175" builtinId="9" hidden="1"/>
    <cellStyle name="Hipervínculo visitado" xfId="39165" builtinId="9" hidden="1"/>
    <cellStyle name="Hipervínculo visitado" xfId="39148" builtinId="9" hidden="1"/>
    <cellStyle name="Hipervínculo visitado" xfId="39140" builtinId="9" hidden="1"/>
    <cellStyle name="Hipervínculo visitado" xfId="39130" builtinId="9" hidden="1"/>
    <cellStyle name="Hipervínculo visitado" xfId="39114" builtinId="9" hidden="1"/>
    <cellStyle name="Hipervínculo visitado" xfId="39105" builtinId="9" hidden="1"/>
    <cellStyle name="Hipervínculo visitado" xfId="39097" builtinId="9" hidden="1"/>
    <cellStyle name="Hipervínculo visitado" xfId="39081" builtinId="9" hidden="1"/>
    <cellStyle name="Hipervínculo visitado" xfId="39071" builtinId="9" hidden="1"/>
    <cellStyle name="Hipervínculo visitado" xfId="39063" builtinId="9" hidden="1"/>
    <cellStyle name="Hipervínculo visitado" xfId="39331" builtinId="9" hidden="1"/>
    <cellStyle name="Hipervínculo visitado" xfId="39396" builtinId="9" hidden="1"/>
    <cellStyle name="Hipervínculo visitado" xfId="39460" builtinId="9" hidden="1"/>
    <cellStyle name="Hipervínculo visitado" xfId="39589" builtinId="9" hidden="1"/>
    <cellStyle name="Hipervínculo visitado" xfId="39651" builtinId="9" hidden="1"/>
    <cellStyle name="Hipervínculo visitado" xfId="39681" builtinId="9" hidden="1"/>
    <cellStyle name="Hipervínculo visitado" xfId="39663" builtinId="9" hidden="1"/>
    <cellStyle name="Hipervínculo visitado" xfId="39655" builtinId="9" hidden="1"/>
    <cellStyle name="Hipervínculo visitado" xfId="39645" builtinId="9" hidden="1"/>
    <cellStyle name="Hipervínculo visitado" xfId="39629" builtinId="9" hidden="1"/>
    <cellStyle name="Hipervínculo visitado" xfId="39619" builtinId="9" hidden="1"/>
    <cellStyle name="Hipervínculo visitado" xfId="39611" builtinId="9" hidden="1"/>
    <cellStyle name="Hipervínculo visitado" xfId="39593" builtinId="9" hidden="1"/>
    <cellStyle name="Hipervínculo visitado" xfId="39583" builtinId="9" hidden="1"/>
    <cellStyle name="Hipervínculo visitado" xfId="39575" builtinId="9" hidden="1"/>
    <cellStyle name="Hipervínculo visitado" xfId="39555" builtinId="9" hidden="1"/>
    <cellStyle name="Hipervínculo visitado" xfId="39547" builtinId="9" hidden="1"/>
    <cellStyle name="Hipervínculo visitado" xfId="39537" builtinId="9" hidden="1"/>
    <cellStyle name="Hipervínculo visitado" xfId="39517" builtinId="9" hidden="1"/>
    <cellStyle name="Hipervínculo visitado" xfId="39509" builtinId="9" hidden="1"/>
    <cellStyle name="Hipervínculo visitado" xfId="39499" builtinId="9" hidden="1"/>
    <cellStyle name="Hipervínculo visitado" xfId="39481" builtinId="9" hidden="1"/>
    <cellStyle name="Hipervínculo visitado" xfId="39472" builtinId="9" hidden="1"/>
    <cellStyle name="Hipervínculo visitado" xfId="39464" builtinId="9" hidden="1"/>
    <cellStyle name="Hipervínculo visitado" xfId="39446" builtinId="9" hidden="1"/>
    <cellStyle name="Hipervínculo visitado" xfId="39436" builtinId="9" hidden="1"/>
    <cellStyle name="Hipervínculo visitado" xfId="39426" builtinId="9" hidden="1"/>
    <cellStyle name="Hipervínculo visitado" xfId="39408" builtinId="9" hidden="1"/>
    <cellStyle name="Hipervínculo visitado" xfId="39400" builtinId="9" hidden="1"/>
    <cellStyle name="Hipervínculo visitado" xfId="39390" builtinId="9" hidden="1"/>
    <cellStyle name="Hipervínculo visitado" xfId="39372" builtinId="9" hidden="1"/>
    <cellStyle name="Hipervínculo visitado" xfId="39361" builtinId="9" hidden="1"/>
    <cellStyle name="Hipervínculo visitado" xfId="39353" builtinId="9" hidden="1"/>
    <cellStyle name="Hipervínculo visitado" xfId="39335" builtinId="9" hidden="1"/>
    <cellStyle name="Hipervínculo visitado" xfId="39325" builtinId="9" hidden="1"/>
    <cellStyle name="Hipervínculo visitado" xfId="39319" builtinId="9" hidden="1"/>
    <cellStyle name="Hipervínculo visitado" xfId="39299" builtinId="9" hidden="1"/>
    <cellStyle name="Hipervínculo visitado" xfId="39291" builtinId="9" hidden="1"/>
    <cellStyle name="Hipervínculo visitado" xfId="39281" builtinId="9" hidden="1"/>
    <cellStyle name="Hipervínculo visitado" xfId="39263" builtinId="9" hidden="1"/>
    <cellStyle name="Hipervínculo visitado" xfId="39255" builtinId="9" hidden="1"/>
    <cellStyle name="Hipervínculo visitado" xfId="39245" builtinId="9" hidden="1"/>
    <cellStyle name="Hipervínculo visitado" xfId="39733" builtinId="9" hidden="1"/>
    <cellStyle name="Hipervínculo visitado" xfId="39765" builtinId="9" hidden="1"/>
    <cellStyle name="Hipervínculo visitado" xfId="39795" builtinId="9" hidden="1"/>
    <cellStyle name="Hipervínculo visitado" xfId="39860" builtinId="9" hidden="1"/>
    <cellStyle name="Hipervínculo visitado" xfId="39892" builtinId="9" hidden="1"/>
    <cellStyle name="Hipervínculo visitado" xfId="39924" builtinId="9" hidden="1"/>
    <cellStyle name="Hipervínculo visitado" xfId="39987" builtinId="9" hidden="1"/>
    <cellStyle name="Hipervínculo visitado" xfId="40021" builtinId="9" hidden="1"/>
    <cellStyle name="Hipervínculo visitado" xfId="40053" builtinId="9" hidden="1"/>
    <cellStyle name="Hipervínculo visitado" xfId="40115" builtinId="9" hidden="1"/>
    <cellStyle name="Hipervínculo visitado" xfId="40147" builtinId="9" hidden="1"/>
    <cellStyle name="Hipervínculo visitado" xfId="40181" builtinId="9" hidden="1"/>
    <cellStyle name="Hipervínculo visitado" xfId="40245" builtinId="9" hidden="1"/>
    <cellStyle name="Hipervínculo visitado" xfId="40275" builtinId="9" hidden="1"/>
    <cellStyle name="Hipervínculo visitado" xfId="40309" builtinId="9" hidden="1"/>
    <cellStyle name="Hipervínculo visitado" xfId="40373" builtinId="9" hidden="1"/>
    <cellStyle name="Hipervínculo visitado" xfId="40405" builtinId="9" hidden="1"/>
    <cellStyle name="Hipervínculo visitado" xfId="40435" builtinId="9" hidden="1"/>
    <cellStyle name="Hipervínculo visitado" xfId="40501" builtinId="9" hidden="1"/>
    <cellStyle name="Hipervínculo visitado" xfId="40533" builtinId="9" hidden="1"/>
    <cellStyle name="Hipervínculo visitado" xfId="40565" builtinId="9" hidden="1"/>
    <cellStyle name="Hipervínculo visitado" xfId="40629" builtinId="9" hidden="1"/>
    <cellStyle name="Hipervínculo visitado" xfId="40661" builtinId="9" hidden="1"/>
    <cellStyle name="Hipervínculo visitado" xfId="40693" builtinId="9" hidden="1"/>
    <cellStyle name="Hipervínculo visitado" xfId="40755" builtinId="9" hidden="1"/>
    <cellStyle name="Hipervínculo visitado" xfId="40789" builtinId="9" hidden="1"/>
    <cellStyle name="Hipervínculo visitado" xfId="40821" builtinId="9" hidden="1"/>
    <cellStyle name="Hipervínculo visitado" xfId="40883" builtinId="9" hidden="1"/>
    <cellStyle name="Hipervínculo visitado" xfId="40915" builtinId="9" hidden="1"/>
    <cellStyle name="Hipervínculo visitado" xfId="40948" builtinId="9" hidden="1"/>
    <cellStyle name="Hipervínculo visitado" xfId="41012" builtinId="9" hidden="1"/>
    <cellStyle name="Hipervínculo visitado" xfId="41042" builtinId="9" hidden="1"/>
    <cellStyle name="Hipervínculo visitado" xfId="41074" builtinId="9" hidden="1"/>
    <cellStyle name="Hipervínculo visitado" xfId="41138" builtinId="9" hidden="1"/>
    <cellStyle name="Hipervínculo visitado" xfId="41170" builtinId="9" hidden="1"/>
    <cellStyle name="Hipervínculo visitado" xfId="41184" builtinId="9" hidden="1"/>
    <cellStyle name="Hipervínculo visitado" xfId="41164" builtinId="9" hidden="1"/>
    <cellStyle name="Hipervínculo visitado" xfId="41152" builtinId="9" hidden="1"/>
    <cellStyle name="Hipervínculo visitado" xfId="41142" builtinId="9" hidden="1"/>
    <cellStyle name="Hipervínculo visitado" xfId="41120" builtinId="9" hidden="1"/>
    <cellStyle name="Hipervínculo visitado" xfId="41110" builtinId="9" hidden="1"/>
    <cellStyle name="Hipervínculo visitado" xfId="41100" builtinId="9" hidden="1"/>
    <cellStyle name="Hipervínculo visitado" xfId="41078" builtinId="9" hidden="1"/>
    <cellStyle name="Hipervínculo visitado" xfId="41068" builtinId="9" hidden="1"/>
    <cellStyle name="Hipervínculo visitado" xfId="41056" builtinId="9" hidden="1"/>
    <cellStyle name="Hipervínculo visitado" xfId="41036" builtinId="9" hidden="1"/>
    <cellStyle name="Hipervínculo visitado" xfId="41026" builtinId="9" hidden="1"/>
    <cellStyle name="Hipervínculo visitado" xfId="41016" builtinId="9" hidden="1"/>
    <cellStyle name="Hipervínculo visitado" xfId="40994" builtinId="9" hidden="1"/>
    <cellStyle name="Hipervínculo visitado" xfId="40984" builtinId="9" hidden="1"/>
    <cellStyle name="Hipervínculo visitado" xfId="40974" builtinId="9" hidden="1"/>
    <cellStyle name="Hipervínculo visitado" xfId="40952" builtinId="9" hidden="1"/>
    <cellStyle name="Hipervínculo visitado" xfId="40942" builtinId="9" hidden="1"/>
    <cellStyle name="Hipervínculo visitado" xfId="40929" builtinId="9" hidden="1"/>
    <cellStyle name="Hipervínculo visitado" xfId="40909" builtinId="9" hidden="1"/>
    <cellStyle name="Hipervínculo visitado" xfId="40897" builtinId="9" hidden="1"/>
    <cellStyle name="Hipervínculo visitado" xfId="40887" builtinId="9" hidden="1"/>
    <cellStyle name="Hipervínculo visitado" xfId="40867" builtinId="9" hidden="1"/>
    <cellStyle name="Hipervínculo visitado" xfId="40857" builtinId="9" hidden="1"/>
    <cellStyle name="Hipervínculo visitado" xfId="40847" builtinId="9" hidden="1"/>
    <cellStyle name="Hipervínculo visitado" xfId="40825" builtinId="9" hidden="1"/>
    <cellStyle name="Hipervínculo visitado" xfId="40815" builtinId="9" hidden="1"/>
    <cellStyle name="Hipervínculo visitado" xfId="40803" builtinId="9" hidden="1"/>
    <cellStyle name="Hipervínculo visitado" xfId="40783" builtinId="9" hidden="1"/>
    <cellStyle name="Hipervínculo visitado" xfId="40769" builtinId="9" hidden="1"/>
    <cellStyle name="Hipervínculo visitado" xfId="40759" builtinId="9" hidden="1"/>
    <cellStyle name="Hipervínculo visitado" xfId="40737" builtinId="9" hidden="1"/>
    <cellStyle name="Hipervínculo visitado" xfId="40727" builtinId="9" hidden="1"/>
    <cellStyle name="Hipervínculo visitado" xfId="40719" builtinId="9" hidden="1"/>
    <cellStyle name="Hipervínculo visitado" xfId="40697" builtinId="9" hidden="1"/>
    <cellStyle name="Hipervínculo visitado" xfId="40687" builtinId="9" hidden="1"/>
    <cellStyle name="Hipervínculo visitado" xfId="40675" builtinId="9" hidden="1"/>
    <cellStyle name="Hipervínculo visitado" xfId="40655" builtinId="9" hidden="1"/>
    <cellStyle name="Hipervínculo visitado" xfId="40643" builtinId="9" hidden="1"/>
    <cellStyle name="Hipervínculo visitado" xfId="40633" builtinId="9" hidden="1"/>
    <cellStyle name="Hipervínculo visitado" xfId="40609" builtinId="9" hidden="1"/>
    <cellStyle name="Hipervínculo visitado" xfId="40599" builtinId="9" hidden="1"/>
    <cellStyle name="Hipervínculo visitado" xfId="40589" builtinId="9" hidden="1"/>
    <cellStyle name="Hipervínculo visitado" xfId="40462" builtinId="9" hidden="1"/>
    <cellStyle name="Hipervínculo visitado" xfId="40559" builtinId="9" hidden="1"/>
    <cellStyle name="Hipervínculo visitado" xfId="40547" builtinId="9" hidden="1"/>
    <cellStyle name="Hipervínculo visitado" xfId="40527" builtinId="9" hidden="1"/>
    <cellStyle name="Hipervínculo visitado" xfId="40515" builtinId="9" hidden="1"/>
    <cellStyle name="Hipervínculo visitado" xfId="40505" builtinId="9" hidden="1"/>
    <cellStyle name="Hipervínculo visitado" xfId="40483" builtinId="9" hidden="1"/>
    <cellStyle name="Hipervínculo visitado" xfId="40473" builtinId="9" hidden="1"/>
    <cellStyle name="Hipervínculo visitado" xfId="40461" builtinId="9" hidden="1"/>
    <cellStyle name="Hipervínculo visitado" xfId="40439" builtinId="9" hidden="1"/>
    <cellStyle name="Hipervínculo visitado" xfId="40429" builtinId="9" hidden="1"/>
    <cellStyle name="Hipervínculo visitado" xfId="40417" builtinId="9" hidden="1"/>
    <cellStyle name="Hipervínculo visitado" xfId="40399" builtinId="9" hidden="1"/>
    <cellStyle name="Hipervínculo visitado" xfId="40387" builtinId="9" hidden="1"/>
    <cellStyle name="Hipervínculo visitado" xfId="40377" builtinId="9" hidden="1"/>
    <cellStyle name="Hipervínculo visitado" xfId="40355" builtinId="9" hidden="1"/>
    <cellStyle name="Hipervínculo visitado" xfId="40345" builtinId="9" hidden="1"/>
    <cellStyle name="Hipervínculo visitado" xfId="40335" builtinId="9" hidden="1"/>
    <cellStyle name="Hipervínculo visitado" xfId="40313" builtinId="9" hidden="1"/>
    <cellStyle name="Hipervínculo visitado" xfId="40301" builtinId="9" hidden="1"/>
    <cellStyle name="Hipervínculo visitado" xfId="40289" builtinId="9" hidden="1"/>
    <cellStyle name="Hipervínculo visitado" xfId="40269" builtinId="9" hidden="1"/>
    <cellStyle name="Hipervínculo visitado" xfId="40257" builtinId="9" hidden="1"/>
    <cellStyle name="Hipervínculo visitado" xfId="40249" builtinId="9" hidden="1"/>
    <cellStyle name="Hipervínculo visitado" xfId="40227" builtinId="9" hidden="1"/>
    <cellStyle name="Hipervínculo visitado" xfId="40217" builtinId="9" hidden="1"/>
    <cellStyle name="Hipervínculo visitado" xfId="40207" builtinId="9" hidden="1"/>
    <cellStyle name="Hipervínculo visitado" xfId="40185" builtinId="9" hidden="1"/>
    <cellStyle name="Hipervínculo visitado" xfId="40175" builtinId="9" hidden="1"/>
    <cellStyle name="Hipervínculo visitado" xfId="40163" builtinId="9" hidden="1"/>
    <cellStyle name="Hipervínculo visitado" xfId="40141" builtinId="9" hidden="1"/>
    <cellStyle name="Hipervínculo visitado" xfId="40129" builtinId="9" hidden="1"/>
    <cellStyle name="Hipervínculo visitado" xfId="40119" builtinId="9" hidden="1"/>
    <cellStyle name="Hipervínculo visitado" xfId="40099" builtinId="9" hidden="1"/>
    <cellStyle name="Hipervínculo visitado" xfId="40089" builtinId="9" hidden="1"/>
    <cellStyle name="Hipervínculo visitado" xfId="40079" builtinId="9" hidden="1"/>
    <cellStyle name="Hipervínculo visitado" xfId="40057" builtinId="9" hidden="1"/>
    <cellStyle name="Hipervínculo visitado" xfId="40047" builtinId="9" hidden="1"/>
    <cellStyle name="Hipervínculo visitado" xfId="40035" builtinId="9" hidden="1"/>
    <cellStyle name="Hipervínculo visitado" xfId="40015" builtinId="9" hidden="1"/>
    <cellStyle name="Hipervínculo visitado" xfId="40003" builtinId="9" hidden="1"/>
    <cellStyle name="Hipervínculo visitado" xfId="39991" builtinId="9" hidden="1"/>
    <cellStyle name="Hipervínculo visitado" xfId="39969" builtinId="9" hidden="1"/>
    <cellStyle name="Hipervínculo visitado" xfId="39959" builtinId="9" hidden="1"/>
    <cellStyle name="Hipervínculo visitado" xfId="39949" builtinId="9" hidden="1"/>
    <cellStyle name="Hipervínculo visitado" xfId="39928" builtinId="9" hidden="1"/>
    <cellStyle name="Hipervínculo visitado" xfId="39918" builtinId="9" hidden="1"/>
    <cellStyle name="Hipervínculo visitado" xfId="39906" builtinId="9" hidden="1"/>
    <cellStyle name="Hipervínculo visitado" xfId="39886" builtinId="9" hidden="1"/>
    <cellStyle name="Hipervínculo visitado" xfId="39874" builtinId="9" hidden="1"/>
    <cellStyle name="Hipervínculo visitado" xfId="39864" builtinId="9" hidden="1"/>
    <cellStyle name="Hipervínculo visitado" xfId="39842" builtinId="9" hidden="1"/>
    <cellStyle name="Hipervínculo visitado" xfId="39831" builtinId="9" hidden="1"/>
    <cellStyle name="Hipervínculo visitado" xfId="39821" builtinId="9" hidden="1"/>
    <cellStyle name="Hipervínculo visitado" xfId="39799" builtinId="9" hidden="1"/>
    <cellStyle name="Hipervínculo visitado" xfId="39789" builtinId="9" hidden="1"/>
    <cellStyle name="Hipervínculo visitado" xfId="39779" builtinId="9" hidden="1"/>
    <cellStyle name="Hipervínculo visitado" xfId="39759" builtinId="9" hidden="1"/>
    <cellStyle name="Hipervínculo visitado" xfId="39747" builtinId="9" hidden="1"/>
    <cellStyle name="Hipervínculo visitado" xfId="39737" builtinId="9" hidden="1"/>
    <cellStyle name="Hipervínculo visitado" xfId="39715" builtinId="9" hidden="1"/>
    <cellStyle name="Hipervínculo visitado" xfId="39705" builtinId="9" hidden="1"/>
    <cellStyle name="Hipervínculo visitado" xfId="39695" builtinId="9" hidden="1"/>
    <cellStyle name="Hipervínculo visitado" xfId="36625" builtinId="9" hidden="1"/>
    <cellStyle name="Hipervínculo visitado" xfId="36645" builtinId="9" hidden="1"/>
    <cellStyle name="Hipervínculo visitado" xfId="36637" builtinId="9" hidden="1"/>
    <cellStyle name="Hipervínculo visitado" xfId="36677" builtinId="9" hidden="1"/>
    <cellStyle name="Hipervínculo visitado" xfId="36669" builtinId="9" hidden="1"/>
    <cellStyle name="Hipervínculo visitado" xfId="36661" builtinId="9" hidden="1"/>
    <cellStyle name="Hipervínculo visitado" xfId="36687" builtinId="9" hidden="1"/>
    <cellStyle name="Hipervínculo visitado" xfId="36761" builtinId="9" hidden="1"/>
    <cellStyle name="Hipervínculo visitado" xfId="36753" builtinId="9" hidden="1"/>
    <cellStyle name="Hipervínculo visitado" xfId="36735" builtinId="9" hidden="1"/>
    <cellStyle name="Hipervínculo visitado" xfId="36727" builtinId="9" hidden="1"/>
    <cellStyle name="Hipervínculo visitado" xfId="36719" builtinId="9" hidden="1"/>
    <cellStyle name="Hipervínculo visitado" xfId="36703" builtinId="9" hidden="1"/>
    <cellStyle name="Hipervínculo visitado" xfId="36695" builtinId="9" hidden="1"/>
    <cellStyle name="Hipervínculo visitado" xfId="36685" builtinId="9" hidden="1"/>
    <cellStyle name="Hipervínculo visitado" xfId="36944" builtinId="9" hidden="1"/>
    <cellStyle name="Hipervínculo visitado" xfId="36936" builtinId="9" hidden="1"/>
    <cellStyle name="Hipervínculo visitado" xfId="36928" builtinId="9" hidden="1"/>
    <cellStyle name="Hipervínculo visitado" xfId="36908" builtinId="9" hidden="1"/>
    <cellStyle name="Hipervínculo visitado" xfId="36900" builtinId="9" hidden="1"/>
    <cellStyle name="Hipervínculo visitado" xfId="36892" builtinId="9" hidden="1"/>
    <cellStyle name="Hipervínculo visitado" xfId="36874" builtinId="9" hidden="1"/>
    <cellStyle name="Hipervínculo visitado" xfId="36865" builtinId="9" hidden="1"/>
    <cellStyle name="Hipervínculo visitado" xfId="36857" builtinId="9" hidden="1"/>
    <cellStyle name="Hipervínculo visitado" xfId="36839" builtinId="9" hidden="1"/>
    <cellStyle name="Hipervínculo visitado" xfId="36831" builtinId="9" hidden="1"/>
    <cellStyle name="Hipervínculo visitado" xfId="36823" builtinId="9" hidden="1"/>
    <cellStyle name="Hipervínculo visitado" xfId="36806" builtinId="9" hidden="1"/>
    <cellStyle name="Hipervínculo visitado" xfId="36798" builtinId="9" hidden="1"/>
    <cellStyle name="Hipervínculo visitado" xfId="36790" builtinId="9" hidden="1"/>
    <cellStyle name="Hipervínculo visitado" xfId="36772" builtinId="9" hidden="1"/>
    <cellStyle name="Hipervínculo visitado" xfId="36978" builtinId="9" hidden="1"/>
    <cellStyle name="Hipervínculo visitado" xfId="37040" builtinId="9" hidden="1"/>
    <cellStyle name="Hipervínculo visitado" xfId="37169" builtinId="9" hidden="1"/>
    <cellStyle name="Hipervínculo visitado" xfId="37232" builtinId="9" hidden="1"/>
    <cellStyle name="Hipervínculo visitado" xfId="37298" builtinId="9" hidden="1"/>
    <cellStyle name="Hipervínculo visitado" xfId="37390" builtinId="9" hidden="1"/>
    <cellStyle name="Hipervínculo visitado" xfId="37382" builtinId="9" hidden="1"/>
    <cellStyle name="Hipervínculo visitado" xfId="37372" builtinId="9" hidden="1"/>
    <cellStyle name="Hipervínculo visitado" xfId="37354" builtinId="9" hidden="1"/>
    <cellStyle name="Hipervínculo visitado" xfId="37346" builtinId="9" hidden="1"/>
    <cellStyle name="Hipervínculo visitado" xfId="37338" builtinId="9" hidden="1"/>
    <cellStyle name="Hipervínculo visitado" xfId="37320" builtinId="9" hidden="1"/>
    <cellStyle name="Hipervínculo visitado" xfId="37310" builtinId="9" hidden="1"/>
    <cellStyle name="Hipervínculo visitado" xfId="37302" builtinId="9" hidden="1"/>
    <cellStyle name="Hipervínculo visitado" xfId="37284" builtinId="9" hidden="1"/>
    <cellStyle name="Hipervínculo visitado" xfId="37274" builtinId="9" hidden="1"/>
    <cellStyle name="Hipervínculo visitado" xfId="37264" builtinId="9" hidden="1"/>
    <cellStyle name="Hipervínculo visitado" xfId="37246" builtinId="9" hidden="1"/>
    <cellStyle name="Hipervínculo visitado" xfId="37238" builtinId="9" hidden="1"/>
    <cellStyle name="Hipervínculo visitado" xfId="37226" builtinId="9" hidden="1"/>
    <cellStyle name="Hipervínculo visitado" xfId="37208" builtinId="9" hidden="1"/>
    <cellStyle name="Hipervínculo visitado" xfId="37198" builtinId="9" hidden="1"/>
    <cellStyle name="Hipervínculo visitado" xfId="37190" builtinId="9" hidden="1"/>
    <cellStyle name="Hipervínculo visitado" xfId="37173" builtinId="9" hidden="1"/>
    <cellStyle name="Hipervínculo visitado" xfId="37163" builtinId="9" hidden="1"/>
    <cellStyle name="Hipervínculo visitado" xfId="37155" builtinId="9" hidden="1"/>
    <cellStyle name="Hipervínculo visitado" xfId="37135" builtinId="9" hidden="1"/>
    <cellStyle name="Hipervínculo visitado" xfId="37127" builtinId="9" hidden="1"/>
    <cellStyle name="Hipervínculo visitado" xfId="37117" builtinId="9" hidden="1"/>
    <cellStyle name="Hipervínculo visitado" xfId="37099" builtinId="9" hidden="1"/>
    <cellStyle name="Hipervínculo visitado" xfId="37091" builtinId="9" hidden="1"/>
    <cellStyle name="Hipervínculo visitado" xfId="37081" builtinId="9" hidden="1"/>
    <cellStyle name="Hipervínculo visitado" xfId="37062" builtinId="9" hidden="1"/>
    <cellStyle name="Hipervínculo visitado" xfId="37052" builtinId="9" hidden="1"/>
    <cellStyle name="Hipervínculo visitado" xfId="37044" builtinId="9" hidden="1"/>
    <cellStyle name="Hipervínculo visitado" xfId="37028" builtinId="9" hidden="1"/>
    <cellStyle name="Hipervínculo visitado" xfId="37018" builtinId="9" hidden="1"/>
    <cellStyle name="Hipervínculo visitado" xfId="37008" builtinId="9" hidden="1"/>
    <cellStyle name="Hipervínculo visitado" xfId="36990" builtinId="9" hidden="1"/>
    <cellStyle name="Hipervínculo visitado" xfId="36982" builtinId="9" hidden="1"/>
    <cellStyle name="Hipervínculo visitado" xfId="36972" builtinId="9" hidden="1"/>
    <cellStyle name="Hipervínculo visitado" xfId="36954" builtinId="9" hidden="1"/>
    <cellStyle name="Hipervínculo visitado" xfId="37410" builtinId="9" hidden="1"/>
    <cellStyle name="Hipervínculo visitado" xfId="37442" builtinId="9" hidden="1"/>
    <cellStyle name="Hipervínculo visitado" xfId="37504" builtinId="9" hidden="1"/>
    <cellStyle name="Hipervínculo visitado" xfId="37536" builtinId="9" hidden="1"/>
    <cellStyle name="Hipervínculo visitado" xfId="37569" builtinId="9" hidden="1"/>
    <cellStyle name="Hipervínculo visitado" xfId="37633" builtinId="9" hidden="1"/>
    <cellStyle name="Hipervínculo visitado" xfId="37664" builtinId="9" hidden="1"/>
    <cellStyle name="Hipervínculo visitado" xfId="37696" builtinId="9" hidden="1"/>
    <cellStyle name="Hipervínculo visitado" xfId="37762" builtinId="9" hidden="1"/>
    <cellStyle name="Hipervínculo visitado" xfId="37794" builtinId="9" hidden="1"/>
    <cellStyle name="Hipervínculo visitado" xfId="37824" builtinId="9" hidden="1"/>
    <cellStyle name="Hipervínculo visitado" xfId="37890" builtinId="9" hidden="1"/>
    <cellStyle name="Hipervínculo visitado" xfId="37922" builtinId="9" hidden="1"/>
    <cellStyle name="Hipervínculo visitado" xfId="37954" builtinId="9" hidden="1"/>
    <cellStyle name="Hipervínculo visitado" xfId="38018" builtinId="9" hidden="1"/>
    <cellStyle name="Hipervínculo visitado" xfId="38050" builtinId="9" hidden="1"/>
    <cellStyle name="Hipervínculo visitado" xfId="38082" builtinId="9" hidden="1"/>
    <cellStyle name="Hipervínculo visitado" xfId="38144" builtinId="9" hidden="1"/>
    <cellStyle name="Hipervínculo visitado" xfId="38178" builtinId="9" hidden="1"/>
    <cellStyle name="Hipervínculo visitado" xfId="38210" builtinId="9" hidden="1"/>
    <cellStyle name="Hipervínculo visitado" xfId="38274" builtinId="9" hidden="1"/>
    <cellStyle name="Hipervínculo visitado" xfId="38304" builtinId="9" hidden="1"/>
    <cellStyle name="Hipervínculo visitado" xfId="38338" builtinId="9" hidden="1"/>
    <cellStyle name="Hipervínculo visitado" xfId="38402" builtinId="9" hidden="1"/>
    <cellStyle name="Hipervínculo visitado" xfId="38327" builtinId="9" hidden="1"/>
    <cellStyle name="Hipervínculo visitado" xfId="38464" builtinId="9" hidden="1"/>
    <cellStyle name="Hipervínculo visitado" xfId="38530" builtinId="9" hidden="1"/>
    <cellStyle name="Hipervínculo visitado" xfId="38562" builtinId="9" hidden="1"/>
    <cellStyle name="Hipervínculo visitado" xfId="38592" builtinId="9" hidden="1"/>
    <cellStyle name="Hipervínculo visitado" xfId="38657" builtinId="9" hidden="1"/>
    <cellStyle name="Hipervínculo visitado" xfId="38689" builtinId="9" hidden="1"/>
    <cellStyle name="Hipervínculo visitado" xfId="38721" builtinId="9" hidden="1"/>
    <cellStyle name="Hipervínculo visitado" xfId="38783" builtinId="9" hidden="1"/>
    <cellStyle name="Hipervínculo visitado" xfId="38815" builtinId="9" hidden="1"/>
    <cellStyle name="Hipervínculo visitado" xfId="38847" builtinId="9" hidden="1"/>
    <cellStyle name="Hipervínculo visitado" xfId="38893" builtinId="9" hidden="1"/>
    <cellStyle name="Hipervínculo visitado" xfId="38883" builtinId="9" hidden="1"/>
    <cellStyle name="Hipervínculo visitado" xfId="38873" builtinId="9" hidden="1"/>
    <cellStyle name="Hipervínculo visitado" xfId="38851" builtinId="9" hidden="1"/>
    <cellStyle name="Hipervínculo visitado" xfId="38841" builtinId="9" hidden="1"/>
    <cellStyle name="Hipervínculo visitado" xfId="38829" builtinId="9" hidden="1"/>
    <cellStyle name="Hipervínculo visitado" xfId="38809" builtinId="9" hidden="1"/>
    <cellStyle name="Hipervínculo visitado" xfId="38797" builtinId="9" hidden="1"/>
    <cellStyle name="Hipervínculo visitado" xfId="38787" builtinId="9" hidden="1"/>
    <cellStyle name="Hipervínculo visitado" xfId="38765" builtinId="9" hidden="1"/>
    <cellStyle name="Hipervínculo visitado" xfId="38755" builtinId="9" hidden="1"/>
    <cellStyle name="Hipervínculo visitado" xfId="38745" builtinId="9" hidden="1"/>
    <cellStyle name="Hipervínculo visitado" xfId="38725" builtinId="9" hidden="1"/>
    <cellStyle name="Hipervínculo visitado" xfId="38715" builtinId="9" hidden="1"/>
    <cellStyle name="Hipervínculo visitado" xfId="38703" builtinId="9" hidden="1"/>
    <cellStyle name="Hipervínculo visitado" xfId="38683" builtinId="9" hidden="1"/>
    <cellStyle name="Hipervínculo visitado" xfId="38671" builtinId="9" hidden="1"/>
    <cellStyle name="Hipervínculo visitado" xfId="38661" builtinId="9" hidden="1"/>
    <cellStyle name="Hipervínculo visitado" xfId="38638" builtinId="9" hidden="1"/>
    <cellStyle name="Hipervínculo visitado" xfId="38628" builtinId="9" hidden="1"/>
    <cellStyle name="Hipervínculo visitado" xfId="38618" builtinId="9" hidden="1"/>
    <cellStyle name="Hipervínculo visitado" xfId="38596" builtinId="9" hidden="1"/>
    <cellStyle name="Hipervínculo visitado" xfId="38588" builtinId="9" hidden="1"/>
    <cellStyle name="Hipervínculo visitado" xfId="38576" builtinId="9" hidden="1"/>
    <cellStyle name="Hipervínculo visitado" xfId="38556" builtinId="9" hidden="1"/>
    <cellStyle name="Hipervínculo visitado" xfId="38544" builtinId="9" hidden="1"/>
    <cellStyle name="Hipervínculo visitado" xfId="38534" builtinId="9" hidden="1"/>
    <cellStyle name="Hipervínculo visitado" xfId="38512" builtinId="9" hidden="1"/>
    <cellStyle name="Hipervínculo visitado" xfId="38502" builtinId="9" hidden="1"/>
    <cellStyle name="Hipervínculo visitado" xfId="38492" builtinId="9" hidden="1"/>
    <cellStyle name="Hipervínculo visitado" xfId="38468" builtinId="9" hidden="1"/>
    <cellStyle name="Hipervínculo visitado" xfId="38458" builtinId="9" hidden="1"/>
    <cellStyle name="Hipervínculo visitado" xfId="38446" builtinId="9" hidden="1"/>
    <cellStyle name="Hipervínculo visitado" xfId="38428" builtinId="9" hidden="1"/>
    <cellStyle name="Hipervínculo visitado" xfId="38416" builtinId="9" hidden="1"/>
    <cellStyle name="Hipervínculo visitado" xfId="38406" builtinId="9" hidden="1"/>
    <cellStyle name="Hipervínculo visitado" xfId="38384" builtinId="9" hidden="1"/>
    <cellStyle name="Hipervínculo visitado" xfId="38374" builtinId="9" hidden="1"/>
    <cellStyle name="Hipervínculo visitado" xfId="38364" builtinId="9" hidden="1"/>
    <cellStyle name="Hipervínculo visitado" xfId="38342" builtinId="9" hidden="1"/>
    <cellStyle name="Hipervínculo visitado" xfId="38332" builtinId="9" hidden="1"/>
    <cellStyle name="Hipervínculo visitado" xfId="38318" builtinId="9" hidden="1"/>
    <cellStyle name="Hipervínculo visitado" xfId="38298" builtinId="9" hidden="1"/>
    <cellStyle name="Hipervínculo visitado" xfId="38286" builtinId="9" hidden="1"/>
    <cellStyle name="Hipervínculo visitado" xfId="38171" builtinId="9" hidden="1"/>
    <cellStyle name="Hipervínculo visitado" xfId="38256" builtinId="9" hidden="1"/>
    <cellStyle name="Hipervínculo visitado" xfId="38246" builtinId="9" hidden="1"/>
    <cellStyle name="Hipervínculo visitado" xfId="38236" builtinId="9" hidden="1"/>
    <cellStyle name="Hipervínculo visitado" xfId="38214" builtinId="9" hidden="1"/>
    <cellStyle name="Hipervínculo visitado" xfId="38204" builtinId="9" hidden="1"/>
    <cellStyle name="Hipervínculo visitado" xfId="38192" builtinId="9" hidden="1"/>
    <cellStyle name="Hipervínculo visitado" xfId="38170" builtinId="9" hidden="1"/>
    <cellStyle name="Hipervínculo visitado" xfId="38158" builtinId="9" hidden="1"/>
    <cellStyle name="Hipervínculo visitado" xfId="38148" builtinId="9" hidden="1"/>
    <cellStyle name="Hipervínculo visitado" xfId="38126" builtinId="9" hidden="1"/>
    <cellStyle name="Hipervínculo visitado" xfId="38118" builtinId="9" hidden="1"/>
    <cellStyle name="Hipervínculo visitado" xfId="38108" builtinId="9" hidden="1"/>
    <cellStyle name="Hipervínculo visitado" xfId="38086" builtinId="9" hidden="1"/>
    <cellStyle name="Hipervínculo visitado" xfId="38076" builtinId="9" hidden="1"/>
    <cellStyle name="Hipervínculo visitado" xfId="38064" builtinId="9" hidden="1"/>
    <cellStyle name="Hipervínculo visitado" xfId="38044" builtinId="9" hidden="1"/>
    <cellStyle name="Hipervínculo visitado" xfId="38032" builtinId="9" hidden="1"/>
    <cellStyle name="Hipervínculo visitado" xfId="38022" builtinId="9" hidden="1"/>
    <cellStyle name="Hipervínculo visitado" xfId="37998" builtinId="9" hidden="1"/>
    <cellStyle name="Hipervínculo visitado" xfId="37988" builtinId="9" hidden="1"/>
    <cellStyle name="Hipervínculo visitado" xfId="37978" builtinId="9" hidden="1"/>
    <cellStyle name="Hipervínculo visitado" xfId="37958" builtinId="9" hidden="1"/>
    <cellStyle name="Hipervínculo visitado" xfId="37948" builtinId="9" hidden="1"/>
    <cellStyle name="Hipervínculo visitado" xfId="37936" builtinId="9" hidden="1"/>
    <cellStyle name="Hipervínculo visitado" xfId="37916" builtinId="9" hidden="1"/>
    <cellStyle name="Hipervínculo visitado" xfId="37904" builtinId="9" hidden="1"/>
    <cellStyle name="Hipervínculo visitado" xfId="37894" builtinId="9" hidden="1"/>
    <cellStyle name="Hipervínculo visitado" xfId="37872" builtinId="9" hidden="1"/>
    <cellStyle name="Hipervínculo visitado" xfId="37862" builtinId="9" hidden="1"/>
    <cellStyle name="Hipervínculo visitado" xfId="37850" builtinId="9" hidden="1"/>
    <cellStyle name="Hipervínculo visitado" xfId="37828" builtinId="9" hidden="1"/>
    <cellStyle name="Hipervínculo visitado" xfId="37818" builtinId="9" hidden="1"/>
    <cellStyle name="Hipervínculo visitado" xfId="37808" builtinId="9" hidden="1"/>
    <cellStyle name="Hipervínculo visitado" xfId="37788" builtinId="9" hidden="1"/>
    <cellStyle name="Hipervínculo visitado" xfId="37776" builtinId="9" hidden="1"/>
    <cellStyle name="Hipervínculo visitado" xfId="37766" builtinId="9" hidden="1"/>
    <cellStyle name="Hipervínculo visitado" xfId="37744" builtinId="9" hidden="1"/>
    <cellStyle name="Hipervínculo visitado" xfId="37734" builtinId="9" hidden="1"/>
    <cellStyle name="Hipervínculo visitado" xfId="37724" builtinId="9" hidden="1"/>
    <cellStyle name="Hipervínculo visitado" xfId="37700" builtinId="9" hidden="1"/>
    <cellStyle name="Hipervínculo visitado" xfId="37690" builtinId="9" hidden="1"/>
    <cellStyle name="Hipervínculo visitado" xfId="37678" builtinId="9" hidden="1"/>
    <cellStyle name="Hipervínculo visitado" xfId="37658" builtinId="9" hidden="1"/>
    <cellStyle name="Hipervínculo visitado" xfId="37647" builtinId="9" hidden="1"/>
    <cellStyle name="Hipervínculo visitado" xfId="37637" builtinId="9" hidden="1"/>
    <cellStyle name="Hipervínculo visitado" xfId="37615" builtinId="9" hidden="1"/>
    <cellStyle name="Hipervínculo visitado" xfId="37605" builtinId="9" hidden="1"/>
    <cellStyle name="Hipervínculo visitado" xfId="37595" builtinId="9" hidden="1"/>
    <cellStyle name="Hipervínculo visitado" xfId="37573" builtinId="9" hidden="1"/>
    <cellStyle name="Hipervínculo visitado" xfId="37563" builtinId="9" hidden="1"/>
    <cellStyle name="Hipervínculo visitado" xfId="37551" builtinId="9" hidden="1"/>
    <cellStyle name="Hipervínculo visitado" xfId="37530" builtinId="9" hidden="1"/>
    <cellStyle name="Hipervínculo visitado" xfId="37518" builtinId="9" hidden="1"/>
    <cellStyle name="Hipervínculo visitado" xfId="37508" builtinId="9" hidden="1"/>
    <cellStyle name="Hipervínculo visitado" xfId="37488" builtinId="9" hidden="1"/>
    <cellStyle name="Hipervínculo visitado" xfId="37478" builtinId="9" hidden="1"/>
    <cellStyle name="Hipervínculo visitado" xfId="37468" builtinId="9" hidden="1"/>
    <cellStyle name="Hipervínculo visitado" xfId="37446" builtinId="9" hidden="1"/>
    <cellStyle name="Hipervínculo visitado" xfId="37436" builtinId="9" hidden="1"/>
    <cellStyle name="Hipervínculo visitado" xfId="37424" builtinId="9" hidden="1"/>
    <cellStyle name="Hipervínculo visitado" xfId="37404" builtinId="9" hidden="1"/>
    <cellStyle name="Hipervínculo visitado" xfId="34326" builtinId="9" hidden="1"/>
    <cellStyle name="Hipervínculo visitado" xfId="34338" builtinId="9" hidden="1"/>
    <cellStyle name="Hipervínculo visitado" xfId="34350" builtinId="9" hidden="1"/>
    <cellStyle name="Hipervínculo visitado" xfId="34342" builtinId="9" hidden="1"/>
    <cellStyle name="Hipervínculo visitado" xfId="34391" builtinId="9" hidden="1"/>
    <cellStyle name="Hipervínculo visitado" xfId="34374" builtinId="9" hidden="1"/>
    <cellStyle name="Hipervínculo visitado" xfId="34366" builtinId="9" hidden="1"/>
    <cellStyle name="Hipervínculo visitado" xfId="34401" builtinId="9" hidden="1"/>
    <cellStyle name="Hipervínculo visitado" xfId="34467" builtinId="9" hidden="1"/>
    <cellStyle name="Hipervínculo visitado" xfId="34457" builtinId="9" hidden="1"/>
    <cellStyle name="Hipervínculo visitado" xfId="34449" builtinId="9" hidden="1"/>
    <cellStyle name="Hipervínculo visitado" xfId="34433" builtinId="9" hidden="1"/>
    <cellStyle name="Hipervínculo visitado" xfId="34425" builtinId="9" hidden="1"/>
    <cellStyle name="Hipervínculo visitado" xfId="34417" builtinId="9" hidden="1"/>
    <cellStyle name="Hipervínculo visitado" xfId="34399" builtinId="9" hidden="1"/>
    <cellStyle name="Hipervínculo visitado" xfId="34594" builtinId="9" hidden="1"/>
    <cellStyle name="Hipervínculo visitado" xfId="34658" builtinId="9" hidden="1"/>
    <cellStyle name="Hipervínculo visitado" xfId="34642" builtinId="9" hidden="1"/>
    <cellStyle name="Hipervínculo visitado" xfId="34632" builtinId="9" hidden="1"/>
    <cellStyle name="Hipervínculo visitado" xfId="34622" builtinId="9" hidden="1"/>
    <cellStyle name="Hipervínculo visitado" xfId="34606" builtinId="9" hidden="1"/>
    <cellStyle name="Hipervínculo visitado" xfId="34598" builtinId="9" hidden="1"/>
    <cellStyle name="Hipervínculo visitado" xfId="34588" builtinId="9" hidden="1"/>
    <cellStyle name="Hipervínculo visitado" xfId="34571" builtinId="9" hidden="1"/>
    <cellStyle name="Hipervínculo visitado" xfId="34563" builtinId="9" hidden="1"/>
    <cellStyle name="Hipervínculo visitado" xfId="34553" builtinId="9" hidden="1"/>
    <cellStyle name="Hipervínculo visitado" xfId="34537" builtinId="9" hidden="1"/>
    <cellStyle name="Hipervínculo visitado" xfId="34528" builtinId="9" hidden="1"/>
    <cellStyle name="Hipervínculo visitado" xfId="34520" builtinId="9" hidden="1"/>
    <cellStyle name="Hipervínculo visitado" xfId="34504" builtinId="9" hidden="1"/>
    <cellStyle name="Hipervínculo visitado" xfId="34494" builtinId="9" hidden="1"/>
    <cellStyle name="Hipervínculo visitado" xfId="34486" builtinId="9" hidden="1"/>
    <cellStyle name="Hipervínculo visitado" xfId="34754" builtinId="9" hidden="1"/>
    <cellStyle name="Hipervínculo visitado" xfId="34819" builtinId="9" hidden="1"/>
    <cellStyle name="Hipervínculo visitado" xfId="34883" builtinId="9" hidden="1"/>
    <cellStyle name="Hipervínculo visitado" xfId="35012" builtinId="9" hidden="1"/>
    <cellStyle name="Hipervínculo visitado" xfId="35074" builtinId="9" hidden="1"/>
    <cellStyle name="Hipervínculo visitado" xfId="35104" builtinId="9" hidden="1"/>
    <cellStyle name="Hipervínculo visitado" xfId="35086" builtinId="9" hidden="1"/>
    <cellStyle name="Hipervínculo visitado" xfId="35078" builtinId="9" hidden="1"/>
    <cellStyle name="Hipervínculo visitado" xfId="35068" builtinId="9" hidden="1"/>
    <cellStyle name="Hipervínculo visitado" xfId="35052" builtinId="9" hidden="1"/>
    <cellStyle name="Hipervínculo visitado" xfId="35042" builtinId="9" hidden="1"/>
    <cellStyle name="Hipervínculo visitado" xfId="35034" builtinId="9" hidden="1"/>
    <cellStyle name="Hipervínculo visitado" xfId="35016" builtinId="9" hidden="1"/>
    <cellStyle name="Hipervínculo visitado" xfId="35006" builtinId="9" hidden="1"/>
    <cellStyle name="Hipervínculo visitado" xfId="34998" builtinId="9" hidden="1"/>
    <cellStyle name="Hipervínculo visitado" xfId="34978" builtinId="9" hidden="1"/>
    <cellStyle name="Hipervínculo visitado" xfId="34970" builtinId="9" hidden="1"/>
    <cellStyle name="Hipervínculo visitado" xfId="34960" builtinId="9" hidden="1"/>
    <cellStyle name="Hipervínculo visitado" xfId="34940" builtinId="9" hidden="1"/>
    <cellStyle name="Hipervínculo visitado" xfId="34932" builtinId="9" hidden="1"/>
    <cellStyle name="Hipervínculo visitado" xfId="34922" builtinId="9" hidden="1"/>
    <cellStyle name="Hipervínculo visitado" xfId="34904" builtinId="9" hidden="1"/>
    <cellStyle name="Hipervínculo visitado" xfId="34895" builtinId="9" hidden="1"/>
    <cellStyle name="Hipervínculo visitado" xfId="34887" builtinId="9" hidden="1"/>
    <cellStyle name="Hipervínculo visitado" xfId="34869" builtinId="9" hidden="1"/>
    <cellStyle name="Hipervínculo visitado" xfId="34859" builtinId="9" hidden="1"/>
    <cellStyle name="Hipervínculo visitado" xfId="34849" builtinId="9" hidden="1"/>
    <cellStyle name="Hipervínculo visitado" xfId="34831" builtinId="9" hidden="1"/>
    <cellStyle name="Hipervínculo visitado" xfId="34823" builtinId="9" hidden="1"/>
    <cellStyle name="Hipervínculo visitado" xfId="34813" builtinId="9" hidden="1"/>
    <cellStyle name="Hipervínculo visitado" xfId="34795" builtinId="9" hidden="1"/>
    <cellStyle name="Hipervínculo visitado" xfId="34784" builtinId="9" hidden="1"/>
    <cellStyle name="Hipervínculo visitado" xfId="34776" builtinId="9" hidden="1"/>
    <cellStyle name="Hipervínculo visitado" xfId="34758" builtinId="9" hidden="1"/>
    <cellStyle name="Hipervínculo visitado" xfId="34748" builtinId="9" hidden="1"/>
    <cellStyle name="Hipervínculo visitado" xfId="34742" builtinId="9" hidden="1"/>
    <cellStyle name="Hipervínculo visitado" xfId="34722" builtinId="9" hidden="1"/>
    <cellStyle name="Hipervínculo visitado" xfId="34714" builtinId="9" hidden="1"/>
    <cellStyle name="Hipervínculo visitado" xfId="34704" builtinId="9" hidden="1"/>
    <cellStyle name="Hipervínculo visitado" xfId="34686" builtinId="9" hidden="1"/>
    <cellStyle name="Hipervínculo visitado" xfId="34678" builtinId="9" hidden="1"/>
    <cellStyle name="Hipervínculo visitado" xfId="34668" builtinId="9" hidden="1"/>
    <cellStyle name="Hipervínculo visitado" xfId="35156" builtinId="9" hidden="1"/>
    <cellStyle name="Hipervínculo visitado" xfId="35188" builtinId="9" hidden="1"/>
    <cellStyle name="Hipervínculo visitado" xfId="35218" builtinId="9" hidden="1"/>
    <cellStyle name="Hipervínculo visitado" xfId="35283" builtinId="9" hidden="1"/>
    <cellStyle name="Hipervínculo visitado" xfId="35315" builtinId="9" hidden="1"/>
    <cellStyle name="Hipervínculo visitado" xfId="35347" builtinId="9" hidden="1"/>
    <cellStyle name="Hipervínculo visitado" xfId="35410" builtinId="9" hidden="1"/>
    <cellStyle name="Hipervínculo visitado" xfId="35444" builtinId="9" hidden="1"/>
    <cellStyle name="Hipervínculo visitado" xfId="35476" builtinId="9" hidden="1"/>
    <cellStyle name="Hipervínculo visitado" xfId="35538" builtinId="9" hidden="1"/>
    <cellStyle name="Hipervínculo visitado" xfId="35570" builtinId="9" hidden="1"/>
    <cellStyle name="Hipervínculo visitado" xfId="35604" builtinId="9" hidden="1"/>
    <cellStyle name="Hipervínculo visitado" xfId="35668" builtinId="9" hidden="1"/>
    <cellStyle name="Hipervínculo visitado" xfId="35698" builtinId="9" hidden="1"/>
    <cellStyle name="Hipervínculo visitado" xfId="35732" builtinId="9" hidden="1"/>
    <cellStyle name="Hipervínculo visitado" xfId="35796" builtinId="9" hidden="1"/>
    <cellStyle name="Hipervínculo visitado" xfId="35828" builtinId="9" hidden="1"/>
    <cellStyle name="Hipervínculo visitado" xfId="35858" builtinId="9" hidden="1"/>
    <cellStyle name="Hipervínculo visitado" xfId="35924" builtinId="9" hidden="1"/>
    <cellStyle name="Hipervínculo visitado" xfId="35956" builtinId="9" hidden="1"/>
    <cellStyle name="Hipervínculo visitado" xfId="35988" builtinId="9" hidden="1"/>
    <cellStyle name="Hipervínculo visitado" xfId="36052" builtinId="9" hidden="1"/>
    <cellStyle name="Hipervínculo visitado" xfId="36084" builtinId="9" hidden="1"/>
    <cellStyle name="Hipervínculo visitado" xfId="36116" builtinId="9" hidden="1"/>
    <cellStyle name="Hipervínculo visitado" xfId="36178" builtinId="9" hidden="1"/>
    <cellStyle name="Hipervínculo visitado" xfId="36212" builtinId="9" hidden="1"/>
    <cellStyle name="Hipervínculo visitado" xfId="36244" builtinId="9" hidden="1"/>
    <cellStyle name="Hipervínculo visitado" xfId="36306" builtinId="9" hidden="1"/>
    <cellStyle name="Hipervínculo visitado" xfId="36338" builtinId="9" hidden="1"/>
    <cellStyle name="Hipervínculo visitado" xfId="36371" builtinId="9" hidden="1"/>
    <cellStyle name="Hipervínculo visitado" xfId="36435" builtinId="9" hidden="1"/>
    <cellStyle name="Hipervínculo visitado" xfId="36465" builtinId="9" hidden="1"/>
    <cellStyle name="Hipervínculo visitado" xfId="36497" builtinId="9" hidden="1"/>
    <cellStyle name="Hipervínculo visitado" xfId="36561" builtinId="9" hidden="1"/>
    <cellStyle name="Hipervínculo visitado" xfId="36593" builtinId="9" hidden="1"/>
    <cellStyle name="Hipervínculo visitado" xfId="36607" builtinId="9" hidden="1"/>
    <cellStyle name="Hipervínculo visitado" xfId="36587" builtinId="9" hidden="1"/>
    <cellStyle name="Hipervínculo visitado" xfId="36575" builtinId="9" hidden="1"/>
    <cellStyle name="Hipervínculo visitado" xfId="36565" builtinId="9" hidden="1"/>
    <cellStyle name="Hipervínculo visitado" xfId="36543" builtinId="9" hidden="1"/>
    <cellStyle name="Hipervínculo visitado" xfId="36533" builtinId="9" hidden="1"/>
    <cellStyle name="Hipervínculo visitado" xfId="36523" builtinId="9" hidden="1"/>
    <cellStyle name="Hipervínculo visitado" xfId="36501" builtinId="9" hidden="1"/>
    <cellStyle name="Hipervínculo visitado" xfId="36491" builtinId="9" hidden="1"/>
    <cellStyle name="Hipervínculo visitado" xfId="36479" builtinId="9" hidden="1"/>
    <cellStyle name="Hipervínculo visitado" xfId="36459" builtinId="9" hidden="1"/>
    <cellStyle name="Hipervínculo visitado" xfId="36449" builtinId="9" hidden="1"/>
    <cellStyle name="Hipervínculo visitado" xfId="36439" builtinId="9" hidden="1"/>
    <cellStyle name="Hipervínculo visitado" xfId="36417" builtinId="9" hidden="1"/>
    <cellStyle name="Hipervínculo visitado" xfId="36407" builtinId="9" hidden="1"/>
    <cellStyle name="Hipervínculo visitado" xfId="36397" builtinId="9" hidden="1"/>
    <cellStyle name="Hipervínculo visitado" xfId="36375" builtinId="9" hidden="1"/>
    <cellStyle name="Hipervínculo visitado" xfId="36365" builtinId="9" hidden="1"/>
    <cellStyle name="Hipervínculo visitado" xfId="36352" builtinId="9" hidden="1"/>
    <cellStyle name="Hipervínculo visitado" xfId="36332" builtinId="9" hidden="1"/>
    <cellStyle name="Hipervínculo visitado" xfId="36320" builtinId="9" hidden="1"/>
    <cellStyle name="Hipervínculo visitado" xfId="36310" builtinId="9" hidden="1"/>
    <cellStyle name="Hipervínculo visitado" xfId="36290" builtinId="9" hidden="1"/>
    <cellStyle name="Hipervínculo visitado" xfId="36280" builtinId="9" hidden="1"/>
    <cellStyle name="Hipervínculo visitado" xfId="36270" builtinId="9" hidden="1"/>
    <cellStyle name="Hipervínculo visitado" xfId="36248" builtinId="9" hidden="1"/>
    <cellStyle name="Hipervínculo visitado" xfId="36238" builtinId="9" hidden="1"/>
    <cellStyle name="Hipervínculo visitado" xfId="36226" builtinId="9" hidden="1"/>
    <cellStyle name="Hipervínculo visitado" xfId="36206" builtinId="9" hidden="1"/>
    <cellStyle name="Hipervínculo visitado" xfId="36192" builtinId="9" hidden="1"/>
    <cellStyle name="Hipervínculo visitado" xfId="36182" builtinId="9" hidden="1"/>
    <cellStyle name="Hipervínculo visitado" xfId="36160" builtinId="9" hidden="1"/>
    <cellStyle name="Hipervínculo visitado" xfId="36150" builtinId="9" hidden="1"/>
    <cellStyle name="Hipervínculo visitado" xfId="36142" builtinId="9" hidden="1"/>
    <cellStyle name="Hipervínculo visitado" xfId="36120" builtinId="9" hidden="1"/>
    <cellStyle name="Hipervínculo visitado" xfId="36110" builtinId="9" hidden="1"/>
    <cellStyle name="Hipervínculo visitado" xfId="36098" builtinId="9" hidden="1"/>
    <cellStyle name="Hipervínculo visitado" xfId="36078" builtinId="9" hidden="1"/>
    <cellStyle name="Hipervínculo visitado" xfId="36066" builtinId="9" hidden="1"/>
    <cellStyle name="Hipervínculo visitado" xfId="36056" builtinId="9" hidden="1"/>
    <cellStyle name="Hipervínculo visitado" xfId="36032" builtinId="9" hidden="1"/>
    <cellStyle name="Hipervínculo visitado" xfId="36022" builtinId="9" hidden="1"/>
    <cellStyle name="Hipervínculo visitado" xfId="36012" builtinId="9" hidden="1"/>
    <cellStyle name="Hipervínculo visitado" xfId="35885" builtinId="9" hidden="1"/>
    <cellStyle name="Hipervínculo visitado" xfId="35982" builtinId="9" hidden="1"/>
    <cellStyle name="Hipervínculo visitado" xfId="35970" builtinId="9" hidden="1"/>
    <cellStyle name="Hipervínculo visitado" xfId="35950" builtinId="9" hidden="1"/>
    <cellStyle name="Hipervínculo visitado" xfId="35938" builtinId="9" hidden="1"/>
    <cellStyle name="Hipervínculo visitado" xfId="35928" builtinId="9" hidden="1"/>
    <cellStyle name="Hipervínculo visitado" xfId="35906" builtinId="9" hidden="1"/>
    <cellStyle name="Hipervínculo visitado" xfId="35896" builtinId="9" hidden="1"/>
    <cellStyle name="Hipervínculo visitado" xfId="35884" builtinId="9" hidden="1"/>
    <cellStyle name="Hipervínculo visitado" xfId="35862" builtinId="9" hidden="1"/>
    <cellStyle name="Hipervínculo visitado" xfId="35852" builtinId="9" hidden="1"/>
    <cellStyle name="Hipervínculo visitado" xfId="35840" builtinId="9" hidden="1"/>
    <cellStyle name="Hipervínculo visitado" xfId="35822" builtinId="9" hidden="1"/>
    <cellStyle name="Hipervínculo visitado" xfId="35810" builtinId="9" hidden="1"/>
    <cellStyle name="Hipervínculo visitado" xfId="35800" builtinId="9" hidden="1"/>
    <cellStyle name="Hipervínculo visitado" xfId="35778" builtinId="9" hidden="1"/>
    <cellStyle name="Hipervínculo visitado" xfId="35768" builtinId="9" hidden="1"/>
    <cellStyle name="Hipervínculo visitado" xfId="35758" builtinId="9" hidden="1"/>
    <cellStyle name="Hipervínculo visitado" xfId="35736" builtinId="9" hidden="1"/>
    <cellStyle name="Hipervínculo visitado" xfId="35724" builtinId="9" hidden="1"/>
    <cellStyle name="Hipervínculo visitado" xfId="35712" builtinId="9" hidden="1"/>
    <cellStyle name="Hipervínculo visitado" xfId="35692" builtinId="9" hidden="1"/>
    <cellStyle name="Hipervínculo visitado" xfId="35680" builtinId="9" hidden="1"/>
    <cellStyle name="Hipervínculo visitado" xfId="35672" builtinId="9" hidden="1"/>
    <cellStyle name="Hipervínculo visitado" xfId="35650" builtinId="9" hidden="1"/>
    <cellStyle name="Hipervínculo visitado" xfId="35640" builtinId="9" hidden="1"/>
    <cellStyle name="Hipervínculo visitado" xfId="35630" builtinId="9" hidden="1"/>
    <cellStyle name="Hipervínculo visitado" xfId="35608" builtinId="9" hidden="1"/>
    <cellStyle name="Hipervínculo visitado" xfId="35598" builtinId="9" hidden="1"/>
    <cellStyle name="Hipervínculo visitado" xfId="35586" builtinId="9" hidden="1"/>
    <cellStyle name="Hipervínculo visitado" xfId="35564" builtinId="9" hidden="1"/>
    <cellStyle name="Hipervínculo visitado" xfId="35552" builtinId="9" hidden="1"/>
    <cellStyle name="Hipervínculo visitado" xfId="35542" builtinId="9" hidden="1"/>
    <cellStyle name="Hipervínculo visitado" xfId="35522" builtinId="9" hidden="1"/>
    <cellStyle name="Hipervínculo visitado" xfId="35512" builtinId="9" hidden="1"/>
    <cellStyle name="Hipervínculo visitado" xfId="35502" builtinId="9" hidden="1"/>
    <cellStyle name="Hipervínculo visitado" xfId="35480" builtinId="9" hidden="1"/>
    <cellStyle name="Hipervínculo visitado" xfId="35470" builtinId="9" hidden="1"/>
    <cellStyle name="Hipervínculo visitado" xfId="35458" builtinId="9" hidden="1"/>
    <cellStyle name="Hipervínculo visitado" xfId="35438" builtinId="9" hidden="1"/>
    <cellStyle name="Hipervínculo visitado" xfId="35426" builtinId="9" hidden="1"/>
    <cellStyle name="Hipervínculo visitado" xfId="35414" builtinId="9" hidden="1"/>
    <cellStyle name="Hipervínculo visitado" xfId="35392" builtinId="9" hidden="1"/>
    <cellStyle name="Hipervínculo visitado" xfId="35382" builtinId="9" hidden="1"/>
    <cellStyle name="Hipervínculo visitado" xfId="35372" builtinId="9" hidden="1"/>
    <cellStyle name="Hipervínculo visitado" xfId="35351" builtinId="9" hidden="1"/>
    <cellStyle name="Hipervínculo visitado" xfId="35341" builtinId="9" hidden="1"/>
    <cellStyle name="Hipervínculo visitado" xfId="35329" builtinId="9" hidden="1"/>
    <cellStyle name="Hipervínculo visitado" xfId="35309" builtinId="9" hidden="1"/>
    <cellStyle name="Hipervínculo visitado" xfId="35297" builtinId="9" hidden="1"/>
    <cellStyle name="Hipervínculo visitado" xfId="35287" builtinId="9" hidden="1"/>
    <cellStyle name="Hipervínculo visitado" xfId="35265" builtinId="9" hidden="1"/>
    <cellStyle name="Hipervínculo visitado" xfId="35254" builtinId="9" hidden="1"/>
    <cellStyle name="Hipervínculo visitado" xfId="35244" builtinId="9" hidden="1"/>
    <cellStyle name="Hipervínculo visitado" xfId="35222" builtinId="9" hidden="1"/>
    <cellStyle name="Hipervínculo visitado" xfId="35212" builtinId="9" hidden="1"/>
    <cellStyle name="Hipervínculo visitado" xfId="35202" builtinId="9" hidden="1"/>
    <cellStyle name="Hipervínculo visitado" xfId="35182" builtinId="9" hidden="1"/>
    <cellStyle name="Hipervínculo visitado" xfId="35170" builtinId="9" hidden="1"/>
    <cellStyle name="Hipervínculo visitado" xfId="35160" builtinId="9" hidden="1"/>
    <cellStyle name="Hipervínculo visitado" xfId="35138" builtinId="9" hidden="1"/>
    <cellStyle name="Hipervínculo visitado" xfId="35128" builtinId="9" hidden="1"/>
    <cellStyle name="Hipervínculo visitado" xfId="35118" builtinId="9" hidden="1"/>
    <cellStyle name="Hipervínculo visitado" xfId="32050" builtinId="9" hidden="1"/>
    <cellStyle name="Hipervínculo visitado" xfId="32070" builtinId="9" hidden="1"/>
    <cellStyle name="Hipervínculo visitado" xfId="32062" builtinId="9" hidden="1"/>
    <cellStyle name="Hipervínculo visitado" xfId="32104" builtinId="9" hidden="1"/>
    <cellStyle name="Hipervínculo visitado" xfId="32096" builtinId="9" hidden="1"/>
    <cellStyle name="Hipervínculo visitado" xfId="32086" builtinId="9" hidden="1"/>
    <cellStyle name="Hipervínculo visitado" xfId="32114" builtinId="9" hidden="1"/>
    <cellStyle name="Hipervínculo visitado" xfId="32188" builtinId="9" hidden="1"/>
    <cellStyle name="Hipervínculo visitado" xfId="32180" builtinId="9" hidden="1"/>
    <cellStyle name="Hipervínculo visitado" xfId="32162" builtinId="9" hidden="1"/>
    <cellStyle name="Hipervínculo visitado" xfId="32154" builtinId="9" hidden="1"/>
    <cellStyle name="Hipervínculo visitado" xfId="32146" builtinId="9" hidden="1"/>
    <cellStyle name="Hipervínculo visitado" xfId="32130" builtinId="9" hidden="1"/>
    <cellStyle name="Hipervínculo visitado" xfId="32122" builtinId="9" hidden="1"/>
    <cellStyle name="Hipervínculo visitado" xfId="32112" builtinId="9" hidden="1"/>
    <cellStyle name="Hipervínculo visitado" xfId="32371" builtinId="9" hidden="1"/>
    <cellStyle name="Hipervínculo visitado" xfId="32363" builtinId="9" hidden="1"/>
    <cellStyle name="Hipervínculo visitado" xfId="32355" builtinId="9" hidden="1"/>
    <cellStyle name="Hipervínculo visitado" xfId="32335" builtinId="9" hidden="1"/>
    <cellStyle name="Hipervínculo visitado" xfId="32327" builtinId="9" hidden="1"/>
    <cellStyle name="Hipervínculo visitado" xfId="32319" builtinId="9" hidden="1"/>
    <cellStyle name="Hipervínculo visitado" xfId="32301" builtinId="9" hidden="1"/>
    <cellStyle name="Hipervínculo visitado" xfId="32292" builtinId="9" hidden="1"/>
    <cellStyle name="Hipervínculo visitado" xfId="32284" builtinId="9" hidden="1"/>
    <cellStyle name="Hipervínculo visitado" xfId="32266" builtinId="9" hidden="1"/>
    <cellStyle name="Hipervínculo visitado" xfId="32258" builtinId="9" hidden="1"/>
    <cellStyle name="Hipervínculo visitado" xfId="32250" builtinId="9" hidden="1"/>
    <cellStyle name="Hipervínculo visitado" xfId="32233" builtinId="9" hidden="1"/>
    <cellStyle name="Hipervínculo visitado" xfId="32225" builtinId="9" hidden="1"/>
    <cellStyle name="Hipervínculo visitado" xfId="32217" builtinId="9" hidden="1"/>
    <cellStyle name="Hipervínculo visitado" xfId="32199" builtinId="9" hidden="1"/>
    <cellStyle name="Hipervínculo visitado" xfId="32405" builtinId="9" hidden="1"/>
    <cellStyle name="Hipervínculo visitado" xfId="32467" builtinId="9" hidden="1"/>
    <cellStyle name="Hipervínculo visitado" xfId="32596" builtinId="9" hidden="1"/>
    <cellStyle name="Hipervínculo visitado" xfId="32659" builtinId="9" hidden="1"/>
    <cellStyle name="Hipervínculo visitado" xfId="32725" builtinId="9" hidden="1"/>
    <cellStyle name="Hipervínculo visitado" xfId="32817" builtinId="9" hidden="1"/>
    <cellStyle name="Hipervínculo visitado" xfId="32809" builtinId="9" hidden="1"/>
    <cellStyle name="Hipervínculo visitado" xfId="32799" builtinId="9" hidden="1"/>
    <cellStyle name="Hipervínculo visitado" xfId="32781" builtinId="9" hidden="1"/>
    <cellStyle name="Hipervínculo visitado" xfId="32773" builtinId="9" hidden="1"/>
    <cellStyle name="Hipervínculo visitado" xfId="32765" builtinId="9" hidden="1"/>
    <cellStyle name="Hipervínculo visitado" xfId="32747" builtinId="9" hidden="1"/>
    <cellStyle name="Hipervínculo visitado" xfId="32737" builtinId="9" hidden="1"/>
    <cellStyle name="Hipervínculo visitado" xfId="32729" builtinId="9" hidden="1"/>
    <cellStyle name="Hipervínculo visitado" xfId="32711" builtinId="9" hidden="1"/>
    <cellStyle name="Hipervínculo visitado" xfId="32701" builtinId="9" hidden="1"/>
    <cellStyle name="Hipervínculo visitado" xfId="32691" builtinId="9" hidden="1"/>
    <cellStyle name="Hipervínculo visitado" xfId="32673" builtinId="9" hidden="1"/>
    <cellStyle name="Hipervínculo visitado" xfId="32665" builtinId="9" hidden="1"/>
    <cellStyle name="Hipervínculo visitado" xfId="32653" builtinId="9" hidden="1"/>
    <cellStyle name="Hipervínculo visitado" xfId="32635" builtinId="9" hidden="1"/>
    <cellStyle name="Hipervínculo visitado" xfId="32625" builtinId="9" hidden="1"/>
    <cellStyle name="Hipervínculo visitado" xfId="32617" builtinId="9" hidden="1"/>
    <cellStyle name="Hipervínculo visitado" xfId="32600" builtinId="9" hidden="1"/>
    <cellStyle name="Hipervínculo visitado" xfId="32590" builtinId="9" hidden="1"/>
    <cellStyle name="Hipervínculo visitado" xfId="32582" builtinId="9" hidden="1"/>
    <cellStyle name="Hipervínculo visitado" xfId="32562" builtinId="9" hidden="1"/>
    <cellStyle name="Hipervínculo visitado" xfId="32554" builtinId="9" hidden="1"/>
    <cellStyle name="Hipervínculo visitado" xfId="32544" builtinId="9" hidden="1"/>
    <cellStyle name="Hipervínculo visitado" xfId="32526" builtinId="9" hidden="1"/>
    <cellStyle name="Hipervínculo visitado" xfId="32518" builtinId="9" hidden="1"/>
    <cellStyle name="Hipervínculo visitado" xfId="32508" builtinId="9" hidden="1"/>
    <cellStyle name="Hipervínculo visitado" xfId="32489" builtinId="9" hidden="1"/>
    <cellStyle name="Hipervínculo visitado" xfId="32479" builtinId="9" hidden="1"/>
    <cellStyle name="Hipervínculo visitado" xfId="32471" builtinId="9" hidden="1"/>
    <cellStyle name="Hipervínculo visitado" xfId="32455" builtinId="9" hidden="1"/>
    <cellStyle name="Hipervínculo visitado" xfId="32445" builtinId="9" hidden="1"/>
    <cellStyle name="Hipervínculo visitado" xfId="32435" builtinId="9" hidden="1"/>
    <cellStyle name="Hipervínculo visitado" xfId="32417" builtinId="9" hidden="1"/>
    <cellStyle name="Hipervínculo visitado" xfId="32409" builtinId="9" hidden="1"/>
    <cellStyle name="Hipervínculo visitado" xfId="32399" builtinId="9" hidden="1"/>
    <cellStyle name="Hipervínculo visitado" xfId="32381" builtinId="9" hidden="1"/>
    <cellStyle name="Hipervínculo visitado" xfId="32837" builtinId="9" hidden="1"/>
    <cellStyle name="Hipervínculo visitado" xfId="32869" builtinId="9" hidden="1"/>
    <cellStyle name="Hipervínculo visitado" xfId="32931" builtinId="9" hidden="1"/>
    <cellStyle name="Hipervínculo visitado" xfId="32963" builtinId="9" hidden="1"/>
    <cellStyle name="Hipervínculo visitado" xfId="32996" builtinId="9" hidden="1"/>
    <cellStyle name="Hipervínculo visitado" xfId="33060" builtinId="9" hidden="1"/>
    <cellStyle name="Hipervínculo visitado" xfId="33091" builtinId="9" hidden="1"/>
    <cellStyle name="Hipervínculo visitado" xfId="33123" builtinId="9" hidden="1"/>
    <cellStyle name="Hipervínculo visitado" xfId="33189" builtinId="9" hidden="1"/>
    <cellStyle name="Hipervínculo visitado" xfId="33221" builtinId="9" hidden="1"/>
    <cellStyle name="Hipervínculo visitado" xfId="33251" builtinId="9" hidden="1"/>
    <cellStyle name="Hipervínculo visitado" xfId="33317" builtinId="9" hidden="1"/>
    <cellStyle name="Hipervínculo visitado" xfId="33349" builtinId="9" hidden="1"/>
    <cellStyle name="Hipervínculo visitado" xfId="33381" builtinId="9" hidden="1"/>
    <cellStyle name="Hipervínculo visitado" xfId="33445" builtinId="9" hidden="1"/>
    <cellStyle name="Hipervínculo visitado" xfId="33477" builtinId="9" hidden="1"/>
    <cellStyle name="Hipervínculo visitado" xfId="33509" builtinId="9" hidden="1"/>
    <cellStyle name="Hipervínculo visitado" xfId="33571" builtinId="9" hidden="1"/>
    <cellStyle name="Hipervínculo visitado" xfId="33605" builtinId="9" hidden="1"/>
    <cellStyle name="Hipervínculo visitado" xfId="33637" builtinId="9" hidden="1"/>
    <cellStyle name="Hipervínculo visitado" xfId="33701" builtinId="9" hidden="1"/>
    <cellStyle name="Hipervínculo visitado" xfId="33731" builtinId="9" hidden="1"/>
    <cellStyle name="Hipervínculo visitado" xfId="33765" builtinId="9" hidden="1"/>
    <cellStyle name="Hipervínculo visitado" xfId="33829" builtinId="9" hidden="1"/>
    <cellStyle name="Hipervínculo visitado" xfId="33754" builtinId="9" hidden="1"/>
    <cellStyle name="Hipervínculo visitado" xfId="33891" builtinId="9" hidden="1"/>
    <cellStyle name="Hipervínculo visitado" xfId="33957" builtinId="9" hidden="1"/>
    <cellStyle name="Hipervínculo visitado" xfId="33989" builtinId="9" hidden="1"/>
    <cellStyle name="Hipervínculo visitado" xfId="34019" builtinId="9" hidden="1"/>
    <cellStyle name="Hipervínculo visitado" xfId="34084" builtinId="9" hidden="1"/>
    <cellStyle name="Hipervínculo visitado" xfId="34116" builtinId="9" hidden="1"/>
    <cellStyle name="Hipervínculo visitado" xfId="34148" builtinId="9" hidden="1"/>
    <cellStyle name="Hipervínculo visitado" xfId="34210" builtinId="9" hidden="1"/>
    <cellStyle name="Hipervínculo visitado" xfId="34242" builtinId="9" hidden="1"/>
    <cellStyle name="Hipervínculo visitado" xfId="34274" builtinId="9" hidden="1"/>
    <cellStyle name="Hipervínculo visitado" xfId="34320" builtinId="9" hidden="1"/>
    <cellStyle name="Hipervínculo visitado" xfId="34310" builtinId="9" hidden="1"/>
    <cellStyle name="Hipervínculo visitado" xfId="34300" builtinId="9" hidden="1"/>
    <cellStyle name="Hipervínculo visitado" xfId="34278" builtinId="9" hidden="1"/>
    <cellStyle name="Hipervínculo visitado" xfId="34268" builtinId="9" hidden="1"/>
    <cellStyle name="Hipervínculo visitado" xfId="34256" builtinId="9" hidden="1"/>
    <cellStyle name="Hipervínculo visitado" xfId="34236" builtinId="9" hidden="1"/>
    <cellStyle name="Hipervínculo visitado" xfId="34224" builtinId="9" hidden="1"/>
    <cellStyle name="Hipervínculo visitado" xfId="34214" builtinId="9" hidden="1"/>
    <cellStyle name="Hipervínculo visitado" xfId="34192" builtinId="9" hidden="1"/>
    <cellStyle name="Hipervínculo visitado" xfId="34182" builtinId="9" hidden="1"/>
    <cellStyle name="Hipervínculo visitado" xfId="34172" builtinId="9" hidden="1"/>
    <cellStyle name="Hipervínculo visitado" xfId="34152" builtinId="9" hidden="1"/>
    <cellStyle name="Hipervínculo visitado" xfId="34142" builtinId="9" hidden="1"/>
    <cellStyle name="Hipervínculo visitado" xfId="34130" builtinId="9" hidden="1"/>
    <cellStyle name="Hipervínculo visitado" xfId="34110" builtinId="9" hidden="1"/>
    <cellStyle name="Hipervínculo visitado" xfId="34098" builtinId="9" hidden="1"/>
    <cellStyle name="Hipervínculo visitado" xfId="34088" builtinId="9" hidden="1"/>
    <cellStyle name="Hipervínculo visitado" xfId="34065" builtinId="9" hidden="1"/>
    <cellStyle name="Hipervínculo visitado" xfId="34055" builtinId="9" hidden="1"/>
    <cellStyle name="Hipervínculo visitado" xfId="34045" builtinId="9" hidden="1"/>
    <cellStyle name="Hipervínculo visitado" xfId="34023" builtinId="9" hidden="1"/>
    <cellStyle name="Hipervínculo visitado" xfId="34015" builtinId="9" hidden="1"/>
    <cellStyle name="Hipervínculo visitado" xfId="34003" builtinId="9" hidden="1"/>
    <cellStyle name="Hipervínculo visitado" xfId="33983" builtinId="9" hidden="1"/>
    <cellStyle name="Hipervínculo visitado" xfId="33971" builtinId="9" hidden="1"/>
    <cellStyle name="Hipervínculo visitado" xfId="33961" builtinId="9" hidden="1"/>
    <cellStyle name="Hipervínculo visitado" xfId="33939" builtinId="9" hidden="1"/>
    <cellStyle name="Hipervínculo visitado" xfId="33929" builtinId="9" hidden="1"/>
    <cellStyle name="Hipervínculo visitado" xfId="33919" builtinId="9" hidden="1"/>
    <cellStyle name="Hipervínculo visitado" xfId="33895" builtinId="9" hidden="1"/>
    <cellStyle name="Hipervínculo visitado" xfId="33885" builtinId="9" hidden="1"/>
    <cellStyle name="Hipervínculo visitado" xfId="33873" builtinId="9" hidden="1"/>
    <cellStyle name="Hipervínculo visitado" xfId="33855" builtinId="9" hidden="1"/>
    <cellStyle name="Hipervínculo visitado" xfId="33843" builtinId="9" hidden="1"/>
    <cellStyle name="Hipervínculo visitado" xfId="33833" builtinId="9" hidden="1"/>
    <cellStyle name="Hipervínculo visitado" xfId="33811" builtinId="9" hidden="1"/>
    <cellStyle name="Hipervínculo visitado" xfId="33801" builtinId="9" hidden="1"/>
    <cellStyle name="Hipervínculo visitado" xfId="33791" builtinId="9" hidden="1"/>
    <cellStyle name="Hipervínculo visitado" xfId="33769" builtinId="9" hidden="1"/>
    <cellStyle name="Hipervínculo visitado" xfId="33759" builtinId="9" hidden="1"/>
    <cellStyle name="Hipervínculo visitado" xfId="33745" builtinId="9" hidden="1"/>
    <cellStyle name="Hipervínculo visitado" xfId="33725" builtinId="9" hidden="1"/>
    <cellStyle name="Hipervínculo visitado" xfId="33713" builtinId="9" hidden="1"/>
    <cellStyle name="Hipervínculo visitado" xfId="33598" builtinId="9" hidden="1"/>
    <cellStyle name="Hipervínculo visitado" xfId="33683" builtinId="9" hidden="1"/>
    <cellStyle name="Hipervínculo visitado" xfId="33673" builtinId="9" hidden="1"/>
    <cellStyle name="Hipervínculo visitado" xfId="33663" builtinId="9" hidden="1"/>
    <cellStyle name="Hipervínculo visitado" xfId="33641" builtinId="9" hidden="1"/>
    <cellStyle name="Hipervínculo visitado" xfId="33631" builtinId="9" hidden="1"/>
    <cellStyle name="Hipervínculo visitado" xfId="33619" builtinId="9" hidden="1"/>
    <cellStyle name="Hipervínculo visitado" xfId="33597" builtinId="9" hidden="1"/>
    <cellStyle name="Hipervínculo visitado" xfId="33585" builtinId="9" hidden="1"/>
    <cellStyle name="Hipervínculo visitado" xfId="33575" builtinId="9" hidden="1"/>
    <cellStyle name="Hipervínculo visitado" xfId="33553" builtinId="9" hidden="1"/>
    <cellStyle name="Hipervínculo visitado" xfId="33545" builtinId="9" hidden="1"/>
    <cellStyle name="Hipervínculo visitado" xfId="33535" builtinId="9" hidden="1"/>
    <cellStyle name="Hipervínculo visitado" xfId="33513" builtinId="9" hidden="1"/>
    <cellStyle name="Hipervínculo visitado" xfId="33503" builtinId="9" hidden="1"/>
    <cellStyle name="Hipervínculo visitado" xfId="33491" builtinId="9" hidden="1"/>
    <cellStyle name="Hipervínculo visitado" xfId="33471" builtinId="9" hidden="1"/>
    <cellStyle name="Hipervínculo visitado" xfId="33459" builtinId="9" hidden="1"/>
    <cellStyle name="Hipervínculo visitado" xfId="33449" builtinId="9" hidden="1"/>
    <cellStyle name="Hipervínculo visitado" xfId="33425" builtinId="9" hidden="1"/>
    <cellStyle name="Hipervínculo visitado" xfId="33415" builtinId="9" hidden="1"/>
    <cellStyle name="Hipervínculo visitado" xfId="33405" builtinId="9" hidden="1"/>
    <cellStyle name="Hipervínculo visitado" xfId="33385" builtinId="9" hidden="1"/>
    <cellStyle name="Hipervínculo visitado" xfId="33375" builtinId="9" hidden="1"/>
    <cellStyle name="Hipervínculo visitado" xfId="33363" builtinId="9" hidden="1"/>
    <cellStyle name="Hipervínculo visitado" xfId="33343" builtinId="9" hidden="1"/>
    <cellStyle name="Hipervínculo visitado" xfId="33331" builtinId="9" hidden="1"/>
    <cellStyle name="Hipervínculo visitado" xfId="33321" builtinId="9" hidden="1"/>
    <cellStyle name="Hipervínculo visitado" xfId="33299" builtinId="9" hidden="1"/>
    <cellStyle name="Hipervínculo visitado" xfId="33289" builtinId="9" hidden="1"/>
    <cellStyle name="Hipervínculo visitado" xfId="33277" builtinId="9" hidden="1"/>
    <cellStyle name="Hipervínculo visitado" xfId="33255" builtinId="9" hidden="1"/>
    <cellStyle name="Hipervínculo visitado" xfId="33245" builtinId="9" hidden="1"/>
    <cellStyle name="Hipervínculo visitado" xfId="33235" builtinId="9" hidden="1"/>
    <cellStyle name="Hipervínculo visitado" xfId="33215" builtinId="9" hidden="1"/>
    <cellStyle name="Hipervínculo visitado" xfId="33203" builtinId="9" hidden="1"/>
    <cellStyle name="Hipervínculo visitado" xfId="33193" builtinId="9" hidden="1"/>
    <cellStyle name="Hipervínculo visitado" xfId="33171" builtinId="9" hidden="1"/>
    <cellStyle name="Hipervínculo visitado" xfId="33161" builtinId="9" hidden="1"/>
    <cellStyle name="Hipervínculo visitado" xfId="33151" builtinId="9" hidden="1"/>
    <cellStyle name="Hipervínculo visitado" xfId="33127" builtinId="9" hidden="1"/>
    <cellStyle name="Hipervínculo visitado" xfId="33117" builtinId="9" hidden="1"/>
    <cellStyle name="Hipervínculo visitado" xfId="33105" builtinId="9" hidden="1"/>
    <cellStyle name="Hipervínculo visitado" xfId="33085" builtinId="9" hidden="1"/>
    <cellStyle name="Hipervínculo visitado" xfId="33074" builtinId="9" hidden="1"/>
    <cellStyle name="Hipervínculo visitado" xfId="33064" builtinId="9" hidden="1"/>
    <cellStyle name="Hipervínculo visitado" xfId="33042" builtinId="9" hidden="1"/>
    <cellStyle name="Hipervínculo visitado" xfId="33032" builtinId="9" hidden="1"/>
    <cellStyle name="Hipervínculo visitado" xfId="33022" builtinId="9" hidden="1"/>
    <cellStyle name="Hipervínculo visitado" xfId="33000" builtinId="9" hidden="1"/>
    <cellStyle name="Hipervínculo visitado" xfId="32990" builtinId="9" hidden="1"/>
    <cellStyle name="Hipervínculo visitado" xfId="32978" builtinId="9" hidden="1"/>
    <cellStyle name="Hipervínculo visitado" xfId="32957" builtinId="9" hidden="1"/>
    <cellStyle name="Hipervínculo visitado" xfId="32945" builtinId="9" hidden="1"/>
    <cellStyle name="Hipervínculo visitado" xfId="32935" builtinId="9" hidden="1"/>
    <cellStyle name="Hipervínculo visitado" xfId="32915" builtinId="9" hidden="1"/>
    <cellStyle name="Hipervínculo visitado" xfId="32905" builtinId="9" hidden="1"/>
    <cellStyle name="Hipervínculo visitado" xfId="32895" builtinId="9" hidden="1"/>
    <cellStyle name="Hipervínculo visitado" xfId="32873" builtinId="9" hidden="1"/>
    <cellStyle name="Hipervínculo visitado" xfId="32863" builtinId="9" hidden="1"/>
    <cellStyle name="Hipervínculo visitado" xfId="32851" builtinId="9" hidden="1"/>
    <cellStyle name="Hipervínculo visitado" xfId="32831" builtinId="9" hidden="1"/>
    <cellStyle name="Hipervínculo visitado" xfId="29750" builtinId="9" hidden="1"/>
    <cellStyle name="Hipervínculo visitado" xfId="29762" builtinId="9" hidden="1"/>
    <cellStyle name="Hipervínculo visitado" xfId="29774" builtinId="9" hidden="1"/>
    <cellStyle name="Hipervínculo visitado" xfId="29766" builtinId="9" hidden="1"/>
    <cellStyle name="Hipervínculo visitado" xfId="29816" builtinId="9" hidden="1"/>
    <cellStyle name="Hipervínculo visitado" xfId="29798" builtinId="9" hidden="1"/>
    <cellStyle name="Hipervínculo visitado" xfId="29790" builtinId="9" hidden="1"/>
    <cellStyle name="Hipervínculo visitado" xfId="29826" builtinId="9" hidden="1"/>
    <cellStyle name="Hipervínculo visitado" xfId="29892" builtinId="9" hidden="1"/>
    <cellStyle name="Hipervínculo visitado" xfId="29882" builtinId="9" hidden="1"/>
    <cellStyle name="Hipervínculo visitado" xfId="29874" builtinId="9" hidden="1"/>
    <cellStyle name="Hipervínculo visitado" xfId="29858" builtinId="9" hidden="1"/>
    <cellStyle name="Hipervínculo visitado" xfId="29850" builtinId="9" hidden="1"/>
    <cellStyle name="Hipervínculo visitado" xfId="29842" builtinId="9" hidden="1"/>
    <cellStyle name="Hipervínculo visitado" xfId="29824" builtinId="9" hidden="1"/>
    <cellStyle name="Hipervínculo visitado" xfId="30019" builtinId="9" hidden="1"/>
    <cellStyle name="Hipervínculo visitado" xfId="30083" builtinId="9" hidden="1"/>
    <cellStyle name="Hipervínculo visitado" xfId="30067" builtinId="9" hidden="1"/>
    <cellStyle name="Hipervínculo visitado" xfId="30057" builtinId="9" hidden="1"/>
    <cellStyle name="Hipervínculo visitado" xfId="30047" builtinId="9" hidden="1"/>
    <cellStyle name="Hipervínculo visitado" xfId="30031" builtinId="9" hidden="1"/>
    <cellStyle name="Hipervínculo visitado" xfId="30023" builtinId="9" hidden="1"/>
    <cellStyle name="Hipervínculo visitado" xfId="30013" builtinId="9" hidden="1"/>
    <cellStyle name="Hipervínculo visitado" xfId="29996" builtinId="9" hidden="1"/>
    <cellStyle name="Hipervínculo visitado" xfId="29988" builtinId="9" hidden="1"/>
    <cellStyle name="Hipervínculo visitado" xfId="29978" builtinId="9" hidden="1"/>
    <cellStyle name="Hipervínculo visitado" xfId="29962" builtinId="9" hidden="1"/>
    <cellStyle name="Hipervínculo visitado" xfId="29953" builtinId="9" hidden="1"/>
    <cellStyle name="Hipervínculo visitado" xfId="29945" builtinId="9" hidden="1"/>
    <cellStyle name="Hipervínculo visitado" xfId="29929" builtinId="9" hidden="1"/>
    <cellStyle name="Hipervínculo visitado" xfId="29919" builtinId="9" hidden="1"/>
    <cellStyle name="Hipervínculo visitado" xfId="29911" builtinId="9" hidden="1"/>
    <cellStyle name="Hipervínculo visitado" xfId="30179" builtinId="9" hidden="1"/>
    <cellStyle name="Hipervínculo visitado" xfId="30244" builtinId="9" hidden="1"/>
    <cellStyle name="Hipervínculo visitado" xfId="30308" builtinId="9" hidden="1"/>
    <cellStyle name="Hipervínculo visitado" xfId="30437" builtinId="9" hidden="1"/>
    <cellStyle name="Hipervínculo visitado" xfId="30499" builtinId="9" hidden="1"/>
    <cellStyle name="Hipervínculo visitado" xfId="30529" builtinId="9" hidden="1"/>
    <cellStyle name="Hipervínculo visitado" xfId="30511" builtinId="9" hidden="1"/>
    <cellStyle name="Hipervínculo visitado" xfId="30503" builtinId="9" hidden="1"/>
    <cellStyle name="Hipervínculo visitado" xfId="30493" builtinId="9" hidden="1"/>
    <cellStyle name="Hipervínculo visitado" xfId="30477" builtinId="9" hidden="1"/>
    <cellStyle name="Hipervínculo visitado" xfId="30467" builtinId="9" hidden="1"/>
    <cellStyle name="Hipervínculo visitado" xfId="30459" builtinId="9" hidden="1"/>
    <cellStyle name="Hipervínculo visitado" xfId="30441" builtinId="9" hidden="1"/>
    <cellStyle name="Hipervínculo visitado" xfId="30431" builtinId="9" hidden="1"/>
    <cellStyle name="Hipervínculo visitado" xfId="30423" builtinId="9" hidden="1"/>
    <cellStyle name="Hipervínculo visitado" xfId="30403" builtinId="9" hidden="1"/>
    <cellStyle name="Hipervínculo visitado" xfId="30395" builtinId="9" hidden="1"/>
    <cellStyle name="Hipervínculo visitado" xfId="30385" builtinId="9" hidden="1"/>
    <cellStyle name="Hipervínculo visitado" xfId="30365" builtinId="9" hidden="1"/>
    <cellStyle name="Hipervínculo visitado" xfId="30357" builtinId="9" hidden="1"/>
    <cellStyle name="Hipervínculo visitado" xfId="30347" builtinId="9" hidden="1"/>
    <cellStyle name="Hipervínculo visitado" xfId="30329" builtinId="9" hidden="1"/>
    <cellStyle name="Hipervínculo visitado" xfId="30320" builtinId="9" hidden="1"/>
    <cellStyle name="Hipervínculo visitado" xfId="30312" builtinId="9" hidden="1"/>
    <cellStyle name="Hipervínculo visitado" xfId="30294" builtinId="9" hidden="1"/>
    <cellStyle name="Hipervínculo visitado" xfId="30284" builtinId="9" hidden="1"/>
    <cellStyle name="Hipervínculo visitado" xfId="30274" builtinId="9" hidden="1"/>
    <cellStyle name="Hipervínculo visitado" xfId="30256" builtinId="9" hidden="1"/>
    <cellStyle name="Hipervínculo visitado" xfId="30248" builtinId="9" hidden="1"/>
    <cellStyle name="Hipervínculo visitado" xfId="30238" builtinId="9" hidden="1"/>
    <cellStyle name="Hipervínculo visitado" xfId="30220" builtinId="9" hidden="1"/>
    <cellStyle name="Hipervínculo visitado" xfId="30209" builtinId="9" hidden="1"/>
    <cellStyle name="Hipervínculo visitado" xfId="30201" builtinId="9" hidden="1"/>
    <cellStyle name="Hipervínculo visitado" xfId="30183" builtinId="9" hidden="1"/>
    <cellStyle name="Hipervínculo visitado" xfId="30173" builtinId="9" hidden="1"/>
    <cellStyle name="Hipervínculo visitado" xfId="30167" builtinId="9" hidden="1"/>
    <cellStyle name="Hipervínculo visitado" xfId="30147" builtinId="9" hidden="1"/>
    <cellStyle name="Hipervínculo visitado" xfId="30139" builtinId="9" hidden="1"/>
    <cellStyle name="Hipervínculo visitado" xfId="30129" builtinId="9" hidden="1"/>
    <cellStyle name="Hipervínculo visitado" xfId="30111" builtinId="9" hidden="1"/>
    <cellStyle name="Hipervínculo visitado" xfId="30103" builtinId="9" hidden="1"/>
    <cellStyle name="Hipervínculo visitado" xfId="30093" builtinId="9" hidden="1"/>
    <cellStyle name="Hipervínculo visitado" xfId="30581" builtinId="9" hidden="1"/>
    <cellStyle name="Hipervínculo visitado" xfId="30613" builtinId="9" hidden="1"/>
    <cellStyle name="Hipervínculo visitado" xfId="30643" builtinId="9" hidden="1"/>
    <cellStyle name="Hipervínculo visitado" xfId="30708" builtinId="9" hidden="1"/>
    <cellStyle name="Hipervínculo visitado" xfId="30740" builtinId="9" hidden="1"/>
    <cellStyle name="Hipervínculo visitado" xfId="30772" builtinId="9" hidden="1"/>
    <cellStyle name="Hipervínculo visitado" xfId="30835" builtinId="9" hidden="1"/>
    <cellStyle name="Hipervínculo visitado" xfId="30869" builtinId="9" hidden="1"/>
    <cellStyle name="Hipervínculo visitado" xfId="30901" builtinId="9" hidden="1"/>
    <cellStyle name="Hipervínculo visitado" xfId="30963" builtinId="9" hidden="1"/>
    <cellStyle name="Hipervínculo visitado" xfId="30995" builtinId="9" hidden="1"/>
    <cellStyle name="Hipervínculo visitado" xfId="31029" builtinId="9" hidden="1"/>
    <cellStyle name="Hipervínculo visitado" xfId="31093" builtinId="9" hidden="1"/>
    <cellStyle name="Hipervínculo visitado" xfId="31123" builtinId="9" hidden="1"/>
    <cellStyle name="Hipervínculo visitado" xfId="31157" builtinId="9" hidden="1"/>
    <cellStyle name="Hipervínculo visitado" xfId="31221" builtinId="9" hidden="1"/>
    <cellStyle name="Hipervínculo visitado" xfId="31253" builtinId="9" hidden="1"/>
    <cellStyle name="Hipervínculo visitado" xfId="31283" builtinId="9" hidden="1"/>
    <cellStyle name="Hipervínculo visitado" xfId="31349" builtinId="9" hidden="1"/>
    <cellStyle name="Hipervínculo visitado" xfId="31381" builtinId="9" hidden="1"/>
    <cellStyle name="Hipervínculo visitado" xfId="31413" builtinId="9" hidden="1"/>
    <cellStyle name="Hipervínculo visitado" xfId="31477" builtinId="9" hidden="1"/>
    <cellStyle name="Hipervínculo visitado" xfId="31509" builtinId="9" hidden="1"/>
    <cellStyle name="Hipervínculo visitado" xfId="31541" builtinId="9" hidden="1"/>
    <cellStyle name="Hipervínculo visitado" xfId="31603" builtinId="9" hidden="1"/>
    <cellStyle name="Hipervínculo visitado" xfId="31637" builtinId="9" hidden="1"/>
    <cellStyle name="Hipervínculo visitado" xfId="31669" builtinId="9" hidden="1"/>
    <cellStyle name="Hipervínculo visitado" xfId="31731" builtinId="9" hidden="1"/>
    <cellStyle name="Hipervínculo visitado" xfId="31763" builtinId="9" hidden="1"/>
    <cellStyle name="Hipervínculo visitado" xfId="31796" builtinId="9" hidden="1"/>
    <cellStyle name="Hipervínculo visitado" xfId="31860" builtinId="9" hidden="1"/>
    <cellStyle name="Hipervínculo visitado" xfId="31890" builtinId="9" hidden="1"/>
    <cellStyle name="Hipervínculo visitado" xfId="31922" builtinId="9" hidden="1"/>
    <cellStyle name="Hipervínculo visitado" xfId="31986" builtinId="9" hidden="1"/>
    <cellStyle name="Hipervínculo visitado" xfId="32018" builtinId="9" hidden="1"/>
    <cellStyle name="Hipervínculo visitado" xfId="32032" builtinId="9" hidden="1"/>
    <cellStyle name="Hipervínculo visitado" xfId="32012" builtinId="9" hidden="1"/>
    <cellStyle name="Hipervínculo visitado" xfId="32000" builtinId="9" hidden="1"/>
    <cellStyle name="Hipervínculo visitado" xfId="31990" builtinId="9" hidden="1"/>
    <cellStyle name="Hipervínculo visitado" xfId="31968" builtinId="9" hidden="1"/>
    <cellStyle name="Hipervínculo visitado" xfId="31958" builtinId="9" hidden="1"/>
    <cellStyle name="Hipervínculo visitado" xfId="31948" builtinId="9" hidden="1"/>
    <cellStyle name="Hipervínculo visitado" xfId="31926" builtinId="9" hidden="1"/>
    <cellStyle name="Hipervínculo visitado" xfId="31916" builtinId="9" hidden="1"/>
    <cellStyle name="Hipervínculo visitado" xfId="31904" builtinId="9" hidden="1"/>
    <cellStyle name="Hipervínculo visitado" xfId="31884" builtinId="9" hidden="1"/>
    <cellStyle name="Hipervínculo visitado" xfId="31874" builtinId="9" hidden="1"/>
    <cellStyle name="Hipervínculo visitado" xfId="31864" builtinId="9" hidden="1"/>
    <cellStyle name="Hipervínculo visitado" xfId="31842" builtinId="9" hidden="1"/>
    <cellStyle name="Hipervínculo visitado" xfId="31832" builtinId="9" hidden="1"/>
    <cellStyle name="Hipervínculo visitado" xfId="31822" builtinId="9" hidden="1"/>
    <cellStyle name="Hipervínculo visitado" xfId="31800" builtinId="9" hidden="1"/>
    <cellStyle name="Hipervínculo visitado" xfId="31790" builtinId="9" hidden="1"/>
    <cellStyle name="Hipervínculo visitado" xfId="31777" builtinId="9" hidden="1"/>
    <cellStyle name="Hipervínculo visitado" xfId="31757" builtinId="9" hidden="1"/>
    <cellStyle name="Hipervínculo visitado" xfId="31745" builtinId="9" hidden="1"/>
    <cellStyle name="Hipervínculo visitado" xfId="31735" builtinId="9" hidden="1"/>
    <cellStyle name="Hipervínculo visitado" xfId="31715" builtinId="9" hidden="1"/>
    <cellStyle name="Hipervínculo visitado" xfId="31705" builtinId="9" hidden="1"/>
    <cellStyle name="Hipervínculo visitado" xfId="31695" builtinId="9" hidden="1"/>
    <cellStyle name="Hipervínculo visitado" xfId="31673" builtinId="9" hidden="1"/>
    <cellStyle name="Hipervínculo visitado" xfId="31663" builtinId="9" hidden="1"/>
    <cellStyle name="Hipervínculo visitado" xfId="31651" builtinId="9" hidden="1"/>
    <cellStyle name="Hipervínculo visitado" xfId="31631" builtinId="9" hidden="1"/>
    <cellStyle name="Hipervínculo visitado" xfId="31617" builtinId="9" hidden="1"/>
    <cellStyle name="Hipervínculo visitado" xfId="31607" builtinId="9" hidden="1"/>
    <cellStyle name="Hipervínculo visitado" xfId="31585" builtinId="9" hidden="1"/>
    <cellStyle name="Hipervínculo visitado" xfId="31575" builtinId="9" hidden="1"/>
    <cellStyle name="Hipervínculo visitado" xfId="31567" builtinId="9" hidden="1"/>
    <cellStyle name="Hipervínculo visitado" xfId="31545" builtinId="9" hidden="1"/>
    <cellStyle name="Hipervínculo visitado" xfId="31535" builtinId="9" hidden="1"/>
    <cellStyle name="Hipervínculo visitado" xfId="31523" builtinId="9" hidden="1"/>
    <cellStyle name="Hipervínculo visitado" xfId="31503" builtinId="9" hidden="1"/>
    <cellStyle name="Hipervínculo visitado" xfId="31491" builtinId="9" hidden="1"/>
    <cellStyle name="Hipervínculo visitado" xfId="31481" builtinId="9" hidden="1"/>
    <cellStyle name="Hipervínculo visitado" xfId="31457" builtinId="9" hidden="1"/>
    <cellStyle name="Hipervínculo visitado" xfId="31447" builtinId="9" hidden="1"/>
    <cellStyle name="Hipervínculo visitado" xfId="31437" builtinId="9" hidden="1"/>
    <cellStyle name="Hipervínculo visitado" xfId="31310" builtinId="9" hidden="1"/>
    <cellStyle name="Hipervínculo visitado" xfId="31407" builtinId="9" hidden="1"/>
    <cellStyle name="Hipervínculo visitado" xfId="31395" builtinId="9" hidden="1"/>
    <cellStyle name="Hipervínculo visitado" xfId="31375" builtinId="9" hidden="1"/>
    <cellStyle name="Hipervínculo visitado" xfId="31363" builtinId="9" hidden="1"/>
    <cellStyle name="Hipervínculo visitado" xfId="31353" builtinId="9" hidden="1"/>
    <cellStyle name="Hipervínculo visitado" xfId="31331" builtinId="9" hidden="1"/>
    <cellStyle name="Hipervínculo visitado" xfId="31321" builtinId="9" hidden="1"/>
    <cellStyle name="Hipervínculo visitado" xfId="31309" builtinId="9" hidden="1"/>
    <cellStyle name="Hipervínculo visitado" xfId="31287" builtinId="9" hidden="1"/>
    <cellStyle name="Hipervínculo visitado" xfId="31277" builtinId="9" hidden="1"/>
    <cellStyle name="Hipervínculo visitado" xfId="31265" builtinId="9" hidden="1"/>
    <cellStyle name="Hipervínculo visitado" xfId="31247" builtinId="9" hidden="1"/>
    <cellStyle name="Hipervínculo visitado" xfId="31235" builtinId="9" hidden="1"/>
    <cellStyle name="Hipervínculo visitado" xfId="31225" builtinId="9" hidden="1"/>
    <cellStyle name="Hipervínculo visitado" xfId="31203" builtinId="9" hidden="1"/>
    <cellStyle name="Hipervínculo visitado" xfId="31193" builtinId="9" hidden="1"/>
    <cellStyle name="Hipervínculo visitado" xfId="31183" builtinId="9" hidden="1"/>
    <cellStyle name="Hipervínculo visitado" xfId="31161" builtinId="9" hidden="1"/>
    <cellStyle name="Hipervínculo visitado" xfId="31149" builtinId="9" hidden="1"/>
    <cellStyle name="Hipervínculo visitado" xfId="31137" builtinId="9" hidden="1"/>
    <cellStyle name="Hipervínculo visitado" xfId="31117" builtinId="9" hidden="1"/>
    <cellStyle name="Hipervínculo visitado" xfId="31105" builtinId="9" hidden="1"/>
    <cellStyle name="Hipervínculo visitado" xfId="31097" builtinId="9" hidden="1"/>
    <cellStyle name="Hipervínculo visitado" xfId="31075" builtinId="9" hidden="1"/>
    <cellStyle name="Hipervínculo visitado" xfId="31065" builtinId="9" hidden="1"/>
    <cellStyle name="Hipervínculo visitado" xfId="31055" builtinId="9" hidden="1"/>
    <cellStyle name="Hipervínculo visitado" xfId="31033" builtinId="9" hidden="1"/>
    <cellStyle name="Hipervínculo visitado" xfId="31023" builtinId="9" hidden="1"/>
    <cellStyle name="Hipervínculo visitado" xfId="31011" builtinId="9" hidden="1"/>
    <cellStyle name="Hipervínculo visitado" xfId="30989" builtinId="9" hidden="1"/>
    <cellStyle name="Hipervínculo visitado" xfId="30977" builtinId="9" hidden="1"/>
    <cellStyle name="Hipervínculo visitado" xfId="30967" builtinId="9" hidden="1"/>
    <cellStyle name="Hipervínculo visitado" xfId="30947" builtinId="9" hidden="1"/>
    <cellStyle name="Hipervínculo visitado" xfId="30937" builtinId="9" hidden="1"/>
    <cellStyle name="Hipervínculo visitado" xfId="30927" builtinId="9" hidden="1"/>
    <cellStyle name="Hipervínculo visitado" xfId="30905" builtinId="9" hidden="1"/>
    <cellStyle name="Hipervínculo visitado" xfId="30895" builtinId="9" hidden="1"/>
    <cellStyle name="Hipervínculo visitado" xfId="30883" builtinId="9" hidden="1"/>
    <cellStyle name="Hipervínculo visitado" xfId="30863" builtinId="9" hidden="1"/>
    <cellStyle name="Hipervínculo visitado" xfId="30851" builtinId="9" hidden="1"/>
    <cellStyle name="Hipervínculo visitado" xfId="30839" builtinId="9" hidden="1"/>
    <cellStyle name="Hipervínculo visitado" xfId="30817" builtinId="9" hidden="1"/>
    <cellStyle name="Hipervínculo visitado" xfId="30807" builtinId="9" hidden="1"/>
    <cellStyle name="Hipervínculo visitado" xfId="30797" builtinId="9" hidden="1"/>
    <cellStyle name="Hipervínculo visitado" xfId="30776" builtinId="9" hidden="1"/>
    <cellStyle name="Hipervínculo visitado" xfId="30766" builtinId="9" hidden="1"/>
    <cellStyle name="Hipervínculo visitado" xfId="30754" builtinId="9" hidden="1"/>
    <cellStyle name="Hipervínculo visitado" xfId="30734" builtinId="9" hidden="1"/>
    <cellStyle name="Hipervínculo visitado" xfId="30722" builtinId="9" hidden="1"/>
    <cellStyle name="Hipervínculo visitado" xfId="30712" builtinId="9" hidden="1"/>
    <cellStyle name="Hipervínculo visitado" xfId="30690" builtinId="9" hidden="1"/>
    <cellStyle name="Hipervínculo visitado" xfId="30679" builtinId="9" hidden="1"/>
    <cellStyle name="Hipervínculo visitado" xfId="30669" builtinId="9" hidden="1"/>
    <cellStyle name="Hipervínculo visitado" xfId="30647" builtinId="9" hidden="1"/>
    <cellStyle name="Hipervínculo visitado" xfId="30637" builtinId="9" hidden="1"/>
    <cellStyle name="Hipervínculo visitado" xfId="30627" builtinId="9" hidden="1"/>
    <cellStyle name="Hipervínculo visitado" xfId="30607" builtinId="9" hidden="1"/>
    <cellStyle name="Hipervínculo visitado" xfId="30595" builtinId="9" hidden="1"/>
    <cellStyle name="Hipervínculo visitado" xfId="30585" builtinId="9" hidden="1"/>
    <cellStyle name="Hipervínculo visitado" xfId="30563" builtinId="9" hidden="1"/>
    <cellStyle name="Hipervínculo visitado" xfId="30553" builtinId="9" hidden="1"/>
    <cellStyle name="Hipervínculo visitado" xfId="30543" builtinId="9" hidden="1"/>
    <cellStyle name="Hipervínculo visitado" xfId="27473" builtinId="9" hidden="1"/>
    <cellStyle name="Hipervínculo visitado" xfId="27493" builtinId="9" hidden="1"/>
    <cellStyle name="Hipervínculo visitado" xfId="27485" builtinId="9" hidden="1"/>
    <cellStyle name="Hipervínculo visitado" xfId="27525" builtinId="9" hidden="1"/>
    <cellStyle name="Hipervínculo visitado" xfId="27517" builtinId="9" hidden="1"/>
    <cellStyle name="Hipervínculo visitado" xfId="27509" builtinId="9" hidden="1"/>
    <cellStyle name="Hipervínculo visitado" xfId="27535" builtinId="9" hidden="1"/>
    <cellStyle name="Hipervínculo visitado" xfId="27609" builtinId="9" hidden="1"/>
    <cellStyle name="Hipervínculo visitado" xfId="27601" builtinId="9" hidden="1"/>
    <cellStyle name="Hipervínculo visitado" xfId="27583" builtinId="9" hidden="1"/>
    <cellStyle name="Hipervínculo visitado" xfId="27575" builtinId="9" hidden="1"/>
    <cellStyle name="Hipervínculo visitado" xfId="27567" builtinId="9" hidden="1"/>
    <cellStyle name="Hipervínculo visitado" xfId="27551" builtinId="9" hidden="1"/>
    <cellStyle name="Hipervínculo visitado" xfId="27543" builtinId="9" hidden="1"/>
    <cellStyle name="Hipervínculo visitado" xfId="27533" builtinId="9" hidden="1"/>
    <cellStyle name="Hipervínculo visitado" xfId="27792" builtinId="9" hidden="1"/>
    <cellStyle name="Hipervínculo visitado" xfId="27784" builtinId="9" hidden="1"/>
    <cellStyle name="Hipervínculo visitado" xfId="27776" builtinId="9" hidden="1"/>
    <cellStyle name="Hipervínculo visitado" xfId="27756" builtinId="9" hidden="1"/>
    <cellStyle name="Hipervínculo visitado" xfId="27748" builtinId="9" hidden="1"/>
    <cellStyle name="Hipervínculo visitado" xfId="27740" builtinId="9" hidden="1"/>
    <cellStyle name="Hipervínculo visitado" xfId="27722" builtinId="9" hidden="1"/>
    <cellStyle name="Hipervínculo visitado" xfId="27713" builtinId="9" hidden="1"/>
    <cellStyle name="Hipervínculo visitado" xfId="27705" builtinId="9" hidden="1"/>
    <cellStyle name="Hipervínculo visitado" xfId="27687" builtinId="9" hidden="1"/>
    <cellStyle name="Hipervínculo visitado" xfId="27679" builtinId="9" hidden="1"/>
    <cellStyle name="Hipervínculo visitado" xfId="27671" builtinId="9" hidden="1"/>
    <cellStyle name="Hipervínculo visitado" xfId="27654" builtinId="9" hidden="1"/>
    <cellStyle name="Hipervínculo visitado" xfId="27646" builtinId="9" hidden="1"/>
    <cellStyle name="Hipervínculo visitado" xfId="27638" builtinId="9" hidden="1"/>
    <cellStyle name="Hipervínculo visitado" xfId="27620" builtinId="9" hidden="1"/>
    <cellStyle name="Hipervínculo visitado" xfId="27826" builtinId="9" hidden="1"/>
    <cellStyle name="Hipervínculo visitado" xfId="27888" builtinId="9" hidden="1"/>
    <cellStyle name="Hipervínculo visitado" xfId="28017" builtinId="9" hidden="1"/>
    <cellStyle name="Hipervínculo visitado" xfId="28080" builtinId="9" hidden="1"/>
    <cellStyle name="Hipervínculo visitado" xfId="28146" builtinId="9" hidden="1"/>
    <cellStyle name="Hipervínculo visitado" xfId="28238" builtinId="9" hidden="1"/>
    <cellStyle name="Hipervínculo visitado" xfId="28230" builtinId="9" hidden="1"/>
    <cellStyle name="Hipervínculo visitado" xfId="28220" builtinId="9" hidden="1"/>
    <cellStyle name="Hipervínculo visitado" xfId="28202" builtinId="9" hidden="1"/>
    <cellStyle name="Hipervínculo visitado" xfId="28194" builtinId="9" hidden="1"/>
    <cellStyle name="Hipervínculo visitado" xfId="28186" builtinId="9" hidden="1"/>
    <cellStyle name="Hipervínculo visitado" xfId="28168" builtinId="9" hidden="1"/>
    <cellStyle name="Hipervínculo visitado" xfId="28158" builtinId="9" hidden="1"/>
    <cellStyle name="Hipervínculo visitado" xfId="28150" builtinId="9" hidden="1"/>
    <cellStyle name="Hipervínculo visitado" xfId="28132" builtinId="9" hidden="1"/>
    <cellStyle name="Hipervínculo visitado" xfId="28122" builtinId="9" hidden="1"/>
    <cellStyle name="Hipervínculo visitado" xfId="28112" builtinId="9" hidden="1"/>
    <cellStyle name="Hipervínculo visitado" xfId="28094" builtinId="9" hidden="1"/>
    <cellStyle name="Hipervínculo visitado" xfId="28086" builtinId="9" hidden="1"/>
    <cellStyle name="Hipervínculo visitado" xfId="28074" builtinId="9" hidden="1"/>
    <cellStyle name="Hipervínculo visitado" xfId="28056" builtinId="9" hidden="1"/>
    <cellStyle name="Hipervínculo visitado" xfId="28046" builtinId="9" hidden="1"/>
    <cellStyle name="Hipervínculo visitado" xfId="28038" builtinId="9" hidden="1"/>
    <cellStyle name="Hipervínculo visitado" xfId="28021" builtinId="9" hidden="1"/>
    <cellStyle name="Hipervínculo visitado" xfId="28011" builtinId="9" hidden="1"/>
    <cellStyle name="Hipervínculo visitado" xfId="28003" builtinId="9" hidden="1"/>
    <cellStyle name="Hipervínculo visitado" xfId="27983" builtinId="9" hidden="1"/>
    <cellStyle name="Hipervínculo visitado" xfId="27975" builtinId="9" hidden="1"/>
    <cellStyle name="Hipervínculo visitado" xfId="27965" builtinId="9" hidden="1"/>
    <cellStyle name="Hipervínculo visitado" xfId="27947" builtinId="9" hidden="1"/>
    <cellStyle name="Hipervínculo visitado" xfId="27939" builtinId="9" hidden="1"/>
    <cellStyle name="Hipervínculo visitado" xfId="27929" builtinId="9" hidden="1"/>
    <cellStyle name="Hipervínculo visitado" xfId="27910" builtinId="9" hidden="1"/>
    <cellStyle name="Hipervínculo visitado" xfId="27900" builtinId="9" hidden="1"/>
    <cellStyle name="Hipervínculo visitado" xfId="27892" builtinId="9" hidden="1"/>
    <cellStyle name="Hipervínculo visitado" xfId="27876" builtinId="9" hidden="1"/>
    <cellStyle name="Hipervínculo visitado" xfId="27866" builtinId="9" hidden="1"/>
    <cellStyle name="Hipervínculo visitado" xfId="27856" builtinId="9" hidden="1"/>
    <cellStyle name="Hipervínculo visitado" xfId="27838" builtinId="9" hidden="1"/>
    <cellStyle name="Hipervínculo visitado" xfId="27830" builtinId="9" hidden="1"/>
    <cellStyle name="Hipervínculo visitado" xfId="27820" builtinId="9" hidden="1"/>
    <cellStyle name="Hipervínculo visitado" xfId="27802" builtinId="9" hidden="1"/>
    <cellStyle name="Hipervínculo visitado" xfId="28258" builtinId="9" hidden="1"/>
    <cellStyle name="Hipervínculo visitado" xfId="28290" builtinId="9" hidden="1"/>
    <cellStyle name="Hipervínculo visitado" xfId="28352" builtinId="9" hidden="1"/>
    <cellStyle name="Hipervínculo visitado" xfId="28384" builtinId="9" hidden="1"/>
    <cellStyle name="Hipervínculo visitado" xfId="28417" builtinId="9" hidden="1"/>
    <cellStyle name="Hipervínculo visitado" xfId="28481" builtinId="9" hidden="1"/>
    <cellStyle name="Hipervínculo visitado" xfId="28512" builtinId="9" hidden="1"/>
    <cellStyle name="Hipervínculo visitado" xfId="28544" builtinId="9" hidden="1"/>
    <cellStyle name="Hipervínculo visitado" xfId="28610" builtinId="9" hidden="1"/>
    <cellStyle name="Hipervínculo visitado" xfId="28642" builtinId="9" hidden="1"/>
    <cellStyle name="Hipervínculo visitado" xfId="28672" builtinId="9" hidden="1"/>
    <cellStyle name="Hipervínculo visitado" xfId="28738" builtinId="9" hidden="1"/>
    <cellStyle name="Hipervínculo visitado" xfId="28770" builtinId="9" hidden="1"/>
    <cellStyle name="Hipervínculo visitado" xfId="28802" builtinId="9" hidden="1"/>
    <cellStyle name="Hipervínculo visitado" xfId="28866" builtinId="9" hidden="1"/>
    <cellStyle name="Hipervínculo visitado" xfId="28898" builtinId="9" hidden="1"/>
    <cellStyle name="Hipervínculo visitado" xfId="28930" builtinId="9" hidden="1"/>
    <cellStyle name="Hipervínculo visitado" xfId="28992" builtinId="9" hidden="1"/>
    <cellStyle name="Hipervínculo visitado" xfId="29026" builtinId="9" hidden="1"/>
    <cellStyle name="Hipervínculo visitado" xfId="29058" builtinId="9" hidden="1"/>
    <cellStyle name="Hipervínculo visitado" xfId="29122" builtinId="9" hidden="1"/>
    <cellStyle name="Hipervínculo visitado" xfId="29152" builtinId="9" hidden="1"/>
    <cellStyle name="Hipervínculo visitado" xfId="29186" builtinId="9" hidden="1"/>
    <cellStyle name="Hipervínculo visitado" xfId="29250" builtinId="9" hidden="1"/>
    <cellStyle name="Hipervínculo visitado" xfId="29175" builtinId="9" hidden="1"/>
    <cellStyle name="Hipervínculo visitado" xfId="29312" builtinId="9" hidden="1"/>
    <cellStyle name="Hipervínculo visitado" xfId="29378" builtinId="9" hidden="1"/>
    <cellStyle name="Hipervínculo visitado" xfId="29410" builtinId="9" hidden="1"/>
    <cellStyle name="Hipervínculo visitado" xfId="29440" builtinId="9" hidden="1"/>
    <cellStyle name="Hipervínculo visitado" xfId="29505" builtinId="9" hidden="1"/>
    <cellStyle name="Hipervínculo visitado" xfId="29537" builtinId="9" hidden="1"/>
    <cellStyle name="Hipervínculo visitado" xfId="29569" builtinId="9" hidden="1"/>
    <cellStyle name="Hipervínculo visitado" xfId="29631" builtinId="9" hidden="1"/>
    <cellStyle name="Hipervínculo visitado" xfId="29663" builtinId="9" hidden="1"/>
    <cellStyle name="Hipervínculo visitado" xfId="29695" builtinId="9" hidden="1"/>
    <cellStyle name="Hipervínculo visitado" xfId="29741" builtinId="9" hidden="1"/>
    <cellStyle name="Hipervínculo visitado" xfId="29731" builtinId="9" hidden="1"/>
    <cellStyle name="Hipervínculo visitado" xfId="29721" builtinId="9" hidden="1"/>
    <cellStyle name="Hipervínculo visitado" xfId="29699" builtinId="9" hidden="1"/>
    <cellStyle name="Hipervínculo visitado" xfId="29689" builtinId="9" hidden="1"/>
    <cellStyle name="Hipervínculo visitado" xfId="29677" builtinId="9" hidden="1"/>
    <cellStyle name="Hipervínculo visitado" xfId="29657" builtinId="9" hidden="1"/>
    <cellStyle name="Hipervínculo visitado" xfId="29645" builtinId="9" hidden="1"/>
    <cellStyle name="Hipervínculo visitado" xfId="29635" builtinId="9" hidden="1"/>
    <cellStyle name="Hipervínculo visitado" xfId="29613" builtinId="9" hidden="1"/>
    <cellStyle name="Hipervínculo visitado" xfId="29603" builtinId="9" hidden="1"/>
    <cellStyle name="Hipervínculo visitado" xfId="29593" builtinId="9" hidden="1"/>
    <cellStyle name="Hipervínculo visitado" xfId="29573" builtinId="9" hidden="1"/>
    <cellStyle name="Hipervínculo visitado" xfId="29563" builtinId="9" hidden="1"/>
    <cellStyle name="Hipervínculo visitado" xfId="29551" builtinId="9" hidden="1"/>
    <cellStyle name="Hipervínculo visitado" xfId="29531" builtinId="9" hidden="1"/>
    <cellStyle name="Hipervínculo visitado" xfId="29519" builtinId="9" hidden="1"/>
    <cellStyle name="Hipervínculo visitado" xfId="29509" builtinId="9" hidden="1"/>
    <cellStyle name="Hipervínculo visitado" xfId="29486" builtinId="9" hidden="1"/>
    <cellStyle name="Hipervínculo visitado" xfId="29476" builtinId="9" hidden="1"/>
    <cellStyle name="Hipervínculo visitado" xfId="29466" builtinId="9" hidden="1"/>
    <cellStyle name="Hipervínculo visitado" xfId="29444" builtinId="9" hidden="1"/>
    <cellStyle name="Hipervínculo visitado" xfId="29436" builtinId="9" hidden="1"/>
    <cellStyle name="Hipervínculo visitado" xfId="29424" builtinId="9" hidden="1"/>
    <cellStyle name="Hipervínculo visitado" xfId="29404" builtinId="9" hidden="1"/>
    <cellStyle name="Hipervínculo visitado" xfId="29392" builtinId="9" hidden="1"/>
    <cellStyle name="Hipervínculo visitado" xfId="29382" builtinId="9" hidden="1"/>
    <cellStyle name="Hipervínculo visitado" xfId="29360" builtinId="9" hidden="1"/>
    <cellStyle name="Hipervínculo visitado" xfId="29350" builtinId="9" hidden="1"/>
    <cellStyle name="Hipervínculo visitado" xfId="29340" builtinId="9" hidden="1"/>
    <cellStyle name="Hipervínculo visitado" xfId="29316" builtinId="9" hidden="1"/>
    <cellStyle name="Hipervínculo visitado" xfId="29306" builtinId="9" hidden="1"/>
    <cellStyle name="Hipervínculo visitado" xfId="29294" builtinId="9" hidden="1"/>
    <cellStyle name="Hipervínculo visitado" xfId="29276" builtinId="9" hidden="1"/>
    <cellStyle name="Hipervínculo visitado" xfId="29264" builtinId="9" hidden="1"/>
    <cellStyle name="Hipervínculo visitado" xfId="29254" builtinId="9" hidden="1"/>
    <cellStyle name="Hipervínculo visitado" xfId="29232" builtinId="9" hidden="1"/>
    <cellStyle name="Hipervínculo visitado" xfId="29222" builtinId="9" hidden="1"/>
    <cellStyle name="Hipervínculo visitado" xfId="29212" builtinId="9" hidden="1"/>
    <cellStyle name="Hipervínculo visitado" xfId="29190" builtinId="9" hidden="1"/>
    <cellStyle name="Hipervínculo visitado" xfId="29180" builtinId="9" hidden="1"/>
    <cellStyle name="Hipervínculo visitado" xfId="29166" builtinId="9" hidden="1"/>
    <cellStyle name="Hipervínculo visitado" xfId="29146" builtinId="9" hidden="1"/>
    <cellStyle name="Hipervínculo visitado" xfId="29134" builtinId="9" hidden="1"/>
    <cellStyle name="Hipervínculo visitado" xfId="29019" builtinId="9" hidden="1"/>
    <cellStyle name="Hipervínculo visitado" xfId="29104" builtinId="9" hidden="1"/>
    <cellStyle name="Hipervínculo visitado" xfId="29094" builtinId="9" hidden="1"/>
    <cellStyle name="Hipervínculo visitado" xfId="29084" builtinId="9" hidden="1"/>
    <cellStyle name="Hipervínculo visitado" xfId="29062" builtinId="9" hidden="1"/>
    <cellStyle name="Hipervínculo visitado" xfId="29052" builtinId="9" hidden="1"/>
    <cellStyle name="Hipervínculo visitado" xfId="29040" builtinId="9" hidden="1"/>
    <cellStyle name="Hipervínculo visitado" xfId="29018" builtinId="9" hidden="1"/>
    <cellStyle name="Hipervínculo visitado" xfId="29006" builtinId="9" hidden="1"/>
    <cellStyle name="Hipervínculo visitado" xfId="28996" builtinId="9" hidden="1"/>
    <cellStyle name="Hipervínculo visitado" xfId="28974" builtinId="9" hidden="1"/>
    <cellStyle name="Hipervínculo visitado" xfId="28966" builtinId="9" hidden="1"/>
    <cellStyle name="Hipervínculo visitado" xfId="28956" builtinId="9" hidden="1"/>
    <cellStyle name="Hipervínculo visitado" xfId="28934" builtinId="9" hidden="1"/>
    <cellStyle name="Hipervínculo visitado" xfId="28924" builtinId="9" hidden="1"/>
    <cellStyle name="Hipervínculo visitado" xfId="28912" builtinId="9" hidden="1"/>
    <cellStyle name="Hipervínculo visitado" xfId="28892" builtinId="9" hidden="1"/>
    <cellStyle name="Hipervínculo visitado" xfId="28880" builtinId="9" hidden="1"/>
    <cellStyle name="Hipervínculo visitado" xfId="28870" builtinId="9" hidden="1"/>
    <cellStyle name="Hipervínculo visitado" xfId="28846" builtinId="9" hidden="1"/>
    <cellStyle name="Hipervínculo visitado" xfId="28836" builtinId="9" hidden="1"/>
    <cellStyle name="Hipervínculo visitado" xfId="28826" builtinId="9" hidden="1"/>
    <cellStyle name="Hipervínculo visitado" xfId="28806" builtinId="9" hidden="1"/>
    <cellStyle name="Hipervínculo visitado" xfId="28796" builtinId="9" hidden="1"/>
    <cellStyle name="Hipervínculo visitado" xfId="28784" builtinId="9" hidden="1"/>
    <cellStyle name="Hipervínculo visitado" xfId="28764" builtinId="9" hidden="1"/>
    <cellStyle name="Hipervínculo visitado" xfId="28752" builtinId="9" hidden="1"/>
    <cellStyle name="Hipervínculo visitado" xfId="28742" builtinId="9" hidden="1"/>
    <cellStyle name="Hipervínculo visitado" xfId="28720" builtinId="9" hidden="1"/>
    <cellStyle name="Hipervínculo visitado" xfId="28710" builtinId="9" hidden="1"/>
    <cellStyle name="Hipervínculo visitado" xfId="28698" builtinId="9" hidden="1"/>
    <cellStyle name="Hipervínculo visitado" xfId="28676" builtinId="9" hidden="1"/>
    <cellStyle name="Hipervínculo visitado" xfId="28666" builtinId="9" hidden="1"/>
    <cellStyle name="Hipervínculo visitado" xfId="28656" builtinId="9" hidden="1"/>
    <cellStyle name="Hipervínculo visitado" xfId="28636" builtinId="9" hidden="1"/>
    <cellStyle name="Hipervínculo visitado" xfId="28624" builtinId="9" hidden="1"/>
    <cellStyle name="Hipervínculo visitado" xfId="28614" builtinId="9" hidden="1"/>
    <cellStyle name="Hipervínculo visitado" xfId="28592" builtinId="9" hidden="1"/>
    <cellStyle name="Hipervínculo visitado" xfId="28582" builtinId="9" hidden="1"/>
    <cellStyle name="Hipervínculo visitado" xfId="28572" builtinId="9" hidden="1"/>
    <cellStyle name="Hipervínculo visitado" xfId="28548" builtinId="9" hidden="1"/>
    <cellStyle name="Hipervínculo visitado" xfId="28538" builtinId="9" hidden="1"/>
    <cellStyle name="Hipervínculo visitado" xfId="28526" builtinId="9" hidden="1"/>
    <cellStyle name="Hipervínculo visitado" xfId="28506" builtinId="9" hidden="1"/>
    <cellStyle name="Hipervínculo visitado" xfId="28495" builtinId="9" hidden="1"/>
    <cellStyle name="Hipervínculo visitado" xfId="28485" builtinId="9" hidden="1"/>
    <cellStyle name="Hipervínculo visitado" xfId="28463" builtinId="9" hidden="1"/>
    <cellStyle name="Hipervínculo visitado" xfId="28453" builtinId="9" hidden="1"/>
    <cellStyle name="Hipervínculo visitado" xfId="28443" builtinId="9" hidden="1"/>
    <cellStyle name="Hipervínculo visitado" xfId="28421" builtinId="9" hidden="1"/>
    <cellStyle name="Hipervínculo visitado" xfId="28411" builtinId="9" hidden="1"/>
    <cellStyle name="Hipervínculo visitado" xfId="28399" builtinId="9" hidden="1"/>
    <cellStyle name="Hipervínculo visitado" xfId="28378" builtinId="9" hidden="1"/>
    <cellStyle name="Hipervínculo visitado" xfId="28366" builtinId="9" hidden="1"/>
    <cellStyle name="Hipervínculo visitado" xfId="28356" builtinId="9" hidden="1"/>
    <cellStyle name="Hipervínculo visitado" xfId="28336" builtinId="9" hidden="1"/>
    <cellStyle name="Hipervínculo visitado" xfId="28326" builtinId="9" hidden="1"/>
    <cellStyle name="Hipervínculo visitado" xfId="28316" builtinId="9" hidden="1"/>
    <cellStyle name="Hipervínculo visitado" xfId="28294" builtinId="9" hidden="1"/>
    <cellStyle name="Hipervínculo visitado" xfId="28284" builtinId="9" hidden="1"/>
    <cellStyle name="Hipervínculo visitado" xfId="28272" builtinId="9" hidden="1"/>
    <cellStyle name="Hipervínculo visitado" xfId="28252" builtinId="9" hidden="1"/>
    <cellStyle name="Hipervínculo visitado" xfId="25173" builtinId="9" hidden="1"/>
    <cellStyle name="Hipervínculo visitado" xfId="25185" builtinId="9" hidden="1"/>
    <cellStyle name="Hipervínculo visitado" xfId="25197" builtinId="9" hidden="1"/>
    <cellStyle name="Hipervínculo visitado" xfId="25189" builtinId="9" hidden="1"/>
    <cellStyle name="Hipervínculo visitado" xfId="25237" builtinId="9" hidden="1"/>
    <cellStyle name="Hipervínculo visitado" xfId="25221" builtinId="9" hidden="1"/>
    <cellStyle name="Hipervínculo visitado" xfId="25213" builtinId="9" hidden="1"/>
    <cellStyle name="Hipervínculo visitado" xfId="25247" builtinId="9" hidden="1"/>
    <cellStyle name="Hipervínculo visitado" xfId="25313" builtinId="9" hidden="1"/>
    <cellStyle name="Hipervínculo visitado" xfId="25303" builtinId="9" hidden="1"/>
    <cellStyle name="Hipervínculo visitado" xfId="25295" builtinId="9" hidden="1"/>
    <cellStyle name="Hipervínculo visitado" xfId="25279" builtinId="9" hidden="1"/>
    <cellStyle name="Hipervínculo visitado" xfId="25271" builtinId="9" hidden="1"/>
    <cellStyle name="Hipervínculo visitado" xfId="25263" builtinId="9" hidden="1"/>
    <cellStyle name="Hipervínculo visitado" xfId="25245" builtinId="9" hidden="1"/>
    <cellStyle name="Hipervínculo visitado" xfId="25440" builtinId="9" hidden="1"/>
    <cellStyle name="Hipervínculo visitado" xfId="25504" builtinId="9" hidden="1"/>
    <cellStyle name="Hipervínculo visitado" xfId="25488" builtinId="9" hidden="1"/>
    <cellStyle name="Hipervínculo visitado" xfId="25478" builtinId="9" hidden="1"/>
    <cellStyle name="Hipervínculo visitado" xfId="25468" builtinId="9" hidden="1"/>
    <cellStyle name="Hipervínculo visitado" xfId="25452" builtinId="9" hidden="1"/>
    <cellStyle name="Hipervínculo visitado" xfId="25444" builtinId="9" hidden="1"/>
    <cellStyle name="Hipervínculo visitado" xfId="25434" builtinId="9" hidden="1"/>
    <cellStyle name="Hipervínculo visitado" xfId="25417" builtinId="9" hidden="1"/>
    <cellStyle name="Hipervínculo visitado" xfId="25409" builtinId="9" hidden="1"/>
    <cellStyle name="Hipervínculo visitado" xfId="25399" builtinId="9" hidden="1"/>
    <cellStyle name="Hipervínculo visitado" xfId="25383" builtinId="9" hidden="1"/>
    <cellStyle name="Hipervínculo visitado" xfId="25374" builtinId="9" hidden="1"/>
    <cellStyle name="Hipervínculo visitado" xfId="25366" builtinId="9" hidden="1"/>
    <cellStyle name="Hipervínculo visitado" xfId="25350" builtinId="9" hidden="1"/>
    <cellStyle name="Hipervínculo visitado" xfId="25340" builtinId="9" hidden="1"/>
    <cellStyle name="Hipervínculo visitado" xfId="25332" builtinId="9" hidden="1"/>
    <cellStyle name="Hipervínculo visitado" xfId="25600" builtinId="9" hidden="1"/>
    <cellStyle name="Hipervínculo visitado" xfId="25665" builtinId="9" hidden="1"/>
    <cellStyle name="Hipervínculo visitado" xfId="25729" builtinId="9" hidden="1"/>
    <cellStyle name="Hipervínculo visitado" xfId="25858" builtinId="9" hidden="1"/>
    <cellStyle name="Hipervínculo visitado" xfId="25920" builtinId="9" hidden="1"/>
    <cellStyle name="Hipervínculo visitado" xfId="25950" builtinId="9" hidden="1"/>
    <cellStyle name="Hipervínculo visitado" xfId="25932" builtinId="9" hidden="1"/>
    <cellStyle name="Hipervínculo visitado" xfId="25924" builtinId="9" hidden="1"/>
    <cellStyle name="Hipervínculo visitado" xfId="25914" builtinId="9" hidden="1"/>
    <cellStyle name="Hipervínculo visitado" xfId="25898" builtinId="9" hidden="1"/>
    <cellStyle name="Hipervínculo visitado" xfId="25888" builtinId="9" hidden="1"/>
    <cellStyle name="Hipervínculo visitado" xfId="25880" builtinId="9" hidden="1"/>
    <cellStyle name="Hipervínculo visitado" xfId="25862" builtinId="9" hidden="1"/>
    <cellStyle name="Hipervínculo visitado" xfId="25852" builtinId="9" hidden="1"/>
    <cellStyle name="Hipervínculo visitado" xfId="25844" builtinId="9" hidden="1"/>
    <cellStyle name="Hipervínculo visitado" xfId="25824" builtinId="9" hidden="1"/>
    <cellStyle name="Hipervínculo visitado" xfId="25816" builtinId="9" hidden="1"/>
    <cellStyle name="Hipervínculo visitado" xfId="25806" builtinId="9" hidden="1"/>
    <cellStyle name="Hipervínculo visitado" xfId="25786" builtinId="9" hidden="1"/>
    <cellStyle name="Hipervínculo visitado" xfId="25778" builtinId="9" hidden="1"/>
    <cellStyle name="Hipervínculo visitado" xfId="25768" builtinId="9" hidden="1"/>
    <cellStyle name="Hipervínculo visitado" xfId="25750" builtinId="9" hidden="1"/>
    <cellStyle name="Hipervínculo visitado" xfId="25741" builtinId="9" hidden="1"/>
    <cellStyle name="Hipervínculo visitado" xfId="25733" builtinId="9" hidden="1"/>
    <cellStyle name="Hipervínculo visitado" xfId="25715" builtinId="9" hidden="1"/>
    <cellStyle name="Hipervínculo visitado" xfId="25705" builtinId="9" hidden="1"/>
    <cellStyle name="Hipervínculo visitado" xfId="25695" builtinId="9" hidden="1"/>
    <cellStyle name="Hipervínculo visitado" xfId="25677" builtinId="9" hidden="1"/>
    <cellStyle name="Hipervínculo visitado" xfId="25669" builtinId="9" hidden="1"/>
    <cellStyle name="Hipervínculo visitado" xfId="25659" builtinId="9" hidden="1"/>
    <cellStyle name="Hipervínculo visitado" xfId="25641" builtinId="9" hidden="1"/>
    <cellStyle name="Hipervínculo visitado" xfId="25630" builtinId="9" hidden="1"/>
    <cellStyle name="Hipervínculo visitado" xfId="25622" builtinId="9" hidden="1"/>
    <cellStyle name="Hipervínculo visitado" xfId="25604" builtinId="9" hidden="1"/>
    <cellStyle name="Hipervínculo visitado" xfId="25594" builtinId="9" hidden="1"/>
    <cellStyle name="Hipervínculo visitado" xfId="25588" builtinId="9" hidden="1"/>
    <cellStyle name="Hipervínculo visitado" xfId="25568" builtinId="9" hidden="1"/>
    <cellStyle name="Hipervínculo visitado" xfId="25560" builtinId="9" hidden="1"/>
    <cellStyle name="Hipervínculo visitado" xfId="25550" builtinId="9" hidden="1"/>
    <cellStyle name="Hipervínculo visitado" xfId="25532" builtinId="9" hidden="1"/>
    <cellStyle name="Hipervínculo visitado" xfId="25524" builtinId="9" hidden="1"/>
    <cellStyle name="Hipervínculo visitado" xfId="25514" builtinId="9" hidden="1"/>
    <cellStyle name="Hipervínculo visitado" xfId="26002" builtinId="9" hidden="1"/>
    <cellStyle name="Hipervínculo visitado" xfId="26034" builtinId="9" hidden="1"/>
    <cellStyle name="Hipervínculo visitado" xfId="26064" builtinId="9" hidden="1"/>
    <cellStyle name="Hipervínculo visitado" xfId="26129" builtinId="9" hidden="1"/>
    <cellStyle name="Hipervínculo visitado" xfId="26161" builtinId="9" hidden="1"/>
    <cellStyle name="Hipervínculo visitado" xfId="26193" builtinId="9" hidden="1"/>
    <cellStyle name="Hipervínculo visitado" xfId="26256" builtinId="9" hidden="1"/>
    <cellStyle name="Hipervínculo visitado" xfId="26290" builtinId="9" hidden="1"/>
    <cellStyle name="Hipervínculo visitado" xfId="26322" builtinId="9" hidden="1"/>
    <cellStyle name="Hipervínculo visitado" xfId="26384" builtinId="9" hidden="1"/>
    <cellStyle name="Hipervínculo visitado" xfId="26416" builtinId="9" hidden="1"/>
    <cellStyle name="Hipervínculo visitado" xfId="26450" builtinId="9" hidden="1"/>
    <cellStyle name="Hipervínculo visitado" xfId="26514" builtinId="9" hidden="1"/>
    <cellStyle name="Hipervínculo visitado" xfId="26544" builtinId="9" hidden="1"/>
    <cellStyle name="Hipervínculo visitado" xfId="26578" builtinId="9" hidden="1"/>
    <cellStyle name="Hipervínculo visitado" xfId="26642" builtinId="9" hidden="1"/>
    <cellStyle name="Hipervínculo visitado" xfId="26674" builtinId="9" hidden="1"/>
    <cellStyle name="Hipervínculo visitado" xfId="26704" builtinId="9" hidden="1"/>
    <cellStyle name="Hipervínculo visitado" xfId="26770" builtinId="9" hidden="1"/>
    <cellStyle name="Hipervínculo visitado" xfId="26802" builtinId="9" hidden="1"/>
    <cellStyle name="Hipervínculo visitado" xfId="26834" builtinId="9" hidden="1"/>
    <cellStyle name="Hipervínculo visitado" xfId="26898" builtinId="9" hidden="1"/>
    <cellStyle name="Hipervínculo visitado" xfId="26930" builtinId="9" hidden="1"/>
    <cellStyle name="Hipervínculo visitado" xfId="26962" builtinId="9" hidden="1"/>
    <cellStyle name="Hipervínculo visitado" xfId="27024" builtinId="9" hidden="1"/>
    <cellStyle name="Hipervínculo visitado" xfId="27058" builtinId="9" hidden="1"/>
    <cellStyle name="Hipervínculo visitado" xfId="27090" builtinId="9" hidden="1"/>
    <cellStyle name="Hipervínculo visitado" xfId="27152" builtinId="9" hidden="1"/>
    <cellStyle name="Hipervínculo visitado" xfId="27184" builtinId="9" hidden="1"/>
    <cellStyle name="Hipervínculo visitado" xfId="27217" builtinId="9" hidden="1"/>
    <cellStyle name="Hipervínculo visitado" xfId="27281" builtinId="9" hidden="1"/>
    <cellStyle name="Hipervínculo visitado" xfId="27311" builtinId="9" hidden="1"/>
    <cellStyle name="Hipervínculo visitado" xfId="27343" builtinId="9" hidden="1"/>
    <cellStyle name="Hipervínculo visitado" xfId="27407" builtinId="9" hidden="1"/>
    <cellStyle name="Hipervínculo visitado" xfId="27439" builtinId="9" hidden="1"/>
    <cellStyle name="Hipervínculo visitado" xfId="27453" builtinId="9" hidden="1"/>
    <cellStyle name="Hipervínculo visitado" xfId="27433" builtinId="9" hidden="1"/>
    <cellStyle name="Hipervínculo visitado" xfId="27421" builtinId="9" hidden="1"/>
    <cellStyle name="Hipervínculo visitado" xfId="27411" builtinId="9" hidden="1"/>
    <cellStyle name="Hipervínculo visitado" xfId="27389" builtinId="9" hidden="1"/>
    <cellStyle name="Hipervínculo visitado" xfId="27379" builtinId="9" hidden="1"/>
    <cellStyle name="Hipervínculo visitado" xfId="27369" builtinId="9" hidden="1"/>
    <cellStyle name="Hipervínculo visitado" xfId="27347" builtinId="9" hidden="1"/>
    <cellStyle name="Hipervínculo visitado" xfId="27337" builtinId="9" hidden="1"/>
    <cellStyle name="Hipervínculo visitado" xfId="27325" builtinId="9" hidden="1"/>
    <cellStyle name="Hipervínculo visitado" xfId="27305" builtinId="9" hidden="1"/>
    <cellStyle name="Hipervínculo visitado" xfId="27295" builtinId="9" hidden="1"/>
    <cellStyle name="Hipervínculo visitado" xfId="27285" builtinId="9" hidden="1"/>
    <cellStyle name="Hipervínculo visitado" xfId="27263" builtinId="9" hidden="1"/>
    <cellStyle name="Hipervínculo visitado" xfId="27253" builtinId="9" hidden="1"/>
    <cellStyle name="Hipervínculo visitado" xfId="27243" builtinId="9" hidden="1"/>
    <cellStyle name="Hipervínculo visitado" xfId="27221" builtinId="9" hidden="1"/>
    <cellStyle name="Hipervínculo visitado" xfId="27211" builtinId="9" hidden="1"/>
    <cellStyle name="Hipervínculo visitado" xfId="27198" builtinId="9" hidden="1"/>
    <cellStyle name="Hipervínculo visitado" xfId="27178" builtinId="9" hidden="1"/>
    <cellStyle name="Hipervínculo visitado" xfId="27166" builtinId="9" hidden="1"/>
    <cellStyle name="Hipervínculo visitado" xfId="27156" builtinId="9" hidden="1"/>
    <cellStyle name="Hipervínculo visitado" xfId="27136" builtinId="9" hidden="1"/>
    <cellStyle name="Hipervínculo visitado" xfId="27126" builtinId="9" hidden="1"/>
    <cellStyle name="Hipervínculo visitado" xfId="27116" builtinId="9" hidden="1"/>
    <cellStyle name="Hipervínculo visitado" xfId="27094" builtinId="9" hidden="1"/>
    <cellStyle name="Hipervínculo visitado" xfId="27084" builtinId="9" hidden="1"/>
    <cellStyle name="Hipervínculo visitado" xfId="27072" builtinId="9" hidden="1"/>
    <cellStyle name="Hipervínculo visitado" xfId="27052" builtinId="9" hidden="1"/>
    <cellStyle name="Hipervínculo visitado" xfId="27038" builtinId="9" hidden="1"/>
    <cellStyle name="Hipervínculo visitado" xfId="27028" builtinId="9" hidden="1"/>
    <cellStyle name="Hipervínculo visitado" xfId="27006" builtinId="9" hidden="1"/>
    <cellStyle name="Hipervínculo visitado" xfId="26996" builtinId="9" hidden="1"/>
    <cellStyle name="Hipervínculo visitado" xfId="26988" builtinId="9" hidden="1"/>
    <cellStyle name="Hipervínculo visitado" xfId="26966" builtinId="9" hidden="1"/>
    <cellStyle name="Hipervínculo visitado" xfId="26956" builtinId="9" hidden="1"/>
    <cellStyle name="Hipervínculo visitado" xfId="26944" builtinId="9" hidden="1"/>
    <cellStyle name="Hipervínculo visitado" xfId="26924" builtinId="9" hidden="1"/>
    <cellStyle name="Hipervínculo visitado" xfId="26912" builtinId="9" hidden="1"/>
    <cellStyle name="Hipervínculo visitado" xfId="26902" builtinId="9" hidden="1"/>
    <cellStyle name="Hipervínculo visitado" xfId="26878" builtinId="9" hidden="1"/>
    <cellStyle name="Hipervínculo visitado" xfId="26868" builtinId="9" hidden="1"/>
    <cellStyle name="Hipervínculo visitado" xfId="26858" builtinId="9" hidden="1"/>
    <cellStyle name="Hipervínculo visitado" xfId="26731" builtinId="9" hidden="1"/>
    <cellStyle name="Hipervínculo visitado" xfId="26828" builtinId="9" hidden="1"/>
    <cellStyle name="Hipervínculo visitado" xfId="26816" builtinId="9" hidden="1"/>
    <cellStyle name="Hipervínculo visitado" xfId="26796" builtinId="9" hidden="1"/>
    <cellStyle name="Hipervínculo visitado" xfId="26784" builtinId="9" hidden="1"/>
    <cellStyle name="Hipervínculo visitado" xfId="26774" builtinId="9" hidden="1"/>
    <cellStyle name="Hipervínculo visitado" xfId="26752" builtinId="9" hidden="1"/>
    <cellStyle name="Hipervínculo visitado" xfId="26742" builtinId="9" hidden="1"/>
    <cellStyle name="Hipervínculo visitado" xfId="26730" builtinId="9" hidden="1"/>
    <cellStyle name="Hipervínculo visitado" xfId="26708" builtinId="9" hidden="1"/>
    <cellStyle name="Hipervínculo visitado" xfId="26698" builtinId="9" hidden="1"/>
    <cellStyle name="Hipervínculo visitado" xfId="26686" builtinId="9" hidden="1"/>
    <cellStyle name="Hipervínculo visitado" xfId="26668" builtinId="9" hidden="1"/>
    <cellStyle name="Hipervínculo visitado" xfId="26656" builtinId="9" hidden="1"/>
    <cellStyle name="Hipervínculo visitado" xfId="26646" builtinId="9" hidden="1"/>
    <cellStyle name="Hipervínculo visitado" xfId="26624" builtinId="9" hidden="1"/>
    <cellStyle name="Hipervínculo visitado" xfId="26614" builtinId="9" hidden="1"/>
    <cellStyle name="Hipervínculo visitado" xfId="26604" builtinId="9" hidden="1"/>
    <cellStyle name="Hipervínculo visitado" xfId="26582" builtinId="9" hidden="1"/>
    <cellStyle name="Hipervínculo visitado" xfId="26570" builtinId="9" hidden="1"/>
    <cellStyle name="Hipervínculo visitado" xfId="26558" builtinId="9" hidden="1"/>
    <cellStyle name="Hipervínculo visitado" xfId="26538" builtinId="9" hidden="1"/>
    <cellStyle name="Hipervínculo visitado" xfId="26526" builtinId="9" hidden="1"/>
    <cellStyle name="Hipervínculo visitado" xfId="26518" builtinId="9" hidden="1"/>
    <cellStyle name="Hipervínculo visitado" xfId="26496" builtinId="9" hidden="1"/>
    <cellStyle name="Hipervínculo visitado" xfId="26486" builtinId="9" hidden="1"/>
    <cellStyle name="Hipervínculo visitado" xfId="26476" builtinId="9" hidden="1"/>
    <cellStyle name="Hipervínculo visitado" xfId="26454" builtinId="9" hidden="1"/>
    <cellStyle name="Hipervínculo visitado" xfId="26444" builtinId="9" hidden="1"/>
    <cellStyle name="Hipervínculo visitado" xfId="26432" builtinId="9" hidden="1"/>
    <cellStyle name="Hipervínculo visitado" xfId="26410" builtinId="9" hidden="1"/>
    <cellStyle name="Hipervínculo visitado" xfId="26398" builtinId="9" hidden="1"/>
    <cellStyle name="Hipervínculo visitado" xfId="26388" builtinId="9" hidden="1"/>
    <cellStyle name="Hipervínculo visitado" xfId="26368" builtinId="9" hidden="1"/>
    <cellStyle name="Hipervínculo visitado" xfId="26358" builtinId="9" hidden="1"/>
    <cellStyle name="Hipervínculo visitado" xfId="26348" builtinId="9" hidden="1"/>
    <cellStyle name="Hipervínculo visitado" xfId="26326" builtinId="9" hidden="1"/>
    <cellStyle name="Hipervínculo visitado" xfId="26316" builtinId="9" hidden="1"/>
    <cellStyle name="Hipervínculo visitado" xfId="26304" builtinId="9" hidden="1"/>
    <cellStyle name="Hipervínculo visitado" xfId="26284" builtinId="9" hidden="1"/>
    <cellStyle name="Hipervínculo visitado" xfId="26272" builtinId="9" hidden="1"/>
    <cellStyle name="Hipervínculo visitado" xfId="26260" builtinId="9" hidden="1"/>
    <cellStyle name="Hipervínculo visitado" xfId="26238" builtinId="9" hidden="1"/>
    <cellStyle name="Hipervínculo visitado" xfId="26228" builtinId="9" hidden="1"/>
    <cellStyle name="Hipervínculo visitado" xfId="26218" builtinId="9" hidden="1"/>
    <cellStyle name="Hipervínculo visitado" xfId="26197" builtinId="9" hidden="1"/>
    <cellStyle name="Hipervínculo visitado" xfId="26187" builtinId="9" hidden="1"/>
    <cellStyle name="Hipervínculo visitado" xfId="26175" builtinId="9" hidden="1"/>
    <cellStyle name="Hipervínculo visitado" xfId="26155" builtinId="9" hidden="1"/>
    <cellStyle name="Hipervínculo visitado" xfId="26143" builtinId="9" hidden="1"/>
    <cellStyle name="Hipervínculo visitado" xfId="26133" builtinId="9" hidden="1"/>
    <cellStyle name="Hipervínculo visitado" xfId="26111" builtinId="9" hidden="1"/>
    <cellStyle name="Hipervínculo visitado" xfId="26100" builtinId="9" hidden="1"/>
    <cellStyle name="Hipervínculo visitado" xfId="26090" builtinId="9" hidden="1"/>
    <cellStyle name="Hipervínculo visitado" xfId="26068" builtinId="9" hidden="1"/>
    <cellStyle name="Hipervínculo visitado" xfId="26058" builtinId="9" hidden="1"/>
    <cellStyle name="Hipervínculo visitado" xfId="26048" builtinId="9" hidden="1"/>
    <cellStyle name="Hipervínculo visitado" xfId="26028" builtinId="9" hidden="1"/>
    <cellStyle name="Hipervínculo visitado" xfId="26016" builtinId="9" hidden="1"/>
    <cellStyle name="Hipervínculo visitado" xfId="26006" builtinId="9" hidden="1"/>
    <cellStyle name="Hipervínculo visitado" xfId="25984" builtinId="9" hidden="1"/>
    <cellStyle name="Hipervínculo visitado" xfId="25974" builtinId="9" hidden="1"/>
    <cellStyle name="Hipervínculo visitado" xfId="25964" builtinId="9" hidden="1"/>
    <cellStyle name="Hipervínculo visitado" xfId="22897" builtinId="9" hidden="1"/>
    <cellStyle name="Hipervínculo visitado" xfId="22917" builtinId="9" hidden="1"/>
    <cellStyle name="Hipervínculo visitado" xfId="22909" builtinId="9" hidden="1"/>
    <cellStyle name="Hipervínculo visitado" xfId="22949" builtinId="9" hidden="1"/>
    <cellStyle name="Hipervínculo visitado" xfId="22941" builtinId="9" hidden="1"/>
    <cellStyle name="Hipervínculo visitado" xfId="22933" builtinId="9" hidden="1"/>
    <cellStyle name="Hipervínculo visitado" xfId="22959" builtinId="9" hidden="1"/>
    <cellStyle name="Hipervínculo visitado" xfId="23033" builtinId="9" hidden="1"/>
    <cellStyle name="Hipervínculo visitado" xfId="23025" builtinId="9" hidden="1"/>
    <cellStyle name="Hipervínculo visitado" xfId="23007" builtinId="9" hidden="1"/>
    <cellStyle name="Hipervínculo visitado" xfId="22999" builtinId="9" hidden="1"/>
    <cellStyle name="Hipervínculo visitado" xfId="22991" builtinId="9" hidden="1"/>
    <cellStyle name="Hipervínculo visitado" xfId="22975" builtinId="9" hidden="1"/>
    <cellStyle name="Hipervínculo visitado" xfId="22967" builtinId="9" hidden="1"/>
    <cellStyle name="Hipervínculo visitado" xfId="22957" builtinId="9" hidden="1"/>
    <cellStyle name="Hipervínculo visitado" xfId="23216" builtinId="9" hidden="1"/>
    <cellStyle name="Hipervínculo visitado" xfId="23208" builtinId="9" hidden="1"/>
    <cellStyle name="Hipervínculo visitado" xfId="23200" builtinId="9" hidden="1"/>
    <cellStyle name="Hipervínculo visitado" xfId="23180" builtinId="9" hidden="1"/>
    <cellStyle name="Hipervínculo visitado" xfId="23172" builtinId="9" hidden="1"/>
    <cellStyle name="Hipervínculo visitado" xfId="23164" builtinId="9" hidden="1"/>
    <cellStyle name="Hipervínculo visitado" xfId="23146" builtinId="9" hidden="1"/>
    <cellStyle name="Hipervínculo visitado" xfId="23137" builtinId="9" hidden="1"/>
    <cellStyle name="Hipervínculo visitado" xfId="23129" builtinId="9" hidden="1"/>
    <cellStyle name="Hipervínculo visitado" xfId="23111" builtinId="9" hidden="1"/>
    <cellStyle name="Hipervínculo visitado" xfId="23103" builtinId="9" hidden="1"/>
    <cellStyle name="Hipervínculo visitado" xfId="23095" builtinId="9" hidden="1"/>
    <cellStyle name="Hipervínculo visitado" xfId="23078" builtinId="9" hidden="1"/>
    <cellStyle name="Hipervínculo visitado" xfId="23070" builtinId="9" hidden="1"/>
    <cellStyle name="Hipervínculo visitado" xfId="23062" builtinId="9" hidden="1"/>
    <cellStyle name="Hipervínculo visitado" xfId="23044" builtinId="9" hidden="1"/>
    <cellStyle name="Hipervínculo visitado" xfId="23250" builtinId="9" hidden="1"/>
    <cellStyle name="Hipervínculo visitado" xfId="23312" builtinId="9" hidden="1"/>
    <cellStyle name="Hipervínculo visitado" xfId="23441" builtinId="9" hidden="1"/>
    <cellStyle name="Hipervínculo visitado" xfId="23504" builtinId="9" hidden="1"/>
    <cellStyle name="Hipervínculo visitado" xfId="23570" builtinId="9" hidden="1"/>
    <cellStyle name="Hipervínculo visitado" xfId="23662" builtinId="9" hidden="1"/>
    <cellStyle name="Hipervínculo visitado" xfId="23654" builtinId="9" hidden="1"/>
    <cellStyle name="Hipervínculo visitado" xfId="23644" builtinId="9" hidden="1"/>
    <cellStyle name="Hipervínculo visitado" xfId="23626" builtinId="9" hidden="1"/>
    <cellStyle name="Hipervínculo visitado" xfId="23618" builtinId="9" hidden="1"/>
    <cellStyle name="Hipervínculo visitado" xfId="23610" builtinId="9" hidden="1"/>
    <cellStyle name="Hipervínculo visitado" xfId="23592" builtinId="9" hidden="1"/>
    <cellStyle name="Hipervínculo visitado" xfId="23582" builtinId="9" hidden="1"/>
    <cellStyle name="Hipervínculo visitado" xfId="23574" builtinId="9" hidden="1"/>
    <cellStyle name="Hipervínculo visitado" xfId="23556" builtinId="9" hidden="1"/>
    <cellStyle name="Hipervínculo visitado" xfId="23546" builtinId="9" hidden="1"/>
    <cellStyle name="Hipervínculo visitado" xfId="23536" builtinId="9" hidden="1"/>
    <cellStyle name="Hipervínculo visitado" xfId="23518" builtinId="9" hidden="1"/>
    <cellStyle name="Hipervínculo visitado" xfId="23510" builtinId="9" hidden="1"/>
    <cellStyle name="Hipervínculo visitado" xfId="23498" builtinId="9" hidden="1"/>
    <cellStyle name="Hipervínculo visitado" xfId="23480" builtinId="9" hidden="1"/>
    <cellStyle name="Hipervínculo visitado" xfId="23470" builtinId="9" hidden="1"/>
    <cellStyle name="Hipervínculo visitado" xfId="23462" builtinId="9" hidden="1"/>
    <cellStyle name="Hipervínculo visitado" xfId="23445" builtinId="9" hidden="1"/>
    <cellStyle name="Hipervínculo visitado" xfId="23435" builtinId="9" hidden="1"/>
    <cellStyle name="Hipervínculo visitado" xfId="23427" builtinId="9" hidden="1"/>
    <cellStyle name="Hipervínculo visitado" xfId="23407" builtinId="9" hidden="1"/>
    <cellStyle name="Hipervínculo visitado" xfId="23399" builtinId="9" hidden="1"/>
    <cellStyle name="Hipervínculo visitado" xfId="23389" builtinId="9" hidden="1"/>
    <cellStyle name="Hipervínculo visitado" xfId="23371" builtinId="9" hidden="1"/>
    <cellStyle name="Hipervínculo visitado" xfId="23363" builtinId="9" hidden="1"/>
    <cellStyle name="Hipervínculo visitado" xfId="23353" builtinId="9" hidden="1"/>
    <cellStyle name="Hipervínculo visitado" xfId="23334" builtinId="9" hidden="1"/>
    <cellStyle name="Hipervínculo visitado" xfId="23324" builtinId="9" hidden="1"/>
    <cellStyle name="Hipervínculo visitado" xfId="23316" builtinId="9" hidden="1"/>
    <cellStyle name="Hipervínculo visitado" xfId="23300" builtinId="9" hidden="1"/>
    <cellStyle name="Hipervínculo visitado" xfId="23290" builtinId="9" hidden="1"/>
    <cellStyle name="Hipervínculo visitado" xfId="23280" builtinId="9" hidden="1"/>
    <cellStyle name="Hipervínculo visitado" xfId="23262" builtinId="9" hidden="1"/>
    <cellStyle name="Hipervínculo visitado" xfId="23254" builtinId="9" hidden="1"/>
    <cellStyle name="Hipervínculo visitado" xfId="23244" builtinId="9" hidden="1"/>
    <cellStyle name="Hipervínculo visitado" xfId="23226" builtinId="9" hidden="1"/>
    <cellStyle name="Hipervínculo visitado" xfId="23682" builtinId="9" hidden="1"/>
    <cellStyle name="Hipervínculo visitado" xfId="23714" builtinId="9" hidden="1"/>
    <cellStyle name="Hipervínculo visitado" xfId="23776" builtinId="9" hidden="1"/>
    <cellStyle name="Hipervínculo visitado" xfId="23808" builtinId="9" hidden="1"/>
    <cellStyle name="Hipervínculo visitado" xfId="23841" builtinId="9" hidden="1"/>
    <cellStyle name="Hipervínculo visitado" xfId="23905" builtinId="9" hidden="1"/>
    <cellStyle name="Hipervínculo visitado" xfId="23936" builtinId="9" hidden="1"/>
    <cellStyle name="Hipervínculo visitado" xfId="23968" builtinId="9" hidden="1"/>
    <cellStyle name="Hipervínculo visitado" xfId="24034" builtinId="9" hidden="1"/>
    <cellStyle name="Hipervínculo visitado" xfId="24066" builtinId="9" hidden="1"/>
    <cellStyle name="Hipervínculo visitado" xfId="24096" builtinId="9" hidden="1"/>
    <cellStyle name="Hipervínculo visitado" xfId="24162" builtinId="9" hidden="1"/>
    <cellStyle name="Hipervínculo visitado" xfId="24194" builtinId="9" hidden="1"/>
    <cellStyle name="Hipervínculo visitado" xfId="24226" builtinId="9" hidden="1"/>
    <cellStyle name="Hipervínculo visitado" xfId="24290" builtinId="9" hidden="1"/>
    <cellStyle name="Hipervínculo visitado" xfId="24322" builtinId="9" hidden="1"/>
    <cellStyle name="Hipervínculo visitado" xfId="24354" builtinId="9" hidden="1"/>
    <cellStyle name="Hipervínculo visitado" xfId="24416" builtinId="9" hidden="1"/>
    <cellStyle name="Hipervínculo visitado" xfId="24450" builtinId="9" hidden="1"/>
    <cellStyle name="Hipervínculo visitado" xfId="24482" builtinId="9" hidden="1"/>
    <cellStyle name="Hipervínculo visitado" xfId="24546" builtinId="9" hidden="1"/>
    <cellStyle name="Hipervínculo visitado" xfId="24576" builtinId="9" hidden="1"/>
    <cellStyle name="Hipervínculo visitado" xfId="24610" builtinId="9" hidden="1"/>
    <cellStyle name="Hipervínculo visitado" xfId="24674" builtinId="9" hidden="1"/>
    <cellStyle name="Hipervínculo visitado" xfId="24599" builtinId="9" hidden="1"/>
    <cellStyle name="Hipervínculo visitado" xfId="24736" builtinId="9" hidden="1"/>
    <cellStyle name="Hipervínculo visitado" xfId="24802" builtinId="9" hidden="1"/>
    <cellStyle name="Hipervínculo visitado" xfId="24834" builtinId="9" hidden="1"/>
    <cellStyle name="Hipervínculo visitado" xfId="24864" builtinId="9" hidden="1"/>
    <cellStyle name="Hipervínculo visitado" xfId="24929" builtinId="9" hidden="1"/>
    <cellStyle name="Hipervínculo visitado" xfId="24961" builtinId="9" hidden="1"/>
    <cellStyle name="Hipervínculo visitado" xfId="24993" builtinId="9" hidden="1"/>
    <cellStyle name="Hipervínculo visitado" xfId="25055" builtinId="9" hidden="1"/>
    <cellStyle name="Hipervínculo visitado" xfId="25087" builtinId="9" hidden="1"/>
    <cellStyle name="Hipervínculo visitado" xfId="25119" builtinId="9" hidden="1"/>
    <cellStyle name="Hipervínculo visitado" xfId="25165" builtinId="9" hidden="1"/>
    <cellStyle name="Hipervínculo visitado" xfId="25155" builtinId="9" hidden="1"/>
    <cellStyle name="Hipervínculo visitado" xfId="25145" builtinId="9" hidden="1"/>
    <cellStyle name="Hipervínculo visitado" xfId="25123" builtinId="9" hidden="1"/>
    <cellStyle name="Hipervínculo visitado" xfId="25113" builtinId="9" hidden="1"/>
    <cellStyle name="Hipervínculo visitado" xfId="25101" builtinId="9" hidden="1"/>
    <cellStyle name="Hipervínculo visitado" xfId="25081" builtinId="9" hidden="1"/>
    <cellStyle name="Hipervínculo visitado" xfId="25069" builtinId="9" hidden="1"/>
    <cellStyle name="Hipervínculo visitado" xfId="25059" builtinId="9" hidden="1"/>
    <cellStyle name="Hipervínculo visitado" xfId="25037" builtinId="9" hidden="1"/>
    <cellStyle name="Hipervínculo visitado" xfId="25027" builtinId="9" hidden="1"/>
    <cellStyle name="Hipervínculo visitado" xfId="25017" builtinId="9" hidden="1"/>
    <cellStyle name="Hipervínculo visitado" xfId="24997" builtinId="9" hidden="1"/>
    <cellStyle name="Hipervínculo visitado" xfId="24987" builtinId="9" hidden="1"/>
    <cellStyle name="Hipervínculo visitado" xfId="24975" builtinId="9" hidden="1"/>
    <cellStyle name="Hipervínculo visitado" xfId="24955" builtinId="9" hidden="1"/>
    <cellStyle name="Hipervínculo visitado" xfId="24943" builtinId="9" hidden="1"/>
    <cellStyle name="Hipervínculo visitado" xfId="24933" builtinId="9" hidden="1"/>
    <cellStyle name="Hipervínculo visitado" xfId="24910" builtinId="9" hidden="1"/>
    <cellStyle name="Hipervínculo visitado" xfId="24900" builtinId="9" hidden="1"/>
    <cellStyle name="Hipervínculo visitado" xfId="24890" builtinId="9" hidden="1"/>
    <cellStyle name="Hipervínculo visitado" xfId="24868" builtinId="9" hidden="1"/>
    <cellStyle name="Hipervínculo visitado" xfId="24860" builtinId="9" hidden="1"/>
    <cellStyle name="Hipervínculo visitado" xfId="24848" builtinId="9" hidden="1"/>
    <cellStyle name="Hipervínculo visitado" xfId="24828" builtinId="9" hidden="1"/>
    <cellStyle name="Hipervínculo visitado" xfId="24816" builtinId="9" hidden="1"/>
    <cellStyle name="Hipervínculo visitado" xfId="24806" builtinId="9" hidden="1"/>
    <cellStyle name="Hipervínculo visitado" xfId="24784" builtinId="9" hidden="1"/>
    <cellStyle name="Hipervínculo visitado" xfId="24774" builtinId="9" hidden="1"/>
    <cellStyle name="Hipervínculo visitado" xfId="24764" builtinId="9" hidden="1"/>
    <cellStyle name="Hipervínculo visitado" xfId="24740" builtinId="9" hidden="1"/>
    <cellStyle name="Hipervínculo visitado" xfId="24730" builtinId="9" hidden="1"/>
    <cellStyle name="Hipervínculo visitado" xfId="24718" builtinId="9" hidden="1"/>
    <cellStyle name="Hipervínculo visitado" xfId="24700" builtinId="9" hidden="1"/>
    <cellStyle name="Hipervínculo visitado" xfId="24688" builtinId="9" hidden="1"/>
    <cellStyle name="Hipervínculo visitado" xfId="24678" builtinId="9" hidden="1"/>
    <cellStyle name="Hipervínculo visitado" xfId="24656" builtinId="9" hidden="1"/>
    <cellStyle name="Hipervínculo visitado" xfId="24646" builtinId="9" hidden="1"/>
    <cellStyle name="Hipervínculo visitado" xfId="24636" builtinId="9" hidden="1"/>
    <cellStyle name="Hipervínculo visitado" xfId="24614" builtinId="9" hidden="1"/>
    <cellStyle name="Hipervínculo visitado" xfId="24604" builtinId="9" hidden="1"/>
    <cellStyle name="Hipervínculo visitado" xfId="24590" builtinId="9" hidden="1"/>
    <cellStyle name="Hipervínculo visitado" xfId="24570" builtinId="9" hidden="1"/>
    <cellStyle name="Hipervínculo visitado" xfId="24558" builtinId="9" hidden="1"/>
    <cellStyle name="Hipervínculo visitado" xfId="24443" builtinId="9" hidden="1"/>
    <cellStyle name="Hipervínculo visitado" xfId="24528" builtinId="9" hidden="1"/>
    <cellStyle name="Hipervínculo visitado" xfId="24518" builtinId="9" hidden="1"/>
    <cellStyle name="Hipervínculo visitado" xfId="24508" builtinId="9" hidden="1"/>
    <cellStyle name="Hipervínculo visitado" xfId="24486" builtinId="9" hidden="1"/>
    <cellStyle name="Hipervínculo visitado" xfId="24476" builtinId="9" hidden="1"/>
    <cellStyle name="Hipervínculo visitado" xfId="24464" builtinId="9" hidden="1"/>
    <cellStyle name="Hipervínculo visitado" xfId="24442" builtinId="9" hidden="1"/>
    <cellStyle name="Hipervínculo visitado" xfId="24430" builtinId="9" hidden="1"/>
    <cellStyle name="Hipervínculo visitado" xfId="24420" builtinId="9" hidden="1"/>
    <cellStyle name="Hipervínculo visitado" xfId="24398" builtinId="9" hidden="1"/>
    <cellStyle name="Hipervínculo visitado" xfId="24390" builtinId="9" hidden="1"/>
    <cellStyle name="Hipervínculo visitado" xfId="24380" builtinId="9" hidden="1"/>
    <cellStyle name="Hipervínculo visitado" xfId="24358" builtinId="9" hidden="1"/>
    <cellStyle name="Hipervínculo visitado" xfId="24348" builtinId="9" hidden="1"/>
    <cellStyle name="Hipervínculo visitado" xfId="24336" builtinId="9" hidden="1"/>
    <cellStyle name="Hipervínculo visitado" xfId="24316" builtinId="9" hidden="1"/>
    <cellStyle name="Hipervínculo visitado" xfId="24304" builtinId="9" hidden="1"/>
    <cellStyle name="Hipervínculo visitado" xfId="24294" builtinId="9" hidden="1"/>
    <cellStyle name="Hipervínculo visitado" xfId="24270" builtinId="9" hidden="1"/>
    <cellStyle name="Hipervínculo visitado" xfId="24260" builtinId="9" hidden="1"/>
    <cellStyle name="Hipervínculo visitado" xfId="24250" builtinId="9" hidden="1"/>
    <cellStyle name="Hipervínculo visitado" xfId="24230" builtinId="9" hidden="1"/>
    <cellStyle name="Hipervínculo visitado" xfId="24220" builtinId="9" hidden="1"/>
    <cellStyle name="Hipervínculo visitado" xfId="24208" builtinId="9" hidden="1"/>
    <cellStyle name="Hipervínculo visitado" xfId="24188" builtinId="9" hidden="1"/>
    <cellStyle name="Hipervínculo visitado" xfId="24176" builtinId="9" hidden="1"/>
    <cellStyle name="Hipervínculo visitado" xfId="24166" builtinId="9" hidden="1"/>
    <cellStyle name="Hipervínculo visitado" xfId="24144" builtinId="9" hidden="1"/>
    <cellStyle name="Hipervínculo visitado" xfId="24134" builtinId="9" hidden="1"/>
    <cellStyle name="Hipervínculo visitado" xfId="24122" builtinId="9" hidden="1"/>
    <cellStyle name="Hipervínculo visitado" xfId="24100" builtinId="9" hidden="1"/>
    <cellStyle name="Hipervínculo visitado" xfId="24090" builtinId="9" hidden="1"/>
    <cellStyle name="Hipervínculo visitado" xfId="24080" builtinId="9" hidden="1"/>
    <cellStyle name="Hipervínculo visitado" xfId="24060" builtinId="9" hidden="1"/>
    <cellStyle name="Hipervínculo visitado" xfId="24048" builtinId="9" hidden="1"/>
    <cellStyle name="Hipervínculo visitado" xfId="24038" builtinId="9" hidden="1"/>
    <cellStyle name="Hipervínculo visitado" xfId="24016" builtinId="9" hidden="1"/>
    <cellStyle name="Hipervínculo visitado" xfId="24006" builtinId="9" hidden="1"/>
    <cellStyle name="Hipervínculo visitado" xfId="23996" builtinId="9" hidden="1"/>
    <cellStyle name="Hipervínculo visitado" xfId="23972" builtinId="9" hidden="1"/>
    <cellStyle name="Hipervínculo visitado" xfId="23962" builtinId="9" hidden="1"/>
    <cellStyle name="Hipervínculo visitado" xfId="23950" builtinId="9" hidden="1"/>
    <cellStyle name="Hipervínculo visitado" xfId="23930" builtinId="9" hidden="1"/>
    <cellStyle name="Hipervínculo visitado" xfId="23919" builtinId="9" hidden="1"/>
    <cellStyle name="Hipervínculo visitado" xfId="23909" builtinId="9" hidden="1"/>
    <cellStyle name="Hipervínculo visitado" xfId="23887" builtinId="9" hidden="1"/>
    <cellStyle name="Hipervínculo visitado" xfId="23877" builtinId="9" hidden="1"/>
    <cellStyle name="Hipervínculo visitado" xfId="23867" builtinId="9" hidden="1"/>
    <cellStyle name="Hipervínculo visitado" xfId="23845" builtinId="9" hidden="1"/>
    <cellStyle name="Hipervínculo visitado" xfId="23835" builtinId="9" hidden="1"/>
    <cellStyle name="Hipervínculo visitado" xfId="23823" builtinId="9" hidden="1"/>
    <cellStyle name="Hipervínculo visitado" xfId="23802" builtinId="9" hidden="1"/>
    <cellStyle name="Hipervínculo visitado" xfId="23790" builtinId="9" hidden="1"/>
    <cellStyle name="Hipervínculo visitado" xfId="23780" builtinId="9" hidden="1"/>
    <cellStyle name="Hipervínculo visitado" xfId="23760" builtinId="9" hidden="1"/>
    <cellStyle name="Hipervínculo visitado" xfId="23750" builtinId="9" hidden="1"/>
    <cellStyle name="Hipervínculo visitado" xfId="23740" builtinId="9" hidden="1"/>
    <cellStyle name="Hipervínculo visitado" xfId="23718" builtinId="9" hidden="1"/>
    <cellStyle name="Hipervínculo visitado" xfId="23708" builtinId="9" hidden="1"/>
    <cellStyle name="Hipervínculo visitado" xfId="23696" builtinId="9" hidden="1"/>
    <cellStyle name="Hipervínculo visitado" xfId="23676" builtinId="9" hidden="1"/>
    <cellStyle name="Hipervínculo visitado" xfId="20598" builtinId="9" hidden="1"/>
    <cellStyle name="Hipervínculo visitado" xfId="20610" builtinId="9" hidden="1"/>
    <cellStyle name="Hipervínculo visitado" xfId="20622" builtinId="9" hidden="1"/>
    <cellStyle name="Hipervínculo visitado" xfId="20614" builtinId="9" hidden="1"/>
    <cellStyle name="Hipervínculo visitado" xfId="20663" builtinId="9" hidden="1"/>
    <cellStyle name="Hipervínculo visitado" xfId="20646" builtinId="9" hidden="1"/>
    <cellStyle name="Hipervínculo visitado" xfId="20638" builtinId="9" hidden="1"/>
    <cellStyle name="Hipervínculo visitado" xfId="20673" builtinId="9" hidden="1"/>
    <cellStyle name="Hipervínculo visitado" xfId="20739" builtinId="9" hidden="1"/>
    <cellStyle name="Hipervínculo visitado" xfId="20729" builtinId="9" hidden="1"/>
    <cellStyle name="Hipervínculo visitado" xfId="20721" builtinId="9" hidden="1"/>
    <cellStyle name="Hipervínculo visitado" xfId="20705" builtinId="9" hidden="1"/>
    <cellStyle name="Hipervínculo visitado" xfId="20697" builtinId="9" hidden="1"/>
    <cellStyle name="Hipervínculo visitado" xfId="20689" builtinId="9" hidden="1"/>
    <cellStyle name="Hipervínculo visitado" xfId="20671" builtinId="9" hidden="1"/>
    <cellStyle name="Hipervínculo visitado" xfId="20866" builtinId="9" hidden="1"/>
    <cellStyle name="Hipervínculo visitado" xfId="20930" builtinId="9" hidden="1"/>
    <cellStyle name="Hipervínculo visitado" xfId="20914" builtinId="9" hidden="1"/>
    <cellStyle name="Hipervínculo visitado" xfId="20904" builtinId="9" hidden="1"/>
    <cellStyle name="Hipervínculo visitado" xfId="20894" builtinId="9" hidden="1"/>
    <cellStyle name="Hipervínculo visitado" xfId="20878" builtinId="9" hidden="1"/>
    <cellStyle name="Hipervínculo visitado" xfId="20870" builtinId="9" hidden="1"/>
    <cellStyle name="Hipervínculo visitado" xfId="20860" builtinId="9" hidden="1"/>
    <cellStyle name="Hipervínculo visitado" xfId="20843" builtinId="9" hidden="1"/>
    <cellStyle name="Hipervínculo visitado" xfId="20835" builtinId="9" hidden="1"/>
    <cellStyle name="Hipervínculo visitado" xfId="20825" builtinId="9" hidden="1"/>
    <cellStyle name="Hipervínculo visitado" xfId="20809" builtinId="9" hidden="1"/>
    <cellStyle name="Hipervínculo visitado" xfId="20800" builtinId="9" hidden="1"/>
    <cellStyle name="Hipervínculo visitado" xfId="20792" builtinId="9" hidden="1"/>
    <cellStyle name="Hipervínculo visitado" xfId="20776" builtinId="9" hidden="1"/>
    <cellStyle name="Hipervínculo visitado" xfId="20766" builtinId="9" hidden="1"/>
    <cellStyle name="Hipervínculo visitado" xfId="20758" builtinId="9" hidden="1"/>
    <cellStyle name="Hipervínculo visitado" xfId="21026" builtinId="9" hidden="1"/>
    <cellStyle name="Hipervínculo visitado" xfId="21091" builtinId="9" hidden="1"/>
    <cellStyle name="Hipervínculo visitado" xfId="21155" builtinId="9" hidden="1"/>
    <cellStyle name="Hipervínculo visitado" xfId="21284" builtinId="9" hidden="1"/>
    <cellStyle name="Hipervínculo visitado" xfId="21346" builtinId="9" hidden="1"/>
    <cellStyle name="Hipervínculo visitado" xfId="21376" builtinId="9" hidden="1"/>
    <cellStyle name="Hipervínculo visitado" xfId="21358" builtinId="9" hidden="1"/>
    <cellStyle name="Hipervínculo visitado" xfId="21350" builtinId="9" hidden="1"/>
    <cellStyle name="Hipervínculo visitado" xfId="21340" builtinId="9" hidden="1"/>
    <cellStyle name="Hipervínculo visitado" xfId="21324" builtinId="9" hidden="1"/>
    <cellStyle name="Hipervínculo visitado" xfId="21314" builtinId="9" hidden="1"/>
    <cellStyle name="Hipervínculo visitado" xfId="21306" builtinId="9" hidden="1"/>
    <cellStyle name="Hipervínculo visitado" xfId="21288" builtinId="9" hidden="1"/>
    <cellStyle name="Hipervínculo visitado" xfId="21278" builtinId="9" hidden="1"/>
    <cellStyle name="Hipervínculo visitado" xfId="21270" builtinId="9" hidden="1"/>
    <cellStyle name="Hipervínculo visitado" xfId="21250" builtinId="9" hidden="1"/>
    <cellStyle name="Hipervínculo visitado" xfId="21242" builtinId="9" hidden="1"/>
    <cellStyle name="Hipervínculo visitado" xfId="21232" builtinId="9" hidden="1"/>
    <cellStyle name="Hipervínculo visitado" xfId="21212" builtinId="9" hidden="1"/>
    <cellStyle name="Hipervínculo visitado" xfId="21204" builtinId="9" hidden="1"/>
    <cellStyle name="Hipervínculo visitado" xfId="21194" builtinId="9" hidden="1"/>
    <cellStyle name="Hipervínculo visitado" xfId="21176" builtinId="9" hidden="1"/>
    <cellStyle name="Hipervínculo visitado" xfId="21167" builtinId="9" hidden="1"/>
    <cellStyle name="Hipervínculo visitado" xfId="21159" builtinId="9" hidden="1"/>
    <cellStyle name="Hipervínculo visitado" xfId="21141" builtinId="9" hidden="1"/>
    <cellStyle name="Hipervínculo visitado" xfId="21131" builtinId="9" hidden="1"/>
    <cellStyle name="Hipervínculo visitado" xfId="21121" builtinId="9" hidden="1"/>
    <cellStyle name="Hipervínculo visitado" xfId="21103" builtinId="9" hidden="1"/>
    <cellStyle name="Hipervínculo visitado" xfId="21095" builtinId="9" hidden="1"/>
    <cellStyle name="Hipervínculo visitado" xfId="21085" builtinId="9" hidden="1"/>
    <cellStyle name="Hipervínculo visitado" xfId="21067" builtinId="9" hidden="1"/>
    <cellStyle name="Hipervínculo visitado" xfId="21056" builtinId="9" hidden="1"/>
    <cellStyle name="Hipervínculo visitado" xfId="21048" builtinId="9" hidden="1"/>
    <cellStyle name="Hipervínculo visitado" xfId="21030" builtinId="9" hidden="1"/>
    <cellStyle name="Hipervínculo visitado" xfId="21020" builtinId="9" hidden="1"/>
    <cellStyle name="Hipervínculo visitado" xfId="21014" builtinId="9" hidden="1"/>
    <cellStyle name="Hipervínculo visitado" xfId="20994" builtinId="9" hidden="1"/>
    <cellStyle name="Hipervínculo visitado" xfId="20986" builtinId="9" hidden="1"/>
    <cellStyle name="Hipervínculo visitado" xfId="20976" builtinId="9" hidden="1"/>
    <cellStyle name="Hipervínculo visitado" xfId="20958" builtinId="9" hidden="1"/>
    <cellStyle name="Hipervínculo visitado" xfId="20950" builtinId="9" hidden="1"/>
    <cellStyle name="Hipervínculo visitado" xfId="20940" builtinId="9" hidden="1"/>
    <cellStyle name="Hipervínculo visitado" xfId="21428" builtinId="9" hidden="1"/>
    <cellStyle name="Hipervínculo visitado" xfId="21460" builtinId="9" hidden="1"/>
    <cellStyle name="Hipervínculo visitado" xfId="21490" builtinId="9" hidden="1"/>
    <cellStyle name="Hipervínculo visitado" xfId="21555" builtinId="9" hidden="1"/>
    <cellStyle name="Hipervínculo visitado" xfId="21587" builtinId="9" hidden="1"/>
    <cellStyle name="Hipervínculo visitado" xfId="21619" builtinId="9" hidden="1"/>
    <cellStyle name="Hipervínculo visitado" xfId="21682" builtinId="9" hidden="1"/>
    <cellStyle name="Hipervínculo visitado" xfId="21716" builtinId="9" hidden="1"/>
    <cellStyle name="Hipervínculo visitado" xfId="21748" builtinId="9" hidden="1"/>
    <cellStyle name="Hipervínculo visitado" xfId="21810" builtinId="9" hidden="1"/>
    <cellStyle name="Hipervínculo visitado" xfId="21842" builtinId="9" hidden="1"/>
    <cellStyle name="Hipervínculo visitado" xfId="21876" builtinId="9" hidden="1"/>
    <cellStyle name="Hipervínculo visitado" xfId="21940" builtinId="9" hidden="1"/>
    <cellStyle name="Hipervínculo visitado" xfId="21970" builtinId="9" hidden="1"/>
    <cellStyle name="Hipervínculo visitado" xfId="22004" builtinId="9" hidden="1"/>
    <cellStyle name="Hipervínculo visitado" xfId="22068" builtinId="9" hidden="1"/>
    <cellStyle name="Hipervínculo visitado" xfId="22100" builtinId="9" hidden="1"/>
    <cellStyle name="Hipervínculo visitado" xfId="22130" builtinId="9" hidden="1"/>
    <cellStyle name="Hipervínculo visitado" xfId="22196" builtinId="9" hidden="1"/>
    <cellStyle name="Hipervínculo visitado" xfId="22228" builtinId="9" hidden="1"/>
    <cellStyle name="Hipervínculo visitado" xfId="22260" builtinId="9" hidden="1"/>
    <cellStyle name="Hipervínculo visitado" xfId="22324" builtinId="9" hidden="1"/>
    <cellStyle name="Hipervínculo visitado" xfId="22356" builtinId="9" hidden="1"/>
    <cellStyle name="Hipervínculo visitado" xfId="22388" builtinId="9" hidden="1"/>
    <cellStyle name="Hipervínculo visitado" xfId="22450" builtinId="9" hidden="1"/>
    <cellStyle name="Hipervínculo visitado" xfId="22484" builtinId="9" hidden="1"/>
    <cellStyle name="Hipervínculo visitado" xfId="22516" builtinId="9" hidden="1"/>
    <cellStyle name="Hipervínculo visitado" xfId="22578" builtinId="9" hidden="1"/>
    <cellStyle name="Hipervínculo visitado" xfId="22610" builtinId="9" hidden="1"/>
    <cellStyle name="Hipervínculo visitado" xfId="22643" builtinId="9" hidden="1"/>
    <cellStyle name="Hipervínculo visitado" xfId="22707" builtinId="9" hidden="1"/>
    <cellStyle name="Hipervínculo visitado" xfId="22737" builtinId="9" hidden="1"/>
    <cellStyle name="Hipervínculo visitado" xfId="22769" builtinId="9" hidden="1"/>
    <cellStyle name="Hipervínculo visitado" xfId="22833" builtinId="9" hidden="1"/>
    <cellStyle name="Hipervínculo visitado" xfId="22865" builtinId="9" hidden="1"/>
    <cellStyle name="Hipervínculo visitado" xfId="22879" builtinId="9" hidden="1"/>
    <cellStyle name="Hipervínculo visitado" xfId="22859" builtinId="9" hidden="1"/>
    <cellStyle name="Hipervínculo visitado" xfId="22847" builtinId="9" hidden="1"/>
    <cellStyle name="Hipervínculo visitado" xfId="22837" builtinId="9" hidden="1"/>
    <cellStyle name="Hipervínculo visitado" xfId="22815" builtinId="9" hidden="1"/>
    <cellStyle name="Hipervínculo visitado" xfId="22805" builtinId="9" hidden="1"/>
    <cellStyle name="Hipervínculo visitado" xfId="22795" builtinId="9" hidden="1"/>
    <cellStyle name="Hipervínculo visitado" xfId="22773" builtinId="9" hidden="1"/>
    <cellStyle name="Hipervínculo visitado" xfId="22763" builtinId="9" hidden="1"/>
    <cellStyle name="Hipervínculo visitado" xfId="22751" builtinId="9" hidden="1"/>
    <cellStyle name="Hipervínculo visitado" xfId="22731" builtinId="9" hidden="1"/>
    <cellStyle name="Hipervínculo visitado" xfId="22721" builtinId="9" hidden="1"/>
    <cellStyle name="Hipervínculo visitado" xfId="22711" builtinId="9" hidden="1"/>
    <cellStyle name="Hipervínculo visitado" xfId="22689" builtinId="9" hidden="1"/>
    <cellStyle name="Hipervínculo visitado" xfId="22679" builtinId="9" hidden="1"/>
    <cellStyle name="Hipervínculo visitado" xfId="22669" builtinId="9" hidden="1"/>
    <cellStyle name="Hipervínculo visitado" xfId="22647" builtinId="9" hidden="1"/>
    <cellStyle name="Hipervínculo visitado" xfId="22637" builtinId="9" hidden="1"/>
    <cellStyle name="Hipervínculo visitado" xfId="22624" builtinId="9" hidden="1"/>
    <cellStyle name="Hipervínculo visitado" xfId="22604" builtinId="9" hidden="1"/>
    <cellStyle name="Hipervínculo visitado" xfId="22592" builtinId="9" hidden="1"/>
    <cellStyle name="Hipervínculo visitado" xfId="22582" builtinId="9" hidden="1"/>
    <cellStyle name="Hipervínculo visitado" xfId="22562" builtinId="9" hidden="1"/>
    <cellStyle name="Hipervínculo visitado" xfId="22552" builtinId="9" hidden="1"/>
    <cellStyle name="Hipervínculo visitado" xfId="22542" builtinId="9" hidden="1"/>
    <cellStyle name="Hipervínculo visitado" xfId="22520" builtinId="9" hidden="1"/>
    <cellStyle name="Hipervínculo visitado" xfId="22510" builtinId="9" hidden="1"/>
    <cellStyle name="Hipervínculo visitado" xfId="22498" builtinId="9" hidden="1"/>
    <cellStyle name="Hipervínculo visitado" xfId="22478" builtinId="9" hidden="1"/>
    <cellStyle name="Hipervínculo visitado" xfId="22464" builtinId="9" hidden="1"/>
    <cellStyle name="Hipervínculo visitado" xfId="22454" builtinId="9" hidden="1"/>
    <cellStyle name="Hipervínculo visitado" xfId="22432" builtinId="9" hidden="1"/>
    <cellStyle name="Hipervínculo visitado" xfId="22422" builtinId="9" hidden="1"/>
    <cellStyle name="Hipervínculo visitado" xfId="22414" builtinId="9" hidden="1"/>
    <cellStyle name="Hipervínculo visitado" xfId="22392" builtinId="9" hidden="1"/>
    <cellStyle name="Hipervínculo visitado" xfId="22382" builtinId="9" hidden="1"/>
    <cellStyle name="Hipervínculo visitado" xfId="22370" builtinId="9" hidden="1"/>
    <cellStyle name="Hipervínculo visitado" xfId="22350" builtinId="9" hidden="1"/>
    <cellStyle name="Hipervínculo visitado" xfId="22338" builtinId="9" hidden="1"/>
    <cellStyle name="Hipervínculo visitado" xfId="22328" builtinId="9" hidden="1"/>
    <cellStyle name="Hipervínculo visitado" xfId="22304" builtinId="9" hidden="1"/>
    <cellStyle name="Hipervínculo visitado" xfId="22294" builtinId="9" hidden="1"/>
    <cellStyle name="Hipervínculo visitado" xfId="22284" builtinId="9" hidden="1"/>
    <cellStyle name="Hipervínculo visitado" xfId="22157" builtinId="9" hidden="1"/>
    <cellStyle name="Hipervínculo visitado" xfId="22254" builtinId="9" hidden="1"/>
    <cellStyle name="Hipervínculo visitado" xfId="22242" builtinId="9" hidden="1"/>
    <cellStyle name="Hipervínculo visitado" xfId="22222" builtinId="9" hidden="1"/>
    <cellStyle name="Hipervínculo visitado" xfId="22210" builtinId="9" hidden="1"/>
    <cellStyle name="Hipervínculo visitado" xfId="22200" builtinId="9" hidden="1"/>
    <cellStyle name="Hipervínculo visitado" xfId="22178" builtinId="9" hidden="1"/>
    <cellStyle name="Hipervínculo visitado" xfId="22168" builtinId="9" hidden="1"/>
    <cellStyle name="Hipervínculo visitado" xfId="22156" builtinId="9" hidden="1"/>
    <cellStyle name="Hipervínculo visitado" xfId="22134" builtinId="9" hidden="1"/>
    <cellStyle name="Hipervínculo visitado" xfId="22124" builtinId="9" hidden="1"/>
    <cellStyle name="Hipervínculo visitado" xfId="22112" builtinId="9" hidden="1"/>
    <cellStyle name="Hipervínculo visitado" xfId="22094" builtinId="9" hidden="1"/>
    <cellStyle name="Hipervínculo visitado" xfId="22082" builtinId="9" hidden="1"/>
    <cellStyle name="Hipervínculo visitado" xfId="22072" builtinId="9" hidden="1"/>
    <cellStyle name="Hipervínculo visitado" xfId="22050" builtinId="9" hidden="1"/>
    <cellStyle name="Hipervínculo visitado" xfId="22040" builtinId="9" hidden="1"/>
    <cellStyle name="Hipervínculo visitado" xfId="22030" builtinId="9" hidden="1"/>
    <cellStyle name="Hipervínculo visitado" xfId="22008" builtinId="9" hidden="1"/>
    <cellStyle name="Hipervínculo visitado" xfId="21996" builtinId="9" hidden="1"/>
    <cellStyle name="Hipervínculo visitado" xfId="21984" builtinId="9" hidden="1"/>
    <cellStyle name="Hipervínculo visitado" xfId="21964" builtinId="9" hidden="1"/>
    <cellStyle name="Hipervínculo visitado" xfId="21952" builtinId="9" hidden="1"/>
    <cellStyle name="Hipervínculo visitado" xfId="21944" builtinId="9" hidden="1"/>
    <cellStyle name="Hipervínculo visitado" xfId="21922" builtinId="9" hidden="1"/>
    <cellStyle name="Hipervínculo visitado" xfId="21912" builtinId="9" hidden="1"/>
    <cellStyle name="Hipervínculo visitado" xfId="21902" builtinId="9" hidden="1"/>
    <cellStyle name="Hipervínculo visitado" xfId="21880" builtinId="9" hidden="1"/>
    <cellStyle name="Hipervínculo visitado" xfId="21870" builtinId="9" hidden="1"/>
    <cellStyle name="Hipervínculo visitado" xfId="21858" builtinId="9" hidden="1"/>
    <cellStyle name="Hipervínculo visitado" xfId="21836" builtinId="9" hidden="1"/>
    <cellStyle name="Hipervínculo visitado" xfId="21824" builtinId="9" hidden="1"/>
    <cellStyle name="Hipervínculo visitado" xfId="21814" builtinId="9" hidden="1"/>
    <cellStyle name="Hipervínculo visitado" xfId="21794" builtinId="9" hidden="1"/>
    <cellStyle name="Hipervínculo visitado" xfId="21784" builtinId="9" hidden="1"/>
    <cellStyle name="Hipervínculo visitado" xfId="21774" builtinId="9" hidden="1"/>
    <cellStyle name="Hipervínculo visitado" xfId="21752" builtinId="9" hidden="1"/>
    <cellStyle name="Hipervínculo visitado" xfId="21742" builtinId="9" hidden="1"/>
    <cellStyle name="Hipervínculo visitado" xfId="21730" builtinId="9" hidden="1"/>
    <cellStyle name="Hipervínculo visitado" xfId="21710" builtinId="9" hidden="1"/>
    <cellStyle name="Hipervínculo visitado" xfId="21698" builtinId="9" hidden="1"/>
    <cellStyle name="Hipervínculo visitado" xfId="21686" builtinId="9" hidden="1"/>
    <cellStyle name="Hipervínculo visitado" xfId="21664" builtinId="9" hidden="1"/>
    <cellStyle name="Hipervínculo visitado" xfId="21654" builtinId="9" hidden="1"/>
    <cellStyle name="Hipervínculo visitado" xfId="21644" builtinId="9" hidden="1"/>
    <cellStyle name="Hipervínculo visitado" xfId="21623" builtinId="9" hidden="1"/>
    <cellStyle name="Hipervínculo visitado" xfId="21613" builtinId="9" hidden="1"/>
    <cellStyle name="Hipervínculo visitado" xfId="21601" builtinId="9" hidden="1"/>
    <cellStyle name="Hipervínculo visitado" xfId="21581" builtinId="9" hidden="1"/>
    <cellStyle name="Hipervínculo visitado" xfId="21569" builtinId="9" hidden="1"/>
    <cellStyle name="Hipervínculo visitado" xfId="21559" builtinId="9" hidden="1"/>
    <cellStyle name="Hipervínculo visitado" xfId="21537" builtinId="9" hidden="1"/>
    <cellStyle name="Hipervínculo visitado" xfId="21526" builtinId="9" hidden="1"/>
    <cellStyle name="Hipervínculo visitado" xfId="21516" builtinId="9" hidden="1"/>
    <cellStyle name="Hipervínculo visitado" xfId="21494" builtinId="9" hidden="1"/>
    <cellStyle name="Hipervínculo visitado" xfId="21484" builtinId="9" hidden="1"/>
    <cellStyle name="Hipervínculo visitado" xfId="21474" builtinId="9" hidden="1"/>
    <cellStyle name="Hipervínculo visitado" xfId="21454" builtinId="9" hidden="1"/>
    <cellStyle name="Hipervínculo visitado" xfId="21442" builtinId="9" hidden="1"/>
    <cellStyle name="Hipervínculo visitado" xfId="21432" builtinId="9" hidden="1"/>
    <cellStyle name="Hipervínculo visitado" xfId="21410" builtinId="9" hidden="1"/>
    <cellStyle name="Hipervínculo visitado" xfId="21400" builtinId="9" hidden="1"/>
    <cellStyle name="Hipervínculo visitado" xfId="21390" builtinId="9" hidden="1"/>
    <cellStyle name="Hipervínculo visitado" xfId="18322" builtinId="9" hidden="1"/>
    <cellStyle name="Hipervínculo visitado" xfId="18342" builtinId="9" hidden="1"/>
    <cellStyle name="Hipervínculo visitado" xfId="18334" builtinId="9" hidden="1"/>
    <cellStyle name="Hipervínculo visitado" xfId="18376" builtinId="9" hidden="1"/>
    <cellStyle name="Hipervínculo visitado" xfId="18368" builtinId="9" hidden="1"/>
    <cellStyle name="Hipervínculo visitado" xfId="18358" builtinId="9" hidden="1"/>
    <cellStyle name="Hipervínculo visitado" xfId="18386" builtinId="9" hidden="1"/>
    <cellStyle name="Hipervínculo visitado" xfId="18460" builtinId="9" hidden="1"/>
    <cellStyle name="Hipervínculo visitado" xfId="18452" builtinId="9" hidden="1"/>
    <cellStyle name="Hipervínculo visitado" xfId="18434" builtinId="9" hidden="1"/>
    <cellStyle name="Hipervínculo visitado" xfId="18426" builtinId="9" hidden="1"/>
    <cellStyle name="Hipervínculo visitado" xfId="18418" builtinId="9" hidden="1"/>
    <cellStyle name="Hipervínculo visitado" xfId="18402" builtinId="9" hidden="1"/>
    <cellStyle name="Hipervínculo visitado" xfId="18394" builtinId="9" hidden="1"/>
    <cellStyle name="Hipervínculo visitado" xfId="18384" builtinId="9" hidden="1"/>
    <cellStyle name="Hipervínculo visitado" xfId="18643" builtinId="9" hidden="1"/>
    <cellStyle name="Hipervínculo visitado" xfId="18635" builtinId="9" hidden="1"/>
    <cellStyle name="Hipervínculo visitado" xfId="18627" builtinId="9" hidden="1"/>
    <cellStyle name="Hipervínculo visitado" xfId="18607" builtinId="9" hidden="1"/>
    <cellStyle name="Hipervínculo visitado" xfId="18599" builtinId="9" hidden="1"/>
    <cellStyle name="Hipervínculo visitado" xfId="18591" builtinId="9" hidden="1"/>
    <cellStyle name="Hipervínculo visitado" xfId="18573" builtinId="9" hidden="1"/>
    <cellStyle name="Hipervínculo visitado" xfId="18564" builtinId="9" hidden="1"/>
    <cellStyle name="Hipervínculo visitado" xfId="18556" builtinId="9" hidden="1"/>
    <cellStyle name="Hipervínculo visitado" xfId="18538" builtinId="9" hidden="1"/>
    <cellStyle name="Hipervínculo visitado" xfId="18530" builtinId="9" hidden="1"/>
    <cellStyle name="Hipervínculo visitado" xfId="18522" builtinId="9" hidden="1"/>
    <cellStyle name="Hipervínculo visitado" xfId="18505" builtinId="9" hidden="1"/>
    <cellStyle name="Hipervínculo visitado" xfId="18497" builtinId="9" hidden="1"/>
    <cellStyle name="Hipervínculo visitado" xfId="18489" builtinId="9" hidden="1"/>
    <cellStyle name="Hipervínculo visitado" xfId="18471" builtinId="9" hidden="1"/>
    <cellStyle name="Hipervínculo visitado" xfId="18677" builtinId="9" hidden="1"/>
    <cellStyle name="Hipervínculo visitado" xfId="18739" builtinId="9" hidden="1"/>
    <cellStyle name="Hipervínculo visitado" xfId="18868" builtinId="9" hidden="1"/>
    <cellStyle name="Hipervínculo visitado" xfId="18931" builtinId="9" hidden="1"/>
    <cellStyle name="Hipervínculo visitado" xfId="18997" builtinId="9" hidden="1"/>
    <cellStyle name="Hipervínculo visitado" xfId="19089" builtinId="9" hidden="1"/>
    <cellStyle name="Hipervínculo visitado" xfId="19081" builtinId="9" hidden="1"/>
    <cellStyle name="Hipervínculo visitado" xfId="19071" builtinId="9" hidden="1"/>
    <cellStyle name="Hipervínculo visitado" xfId="19053" builtinId="9" hidden="1"/>
    <cellStyle name="Hipervínculo visitado" xfId="19045" builtinId="9" hidden="1"/>
    <cellStyle name="Hipervínculo visitado" xfId="19037" builtinId="9" hidden="1"/>
    <cellStyle name="Hipervínculo visitado" xfId="19019" builtinId="9" hidden="1"/>
    <cellStyle name="Hipervínculo visitado" xfId="19009" builtinId="9" hidden="1"/>
    <cellStyle name="Hipervínculo visitado" xfId="19001" builtinId="9" hidden="1"/>
    <cellStyle name="Hipervínculo visitado" xfId="18983" builtinId="9" hidden="1"/>
    <cellStyle name="Hipervínculo visitado" xfId="18973" builtinId="9" hidden="1"/>
    <cellStyle name="Hipervínculo visitado" xfId="18963" builtinId="9" hidden="1"/>
    <cellStyle name="Hipervínculo visitado" xfId="18945" builtinId="9" hidden="1"/>
    <cellStyle name="Hipervínculo visitado" xfId="18937" builtinId="9" hidden="1"/>
    <cellStyle name="Hipervínculo visitado" xfId="18925" builtinId="9" hidden="1"/>
    <cellStyle name="Hipervínculo visitado" xfId="18907" builtinId="9" hidden="1"/>
    <cellStyle name="Hipervínculo visitado" xfId="18897" builtinId="9" hidden="1"/>
    <cellStyle name="Hipervínculo visitado" xfId="18889" builtinId="9" hidden="1"/>
    <cellStyle name="Hipervínculo visitado" xfId="18872" builtinId="9" hidden="1"/>
    <cellStyle name="Hipervínculo visitado" xfId="18862" builtinId="9" hidden="1"/>
    <cellStyle name="Hipervínculo visitado" xfId="18854" builtinId="9" hidden="1"/>
    <cellStyle name="Hipervínculo visitado" xfId="18834" builtinId="9" hidden="1"/>
    <cellStyle name="Hipervínculo visitado" xfId="18826" builtinId="9" hidden="1"/>
    <cellStyle name="Hipervínculo visitado" xfId="18816" builtinId="9" hidden="1"/>
    <cellStyle name="Hipervínculo visitado" xfId="18798" builtinId="9" hidden="1"/>
    <cellStyle name="Hipervínculo visitado" xfId="18790" builtinId="9" hidden="1"/>
    <cellStyle name="Hipervínculo visitado" xfId="18780" builtinId="9" hidden="1"/>
    <cellStyle name="Hipervínculo visitado" xfId="18761" builtinId="9" hidden="1"/>
    <cellStyle name="Hipervínculo visitado" xfId="18751" builtinId="9" hidden="1"/>
    <cellStyle name="Hipervínculo visitado" xfId="18743" builtinId="9" hidden="1"/>
    <cellStyle name="Hipervínculo visitado" xfId="18727" builtinId="9" hidden="1"/>
    <cellStyle name="Hipervínculo visitado" xfId="18717" builtinId="9" hidden="1"/>
    <cellStyle name="Hipervínculo visitado" xfId="18707" builtinId="9" hidden="1"/>
    <cellStyle name="Hipervínculo visitado" xfId="7366" builtinId="9" hidden="1"/>
    <cellStyle name="Hipervínculo visitado" xfId="7370" builtinId="9" hidden="1"/>
    <cellStyle name="Hipervínculo visitado" xfId="7372" builtinId="9" hidden="1"/>
    <cellStyle name="Hipervínculo visitado" xfId="7376" builtinId="9" hidden="1"/>
    <cellStyle name="Hipervínculo visitado" xfId="7378" builtinId="9" hidden="1"/>
    <cellStyle name="Hipervínculo visitado" xfId="7382" builtinId="9" hidden="1"/>
    <cellStyle name="Hipervínculo visitado" xfId="7388" builtinId="9" hidden="1"/>
    <cellStyle name="Hipervínculo visitado" xfId="7390" builtinId="9" hidden="1"/>
    <cellStyle name="Hipervínculo visitado" xfId="7392" builtinId="9" hidden="1"/>
    <cellStyle name="Hipervínculo visitado" xfId="7398" builtinId="9" hidden="1"/>
    <cellStyle name="Hipervínculo visitado" xfId="7400" builtinId="9" hidden="1"/>
    <cellStyle name="Hipervínculo visitado" xfId="7402" builtinId="9" hidden="1"/>
    <cellStyle name="Hipervínculo visitado" xfId="7408" builtinId="9" hidden="1"/>
    <cellStyle name="Hipervínculo visitado" xfId="7410" builtinId="9" hidden="1"/>
    <cellStyle name="Hipervínculo visitado" xfId="7414" builtinId="9" hidden="1"/>
    <cellStyle name="Hipervínculo visitado" xfId="7418" builtinId="9" hidden="1"/>
    <cellStyle name="Hipervínculo visitado" xfId="7420" builtinId="9" hidden="1"/>
    <cellStyle name="Hipervínculo visitado" xfId="7424" builtinId="9" hidden="1"/>
    <cellStyle name="Hipervínculo visitado" xfId="7430" builtinId="9" hidden="1"/>
    <cellStyle name="Hipervínculo visitado" xfId="7432" builtinId="9" hidden="1"/>
    <cellStyle name="Hipervínculo visitado" xfId="7434" builtinId="9" hidden="1"/>
    <cellStyle name="Hipervínculo visitado" xfId="7438" builtinId="9" hidden="1"/>
    <cellStyle name="Hipervínculo visitado" xfId="7442" builtinId="9" hidden="1"/>
    <cellStyle name="Hipervínculo visitado" xfId="7445" builtinId="9" hidden="1"/>
    <cellStyle name="Hipervínculo visitado" xfId="7449" builtinId="9" hidden="1"/>
    <cellStyle name="Hipervínculo visitado" xfId="7451" builtinId="9" hidden="1"/>
    <cellStyle name="Hipervínculo visitado" xfId="7453" builtinId="9" hidden="1"/>
    <cellStyle name="Hipervínculo visitado" xfId="7461" builtinId="9" hidden="1"/>
    <cellStyle name="Hipervínculo visitado" xfId="7463" builtinId="9" hidden="1"/>
    <cellStyle name="Hipervínculo visitado" xfId="7465" builtinId="9" hidden="1"/>
    <cellStyle name="Hipervínculo visitado" xfId="7469" builtinId="9" hidden="1"/>
    <cellStyle name="Hipervínculo visitado" xfId="7471" builtinId="9" hidden="1"/>
    <cellStyle name="Hipervínculo visitado" xfId="7473" builtinId="9" hidden="1"/>
    <cellStyle name="Hipervínculo visitado" xfId="7481" builtinId="9" hidden="1"/>
    <cellStyle name="Hipervínculo visitado" xfId="7483" builtinId="9" hidden="1"/>
    <cellStyle name="Hipervínculo visitado" xfId="7485" builtinId="9" hidden="1"/>
    <cellStyle name="Hipervínculo visitado" xfId="7489" builtinId="9" hidden="1"/>
    <cellStyle name="Hipervínculo visitado" xfId="7493" builtinId="9" hidden="1"/>
    <cellStyle name="Hipervínculo visitado" xfId="7499" builtinId="9" hidden="1"/>
    <cellStyle name="Hipervínculo visitado" xfId="7503" builtinId="9" hidden="1"/>
    <cellStyle name="Hipervínculo visitado" xfId="7505" builtinId="9" hidden="1"/>
    <cellStyle name="Hipervínculo visitado" xfId="7507" builtinId="9" hidden="1"/>
    <cellStyle name="Hipervínculo visitado" xfId="7513" builtinId="9" hidden="1"/>
    <cellStyle name="Hipervínculo visitado" xfId="7517" builtinId="9" hidden="1"/>
    <cellStyle name="Hipervínculo visitado" xfId="7519" builtinId="9" hidden="1"/>
    <cellStyle name="Hipervínculo visitado" xfId="7523" builtinId="9" hidden="1"/>
    <cellStyle name="Hipervínculo visitado" xfId="7527" builtinId="9" hidden="1"/>
    <cellStyle name="Hipervínculo visitado" xfId="7529" builtinId="9" hidden="1"/>
    <cellStyle name="Hipervínculo visitado" xfId="7535" builtinId="9" hidden="1"/>
    <cellStyle name="Hipervínculo visitado" xfId="7537" builtinId="9" hidden="1"/>
    <cellStyle name="Hipervínculo visitado" xfId="7539" builtinId="9" hidden="1"/>
    <cellStyle name="Hipervínculo visitado" xfId="7545" builtinId="9" hidden="1"/>
    <cellStyle name="Hipervínculo visitado" xfId="7547" builtinId="9" hidden="1"/>
    <cellStyle name="Hipervínculo visitado" xfId="7549" builtinId="9" hidden="1"/>
    <cellStyle name="Hipervínculo visitado" xfId="7555" builtinId="9" hidden="1"/>
    <cellStyle name="Hipervínculo visitado" xfId="7559" builtinId="9" hidden="1"/>
    <cellStyle name="Hipervínculo visitado" xfId="7561" builtinId="9" hidden="1"/>
    <cellStyle name="Hipervínculo visitado" xfId="7565" builtinId="9" hidden="1"/>
    <cellStyle name="Hipervínculo visitado" xfId="7567" builtinId="9" hidden="1"/>
    <cellStyle name="Hipervínculo visitado" xfId="7571" builtinId="9" hidden="1"/>
    <cellStyle name="Hipervínculo visitado" xfId="7577" builtinId="9" hidden="1"/>
    <cellStyle name="Hipervínculo visitado" xfId="7579" builtinId="9" hidden="1"/>
    <cellStyle name="Hipervínculo visitado" xfId="7581" builtinId="9" hidden="1"/>
    <cellStyle name="Hipervínculo visitado" xfId="7585" builtinId="9" hidden="1"/>
    <cellStyle name="Hipervínculo visitado" xfId="7591" builtinId="9" hidden="1"/>
    <cellStyle name="Hipervínculo visitado" xfId="7593" builtinId="9" hidden="1"/>
    <cellStyle name="Hipervínculo visitado" xfId="7597" builtinId="9" hidden="1"/>
    <cellStyle name="Hipervínculo visitado" xfId="7599" builtinId="9" hidden="1"/>
    <cellStyle name="Hipervínculo visitado" xfId="7494" builtinId="9" hidden="1"/>
    <cellStyle name="Hipervínculo visitado" xfId="7607" builtinId="9" hidden="1"/>
    <cellStyle name="Hipervínculo visitado" xfId="7609" builtinId="9" hidden="1"/>
    <cellStyle name="Hipervínculo visitado" xfId="7611" builtinId="9" hidden="1"/>
    <cellStyle name="Hipervínculo visitado" xfId="7615" builtinId="9" hidden="1"/>
    <cellStyle name="Hipervínculo visitado" xfId="7617" builtinId="9" hidden="1"/>
    <cellStyle name="Hipervínculo visitado" xfId="7621" builtinId="9" hidden="1"/>
    <cellStyle name="Hipervínculo visitado" xfId="7627" builtinId="9" hidden="1"/>
    <cellStyle name="Hipervínculo visitado" xfId="7629" builtinId="9" hidden="1"/>
    <cellStyle name="Hipervínculo visitado" xfId="7631" builtinId="9" hidden="1"/>
    <cellStyle name="Hipervínculo visitado" xfId="7637" builtinId="9" hidden="1"/>
    <cellStyle name="Hipervínculo visitado" xfId="7639" builtinId="9" hidden="1"/>
    <cellStyle name="Hipervínculo visitado" xfId="7643" builtinId="9" hidden="1"/>
    <cellStyle name="Hipervínculo visitado" xfId="7647" builtinId="9" hidden="1"/>
    <cellStyle name="Hipervínculo visitado" xfId="7649" builtinId="9" hidden="1"/>
    <cellStyle name="Hipervínculo visitado" xfId="7655" builtinId="9" hidden="1"/>
    <cellStyle name="Hipervínculo visitado" xfId="7635" builtinId="9" hidden="1"/>
    <cellStyle name="Hipervínculo visitado" xfId="7603" builtinId="9" hidden="1"/>
    <cellStyle name="Hipervínculo visitado" xfId="7589" builtinId="9" hidden="1"/>
    <cellStyle name="Hipervínculo visitado" xfId="7557" builtinId="9" hidden="1"/>
    <cellStyle name="Hipervínculo visitado" xfId="7541" builtinId="9" hidden="1"/>
    <cellStyle name="Hipervínculo visitado" xfId="7525" builtinId="9" hidden="1"/>
    <cellStyle name="Hipervínculo visitado" xfId="7475" builtinId="9" hidden="1"/>
    <cellStyle name="Hipervínculo visitado" xfId="7459" builtinId="9" hidden="1"/>
    <cellStyle name="Hipervínculo visitado" xfId="7443" builtinId="9" hidden="1"/>
    <cellStyle name="Hipervínculo visitado" xfId="7412" builtinId="9" hidden="1"/>
    <cellStyle name="Hipervínculo visitado" xfId="7396" builtinId="9" hidden="1"/>
    <cellStyle name="Hipervínculo visitado" xfId="7380" builtinId="9" hidden="1"/>
    <cellStyle name="Hipervínculo visitado" xfId="7331" builtinId="9" hidden="1"/>
    <cellStyle name="Hipervínculo visitado" xfId="7315" builtinId="9" hidden="1"/>
    <cellStyle name="Hipervínculo visitado" xfId="7299" builtinId="9" hidden="1"/>
    <cellStyle name="Hipervínculo visitado" xfId="7269" builtinId="9" hidden="1"/>
    <cellStyle name="Hipervínculo visitado" xfId="7253" builtinId="9" hidden="1"/>
    <cellStyle name="Hipervínculo visitado" xfId="7221" builtinId="9" hidden="1"/>
    <cellStyle name="Hipervínculo visitado" xfId="7029" builtinId="9" hidden="1"/>
    <cellStyle name="Hipervínculo visitado" xfId="7031" builtinId="9" hidden="1"/>
    <cellStyle name="Hipervínculo visitado" xfId="7033" builtinId="9" hidden="1"/>
    <cellStyle name="Hipervínculo visitado" xfId="7037" builtinId="9" hidden="1"/>
    <cellStyle name="Hipervínculo visitado" xfId="7041" builtinId="9" hidden="1"/>
    <cellStyle name="Hipervínculo visitado" xfId="7045" builtinId="9" hidden="1"/>
    <cellStyle name="Hipervínculo visitado" xfId="7049" builtinId="9" hidden="1"/>
    <cellStyle name="Hipervínculo visitado" xfId="7051" builtinId="9" hidden="1"/>
    <cellStyle name="Hipervínculo visitado" xfId="7053" builtinId="9" hidden="1"/>
    <cellStyle name="Hipervínculo visitado" xfId="7059" builtinId="9" hidden="1"/>
    <cellStyle name="Hipervínculo visitado" xfId="7061" builtinId="9" hidden="1"/>
    <cellStyle name="Hipervínculo visitado" xfId="7063" builtinId="9" hidden="1"/>
    <cellStyle name="Hipervínculo visitado" xfId="7067" builtinId="9" hidden="1"/>
    <cellStyle name="Hipervínculo visitado" xfId="7069" builtinId="9" hidden="1"/>
    <cellStyle name="Hipervínculo visitado" xfId="7071" builtinId="9" hidden="1"/>
    <cellStyle name="Hipervínculo visitado" xfId="7078" builtinId="9" hidden="1"/>
    <cellStyle name="Hipervínculo visitado" xfId="7080" builtinId="9" hidden="1"/>
    <cellStyle name="Hipervínculo visitado" xfId="7082" builtinId="9" hidden="1"/>
    <cellStyle name="Hipervínculo visitado" xfId="7086" builtinId="9" hidden="1"/>
    <cellStyle name="Hipervínculo visitado" xfId="7088" builtinId="9" hidden="1"/>
    <cellStyle name="Hipervínculo visitado" xfId="7092" builtinId="9" hidden="1"/>
    <cellStyle name="Hipervínculo visitado" xfId="7096" builtinId="9" hidden="1"/>
    <cellStyle name="Hipervínculo visitado" xfId="7098" builtinId="9" hidden="1"/>
    <cellStyle name="Hipervínculo visitado" xfId="7100" builtinId="9" hidden="1"/>
    <cellStyle name="Hipervínculo visitado" xfId="7104" builtinId="9" hidden="1"/>
    <cellStyle name="Hipervínculo visitado" xfId="7110" builtinId="9" hidden="1"/>
    <cellStyle name="Hipervínculo visitado" xfId="7112" builtinId="9" hidden="1"/>
    <cellStyle name="Hipervínculo visitado" xfId="7116" builtinId="9" hidden="1"/>
    <cellStyle name="Hipervínculo visitado" xfId="7118" builtinId="9" hidden="1"/>
    <cellStyle name="Hipervínculo visitado" xfId="7120" builtinId="9" hidden="1"/>
    <cellStyle name="Hipervínculo visitado" xfId="7126" builtinId="9" hidden="1"/>
    <cellStyle name="Hipervínculo visitado" xfId="7128" builtinId="9" hidden="1"/>
    <cellStyle name="Hipervínculo visitado" xfId="7131" builtinId="9" hidden="1"/>
    <cellStyle name="Hipervínculo visitado" xfId="7135" builtinId="9" hidden="1"/>
    <cellStyle name="Hipervínculo visitado" xfId="7137" builtinId="9" hidden="1"/>
    <cellStyle name="Hipervínculo visitado" xfId="7141" builtinId="9" hidden="1"/>
    <cellStyle name="Hipervínculo visitado" xfId="7147" builtinId="9" hidden="1"/>
    <cellStyle name="Hipervínculo visitado" xfId="7149" builtinId="9" hidden="1"/>
    <cellStyle name="Hipervínculo visitado" xfId="7151" builtinId="9" hidden="1"/>
    <cellStyle name="Hipervínculo visitado" xfId="7155" builtinId="9" hidden="1"/>
    <cellStyle name="Hipervínculo visitado" xfId="7157" builtinId="9" hidden="1"/>
    <cellStyle name="Hipervínculo visitado" xfId="7161" builtinId="9" hidden="1"/>
    <cellStyle name="Hipervínculo visitado" xfId="7165" builtinId="9" hidden="1"/>
    <cellStyle name="Hipervínculo visitado" xfId="7167" builtinId="9" hidden="1"/>
    <cellStyle name="Hipervínculo visitado" xfId="7169" builtinId="9" hidden="1"/>
    <cellStyle name="Hipervínculo visitado" xfId="7175" builtinId="9" hidden="1"/>
    <cellStyle name="Hipervínculo visitado" xfId="7179" builtinId="9" hidden="1"/>
    <cellStyle name="Hipervínculo visitado" xfId="7181" builtinId="9" hidden="1"/>
    <cellStyle name="Hipervínculo visitado" xfId="7187" builtinId="9" hidden="1"/>
    <cellStyle name="Hipervínculo visitado" xfId="7189" builtinId="9" hidden="1"/>
    <cellStyle name="Hipervínculo visitado" xfId="7191" builtinId="9" hidden="1"/>
    <cellStyle name="Hipervínculo visitado" xfId="7197" builtinId="9" hidden="1"/>
    <cellStyle name="Hipervínculo visitado" xfId="7199" builtinId="9" hidden="1"/>
    <cellStyle name="Hipervínculo visitado" xfId="7201" builtinId="9" hidden="1"/>
    <cellStyle name="Hipervínculo visitado" xfId="7207" builtinId="9" hidden="1"/>
    <cellStyle name="Hipervínculo visitado" xfId="7205" builtinId="9" hidden="1"/>
    <cellStyle name="Hipervínculo visitado" xfId="7171" builtinId="9" hidden="1"/>
    <cellStyle name="Hipervínculo visitado" xfId="7075" builtinId="9" hidden="1"/>
    <cellStyle name="Hipervínculo visitado" xfId="7043" builtinId="9" hidden="1"/>
    <cellStyle name="Hipervínculo visitado" xfId="6944" builtinId="9" hidden="1"/>
    <cellStyle name="Hipervínculo visitado" xfId="6950" builtinId="9" hidden="1"/>
    <cellStyle name="Hipervínculo visitado" xfId="6952" builtinId="9" hidden="1"/>
    <cellStyle name="Hipervínculo visitado" xfId="6956" builtinId="9" hidden="1"/>
    <cellStyle name="Hipervínculo visitado" xfId="6960" builtinId="9" hidden="1"/>
    <cellStyle name="Hipervínculo visitado" xfId="6962" builtinId="9" hidden="1"/>
    <cellStyle name="Hipervínculo visitado" xfId="6964" builtinId="9" hidden="1"/>
    <cellStyle name="Hipervínculo visitado" xfId="6968" builtinId="9" hidden="1"/>
    <cellStyle name="Hipervínculo visitado" xfId="6972" builtinId="9" hidden="1"/>
    <cellStyle name="Hipervínculo visitado" xfId="6974" builtinId="9" hidden="1"/>
    <cellStyle name="Hipervínculo visitado" xfId="6978" builtinId="9" hidden="1"/>
    <cellStyle name="Hipervínculo visitado" xfId="6980" builtinId="9" hidden="1"/>
    <cellStyle name="Hipervínculo visitado" xfId="6982" builtinId="9" hidden="1"/>
    <cellStyle name="Hipervínculo visitado" xfId="6988" builtinId="9" hidden="1"/>
    <cellStyle name="Hipervínculo visitado" xfId="6990" builtinId="9" hidden="1"/>
    <cellStyle name="Hipervínculo visitado" xfId="6992" builtinId="9" hidden="1"/>
    <cellStyle name="Hipervínculo visitado" xfId="6996" builtinId="9" hidden="1"/>
    <cellStyle name="Hipervínculo visitado" xfId="6998" builtinId="9" hidden="1"/>
    <cellStyle name="Hipervínculo visitado" xfId="7000" builtinId="9" hidden="1"/>
    <cellStyle name="Hipervínculo visitado" xfId="7006" builtinId="9" hidden="1"/>
    <cellStyle name="Hipervínculo visitado" xfId="7008" builtinId="9" hidden="1"/>
    <cellStyle name="Hipervínculo visitado" xfId="7012" builtinId="9" hidden="1"/>
    <cellStyle name="Hipervínculo visitado" xfId="7016" builtinId="9" hidden="1"/>
    <cellStyle name="Hipervínculo visitado" xfId="7018" builtinId="9" hidden="1"/>
    <cellStyle name="Hipervínculo visitado" xfId="7022" builtinId="9" hidden="1"/>
    <cellStyle name="Hipervínculo visitado" xfId="7010" builtinId="9" hidden="1"/>
    <cellStyle name="Hipervínculo visitado" xfId="6946" builtinId="9" hidden="1"/>
    <cellStyle name="Hipervínculo visitado" xfId="6904" builtinId="9" hidden="1"/>
    <cellStyle name="Hipervínculo visitado" xfId="6908" builtinId="9" hidden="1"/>
    <cellStyle name="Hipervínculo visitado" xfId="6912" builtinId="9" hidden="1"/>
    <cellStyle name="Hipervínculo visitado" xfId="6914" builtinId="9" hidden="1"/>
    <cellStyle name="Hipervínculo visitado" xfId="6918" builtinId="9" hidden="1"/>
    <cellStyle name="Hipervínculo visitado" xfId="6922" builtinId="9" hidden="1"/>
    <cellStyle name="Hipervínculo visitado" xfId="6924" builtinId="9" hidden="1"/>
    <cellStyle name="Hipervínculo visitado" xfId="6930" builtinId="9" hidden="1"/>
    <cellStyle name="Hipervínculo visitado" xfId="6932" builtinId="9" hidden="1"/>
    <cellStyle name="Hipervínculo visitado" xfId="6934" builtinId="9" hidden="1"/>
    <cellStyle name="Hipervínculo visitado" xfId="6938" builtinId="9" hidden="1"/>
    <cellStyle name="Hipervínculo visitado" xfId="6940" builtinId="9" hidden="1"/>
    <cellStyle name="Hipervínculo visitado" xfId="6942" builtinId="9" hidden="1"/>
    <cellStyle name="Hipervínculo visitado" xfId="6890" builtinId="9" hidden="1"/>
    <cellStyle name="Hipervínculo visitado" xfId="6892" builtinId="9" hidden="1"/>
    <cellStyle name="Hipervínculo visitado" xfId="6894" builtinId="9" hidden="1"/>
    <cellStyle name="Hipervínculo visitado" xfId="6898" builtinId="9" hidden="1"/>
    <cellStyle name="Hipervínculo visitado" xfId="6900" builtinId="9" hidden="1"/>
    <cellStyle name="Hipervínculo visitado" xfId="6876" builtinId="9" hidden="1"/>
    <cellStyle name="Hipervínculo visitado" xfId="6880" builtinId="9" hidden="1"/>
    <cellStyle name="Hipervínculo visitado" xfId="6882" builtinId="9" hidden="1"/>
    <cellStyle name="Hipervínculo visitado" xfId="6884" builtinId="9" hidden="1"/>
    <cellStyle name="Hipervínculo visitado" xfId="6874" builtinId="9" hidden="1"/>
    <cellStyle name="Hipervínculo visitado" xfId="4631" builtinId="9" hidden="1"/>
    <cellStyle name="Hipervínculo visitado" xfId="9945" builtinId="9" hidden="1"/>
    <cellStyle name="Hipervínculo visitado" xfId="9951" builtinId="9" hidden="1"/>
    <cellStyle name="Hipervínculo visitado" xfId="9953" builtinId="9" hidden="1"/>
    <cellStyle name="Hipervínculo visitado" xfId="9955" builtinId="9" hidden="1"/>
    <cellStyle name="Hipervínculo visitado" xfId="9963" builtinId="9" hidden="1"/>
    <cellStyle name="Hipervínculo visitado" xfId="9967" builtinId="9" hidden="1"/>
    <cellStyle name="Hipervínculo visitado" xfId="9969" builtinId="9" hidden="1"/>
    <cellStyle name="Hipervínculo visitado" xfId="9975" builtinId="9" hidden="1"/>
    <cellStyle name="Hipervínculo visitado" xfId="9977" builtinId="9" hidden="1"/>
    <cellStyle name="Hipervínculo visitado" xfId="9979" builtinId="9" hidden="1"/>
    <cellStyle name="Hipervínculo visitado" xfId="9987" builtinId="9" hidden="1"/>
    <cellStyle name="Hipervínculo visitado" xfId="9991" builtinId="9" hidden="1"/>
    <cellStyle name="Hipervínculo visitado" xfId="9993" builtinId="9" hidden="1"/>
    <cellStyle name="Hipervínculo visitado" xfId="9999" builtinId="9" hidden="1"/>
    <cellStyle name="Hipervínculo visitado" xfId="10001" builtinId="9" hidden="1"/>
    <cellStyle name="Hipervínculo visitado" xfId="10007" builtinId="9" hidden="1"/>
    <cellStyle name="Hipervínculo visitado" xfId="10011" builtinId="9" hidden="1"/>
    <cellStyle name="Hipervínculo visitado" xfId="10015" builtinId="9" hidden="1"/>
    <cellStyle name="Hipervínculo visitado" xfId="10017" builtinId="9" hidden="1"/>
    <cellStyle name="Hipervínculo visitado" xfId="10023" builtinId="9" hidden="1"/>
    <cellStyle name="Hipervínculo visitado" xfId="10027" builtinId="9" hidden="1"/>
    <cellStyle name="Hipervínculo visitado" xfId="10031" builtinId="9" hidden="1"/>
    <cellStyle name="Hipervínculo visitado" xfId="10035" builtinId="9" hidden="1"/>
    <cellStyle name="Hipervínculo visitado" xfId="10039" builtinId="9" hidden="1"/>
    <cellStyle name="Hipervínculo visitado" xfId="10041" builtinId="9" hidden="1"/>
    <cellStyle name="Hipervínculo visitado" xfId="10047" builtinId="9" hidden="1"/>
    <cellStyle name="Hipervínculo visitado" xfId="10049" builtinId="9" hidden="1"/>
    <cellStyle name="Hipervínculo visitado" xfId="10053" builtinId="9" hidden="1"/>
    <cellStyle name="Hipervínculo visitado" xfId="10057" builtinId="9" hidden="1"/>
    <cellStyle name="Hipervínculo visitado" xfId="10061" builtinId="9" hidden="1"/>
    <cellStyle name="Hipervínculo visitado" xfId="10063" builtinId="9" hidden="1"/>
    <cellStyle name="Hipervínculo visitado" xfId="10071" builtinId="9" hidden="1"/>
    <cellStyle name="Hipervínculo visitado" xfId="10073" builtinId="9" hidden="1"/>
    <cellStyle name="Hipervínculo visitado" xfId="10077" builtinId="9" hidden="1"/>
    <cellStyle name="Hipervínculo visitado" xfId="10081" builtinId="9" hidden="1"/>
    <cellStyle name="Hipervínculo visitado" xfId="10085" builtinId="9" hidden="1"/>
    <cellStyle name="Hipervínculo visitado" xfId="10089" builtinId="9" hidden="1"/>
    <cellStyle name="Hipervínculo visitado" xfId="10096" builtinId="9" hidden="1"/>
    <cellStyle name="Hipervínculo visitado" xfId="10098" builtinId="9" hidden="1"/>
    <cellStyle name="Hipervínculo visitado" xfId="10102" builtinId="9" hidden="1"/>
    <cellStyle name="Hipervínculo visitado" xfId="10106" builtinId="9" hidden="1"/>
    <cellStyle name="Hipervínculo visitado" xfId="10112" builtinId="9" hidden="1"/>
    <cellStyle name="Hipervínculo visitado" xfId="10114" builtinId="9" hidden="1"/>
    <cellStyle name="Hipervínculo visitado" xfId="10120" builtinId="9" hidden="1"/>
    <cellStyle name="Hipervínculo visitado" xfId="10122" builtinId="9" hidden="1"/>
    <cellStyle name="Hipervínculo visitado" xfId="10126" builtinId="9" hidden="1"/>
    <cellStyle name="Hipervínculo visitado" xfId="10134" builtinId="9" hidden="1"/>
    <cellStyle name="Hipervínculo visitado" xfId="10136" builtinId="9" hidden="1"/>
    <cellStyle name="Hipervínculo visitado" xfId="10138" builtinId="9" hidden="1"/>
    <cellStyle name="Hipervínculo visitado" xfId="10144" builtinId="9" hidden="1"/>
    <cellStyle name="Hipervínculo visitado" xfId="10146" builtinId="9" hidden="1"/>
    <cellStyle name="Hipervínculo visitado" xfId="10150" builtinId="9" hidden="1"/>
    <cellStyle name="Hipervínculo visitado" xfId="10158" builtinId="9" hidden="1"/>
    <cellStyle name="Hipervínculo visitado" xfId="10160" builtinId="9" hidden="1"/>
    <cellStyle name="Hipervínculo visitado" xfId="10162" builtinId="9" hidden="1"/>
    <cellStyle name="Hipervínculo visitado" xfId="10168" builtinId="9" hidden="1"/>
    <cellStyle name="Hipervínculo visitado" xfId="10170" builtinId="9" hidden="1"/>
    <cellStyle name="Hipervínculo visitado" xfId="10176" builtinId="9" hidden="1"/>
    <cellStyle name="Hipervínculo visitado" xfId="10182" builtinId="9" hidden="1"/>
    <cellStyle name="Hipervínculo visitado" xfId="10184" builtinId="9" hidden="1"/>
    <cellStyle name="Hipervínculo visitado" xfId="10186" builtinId="9" hidden="1"/>
    <cellStyle name="Hipervínculo visitado" xfId="10192" builtinId="9" hidden="1"/>
    <cellStyle name="Hipervínculo visitado" xfId="10198" builtinId="9" hidden="1"/>
    <cellStyle name="Hipervínculo visitado" xfId="10199" builtinId="9" hidden="1"/>
    <cellStyle name="Hipervínculo visitado" xfId="10205" builtinId="9" hidden="1"/>
    <cellStyle name="Hipervínculo visitado" xfId="10207" builtinId="9" hidden="1"/>
    <cellStyle name="Hipervínculo visitado" xfId="10209" builtinId="9" hidden="1"/>
    <cellStyle name="Hipervínculo visitado" xfId="10217" builtinId="9" hidden="1"/>
    <cellStyle name="Hipervínculo visitado" xfId="10221" builtinId="9" hidden="1"/>
    <cellStyle name="Hipervínculo visitado" xfId="10223" builtinId="9" hidden="1"/>
    <cellStyle name="Hipervínculo visitado" xfId="10229" builtinId="9" hidden="1"/>
    <cellStyle name="Hipervínculo visitado" xfId="10231" builtinId="9" hidden="1"/>
    <cellStyle name="Hipervínculo visitado" xfId="10233" builtinId="9" hidden="1"/>
    <cellStyle name="Hipervínculo visitado" xfId="10241" builtinId="9" hidden="1"/>
    <cellStyle name="Hipervínculo visitado" xfId="10245" builtinId="9" hidden="1"/>
    <cellStyle name="Hipervínculo visitado" xfId="10247" builtinId="9" hidden="1"/>
    <cellStyle name="Hipervínculo visitado" xfId="10255" builtinId="9" hidden="1"/>
    <cellStyle name="Hipervínculo visitado" xfId="10257" builtinId="9" hidden="1"/>
    <cellStyle name="Hipervínculo visitado" xfId="10263" builtinId="9" hidden="1"/>
    <cellStyle name="Hipervínculo visitado" xfId="10267" builtinId="9" hidden="1"/>
    <cellStyle name="Hipervínculo visitado" xfId="10271" builtinId="9" hidden="1"/>
    <cellStyle name="Hipervínculo visitado" xfId="10273" builtinId="9" hidden="1"/>
    <cellStyle name="Hipervínculo visitado" xfId="10279" builtinId="9" hidden="1"/>
    <cellStyle name="Hipervínculo visitado" xfId="10283" builtinId="9" hidden="1"/>
    <cellStyle name="Hipervínculo visitado" xfId="10287" builtinId="9" hidden="1"/>
    <cellStyle name="Hipervínculo visitado" xfId="10291" builtinId="9" hidden="1"/>
    <cellStyle name="Hipervínculo visitado" xfId="10295" builtinId="9" hidden="1"/>
    <cellStyle name="Hipervínculo visitado" xfId="10297" builtinId="9" hidden="1"/>
    <cellStyle name="Hipervínculo visitado" xfId="10305" builtinId="9" hidden="1"/>
    <cellStyle name="Hipervínculo visitado" xfId="10307" builtinId="9" hidden="1"/>
    <cellStyle name="Hipervínculo visitado" xfId="10311" builtinId="9" hidden="1"/>
    <cellStyle name="Hipervínculo visitado" xfId="10315" builtinId="9" hidden="1"/>
    <cellStyle name="Hipervínculo visitado" xfId="10319" builtinId="9" hidden="1"/>
    <cellStyle name="Hipervínculo visitado" xfId="10321" builtinId="9" hidden="1"/>
    <cellStyle name="Hipervínculo visitado" xfId="10329" builtinId="9" hidden="1"/>
    <cellStyle name="Hipervínculo visitado" xfId="10331" builtinId="9" hidden="1"/>
    <cellStyle name="Hipervínculo visitado" xfId="10335" builtinId="9" hidden="1"/>
    <cellStyle name="Hipervínculo visitado" xfId="10339" builtinId="9" hidden="1"/>
    <cellStyle name="Hipervínculo visitado" xfId="10343" builtinId="9" hidden="1"/>
    <cellStyle name="Hipervínculo visitado" xfId="10347" builtinId="9" hidden="1"/>
    <cellStyle name="Hipervínculo visitado" xfId="10353" builtinId="9" hidden="1"/>
    <cellStyle name="Hipervínculo visitado" xfId="10355" builtinId="9" hidden="1"/>
    <cellStyle name="Hipervínculo visitado" xfId="10357" builtinId="9" hidden="1"/>
    <cellStyle name="Hipervínculo visitado" xfId="10361" builtinId="9" hidden="1"/>
    <cellStyle name="Hipervínculo visitado" xfId="10367" builtinId="9" hidden="1"/>
    <cellStyle name="Hipervínculo visitado" xfId="10369" builtinId="9" hidden="1"/>
    <cellStyle name="Hipervínculo visitado" xfId="10375" builtinId="9" hidden="1"/>
    <cellStyle name="Hipervínculo visitado" xfId="10377" builtinId="9" hidden="1"/>
    <cellStyle name="Hipervínculo visitado" xfId="10381" builtinId="9" hidden="1"/>
    <cellStyle name="Hipervínculo visitado" xfId="10389" builtinId="9" hidden="1"/>
    <cellStyle name="Hipervínculo visitado" xfId="10391" builtinId="9" hidden="1"/>
    <cellStyle name="Hipervínculo visitado" xfId="10393" builtinId="9" hidden="1"/>
    <cellStyle name="Hipervínculo visitado" xfId="10399" builtinId="9" hidden="1"/>
    <cellStyle name="Hipervínculo visitado" xfId="10401" builtinId="9" hidden="1"/>
    <cellStyle name="Hipervínculo visitado" xfId="10405" builtinId="9" hidden="1"/>
    <cellStyle name="Hipervínculo visitado" xfId="10415" builtinId="9" hidden="1"/>
    <cellStyle name="Hipervínculo visitado" xfId="10417" builtinId="9" hidden="1"/>
    <cellStyle name="Hipervínculo visitado" xfId="10419" builtinId="9" hidden="1"/>
    <cellStyle name="Hipervínculo visitado" xfId="10425" builtinId="9" hidden="1"/>
    <cellStyle name="Hipervínculo visitado" xfId="10427" builtinId="9" hidden="1"/>
    <cellStyle name="Hipervínculo visitado" xfId="10433" builtinId="9" hidden="1"/>
    <cellStyle name="Hipervínculo visitado" xfId="10439" builtinId="9" hidden="1"/>
    <cellStyle name="Hipervínculo visitado" xfId="10441" builtinId="9" hidden="1"/>
    <cellStyle name="Hipervínculo visitado" xfId="10443" builtinId="9" hidden="1"/>
    <cellStyle name="Hipervínculo visitado" xfId="10449" builtinId="9" hidden="1"/>
    <cellStyle name="Hipervínculo visitado" xfId="10455" builtinId="9" hidden="1"/>
    <cellStyle name="Hipervínculo visitado" xfId="10457" builtinId="9" hidden="1"/>
    <cellStyle name="Hipervínculo visitado" xfId="10463" builtinId="9" hidden="1"/>
    <cellStyle name="Hipervínculo visitado" xfId="10465" builtinId="9" hidden="1"/>
    <cellStyle name="Hipervínculo visitado" xfId="10467" builtinId="9" hidden="1"/>
    <cellStyle name="Hipervínculo visitado" xfId="10475" builtinId="9" hidden="1"/>
    <cellStyle name="Hipervínculo visitado" xfId="10479" builtinId="9" hidden="1"/>
    <cellStyle name="Hipervínculo visitado" xfId="10481" builtinId="9" hidden="1"/>
    <cellStyle name="Hipervínculo visitado" xfId="10487" builtinId="9" hidden="1"/>
    <cellStyle name="Hipervínculo visitado" xfId="10489" builtinId="9" hidden="1"/>
    <cellStyle name="Hipervínculo visitado" xfId="10491" builtinId="9" hidden="1"/>
    <cellStyle name="Hipervínculo visitado" xfId="10499" builtinId="9" hidden="1"/>
    <cellStyle name="Hipervínculo visitado" xfId="10503" builtinId="9" hidden="1"/>
    <cellStyle name="Hipervínculo visitado" xfId="10505" builtinId="9" hidden="1"/>
    <cellStyle name="Hipervínculo visitado" xfId="10511" builtinId="9" hidden="1"/>
    <cellStyle name="Hipervínculo visitado" xfId="10406" builtinId="9" hidden="1"/>
    <cellStyle name="Hipervínculo visitado" xfId="10517" builtinId="9" hidden="1"/>
    <cellStyle name="Hipervínculo visitado" xfId="10521" builtinId="9" hidden="1"/>
    <cellStyle name="Hipervínculo visitado" xfId="10525" builtinId="9" hidden="1"/>
    <cellStyle name="Hipervínculo visitado" xfId="10527" builtinId="9" hidden="1"/>
    <cellStyle name="Hipervínculo visitado" xfId="10533" builtinId="9" hidden="1"/>
    <cellStyle name="Hipervínculo visitado" xfId="10537" builtinId="9" hidden="1"/>
    <cellStyle name="Hipervínculo visitado" xfId="10541" builtinId="9" hidden="1"/>
    <cellStyle name="Hipervínculo visitado" xfId="10545" builtinId="9" hidden="1"/>
    <cellStyle name="Hipervínculo visitado" xfId="10549" builtinId="9" hidden="1"/>
    <cellStyle name="Hipervínculo visitado" xfId="10551" builtinId="9" hidden="1"/>
    <cellStyle name="Hipervínculo visitado" xfId="10559" builtinId="9" hidden="1"/>
    <cellStyle name="Hipervínculo visitado" xfId="10561" builtinId="9" hidden="1"/>
    <cellStyle name="Hipervínculo visitado" xfId="10567" builtinId="9" hidden="1"/>
    <cellStyle name="Hipervínculo visitado" xfId="10571" builtinId="9" hidden="1"/>
    <cellStyle name="Hipervínculo visitado" xfId="10575" builtinId="9" hidden="1"/>
    <cellStyle name="Hipervínculo visitado" xfId="10577" builtinId="9" hidden="1"/>
    <cellStyle name="Hipervínculo visitado" xfId="10585" builtinId="9" hidden="1"/>
    <cellStyle name="Hipervínculo visitado" xfId="10587" builtinId="9" hidden="1"/>
    <cellStyle name="Hipervínculo visitado" xfId="10591" builtinId="9" hidden="1"/>
    <cellStyle name="Hipervínculo visitado" xfId="10595" builtinId="9" hidden="1"/>
    <cellStyle name="Hipervínculo visitado" xfId="10599" builtinId="9" hidden="1"/>
    <cellStyle name="Hipervínculo visitado" xfId="10603" builtinId="9" hidden="1"/>
    <cellStyle name="Hipervínculo visitado" xfId="10609" builtinId="9" hidden="1"/>
    <cellStyle name="Hipervínculo visitado" xfId="10611" builtinId="9" hidden="1"/>
    <cellStyle name="Hipervínculo visitado" xfId="10615" builtinId="9" hidden="1"/>
    <cellStyle name="Hipervínculo visitado" xfId="10619" builtinId="9" hidden="1"/>
    <cellStyle name="Hipervínculo visitado" xfId="10625" builtinId="9" hidden="1"/>
    <cellStyle name="Hipervínculo visitado" xfId="10627" builtinId="9" hidden="1"/>
    <cellStyle name="Hipervínculo visitado" xfId="10633" builtinId="9" hidden="1"/>
    <cellStyle name="Hipervínculo visitado" xfId="10635" builtinId="9" hidden="1"/>
    <cellStyle name="Hipervínculo visitado" xfId="10639" builtinId="9" hidden="1"/>
    <cellStyle name="Hipervínculo visitado" xfId="10647" builtinId="9" hidden="1"/>
    <cellStyle name="Hipervínculo visitado" xfId="10649" builtinId="9" hidden="1"/>
    <cellStyle name="Hipervínculo visitado" xfId="10651" builtinId="9" hidden="1"/>
    <cellStyle name="Hipervínculo visitado" xfId="10657" builtinId="9" hidden="1"/>
    <cellStyle name="Hipervínculo visitado" xfId="10659" builtinId="9" hidden="1"/>
    <cellStyle name="Hipervínculo visitado" xfId="10663" builtinId="9" hidden="1"/>
    <cellStyle name="Hipervínculo visitado" xfId="10669" builtinId="9" hidden="1"/>
    <cellStyle name="Hipervínculo visitado" xfId="10671" builtinId="9" hidden="1"/>
    <cellStyle name="Hipervínculo visitado" xfId="10673" builtinId="9" hidden="1"/>
    <cellStyle name="Hipervínculo visitado" xfId="10679" builtinId="9" hidden="1"/>
    <cellStyle name="Hipervínculo visitado" xfId="10681" builtinId="9" hidden="1"/>
    <cellStyle name="Hipervínculo visitado" xfId="10687" builtinId="9" hidden="1"/>
    <cellStyle name="Hipervínculo visitado" xfId="10693" builtinId="9" hidden="1"/>
    <cellStyle name="Hipervínculo visitado" xfId="10695" builtinId="9" hidden="1"/>
    <cellStyle name="Hipervínculo visitado" xfId="10697" builtinId="9" hidden="1"/>
    <cellStyle name="Hipervínculo visitado" xfId="10703" builtinId="9" hidden="1"/>
    <cellStyle name="Hipervínculo visitado" xfId="10709" builtinId="9" hidden="1"/>
    <cellStyle name="Hipervínculo visitado" xfId="10711" builtinId="9" hidden="1"/>
    <cellStyle name="Hipervínculo visitado" xfId="10717" builtinId="9" hidden="1"/>
    <cellStyle name="Hipervínculo visitado" xfId="10721" builtinId="9" hidden="1"/>
    <cellStyle name="Hipervínculo visitado" xfId="10723" builtinId="9" hidden="1"/>
    <cellStyle name="Hipervínculo visitado" xfId="10731" builtinId="9" hidden="1"/>
    <cellStyle name="Hipervínculo visitado" xfId="10735" builtinId="9" hidden="1"/>
    <cellStyle name="Hipervínculo visitado" xfId="10737" builtinId="9" hidden="1"/>
    <cellStyle name="Hipervínculo visitado" xfId="10743" builtinId="9" hidden="1"/>
    <cellStyle name="Hipervínculo visitado" xfId="10745" builtinId="9" hidden="1"/>
    <cellStyle name="Hipervínculo visitado" xfId="10747" builtinId="9" hidden="1"/>
    <cellStyle name="Hipervínculo visitado" xfId="10755" builtinId="9" hidden="1"/>
    <cellStyle name="Hipervínculo visitado" xfId="10759" builtinId="9" hidden="1"/>
    <cellStyle name="Hipervínculo visitado" xfId="10761" builtinId="9" hidden="1"/>
    <cellStyle name="Hipervínculo visitado" xfId="10767" builtinId="9" hidden="1"/>
    <cellStyle name="Hipervínculo visitado" xfId="10769" builtinId="9" hidden="1"/>
    <cellStyle name="Hipervínculo visitado" xfId="10775" builtinId="9" hidden="1"/>
    <cellStyle name="Hipervínculo visitado" xfId="10779" builtinId="9" hidden="1"/>
    <cellStyle name="Hipervínculo visitado" xfId="10783" builtinId="9" hidden="1"/>
    <cellStyle name="Hipervínculo visitado" xfId="10785" builtinId="9" hidden="1"/>
    <cellStyle name="Hipervínculo visitado" xfId="10791" builtinId="9" hidden="1"/>
    <cellStyle name="Hipervínculo visitado" xfId="10795" builtinId="9" hidden="1"/>
    <cellStyle name="Hipervínculo visitado" xfId="10799" builtinId="9" hidden="1"/>
    <cellStyle name="Hipervínculo visitado" xfId="10803" builtinId="9" hidden="1"/>
    <cellStyle name="Hipervínculo visitado" xfId="10807" builtinId="9" hidden="1"/>
    <cellStyle name="Hipervínculo visitado" xfId="10809" builtinId="9" hidden="1"/>
    <cellStyle name="Hipervínculo visitado" xfId="10817" builtinId="9" hidden="1"/>
    <cellStyle name="Hipervínculo visitado" xfId="10819" builtinId="9" hidden="1"/>
    <cellStyle name="Hipervínculo visitado" xfId="10823" builtinId="9" hidden="1"/>
    <cellStyle name="Hipervínculo visitado" xfId="10825" builtinId="9" hidden="1"/>
    <cellStyle name="Hipervínculo visitado" xfId="10829" builtinId="9" hidden="1"/>
    <cellStyle name="Hipervínculo visitado" xfId="10831" builtinId="9" hidden="1"/>
    <cellStyle name="Hipervínculo visitado" xfId="10839" builtinId="9" hidden="1"/>
    <cellStyle name="Hipervínculo visitado" xfId="10841" builtinId="9" hidden="1"/>
    <cellStyle name="Hipervínculo visitado" xfId="10845" builtinId="9" hidden="1"/>
    <cellStyle name="Hipervínculo visitado" xfId="10849" builtinId="9" hidden="1"/>
    <cellStyle name="Hipervínculo visitado" xfId="10853" builtinId="9" hidden="1"/>
    <cellStyle name="Hipervínculo visitado" xfId="10857" builtinId="9" hidden="1"/>
    <cellStyle name="Hipervínculo visitado" xfId="10863" builtinId="9" hidden="1"/>
    <cellStyle name="Hipervínculo visitado" xfId="10865" builtinId="9" hidden="1"/>
    <cellStyle name="Hipervínculo visitado" xfId="10869" builtinId="9" hidden="1"/>
    <cellStyle name="Hipervínculo visitado" xfId="10873" builtinId="9" hidden="1"/>
    <cellStyle name="Hipervínculo visitado" xfId="10881" builtinId="9" hidden="1"/>
    <cellStyle name="Hipervínculo visitado" xfId="10883" builtinId="9" hidden="1"/>
    <cellStyle name="Hipervínculo visitado" xfId="10889" builtinId="9" hidden="1"/>
    <cellStyle name="Hipervínculo visitado" xfId="10891" builtinId="9" hidden="1"/>
    <cellStyle name="Hipervínculo visitado" xfId="10895" builtinId="9" hidden="1"/>
    <cellStyle name="Hipervínculo visitado" xfId="10903" builtinId="9" hidden="1"/>
    <cellStyle name="Hipervínculo visitado" xfId="10905" builtinId="9" hidden="1"/>
    <cellStyle name="Hipervínculo visitado" xfId="10907" builtinId="9" hidden="1"/>
    <cellStyle name="Hipervínculo visitado" xfId="10913" builtinId="9" hidden="1"/>
    <cellStyle name="Hipervínculo visitado" xfId="10915" builtinId="9" hidden="1"/>
    <cellStyle name="Hipervínculo visitado" xfId="10919" builtinId="9" hidden="1"/>
    <cellStyle name="Hipervínculo visitado" xfId="10927" builtinId="9" hidden="1"/>
    <cellStyle name="Hipervínculo visitado" xfId="10929" builtinId="9" hidden="1"/>
    <cellStyle name="Hipervínculo visitado" xfId="10931" builtinId="9" hidden="1"/>
    <cellStyle name="Hipervínculo visitado" xfId="10937" builtinId="9" hidden="1"/>
    <cellStyle name="Hipervínculo visitado" xfId="10939" builtinId="9" hidden="1"/>
    <cellStyle name="Hipervínculo visitado" xfId="10945" builtinId="9" hidden="1"/>
    <cellStyle name="Hipervínculo visitado" xfId="10951" builtinId="9" hidden="1"/>
    <cellStyle name="Hipervínculo visitado" xfId="10953" builtinId="9" hidden="1"/>
    <cellStyle name="Hipervínculo visitado" xfId="10955" builtinId="9" hidden="1"/>
    <cellStyle name="Hipervínculo visitado" xfId="10961" builtinId="9" hidden="1"/>
    <cellStyle name="Hipervínculo visitado" xfId="10967" builtinId="9" hidden="1"/>
    <cellStyle name="Hipervínculo visitado" xfId="10969" builtinId="9" hidden="1"/>
    <cellStyle name="Hipervínculo visitado" xfId="10975" builtinId="9" hidden="1"/>
    <cellStyle name="Hipervínculo visitado" xfId="10977" builtinId="9" hidden="1"/>
    <cellStyle name="Hipervínculo visitado" xfId="10979" builtinId="9" hidden="1"/>
    <cellStyle name="Hipervínculo visitado" xfId="10985" builtinId="9" hidden="1"/>
    <cellStyle name="Hipervínculo visitado" xfId="10989" builtinId="9" hidden="1"/>
    <cellStyle name="Hipervínculo visitado" xfId="10991" builtinId="9" hidden="1"/>
    <cellStyle name="Hipervínculo visitado" xfId="10997" builtinId="9" hidden="1"/>
    <cellStyle name="Hipervínculo visitado" xfId="10999" builtinId="9" hidden="1"/>
    <cellStyle name="Hipervínculo visitado" xfId="11001" builtinId="9" hidden="1"/>
    <cellStyle name="Hipervínculo visitado" xfId="11009" builtinId="9" hidden="1"/>
    <cellStyle name="Hipervínculo visitado" xfId="11013" builtinId="9" hidden="1"/>
    <cellStyle name="Hipervínculo visitado" xfId="11015" builtinId="9" hidden="1"/>
    <cellStyle name="Hipervínculo visitado" xfId="11021" builtinId="9" hidden="1"/>
    <cellStyle name="Hipervínculo visitado" xfId="11023" builtinId="9" hidden="1"/>
    <cellStyle name="Hipervínculo visitado" xfId="11029" builtinId="9" hidden="1"/>
    <cellStyle name="Hipervínculo visitado" xfId="11035" builtinId="9" hidden="1"/>
    <cellStyle name="Hipervínculo visitado" xfId="11039" builtinId="9" hidden="1"/>
    <cellStyle name="Hipervínculo visitado" xfId="11041" builtinId="9" hidden="1"/>
    <cellStyle name="Hipervínculo visitado" xfId="11047" builtinId="9" hidden="1"/>
    <cellStyle name="Hipervínculo visitado" xfId="11051" builtinId="9" hidden="1"/>
    <cellStyle name="Hipervínculo visitado" xfId="11055" builtinId="9" hidden="1"/>
    <cellStyle name="Hipervínculo visitado" xfId="11059" builtinId="9" hidden="1"/>
    <cellStyle name="Hipervínculo visitado" xfId="11063" builtinId="9" hidden="1"/>
    <cellStyle name="Hipervínculo visitado" xfId="11065" builtinId="9" hidden="1"/>
    <cellStyle name="Hipervínculo visitado" xfId="11073" builtinId="9" hidden="1"/>
    <cellStyle name="Hipervínculo visitado" xfId="11075" builtinId="9" hidden="1"/>
    <cellStyle name="Hipervínculo visitado" xfId="11079" builtinId="9" hidden="1"/>
    <cellStyle name="Hipervínculo visitado" xfId="11083" builtinId="9" hidden="1"/>
    <cellStyle name="Hipervínculo visitado" xfId="11087" builtinId="9" hidden="1"/>
    <cellStyle name="Hipervínculo visitado" xfId="11089" builtinId="9" hidden="1"/>
    <cellStyle name="Hipervínculo visitado" xfId="11097" builtinId="9" hidden="1"/>
    <cellStyle name="Hipervínculo visitado" xfId="11099" builtinId="9" hidden="1"/>
    <cellStyle name="Hipervínculo visitado" xfId="11103" builtinId="9" hidden="1"/>
    <cellStyle name="Hipervínculo visitado" xfId="11107" builtinId="9" hidden="1"/>
    <cellStyle name="Hipervínculo visitado" xfId="11111" builtinId="9" hidden="1"/>
    <cellStyle name="Hipervínculo visitado" xfId="11115" builtinId="9" hidden="1"/>
    <cellStyle name="Hipervínculo visitado" xfId="11121" builtinId="9" hidden="1"/>
    <cellStyle name="Hipervínculo visitado" xfId="11123" builtinId="9" hidden="1"/>
    <cellStyle name="Hipervínculo visitado" xfId="11127" builtinId="9" hidden="1"/>
    <cellStyle name="Hipervínculo visitado" xfId="11131" builtinId="9" hidden="1"/>
    <cellStyle name="Hipervínculo visitado" xfId="11030" builtinId="9" hidden="1"/>
    <cellStyle name="Hipervínculo visitado" xfId="11137" builtinId="9" hidden="1"/>
    <cellStyle name="Hipervínculo visitado" xfId="11143" builtinId="9" hidden="1"/>
    <cellStyle name="Hipervínculo visitado" xfId="11145" builtinId="9" hidden="1"/>
    <cellStyle name="Hipervínculo visitado" xfId="11149" builtinId="9" hidden="1"/>
    <cellStyle name="Hipervínculo visitado" xfId="11157" builtinId="9" hidden="1"/>
    <cellStyle name="Hipervínculo visitado" xfId="11159" builtinId="9" hidden="1"/>
    <cellStyle name="Hipervínculo visitado" xfId="11161" builtinId="9" hidden="1"/>
    <cellStyle name="Hipervínculo visitado" xfId="11167" builtinId="9" hidden="1"/>
    <cellStyle name="Hipervínculo visitado" xfId="11169" builtinId="9" hidden="1"/>
    <cellStyle name="Hipervínculo visitado" xfId="11173" builtinId="9" hidden="1"/>
    <cellStyle name="Hipervínculo visitado" xfId="11181" builtinId="9" hidden="1"/>
    <cellStyle name="Hipervínculo visitado" xfId="11183" builtinId="9" hidden="1"/>
    <cellStyle name="Hipervínculo visitado" xfId="11185" builtinId="9" hidden="1"/>
    <cellStyle name="Hipervínculo visitado" xfId="11192" builtinId="9" hidden="1"/>
    <cellStyle name="Hipervínculo visitado" xfId="11194" builtinId="9" hidden="1"/>
    <cellStyle name="Hipervínculo visitado" xfId="11200" builtinId="9" hidden="1"/>
    <cellStyle name="Hipervínculo visitado" xfId="11206" builtinId="9" hidden="1"/>
    <cellStyle name="Hipervínculo visitado" xfId="11208" builtinId="9" hidden="1"/>
    <cellStyle name="Hipervínculo visitado" xfId="11210" builtinId="9" hidden="1"/>
    <cellStyle name="Hipervínculo visitado" xfId="11216" builtinId="9" hidden="1"/>
    <cellStyle name="Hipervínculo visitado" xfId="11222" builtinId="9" hidden="1"/>
    <cellStyle name="Hipervínculo visitado" xfId="11224" builtinId="9" hidden="1"/>
    <cellStyle name="Hipervínculo visitado" xfId="11230" builtinId="9" hidden="1"/>
    <cellStyle name="Hipervínculo visitado" xfId="11232" builtinId="9" hidden="1"/>
    <cellStyle name="Hipervínculo visitado" xfId="11234" builtinId="9" hidden="1"/>
    <cellStyle name="Hipervínculo visitado" xfId="11242" builtinId="9" hidden="1"/>
    <cellStyle name="Hipervínculo visitado" xfId="11246" builtinId="9" hidden="1"/>
    <cellStyle name="Hipervínculo visitado" xfId="11248" builtinId="9" hidden="1"/>
    <cellStyle name="Hipervínculo visitado" xfId="11254" builtinId="9" hidden="1"/>
    <cellStyle name="Hipervínculo visitado" xfId="11256" builtinId="9" hidden="1"/>
    <cellStyle name="Hipervínculo visitado" xfId="11258" builtinId="9" hidden="1"/>
    <cellStyle name="Hipervínculo visitado" xfId="11266" builtinId="9" hidden="1"/>
    <cellStyle name="Hipervínculo visitado" xfId="11270" builtinId="9" hidden="1"/>
    <cellStyle name="Hipervínculo visitado" xfId="11272" builtinId="9" hidden="1"/>
    <cellStyle name="Hipervínculo visitado" xfId="11278" builtinId="9" hidden="1"/>
    <cellStyle name="Hipervínculo visitado" xfId="11280" builtinId="9" hidden="1"/>
    <cellStyle name="Hipervínculo visitado" xfId="11286" builtinId="9" hidden="1"/>
    <cellStyle name="Hipervínculo visitado" xfId="11290" builtinId="9" hidden="1"/>
    <cellStyle name="Hipervínculo visitado" xfId="11292" builtinId="9" hidden="1"/>
    <cellStyle name="Hipervínculo visitado" xfId="11294" builtinId="9" hidden="1"/>
    <cellStyle name="Hipervínculo visitado" xfId="11300" builtinId="9" hidden="1"/>
    <cellStyle name="Hipervínculo visitado" xfId="11304" builtinId="9" hidden="1"/>
    <cellStyle name="Hipervínculo visitado" xfId="11308" builtinId="9" hidden="1"/>
    <cellStyle name="Hipervínculo visitado" xfId="11312" builtinId="9" hidden="1"/>
    <cellStyle name="Hipervínculo visitado" xfId="11316" builtinId="9" hidden="1"/>
    <cellStyle name="Hipervínculo visitado" xfId="11318" builtinId="9" hidden="1"/>
    <cellStyle name="Hipervínculo visitado" xfId="11326" builtinId="9" hidden="1"/>
    <cellStyle name="Hipervínculo visitado" xfId="11328" builtinId="9" hidden="1"/>
    <cellStyle name="Hipervínculo visitado" xfId="11332" builtinId="9" hidden="1"/>
    <cellStyle name="Hipervínculo visitado" xfId="11336" builtinId="9" hidden="1"/>
    <cellStyle name="Hipervínculo visitado" xfId="11340" builtinId="9" hidden="1"/>
    <cellStyle name="Hipervínculo visitado" xfId="11342" builtinId="9" hidden="1"/>
    <cellStyle name="Hipervínculo visitado" xfId="11350" builtinId="9" hidden="1"/>
    <cellStyle name="Hipervínculo visitado" xfId="11352" builtinId="9" hidden="1"/>
    <cellStyle name="Hipervínculo visitado" xfId="11356" builtinId="9" hidden="1"/>
    <cellStyle name="Hipervínculo visitado" xfId="11360" builtinId="9" hidden="1"/>
    <cellStyle name="Hipervínculo visitado" xfId="11364" builtinId="9" hidden="1"/>
    <cellStyle name="Hipervínculo visitado" xfId="11368" builtinId="9" hidden="1"/>
    <cellStyle name="Hipervínculo visitado" xfId="11374" builtinId="9" hidden="1"/>
    <cellStyle name="Hipervínculo visitado" xfId="11376" builtinId="9" hidden="1"/>
    <cellStyle name="Hipervínculo visitado" xfId="11380" builtinId="9" hidden="1"/>
    <cellStyle name="Hipervínculo visitado" xfId="11384" builtinId="9" hidden="1"/>
    <cellStyle name="Hipervínculo visitado" xfId="11390" builtinId="9" hidden="1"/>
    <cellStyle name="Hipervínculo visitado" xfId="11392" builtinId="9" hidden="1"/>
    <cellStyle name="Hipervínculo visitado" xfId="11398" builtinId="9" hidden="1"/>
    <cellStyle name="Hipervínculo visitado" xfId="11400" builtinId="9" hidden="1"/>
    <cellStyle name="Hipervínculo visitado" xfId="11404" builtinId="9" hidden="1"/>
    <cellStyle name="Hipervínculo visitado" xfId="11412" builtinId="9" hidden="1"/>
    <cellStyle name="Hipervínculo visitado" xfId="11414" builtinId="9" hidden="1"/>
    <cellStyle name="Hipervínculo visitado" xfId="11416" builtinId="9" hidden="1"/>
    <cellStyle name="Hipervínculo visitado" xfId="11422" builtinId="9" hidden="1"/>
    <cellStyle name="Hipervínculo visitado" xfId="11424" builtinId="9" hidden="1"/>
    <cellStyle name="Hipervínculo visitado" xfId="11428" builtinId="9" hidden="1"/>
    <cellStyle name="Hipervínculo visitado" xfId="11436" builtinId="9" hidden="1"/>
    <cellStyle name="Hipervínculo visitado" xfId="11438" builtinId="9" hidden="1"/>
    <cellStyle name="Hipervínculo visitado" xfId="11440" builtinId="9" hidden="1"/>
    <cellStyle name="Hipervínculo visitado" xfId="11442" builtinId="9" hidden="1"/>
    <cellStyle name="Hipervínculo visitado" xfId="11434" builtinId="9" hidden="1"/>
    <cellStyle name="Hipervínculo visitado" xfId="11418" builtinId="9" hidden="1"/>
    <cellStyle name="Hipervínculo visitado" xfId="11402" builtinId="9" hidden="1"/>
    <cellStyle name="Hipervínculo visitado" xfId="11394" builtinId="9" hidden="1"/>
    <cellStyle name="Hipervínculo visitado" xfId="11386" builtinId="9" hidden="1"/>
    <cellStyle name="Hipervínculo visitado" xfId="11370" builtinId="9" hidden="1"/>
    <cellStyle name="Hipervínculo visitado" xfId="11354" builtinId="9" hidden="1"/>
    <cellStyle name="Hipervínculo visitado" xfId="11346" builtinId="9" hidden="1"/>
    <cellStyle name="Hipervínculo visitado" xfId="11330" builtinId="9" hidden="1"/>
    <cellStyle name="Hipervínculo visitado" xfId="11322" builtinId="9" hidden="1"/>
    <cellStyle name="Hipervínculo visitado" xfId="11314" builtinId="9" hidden="1"/>
    <cellStyle name="Hipervínculo visitado" xfId="11186" builtinId="9" hidden="1"/>
    <cellStyle name="Hipervínculo visitado" xfId="11284" builtinId="9" hidden="1"/>
    <cellStyle name="Hipervínculo visitado" xfId="11276" builtinId="9" hidden="1"/>
    <cellStyle name="Hipervínculo visitado" xfId="11260" builtinId="9" hidden="1"/>
    <cellStyle name="Hipervínculo visitado" xfId="11252" builtinId="9" hidden="1"/>
    <cellStyle name="Hipervínculo visitado" xfId="11244" builtinId="9" hidden="1"/>
    <cellStyle name="Hipervínculo visitado" xfId="11220" builtinId="9" hidden="1"/>
    <cellStyle name="Hipervínculo visitado" xfId="11212" builtinId="9" hidden="1"/>
    <cellStyle name="Hipervínculo visitado" xfId="11204" builtinId="9" hidden="1"/>
    <cellStyle name="Hipervínculo visitado" xfId="11188" builtinId="9" hidden="1"/>
    <cellStyle name="Hipervínculo visitado" xfId="11179" builtinId="9" hidden="1"/>
    <cellStyle name="Hipervínculo visitado" xfId="11163" builtinId="9" hidden="1"/>
    <cellStyle name="Hipervínculo visitado" xfId="11147" builtinId="9" hidden="1"/>
    <cellStyle name="Hipervínculo visitado" xfId="11139" builtinId="9" hidden="1"/>
    <cellStyle name="Hipervínculo visitado" xfId="11133" builtinId="9" hidden="1"/>
    <cellStyle name="Hipervínculo visitado" xfId="11117" builtinId="9" hidden="1"/>
    <cellStyle name="Hipervínculo visitado" xfId="11101" builtinId="9" hidden="1"/>
    <cellStyle name="Hipervínculo visitado" xfId="11093" builtinId="9" hidden="1"/>
    <cellStyle name="Hipervínculo visitado" xfId="11077" builtinId="9" hidden="1"/>
    <cellStyle name="Hipervínculo visitado" xfId="11069" builtinId="9" hidden="1"/>
    <cellStyle name="Hipervínculo visitado" xfId="11061" builtinId="9" hidden="1"/>
    <cellStyle name="Hipervínculo visitado" xfId="11037" builtinId="9" hidden="1"/>
    <cellStyle name="Hipervínculo visitado" xfId="11027" builtinId="9" hidden="1"/>
    <cellStyle name="Hipervínculo visitado" xfId="11019" builtinId="9" hidden="1"/>
    <cellStyle name="Hipervínculo visitado" xfId="11003" builtinId="9" hidden="1"/>
    <cellStyle name="Hipervínculo visitado" xfId="10995" builtinId="9" hidden="1"/>
    <cellStyle name="Hipervínculo visitado" xfId="10987" builtinId="9" hidden="1"/>
    <cellStyle name="Hipervínculo visitado" xfId="10965" builtinId="9" hidden="1"/>
    <cellStyle name="Hipervínculo visitado" xfId="10957" builtinId="9" hidden="1"/>
    <cellStyle name="Hipervínculo visitado" xfId="10949" builtinId="9" hidden="1"/>
    <cellStyle name="Hipervínculo visitado" xfId="10933" builtinId="9" hidden="1"/>
    <cellStyle name="Hipervínculo visitado" xfId="10925" builtinId="9" hidden="1"/>
    <cellStyle name="Hipervínculo visitado" xfId="10909" builtinId="9" hidden="1"/>
    <cellStyle name="Hipervínculo visitado" xfId="10893" builtinId="9" hidden="1"/>
    <cellStyle name="Hipervínculo visitado" xfId="10885" builtinId="9" hidden="1"/>
    <cellStyle name="Hipervínculo visitado" xfId="10877" builtinId="9" hidden="1"/>
    <cellStyle name="Hipervínculo visitado" xfId="10859" builtinId="9" hidden="1"/>
    <cellStyle name="Hipervínculo visitado" xfId="10843" builtinId="9" hidden="1"/>
    <cellStyle name="Hipervínculo visitado" xfId="10835" builtinId="9" hidden="1"/>
    <cellStyle name="Hipervínculo visitado" xfId="10821" builtinId="9" hidden="1"/>
    <cellStyle name="Hipervínculo visitado" xfId="10813" builtinId="9" hidden="1"/>
    <cellStyle name="Hipervínculo visitado" xfId="10805" builtinId="9" hidden="1"/>
    <cellStyle name="Hipervínculo visitado" xfId="10781" builtinId="9" hidden="1"/>
    <cellStyle name="Hipervínculo visitado" xfId="10773" builtinId="9" hidden="1"/>
    <cellStyle name="Hipervínculo visitado" xfId="10765" builtinId="9" hidden="1"/>
    <cellStyle name="Hipervínculo visitado" xfId="10749" builtinId="9" hidden="1"/>
    <cellStyle name="Hipervínculo visitado" xfId="10741" builtinId="9" hidden="1"/>
    <cellStyle name="Hipervínculo visitado" xfId="10733" builtinId="9" hidden="1"/>
    <cellStyle name="Hipervínculo visitado" xfId="10707" builtinId="9" hidden="1"/>
    <cellStyle name="Hipervínculo visitado" xfId="10699" builtinId="9" hidden="1"/>
    <cellStyle name="Hipervínculo visitado" xfId="10691" builtinId="9" hidden="1"/>
    <cellStyle name="Hipervínculo visitado" xfId="10675" builtinId="9" hidden="1"/>
    <cellStyle name="Hipervínculo visitado" xfId="10562" builtinId="9" hidden="1"/>
    <cellStyle name="Hipervínculo visitado" xfId="10653" builtinId="9" hidden="1"/>
    <cellStyle name="Hipervínculo visitado" xfId="10637" builtinId="9" hidden="1"/>
    <cellStyle name="Hipervínculo visitado" xfId="10629" builtinId="9" hidden="1"/>
    <cellStyle name="Hipervínculo visitado" xfId="10621" builtinId="9" hidden="1"/>
    <cellStyle name="Hipervínculo visitado" xfId="10605" builtinId="9" hidden="1"/>
    <cellStyle name="Hipervínculo visitado" xfId="10589" builtinId="9" hidden="1"/>
    <cellStyle name="Hipervínculo visitado" xfId="10581" builtinId="9" hidden="1"/>
    <cellStyle name="Hipervínculo visitado" xfId="10565" builtinId="9" hidden="1"/>
    <cellStyle name="Hipervínculo visitado" xfId="10555" builtinId="9" hidden="1"/>
    <cellStyle name="Hipervínculo visitado" xfId="10547" builtinId="9" hidden="1"/>
    <cellStyle name="Hipervínculo visitado" xfId="10523" builtinId="9" hidden="1"/>
    <cellStyle name="Hipervínculo visitado" xfId="10515" builtinId="9" hidden="1"/>
    <cellStyle name="Hipervínculo visitado" xfId="10509" builtinId="9" hidden="1"/>
    <cellStyle name="Hipervínculo visitado" xfId="10493" builtinId="9" hidden="1"/>
    <cellStyle name="Hipervínculo visitado" xfId="10485" builtinId="9" hidden="1"/>
    <cellStyle name="Hipervínculo visitado" xfId="10477" builtinId="9" hidden="1"/>
    <cellStyle name="Hipervínculo visitado" xfId="10453" builtinId="9" hidden="1"/>
    <cellStyle name="Hipervínculo visitado" xfId="10445" builtinId="9" hidden="1"/>
    <cellStyle name="Hipervínculo visitado" xfId="10437" builtinId="9" hidden="1"/>
    <cellStyle name="Hipervínculo visitado" xfId="10421" builtinId="9" hidden="1"/>
    <cellStyle name="Hipervínculo visitado" xfId="10413" builtinId="9" hidden="1"/>
    <cellStyle name="Hipervínculo visitado" xfId="10395" builtinId="9" hidden="1"/>
    <cellStyle name="Hipervínculo visitado" xfId="10379" builtinId="9" hidden="1"/>
    <cellStyle name="Hipervínculo visitado" xfId="10371" builtinId="9" hidden="1"/>
    <cellStyle name="Hipervínculo visitado" xfId="10363" builtinId="9" hidden="1"/>
    <cellStyle name="Hipervínculo visitado" xfId="10349" builtinId="9" hidden="1"/>
    <cellStyle name="Hipervínculo visitado" xfId="10333" builtinId="9" hidden="1"/>
    <cellStyle name="Hipervínculo visitado" xfId="10325" builtinId="9" hidden="1"/>
    <cellStyle name="Hipervínculo visitado" xfId="10309" builtinId="9" hidden="1"/>
    <cellStyle name="Hipervínculo visitado" xfId="10301" builtinId="9" hidden="1"/>
    <cellStyle name="Hipervínculo visitado" xfId="10293" builtinId="9" hidden="1"/>
    <cellStyle name="Hipervínculo visitado" xfId="10269" builtinId="9" hidden="1"/>
    <cellStyle name="Hipervínculo visitado" xfId="10261" builtinId="9" hidden="1"/>
    <cellStyle name="Hipervínculo visitado" xfId="10253" builtinId="9" hidden="1"/>
    <cellStyle name="Hipervínculo visitado" xfId="10235" builtinId="9" hidden="1"/>
    <cellStyle name="Hipervínculo visitado" xfId="10227" builtinId="9" hidden="1"/>
    <cellStyle name="Hipervínculo visitado" xfId="10219" builtinId="9" hidden="1"/>
    <cellStyle name="Hipervínculo visitado" xfId="10196" builtinId="9" hidden="1"/>
    <cellStyle name="Hipervínculo visitado" xfId="10188" builtinId="9" hidden="1"/>
    <cellStyle name="Hipervínculo visitado" xfId="10180" builtinId="9" hidden="1"/>
    <cellStyle name="Hipervínculo visitado" xfId="10164" builtinId="9" hidden="1"/>
    <cellStyle name="Hipervínculo visitado" xfId="10156" builtinId="9" hidden="1"/>
    <cellStyle name="Hipervínculo visitado" xfId="10140" builtinId="9" hidden="1"/>
    <cellStyle name="Hipervínculo visitado" xfId="10124" builtinId="9" hidden="1"/>
    <cellStyle name="Hipervínculo visitado" xfId="10116" builtinId="9" hidden="1"/>
    <cellStyle name="Hipervínculo visitado" xfId="10108" builtinId="9" hidden="1"/>
    <cellStyle name="Hipervínculo visitado" xfId="10091" builtinId="9" hidden="1"/>
    <cellStyle name="Hipervínculo visitado" xfId="10075" builtinId="9" hidden="1"/>
    <cellStyle name="Hipervínculo visitado" xfId="10067" builtinId="9" hidden="1"/>
    <cellStyle name="Hipervínculo visitado" xfId="10051" builtinId="9" hidden="1"/>
    <cellStyle name="Hipervínculo visitado" xfId="9938" builtinId="9" hidden="1"/>
    <cellStyle name="Hipervínculo visitado" xfId="10037" builtinId="9" hidden="1"/>
    <cellStyle name="Hipervínculo visitado" xfId="10013" builtinId="9" hidden="1"/>
    <cellStyle name="Hipervínculo visitado" xfId="10005" builtinId="9" hidden="1"/>
    <cellStyle name="Hipervínculo visitado" xfId="9997" builtinId="9" hidden="1"/>
    <cellStyle name="Hipervínculo visitado" xfId="9981" builtinId="9" hidden="1"/>
    <cellStyle name="Hipervínculo visitado" xfId="9973" builtinId="9" hidden="1"/>
    <cellStyle name="Hipervínculo visitado" xfId="9965" builtinId="9" hidden="1"/>
    <cellStyle name="Hipervínculo visitado" xfId="9497" builtinId="9" hidden="1"/>
    <cellStyle name="Hipervínculo visitado" xfId="9499" builtinId="9" hidden="1"/>
    <cellStyle name="Hipervínculo visitado" xfId="9501" builtinId="9" hidden="1"/>
    <cellStyle name="Hipervínculo visitado" xfId="9505" builtinId="9" hidden="1"/>
    <cellStyle name="Hipervínculo visitado" xfId="9507" builtinId="9" hidden="1"/>
    <cellStyle name="Hipervínculo visitado" xfId="9513" builtinId="9" hidden="1"/>
    <cellStyle name="Hipervínculo visitado" xfId="9517" builtinId="9" hidden="1"/>
    <cellStyle name="Hipervínculo visitado" xfId="9519" builtinId="9" hidden="1"/>
    <cellStyle name="Hipervínculo visitado" xfId="9521" builtinId="9" hidden="1"/>
    <cellStyle name="Hipervínculo visitado" xfId="9527" builtinId="9" hidden="1"/>
    <cellStyle name="Hipervínculo visitado" xfId="9531" builtinId="9" hidden="1"/>
    <cellStyle name="Hipervínculo visitado" xfId="9533" builtinId="9" hidden="1"/>
    <cellStyle name="Hipervínculo visitado" xfId="9537" builtinId="9" hidden="1"/>
    <cellStyle name="Hipervínculo visitado" xfId="9539" builtinId="9" hidden="1"/>
    <cellStyle name="Hipervínculo visitado" xfId="9543" builtinId="9" hidden="1"/>
    <cellStyle name="Hipervínculo visitado" xfId="9549" builtinId="9" hidden="1"/>
    <cellStyle name="Hipervínculo visitado" xfId="9551" builtinId="9" hidden="1"/>
    <cellStyle name="Hipervínculo visitado" xfId="9553" builtinId="9" hidden="1"/>
    <cellStyle name="Hipervínculo visitado" xfId="9559" builtinId="9" hidden="1"/>
    <cellStyle name="Hipervínculo visitado" xfId="9561" builtinId="9" hidden="1"/>
    <cellStyle name="Hipervínculo visitado" xfId="9563" builtinId="9" hidden="1"/>
    <cellStyle name="Hipervínculo visitado" xfId="9569" builtinId="9" hidden="1"/>
    <cellStyle name="Hipervínculo visitado" xfId="9571" builtinId="9" hidden="1"/>
    <cellStyle name="Hipervínculo visitado" xfId="9575" builtinId="9" hidden="1"/>
    <cellStyle name="Hipervínculo visitado" xfId="9577" builtinId="9" hidden="1"/>
    <cellStyle name="Hipervínculo visitado" xfId="9579" builtinId="9" hidden="1"/>
    <cellStyle name="Hipervínculo visitado" xfId="9583" builtinId="9" hidden="1"/>
    <cellStyle name="Hipervínculo visitado" xfId="9589" builtinId="9" hidden="1"/>
    <cellStyle name="Hipervínculo visitado" xfId="9591" builtinId="9" hidden="1"/>
    <cellStyle name="Hipervínculo visitado" xfId="9593" builtinId="9" hidden="1"/>
    <cellStyle name="Hipervínculo visitado" xfId="9597" builtinId="9" hidden="1"/>
    <cellStyle name="Hipervínculo visitado" xfId="9601" builtinId="9" hidden="1"/>
    <cellStyle name="Hipervínculo visitado" xfId="9605" builtinId="9" hidden="1"/>
    <cellStyle name="Hipervínculo visitado" xfId="9609" builtinId="9" hidden="1"/>
    <cellStyle name="Hipervínculo visitado" xfId="9611" builtinId="9" hidden="1"/>
    <cellStyle name="Hipervínculo visitado" xfId="9613" builtinId="9" hidden="1"/>
    <cellStyle name="Hipervínculo visitado" xfId="9621" builtinId="9" hidden="1"/>
    <cellStyle name="Hipervínculo visitado" xfId="9623" builtinId="9" hidden="1"/>
    <cellStyle name="Hipervínculo visitado" xfId="9625" builtinId="9" hidden="1"/>
    <cellStyle name="Hipervínculo visitado" xfId="9630" builtinId="9" hidden="1"/>
    <cellStyle name="Hipervínculo visitado" xfId="9632" builtinId="9" hidden="1"/>
    <cellStyle name="Hipervínculo visitado" xfId="9634" builtinId="9" hidden="1"/>
    <cellStyle name="Hipervínculo visitado" xfId="9642" builtinId="9" hidden="1"/>
    <cellStyle name="Hipervínculo visitado" xfId="9644" builtinId="9" hidden="1"/>
    <cellStyle name="Hipervínculo visitado" xfId="9646" builtinId="9" hidden="1"/>
    <cellStyle name="Hipervínculo visitado" xfId="9650" builtinId="9" hidden="1"/>
    <cellStyle name="Hipervínculo visitado" xfId="9654" builtinId="9" hidden="1"/>
    <cellStyle name="Hipervínculo visitado" xfId="9658" builtinId="9" hidden="1"/>
    <cellStyle name="Hipervínculo visitado" xfId="9662" builtinId="9" hidden="1"/>
    <cellStyle name="Hipervínculo visitado" xfId="9664" builtinId="9" hidden="1"/>
    <cellStyle name="Hipervínculo visitado" xfId="9666" builtinId="9" hidden="1"/>
    <cellStyle name="Hipervínculo visitado" xfId="9672" builtinId="9" hidden="1"/>
    <cellStyle name="Hipervínculo visitado" xfId="9676" builtinId="9" hidden="1"/>
    <cellStyle name="Hipervínculo visitado" xfId="9678" builtinId="9" hidden="1"/>
    <cellStyle name="Hipervínculo visitado" xfId="9682" builtinId="9" hidden="1"/>
    <cellStyle name="Hipervínculo visitado" xfId="9686" builtinId="9" hidden="1"/>
    <cellStyle name="Hipervínculo visitado" xfId="9688" builtinId="9" hidden="1"/>
    <cellStyle name="Hipervínculo visitado" xfId="9694" builtinId="9" hidden="1"/>
    <cellStyle name="Hipervínculo visitado" xfId="9696" builtinId="9" hidden="1"/>
    <cellStyle name="Hipervínculo visitado" xfId="9698" builtinId="9" hidden="1"/>
    <cellStyle name="Hipervínculo visitado" xfId="9704" builtinId="9" hidden="1"/>
    <cellStyle name="Hipervínculo visitado" xfId="9706" builtinId="9" hidden="1"/>
    <cellStyle name="Hipervínculo visitado" xfId="9708" builtinId="9" hidden="1"/>
    <cellStyle name="Hipervínculo visitado" xfId="9714" builtinId="9" hidden="1"/>
    <cellStyle name="Hipervínculo visitado" xfId="9718" builtinId="9" hidden="1"/>
    <cellStyle name="Hipervínculo visitado" xfId="9720" builtinId="9" hidden="1"/>
    <cellStyle name="Hipervínculo visitado" xfId="9724" builtinId="9" hidden="1"/>
    <cellStyle name="Hipervínculo visitado" xfId="9726" builtinId="9" hidden="1"/>
    <cellStyle name="Hipervínculo visitado" xfId="9730" builtinId="9" hidden="1"/>
    <cellStyle name="Hipervínculo visitado" xfId="9735" builtinId="9" hidden="1"/>
    <cellStyle name="Hipervínculo visitado" xfId="9737" builtinId="9" hidden="1"/>
    <cellStyle name="Hipervínculo visitado" xfId="9739" builtinId="9" hidden="1"/>
    <cellStyle name="Hipervínculo visitado" xfId="9743" builtinId="9" hidden="1"/>
    <cellStyle name="Hipervínculo visitado" xfId="9749" builtinId="9" hidden="1"/>
    <cellStyle name="Hipervínculo visitado" xfId="9751" builtinId="9" hidden="1"/>
    <cellStyle name="Hipervínculo visitado" xfId="9755" builtinId="9" hidden="1"/>
    <cellStyle name="Hipervínculo visitado" xfId="9757" builtinId="9" hidden="1"/>
    <cellStyle name="Hipervínculo visitado" xfId="9759" builtinId="9" hidden="1"/>
    <cellStyle name="Hipervínculo visitado" xfId="9767" builtinId="9" hidden="1"/>
    <cellStyle name="Hipervínculo visitado" xfId="9769" builtinId="9" hidden="1"/>
    <cellStyle name="Hipervínculo visitado" xfId="9771" builtinId="9" hidden="1"/>
    <cellStyle name="Hipervínculo visitado" xfId="9775" builtinId="9" hidden="1"/>
    <cellStyle name="Hipervínculo visitado" xfId="9777" builtinId="9" hidden="1"/>
    <cellStyle name="Hipervínculo visitado" xfId="9781" builtinId="9" hidden="1"/>
    <cellStyle name="Hipervínculo visitado" xfId="9789" builtinId="9" hidden="1"/>
    <cellStyle name="Hipervínculo visitado" xfId="9791" builtinId="9" hidden="1"/>
    <cellStyle name="Hipervínculo visitado" xfId="9793" builtinId="9" hidden="1"/>
    <cellStyle name="Hipervínculo visitado" xfId="9799" builtinId="9" hidden="1"/>
    <cellStyle name="Hipervínculo visitado" xfId="9801" builtinId="9" hidden="1"/>
    <cellStyle name="Hipervínculo visitado" xfId="9805" builtinId="9" hidden="1"/>
    <cellStyle name="Hipervínculo visitado" xfId="9809" builtinId="9" hidden="1"/>
    <cellStyle name="Hipervínculo visitado" xfId="9811" builtinId="9" hidden="1"/>
    <cellStyle name="Hipervínculo visitado" xfId="9815" builtinId="9" hidden="1"/>
    <cellStyle name="Hipervínculo visitado" xfId="9819" builtinId="9" hidden="1"/>
    <cellStyle name="Hipervínculo visitado" xfId="9823" builtinId="9" hidden="1"/>
    <cellStyle name="Hipervínculo visitado" xfId="9825" builtinId="9" hidden="1"/>
    <cellStyle name="Hipervínculo visitado" xfId="9831" builtinId="9" hidden="1"/>
    <cellStyle name="Hipervínculo visitado" xfId="9833" builtinId="9" hidden="1"/>
    <cellStyle name="Hipervínculo visitado" xfId="9835" builtinId="9" hidden="1"/>
    <cellStyle name="Hipervínculo visitado" xfId="9841" builtinId="9" hidden="1"/>
    <cellStyle name="Hipervínculo visitado" xfId="9843" builtinId="9" hidden="1"/>
    <cellStyle name="Hipervínculo visitado" xfId="9847" builtinId="9" hidden="1"/>
    <cellStyle name="Hipervínculo visitado" xfId="9851" builtinId="9" hidden="1"/>
    <cellStyle name="Hipervínculo visitado" xfId="9853" builtinId="9" hidden="1"/>
    <cellStyle name="Hipervínculo visitado" xfId="9855" builtinId="9" hidden="1"/>
    <cellStyle name="Hipervínculo visitado" xfId="9863" builtinId="9" hidden="1"/>
    <cellStyle name="Hipervínculo visitado" xfId="9865" builtinId="9" hidden="1"/>
    <cellStyle name="Hipervínculo visitado" xfId="9867" builtinId="9" hidden="1"/>
    <cellStyle name="Hipervínculo visitado" xfId="9871" builtinId="9" hidden="1"/>
    <cellStyle name="Hipervínculo visitado" xfId="9873" builtinId="9" hidden="1"/>
    <cellStyle name="Hipervínculo visitado" xfId="9879" builtinId="9" hidden="1"/>
    <cellStyle name="Hipervínculo visitado" xfId="9883" builtinId="9" hidden="1"/>
    <cellStyle name="Hipervínculo visitado" xfId="9885" builtinId="9" hidden="1"/>
    <cellStyle name="Hipervínculo visitado" xfId="9887" builtinId="9" hidden="1"/>
    <cellStyle name="Hipervínculo visitado" xfId="9889" builtinId="9" hidden="1"/>
    <cellStyle name="Hipervínculo visitado" xfId="9895" builtinId="9" hidden="1"/>
    <cellStyle name="Hipervínculo visitado" xfId="9897" builtinId="9" hidden="1"/>
    <cellStyle name="Hipervínculo visitado" xfId="9901" builtinId="9" hidden="1"/>
    <cellStyle name="Hipervínculo visitado" xfId="9903" builtinId="9" hidden="1"/>
    <cellStyle name="Hipervínculo visitado" xfId="9905" builtinId="9" hidden="1"/>
    <cellStyle name="Hipervínculo visitado" xfId="9913" builtinId="9" hidden="1"/>
    <cellStyle name="Hipervínculo visitado" xfId="9915" builtinId="9" hidden="1"/>
    <cellStyle name="Hipervínculo visitado" xfId="9917" builtinId="9" hidden="1"/>
    <cellStyle name="Hipervínculo visitado" xfId="9921" builtinId="9" hidden="1"/>
    <cellStyle name="Hipervínculo visitado" xfId="9925" builtinId="9" hidden="1"/>
    <cellStyle name="Hipervínculo visitado" xfId="9927" builtinId="9" hidden="1"/>
    <cellStyle name="Hipervínculo visitado" xfId="9933" builtinId="9" hidden="1"/>
    <cellStyle name="Hipervínculo visitado" xfId="9935" builtinId="9" hidden="1"/>
    <cellStyle name="Hipervínculo visitado" xfId="9937" builtinId="9" hidden="1"/>
    <cellStyle name="Hipervínculo visitado" xfId="9941" builtinId="9" hidden="1"/>
    <cellStyle name="Hipervínculo visitado" xfId="9923" builtinId="9" hidden="1"/>
    <cellStyle name="Hipervínculo visitado" xfId="9891" builtinId="9" hidden="1"/>
    <cellStyle name="Hipervínculo visitado" xfId="9861" builtinId="9" hidden="1"/>
    <cellStyle name="Hipervínculo visitado" xfId="9845" builtinId="9" hidden="1"/>
    <cellStyle name="Hipervínculo visitado" xfId="9829" builtinId="9" hidden="1"/>
    <cellStyle name="Hipervínculo visitado" xfId="9797" builtinId="9" hidden="1"/>
    <cellStyle name="Hipervínculo visitado" xfId="9763" builtinId="9" hidden="1"/>
    <cellStyle name="Hipervínculo visitado" xfId="9747" builtinId="9" hidden="1"/>
    <cellStyle name="Hipervínculo visitado" xfId="9716" builtinId="9" hidden="1"/>
    <cellStyle name="Hipervínculo visitado" xfId="9700" builtinId="9" hidden="1"/>
    <cellStyle name="Hipervínculo visitado" xfId="9684" builtinId="9" hidden="1"/>
    <cellStyle name="Hipervínculo visitado" xfId="9636" builtinId="9" hidden="1"/>
    <cellStyle name="Hipervínculo visitado" xfId="9619" builtinId="9" hidden="1"/>
    <cellStyle name="Hipervínculo visitado" xfId="9603" builtinId="9" hidden="1"/>
    <cellStyle name="Hipervínculo visitado" xfId="9573" builtinId="9" hidden="1"/>
    <cellStyle name="Hipervínculo visitado" xfId="9557" builtinId="9" hidden="1"/>
    <cellStyle name="Hipervínculo visitado" xfId="9541" builtinId="9" hidden="1"/>
    <cellStyle name="Hipervínculo visitado" xfId="9315" builtinId="9" hidden="1"/>
    <cellStyle name="Hipervínculo visitado" xfId="9317" builtinId="9" hidden="1"/>
    <cellStyle name="Hipervínculo visitado" xfId="9319" builtinId="9" hidden="1"/>
    <cellStyle name="Hipervínculo visitado" xfId="9323" builtinId="9" hidden="1"/>
    <cellStyle name="Hipervínculo visitado" xfId="9325" builtinId="9" hidden="1"/>
    <cellStyle name="Hipervínculo visitado" xfId="9329" builtinId="9" hidden="1"/>
    <cellStyle name="Hipervínculo visitado" xfId="9335" builtinId="9" hidden="1"/>
    <cellStyle name="Hipervínculo visitado" xfId="9337" builtinId="9" hidden="1"/>
    <cellStyle name="Hipervínculo visitado" xfId="9339" builtinId="9" hidden="1"/>
    <cellStyle name="Hipervínculo visitado" xfId="9343" builtinId="9" hidden="1"/>
    <cellStyle name="Hipervínculo visitado" xfId="9347" builtinId="9" hidden="1"/>
    <cellStyle name="Hipervínculo visitado" xfId="9349" builtinId="9" hidden="1"/>
    <cellStyle name="Hipervínculo visitado" xfId="9353" builtinId="9" hidden="1"/>
    <cellStyle name="Hipervínculo visitado" xfId="9355" builtinId="9" hidden="1"/>
    <cellStyle name="Hipervínculo visitado" xfId="9357" builtinId="9" hidden="1"/>
    <cellStyle name="Hipervínculo visitado" xfId="9365" builtinId="9" hidden="1"/>
    <cellStyle name="Hipervínculo visitado" xfId="9366" builtinId="9" hidden="1"/>
    <cellStyle name="Hipervínculo visitado" xfId="9368" builtinId="9" hidden="1"/>
    <cellStyle name="Hipervínculo visitado" xfId="9372" builtinId="9" hidden="1"/>
    <cellStyle name="Hipervínculo visitado" xfId="9374" builtinId="9" hidden="1"/>
    <cellStyle name="Hipervínculo visitado" xfId="9376" builtinId="9" hidden="1"/>
    <cellStyle name="Hipervínculo visitado" xfId="9382" builtinId="9" hidden="1"/>
    <cellStyle name="Hipervínculo visitado" xfId="9384" builtinId="9" hidden="1"/>
    <cellStyle name="Hipervínculo visitado" xfId="9386" builtinId="9" hidden="1"/>
    <cellStyle name="Hipervínculo visitado" xfId="9390" builtinId="9" hidden="1"/>
    <cellStyle name="Hipervínculo visitado" xfId="9392" builtinId="9" hidden="1"/>
    <cellStyle name="Hipervínculo visitado" xfId="9398" builtinId="9" hidden="1"/>
    <cellStyle name="Hipervínculo visitado" xfId="9402" builtinId="9" hidden="1"/>
    <cellStyle name="Hipervínculo visitado" xfId="9404" builtinId="9" hidden="1"/>
    <cellStyle name="Hipervínculo visitado" xfId="9406" builtinId="9" hidden="1"/>
    <cellStyle name="Hipervínculo visitado" xfId="9410" builtinId="9" hidden="1"/>
    <cellStyle name="Hipervínculo visitado" xfId="9414" builtinId="9" hidden="1"/>
    <cellStyle name="Hipervínculo visitado" xfId="9416" builtinId="9" hidden="1"/>
    <cellStyle name="Hipervínculo visitado" xfId="9421" builtinId="9" hidden="1"/>
    <cellStyle name="Hipervínculo visitado" xfId="9423" builtinId="9" hidden="1"/>
    <cellStyle name="Hipervínculo visitado" xfId="9425" builtinId="9" hidden="1"/>
    <cellStyle name="Hipervínculo visitado" xfId="9433" builtinId="9" hidden="1"/>
    <cellStyle name="Hipervínculo visitado" xfId="9435" builtinId="9" hidden="1"/>
    <cellStyle name="Hipervínculo visitado" xfId="9437" builtinId="9" hidden="1"/>
    <cellStyle name="Hipervínculo visitado" xfId="9441" builtinId="9" hidden="1"/>
    <cellStyle name="Hipervínculo visitado" xfId="9443" builtinId="9" hidden="1"/>
    <cellStyle name="Hipervínculo visitado" xfId="9445" builtinId="9" hidden="1"/>
    <cellStyle name="Hipervínculo visitado" xfId="9451" builtinId="9" hidden="1"/>
    <cellStyle name="Hipervínculo visitado" xfId="9453" builtinId="9" hidden="1"/>
    <cellStyle name="Hipervínculo visitado" xfId="9455" builtinId="9" hidden="1"/>
    <cellStyle name="Hipervínculo visitado" xfId="9461" builtinId="9" hidden="1"/>
    <cellStyle name="Hipervínculo visitado" xfId="9463" builtinId="9" hidden="1"/>
    <cellStyle name="Hipervínculo visitado" xfId="9467" builtinId="9" hidden="1"/>
    <cellStyle name="Hipervínculo visitado" xfId="9473" builtinId="9" hidden="1"/>
    <cellStyle name="Hipervínculo visitado" xfId="9475" builtinId="9" hidden="1"/>
    <cellStyle name="Hipervínculo visitado" xfId="9477" builtinId="9" hidden="1"/>
    <cellStyle name="Hipervínculo visitado" xfId="9481" builtinId="9" hidden="1"/>
    <cellStyle name="Hipervínculo visitado" xfId="9485" builtinId="9" hidden="1"/>
    <cellStyle name="Hipervínculo visitado" xfId="9487" builtinId="9" hidden="1"/>
    <cellStyle name="Hipervínculo visitado" xfId="9491" builtinId="9" hidden="1"/>
    <cellStyle name="Hipervínculo visitado" xfId="9495" builtinId="9" hidden="1"/>
    <cellStyle name="Hipervínculo visitado" xfId="9493" builtinId="9" hidden="1"/>
    <cellStyle name="Hipervínculo visitado" xfId="9394" builtinId="9" hidden="1"/>
    <cellStyle name="Hipervínculo visitado" xfId="9363" builtinId="9" hidden="1"/>
    <cellStyle name="Hipervínculo visitado" xfId="9331" builtinId="9" hidden="1"/>
    <cellStyle name="Hipervínculo visitado" xfId="9236" builtinId="9" hidden="1"/>
    <cellStyle name="Hipervínculo visitado" xfId="9238" builtinId="9" hidden="1"/>
    <cellStyle name="Hipervínculo visitado" xfId="9240" builtinId="9" hidden="1"/>
    <cellStyle name="Hipervínculo visitado" xfId="9246" builtinId="9" hidden="1"/>
    <cellStyle name="Hipervínculo visitado" xfId="9248" builtinId="9" hidden="1"/>
    <cellStyle name="Hipervínculo visitado" xfId="9250" builtinId="9" hidden="1"/>
    <cellStyle name="Hipervínculo visitado" xfId="9254" builtinId="9" hidden="1"/>
    <cellStyle name="Hipervínculo visitado" xfId="9256" builtinId="9" hidden="1"/>
    <cellStyle name="Hipervínculo visitado" xfId="9260" builtinId="9" hidden="1"/>
    <cellStyle name="Hipervínculo visitado" xfId="9264" builtinId="9" hidden="1"/>
    <cellStyle name="Hipervínculo visitado" xfId="9266" builtinId="9" hidden="1"/>
    <cellStyle name="Hipervínculo visitado" xfId="9268" builtinId="9" hidden="1"/>
    <cellStyle name="Hipervínculo visitado" xfId="9272" builtinId="9" hidden="1"/>
    <cellStyle name="Hipervínculo visitado" xfId="9276" builtinId="9" hidden="1"/>
    <cellStyle name="Hipervínculo visitado" xfId="9278" builtinId="9" hidden="1"/>
    <cellStyle name="Hipervínculo visitado" xfId="9282" builtinId="9" hidden="1"/>
    <cellStyle name="Hipervínculo visitado" xfId="9284" builtinId="9" hidden="1"/>
    <cellStyle name="Hipervínculo visitado" xfId="9286" builtinId="9" hidden="1"/>
    <cellStyle name="Hipervínculo visitado" xfId="9292" builtinId="9" hidden="1"/>
    <cellStyle name="Hipervínculo visitado" xfId="9294" builtinId="9" hidden="1"/>
    <cellStyle name="Hipervínculo visitado" xfId="9296" builtinId="9" hidden="1"/>
    <cellStyle name="Hipervínculo visitado" xfId="9302" builtinId="9" hidden="1"/>
    <cellStyle name="Hipervínculo visitado" xfId="9304" builtinId="9" hidden="1"/>
    <cellStyle name="Hipervínculo visitado" xfId="9306" builtinId="9" hidden="1"/>
    <cellStyle name="Hipervínculo visitado" xfId="9312" builtinId="9" hidden="1"/>
    <cellStyle name="Hipervínculo visitado" xfId="9298" builtinId="9" hidden="1"/>
    <cellStyle name="Hipervínculo visitado" xfId="9234" builtinId="9" hidden="1"/>
    <cellStyle name="Hipervínculo visitado" xfId="9194" builtinId="9" hidden="1"/>
    <cellStyle name="Hipervínculo visitado" xfId="9196" builtinId="9" hidden="1"/>
    <cellStyle name="Hipervínculo visitado" xfId="9200" builtinId="9" hidden="1"/>
    <cellStyle name="Hipervínculo visitado" xfId="9204" builtinId="9" hidden="1"/>
    <cellStyle name="Hipervínculo visitado" xfId="9206" builtinId="9" hidden="1"/>
    <cellStyle name="Hipervínculo visitado" xfId="9210" builtinId="9" hidden="1"/>
    <cellStyle name="Hipervínculo visitado" xfId="9214" builtinId="9" hidden="1"/>
    <cellStyle name="Hipervínculo visitado" xfId="9218" builtinId="9" hidden="1"/>
    <cellStyle name="Hipervínculo visitado" xfId="9220" builtinId="9" hidden="1"/>
    <cellStyle name="Hipervínculo visitado" xfId="9224" builtinId="9" hidden="1"/>
    <cellStyle name="Hipervínculo visitado" xfId="9226" builtinId="9" hidden="1"/>
    <cellStyle name="Hipervínculo visitado" xfId="9228" builtinId="9" hidden="1"/>
    <cellStyle name="Hipervínculo visitado" xfId="9176" builtinId="9" hidden="1"/>
    <cellStyle name="Hipervínculo visitado" xfId="9178" builtinId="9" hidden="1"/>
    <cellStyle name="Hipervínculo visitado" xfId="9180" builtinId="9" hidden="1"/>
    <cellStyle name="Hipervínculo visitado" xfId="9184" builtinId="9" hidden="1"/>
    <cellStyle name="Hipervínculo visitado" xfId="9186" builtinId="9" hidden="1"/>
    <cellStyle name="Hipervínculo visitado" xfId="9188" builtinId="9" hidden="1"/>
    <cellStyle name="Hipervínculo visitado" xfId="9166" builtinId="9" hidden="1"/>
    <cellStyle name="Hipervínculo visitado" xfId="9168" builtinId="9" hidden="1"/>
    <cellStyle name="Hipervínculo visitado" xfId="9170" builtinId="9" hidden="1"/>
    <cellStyle name="Hipervínculo visitado" xfId="9160" builtinId="9" hidden="1"/>
    <cellStyle name="Hipervínculo visitado" xfId="9162" builtinId="9" hidden="1"/>
    <cellStyle name="Hipervínculo visitado" xfId="6919" builtinId="9" hidden="1"/>
    <cellStyle name="Hipervínculo visitado" xfId="12234" builtinId="9" hidden="1"/>
    <cellStyle name="Hipervínculo visitado" xfId="12238" builtinId="9" hidden="1"/>
    <cellStyle name="Hipervínculo visitado" xfId="12240" builtinId="9" hidden="1"/>
    <cellStyle name="Hipervínculo visitado" xfId="12246" builtinId="9" hidden="1"/>
    <cellStyle name="Hipervínculo visitado" xfId="12250" builtinId="9" hidden="1"/>
    <cellStyle name="Hipervínculo visitado" xfId="12254" builtinId="9" hidden="1"/>
    <cellStyle name="Hipervínculo visitado" xfId="12258" builtinId="9" hidden="1"/>
    <cellStyle name="Hipervínculo visitado" xfId="12262" builtinId="9" hidden="1"/>
    <cellStyle name="Hipervínculo visitado" xfId="12264" builtinId="9" hidden="1"/>
    <cellStyle name="Hipervínculo visitado" xfId="12272" builtinId="9" hidden="1"/>
    <cellStyle name="Hipervínculo visitado" xfId="12274" builtinId="9" hidden="1"/>
    <cellStyle name="Hipervínculo visitado" xfId="12278" builtinId="9" hidden="1"/>
    <cellStyle name="Hipervínculo visitado" xfId="12282" builtinId="9" hidden="1"/>
    <cellStyle name="Hipervínculo visitado" xfId="12286" builtinId="9" hidden="1"/>
    <cellStyle name="Hipervínculo visitado" xfId="12288" builtinId="9" hidden="1"/>
    <cellStyle name="Hipervínculo visitado" xfId="12296" builtinId="9" hidden="1"/>
    <cellStyle name="Hipervínculo visitado" xfId="12298" builtinId="9" hidden="1"/>
    <cellStyle name="Hipervínculo visitado" xfId="12302" builtinId="9" hidden="1"/>
    <cellStyle name="Hipervínculo visitado" xfId="12306" builtinId="9" hidden="1"/>
    <cellStyle name="Hipervínculo visitado" xfId="12310" builtinId="9" hidden="1"/>
    <cellStyle name="Hipervínculo visitado" xfId="12314" builtinId="9" hidden="1"/>
    <cellStyle name="Hipervínculo visitado" xfId="12320" builtinId="9" hidden="1"/>
    <cellStyle name="Hipervínculo visitado" xfId="12322" builtinId="9" hidden="1"/>
    <cellStyle name="Hipervínculo visitado" xfId="12326" builtinId="9" hidden="1"/>
    <cellStyle name="Hipervínculo visitado" xfId="12330" builtinId="9" hidden="1"/>
    <cellStyle name="Hipervínculo visitado" xfId="12334" builtinId="9" hidden="1"/>
    <cellStyle name="Hipervínculo visitado" xfId="12336" builtinId="9" hidden="1"/>
    <cellStyle name="Hipervínculo visitado" xfId="12342" builtinId="9" hidden="1"/>
    <cellStyle name="Hipervínculo visitado" xfId="12344" builtinId="9" hidden="1"/>
    <cellStyle name="Hipervínculo visitado" xfId="12348" builtinId="9" hidden="1"/>
    <cellStyle name="Hipervínculo visitado" xfId="12356" builtinId="9" hidden="1"/>
    <cellStyle name="Hipervínculo visitado" xfId="12358" builtinId="9" hidden="1"/>
    <cellStyle name="Hipervínculo visitado" xfId="12360" builtinId="9" hidden="1"/>
    <cellStyle name="Hipervínculo visitado" xfId="12366" builtinId="9" hidden="1"/>
    <cellStyle name="Hipervínculo visitado" xfId="12368" builtinId="9" hidden="1"/>
    <cellStyle name="Hipervínculo visitado" xfId="12372" builtinId="9" hidden="1"/>
    <cellStyle name="Hipervínculo visitado" xfId="12380" builtinId="9" hidden="1"/>
    <cellStyle name="Hipervínculo visitado" xfId="12383" builtinId="9" hidden="1"/>
    <cellStyle name="Hipervínculo visitado" xfId="12385" builtinId="9" hidden="1"/>
    <cellStyle name="Hipervínculo visitado" xfId="12391" builtinId="9" hidden="1"/>
    <cellStyle name="Hipervínculo visitado" xfId="12393" builtinId="9" hidden="1"/>
    <cellStyle name="Hipervínculo visitado" xfId="12399" builtinId="9" hidden="1"/>
    <cellStyle name="Hipervínculo visitado" xfId="12405" builtinId="9" hidden="1"/>
    <cellStyle name="Hipervínculo visitado" xfId="12407" builtinId="9" hidden="1"/>
    <cellStyle name="Hipervínculo visitado" xfId="12409" builtinId="9" hidden="1"/>
    <cellStyle name="Hipervínculo visitado" xfId="12415" builtinId="9" hidden="1"/>
    <cellStyle name="Hipervínculo visitado" xfId="12421" builtinId="9" hidden="1"/>
    <cellStyle name="Hipervínculo visitado" xfId="12423" builtinId="9" hidden="1"/>
    <cellStyle name="Hipervínculo visitado" xfId="12429" builtinId="9" hidden="1"/>
    <cellStyle name="Hipervínculo visitado" xfId="12431" builtinId="9" hidden="1"/>
    <cellStyle name="Hipervínculo visitado" xfId="12433" builtinId="9" hidden="1"/>
    <cellStyle name="Hipervínculo visitado" xfId="12441" builtinId="9" hidden="1"/>
    <cellStyle name="Hipervínculo visitado" xfId="12445" builtinId="9" hidden="1"/>
    <cellStyle name="Hipervínculo visitado" xfId="12447" builtinId="9" hidden="1"/>
    <cellStyle name="Hipervínculo visitado" xfId="12453" builtinId="9" hidden="1"/>
    <cellStyle name="Hipervínculo visitado" xfId="12455" builtinId="9" hidden="1"/>
    <cellStyle name="Hipervínculo visitado" xfId="12457" builtinId="9" hidden="1"/>
    <cellStyle name="Hipervínculo visitado" xfId="12465" builtinId="9" hidden="1"/>
    <cellStyle name="Hipervínculo visitado" xfId="12469" builtinId="9" hidden="1"/>
    <cellStyle name="Hipervínculo visitado" xfId="12471" builtinId="9" hidden="1"/>
    <cellStyle name="Hipervínculo visitado" xfId="12477" builtinId="9" hidden="1"/>
    <cellStyle name="Hipervínculo visitado" xfId="12479" builtinId="9" hidden="1"/>
    <cellStyle name="Hipervínculo visitado" xfId="12485" builtinId="9" hidden="1"/>
    <cellStyle name="Hipervínculo visitado" xfId="12488" builtinId="9" hidden="1"/>
    <cellStyle name="Hipervínculo visitado" xfId="12492" builtinId="9" hidden="1"/>
    <cellStyle name="Hipervínculo visitado" xfId="12494" builtinId="9" hidden="1"/>
    <cellStyle name="Hipervínculo visitado" xfId="12500" builtinId="9" hidden="1"/>
    <cellStyle name="Hipervínculo visitado" xfId="12504" builtinId="9" hidden="1"/>
    <cellStyle name="Hipervínculo visitado" xfId="12508" builtinId="9" hidden="1"/>
    <cellStyle name="Hipervínculo visitado" xfId="12512" builtinId="9" hidden="1"/>
    <cellStyle name="Hipervínculo visitado" xfId="12516" builtinId="9" hidden="1"/>
    <cellStyle name="Hipervínculo visitado" xfId="12518" builtinId="9" hidden="1"/>
    <cellStyle name="Hipervínculo visitado" xfId="12526" builtinId="9" hidden="1"/>
    <cellStyle name="Hipervínculo visitado" xfId="12528" builtinId="9" hidden="1"/>
    <cellStyle name="Hipervínculo visitado" xfId="12532" builtinId="9" hidden="1"/>
    <cellStyle name="Hipervínculo visitado" xfId="12536" builtinId="9" hidden="1"/>
    <cellStyle name="Hipervínculo visitado" xfId="12542" builtinId="9" hidden="1"/>
    <cellStyle name="Hipervínculo visitado" xfId="12544" builtinId="9" hidden="1"/>
    <cellStyle name="Hipervínculo visitado" xfId="12552" builtinId="9" hidden="1"/>
    <cellStyle name="Hipervínculo visitado" xfId="12554" builtinId="9" hidden="1"/>
    <cellStyle name="Hipervínculo visitado" xfId="12558" builtinId="9" hidden="1"/>
    <cellStyle name="Hipervínculo visitado" xfId="12562" builtinId="9" hidden="1"/>
    <cellStyle name="Hipervínculo visitado" xfId="12566" builtinId="9" hidden="1"/>
    <cellStyle name="Hipervínculo visitado" xfId="12570" builtinId="9" hidden="1"/>
    <cellStyle name="Hipervínculo visitado" xfId="12576" builtinId="9" hidden="1"/>
    <cellStyle name="Hipervínculo visitado" xfId="12578" builtinId="9" hidden="1"/>
    <cellStyle name="Hipervínculo visitado" xfId="12582" builtinId="9" hidden="1"/>
    <cellStyle name="Hipervínculo visitado" xfId="12586" builtinId="9" hidden="1"/>
    <cellStyle name="Hipervínculo visitado" xfId="12592" builtinId="9" hidden="1"/>
    <cellStyle name="Hipervínculo visitado" xfId="12594" builtinId="9" hidden="1"/>
    <cellStyle name="Hipervínculo visitado" xfId="12600" builtinId="9" hidden="1"/>
    <cellStyle name="Hipervínculo visitado" xfId="12602" builtinId="9" hidden="1"/>
    <cellStyle name="Hipervínculo visitado" xfId="12606" builtinId="9" hidden="1"/>
    <cellStyle name="Hipervínculo visitado" xfId="12614" builtinId="9" hidden="1"/>
    <cellStyle name="Hipervínculo visitado" xfId="12616" builtinId="9" hidden="1"/>
    <cellStyle name="Hipervínculo visitado" xfId="12618" builtinId="9" hidden="1"/>
    <cellStyle name="Hipervínculo visitado" xfId="12624" builtinId="9" hidden="1"/>
    <cellStyle name="Hipervínculo visitado" xfId="12626" builtinId="9" hidden="1"/>
    <cellStyle name="Hipervínculo visitado" xfId="12630" builtinId="9" hidden="1"/>
    <cellStyle name="Hipervínculo visitado" xfId="12638" builtinId="9" hidden="1"/>
    <cellStyle name="Hipervínculo visitado" xfId="12640" builtinId="9" hidden="1"/>
    <cellStyle name="Hipervínculo visitado" xfId="12642" builtinId="9" hidden="1"/>
    <cellStyle name="Hipervínculo visitado" xfId="12646" builtinId="9" hidden="1"/>
    <cellStyle name="Hipervínculo visitado" xfId="12648" builtinId="9" hidden="1"/>
    <cellStyle name="Hipervínculo visitado" xfId="12654" builtinId="9" hidden="1"/>
    <cellStyle name="Hipervínculo visitado" xfId="12660" builtinId="9" hidden="1"/>
    <cellStyle name="Hipervínculo visitado" xfId="12662" builtinId="9" hidden="1"/>
    <cellStyle name="Hipervínculo visitado" xfId="12664" builtinId="9" hidden="1"/>
    <cellStyle name="Hipervínculo visitado" xfId="12670" builtinId="9" hidden="1"/>
    <cellStyle name="Hipervínculo visitado" xfId="12676" builtinId="9" hidden="1"/>
    <cellStyle name="Hipervínculo visitado" xfId="12678" builtinId="9" hidden="1"/>
    <cellStyle name="Hipervínculo visitado" xfId="12684" builtinId="9" hidden="1"/>
    <cellStyle name="Hipervínculo visitado" xfId="12686" builtinId="9" hidden="1"/>
    <cellStyle name="Hipervínculo visitado" xfId="12688" builtinId="9" hidden="1"/>
    <cellStyle name="Hipervínculo visitado" xfId="12698" builtinId="9" hidden="1"/>
    <cellStyle name="Hipervínculo visitado" xfId="12702" builtinId="9" hidden="1"/>
    <cellStyle name="Hipervínculo visitado" xfId="12704" builtinId="9" hidden="1"/>
    <cellStyle name="Hipervínculo visitado" xfId="12710" builtinId="9" hidden="1"/>
    <cellStyle name="Hipervínculo visitado" xfId="12712" builtinId="9" hidden="1"/>
    <cellStyle name="Hipervínculo visitado" xfId="12714" builtinId="9" hidden="1"/>
    <cellStyle name="Hipervínculo visitado" xfId="12722" builtinId="9" hidden="1"/>
    <cellStyle name="Hipervínculo visitado" xfId="12726" builtinId="9" hidden="1"/>
    <cellStyle name="Hipervínculo visitado" xfId="12728" builtinId="9" hidden="1"/>
    <cellStyle name="Hipervínculo visitado" xfId="12734" builtinId="9" hidden="1"/>
    <cellStyle name="Hipervínculo visitado" xfId="12736" builtinId="9" hidden="1"/>
    <cellStyle name="Hipervínculo visitado" xfId="12742" builtinId="9" hidden="1"/>
    <cellStyle name="Hipervínculo visitado" xfId="12746" builtinId="9" hidden="1"/>
    <cellStyle name="Hipervínculo visitado" xfId="12750" builtinId="9" hidden="1"/>
    <cellStyle name="Hipervínculo visitado" xfId="12752" builtinId="9" hidden="1"/>
    <cellStyle name="Hipervínculo visitado" xfId="12758" builtinId="9" hidden="1"/>
    <cellStyle name="Hipervínculo visitado" xfId="12762" builtinId="9" hidden="1"/>
    <cellStyle name="Hipervínculo visitado" xfId="12766" builtinId="9" hidden="1"/>
    <cellStyle name="Hipervínculo visitado" xfId="12770" builtinId="9" hidden="1"/>
    <cellStyle name="Hipervínculo visitado" xfId="12774" builtinId="9" hidden="1"/>
    <cellStyle name="Hipervínculo visitado" xfId="12776" builtinId="9" hidden="1"/>
    <cellStyle name="Hipervínculo visitado" xfId="12784" builtinId="9" hidden="1"/>
    <cellStyle name="Hipervínculo visitado" xfId="12786" builtinId="9" hidden="1"/>
    <cellStyle name="Hipervínculo visitado" xfId="12790" builtinId="9" hidden="1"/>
    <cellStyle name="Hipervínculo visitado" xfId="12794" builtinId="9" hidden="1"/>
    <cellStyle name="Hipervínculo visitado" xfId="12798" builtinId="9" hidden="1"/>
    <cellStyle name="Hipervínculo visitado" xfId="12693" builtinId="9" hidden="1"/>
    <cellStyle name="Hipervínculo visitado" xfId="12806" builtinId="9" hidden="1"/>
    <cellStyle name="Hipervínculo visitado" xfId="12808" builtinId="9" hidden="1"/>
    <cellStyle name="Hipervínculo visitado" xfId="12812" builtinId="9" hidden="1"/>
    <cellStyle name="Hipervínculo visitado" xfId="12816" builtinId="9" hidden="1"/>
    <cellStyle name="Hipervínculo visitado" xfId="12820" builtinId="9" hidden="1"/>
    <cellStyle name="Hipervínculo visitado" xfId="12824" builtinId="9" hidden="1"/>
    <cellStyle name="Hipervínculo visitado" xfId="12830" builtinId="9" hidden="1"/>
    <cellStyle name="Hipervínculo visitado" xfId="12832" builtinId="9" hidden="1"/>
    <cellStyle name="Hipervínculo visitado" xfId="12836" builtinId="9" hidden="1"/>
    <cellStyle name="Hipervínculo visitado" xfId="12840" builtinId="9" hidden="1"/>
    <cellStyle name="Hipervínculo visitado" xfId="12846" builtinId="9" hidden="1"/>
    <cellStyle name="Hipervínculo visitado" xfId="12848" builtinId="9" hidden="1"/>
    <cellStyle name="Hipervínculo visitado" xfId="12856" builtinId="9" hidden="1"/>
    <cellStyle name="Hipervínculo visitado" xfId="12858" builtinId="9" hidden="1"/>
    <cellStyle name="Hipervínculo visitado" xfId="12862" builtinId="9" hidden="1"/>
    <cellStyle name="Hipervínculo visitado" xfId="12870" builtinId="9" hidden="1"/>
    <cellStyle name="Hipervínculo visitado" xfId="12872" builtinId="9" hidden="1"/>
    <cellStyle name="Hipervínculo visitado" xfId="12874" builtinId="9" hidden="1"/>
    <cellStyle name="Hipervínculo visitado" xfId="12880" builtinId="9" hidden="1"/>
    <cellStyle name="Hipervínculo visitado" xfId="12882" builtinId="9" hidden="1"/>
    <cellStyle name="Hipervínculo visitado" xfId="12886" builtinId="9" hidden="1"/>
    <cellStyle name="Hipervínculo visitado" xfId="12894" builtinId="9" hidden="1"/>
    <cellStyle name="Hipervínculo visitado" xfId="12896" builtinId="9" hidden="1"/>
    <cellStyle name="Hipervínculo visitado" xfId="12898" builtinId="9" hidden="1"/>
    <cellStyle name="Hipervínculo visitado" xfId="12904" builtinId="9" hidden="1"/>
    <cellStyle name="Hipervínculo visitado" xfId="12906" builtinId="9" hidden="1"/>
    <cellStyle name="Hipervínculo visitado" xfId="12912" builtinId="9" hidden="1"/>
    <cellStyle name="Hipervínculo visitado" xfId="12918" builtinId="9" hidden="1"/>
    <cellStyle name="Hipervínculo visitado" xfId="12920" builtinId="9" hidden="1"/>
    <cellStyle name="Hipervínculo visitado" xfId="12922" builtinId="9" hidden="1"/>
    <cellStyle name="Hipervínculo visitado" xfId="12928" builtinId="9" hidden="1"/>
    <cellStyle name="Hipervínculo visitado" xfId="12934" builtinId="9" hidden="1"/>
    <cellStyle name="Hipervínculo visitado" xfId="12936" builtinId="9" hidden="1"/>
    <cellStyle name="Hipervínculo visitado" xfId="12942" builtinId="9" hidden="1"/>
    <cellStyle name="Hipervínculo visitado" xfId="12944" builtinId="9" hidden="1"/>
    <cellStyle name="Hipervínculo visitado" xfId="12946" builtinId="9" hidden="1"/>
    <cellStyle name="Hipervínculo visitado" xfId="12954" builtinId="9" hidden="1"/>
    <cellStyle name="Hipervínculo visitado" xfId="12956" builtinId="9" hidden="1"/>
    <cellStyle name="Hipervínculo visitado" xfId="12958" builtinId="9" hidden="1"/>
    <cellStyle name="Hipervínculo visitado" xfId="12964" builtinId="9" hidden="1"/>
    <cellStyle name="Hipervínculo visitado" xfId="12966" builtinId="9" hidden="1"/>
    <cellStyle name="Hipervínculo visitado" xfId="12968" builtinId="9" hidden="1"/>
    <cellStyle name="Hipervínculo visitado" xfId="12976" builtinId="9" hidden="1"/>
    <cellStyle name="Hipervínculo visitado" xfId="12980" builtinId="9" hidden="1"/>
    <cellStyle name="Hipervínculo visitado" xfId="12982" builtinId="9" hidden="1"/>
    <cellStyle name="Hipervínculo visitado" xfId="12988" builtinId="9" hidden="1"/>
    <cellStyle name="Hipervínculo visitado" xfId="12990" builtinId="9" hidden="1"/>
    <cellStyle name="Hipervínculo visitado" xfId="12996" builtinId="9" hidden="1"/>
    <cellStyle name="Hipervínculo visitado" xfId="13000" builtinId="9" hidden="1"/>
    <cellStyle name="Hipervínculo visitado" xfId="13004" builtinId="9" hidden="1"/>
    <cellStyle name="Hipervínculo visitado" xfId="13008" builtinId="9" hidden="1"/>
    <cellStyle name="Hipervínculo visitado" xfId="13014" builtinId="9" hidden="1"/>
    <cellStyle name="Hipervínculo visitado" xfId="13018" builtinId="9" hidden="1"/>
    <cellStyle name="Hipervínculo visitado" xfId="13022" builtinId="9" hidden="1"/>
    <cellStyle name="Hipervínculo visitado" xfId="13026" builtinId="9" hidden="1"/>
    <cellStyle name="Hipervínculo visitado" xfId="13030" builtinId="9" hidden="1"/>
    <cellStyle name="Hipervínculo visitado" xfId="13032" builtinId="9" hidden="1"/>
    <cellStyle name="Hipervínculo visitado" xfId="13040" builtinId="9" hidden="1"/>
    <cellStyle name="Hipervínculo visitado" xfId="13042" builtinId="9" hidden="1"/>
    <cellStyle name="Hipervínculo visitado" xfId="13046" builtinId="9" hidden="1"/>
    <cellStyle name="Hipervínculo visitado" xfId="13050" builtinId="9" hidden="1"/>
    <cellStyle name="Hipervínculo visitado" xfId="13054" builtinId="9" hidden="1"/>
    <cellStyle name="Hipervínculo visitado" xfId="13056" builtinId="9" hidden="1"/>
    <cellStyle name="Hipervínculo visitado" xfId="13064" builtinId="9" hidden="1"/>
    <cellStyle name="Hipervínculo visitado" xfId="13066" builtinId="9" hidden="1"/>
    <cellStyle name="Hipervínculo visitado" xfId="13070" builtinId="9" hidden="1"/>
    <cellStyle name="Hipervínculo visitado" xfId="13074" builtinId="9" hidden="1"/>
    <cellStyle name="Hipervínculo visitado" xfId="13078" builtinId="9" hidden="1"/>
    <cellStyle name="Hipervínculo visitado" xfId="13082" builtinId="9" hidden="1"/>
    <cellStyle name="Hipervínculo visitado" xfId="13088" builtinId="9" hidden="1"/>
    <cellStyle name="Hipervínculo visitado" xfId="13090" builtinId="9" hidden="1"/>
    <cellStyle name="Hipervínculo visitado" xfId="13094" builtinId="9" hidden="1"/>
    <cellStyle name="Hipervínculo visitado" xfId="13098" builtinId="9" hidden="1"/>
    <cellStyle name="Hipervínculo visitado" xfId="13104" builtinId="9" hidden="1"/>
    <cellStyle name="Hipervínculo visitado" xfId="13106" builtinId="9" hidden="1"/>
    <cellStyle name="Hipervínculo visitado" xfId="13005" builtinId="9" hidden="1"/>
    <cellStyle name="Hipervínculo visitado" xfId="13112" builtinId="9" hidden="1"/>
    <cellStyle name="Hipervínculo visitado" xfId="13116" builtinId="9" hidden="1"/>
    <cellStyle name="Hipervínculo visitado" xfId="13124" builtinId="9" hidden="1"/>
    <cellStyle name="Hipervínculo visitado" xfId="13126" builtinId="9" hidden="1"/>
    <cellStyle name="Hipervínculo visitado" xfId="13128" builtinId="9" hidden="1"/>
    <cellStyle name="Hipervínculo visitado" xfId="13134" builtinId="9" hidden="1"/>
    <cellStyle name="Hipervínculo visitado" xfId="13136" builtinId="9" hidden="1"/>
    <cellStyle name="Hipervínculo visitado" xfId="13140" builtinId="9" hidden="1"/>
    <cellStyle name="Hipervínculo visitado" xfId="13148" builtinId="9" hidden="1"/>
    <cellStyle name="Hipervínculo visitado" xfId="13150" builtinId="9" hidden="1"/>
    <cellStyle name="Hipervínculo visitado" xfId="13152" builtinId="9" hidden="1"/>
    <cellStyle name="Hipervínculo visitado" xfId="13158" builtinId="9" hidden="1"/>
    <cellStyle name="Hipervínculo visitado" xfId="13160" builtinId="9" hidden="1"/>
    <cellStyle name="Hipervínculo visitado" xfId="13168" builtinId="9" hidden="1"/>
    <cellStyle name="Hipervínculo visitado" xfId="13174" builtinId="9" hidden="1"/>
    <cellStyle name="Hipervínculo visitado" xfId="13176" builtinId="9" hidden="1"/>
    <cellStyle name="Hipervínculo visitado" xfId="13178" builtinId="9" hidden="1"/>
    <cellStyle name="Hipervínculo visitado" xfId="13184" builtinId="9" hidden="1"/>
    <cellStyle name="Hipervínculo visitado" xfId="13190" builtinId="9" hidden="1"/>
    <cellStyle name="Hipervínculo visitado" xfId="13192" builtinId="9" hidden="1"/>
    <cellStyle name="Hipervínculo visitado" xfId="13198" builtinId="9" hidden="1"/>
    <cellStyle name="Hipervínculo visitado" xfId="13200" builtinId="9" hidden="1"/>
    <cellStyle name="Hipervínculo visitado" xfId="13202" builtinId="9" hidden="1"/>
    <cellStyle name="Hipervínculo visitado" xfId="13210" builtinId="9" hidden="1"/>
    <cellStyle name="Hipervínculo visitado" xfId="13214" builtinId="9" hidden="1"/>
    <cellStyle name="Hipervínculo visitado" xfId="13216" builtinId="9" hidden="1"/>
    <cellStyle name="Hipervínculo visitado" xfId="13222" builtinId="9" hidden="1"/>
    <cellStyle name="Hipervínculo visitado" xfId="13224" builtinId="9" hidden="1"/>
    <cellStyle name="Hipervínculo visitado" xfId="13226" builtinId="9" hidden="1"/>
    <cellStyle name="Hipervínculo visitado" xfId="13234" builtinId="9" hidden="1"/>
    <cellStyle name="Hipervínculo visitado" xfId="13238" builtinId="9" hidden="1"/>
    <cellStyle name="Hipervínculo visitado" xfId="13240" builtinId="9" hidden="1"/>
    <cellStyle name="Hipervínculo visitado" xfId="13246" builtinId="9" hidden="1"/>
    <cellStyle name="Hipervínculo visitado" xfId="13248" builtinId="9" hidden="1"/>
    <cellStyle name="Hipervínculo visitado" xfId="13254" builtinId="9" hidden="1"/>
    <cellStyle name="Hipervínculo visitado" xfId="13258" builtinId="9" hidden="1"/>
    <cellStyle name="Hipervínculo visitado" xfId="13262" builtinId="9" hidden="1"/>
    <cellStyle name="Hipervínculo visitado" xfId="13264" builtinId="9" hidden="1"/>
    <cellStyle name="Hipervínculo visitado" xfId="13268" builtinId="9" hidden="1"/>
    <cellStyle name="Hipervínculo visitado" xfId="13272" builtinId="9" hidden="1"/>
    <cellStyle name="Hipervínculo visitado" xfId="13276" builtinId="9" hidden="1"/>
    <cellStyle name="Hipervínculo visitado" xfId="13280" builtinId="9" hidden="1"/>
    <cellStyle name="Hipervínculo visitado" xfId="13284" builtinId="9" hidden="1"/>
    <cellStyle name="Hipervínculo visitado" xfId="13286" builtinId="9" hidden="1"/>
    <cellStyle name="Hipervínculo visitado" xfId="13294" builtinId="9" hidden="1"/>
    <cellStyle name="Hipervínculo visitado" xfId="13296" builtinId="9" hidden="1"/>
    <cellStyle name="Hipervínculo visitado" xfId="13300" builtinId="9" hidden="1"/>
    <cellStyle name="Hipervínculo visitado" xfId="13304" builtinId="9" hidden="1"/>
    <cellStyle name="Hipervínculo visitado" xfId="13308" builtinId="9" hidden="1"/>
    <cellStyle name="Hipervínculo visitado" xfId="13310" builtinId="9" hidden="1"/>
    <cellStyle name="Hipervínculo visitado" xfId="13320" builtinId="9" hidden="1"/>
    <cellStyle name="Hipervínculo visitado" xfId="13322" builtinId="9" hidden="1"/>
    <cellStyle name="Hipervínculo visitado" xfId="13326" builtinId="9" hidden="1"/>
    <cellStyle name="Hipervínculo visitado" xfId="13330" builtinId="9" hidden="1"/>
    <cellStyle name="Hipervínculo visitado" xfId="13334" builtinId="9" hidden="1"/>
    <cellStyle name="Hipervínculo visitado" xfId="13338" builtinId="9" hidden="1"/>
    <cellStyle name="Hipervínculo visitado" xfId="13344" builtinId="9" hidden="1"/>
    <cellStyle name="Hipervínculo visitado" xfId="13346" builtinId="9" hidden="1"/>
    <cellStyle name="Hipervínculo visitado" xfId="13350" builtinId="9" hidden="1"/>
    <cellStyle name="Hipervínculo visitado" xfId="13354" builtinId="9" hidden="1"/>
    <cellStyle name="Hipervínculo visitado" xfId="13360" builtinId="9" hidden="1"/>
    <cellStyle name="Hipervínculo visitado" xfId="13362" builtinId="9" hidden="1"/>
    <cellStyle name="Hipervínculo visitado" xfId="13368" builtinId="9" hidden="1"/>
    <cellStyle name="Hipervínculo visitado" xfId="13370" builtinId="9" hidden="1"/>
    <cellStyle name="Hipervínculo visitado" xfId="13374" builtinId="9" hidden="1"/>
    <cellStyle name="Hipervínculo visitado" xfId="13382" builtinId="9" hidden="1"/>
    <cellStyle name="Hipervínculo visitado" xfId="13384" builtinId="9" hidden="1"/>
    <cellStyle name="Hipervínculo visitado" xfId="13386" builtinId="9" hidden="1"/>
    <cellStyle name="Hipervínculo visitado" xfId="13392" builtinId="9" hidden="1"/>
    <cellStyle name="Hipervínculo visitado" xfId="13394" builtinId="9" hidden="1"/>
    <cellStyle name="Hipervínculo visitado" xfId="13398" builtinId="9" hidden="1"/>
    <cellStyle name="Hipervínculo visitado" xfId="13406" builtinId="9" hidden="1"/>
    <cellStyle name="Hipervínculo visitado" xfId="13408" builtinId="9" hidden="1"/>
    <cellStyle name="Hipervínculo visitado" xfId="13410" builtinId="9" hidden="1"/>
    <cellStyle name="Hipervínculo visitado" xfId="13416" builtinId="9" hidden="1"/>
    <cellStyle name="Hipervínculo visitado" xfId="13418" builtinId="9" hidden="1"/>
    <cellStyle name="Hipervínculo visitado" xfId="13317" builtinId="9" hidden="1"/>
    <cellStyle name="Hipervínculo visitado" xfId="13428" builtinId="9" hidden="1"/>
    <cellStyle name="Hipervínculo visitado" xfId="13430" builtinId="9" hidden="1"/>
    <cellStyle name="Hipervínculo visitado" xfId="13432" builtinId="9" hidden="1"/>
    <cellStyle name="Hipervínculo visitado" xfId="13438" builtinId="9" hidden="1"/>
    <cellStyle name="Hipervínculo visitado" xfId="13444" builtinId="9" hidden="1"/>
    <cellStyle name="Hipervínculo visitado" xfId="13446" builtinId="9" hidden="1"/>
    <cellStyle name="Hipervínculo visitado" xfId="13452" builtinId="9" hidden="1"/>
    <cellStyle name="Hipervínculo visitado" xfId="13454" builtinId="9" hidden="1"/>
    <cellStyle name="Hipervínculo visitado" xfId="13456" builtinId="9" hidden="1"/>
    <cellStyle name="Hipervínculo visitado" xfId="13464" builtinId="9" hidden="1"/>
    <cellStyle name="Hipervínculo visitado" xfId="13468" builtinId="9" hidden="1"/>
    <cellStyle name="Hipervínculo visitado" xfId="13470" builtinId="9" hidden="1"/>
    <cellStyle name="Hipervínculo visitado" xfId="13477" builtinId="9" hidden="1"/>
    <cellStyle name="Hipervínculo visitado" xfId="13479" builtinId="9" hidden="1"/>
    <cellStyle name="Hipervínculo visitado" xfId="13481" builtinId="9" hidden="1"/>
    <cellStyle name="Hipervínculo visitado" xfId="13489" builtinId="9" hidden="1"/>
    <cellStyle name="Hipervínculo visitado" xfId="13493" builtinId="9" hidden="1"/>
    <cellStyle name="Hipervínculo visitado" xfId="13495" builtinId="9" hidden="1"/>
    <cellStyle name="Hipervínculo visitado" xfId="13501" builtinId="9" hidden="1"/>
    <cellStyle name="Hipervínculo visitado" xfId="13503" builtinId="9" hidden="1"/>
    <cellStyle name="Hipervínculo visitado" xfId="13509" builtinId="9" hidden="1"/>
    <cellStyle name="Hipervínculo visitado" xfId="13513" builtinId="9" hidden="1"/>
    <cellStyle name="Hipervínculo visitado" xfId="13517" builtinId="9" hidden="1"/>
    <cellStyle name="Hipervínculo visitado" xfId="13519" builtinId="9" hidden="1"/>
    <cellStyle name="Hipervínculo visitado" xfId="13525" builtinId="9" hidden="1"/>
    <cellStyle name="Hipervínculo visitado" xfId="13529" builtinId="9" hidden="1"/>
    <cellStyle name="Hipervínculo visitado" xfId="13533" builtinId="9" hidden="1"/>
    <cellStyle name="Hipervínculo visitado" xfId="13537" builtinId="9" hidden="1"/>
    <cellStyle name="Hipervínculo visitado" xfId="13541" builtinId="9" hidden="1"/>
    <cellStyle name="Hipervínculo visitado" xfId="13543" builtinId="9" hidden="1"/>
    <cellStyle name="Hipervínculo visitado" xfId="13551" builtinId="9" hidden="1"/>
    <cellStyle name="Hipervínculo visitado" xfId="13553" builtinId="9" hidden="1"/>
    <cellStyle name="Hipervínculo visitado" xfId="13557" builtinId="9" hidden="1"/>
    <cellStyle name="Hipervínculo visitado" xfId="13561" builtinId="9" hidden="1"/>
    <cellStyle name="Hipervínculo visitado" xfId="13565" builtinId="9" hidden="1"/>
    <cellStyle name="Hipervínculo visitado" xfId="13567" builtinId="9" hidden="1"/>
    <cellStyle name="Hipervínculo visitado" xfId="13575" builtinId="9" hidden="1"/>
    <cellStyle name="Hipervínculo visitado" xfId="13577" builtinId="9" hidden="1"/>
    <cellStyle name="Hipervínculo visitado" xfId="13579" builtinId="9" hidden="1"/>
    <cellStyle name="Hipervínculo visitado" xfId="13583" builtinId="9" hidden="1"/>
    <cellStyle name="Hipervínculo visitado" xfId="13587" builtinId="9" hidden="1"/>
    <cellStyle name="Hipervínculo visitado" xfId="13591" builtinId="9" hidden="1"/>
    <cellStyle name="Hipervínculo visitado" xfId="13597" builtinId="9" hidden="1"/>
    <cellStyle name="Hipervínculo visitado" xfId="13599" builtinId="9" hidden="1"/>
    <cellStyle name="Hipervínculo visitado" xfId="13603" builtinId="9" hidden="1"/>
    <cellStyle name="Hipervínculo visitado" xfId="13607" builtinId="9" hidden="1"/>
    <cellStyle name="Hipervínculo visitado" xfId="13613" builtinId="9" hidden="1"/>
    <cellStyle name="Hipervínculo visitado" xfId="13615" builtinId="9" hidden="1"/>
    <cellStyle name="Hipervínculo visitado" xfId="13621" builtinId="9" hidden="1"/>
    <cellStyle name="Hipervínculo visitado" xfId="13623" builtinId="9" hidden="1"/>
    <cellStyle name="Hipervínculo visitado" xfId="13627" builtinId="9" hidden="1"/>
    <cellStyle name="Hipervínculo visitado" xfId="13635" builtinId="9" hidden="1"/>
    <cellStyle name="Hipervínculo visitado" xfId="13637" builtinId="9" hidden="1"/>
    <cellStyle name="Hipervínculo visitado" xfId="13639" builtinId="9" hidden="1"/>
    <cellStyle name="Hipervínculo visitado" xfId="13645" builtinId="9" hidden="1"/>
    <cellStyle name="Hipervínculo visitado" xfId="13647" builtinId="9" hidden="1"/>
    <cellStyle name="Hipervínculo visitado" xfId="13651" builtinId="9" hidden="1"/>
    <cellStyle name="Hipervínculo visitado" xfId="13659" builtinId="9" hidden="1"/>
    <cellStyle name="Hipervínculo visitado" xfId="13661" builtinId="9" hidden="1"/>
    <cellStyle name="Hipervínculo visitado" xfId="13663" builtinId="9" hidden="1"/>
    <cellStyle name="Hipervínculo visitado" xfId="13669" builtinId="9" hidden="1"/>
    <cellStyle name="Hipervínculo visitado" xfId="13671" builtinId="9" hidden="1"/>
    <cellStyle name="Hipervínculo visitado" xfId="13677" builtinId="9" hidden="1"/>
    <cellStyle name="Hipervínculo visitado" xfId="13683" builtinId="9" hidden="1"/>
    <cellStyle name="Hipervínculo visitado" xfId="13685" builtinId="9" hidden="1"/>
    <cellStyle name="Hipervínculo visitado" xfId="13687" builtinId="9" hidden="1"/>
    <cellStyle name="Hipervínculo visitado" xfId="13693" builtinId="9" hidden="1"/>
    <cellStyle name="Hipervínculo visitado" xfId="13699" builtinId="9" hidden="1"/>
    <cellStyle name="Hipervínculo visitado" xfId="13701" builtinId="9" hidden="1"/>
    <cellStyle name="Hipervínculo visitado" xfId="13707" builtinId="9" hidden="1"/>
    <cellStyle name="Hipervínculo visitado" xfId="13709" builtinId="9" hidden="1"/>
    <cellStyle name="Hipervínculo visitado" xfId="13711" builtinId="9" hidden="1"/>
    <cellStyle name="Hipervínculo visitado" xfId="13719" builtinId="9" hidden="1"/>
    <cellStyle name="Hipervínculo visitado" xfId="13723" builtinId="9" hidden="1"/>
    <cellStyle name="Hipervínculo visitado" xfId="13725" builtinId="9" hidden="1"/>
    <cellStyle name="Hipervínculo visitado" xfId="13731" builtinId="9" hidden="1"/>
    <cellStyle name="Hipervínculo visitado" xfId="13729" builtinId="9" hidden="1"/>
    <cellStyle name="Hipervínculo visitado" xfId="13721" builtinId="9" hidden="1"/>
    <cellStyle name="Hipervínculo visitado" xfId="13697" builtinId="9" hidden="1"/>
    <cellStyle name="Hipervínculo visitado" xfId="13689" builtinId="9" hidden="1"/>
    <cellStyle name="Hipervínculo visitado" xfId="13681" builtinId="9" hidden="1"/>
    <cellStyle name="Hipervínculo visitado" xfId="13665" builtinId="9" hidden="1"/>
    <cellStyle name="Hipervínculo visitado" xfId="13657" builtinId="9" hidden="1"/>
    <cellStyle name="Hipervínculo visitado" xfId="13641" builtinId="9" hidden="1"/>
    <cellStyle name="Hipervínculo visitado" xfId="13625" builtinId="9" hidden="1"/>
    <cellStyle name="Hipervínculo visitado" xfId="13617" builtinId="9" hidden="1"/>
    <cellStyle name="Hipervínculo visitado" xfId="13609" builtinId="9" hidden="1"/>
    <cellStyle name="Hipervínculo visitado" xfId="13593" builtinId="9" hidden="1"/>
    <cellStyle name="Hipervínculo visitado" xfId="13473" builtinId="9" hidden="1"/>
    <cellStyle name="Hipervínculo visitado" xfId="13571" builtinId="9" hidden="1"/>
    <cellStyle name="Hipervínculo visitado" xfId="13555" builtinId="9" hidden="1"/>
    <cellStyle name="Hipervínculo visitado" xfId="13547" builtinId="9" hidden="1"/>
    <cellStyle name="Hipervínculo visitado" xfId="13539" builtinId="9" hidden="1"/>
    <cellStyle name="Hipervínculo visitado" xfId="13515" builtinId="9" hidden="1"/>
    <cellStyle name="Hipervínculo visitado" xfId="13507" builtinId="9" hidden="1"/>
    <cellStyle name="Hipervínculo visitado" xfId="13499" builtinId="9" hidden="1"/>
    <cellStyle name="Hipervínculo visitado" xfId="13483" builtinId="9" hidden="1"/>
    <cellStyle name="Hipervínculo visitado" xfId="13475" builtinId="9" hidden="1"/>
    <cellStyle name="Hipervínculo visitado" xfId="13466" builtinId="9" hidden="1"/>
    <cellStyle name="Hipervínculo visitado" xfId="13442" builtinId="9" hidden="1"/>
    <cellStyle name="Hipervínculo visitado" xfId="13434" builtinId="9" hidden="1"/>
    <cellStyle name="Hipervínculo visitado" xfId="13426" builtinId="9" hidden="1"/>
    <cellStyle name="Hipervínculo visitado" xfId="13412" builtinId="9" hidden="1"/>
    <cellStyle name="Hipervínculo visitado" xfId="13404" builtinId="9" hidden="1"/>
    <cellStyle name="Hipervínculo visitado" xfId="13388" builtinId="9" hidden="1"/>
    <cellStyle name="Hipervínculo visitado" xfId="13372" builtinId="9" hidden="1"/>
    <cellStyle name="Hipervínculo visitado" xfId="13364" builtinId="9" hidden="1"/>
    <cellStyle name="Hipervínculo visitado" xfId="13356" builtinId="9" hidden="1"/>
    <cellStyle name="Hipervínculo visitado" xfId="13340" builtinId="9" hidden="1"/>
    <cellStyle name="Hipervínculo visitado" xfId="13324" builtinId="9" hidden="1"/>
    <cellStyle name="Hipervínculo visitado" xfId="13314" builtinId="9" hidden="1"/>
    <cellStyle name="Hipervínculo visitado" xfId="13298" builtinId="9" hidden="1"/>
    <cellStyle name="Hipervínculo visitado" xfId="13290" builtinId="9" hidden="1"/>
    <cellStyle name="Hipervínculo visitado" xfId="13282" builtinId="9" hidden="1"/>
    <cellStyle name="Hipervínculo visitado" xfId="13260" builtinId="9" hidden="1"/>
    <cellStyle name="Hipervínculo visitado" xfId="13252" builtinId="9" hidden="1"/>
    <cellStyle name="Hipervínculo visitado" xfId="13244" builtinId="9" hidden="1"/>
    <cellStyle name="Hipervínculo visitado" xfId="13228" builtinId="9" hidden="1"/>
    <cellStyle name="Hipervínculo visitado" xfId="13220" builtinId="9" hidden="1"/>
    <cellStyle name="Hipervínculo visitado" xfId="13212" builtinId="9" hidden="1"/>
    <cellStyle name="Hipervínculo visitado" xfId="13188" builtinId="9" hidden="1"/>
    <cellStyle name="Hipervínculo visitado" xfId="13180" builtinId="9" hidden="1"/>
    <cellStyle name="Hipervínculo visitado" xfId="13172" builtinId="9" hidden="1"/>
    <cellStyle name="Hipervínculo visitado" xfId="13154" builtinId="9" hidden="1"/>
    <cellStyle name="Hipervínculo visitado" xfId="13146" builtinId="9" hidden="1"/>
    <cellStyle name="Hipervínculo visitado" xfId="13130" builtinId="9" hidden="1"/>
    <cellStyle name="Hipervínculo visitado" xfId="13114" builtinId="9" hidden="1"/>
    <cellStyle name="Hipervínculo visitado" xfId="13108" builtinId="9" hidden="1"/>
    <cellStyle name="Hipervínculo visitado" xfId="13100" builtinId="9" hidden="1"/>
    <cellStyle name="Hipervínculo visitado" xfId="13084" builtinId="9" hidden="1"/>
    <cellStyle name="Hipervínculo visitado" xfId="13068" builtinId="9" hidden="1"/>
    <cellStyle name="Hipervínculo visitado" xfId="13060" builtinId="9" hidden="1"/>
    <cellStyle name="Hipervínculo visitado" xfId="13044" builtinId="9" hidden="1"/>
    <cellStyle name="Hipervínculo visitado" xfId="13036" builtinId="9" hidden="1"/>
    <cellStyle name="Hipervínculo visitado" xfId="13028" builtinId="9" hidden="1"/>
    <cellStyle name="Hipervínculo visitado" xfId="13002" builtinId="9" hidden="1"/>
    <cellStyle name="Hipervínculo visitado" xfId="12994" builtinId="9" hidden="1"/>
    <cellStyle name="Hipervínculo visitado" xfId="12986" builtinId="9" hidden="1"/>
    <cellStyle name="Hipervínculo visitado" xfId="12970" builtinId="9" hidden="1"/>
    <cellStyle name="Hipervínculo visitado" xfId="12962" builtinId="9" hidden="1"/>
    <cellStyle name="Hipervínculo visitado" xfId="12849" builtinId="9" hidden="1"/>
    <cellStyle name="Hipervínculo visitado" xfId="12932" builtinId="9" hidden="1"/>
    <cellStyle name="Hipervínculo visitado" xfId="12924" builtinId="9" hidden="1"/>
    <cellStyle name="Hipervínculo visitado" xfId="12916" builtinId="9" hidden="1"/>
    <cellStyle name="Hipervínculo visitado" xfId="12900" builtinId="9" hidden="1"/>
    <cellStyle name="Hipervínculo visitado" xfId="12892" builtinId="9" hidden="1"/>
    <cellStyle name="Hipervínculo visitado" xfId="12876" builtinId="9" hidden="1"/>
    <cellStyle name="Hipervínculo visitado" xfId="12860" builtinId="9" hidden="1"/>
    <cellStyle name="Hipervínculo visitado" xfId="12852" builtinId="9" hidden="1"/>
    <cellStyle name="Hipervínculo visitado" xfId="12842" builtinId="9" hidden="1"/>
    <cellStyle name="Hipervínculo visitado" xfId="12826" builtinId="9" hidden="1"/>
    <cellStyle name="Hipervínculo visitado" xfId="12810" builtinId="9" hidden="1"/>
    <cellStyle name="Hipervínculo visitado" xfId="12802" builtinId="9" hidden="1"/>
    <cellStyle name="Hipervínculo visitado" xfId="12788" builtinId="9" hidden="1"/>
    <cellStyle name="Hipervínculo visitado" xfId="12780" builtinId="9" hidden="1"/>
    <cellStyle name="Hipervínculo visitado" xfId="12772" builtinId="9" hidden="1"/>
    <cellStyle name="Hipervínculo visitado" xfId="12748" builtinId="9" hidden="1"/>
    <cellStyle name="Hipervínculo visitado" xfId="12740" builtinId="9" hidden="1"/>
    <cellStyle name="Hipervínculo visitado" xfId="12732" builtinId="9" hidden="1"/>
    <cellStyle name="Hipervínculo visitado" xfId="12716" builtinId="9" hidden="1"/>
    <cellStyle name="Hipervínculo visitado" xfId="12708" builtinId="9" hidden="1"/>
    <cellStyle name="Hipervínculo visitado" xfId="12700" builtinId="9" hidden="1"/>
    <cellStyle name="Hipervínculo visitado" xfId="12674" builtinId="9" hidden="1"/>
    <cellStyle name="Hipervínculo visitado" xfId="12666" builtinId="9" hidden="1"/>
    <cellStyle name="Hipervínculo visitado" xfId="12658" builtinId="9" hidden="1"/>
    <cellStyle name="Hipervínculo visitado" xfId="12537" builtinId="9" hidden="1"/>
    <cellStyle name="Hipervínculo visitado" xfId="12636" builtinId="9" hidden="1"/>
    <cellStyle name="Hipervínculo visitado" xfId="12620" builtinId="9" hidden="1"/>
    <cellStyle name="Hipervínculo visitado" xfId="12604" builtinId="9" hidden="1"/>
    <cellStyle name="Hipervínculo visitado" xfId="12596" builtinId="9" hidden="1"/>
    <cellStyle name="Hipervínculo visitado" xfId="12588" builtinId="9" hidden="1"/>
    <cellStyle name="Hipervínculo visitado" xfId="12572" builtinId="9" hidden="1"/>
    <cellStyle name="Hipervínculo visitado" xfId="12556" builtinId="9" hidden="1"/>
    <cellStyle name="Hipervínculo visitado" xfId="12548" builtinId="9" hidden="1"/>
    <cellStyle name="Hipervínculo visitado" xfId="12530" builtinId="9" hidden="1"/>
    <cellStyle name="Hipervínculo visitado" xfId="12522" builtinId="9" hidden="1"/>
    <cellStyle name="Hipervínculo visitado" xfId="12514" builtinId="9" hidden="1"/>
    <cellStyle name="Hipervínculo visitado" xfId="12490" builtinId="9" hidden="1"/>
    <cellStyle name="Hipervínculo visitado" xfId="12483" builtinId="9" hidden="1"/>
    <cellStyle name="Hipervínculo visitado" xfId="12475" builtinId="9" hidden="1"/>
    <cellStyle name="Hipervínculo visitado" xfId="12459" builtinId="9" hidden="1"/>
    <cellStyle name="Hipervínculo visitado" xfId="12451" builtinId="9" hidden="1"/>
    <cellStyle name="Hipervínculo visitado" xfId="12443" builtinId="9" hidden="1"/>
    <cellStyle name="Hipervínculo visitado" xfId="12419" builtinId="9" hidden="1"/>
    <cellStyle name="Hipervínculo visitado" xfId="12411" builtinId="9" hidden="1"/>
    <cellStyle name="Hipervínculo visitado" xfId="12403" builtinId="9" hidden="1"/>
    <cellStyle name="Hipervínculo visitado" xfId="12387" builtinId="9" hidden="1"/>
    <cellStyle name="Hipervínculo visitado" xfId="12378" builtinId="9" hidden="1"/>
    <cellStyle name="Hipervínculo visitado" xfId="12362" builtinId="9" hidden="1"/>
    <cellStyle name="Hipervínculo visitado" xfId="12346" builtinId="9" hidden="1"/>
    <cellStyle name="Hipervínculo visitado" xfId="12338" builtinId="9" hidden="1"/>
    <cellStyle name="Hipervínculo visitado" xfId="12225" builtinId="9" hidden="1"/>
    <cellStyle name="Hipervínculo visitado" xfId="12316" builtinId="9" hidden="1"/>
    <cellStyle name="Hipervínculo visitado" xfId="12300" builtinId="9" hidden="1"/>
    <cellStyle name="Hipervínculo visitado" xfId="12292" builtinId="9" hidden="1"/>
    <cellStyle name="Hipervínculo visitado" xfId="12276" builtinId="9" hidden="1"/>
    <cellStyle name="Hipervínculo visitado" xfId="12268" builtinId="9" hidden="1"/>
    <cellStyle name="Hipervínculo visitado" xfId="12260" builtinId="9" hidden="1"/>
    <cellStyle name="Hipervínculo visitado" xfId="12236" builtinId="9" hidden="1"/>
    <cellStyle name="Hipervínculo visitado" xfId="11784" builtinId="9" hidden="1"/>
    <cellStyle name="Hipervínculo visitado" xfId="11786" builtinId="9" hidden="1"/>
    <cellStyle name="Hipervínculo visitado" xfId="11790" builtinId="9" hidden="1"/>
    <cellStyle name="Hipervínculo visitado" xfId="11792" builtinId="9" hidden="1"/>
    <cellStyle name="Hipervínculo visitado" xfId="11794" builtinId="9" hidden="1"/>
    <cellStyle name="Hipervínculo visitado" xfId="11802" builtinId="9" hidden="1"/>
    <cellStyle name="Hipervínculo visitado" xfId="11804" builtinId="9" hidden="1"/>
    <cellStyle name="Hipervínculo visitado" xfId="11806" builtinId="9" hidden="1"/>
    <cellStyle name="Hipervínculo visitado" xfId="11810" builtinId="9" hidden="1"/>
    <cellStyle name="Hipervínculo visitado" xfId="11814" builtinId="9" hidden="1"/>
    <cellStyle name="Hipervínculo visitado" xfId="11818" builtinId="9" hidden="1"/>
    <cellStyle name="Hipervínculo visitado" xfId="11822" builtinId="9" hidden="1"/>
    <cellStyle name="Hipervínculo visitado" xfId="11824" builtinId="9" hidden="1"/>
    <cellStyle name="Hipervínculo visitado" xfId="11826" builtinId="9" hidden="1"/>
    <cellStyle name="Hipervínculo visitado" xfId="11832" builtinId="9" hidden="1"/>
    <cellStyle name="Hipervínculo visitado" xfId="11836" builtinId="9" hidden="1"/>
    <cellStyle name="Hipervínculo visitado" xfId="11838" builtinId="9" hidden="1"/>
    <cellStyle name="Hipervínculo visitado" xfId="11842" builtinId="9" hidden="1"/>
    <cellStyle name="Hipervínculo visitado" xfId="11846" builtinId="9" hidden="1"/>
    <cellStyle name="Hipervínculo visitado" xfId="11848" builtinId="9" hidden="1"/>
    <cellStyle name="Hipervínculo visitado" xfId="11854" builtinId="9" hidden="1"/>
    <cellStyle name="Hipervínculo visitado" xfId="11856" builtinId="9" hidden="1"/>
    <cellStyle name="Hipervínculo visitado" xfId="11858" builtinId="9" hidden="1"/>
    <cellStyle name="Hipervínculo visitado" xfId="11757" builtinId="9" hidden="1"/>
    <cellStyle name="Hipervínculo visitado" xfId="11864" builtinId="9" hidden="1"/>
    <cellStyle name="Hipervínculo visitado" xfId="11866" builtinId="9" hidden="1"/>
    <cellStyle name="Hipervínculo visitado" xfId="11872" builtinId="9" hidden="1"/>
    <cellStyle name="Hipervínculo visitado" xfId="11876" builtinId="9" hidden="1"/>
    <cellStyle name="Hipervínculo visitado" xfId="11878" builtinId="9" hidden="1"/>
    <cellStyle name="Hipervínculo visitado" xfId="11882" builtinId="9" hidden="1"/>
    <cellStyle name="Hipervínculo visitado" xfId="11884" builtinId="9" hidden="1"/>
    <cellStyle name="Hipervínculo visitado" xfId="11888" builtinId="9" hidden="1"/>
    <cellStyle name="Hipervínculo visitado" xfId="11894" builtinId="9" hidden="1"/>
    <cellStyle name="Hipervínculo visitado" xfId="11896" builtinId="9" hidden="1"/>
    <cellStyle name="Hipervínculo visitado" xfId="11898" builtinId="9" hidden="1"/>
    <cellStyle name="Hipervínculo visitado" xfId="11902" builtinId="9" hidden="1"/>
    <cellStyle name="Hipervínculo visitado" xfId="11908" builtinId="9" hidden="1"/>
    <cellStyle name="Hipervínculo visitado" xfId="11910" builtinId="9" hidden="1"/>
    <cellStyle name="Hipervínculo visitado" xfId="11915" builtinId="9" hidden="1"/>
    <cellStyle name="Hipervínculo visitado" xfId="11917" builtinId="9" hidden="1"/>
    <cellStyle name="Hipervínculo visitado" xfId="11919" builtinId="9" hidden="1"/>
    <cellStyle name="Hipervínculo visitado" xfId="11927" builtinId="9" hidden="1"/>
    <cellStyle name="Hipervínculo visitado" xfId="11929" builtinId="9" hidden="1"/>
    <cellStyle name="Hipervínculo visitado" xfId="11931" builtinId="9" hidden="1"/>
    <cellStyle name="Hipervínculo visitado" xfId="11935" builtinId="9" hidden="1"/>
    <cellStyle name="Hipervínculo visitado" xfId="11937" builtinId="9" hidden="1"/>
    <cellStyle name="Hipervínculo visitado" xfId="11941" builtinId="9" hidden="1"/>
    <cellStyle name="Hipervínculo visitado" xfId="11947" builtinId="9" hidden="1"/>
    <cellStyle name="Hipervínculo visitado" xfId="11949" builtinId="9" hidden="1"/>
    <cellStyle name="Hipervínculo visitado" xfId="11951" builtinId="9" hidden="1"/>
    <cellStyle name="Hipervínculo visitado" xfId="11957" builtinId="9" hidden="1"/>
    <cellStyle name="Hipervínculo visitado" xfId="11959" builtinId="9" hidden="1"/>
    <cellStyle name="Hipervínculo visitado" xfId="11963" builtinId="9" hidden="1"/>
    <cellStyle name="Hipervínculo visitado" xfId="11967" builtinId="9" hidden="1"/>
    <cellStyle name="Hipervínculo visitado" xfId="11969" builtinId="9" hidden="1"/>
    <cellStyle name="Hipervínculo visitado" xfId="11973" builtinId="9" hidden="1"/>
    <cellStyle name="Hipervínculo visitado" xfId="11977" builtinId="9" hidden="1"/>
    <cellStyle name="Hipervínculo visitado" xfId="11981" builtinId="9" hidden="1"/>
    <cellStyle name="Hipervínculo visitado" xfId="11983" builtinId="9" hidden="1"/>
    <cellStyle name="Hipervínculo visitado" xfId="11989" builtinId="9" hidden="1"/>
    <cellStyle name="Hipervínculo visitado" xfId="11991" builtinId="9" hidden="1"/>
    <cellStyle name="Hipervínculo visitado" xfId="11993" builtinId="9" hidden="1"/>
    <cellStyle name="Hipervínculo visitado" xfId="11999" builtinId="9" hidden="1"/>
    <cellStyle name="Hipervínculo visitado" xfId="12001" builtinId="9" hidden="1"/>
    <cellStyle name="Hipervínculo visitado" xfId="12005" builtinId="9" hidden="1"/>
    <cellStyle name="Hipervínculo visitado" xfId="12009" builtinId="9" hidden="1"/>
    <cellStyle name="Hipervínculo visitado" xfId="12011" builtinId="9" hidden="1"/>
    <cellStyle name="Hipervínculo visitado" xfId="12013" builtinId="9" hidden="1"/>
    <cellStyle name="Hipervínculo visitado" xfId="12020" builtinId="9" hidden="1"/>
    <cellStyle name="Hipervínculo visitado" xfId="12022" builtinId="9" hidden="1"/>
    <cellStyle name="Hipervínculo visitado" xfId="12024" builtinId="9" hidden="1"/>
    <cellStyle name="Hipervínculo visitado" xfId="12028" builtinId="9" hidden="1"/>
    <cellStyle name="Hipervínculo visitado" xfId="12030" builtinId="9" hidden="1"/>
    <cellStyle name="Hipervínculo visitado" xfId="12036" builtinId="9" hidden="1"/>
    <cellStyle name="Hipervínculo visitado" xfId="12040" builtinId="9" hidden="1"/>
    <cellStyle name="Hipervínculo visitado" xfId="12042" builtinId="9" hidden="1"/>
    <cellStyle name="Hipervínculo visitado" xfId="12044" builtinId="9" hidden="1"/>
    <cellStyle name="Hipervínculo visitado" xfId="12048" builtinId="9" hidden="1"/>
    <cellStyle name="Hipervínculo visitado" xfId="12054" builtinId="9" hidden="1"/>
    <cellStyle name="Hipervínculo visitado" xfId="12056" builtinId="9" hidden="1"/>
    <cellStyle name="Hipervínculo visitado" xfId="12060" builtinId="9" hidden="1"/>
    <cellStyle name="Hipervínculo visitado" xfId="12062" builtinId="9" hidden="1"/>
    <cellStyle name="Hipervínculo visitado" xfId="12064" builtinId="9" hidden="1"/>
    <cellStyle name="Hipervínculo visitado" xfId="12074" builtinId="9" hidden="1"/>
    <cellStyle name="Hipervínculo visitado" xfId="12076" builtinId="9" hidden="1"/>
    <cellStyle name="Hipervínculo visitado" xfId="12078" builtinId="9" hidden="1"/>
    <cellStyle name="Hipervínculo visitado" xfId="12082" builtinId="9" hidden="1"/>
    <cellStyle name="Hipervínculo visitado" xfId="12086" builtinId="9" hidden="1"/>
    <cellStyle name="Hipervínculo visitado" xfId="12088" builtinId="9" hidden="1"/>
    <cellStyle name="Hipervínculo visitado" xfId="12094" builtinId="9" hidden="1"/>
    <cellStyle name="Hipervínculo visitado" xfId="12096" builtinId="9" hidden="1"/>
    <cellStyle name="Hipervínculo visitado" xfId="12098" builtinId="9" hidden="1"/>
    <cellStyle name="Hipervínculo visitado" xfId="12104" builtinId="9" hidden="1"/>
    <cellStyle name="Hipervínculo visitado" xfId="12106" builtinId="9" hidden="1"/>
    <cellStyle name="Hipervínculo visitado" xfId="12110" builtinId="9" hidden="1"/>
    <cellStyle name="Hipervínculo visitado" xfId="12114" builtinId="9" hidden="1"/>
    <cellStyle name="Hipervínculo visitado" xfId="12118" builtinId="9" hidden="1"/>
    <cellStyle name="Hipervínculo visitado" xfId="12120" builtinId="9" hidden="1"/>
    <cellStyle name="Hipervínculo visitado" xfId="12124" builtinId="9" hidden="1"/>
    <cellStyle name="Hipervínculo visitado" xfId="12128" builtinId="9" hidden="1"/>
    <cellStyle name="Hipervínculo visitado" xfId="12130" builtinId="9" hidden="1"/>
    <cellStyle name="Hipervínculo visitado" xfId="12136" builtinId="9" hidden="1"/>
    <cellStyle name="Hipervínculo visitado" xfId="12138" builtinId="9" hidden="1"/>
    <cellStyle name="Hipervínculo visitado" xfId="12140" builtinId="9" hidden="1"/>
    <cellStyle name="Hipervínculo visitado" xfId="12146" builtinId="9" hidden="1"/>
    <cellStyle name="Hipervínculo visitado" xfId="12150" builtinId="9" hidden="1"/>
    <cellStyle name="Hipervínculo visitado" xfId="12152" builtinId="9" hidden="1"/>
    <cellStyle name="Hipervínculo visitado" xfId="12156" builtinId="9" hidden="1"/>
    <cellStyle name="Hipervínculo visitado" xfId="12158" builtinId="9" hidden="1"/>
    <cellStyle name="Hipervínculo visitado" xfId="12160" builtinId="9" hidden="1"/>
    <cellStyle name="Hipervínculo visitado" xfId="12168" builtinId="9" hidden="1"/>
    <cellStyle name="Hipervínculo visitado" xfId="12170" builtinId="9" hidden="1"/>
    <cellStyle name="Hipervínculo visitado" xfId="12172" builtinId="9" hidden="1"/>
    <cellStyle name="Hipervínculo visitado" xfId="12069" builtinId="9" hidden="1"/>
    <cellStyle name="Hipervínculo visitado" xfId="12176" builtinId="9" hidden="1"/>
    <cellStyle name="Hipervínculo visitado" xfId="12182" builtinId="9" hidden="1"/>
    <cellStyle name="Hipervínculo visitado" xfId="12186" builtinId="9" hidden="1"/>
    <cellStyle name="Hipervínculo visitado" xfId="12188" builtinId="9" hidden="1"/>
    <cellStyle name="Hipervínculo visitado" xfId="12190" builtinId="9" hidden="1"/>
    <cellStyle name="Hipervínculo visitado" xfId="12196" builtinId="9" hidden="1"/>
    <cellStyle name="Hipervínculo visitado" xfId="12200" builtinId="9" hidden="1"/>
    <cellStyle name="Hipervínculo visitado" xfId="12202" builtinId="9" hidden="1"/>
    <cellStyle name="Hipervínculo visitado" xfId="12206" builtinId="9" hidden="1"/>
    <cellStyle name="Hipervínculo visitado" xfId="12208" builtinId="9" hidden="1"/>
    <cellStyle name="Hipervínculo visitado" xfId="12212" builtinId="9" hidden="1"/>
    <cellStyle name="Hipervínculo visitado" xfId="12218" builtinId="9" hidden="1"/>
    <cellStyle name="Hipervínculo visitado" xfId="12220" builtinId="9" hidden="1"/>
    <cellStyle name="Hipervínculo visitado" xfId="12222" builtinId="9" hidden="1"/>
    <cellStyle name="Hipervínculo visitado" xfId="12230" builtinId="9" hidden="1"/>
    <cellStyle name="Hipervínculo visitado" xfId="12228" builtinId="9" hidden="1"/>
    <cellStyle name="Hipervínculo visitado" xfId="12210" builtinId="9" hidden="1"/>
    <cellStyle name="Hipervínculo visitado" xfId="12164" builtinId="9" hidden="1"/>
    <cellStyle name="Hipervínculo visitado" xfId="12148" builtinId="9" hidden="1"/>
    <cellStyle name="Hipervínculo visitado" xfId="12132" builtinId="9" hidden="1"/>
    <cellStyle name="Hipervínculo visitado" xfId="12100" builtinId="9" hidden="1"/>
    <cellStyle name="Hipervínculo visitado" xfId="12084" builtinId="9" hidden="1"/>
    <cellStyle name="Hipervínculo visitado" xfId="12050" builtinId="9" hidden="1"/>
    <cellStyle name="Hipervínculo visitado" xfId="12018" builtinId="9" hidden="1"/>
    <cellStyle name="Hipervínculo visitado" xfId="12003" builtinId="9" hidden="1"/>
    <cellStyle name="Hipervínculo visitado" xfId="11987" builtinId="9" hidden="1"/>
    <cellStyle name="Hipervínculo visitado" xfId="11955" builtinId="9" hidden="1"/>
    <cellStyle name="Hipervínculo visitado" xfId="11923" builtinId="9" hidden="1"/>
    <cellStyle name="Hipervínculo visitado" xfId="11906" builtinId="9" hidden="1"/>
    <cellStyle name="Hipervínculo visitado" xfId="11874" builtinId="9" hidden="1"/>
    <cellStyle name="Hipervínculo visitado" xfId="11860" builtinId="9" hidden="1"/>
    <cellStyle name="Hipervínculo visitado" xfId="11844" builtinId="9" hidden="1"/>
    <cellStyle name="Hipervínculo visitado" xfId="11796" builtinId="9" hidden="1"/>
    <cellStyle name="Hipervínculo visitado" xfId="11602" builtinId="9" hidden="1"/>
    <cellStyle name="Hipervínculo visitado" xfId="11604" builtinId="9" hidden="1"/>
    <cellStyle name="Hipervínculo visitado" xfId="11608" builtinId="9" hidden="1"/>
    <cellStyle name="Hipervínculo visitado" xfId="11610" builtinId="9" hidden="1"/>
    <cellStyle name="Hipervínculo visitado" xfId="11612" builtinId="9" hidden="1"/>
    <cellStyle name="Hipervínculo visitado" xfId="11620" builtinId="9" hidden="1"/>
    <cellStyle name="Hipervínculo visitado" xfId="11622" builtinId="9" hidden="1"/>
    <cellStyle name="Hipervínculo visitado" xfId="11624" builtinId="9" hidden="1"/>
    <cellStyle name="Hipervínculo visitado" xfId="11628" builtinId="9" hidden="1"/>
    <cellStyle name="Hipervínculo visitado" xfId="11630" builtinId="9" hidden="1"/>
    <cellStyle name="Hipervínculo visitado" xfId="11634" builtinId="9" hidden="1"/>
    <cellStyle name="Hipervínculo visitado" xfId="11638" builtinId="9" hidden="1"/>
    <cellStyle name="Hipervínculo visitado" xfId="11640" builtinId="9" hidden="1"/>
    <cellStyle name="Hipervínculo visitado" xfId="11642" builtinId="9" hidden="1"/>
    <cellStyle name="Hipervínculo visitado" xfId="11646" builtinId="9" hidden="1"/>
    <cellStyle name="Hipervínculo visitado" xfId="11652" builtinId="9" hidden="1"/>
    <cellStyle name="Hipervínculo visitado" xfId="11653" builtinId="9" hidden="1"/>
    <cellStyle name="Hipervínculo visitado" xfId="11657" builtinId="9" hidden="1"/>
    <cellStyle name="Hipervínculo visitado" xfId="11659" builtinId="9" hidden="1"/>
    <cellStyle name="Hipervínculo visitado" xfId="11661" builtinId="9" hidden="1"/>
    <cellStyle name="Hipervínculo visitado" xfId="11667" builtinId="9" hidden="1"/>
    <cellStyle name="Hipervínculo visitado" xfId="11669" builtinId="9" hidden="1"/>
    <cellStyle name="Hipervínculo visitado" xfId="11671" builtinId="9" hidden="1"/>
    <cellStyle name="Hipervínculo visitado" xfId="11675" builtinId="9" hidden="1"/>
    <cellStyle name="Hipervínculo visitado" xfId="11677" builtinId="9" hidden="1"/>
    <cellStyle name="Hipervínculo visitado" xfId="11679" builtinId="9" hidden="1"/>
    <cellStyle name="Hipervínculo visitado" xfId="11687" builtinId="9" hidden="1"/>
    <cellStyle name="Hipervínculo visitado" xfId="11689" builtinId="9" hidden="1"/>
    <cellStyle name="Hipervínculo visitado" xfId="11691" builtinId="9" hidden="1"/>
    <cellStyle name="Hipervínculo visitado" xfId="11695" builtinId="9" hidden="1"/>
    <cellStyle name="Hipervínculo visitado" xfId="11697" builtinId="9" hidden="1"/>
    <cellStyle name="Hipervínculo visitado" xfId="11701" builtinId="9" hidden="1"/>
    <cellStyle name="Hipervínculo visitado" xfId="11706" builtinId="9" hidden="1"/>
    <cellStyle name="Hipervínculo visitado" xfId="11708" builtinId="9" hidden="1"/>
    <cellStyle name="Hipervínculo visitado" xfId="11710" builtinId="9" hidden="1"/>
    <cellStyle name="Hipervínculo visitado" xfId="11716" builtinId="9" hidden="1"/>
    <cellStyle name="Hipervínculo visitado" xfId="11720" builtinId="9" hidden="1"/>
    <cellStyle name="Hipervínculo visitado" xfId="11722" builtinId="9" hidden="1"/>
    <cellStyle name="Hipervínculo visitado" xfId="11726" builtinId="9" hidden="1"/>
    <cellStyle name="Hipervínculo visitado" xfId="11728" builtinId="9" hidden="1"/>
    <cellStyle name="Hipervínculo visitado" xfId="11730" builtinId="9" hidden="1"/>
    <cellStyle name="Hipervínculo visitado" xfId="11736" builtinId="9" hidden="1"/>
    <cellStyle name="Hipervínculo visitado" xfId="11738" builtinId="9" hidden="1"/>
    <cellStyle name="Hipervínculo visitado" xfId="11740" builtinId="9" hidden="1"/>
    <cellStyle name="Hipervínculo visitado" xfId="11744" builtinId="9" hidden="1"/>
    <cellStyle name="Hipervínculo visitado" xfId="11748" builtinId="9" hidden="1"/>
    <cellStyle name="Hipervínculo visitado" xfId="11750" builtinId="9" hidden="1"/>
    <cellStyle name="Hipervínculo visitado" xfId="11756" builtinId="9" hidden="1"/>
    <cellStyle name="Hipervínculo visitado" xfId="11760" builtinId="9" hidden="1"/>
    <cellStyle name="Hipervínculo visitado" xfId="11762" builtinId="9" hidden="1"/>
    <cellStyle name="Hipervínculo visitado" xfId="11766" builtinId="9" hidden="1"/>
    <cellStyle name="Hipervínculo visitado" xfId="11768" builtinId="9" hidden="1"/>
    <cellStyle name="Hipervínculo visitado" xfId="11772" builtinId="9" hidden="1"/>
    <cellStyle name="Hipervínculo visitado" xfId="11776" builtinId="9" hidden="1"/>
    <cellStyle name="Hipervínculo visitado" xfId="11778" builtinId="9" hidden="1"/>
    <cellStyle name="Hipervínculo visitado" xfId="11782" builtinId="9" hidden="1"/>
    <cellStyle name="Hipervínculo visitado" xfId="11746" builtinId="9" hidden="1"/>
    <cellStyle name="Hipervínculo visitado" xfId="11681" builtinId="9" hidden="1"/>
    <cellStyle name="Hipervínculo visitado" xfId="11650" builtinId="9" hidden="1"/>
    <cellStyle name="Hipervínculo visitado" xfId="11519" builtinId="9" hidden="1"/>
    <cellStyle name="Hipervínculo visitado" xfId="11523" builtinId="9" hidden="1"/>
    <cellStyle name="Hipervínculo visitado" xfId="11525" builtinId="9" hidden="1"/>
    <cellStyle name="Hipervínculo visitado" xfId="11531" builtinId="9" hidden="1"/>
    <cellStyle name="Hipervínculo visitado" xfId="11533" builtinId="9" hidden="1"/>
    <cellStyle name="Hipervínculo visitado" xfId="11535" builtinId="9" hidden="1"/>
    <cellStyle name="Hipervínculo visitado" xfId="11539" builtinId="9" hidden="1"/>
    <cellStyle name="Hipervínculo visitado" xfId="11541" builtinId="9" hidden="1"/>
    <cellStyle name="Hipervínculo visitado" xfId="11543" builtinId="9" hidden="1"/>
    <cellStyle name="Hipervínculo visitado" xfId="11549" builtinId="9" hidden="1"/>
    <cellStyle name="Hipervínculo visitado" xfId="11551" builtinId="9" hidden="1"/>
    <cellStyle name="Hipervínculo visitado" xfId="11553" builtinId="9" hidden="1"/>
    <cellStyle name="Hipervínculo visitado" xfId="11557" builtinId="9" hidden="1"/>
    <cellStyle name="Hipervínculo visitado" xfId="11559" builtinId="9" hidden="1"/>
    <cellStyle name="Hipervínculo visitado" xfId="11563" builtinId="9" hidden="1"/>
    <cellStyle name="Hipervínculo visitado" xfId="11567" builtinId="9" hidden="1"/>
    <cellStyle name="Hipervínculo visitado" xfId="11569" builtinId="9" hidden="1"/>
    <cellStyle name="Hipervínculo visitado" xfId="11571" builtinId="9" hidden="1"/>
    <cellStyle name="Hipervínculo visitado" xfId="11575" builtinId="9" hidden="1"/>
    <cellStyle name="Hipervínculo visitado" xfId="11579" builtinId="9" hidden="1"/>
    <cellStyle name="Hipervínculo visitado" xfId="11581" builtinId="9" hidden="1"/>
    <cellStyle name="Hipervínculo visitado" xfId="11587" builtinId="9" hidden="1"/>
    <cellStyle name="Hipervínculo visitado" xfId="11589" builtinId="9" hidden="1"/>
    <cellStyle name="Hipervínculo visitado" xfId="11591" builtinId="9" hidden="1"/>
    <cellStyle name="Hipervínculo visitado" xfId="11597" builtinId="9" hidden="1"/>
    <cellStyle name="Hipervínculo visitado" xfId="11599" builtinId="9" hidden="1"/>
    <cellStyle name="Hipervínculo visitado" xfId="11585" builtinId="9" hidden="1"/>
    <cellStyle name="Hipervínculo visitado" xfId="11480" builtinId="9" hidden="1"/>
    <cellStyle name="Hipervínculo visitado" xfId="11482" builtinId="9" hidden="1"/>
    <cellStyle name="Hipervínculo visitado" xfId="11484" builtinId="9" hidden="1"/>
    <cellStyle name="Hipervínculo visitado" xfId="11490" builtinId="9" hidden="1"/>
    <cellStyle name="Hipervínculo visitado" xfId="11492" builtinId="9" hidden="1"/>
    <cellStyle name="Hipervínculo visitado" xfId="11494" builtinId="9" hidden="1"/>
    <cellStyle name="Hipervínculo visitado" xfId="11499" builtinId="9" hidden="1"/>
    <cellStyle name="Hipervínculo visitado" xfId="11501" builtinId="9" hidden="1"/>
    <cellStyle name="Hipervínculo visitado" xfId="11505" builtinId="9" hidden="1"/>
    <cellStyle name="Hipervínculo visitado" xfId="11509" builtinId="9" hidden="1"/>
    <cellStyle name="Hipervínculo visitado" xfId="11511" builtinId="9" hidden="1"/>
    <cellStyle name="Hipervínculo visitado" xfId="11513" builtinId="9" hidden="1"/>
    <cellStyle name="Hipervínculo visitado" xfId="11517" builtinId="9" hidden="1"/>
    <cellStyle name="Hipervínculo visitado" xfId="11464" builtinId="9" hidden="1"/>
    <cellStyle name="Hipervínculo visitado" xfId="11466" builtinId="9" hidden="1"/>
    <cellStyle name="Hipervínculo visitado" xfId="11470" builtinId="9" hidden="1"/>
    <cellStyle name="Hipervínculo visitado" xfId="11472" builtinId="9" hidden="1"/>
    <cellStyle name="Hipervínculo visitado" xfId="11474" builtinId="9" hidden="1"/>
    <cellStyle name="Hipervínculo visitado" xfId="11452" builtinId="9" hidden="1"/>
    <cellStyle name="Hipervínculo visitado" xfId="11454" builtinId="9" hidden="1"/>
    <cellStyle name="Hipervínculo visitado" xfId="11456" builtinId="9" hidden="1"/>
    <cellStyle name="Hipervínculo visitado" xfId="11460" builtinId="9" hidden="1"/>
    <cellStyle name="Hipervínculo visitado" xfId="11448" builtinId="9" hidden="1"/>
    <cellStyle name="Hipervínculo visitado" xfId="11450" builtinId="9" hidden="1"/>
    <cellStyle name="Hipervínculo visitado" xfId="14519" builtinId="9" hidden="1"/>
    <cellStyle name="Hipervínculo visitado" xfId="14521" builtinId="9" hidden="1"/>
    <cellStyle name="Hipervínculo visitado" xfId="14525" builtinId="9" hidden="1"/>
    <cellStyle name="Hipervínculo visitado" xfId="14529" builtinId="9" hidden="1"/>
    <cellStyle name="Hipervínculo visitado" xfId="14533" builtinId="9" hidden="1"/>
    <cellStyle name="Hipervínculo visitado" xfId="14537" builtinId="9" hidden="1"/>
    <cellStyle name="Hipervínculo visitado" xfId="14543" builtinId="9" hidden="1"/>
    <cellStyle name="Hipervínculo visitado" xfId="14545" builtinId="9" hidden="1"/>
    <cellStyle name="Hipervínculo visitado" xfId="14549" builtinId="9" hidden="1"/>
    <cellStyle name="Hipervínculo visitado" xfId="14553" builtinId="9" hidden="1"/>
    <cellStyle name="Hipervínculo visitado" xfId="14559" builtinId="9" hidden="1"/>
    <cellStyle name="Hipervínculo visitado" xfId="14561" builtinId="9" hidden="1"/>
    <cellStyle name="Hipervínculo visitado" xfId="14567" builtinId="9" hidden="1"/>
    <cellStyle name="Hipervínculo visitado" xfId="14569" builtinId="9" hidden="1"/>
    <cellStyle name="Hipervínculo visitado" xfId="14573" builtinId="9" hidden="1"/>
    <cellStyle name="Hipervínculo visitado" xfId="14581" builtinId="9" hidden="1"/>
    <cellStyle name="Hipervínculo visitado" xfId="14583" builtinId="9" hidden="1"/>
    <cellStyle name="Hipervínculo visitado" xfId="14585" builtinId="9" hidden="1"/>
    <cellStyle name="Hipervínculo visitado" xfId="14591" builtinId="9" hidden="1"/>
    <cellStyle name="Hipervínculo visitado" xfId="14593" builtinId="9" hidden="1"/>
    <cellStyle name="Hipervínculo visitado" xfId="14597" builtinId="9" hidden="1"/>
    <cellStyle name="Hipervínculo visitado" xfId="14605" builtinId="9" hidden="1"/>
    <cellStyle name="Hipervínculo visitado" xfId="14607" builtinId="9" hidden="1"/>
    <cellStyle name="Hipervínculo visitado" xfId="14609" builtinId="9" hidden="1"/>
    <cellStyle name="Hipervínculo visitado" xfId="14615" builtinId="9" hidden="1"/>
    <cellStyle name="Hipervínculo visitado" xfId="14617" builtinId="9" hidden="1"/>
    <cellStyle name="Hipervínculo visitado" xfId="14621" builtinId="9" hidden="1"/>
    <cellStyle name="Hipervínculo visitado" xfId="14627" builtinId="9" hidden="1"/>
    <cellStyle name="Hipervínculo visitado" xfId="14629" builtinId="9" hidden="1"/>
    <cellStyle name="Hipervínculo visitado" xfId="14631" builtinId="9" hidden="1"/>
    <cellStyle name="Hipervínculo visitado" xfId="14637" builtinId="9" hidden="1"/>
    <cellStyle name="Hipervínculo visitado" xfId="14643" builtinId="9" hidden="1"/>
    <cellStyle name="Hipervínculo visitado" xfId="14645" builtinId="9" hidden="1"/>
    <cellStyle name="Hipervínculo visitado" xfId="14651" builtinId="9" hidden="1"/>
    <cellStyle name="Hipervínculo visitado" xfId="14653" builtinId="9" hidden="1"/>
    <cellStyle name="Hipervínculo visitado" xfId="14655" builtinId="9" hidden="1"/>
    <cellStyle name="Hipervínculo visitado" xfId="14663" builtinId="9" hidden="1"/>
    <cellStyle name="Hipervínculo visitado" xfId="14667" builtinId="9" hidden="1"/>
    <cellStyle name="Hipervínculo visitado" xfId="14670" builtinId="9" hidden="1"/>
    <cellStyle name="Hipervínculo visitado" xfId="14676" builtinId="9" hidden="1"/>
    <cellStyle name="Hipervínculo visitado" xfId="14678" builtinId="9" hidden="1"/>
    <cellStyle name="Hipervínculo visitado" xfId="14680" builtinId="9" hidden="1"/>
    <cellStyle name="Hipervínculo visitado" xfId="14688" builtinId="9" hidden="1"/>
    <cellStyle name="Hipervínculo visitado" xfId="14692" builtinId="9" hidden="1"/>
    <cellStyle name="Hipervínculo visitado" xfId="14694" builtinId="9" hidden="1"/>
    <cellStyle name="Hipervínculo visitado" xfId="14700" builtinId="9" hidden="1"/>
    <cellStyle name="Hipervínculo visitado" xfId="14702" builtinId="9" hidden="1"/>
    <cellStyle name="Hipervínculo visitado" xfId="14708" builtinId="9" hidden="1"/>
    <cellStyle name="Hipervínculo visitado" xfId="14712" builtinId="9" hidden="1"/>
    <cellStyle name="Hipervínculo visitado" xfId="14716" builtinId="9" hidden="1"/>
    <cellStyle name="Hipervínculo visitado" xfId="14718" builtinId="9" hidden="1"/>
    <cellStyle name="Hipervínculo visitado" xfId="14724" builtinId="9" hidden="1"/>
    <cellStyle name="Hipervínculo visitado" xfId="14728" builtinId="9" hidden="1"/>
    <cellStyle name="Hipervínculo visitado" xfId="14732" builtinId="9" hidden="1"/>
    <cellStyle name="Hipervínculo visitado" xfId="14736" builtinId="9" hidden="1"/>
    <cellStyle name="Hipervínculo visitado" xfId="14740" builtinId="9" hidden="1"/>
    <cellStyle name="Hipervínculo visitado" xfId="14742" builtinId="9" hidden="1"/>
    <cellStyle name="Hipervínculo visitado" xfId="14750" builtinId="9" hidden="1"/>
    <cellStyle name="Hipervínculo visitado" xfId="14752" builtinId="9" hidden="1"/>
    <cellStyle name="Hipervínculo visitado" xfId="14756" builtinId="9" hidden="1"/>
    <cellStyle name="Hipervínculo visitado" xfId="14760" builtinId="9" hidden="1"/>
    <cellStyle name="Hipervínculo visitado" xfId="14764" builtinId="9" hidden="1"/>
    <cellStyle name="Hipervínculo visitado" xfId="14766" builtinId="9" hidden="1"/>
    <cellStyle name="Hipervínculo visitado" xfId="14773" builtinId="9" hidden="1"/>
    <cellStyle name="Hipervínculo visitado" xfId="14775" builtinId="9" hidden="1"/>
    <cellStyle name="Hipervínculo visitado" xfId="14779" builtinId="9" hidden="1"/>
    <cellStyle name="Hipervínculo visitado" xfId="14783" builtinId="9" hidden="1"/>
    <cellStyle name="Hipervínculo visitado" xfId="14787" builtinId="9" hidden="1"/>
    <cellStyle name="Hipervínculo visitado" xfId="14791" builtinId="9" hidden="1"/>
    <cellStyle name="Hipervínculo visitado" xfId="14797" builtinId="9" hidden="1"/>
    <cellStyle name="Hipervínculo visitado" xfId="14799" builtinId="9" hidden="1"/>
    <cellStyle name="Hipervínculo visitado" xfId="14803" builtinId="9" hidden="1"/>
    <cellStyle name="Hipervínculo visitado" xfId="14807" builtinId="9" hidden="1"/>
    <cellStyle name="Hipervínculo visitado" xfId="14813" builtinId="9" hidden="1"/>
    <cellStyle name="Hipervínculo visitado" xfId="14815" builtinId="9" hidden="1"/>
    <cellStyle name="Hipervínculo visitado" xfId="14821" builtinId="9" hidden="1"/>
    <cellStyle name="Hipervínculo visitado" xfId="14823" builtinId="9" hidden="1"/>
    <cellStyle name="Hipervínculo visitado" xfId="14829" builtinId="9" hidden="1"/>
    <cellStyle name="Hipervínculo visitado" xfId="14837" builtinId="9" hidden="1"/>
    <cellStyle name="Hipervínculo visitado" xfId="14839" builtinId="9" hidden="1"/>
    <cellStyle name="Hipervínculo visitado" xfId="14841" builtinId="9" hidden="1"/>
    <cellStyle name="Hipervínculo visitado" xfId="14847" builtinId="9" hidden="1"/>
    <cellStyle name="Hipervínculo visitado" xfId="14849" builtinId="9" hidden="1"/>
    <cellStyle name="Hipervínculo visitado" xfId="14853" builtinId="9" hidden="1"/>
    <cellStyle name="Hipervínculo visitado" xfId="14861" builtinId="9" hidden="1"/>
    <cellStyle name="Hipervínculo visitado" xfId="14863" builtinId="9" hidden="1"/>
    <cellStyle name="Hipervínculo visitado" xfId="14865" builtinId="9" hidden="1"/>
    <cellStyle name="Hipervínculo visitado" xfId="14871" builtinId="9" hidden="1"/>
    <cellStyle name="Hipervínculo visitado" xfId="14873" builtinId="9" hidden="1"/>
    <cellStyle name="Hipervínculo visitado" xfId="14879" builtinId="9" hidden="1"/>
    <cellStyle name="Hipervínculo visitado" xfId="14885" builtinId="9" hidden="1"/>
    <cellStyle name="Hipervínculo visitado" xfId="14887" builtinId="9" hidden="1"/>
    <cellStyle name="Hipervínculo visitado" xfId="14889" builtinId="9" hidden="1"/>
    <cellStyle name="Hipervínculo visitado" xfId="14895" builtinId="9" hidden="1"/>
    <cellStyle name="Hipervínculo visitado" xfId="14901" builtinId="9" hidden="1"/>
    <cellStyle name="Hipervínculo visitado" xfId="14903" builtinId="9" hidden="1"/>
    <cellStyle name="Hipervínculo visitado" xfId="14909" builtinId="9" hidden="1"/>
    <cellStyle name="Hipervínculo visitado" xfId="14911" builtinId="9" hidden="1"/>
    <cellStyle name="Hipervínculo visitado" xfId="14913" builtinId="9" hidden="1"/>
    <cellStyle name="Hipervínculo visitado" xfId="14921" builtinId="9" hidden="1"/>
    <cellStyle name="Hipervínculo visitado" xfId="14925" builtinId="9" hidden="1"/>
    <cellStyle name="Hipervínculo visitado" xfId="14927" builtinId="9" hidden="1"/>
    <cellStyle name="Hipervínculo visitado" xfId="14931" builtinId="9" hidden="1"/>
    <cellStyle name="Hipervínculo visitado" xfId="14933" builtinId="9" hidden="1"/>
    <cellStyle name="Hipervínculo visitado" xfId="14935" builtinId="9" hidden="1"/>
    <cellStyle name="Hipervínculo visitado" xfId="14943" builtinId="9" hidden="1"/>
    <cellStyle name="Hipervínculo visitado" xfId="14947" builtinId="9" hidden="1"/>
    <cellStyle name="Hipervínculo visitado" xfId="14949" builtinId="9" hidden="1"/>
    <cellStyle name="Hipervínculo visitado" xfId="14955" builtinId="9" hidden="1"/>
    <cellStyle name="Hipervínculo visitado" xfId="14957" builtinId="9" hidden="1"/>
    <cellStyle name="Hipervínculo visitado" xfId="14963" builtinId="9" hidden="1"/>
    <cellStyle name="Hipervínculo visitado" xfId="14967" builtinId="9" hidden="1"/>
    <cellStyle name="Hipervínculo visitado" xfId="14971" builtinId="9" hidden="1"/>
    <cellStyle name="Hipervínculo visitado" xfId="14973" builtinId="9" hidden="1"/>
    <cellStyle name="Hipervínculo visitado" xfId="14979" builtinId="9" hidden="1"/>
    <cellStyle name="Hipervínculo visitado" xfId="14985" builtinId="9" hidden="1"/>
    <cellStyle name="Hipervínculo visitado" xfId="14989" builtinId="9" hidden="1"/>
    <cellStyle name="Hipervínculo visitado" xfId="14993" builtinId="9" hidden="1"/>
    <cellStyle name="Hipervínculo visitado" xfId="14997" builtinId="9" hidden="1"/>
    <cellStyle name="Hipervínculo visitado" xfId="14999" builtinId="9" hidden="1"/>
    <cellStyle name="Hipervínculo visitado" xfId="15007" builtinId="9" hidden="1"/>
    <cellStyle name="Hipervínculo visitado" xfId="15009" builtinId="9" hidden="1"/>
    <cellStyle name="Hipervínculo visitado" xfId="15013" builtinId="9" hidden="1"/>
    <cellStyle name="Hipervínculo visitado" xfId="15017" builtinId="9" hidden="1"/>
    <cellStyle name="Hipervínculo visitado" xfId="15021" builtinId="9" hidden="1"/>
    <cellStyle name="Hipervínculo visitado" xfId="15023" builtinId="9" hidden="1"/>
    <cellStyle name="Hipervínculo visitado" xfId="15031" builtinId="9" hidden="1"/>
    <cellStyle name="Hipervínculo visitado" xfId="15033" builtinId="9" hidden="1"/>
    <cellStyle name="Hipervínculo visitado" xfId="15037" builtinId="9" hidden="1"/>
    <cellStyle name="Hipervínculo visitado" xfId="15041" builtinId="9" hidden="1"/>
    <cellStyle name="Hipervínculo visitado" xfId="15045" builtinId="9" hidden="1"/>
    <cellStyle name="Hipervínculo visitado" xfId="15049" builtinId="9" hidden="1"/>
    <cellStyle name="Hipervínculo visitado" xfId="15055" builtinId="9" hidden="1"/>
    <cellStyle name="Hipervínculo visitado" xfId="15057" builtinId="9" hidden="1"/>
    <cellStyle name="Hipervínculo visitado" xfId="15061" builtinId="9" hidden="1"/>
    <cellStyle name="Hipervínculo visitado" xfId="15065" builtinId="9" hidden="1"/>
    <cellStyle name="Hipervínculo visitado" xfId="15071" builtinId="9" hidden="1"/>
    <cellStyle name="Hipervínculo visitado" xfId="15073" builtinId="9" hidden="1"/>
    <cellStyle name="Hipervínculo visitado" xfId="15079" builtinId="9" hidden="1"/>
    <cellStyle name="Hipervínculo visitado" xfId="15081" builtinId="9" hidden="1"/>
    <cellStyle name="Hipervínculo visitado" xfId="15085" builtinId="9" hidden="1"/>
    <cellStyle name="Hipervínculo visitado" xfId="15091" builtinId="9" hidden="1"/>
    <cellStyle name="Hipervínculo visitado" xfId="15093" builtinId="9" hidden="1"/>
    <cellStyle name="Hipervínculo visitado" xfId="15095" builtinId="9" hidden="1"/>
    <cellStyle name="Hipervínculo visitado" xfId="15101" builtinId="9" hidden="1"/>
    <cellStyle name="Hipervínculo visitado" xfId="15103" builtinId="9" hidden="1"/>
    <cellStyle name="Hipervínculo visitado" xfId="15107" builtinId="9" hidden="1"/>
    <cellStyle name="Hipervínculo visitado" xfId="15115" builtinId="9" hidden="1"/>
    <cellStyle name="Hipervínculo visitado" xfId="15117" builtinId="9" hidden="1"/>
    <cellStyle name="Hipervínculo visitado" xfId="15119" builtinId="9" hidden="1"/>
    <cellStyle name="Hipervínculo visitado" xfId="15125" builtinId="9" hidden="1"/>
    <cellStyle name="Hipervínculo visitado" xfId="15127" builtinId="9" hidden="1"/>
    <cellStyle name="Hipervínculo visitado" xfId="15133" builtinId="9" hidden="1"/>
    <cellStyle name="Hipervínculo visitado" xfId="15141" builtinId="9" hidden="1"/>
    <cellStyle name="Hipervínculo visitado" xfId="15143" builtinId="9" hidden="1"/>
    <cellStyle name="Hipervínculo visitado" xfId="15145" builtinId="9" hidden="1"/>
    <cellStyle name="Hipervínculo visitado" xfId="15151" builtinId="9" hidden="1"/>
    <cellStyle name="Hipervínculo visitado" xfId="15157" builtinId="9" hidden="1"/>
    <cellStyle name="Hipervínculo visitado" xfId="15159" builtinId="9" hidden="1"/>
    <cellStyle name="Hipervínculo visitado" xfId="15165" builtinId="9" hidden="1"/>
    <cellStyle name="Hipervínculo visitado" xfId="15167" builtinId="9" hidden="1"/>
    <cellStyle name="Hipervínculo visitado" xfId="15169" builtinId="9" hidden="1"/>
    <cellStyle name="Hipervínculo visitado" xfId="15177" builtinId="9" hidden="1"/>
    <cellStyle name="Hipervínculo visitado" xfId="15181" builtinId="9" hidden="1"/>
    <cellStyle name="Hipervínculo visitado" xfId="15183" builtinId="9" hidden="1"/>
    <cellStyle name="Hipervínculo visitado" xfId="15189" builtinId="9" hidden="1"/>
    <cellStyle name="Hipervínculo visitado" xfId="15191" builtinId="9" hidden="1"/>
    <cellStyle name="Hipervínculo visitado" xfId="15193" builtinId="9" hidden="1"/>
    <cellStyle name="Hipervínculo visitado" xfId="15201" builtinId="9" hidden="1"/>
    <cellStyle name="Hipervínculo visitado" xfId="15205" builtinId="9" hidden="1"/>
    <cellStyle name="Hipervínculo visitado" xfId="15207" builtinId="9" hidden="1"/>
    <cellStyle name="Hipervínculo visitado" xfId="15213" builtinId="9" hidden="1"/>
    <cellStyle name="Hipervínculo visitado" xfId="15215" builtinId="9" hidden="1"/>
    <cellStyle name="Hipervínculo visitado" xfId="15221" builtinId="9" hidden="1"/>
    <cellStyle name="Hipervínculo visitado" xfId="15225" builtinId="9" hidden="1"/>
    <cellStyle name="Hipervínculo visitado" xfId="15229" builtinId="9" hidden="1"/>
    <cellStyle name="Hipervínculo visitado" xfId="15231" builtinId="9" hidden="1"/>
    <cellStyle name="Hipervínculo visitado" xfId="15237" builtinId="9" hidden="1"/>
    <cellStyle name="Hipervínculo visitado" xfId="15241" builtinId="9" hidden="1"/>
    <cellStyle name="Hipervínculo visitado" xfId="15243" builtinId="9" hidden="1"/>
    <cellStyle name="Hipervínculo visitado" xfId="15247" builtinId="9" hidden="1"/>
    <cellStyle name="Hipervínculo visitado" xfId="15251" builtinId="9" hidden="1"/>
    <cellStyle name="Hipervínculo visitado" xfId="15253" builtinId="9" hidden="1"/>
    <cellStyle name="Hipervínculo visitado" xfId="15261" builtinId="9" hidden="1"/>
    <cellStyle name="Hipervínculo visitado" xfId="15263" builtinId="9" hidden="1"/>
    <cellStyle name="Hipervínculo visitado" xfId="15267" builtinId="9" hidden="1"/>
    <cellStyle name="Hipervínculo visitado" xfId="15271" builtinId="9" hidden="1"/>
    <cellStyle name="Hipervínculo visitado" xfId="15275" builtinId="9" hidden="1"/>
    <cellStyle name="Hipervínculo visitado" xfId="15277" builtinId="9" hidden="1"/>
    <cellStyle name="Hipervínculo visitado" xfId="15285" builtinId="9" hidden="1"/>
    <cellStyle name="Hipervínculo visitado" xfId="15287" builtinId="9" hidden="1"/>
    <cellStyle name="Hipervínculo visitado" xfId="15291" builtinId="9" hidden="1"/>
    <cellStyle name="Hipervínculo visitado" xfId="15297" builtinId="9" hidden="1"/>
    <cellStyle name="Hipervínculo visitado" xfId="15301" builtinId="9" hidden="1"/>
    <cellStyle name="Hipervínculo visitado" xfId="15305" builtinId="9" hidden="1"/>
    <cellStyle name="Hipervínculo visitado" xfId="15311" builtinId="9" hidden="1"/>
    <cellStyle name="Hipervínculo visitado" xfId="15313" builtinId="9" hidden="1"/>
    <cellStyle name="Hipervínculo visitado" xfId="15317" builtinId="9" hidden="1"/>
    <cellStyle name="Hipervínculo visitado" xfId="15321" builtinId="9" hidden="1"/>
    <cellStyle name="Hipervínculo visitado" xfId="15327" builtinId="9" hidden="1"/>
    <cellStyle name="Hipervínculo visitado" xfId="15329" builtinId="9" hidden="1"/>
    <cellStyle name="Hipervínculo visitado" xfId="15335" builtinId="9" hidden="1"/>
    <cellStyle name="Hipervínculo visitado" xfId="15337" builtinId="9" hidden="1"/>
    <cellStyle name="Hipervínculo visitado" xfId="15341" builtinId="9" hidden="1"/>
    <cellStyle name="Hipervínculo visitado" xfId="15349" builtinId="9" hidden="1"/>
    <cellStyle name="Hipervínculo visitado" xfId="15351" builtinId="9" hidden="1"/>
    <cellStyle name="Hipervínculo visitado" xfId="15353" builtinId="9" hidden="1"/>
    <cellStyle name="Hipervínculo visitado" xfId="15359" builtinId="9" hidden="1"/>
    <cellStyle name="Hipervínculo visitado" xfId="15361" builtinId="9" hidden="1"/>
    <cellStyle name="Hipervínculo visitado" xfId="15365" builtinId="9" hidden="1"/>
    <cellStyle name="Hipervínculo visitado" xfId="15373" builtinId="9" hidden="1"/>
    <cellStyle name="Hipervínculo visitado" xfId="15375" builtinId="9" hidden="1"/>
    <cellStyle name="Hipervínculo visitado" xfId="15377" builtinId="9" hidden="1"/>
    <cellStyle name="Hipervínculo visitado" xfId="15383" builtinId="9" hidden="1"/>
    <cellStyle name="Hipervínculo visitado" xfId="15385" builtinId="9" hidden="1"/>
    <cellStyle name="Hipervínculo visitado" xfId="15391" builtinId="9" hidden="1"/>
    <cellStyle name="Hipervínculo visitado" xfId="15397" builtinId="9" hidden="1"/>
    <cellStyle name="Hipervínculo visitado" xfId="15292" builtinId="9" hidden="1"/>
    <cellStyle name="Hipervínculo visitado" xfId="15399" builtinId="9" hidden="1"/>
    <cellStyle name="Hipervínculo visitado" xfId="15405" builtinId="9" hidden="1"/>
    <cellStyle name="Hipervínculo visitado" xfId="15411" builtinId="9" hidden="1"/>
    <cellStyle name="Hipervínculo visitado" xfId="15413" builtinId="9" hidden="1"/>
    <cellStyle name="Hipervínculo visitado" xfId="15419" builtinId="9" hidden="1"/>
    <cellStyle name="Hipervínculo visitado" xfId="15421" builtinId="9" hidden="1"/>
    <cellStyle name="Hipervínculo visitado" xfId="15423" builtinId="9" hidden="1"/>
    <cellStyle name="Hipervínculo visitado" xfId="15431" builtinId="9" hidden="1"/>
    <cellStyle name="Hipervínculo visitado" xfId="15435" builtinId="9" hidden="1"/>
    <cellStyle name="Hipervínculo visitado" xfId="15437" builtinId="9" hidden="1"/>
    <cellStyle name="Hipervínculo visitado" xfId="15443" builtinId="9" hidden="1"/>
    <cellStyle name="Hipervínculo visitado" xfId="15445" builtinId="9" hidden="1"/>
    <cellStyle name="Hipervínculo visitado" xfId="15447" builtinId="9" hidden="1"/>
    <cellStyle name="Hipervínculo visitado" xfId="15457" builtinId="9" hidden="1"/>
    <cellStyle name="Hipervínculo visitado" xfId="15461" builtinId="9" hidden="1"/>
    <cellStyle name="Hipervínculo visitado" xfId="15463" builtinId="9" hidden="1"/>
    <cellStyle name="Hipervínculo visitado" xfId="15469" builtinId="9" hidden="1"/>
    <cellStyle name="Hipervínculo visitado" xfId="15471" builtinId="9" hidden="1"/>
    <cellStyle name="Hipervínculo visitado" xfId="15477" builtinId="9" hidden="1"/>
    <cellStyle name="Hipervínculo visitado" xfId="15481" builtinId="9" hidden="1"/>
    <cellStyle name="Hipervínculo visitado" xfId="15485" builtinId="9" hidden="1"/>
    <cellStyle name="Hipervínculo visitado" xfId="15487" builtinId="9" hidden="1"/>
    <cellStyle name="Hipervínculo visitado" xfId="15493" builtinId="9" hidden="1"/>
    <cellStyle name="Hipervínculo visitado" xfId="15497" builtinId="9" hidden="1"/>
    <cellStyle name="Hipervínculo visitado" xfId="15501" builtinId="9" hidden="1"/>
    <cellStyle name="Hipervínculo visitado" xfId="15505" builtinId="9" hidden="1"/>
    <cellStyle name="Hipervínculo visitado" xfId="15509" builtinId="9" hidden="1"/>
    <cellStyle name="Hipervínculo visitado" xfId="15511" builtinId="9" hidden="1"/>
    <cellStyle name="Hipervínculo visitado" xfId="15519" builtinId="9" hidden="1"/>
    <cellStyle name="Hipervínculo visitado" xfId="15521" builtinId="9" hidden="1"/>
    <cellStyle name="Hipervínculo visitado" xfId="15525" builtinId="9" hidden="1"/>
    <cellStyle name="Hipervínculo visitado" xfId="15529" builtinId="9" hidden="1"/>
    <cellStyle name="Hipervínculo visitado" xfId="15533" builtinId="9" hidden="1"/>
    <cellStyle name="Hipervínculo visitado" xfId="15535" builtinId="9" hidden="1"/>
    <cellStyle name="Hipervínculo visitado" xfId="15543" builtinId="9" hidden="1"/>
    <cellStyle name="Hipervínculo visitado" xfId="15545" builtinId="9" hidden="1"/>
    <cellStyle name="Hipervínculo visitado" xfId="15549" builtinId="9" hidden="1"/>
    <cellStyle name="Hipervínculo visitado" xfId="15553" builtinId="9" hidden="1"/>
    <cellStyle name="Hipervínculo visitado" xfId="15555" builtinId="9" hidden="1"/>
    <cellStyle name="Hipervínculo visitado" xfId="15559" builtinId="9" hidden="1"/>
    <cellStyle name="Hipervínculo visitado" xfId="15565" builtinId="9" hidden="1"/>
    <cellStyle name="Hipervínculo visitado" xfId="15567" builtinId="9" hidden="1"/>
    <cellStyle name="Hipervínculo visitado" xfId="15571" builtinId="9" hidden="1"/>
    <cellStyle name="Hipervínculo visitado" xfId="15575" builtinId="9" hidden="1"/>
    <cellStyle name="Hipervínculo visitado" xfId="15581" builtinId="9" hidden="1"/>
    <cellStyle name="Hipervínculo visitado" xfId="15583" builtinId="9" hidden="1"/>
    <cellStyle name="Hipervínculo visitado" xfId="15589" builtinId="9" hidden="1"/>
    <cellStyle name="Hipervínculo visitado" xfId="15591" builtinId="9" hidden="1"/>
    <cellStyle name="Hipervínculo visitado" xfId="15595" builtinId="9" hidden="1"/>
    <cellStyle name="Hipervínculo visitado" xfId="15603" builtinId="9" hidden="1"/>
    <cellStyle name="Hipervínculo visitado" xfId="15607" builtinId="9" hidden="1"/>
    <cellStyle name="Hipervínculo visitado" xfId="15609" builtinId="9" hidden="1"/>
    <cellStyle name="Hipervínculo visitado" xfId="15615" builtinId="9" hidden="1"/>
    <cellStyle name="Hipervínculo visitado" xfId="15617" builtinId="9" hidden="1"/>
    <cellStyle name="Hipervínculo visitado" xfId="15621" builtinId="9" hidden="1"/>
    <cellStyle name="Hipervínculo visitado" xfId="15629" builtinId="9" hidden="1"/>
    <cellStyle name="Hipervínculo visitado" xfId="15631" builtinId="9" hidden="1"/>
    <cellStyle name="Hipervínculo visitado" xfId="15633" builtinId="9" hidden="1"/>
    <cellStyle name="Hipervínculo visitado" xfId="15639" builtinId="9" hidden="1"/>
    <cellStyle name="Hipervínculo visitado" xfId="15641" builtinId="9" hidden="1"/>
    <cellStyle name="Hipervínculo visitado" xfId="15647" builtinId="9" hidden="1"/>
    <cellStyle name="Hipervínculo visitado" xfId="15653" builtinId="9" hidden="1"/>
    <cellStyle name="Hipervínculo visitado" xfId="15655" builtinId="9" hidden="1"/>
    <cellStyle name="Hipervínculo visitado" xfId="15657" builtinId="9" hidden="1"/>
    <cellStyle name="Hipervínculo visitado" xfId="15663" builtinId="9" hidden="1"/>
    <cellStyle name="Hipervínculo visitado" xfId="15669" builtinId="9" hidden="1"/>
    <cellStyle name="Hipervínculo visitado" xfId="15671" builtinId="9" hidden="1"/>
    <cellStyle name="Hipervínculo visitado" xfId="15677" builtinId="9" hidden="1"/>
    <cellStyle name="Hipervínculo visitado" xfId="15679" builtinId="9" hidden="1"/>
    <cellStyle name="Hipervínculo visitado" xfId="15681" builtinId="9" hidden="1"/>
    <cellStyle name="Hipervínculo visitado" xfId="15689" builtinId="9" hidden="1"/>
    <cellStyle name="Hipervínculo visitado" xfId="15693" builtinId="9" hidden="1"/>
    <cellStyle name="Hipervínculo visitado" xfId="15695" builtinId="9" hidden="1"/>
    <cellStyle name="Hipervínculo visitado" xfId="15701" builtinId="9" hidden="1"/>
    <cellStyle name="Hipervínculo visitado" xfId="15703" builtinId="9" hidden="1"/>
    <cellStyle name="Hipervínculo visitado" xfId="15705" builtinId="9" hidden="1"/>
    <cellStyle name="Hipervínculo visitado" xfId="15711" builtinId="9" hidden="1"/>
    <cellStyle name="Hipervínculo visitado" xfId="15715" builtinId="9" hidden="1"/>
    <cellStyle name="Hipervínculo visitado" xfId="15717" builtinId="9" hidden="1"/>
    <cellStyle name="Hipervínculo visitado" xfId="15723" builtinId="9" hidden="1"/>
    <cellStyle name="Hipervínculo visitado" xfId="15725" builtinId="9" hidden="1"/>
    <cellStyle name="Hipervínculo visitado" xfId="15731" builtinId="9" hidden="1"/>
    <cellStyle name="Hipervínculo visitado" xfId="15735" builtinId="9" hidden="1"/>
    <cellStyle name="Hipervínculo visitado" xfId="15739" builtinId="9" hidden="1"/>
    <cellStyle name="Hipervínculo visitado" xfId="15741" builtinId="9" hidden="1"/>
    <cellStyle name="Hipervínculo visitado" xfId="15747" builtinId="9" hidden="1"/>
    <cellStyle name="Hipervínculo visitado" xfId="15751" builtinId="9" hidden="1"/>
    <cellStyle name="Hipervínculo visitado" xfId="15755" builtinId="9" hidden="1"/>
    <cellStyle name="Hipervínculo visitado" xfId="15759" builtinId="9" hidden="1"/>
    <cellStyle name="Hipervínculo visitado" xfId="15764" builtinId="9" hidden="1"/>
    <cellStyle name="Hipervínculo visitado" xfId="15766" builtinId="9" hidden="1"/>
    <cellStyle name="Hipervínculo visitado" xfId="15774" builtinId="9" hidden="1"/>
    <cellStyle name="Hipervínculo visitado" xfId="15776" builtinId="9" hidden="1"/>
    <cellStyle name="Hipervínculo visitado" xfId="15780" builtinId="9" hidden="1"/>
    <cellStyle name="Hipervínculo visitado" xfId="15784" builtinId="9" hidden="1"/>
    <cellStyle name="Hipervínculo visitado" xfId="15788" builtinId="9" hidden="1"/>
    <cellStyle name="Hipervínculo visitado" xfId="15790" builtinId="9" hidden="1"/>
    <cellStyle name="Hipervínculo visitado" xfId="15798" builtinId="9" hidden="1"/>
    <cellStyle name="Hipervínculo visitado" xfId="15800" builtinId="9" hidden="1"/>
    <cellStyle name="Hipervínculo visitado" xfId="15804" builtinId="9" hidden="1"/>
    <cellStyle name="Hipervínculo visitado" xfId="15808" builtinId="9" hidden="1"/>
    <cellStyle name="Hipervínculo visitado" xfId="15812" builtinId="9" hidden="1"/>
    <cellStyle name="Hipervínculo visitado" xfId="15816" builtinId="9" hidden="1"/>
    <cellStyle name="Hipervínculo visitado" xfId="15822" builtinId="9" hidden="1"/>
    <cellStyle name="Hipervínculo visitado" xfId="15824" builtinId="9" hidden="1"/>
    <cellStyle name="Hipervínculo visitado" xfId="15828" builtinId="9" hidden="1"/>
    <cellStyle name="Hipervínculo visitado" xfId="15832" builtinId="9" hidden="1"/>
    <cellStyle name="Hipervínculo visitado" xfId="15838" builtinId="9" hidden="1"/>
    <cellStyle name="Hipervínculo visitado" xfId="15840" builtinId="9" hidden="1"/>
    <cellStyle name="Hipervínculo visitado" xfId="15846" builtinId="9" hidden="1"/>
    <cellStyle name="Hipervínculo visitado" xfId="15848" builtinId="9" hidden="1"/>
    <cellStyle name="Hipervínculo visitado" xfId="15852" builtinId="9" hidden="1"/>
    <cellStyle name="Hipervínculo visitado" xfId="15860" builtinId="9" hidden="1"/>
    <cellStyle name="Hipervínculo visitado" xfId="15862" builtinId="9" hidden="1"/>
    <cellStyle name="Hipervínculo visitado" xfId="15864" builtinId="9" hidden="1"/>
    <cellStyle name="Hipervínculo visitado" xfId="15868" builtinId="9" hidden="1"/>
    <cellStyle name="Hipervínculo visitado" xfId="15870" builtinId="9" hidden="1"/>
    <cellStyle name="Hipervínculo visitado" xfId="15874" builtinId="9" hidden="1"/>
    <cellStyle name="Hipervínculo visitado" xfId="15882" builtinId="9" hidden="1"/>
    <cellStyle name="Hipervínculo visitado" xfId="15884" builtinId="9" hidden="1"/>
    <cellStyle name="Hipervínculo visitado" xfId="15886" builtinId="9" hidden="1"/>
    <cellStyle name="Hipervínculo visitado" xfId="15892" builtinId="9" hidden="1"/>
    <cellStyle name="Hipervínculo visitado" xfId="15894" builtinId="9" hidden="1"/>
    <cellStyle name="Hipervínculo visitado" xfId="15900" builtinId="9" hidden="1"/>
    <cellStyle name="Hipervínculo visitado" xfId="15906" builtinId="9" hidden="1"/>
    <cellStyle name="Hipervínculo visitado" xfId="15908" builtinId="9" hidden="1"/>
    <cellStyle name="Hipervínculo visitado" xfId="15910" builtinId="9" hidden="1"/>
    <cellStyle name="Hipervínculo visitado" xfId="15916" builtinId="9" hidden="1"/>
    <cellStyle name="Hipervínculo visitado" xfId="15922" builtinId="9" hidden="1"/>
    <cellStyle name="Hipervínculo visitado" xfId="15924" builtinId="9" hidden="1"/>
    <cellStyle name="Hipervínculo visitado" xfId="15930" builtinId="9" hidden="1"/>
    <cellStyle name="Hipervínculo visitado" xfId="15932" builtinId="9" hidden="1"/>
    <cellStyle name="Hipervínculo visitado" xfId="15934" builtinId="9" hidden="1"/>
    <cellStyle name="Hipervínculo visitado" xfId="15942" builtinId="9" hidden="1"/>
    <cellStyle name="Hipervínculo visitado" xfId="15946" builtinId="9" hidden="1"/>
    <cellStyle name="Hipervínculo visitado" xfId="15948" builtinId="9" hidden="1"/>
    <cellStyle name="Hipervínculo visitado" xfId="15954" builtinId="9" hidden="1"/>
    <cellStyle name="Hipervínculo visitado" xfId="15956" builtinId="9" hidden="1"/>
    <cellStyle name="Hipervínculo visitado" xfId="15958" builtinId="9" hidden="1"/>
    <cellStyle name="Hipervínculo visitado" xfId="15966" builtinId="9" hidden="1"/>
    <cellStyle name="Hipervínculo visitado" xfId="15970" builtinId="9" hidden="1"/>
    <cellStyle name="Hipervínculo visitado" xfId="15972" builtinId="9" hidden="1"/>
    <cellStyle name="Hipervínculo visitado" xfId="15978" builtinId="9" hidden="1"/>
    <cellStyle name="Hipervínculo visitado" xfId="15980" builtinId="9" hidden="1"/>
    <cellStyle name="Hipervínculo visitado" xfId="15986" builtinId="9" hidden="1"/>
    <cellStyle name="Hipervínculo visitado" xfId="15990" builtinId="9" hidden="1"/>
    <cellStyle name="Hipervínculo visitado" xfId="15994" builtinId="9" hidden="1"/>
    <cellStyle name="Hipervínculo visitado" xfId="15996" builtinId="9" hidden="1"/>
    <cellStyle name="Hipervínculo visitado" xfId="16002" builtinId="9" hidden="1"/>
    <cellStyle name="Hipervínculo visitado" xfId="16006" builtinId="9" hidden="1"/>
    <cellStyle name="Hipervínculo visitado" xfId="16010" builtinId="9" hidden="1"/>
    <cellStyle name="Hipervínculo visitado" xfId="16014" builtinId="9" hidden="1"/>
    <cellStyle name="Hipervínculo visitado" xfId="16018" builtinId="9" hidden="1"/>
    <cellStyle name="Hipervínculo visitado" xfId="16016" builtinId="9" hidden="1"/>
    <cellStyle name="Hipervínculo visitado" xfId="15992" builtinId="9" hidden="1"/>
    <cellStyle name="Hipervínculo visitado" xfId="15984" builtinId="9" hidden="1"/>
    <cellStyle name="Hipervínculo visitado" xfId="15976" builtinId="9" hidden="1"/>
    <cellStyle name="Hipervínculo visitado" xfId="15960" builtinId="9" hidden="1"/>
    <cellStyle name="Hipervínculo visitado" xfId="15952" builtinId="9" hidden="1"/>
    <cellStyle name="Hipervínculo visitado" xfId="15944" builtinId="9" hidden="1"/>
    <cellStyle name="Hipervínculo visitado" xfId="15920" builtinId="9" hidden="1"/>
    <cellStyle name="Hipervínculo visitado" xfId="15912" builtinId="9" hidden="1"/>
    <cellStyle name="Hipervínculo visitado" xfId="15904" builtinId="9" hidden="1"/>
    <cellStyle name="Hipervínculo visitado" xfId="15888" builtinId="9" hidden="1"/>
    <cellStyle name="Hipervínculo visitado" xfId="15880" builtinId="9" hidden="1"/>
    <cellStyle name="Hipervínculo visitado" xfId="15760" builtinId="9" hidden="1"/>
    <cellStyle name="Hipervínculo visitado" xfId="15850" builtinId="9" hidden="1"/>
    <cellStyle name="Hipervínculo visitado" xfId="15842" builtinId="9" hidden="1"/>
    <cellStyle name="Hipervínculo visitado" xfId="15834" builtinId="9" hidden="1"/>
    <cellStyle name="Hipervínculo visitado" xfId="15818" builtinId="9" hidden="1"/>
    <cellStyle name="Hipervínculo visitado" xfId="15802" builtinId="9" hidden="1"/>
    <cellStyle name="Hipervínculo visitado" xfId="15794" builtinId="9" hidden="1"/>
    <cellStyle name="Hipervínculo visitado" xfId="15778" builtinId="9" hidden="1"/>
    <cellStyle name="Hipervínculo visitado" xfId="15770" builtinId="9" hidden="1"/>
    <cellStyle name="Hipervínculo visitado" xfId="15762" builtinId="9" hidden="1"/>
    <cellStyle name="Hipervínculo visitado" xfId="15737" builtinId="9" hidden="1"/>
    <cellStyle name="Hipervínculo visitado" xfId="15729" builtinId="9" hidden="1"/>
    <cellStyle name="Hipervínculo visitado" xfId="15721" builtinId="9" hidden="1"/>
    <cellStyle name="Hipervínculo visitado" xfId="15707" builtinId="9" hidden="1"/>
    <cellStyle name="Hipervínculo visitado" xfId="15699" builtinId="9" hidden="1"/>
    <cellStyle name="Hipervínculo visitado" xfId="15691" builtinId="9" hidden="1"/>
    <cellStyle name="Hipervínculo visitado" xfId="15667" builtinId="9" hidden="1"/>
    <cellStyle name="Hipervínculo visitado" xfId="15659" builtinId="9" hidden="1"/>
    <cellStyle name="Hipervínculo visitado" xfId="15651" builtinId="9" hidden="1"/>
    <cellStyle name="Hipervínculo visitado" xfId="15635" builtinId="9" hidden="1"/>
    <cellStyle name="Hipervínculo visitado" xfId="15627" builtinId="9" hidden="1"/>
    <cellStyle name="Hipervínculo visitado" xfId="15611" builtinId="9" hidden="1"/>
    <cellStyle name="Hipervínculo visitado" xfId="15593" builtinId="9" hidden="1"/>
    <cellStyle name="Hipervínculo visitado" xfId="15585" builtinId="9" hidden="1"/>
    <cellStyle name="Hipervínculo visitado" xfId="15577" builtinId="9" hidden="1"/>
    <cellStyle name="Hipervínculo visitado" xfId="15561" builtinId="9" hidden="1"/>
    <cellStyle name="Hipervínculo visitado" xfId="15547" builtinId="9" hidden="1"/>
    <cellStyle name="Hipervínculo visitado" xfId="15539" builtinId="9" hidden="1"/>
    <cellStyle name="Hipervínculo visitado" xfId="15523" builtinId="9" hidden="1"/>
    <cellStyle name="Hipervínculo visitado" xfId="15515" builtinId="9" hidden="1"/>
    <cellStyle name="Hipervínculo visitado" xfId="15507" builtinId="9" hidden="1"/>
    <cellStyle name="Hipervínculo visitado" xfId="15483" builtinId="9" hidden="1"/>
    <cellStyle name="Hipervínculo visitado" xfId="15475" builtinId="9" hidden="1"/>
    <cellStyle name="Hipervínculo visitado" xfId="15467" builtinId="9" hidden="1"/>
    <cellStyle name="Hipervínculo visitado" xfId="15451" builtinId="9" hidden="1"/>
    <cellStyle name="Hipervínculo visitado" xfId="15441" builtinId="9" hidden="1"/>
    <cellStyle name="Hipervínculo visitado" xfId="15433" builtinId="9" hidden="1"/>
    <cellStyle name="Hipervínculo visitado" xfId="15409" builtinId="9" hidden="1"/>
    <cellStyle name="Hipervínculo visitado" xfId="15401" builtinId="9" hidden="1"/>
    <cellStyle name="Hipervínculo visitado" xfId="15395" builtinId="9" hidden="1"/>
    <cellStyle name="Hipervínculo visitado" xfId="15379" builtinId="9" hidden="1"/>
    <cellStyle name="Hipervínculo visitado" xfId="15371" builtinId="9" hidden="1"/>
    <cellStyle name="Hipervínculo visitado" xfId="15355" builtinId="9" hidden="1"/>
    <cellStyle name="Hipervínculo visitado" xfId="15339" builtinId="9" hidden="1"/>
    <cellStyle name="Hipervínculo visitado" xfId="15331" builtinId="9" hidden="1"/>
    <cellStyle name="Hipervínculo visitado" xfId="15323" builtinId="9" hidden="1"/>
    <cellStyle name="Hipervínculo visitado" xfId="15307" builtinId="9" hidden="1"/>
    <cellStyle name="Hipervínculo visitado" xfId="15289" builtinId="9" hidden="1"/>
    <cellStyle name="Hipervínculo visitado" xfId="15281" builtinId="9" hidden="1"/>
    <cellStyle name="Hipervínculo visitado" xfId="15265" builtinId="9" hidden="1"/>
    <cellStyle name="Hipervínculo visitado" xfId="15257" builtinId="9" hidden="1"/>
    <cellStyle name="Hipervínculo visitado" xfId="15249" builtinId="9" hidden="1"/>
    <cellStyle name="Hipervínculo visitado" xfId="15227" builtinId="9" hidden="1"/>
    <cellStyle name="Hipervínculo visitado" xfId="15219" builtinId="9" hidden="1"/>
    <cellStyle name="Hipervínculo visitado" xfId="15211" builtinId="9" hidden="1"/>
    <cellStyle name="Hipervínculo visitado" xfId="15195" builtinId="9" hidden="1"/>
    <cellStyle name="Hipervínculo visitado" xfId="15187" builtinId="9" hidden="1"/>
    <cellStyle name="Hipervínculo visitado" xfId="15179" builtinId="9" hidden="1"/>
    <cellStyle name="Hipervínculo visitado" xfId="15155" builtinId="9" hidden="1"/>
    <cellStyle name="Hipervínculo visitado" xfId="15147" builtinId="9" hidden="1"/>
    <cellStyle name="Hipervínculo visitado" xfId="15139" builtinId="9" hidden="1"/>
    <cellStyle name="Hipervínculo visitado" xfId="15121" builtinId="9" hidden="1"/>
    <cellStyle name="Hipervínculo visitado" xfId="15113" builtinId="9" hidden="1"/>
    <cellStyle name="Hipervínculo visitado" xfId="15097" builtinId="9" hidden="1"/>
    <cellStyle name="Hipervínculo visitado" xfId="15083" builtinId="9" hidden="1"/>
    <cellStyle name="Hipervínculo visitado" xfId="15075" builtinId="9" hidden="1"/>
    <cellStyle name="Hipervínculo visitado" xfId="15067" builtinId="9" hidden="1"/>
    <cellStyle name="Hipervínculo visitado" xfId="15051" builtinId="9" hidden="1"/>
    <cellStyle name="Hipervínculo visitado" xfId="15035" builtinId="9" hidden="1"/>
    <cellStyle name="Hipervínculo visitado" xfId="15027" builtinId="9" hidden="1"/>
    <cellStyle name="Hipervínculo visitado" xfId="15011" builtinId="9" hidden="1"/>
    <cellStyle name="Hipervínculo visitado" xfId="15003" builtinId="9" hidden="1"/>
    <cellStyle name="Hipervínculo visitado" xfId="14995" builtinId="9" hidden="1"/>
    <cellStyle name="Hipervínculo visitado" xfId="14969" builtinId="9" hidden="1"/>
    <cellStyle name="Hipervínculo visitado" xfId="14961" builtinId="9" hidden="1"/>
    <cellStyle name="Hipervínculo visitado" xfId="14953" builtinId="9" hidden="1"/>
    <cellStyle name="Hipervínculo visitado" xfId="14937" builtinId="9" hidden="1"/>
    <cellStyle name="Hipervínculo visitado" xfId="14824" builtinId="9" hidden="1"/>
    <cellStyle name="Hipervínculo visitado" xfId="14923" builtinId="9" hidden="1"/>
    <cellStyle name="Hipervínculo visitado" xfId="14899" builtinId="9" hidden="1"/>
    <cellStyle name="Hipervínculo visitado" xfId="14891" builtinId="9" hidden="1"/>
    <cellStyle name="Hipervínculo visitado" xfId="14883" builtinId="9" hidden="1"/>
    <cellStyle name="Hipervínculo visitado" xfId="14867" builtinId="9" hidden="1"/>
    <cellStyle name="Hipervínculo visitado" xfId="14859" builtinId="9" hidden="1"/>
    <cellStyle name="Hipervínculo visitado" xfId="14843" builtinId="9" hidden="1"/>
    <cellStyle name="Hipervínculo visitado" xfId="14827" builtinId="9" hidden="1"/>
    <cellStyle name="Hipervínculo visitado" xfId="14817" builtinId="9" hidden="1"/>
    <cellStyle name="Hipervínculo visitado" xfId="14809" builtinId="9" hidden="1"/>
    <cellStyle name="Hipervínculo visitado" xfId="14793" builtinId="9" hidden="1"/>
    <cellStyle name="Hipervínculo visitado" xfId="14777" builtinId="9" hidden="1"/>
    <cellStyle name="Hipervínculo visitado" xfId="14770" builtinId="9" hidden="1"/>
    <cellStyle name="Hipervínculo visitado" xfId="14754" builtinId="9" hidden="1"/>
    <cellStyle name="Hipervínculo visitado" xfId="14746" builtinId="9" hidden="1"/>
    <cellStyle name="Hipervínculo visitado" xfId="14738" builtinId="9" hidden="1"/>
    <cellStyle name="Hipervínculo visitado" xfId="14714" builtinId="9" hidden="1"/>
    <cellStyle name="Hipervínculo visitado" xfId="14706" builtinId="9" hidden="1"/>
    <cellStyle name="Hipervínculo visitado" xfId="14698" builtinId="9" hidden="1"/>
    <cellStyle name="Hipervínculo visitado" xfId="14682" builtinId="9" hidden="1"/>
    <cellStyle name="Hipervínculo visitado" xfId="14674" builtinId="9" hidden="1"/>
    <cellStyle name="Hipervínculo visitado" xfId="14665" builtinId="9" hidden="1"/>
    <cellStyle name="Hipervínculo visitado" xfId="14641" builtinId="9" hidden="1"/>
    <cellStyle name="Hipervínculo visitado" xfId="14633" builtinId="9" hidden="1"/>
    <cellStyle name="Hipervínculo visitado" xfId="14625" builtinId="9" hidden="1"/>
    <cellStyle name="Hipervínculo visitado" xfId="14611" builtinId="9" hidden="1"/>
    <cellStyle name="Hipervínculo visitado" xfId="14603" builtinId="9" hidden="1"/>
    <cellStyle name="Hipervínculo visitado" xfId="14587" builtinId="9" hidden="1"/>
    <cellStyle name="Hipervínculo visitado" xfId="14571" builtinId="9" hidden="1"/>
    <cellStyle name="Hipervínculo visitado" xfId="14563" builtinId="9" hidden="1"/>
    <cellStyle name="Hipervínculo visitado" xfId="14555" builtinId="9" hidden="1"/>
    <cellStyle name="Hipervínculo visitado" xfId="14539" builtinId="9" hidden="1"/>
    <cellStyle name="Hipervínculo visitado" xfId="14523" builtinId="9" hidden="1"/>
    <cellStyle name="Hipervínculo visitado" xfId="14071" builtinId="9" hidden="1"/>
    <cellStyle name="Hipervínculo visitado" xfId="14075" builtinId="9" hidden="1"/>
    <cellStyle name="Hipervínculo visitado" xfId="14077" builtinId="9" hidden="1"/>
    <cellStyle name="Hipervínculo visitado" xfId="14079" builtinId="9" hidden="1"/>
    <cellStyle name="Hipervínculo visitado" xfId="14087" builtinId="9" hidden="1"/>
    <cellStyle name="Hipervínculo visitado" xfId="14089" builtinId="9" hidden="1"/>
    <cellStyle name="Hipervínculo visitado" xfId="14091" builtinId="9" hidden="1"/>
    <cellStyle name="Hipervínculo visitado" xfId="14095" builtinId="9" hidden="1"/>
    <cellStyle name="Hipervínculo visitado" xfId="14097" builtinId="9" hidden="1"/>
    <cellStyle name="Hipervínculo visitado" xfId="14101" builtinId="9" hidden="1"/>
    <cellStyle name="Hipervínculo visitado" xfId="14107" builtinId="9" hidden="1"/>
    <cellStyle name="Hipervínculo visitado" xfId="14109" builtinId="9" hidden="1"/>
    <cellStyle name="Hipervínculo visitado" xfId="14111" builtinId="9" hidden="1"/>
    <cellStyle name="Hipervínculo visitado" xfId="14117" builtinId="9" hidden="1"/>
    <cellStyle name="Hipervínculo visitado" xfId="14119" builtinId="9" hidden="1"/>
    <cellStyle name="Hipervínculo visitado" xfId="14123" builtinId="9" hidden="1"/>
    <cellStyle name="Hipervínculo visitado" xfId="14127" builtinId="9" hidden="1"/>
    <cellStyle name="Hipervínculo visitado" xfId="14129" builtinId="9" hidden="1"/>
    <cellStyle name="Hipervínculo visitado" xfId="14133" builtinId="9" hidden="1"/>
    <cellStyle name="Hipervínculo visitado" xfId="14137" builtinId="9" hidden="1"/>
    <cellStyle name="Hipervínculo visitado" xfId="14141" builtinId="9" hidden="1"/>
    <cellStyle name="Hipervínculo visitado" xfId="14143" builtinId="9" hidden="1"/>
    <cellStyle name="Hipervínculo visitado" xfId="14149" builtinId="9" hidden="1"/>
    <cellStyle name="Hipervínculo visitado" xfId="14044" builtinId="9" hidden="1"/>
    <cellStyle name="Hipervínculo visitado" xfId="14151" builtinId="9" hidden="1"/>
    <cellStyle name="Hipervínculo visitado" xfId="14157" builtinId="9" hidden="1"/>
    <cellStyle name="Hipervínculo visitado" xfId="14159" builtinId="9" hidden="1"/>
    <cellStyle name="Hipervínculo visitado" xfId="14163" builtinId="9" hidden="1"/>
    <cellStyle name="Hipervínculo visitado" xfId="14167" builtinId="9" hidden="1"/>
    <cellStyle name="Hipervínculo visitado" xfId="14169" builtinId="9" hidden="1"/>
    <cellStyle name="Hipervínculo visitado" xfId="14171" builtinId="9" hidden="1"/>
    <cellStyle name="Hipervínculo visitado" xfId="14179" builtinId="9" hidden="1"/>
    <cellStyle name="Hipervínculo visitado" xfId="14181" builtinId="9" hidden="1"/>
    <cellStyle name="Hipervínculo visitado" xfId="14183" builtinId="9" hidden="1"/>
    <cellStyle name="Hipervínculo visitado" xfId="14187" builtinId="9" hidden="1"/>
    <cellStyle name="Hipervínculo visitado" xfId="14189" builtinId="9" hidden="1"/>
    <cellStyle name="Hipervínculo visitado" xfId="14195" builtinId="9" hidden="1"/>
    <cellStyle name="Hipervínculo visitado" xfId="14199" builtinId="9" hidden="1"/>
    <cellStyle name="Hipervínculo visitado" xfId="14202" builtinId="9" hidden="1"/>
    <cellStyle name="Hipervínculo visitado" xfId="14204" builtinId="9" hidden="1"/>
    <cellStyle name="Hipervínculo visitado" xfId="14208" builtinId="9" hidden="1"/>
    <cellStyle name="Hipervínculo visitado" xfId="14214" builtinId="9" hidden="1"/>
    <cellStyle name="Hipervínculo visitado" xfId="14216" builtinId="9" hidden="1"/>
    <cellStyle name="Hipervínculo visitado" xfId="14220" builtinId="9" hidden="1"/>
    <cellStyle name="Hipervínculo visitado" xfId="14222" builtinId="9" hidden="1"/>
    <cellStyle name="Hipervínculo visitado" xfId="14224" builtinId="9" hidden="1"/>
    <cellStyle name="Hipervínculo visitado" xfId="14232" builtinId="9" hidden="1"/>
    <cellStyle name="Hipervínculo visitado" xfId="14234" builtinId="9" hidden="1"/>
    <cellStyle name="Hipervínculo visitado" xfId="14236" builtinId="9" hidden="1"/>
    <cellStyle name="Hipervínculo visitado" xfId="14240" builtinId="9" hidden="1"/>
    <cellStyle name="Hipervínculo visitado" xfId="14244" builtinId="9" hidden="1"/>
    <cellStyle name="Hipervínculo visitado" xfId="14246" builtinId="9" hidden="1"/>
    <cellStyle name="Hipervínculo visitado" xfId="14252" builtinId="9" hidden="1"/>
    <cellStyle name="Hipervínculo visitado" xfId="14254" builtinId="9" hidden="1"/>
    <cellStyle name="Hipervínculo visitado" xfId="14256" builtinId="9" hidden="1"/>
    <cellStyle name="Hipervínculo visitado" xfId="14262" builtinId="9" hidden="1"/>
    <cellStyle name="Hipervínculo visitado" xfId="14264" builtinId="9" hidden="1"/>
    <cellStyle name="Hipervínculo visitado" xfId="14268" builtinId="9" hidden="1"/>
    <cellStyle name="Hipervínculo visitado" xfId="14272" builtinId="9" hidden="1"/>
    <cellStyle name="Hipervínculo visitado" xfId="14276" builtinId="9" hidden="1"/>
    <cellStyle name="Hipervínculo visitado" xfId="14278" builtinId="9" hidden="1"/>
    <cellStyle name="Hipervínculo visitado" xfId="14282" builtinId="9" hidden="1"/>
    <cellStyle name="Hipervínculo visitado" xfId="14286" builtinId="9" hidden="1"/>
    <cellStyle name="Hipervínculo visitado" xfId="14288" builtinId="9" hidden="1"/>
    <cellStyle name="Hipervínculo visitado" xfId="14294" builtinId="9" hidden="1"/>
    <cellStyle name="Hipervínculo visitado" xfId="14296" builtinId="9" hidden="1"/>
    <cellStyle name="Hipervínculo visitado" xfId="14298" builtinId="9" hidden="1"/>
    <cellStyle name="Hipervínculo visitado" xfId="14304" builtinId="9" hidden="1"/>
    <cellStyle name="Hipervínculo visitado" xfId="14307" builtinId="9" hidden="1"/>
    <cellStyle name="Hipervínculo visitado" xfId="14309" builtinId="9" hidden="1"/>
    <cellStyle name="Hipervínculo visitado" xfId="14313" builtinId="9" hidden="1"/>
    <cellStyle name="Hipervínculo visitado" xfId="14315" builtinId="9" hidden="1"/>
    <cellStyle name="Hipervínculo visitado" xfId="14317" builtinId="9" hidden="1"/>
    <cellStyle name="Hipervínculo visitado" xfId="14325" builtinId="9" hidden="1"/>
    <cellStyle name="Hipervínculo visitado" xfId="14327" builtinId="9" hidden="1"/>
    <cellStyle name="Hipervínculo visitado" xfId="14329" builtinId="9" hidden="1"/>
    <cellStyle name="Hipervínculo visitado" xfId="14333" builtinId="9" hidden="1"/>
    <cellStyle name="Hipervínculo visitado" xfId="14335" builtinId="9" hidden="1"/>
    <cellStyle name="Hipervínculo visitado" xfId="14341" builtinId="9" hidden="1"/>
    <cellStyle name="Hipervínculo visitado" xfId="14345" builtinId="9" hidden="1"/>
    <cellStyle name="Hipervínculo visitado" xfId="14347" builtinId="9" hidden="1"/>
    <cellStyle name="Hipervínculo visitado" xfId="14349" builtinId="9" hidden="1"/>
    <cellStyle name="Hipervínculo visitado" xfId="14355" builtinId="9" hidden="1"/>
    <cellStyle name="Hipervínculo visitado" xfId="14361" builtinId="9" hidden="1"/>
    <cellStyle name="Hipervínculo visitado" xfId="14363" builtinId="9" hidden="1"/>
    <cellStyle name="Hipervínculo visitado" xfId="14367" builtinId="9" hidden="1"/>
    <cellStyle name="Hipervínculo visitado" xfId="14369" builtinId="9" hidden="1"/>
    <cellStyle name="Hipervínculo visitado" xfId="14373" builtinId="9" hidden="1"/>
    <cellStyle name="Hipervínculo visitado" xfId="14379" builtinId="9" hidden="1"/>
    <cellStyle name="Hipervínculo visitado" xfId="14381" builtinId="9" hidden="1"/>
    <cellStyle name="Hipervínculo visitado" xfId="14383" builtinId="9" hidden="1"/>
    <cellStyle name="Hipervínculo visitado" xfId="14389" builtinId="9" hidden="1"/>
    <cellStyle name="Hipervínculo visitado" xfId="14391" builtinId="9" hidden="1"/>
    <cellStyle name="Hipervínculo visitado" xfId="14393" builtinId="9" hidden="1"/>
    <cellStyle name="Hipervínculo visitado" xfId="14399" builtinId="9" hidden="1"/>
    <cellStyle name="Hipervínculo visitado" xfId="14401" builtinId="9" hidden="1"/>
    <cellStyle name="Hipervínculo visitado" xfId="14405" builtinId="9" hidden="1"/>
    <cellStyle name="Hipervínculo visitado" xfId="14409" builtinId="9" hidden="1"/>
    <cellStyle name="Hipervínculo visitado" xfId="14411" builtinId="9" hidden="1"/>
    <cellStyle name="Hipervínculo visitado" xfId="14415" builtinId="9" hidden="1"/>
    <cellStyle name="Hipervínculo visitado" xfId="14421" builtinId="9" hidden="1"/>
    <cellStyle name="Hipervínculo visitado" xfId="14423" builtinId="9" hidden="1"/>
    <cellStyle name="Hipervínculo visitado" xfId="14425" builtinId="9" hidden="1"/>
    <cellStyle name="Hipervínculo visitado" xfId="14429" builtinId="9" hidden="1"/>
    <cellStyle name="Hipervínculo visitado" xfId="14433" builtinId="9" hidden="1"/>
    <cellStyle name="Hipervínculo visitado" xfId="14437" builtinId="9" hidden="1"/>
    <cellStyle name="Hipervínculo visitado" xfId="14441" builtinId="9" hidden="1"/>
    <cellStyle name="Hipervínculo visitado" xfId="14443" builtinId="9" hidden="1"/>
    <cellStyle name="Hipervínculo visitado" xfId="14445" builtinId="9" hidden="1"/>
    <cellStyle name="Hipervínculo visitado" xfId="14453" builtinId="9" hidden="1"/>
    <cellStyle name="Hipervínculo visitado" xfId="14455" builtinId="9" hidden="1"/>
    <cellStyle name="Hipervínculo visitado" xfId="14457" builtinId="9" hidden="1"/>
    <cellStyle name="Hipervínculo visitado" xfId="14461" builtinId="9" hidden="1"/>
    <cellStyle name="Hipervínculo visitado" xfId="14356" builtinId="9" hidden="1"/>
    <cellStyle name="Hipervínculo visitado" xfId="14463" builtinId="9" hidden="1"/>
    <cellStyle name="Hipervínculo visitado" xfId="14471" builtinId="9" hidden="1"/>
    <cellStyle name="Hipervínculo visitado" xfId="14473" builtinId="9" hidden="1"/>
    <cellStyle name="Hipervínculo visitado" xfId="14475" builtinId="9" hidden="1"/>
    <cellStyle name="Hipervínculo visitado" xfId="14479" builtinId="9" hidden="1"/>
    <cellStyle name="Hipervínculo visitado" xfId="14483" builtinId="9" hidden="1"/>
    <cellStyle name="Hipervínculo visitado" xfId="14487" builtinId="9" hidden="1"/>
    <cellStyle name="Hipervínculo visitado" xfId="14491" builtinId="9" hidden="1"/>
    <cellStyle name="Hipervínculo visitado" xfId="14493" builtinId="9" hidden="1"/>
    <cellStyle name="Hipervínculo visitado" xfId="14495" builtinId="9" hidden="1"/>
    <cellStyle name="Hipervínculo visitado" xfId="14501" builtinId="9" hidden="1"/>
    <cellStyle name="Hipervínculo visitado" xfId="14505" builtinId="9" hidden="1"/>
    <cellStyle name="Hipervínculo visitado" xfId="14507" builtinId="9" hidden="1"/>
    <cellStyle name="Hipervínculo visitado" xfId="14511" builtinId="9" hidden="1"/>
    <cellStyle name="Hipervínculo visitado" xfId="14517" builtinId="9" hidden="1"/>
    <cellStyle name="Hipervínculo visitado" xfId="14515" builtinId="9" hidden="1"/>
    <cellStyle name="Hipervínculo visitado" xfId="14465" builtinId="9" hidden="1"/>
    <cellStyle name="Hipervínculo visitado" xfId="14451" builtinId="9" hidden="1"/>
    <cellStyle name="Hipervínculo visitado" xfId="14435" builtinId="9" hidden="1"/>
    <cellStyle name="Hipervínculo visitado" xfId="14403" builtinId="9" hidden="1"/>
    <cellStyle name="Hipervínculo visitado" xfId="14387" builtinId="9" hidden="1"/>
    <cellStyle name="Hipervínculo visitado" xfId="14371" builtinId="9" hidden="1"/>
    <cellStyle name="Hipervínculo visitado" xfId="14321" builtinId="9" hidden="1"/>
    <cellStyle name="Hipervínculo visitado" xfId="14305" builtinId="9" hidden="1"/>
    <cellStyle name="Hipervínculo visitado" xfId="14290" builtinId="9" hidden="1"/>
    <cellStyle name="Hipervínculo visitado" xfId="14258" builtinId="9" hidden="1"/>
    <cellStyle name="Hipervínculo visitado" xfId="14242" builtinId="9" hidden="1"/>
    <cellStyle name="Hipervínculo visitado" xfId="14210" builtinId="9" hidden="1"/>
    <cellStyle name="Hipervínculo visitado" xfId="14177" builtinId="9" hidden="1"/>
    <cellStyle name="Hipervínculo visitado" xfId="14161" builtinId="9" hidden="1"/>
    <cellStyle name="Hipervínculo visitado" xfId="14147" builtinId="9" hidden="1"/>
    <cellStyle name="Hipervínculo visitado" xfId="14115" builtinId="9" hidden="1"/>
    <cellStyle name="Hipervínculo visitado" xfId="14083" builtinId="9" hidden="1"/>
    <cellStyle name="Hipervínculo visitado" xfId="13889" builtinId="9" hidden="1"/>
    <cellStyle name="Hipervínculo visitado" xfId="13893" builtinId="9" hidden="1"/>
    <cellStyle name="Hipervínculo visitado" xfId="13895" builtinId="9" hidden="1"/>
    <cellStyle name="Hipervínculo visitado" xfId="13897" builtinId="9" hidden="1"/>
    <cellStyle name="Hipervínculo visitado" xfId="13903" builtinId="9" hidden="1"/>
    <cellStyle name="Hipervínculo visitado" xfId="13907" builtinId="9" hidden="1"/>
    <cellStyle name="Hipervínculo visitado" xfId="13909" builtinId="9" hidden="1"/>
    <cellStyle name="Hipervínculo visitado" xfId="13913" builtinId="9" hidden="1"/>
    <cellStyle name="Hipervínculo visitado" xfId="13915" builtinId="9" hidden="1"/>
    <cellStyle name="Hipervínculo visitado" xfId="13917" builtinId="9" hidden="1"/>
    <cellStyle name="Hipervínculo visitado" xfId="13923" builtinId="9" hidden="1"/>
    <cellStyle name="Hipervínculo visitado" xfId="13925" builtinId="9" hidden="1"/>
    <cellStyle name="Hipervínculo visitado" xfId="13927" builtinId="9" hidden="1"/>
    <cellStyle name="Hipervínculo visitado" xfId="13931" builtinId="9" hidden="1"/>
    <cellStyle name="Hipervínculo visitado" xfId="13933" builtinId="9" hidden="1"/>
    <cellStyle name="Hipervínculo visitado" xfId="13939" builtinId="9" hidden="1"/>
    <cellStyle name="Hipervínculo visitado" xfId="13942" builtinId="9" hidden="1"/>
    <cellStyle name="Hipervínculo visitado" xfId="13944" builtinId="9" hidden="1"/>
    <cellStyle name="Hipervínculo visitado" xfId="13946" builtinId="9" hidden="1"/>
    <cellStyle name="Hipervínculo visitado" xfId="13950" builtinId="9" hidden="1"/>
    <cellStyle name="Hipervínculo visitado" xfId="13954" builtinId="9" hidden="1"/>
    <cellStyle name="Hipervínculo visitado" xfId="13956" builtinId="9" hidden="1"/>
    <cellStyle name="Hipervínculo visitado" xfId="13960" builtinId="9" hidden="1"/>
    <cellStyle name="Hipervínculo visitado" xfId="13962" builtinId="9" hidden="1"/>
    <cellStyle name="Hipervínculo visitado" xfId="13964" builtinId="9" hidden="1"/>
    <cellStyle name="Hipervínculo visitado" xfId="13972" builtinId="9" hidden="1"/>
    <cellStyle name="Hipervínculo visitado" xfId="13974" builtinId="9" hidden="1"/>
    <cellStyle name="Hipervínculo visitado" xfId="13976" builtinId="9" hidden="1"/>
    <cellStyle name="Hipervínculo visitado" xfId="13980" builtinId="9" hidden="1"/>
    <cellStyle name="Hipervínculo visitado" xfId="13982" builtinId="9" hidden="1"/>
    <cellStyle name="Hipervínculo visitado" xfId="13984" builtinId="9" hidden="1"/>
    <cellStyle name="Hipervínculo visitado" xfId="13990" builtinId="9" hidden="1"/>
    <cellStyle name="Hipervínculo visitado" xfId="13993" builtinId="9" hidden="1"/>
    <cellStyle name="Hipervínculo visitado" xfId="13995" builtinId="9" hidden="1"/>
    <cellStyle name="Hipervínculo visitado" xfId="13999" builtinId="9" hidden="1"/>
    <cellStyle name="Hipervínculo visitado" xfId="14003" builtinId="9" hidden="1"/>
    <cellStyle name="Hipervínculo visitado" xfId="14007" builtinId="9" hidden="1"/>
    <cellStyle name="Hipervínculo visitado" xfId="14011" builtinId="9" hidden="1"/>
    <cellStyle name="Hipervínculo visitado" xfId="14013" builtinId="9" hidden="1"/>
    <cellStyle name="Hipervínculo visitado" xfId="14015" builtinId="9" hidden="1"/>
    <cellStyle name="Hipervínculo visitado" xfId="14019" builtinId="9" hidden="1"/>
    <cellStyle name="Hipervínculo visitado" xfId="14023" builtinId="9" hidden="1"/>
    <cellStyle name="Hipervínculo visitado" xfId="14025" builtinId="9" hidden="1"/>
    <cellStyle name="Hipervínculo visitado" xfId="14029" builtinId="9" hidden="1"/>
    <cellStyle name="Hipervínculo visitado" xfId="14031" builtinId="9" hidden="1"/>
    <cellStyle name="Hipervínculo visitado" xfId="14035" builtinId="9" hidden="1"/>
    <cellStyle name="Hipervínculo visitado" xfId="14041" builtinId="9" hidden="1"/>
    <cellStyle name="Hipervínculo visitado" xfId="14043" builtinId="9" hidden="1"/>
    <cellStyle name="Hipervínculo visitado" xfId="14047" builtinId="9" hidden="1"/>
    <cellStyle name="Hipervínculo visitado" xfId="14051" builtinId="9" hidden="1"/>
    <cellStyle name="Hipervínculo visitado" xfId="14053" builtinId="9" hidden="1"/>
    <cellStyle name="Hipervínculo visitado" xfId="14055" builtinId="9" hidden="1"/>
    <cellStyle name="Hipervínculo visitado" xfId="14061" builtinId="9" hidden="1"/>
    <cellStyle name="Hipervínculo visitado" xfId="14063" builtinId="9" hidden="1"/>
    <cellStyle name="Hipervínculo visitado" xfId="14065" builtinId="9" hidden="1"/>
    <cellStyle name="Hipervínculo visitado" xfId="14067" builtinId="9" hidden="1"/>
    <cellStyle name="Hipervínculo visitado" xfId="14033" builtinId="9" hidden="1"/>
    <cellStyle name="Hipervínculo visitado" xfId="13968" builtinId="9" hidden="1"/>
    <cellStyle name="Hipervínculo visitado" xfId="13905" builtinId="9" hidden="1"/>
    <cellStyle name="Hipervínculo visitado" xfId="13806" builtinId="9" hidden="1"/>
    <cellStyle name="Hipervínculo visitado" xfId="13810" builtinId="9" hidden="1"/>
    <cellStyle name="Hipervínculo visitado" xfId="13814" builtinId="9" hidden="1"/>
    <cellStyle name="Hipervínculo visitado" xfId="13818" builtinId="9" hidden="1"/>
    <cellStyle name="Hipervínculo visitado" xfId="13820" builtinId="9" hidden="1"/>
    <cellStyle name="Hipervínculo visitado" xfId="13824" builtinId="9" hidden="1"/>
    <cellStyle name="Hipervínculo visitado" xfId="13826" builtinId="9" hidden="1"/>
    <cellStyle name="Hipervínculo visitado" xfId="13828" builtinId="9" hidden="1"/>
    <cellStyle name="Hipervínculo visitado" xfId="13834" builtinId="9" hidden="1"/>
    <cellStyle name="Hipervínculo visitado" xfId="13836" builtinId="9" hidden="1"/>
    <cellStyle name="Hipervínculo visitado" xfId="13838" builtinId="9" hidden="1"/>
    <cellStyle name="Hipervínculo visitado" xfId="13842" builtinId="9" hidden="1"/>
    <cellStyle name="Hipervínculo visitado" xfId="13844" builtinId="9" hidden="1"/>
    <cellStyle name="Hipervínculo visitado" xfId="13846" builtinId="9" hidden="1"/>
    <cellStyle name="Hipervínculo visitado" xfId="13852" builtinId="9" hidden="1"/>
    <cellStyle name="Hipervínculo visitado" xfId="13854" builtinId="9" hidden="1"/>
    <cellStyle name="Hipervínculo visitado" xfId="13856" builtinId="9" hidden="1"/>
    <cellStyle name="Hipervínculo visitado" xfId="13860" builtinId="9" hidden="1"/>
    <cellStyle name="Hipervínculo visitado" xfId="13862" builtinId="9" hidden="1"/>
    <cellStyle name="Hipervínculo visitado" xfId="13866" builtinId="9" hidden="1"/>
    <cellStyle name="Hipervínculo visitado" xfId="13870" builtinId="9" hidden="1"/>
    <cellStyle name="Hipervínculo visitado" xfId="13874" builtinId="9" hidden="1"/>
    <cellStyle name="Hipervínculo visitado" xfId="13876" builtinId="9" hidden="1"/>
    <cellStyle name="Hipervínculo visitado" xfId="13880" builtinId="9" hidden="1"/>
    <cellStyle name="Hipervínculo visitado" xfId="13884" builtinId="9" hidden="1"/>
    <cellStyle name="Hipervínculo visitado" xfId="13886" builtinId="9" hidden="1"/>
    <cellStyle name="Hipervínculo visitado" xfId="13808" builtinId="9" hidden="1"/>
    <cellStyle name="Hipervínculo visitado" xfId="13767" builtinId="9" hidden="1"/>
    <cellStyle name="Hipervínculo visitado" xfId="13769" builtinId="9" hidden="1"/>
    <cellStyle name="Hipervínculo visitado" xfId="13775" builtinId="9" hidden="1"/>
    <cellStyle name="Hipervínculo visitado" xfId="13777" builtinId="9" hidden="1"/>
    <cellStyle name="Hipervínculo visitado" xfId="13779" builtinId="9" hidden="1"/>
    <cellStyle name="Hipervínculo visitado" xfId="13784" builtinId="9" hidden="1"/>
    <cellStyle name="Hipervínculo visitado" xfId="13786" builtinId="9" hidden="1"/>
    <cellStyle name="Hipervínculo visitado" xfId="13788" builtinId="9" hidden="1"/>
    <cellStyle name="Hipervínculo visitado" xfId="13794" builtinId="9" hidden="1"/>
    <cellStyle name="Hipervínculo visitado" xfId="13796" builtinId="9" hidden="1"/>
    <cellStyle name="Hipervínculo visitado" xfId="13798" builtinId="9" hidden="1"/>
    <cellStyle name="Hipervínculo visitado" xfId="13802" builtinId="9" hidden="1"/>
    <cellStyle name="Hipervínculo visitado" xfId="13804" builtinId="9" hidden="1"/>
    <cellStyle name="Hipervínculo visitado" xfId="13751" builtinId="9" hidden="1"/>
    <cellStyle name="Hipervínculo visitado" xfId="13755" builtinId="9" hidden="1"/>
    <cellStyle name="Hipervínculo visitado" xfId="13757" builtinId="9" hidden="1"/>
    <cellStyle name="Hipervínculo visitado" xfId="13759" builtinId="9" hidden="1"/>
    <cellStyle name="Hipervínculo visitado" xfId="13763" builtinId="9" hidden="1"/>
    <cellStyle name="Hipervínculo visitado" xfId="13739" builtinId="9" hidden="1"/>
    <cellStyle name="Hipervínculo visitado" xfId="13741" builtinId="9" hidden="1"/>
    <cellStyle name="Hipervínculo visitado" xfId="13745" builtinId="9" hidden="1"/>
    <cellStyle name="Hipervínculo visitado" xfId="13747" builtinId="9" hidden="1"/>
    <cellStyle name="Hipervínculo visitado" xfId="13735" builtinId="9" hidden="1"/>
    <cellStyle name="Hipervínculo visitado" xfId="11495" builtinId="9" hidden="1"/>
    <cellStyle name="Hipervínculo visitado" xfId="16809" builtinId="9" hidden="1"/>
    <cellStyle name="Hipervínculo visitado" xfId="16811" builtinId="9" hidden="1"/>
    <cellStyle name="Hipervínculo visitado" xfId="16817" builtinId="9" hidden="1"/>
    <cellStyle name="Hipervínculo visitado" xfId="16819" builtinId="9" hidden="1"/>
    <cellStyle name="Hipervínculo visitado" xfId="16823" builtinId="9" hidden="1"/>
    <cellStyle name="Hipervínculo visitado" xfId="16831" builtinId="9" hidden="1"/>
    <cellStyle name="Hipervínculo visitado" xfId="16833" builtinId="9" hidden="1"/>
    <cellStyle name="Hipervínculo visitado" xfId="16835" builtinId="9" hidden="1"/>
    <cellStyle name="Hipervínculo visitado" xfId="16841" builtinId="9" hidden="1"/>
    <cellStyle name="Hipervínculo visitado" xfId="16843" builtinId="9" hidden="1"/>
    <cellStyle name="Hipervínculo visitado" xfId="16849" builtinId="9" hidden="1"/>
    <cellStyle name="Hipervínculo visitado" xfId="16855" builtinId="9" hidden="1"/>
    <cellStyle name="Hipervínculo visitado" xfId="16857" builtinId="9" hidden="1"/>
    <cellStyle name="Hipervínculo visitado" xfId="16859" builtinId="9" hidden="1"/>
    <cellStyle name="Hipervínculo visitado" xfId="16865" builtinId="9" hidden="1"/>
    <cellStyle name="Hipervínculo visitado" xfId="16871" builtinId="9" hidden="1"/>
    <cellStyle name="Hipervínculo visitado" xfId="16873" builtinId="9" hidden="1"/>
    <cellStyle name="Hipervínculo visitado" xfId="16879" builtinId="9" hidden="1"/>
    <cellStyle name="Hipervínculo visitado" xfId="16881" builtinId="9" hidden="1"/>
    <cellStyle name="Hipervínculo visitado" xfId="16883" builtinId="9" hidden="1"/>
    <cellStyle name="Hipervínculo visitado" xfId="16891" builtinId="9" hidden="1"/>
    <cellStyle name="Hipervínculo visitado" xfId="16895" builtinId="9" hidden="1"/>
    <cellStyle name="Hipervínculo visitado" xfId="16897" builtinId="9" hidden="1"/>
    <cellStyle name="Hipervínculo visitado" xfId="16903" builtinId="9" hidden="1"/>
    <cellStyle name="Hipervínculo visitado" xfId="16905" builtinId="9" hidden="1"/>
    <cellStyle name="Hipervínculo visitado" xfId="16907" builtinId="9" hidden="1"/>
    <cellStyle name="Hipervínculo visitado" xfId="16913" builtinId="9" hidden="1"/>
    <cellStyle name="Hipervínculo visitado" xfId="16917" builtinId="9" hidden="1"/>
    <cellStyle name="Hipervínculo visitado" xfId="16919" builtinId="9" hidden="1"/>
    <cellStyle name="Hipervínculo visitado" xfId="16925" builtinId="9" hidden="1"/>
    <cellStyle name="Hipervínculo visitado" xfId="16927" builtinId="9" hidden="1"/>
    <cellStyle name="Hipervínculo visitado" xfId="16933" builtinId="9" hidden="1"/>
    <cellStyle name="Hipervínculo visitado" xfId="16937" builtinId="9" hidden="1"/>
    <cellStyle name="Hipervínculo visitado" xfId="16941" builtinId="9" hidden="1"/>
    <cellStyle name="Hipervínculo visitado" xfId="16943" builtinId="9" hidden="1"/>
    <cellStyle name="Hipervínculo visitado" xfId="16949" builtinId="9" hidden="1"/>
    <cellStyle name="Hipervínculo visitado" xfId="16953" builtinId="9" hidden="1"/>
    <cellStyle name="Hipervínculo visitado" xfId="16957" builtinId="9" hidden="1"/>
    <cellStyle name="Hipervínculo visitado" xfId="16962" builtinId="9" hidden="1"/>
    <cellStyle name="Hipervínculo visitado" xfId="16966" builtinId="9" hidden="1"/>
    <cellStyle name="Hipervínculo visitado" xfId="16968" builtinId="9" hidden="1"/>
    <cellStyle name="Hipervínculo visitado" xfId="16976" builtinId="9" hidden="1"/>
    <cellStyle name="Hipervínculo visitado" xfId="16978" builtinId="9" hidden="1"/>
    <cellStyle name="Hipervínculo visitado" xfId="16982" builtinId="9" hidden="1"/>
    <cellStyle name="Hipervínculo visitado" xfId="16986" builtinId="9" hidden="1"/>
    <cellStyle name="Hipervínculo visitado" xfId="16990" builtinId="9" hidden="1"/>
    <cellStyle name="Hipervínculo visitado" xfId="16992" builtinId="9" hidden="1"/>
    <cellStyle name="Hipervínculo visitado" xfId="17000" builtinId="9" hidden="1"/>
    <cellStyle name="Hipervínculo visitado" xfId="17002" builtinId="9" hidden="1"/>
    <cellStyle name="Hipervínculo visitado" xfId="17006" builtinId="9" hidden="1"/>
    <cellStyle name="Hipervínculo visitado" xfId="17010" builtinId="9" hidden="1"/>
    <cellStyle name="Hipervínculo visitado" xfId="17014" builtinId="9" hidden="1"/>
    <cellStyle name="Hipervínculo visitado" xfId="17018" builtinId="9" hidden="1"/>
    <cellStyle name="Hipervínculo visitado" xfId="17024" builtinId="9" hidden="1"/>
    <cellStyle name="Hipervínculo visitado" xfId="17026" builtinId="9" hidden="1"/>
    <cellStyle name="Hipervínculo visitado" xfId="17030" builtinId="9" hidden="1"/>
    <cellStyle name="Hipervínculo visitado" xfId="17034" builtinId="9" hidden="1"/>
    <cellStyle name="Hipervínculo visitado" xfId="17040" builtinId="9" hidden="1"/>
    <cellStyle name="Hipervínculo visitado" xfId="17042" builtinId="9" hidden="1"/>
    <cellStyle name="Hipervínculo visitado" xfId="17048" builtinId="9" hidden="1"/>
    <cellStyle name="Hipervínculo visitado" xfId="17050" builtinId="9" hidden="1"/>
    <cellStyle name="Hipervínculo visitado" xfId="17054" builtinId="9" hidden="1"/>
    <cellStyle name="Hipervínculo visitado" xfId="17062" builtinId="9" hidden="1"/>
    <cellStyle name="Hipervínculo visitado" xfId="17063" builtinId="9" hidden="1"/>
    <cellStyle name="Hipervínculo visitado" xfId="17065" builtinId="9" hidden="1"/>
    <cellStyle name="Hipervínculo visitado" xfId="17071" builtinId="9" hidden="1"/>
    <cellStyle name="Hipervínculo visitado" xfId="17073" builtinId="9" hidden="1"/>
    <cellStyle name="Hipervínculo visitado" xfId="17077" builtinId="9" hidden="1"/>
    <cellStyle name="Hipervínculo visitado" xfId="17085" builtinId="9" hidden="1"/>
    <cellStyle name="Hipervínculo visitado" xfId="17087" builtinId="9" hidden="1"/>
    <cellStyle name="Hipervínculo visitado" xfId="17089" builtinId="9" hidden="1"/>
    <cellStyle name="Hipervínculo visitado" xfId="17095" builtinId="9" hidden="1"/>
    <cellStyle name="Hipervínculo visitado" xfId="17097" builtinId="9" hidden="1"/>
    <cellStyle name="Hipervínculo visitado" xfId="17103" builtinId="9" hidden="1"/>
    <cellStyle name="Hipervínculo visitado" xfId="17109" builtinId="9" hidden="1"/>
    <cellStyle name="Hipervínculo visitado" xfId="17111" builtinId="9" hidden="1"/>
    <cellStyle name="Hipervínculo visitado" xfId="17113" builtinId="9" hidden="1"/>
    <cellStyle name="Hipervínculo visitado" xfId="17121" builtinId="9" hidden="1"/>
    <cellStyle name="Hipervínculo visitado" xfId="17127" builtinId="9" hidden="1"/>
    <cellStyle name="Hipervínculo visitado" xfId="17129" builtinId="9" hidden="1"/>
    <cellStyle name="Hipervínculo visitado" xfId="17135" builtinId="9" hidden="1"/>
    <cellStyle name="Hipervínculo visitado" xfId="17137" builtinId="9" hidden="1"/>
    <cellStyle name="Hipervínculo visitado" xfId="17139" builtinId="9" hidden="1"/>
    <cellStyle name="Hipervínculo visitado" xfId="17147" builtinId="9" hidden="1"/>
    <cellStyle name="Hipervínculo visitado" xfId="17151" builtinId="9" hidden="1"/>
    <cellStyle name="Hipervínculo visitado" xfId="17153" builtinId="9" hidden="1"/>
    <cellStyle name="Hipervínculo visitado" xfId="17159" builtinId="9" hidden="1"/>
    <cellStyle name="Hipervínculo visitado" xfId="17161" builtinId="9" hidden="1"/>
    <cellStyle name="Hipervínculo visitado" xfId="17163" builtinId="9" hidden="1"/>
    <cellStyle name="Hipervínculo visitado" xfId="17171" builtinId="9" hidden="1"/>
    <cellStyle name="Hipervínculo visitado" xfId="17175" builtinId="9" hidden="1"/>
    <cellStyle name="Hipervínculo visitado" xfId="17177" builtinId="9" hidden="1"/>
    <cellStyle name="Hipervínculo visitado" xfId="17183" builtinId="9" hidden="1"/>
    <cellStyle name="Hipervínculo visitado" xfId="17185" builtinId="9" hidden="1"/>
    <cellStyle name="Hipervínculo visitado" xfId="17191" builtinId="9" hidden="1"/>
    <cellStyle name="Hipervínculo visitado" xfId="17195" builtinId="9" hidden="1"/>
    <cellStyle name="Hipervínculo visitado" xfId="17199" builtinId="9" hidden="1"/>
    <cellStyle name="Hipervínculo visitado" xfId="17201" builtinId="9" hidden="1"/>
    <cellStyle name="Hipervínculo visitado" xfId="17207" builtinId="9" hidden="1"/>
    <cellStyle name="Hipervínculo visitado" xfId="17211" builtinId="9" hidden="1"/>
    <cellStyle name="Hipervínculo visitado" xfId="17215" builtinId="9" hidden="1"/>
    <cellStyle name="Hipervínculo visitado" xfId="17219" builtinId="9" hidden="1"/>
    <cellStyle name="Hipervínculo visitado" xfId="17221" builtinId="9" hidden="1"/>
    <cellStyle name="Hipervínculo visitado" xfId="17223" builtinId="9" hidden="1"/>
    <cellStyle name="Hipervínculo visitado" xfId="17231" builtinId="9" hidden="1"/>
    <cellStyle name="Hipervínculo visitado" xfId="17233" builtinId="9" hidden="1"/>
    <cellStyle name="Hipervínculo visitado" xfId="17237" builtinId="9" hidden="1"/>
    <cellStyle name="Hipervínculo visitado" xfId="17241" builtinId="9" hidden="1"/>
    <cellStyle name="Hipervínculo visitado" xfId="17245" builtinId="9" hidden="1"/>
    <cellStyle name="Hipervínculo visitado" xfId="17247" builtinId="9" hidden="1"/>
    <cellStyle name="Hipervínculo visitado" xfId="17255" builtinId="9" hidden="1"/>
    <cellStyle name="Hipervínculo visitado" xfId="17257" builtinId="9" hidden="1"/>
    <cellStyle name="Hipervínculo visitado" xfId="17261" builtinId="9" hidden="1"/>
    <cellStyle name="Hipervínculo visitado" xfId="17265" builtinId="9" hidden="1"/>
    <cellStyle name="Hipervínculo visitado" xfId="17269" builtinId="9" hidden="1"/>
    <cellStyle name="Hipervínculo visitado" xfId="17275" builtinId="9" hidden="1"/>
    <cellStyle name="Hipervínculo visitado" xfId="17281" builtinId="9" hidden="1"/>
    <cellStyle name="Hipervínculo visitado" xfId="17283" builtinId="9" hidden="1"/>
    <cellStyle name="Hipervínculo visitado" xfId="17287" builtinId="9" hidden="1"/>
    <cellStyle name="Hipervínculo visitado" xfId="17291" builtinId="9" hidden="1"/>
    <cellStyle name="Hipervínculo visitado" xfId="17297" builtinId="9" hidden="1"/>
    <cellStyle name="Hipervínculo visitado" xfId="17299" builtinId="9" hidden="1"/>
    <cellStyle name="Hipervínculo visitado" xfId="17305" builtinId="9" hidden="1"/>
    <cellStyle name="Hipervínculo visitado" xfId="17307" builtinId="9" hidden="1"/>
    <cellStyle name="Hipervínculo visitado" xfId="17311" builtinId="9" hidden="1"/>
    <cellStyle name="Hipervínculo visitado" xfId="17319" builtinId="9" hidden="1"/>
    <cellStyle name="Hipervínculo visitado" xfId="17321" builtinId="9" hidden="1"/>
    <cellStyle name="Hipervínculo visitado" xfId="17323" builtinId="9" hidden="1"/>
    <cellStyle name="Hipervínculo visitado" xfId="17329" builtinId="9" hidden="1"/>
    <cellStyle name="Hipervínculo visitado" xfId="17331" builtinId="9" hidden="1"/>
    <cellStyle name="Hipervínculo visitado" xfId="17335" builtinId="9" hidden="1"/>
    <cellStyle name="Hipervínculo visitado" xfId="17343" builtinId="9" hidden="1"/>
    <cellStyle name="Hipervínculo visitado" xfId="17345" builtinId="9" hidden="1"/>
    <cellStyle name="Hipervínculo visitado" xfId="17347" builtinId="9" hidden="1"/>
    <cellStyle name="Hipervínculo visitado" xfId="17353" builtinId="9" hidden="1"/>
    <cellStyle name="Hipervínculo visitado" xfId="17355" builtinId="9" hidden="1"/>
    <cellStyle name="Hipervínculo visitado" xfId="17361" builtinId="9" hidden="1"/>
    <cellStyle name="Hipervínculo visitado" xfId="17367" builtinId="9" hidden="1"/>
    <cellStyle name="Hipervínculo visitado" xfId="17369" builtinId="9" hidden="1"/>
    <cellStyle name="Hipervínculo visitado" xfId="17371" builtinId="9" hidden="1"/>
    <cellStyle name="Hipervínculo visitado" xfId="17270" builtinId="9" hidden="1"/>
    <cellStyle name="Hipervínculo visitado" xfId="17381" builtinId="9" hidden="1"/>
    <cellStyle name="Hipervínculo visitado" xfId="17383" builtinId="9" hidden="1"/>
    <cellStyle name="Hipervínculo visitado" xfId="17389" builtinId="9" hidden="1"/>
    <cellStyle name="Hipervínculo visitado" xfId="17391" builtinId="9" hidden="1"/>
    <cellStyle name="Hipervínculo visitado" xfId="17393" builtinId="9" hidden="1"/>
    <cellStyle name="Hipervínculo visitado" xfId="17401" builtinId="9" hidden="1"/>
    <cellStyle name="Hipervínculo visitado" xfId="17405" builtinId="9" hidden="1"/>
    <cellStyle name="Hipervínculo visitado" xfId="17407" builtinId="9" hidden="1"/>
    <cellStyle name="Hipervínculo visitado" xfId="17413" builtinId="9" hidden="1"/>
    <cellStyle name="Hipervínculo visitado" xfId="17415" builtinId="9" hidden="1"/>
    <cellStyle name="Hipervínculo visitado" xfId="17417" builtinId="9" hidden="1"/>
    <cellStyle name="Hipervínculo visitado" xfId="17425" builtinId="9" hidden="1"/>
    <cellStyle name="Hipervínculo visitado" xfId="17431" builtinId="9" hidden="1"/>
    <cellStyle name="Hipervínculo visitado" xfId="17433" builtinId="9" hidden="1"/>
    <cellStyle name="Hipervínculo visitado" xfId="17439" builtinId="9" hidden="1"/>
    <cellStyle name="Hipervínculo visitado" xfId="17441" builtinId="9" hidden="1"/>
    <cellStyle name="Hipervínculo visitado" xfId="17447" builtinId="9" hidden="1"/>
    <cellStyle name="Hipervínculo visitado" xfId="17451" builtinId="9" hidden="1"/>
    <cellStyle name="Hipervínculo visitado" xfId="17455" builtinId="9" hidden="1"/>
    <cellStyle name="Hipervínculo visitado" xfId="17457" builtinId="9" hidden="1"/>
    <cellStyle name="Hipervínculo visitado" xfId="17463" builtinId="9" hidden="1"/>
    <cellStyle name="Hipervínculo visitado" xfId="17467" builtinId="9" hidden="1"/>
    <cellStyle name="Hipervínculo visitado" xfId="17471" builtinId="9" hidden="1"/>
    <cellStyle name="Hipervínculo visitado" xfId="17475" builtinId="9" hidden="1"/>
    <cellStyle name="Hipervínculo visitado" xfId="17479" builtinId="9" hidden="1"/>
    <cellStyle name="Hipervínculo visitado" xfId="17481" builtinId="9" hidden="1"/>
    <cellStyle name="Hipervínculo visitado" xfId="17489" builtinId="9" hidden="1"/>
    <cellStyle name="Hipervínculo visitado" xfId="17491" builtinId="9" hidden="1"/>
    <cellStyle name="Hipervínculo visitado" xfId="17495" builtinId="9" hidden="1"/>
    <cellStyle name="Hipervínculo visitado" xfId="17499" builtinId="9" hidden="1"/>
    <cellStyle name="Hipervínculo visitado" xfId="17503" builtinId="9" hidden="1"/>
    <cellStyle name="Hipervínculo visitado" xfId="17505" builtinId="9" hidden="1"/>
    <cellStyle name="Hipervínculo visitado" xfId="17513" builtinId="9" hidden="1"/>
    <cellStyle name="Hipervínculo visitado" xfId="17515" builtinId="9" hidden="1"/>
    <cellStyle name="Hipervínculo visitado" xfId="17519" builtinId="9" hidden="1"/>
    <cellStyle name="Hipervínculo visitado" xfId="17523" builtinId="9" hidden="1"/>
    <cellStyle name="Hipervínculo visitado" xfId="17527" builtinId="9" hidden="1"/>
    <cellStyle name="Hipervínculo visitado" xfId="17531" builtinId="9" hidden="1"/>
    <cellStyle name="Hipervínculo visitado" xfId="17535" builtinId="9" hidden="1"/>
    <cellStyle name="Hipervínculo visitado" xfId="17537" builtinId="9" hidden="1"/>
    <cellStyle name="Hipervínculo visitado" xfId="17541" builtinId="9" hidden="1"/>
    <cellStyle name="Hipervínculo visitado" xfId="17545" builtinId="9" hidden="1"/>
    <cellStyle name="Hipervínculo visitado" xfId="17551" builtinId="9" hidden="1"/>
    <cellStyle name="Hipervínculo visitado" xfId="17553" builtinId="9" hidden="1"/>
    <cellStyle name="Hipervínculo visitado" xfId="17559" builtinId="9" hidden="1"/>
    <cellStyle name="Hipervínculo visitado" xfId="17561" builtinId="9" hidden="1"/>
    <cellStyle name="Hipervínculo visitado" xfId="17565" builtinId="9" hidden="1"/>
    <cellStyle name="Hipervínculo visitado" xfId="17573" builtinId="9" hidden="1"/>
    <cellStyle name="Hipervínculo visitado" xfId="17575" builtinId="9" hidden="1"/>
    <cellStyle name="Hipervínculo visitado" xfId="17577" builtinId="9" hidden="1"/>
    <cellStyle name="Hipervínculo visitado" xfId="17585" builtinId="9" hidden="1"/>
    <cellStyle name="Hipervínculo visitado" xfId="17587" builtinId="9" hidden="1"/>
    <cellStyle name="Hipervínculo visitado" xfId="17591" builtinId="9" hidden="1"/>
    <cellStyle name="Hipervínculo visitado" xfId="17599" builtinId="9" hidden="1"/>
    <cellStyle name="Hipervínculo visitado" xfId="17601" builtinId="9" hidden="1"/>
    <cellStyle name="Hipervínculo visitado" xfId="17603" builtinId="9" hidden="1"/>
    <cellStyle name="Hipervínculo visitado" xfId="17609" builtinId="9" hidden="1"/>
    <cellStyle name="Hipervínculo visitado" xfId="17611" builtinId="9" hidden="1"/>
    <cellStyle name="Hipervínculo visitado" xfId="17617" builtinId="9" hidden="1"/>
    <cellStyle name="Hipervínculo visitado" xfId="17623" builtinId="9" hidden="1"/>
    <cellStyle name="Hipervínculo visitado" xfId="17625" builtinId="9" hidden="1"/>
    <cellStyle name="Hipervínculo visitado" xfId="17627" builtinId="9" hidden="1"/>
    <cellStyle name="Hipervínculo visitado" xfId="17633" builtinId="9" hidden="1"/>
    <cellStyle name="Hipervínculo visitado" xfId="17639" builtinId="9" hidden="1"/>
    <cellStyle name="Hipervínculo visitado" xfId="17641" builtinId="9" hidden="1"/>
    <cellStyle name="Hipervínculo visitado" xfId="17647" builtinId="9" hidden="1"/>
    <cellStyle name="Hipervínculo visitado" xfId="17649" builtinId="9" hidden="1"/>
    <cellStyle name="Hipervínculo visitado" xfId="17651" builtinId="9" hidden="1"/>
    <cellStyle name="Hipervínculo visitado" xfId="17659" builtinId="9" hidden="1"/>
    <cellStyle name="Hipervínculo visitado" xfId="17663" builtinId="9" hidden="1"/>
    <cellStyle name="Hipervínculo visitado" xfId="17665" builtinId="9" hidden="1"/>
    <cellStyle name="Hipervínculo visitado" xfId="17671" builtinId="9" hidden="1"/>
    <cellStyle name="Hipervínculo visitado" xfId="17673" builtinId="9" hidden="1"/>
    <cellStyle name="Hipervínculo visitado" xfId="17675" builtinId="9" hidden="1"/>
    <cellStyle name="Hipervínculo visitado" xfId="17683" builtinId="9" hidden="1"/>
    <cellStyle name="Hipervínculo visitado" xfId="17687" builtinId="9" hidden="1"/>
    <cellStyle name="Hipervínculo visitado" xfId="17582" builtinId="9" hidden="1"/>
    <cellStyle name="Hipervínculo visitado" xfId="17693" builtinId="9" hidden="1"/>
    <cellStyle name="Hipervínculo visitado" xfId="17695" builtinId="9" hidden="1"/>
    <cellStyle name="Hipervínculo visitado" xfId="17701" builtinId="9" hidden="1"/>
    <cellStyle name="Hipervínculo visitado" xfId="17705" builtinId="9" hidden="1"/>
    <cellStyle name="Hipervínculo visitado" xfId="17709" builtinId="9" hidden="1"/>
    <cellStyle name="Hipervínculo visitado" xfId="17711" builtinId="9" hidden="1"/>
    <cellStyle name="Hipervínculo visitado" xfId="17717" builtinId="9" hidden="1"/>
    <cellStyle name="Hipervínculo visitado" xfId="17721" builtinId="9" hidden="1"/>
    <cellStyle name="Hipervínculo visitado" xfId="17725" builtinId="9" hidden="1"/>
    <cellStyle name="Hipervínculo visitado" xfId="17729" builtinId="9" hidden="1"/>
    <cellStyle name="Hipervínculo visitado" xfId="17733" builtinId="9" hidden="1"/>
    <cellStyle name="Hipervínculo visitado" xfId="17735" builtinId="9" hidden="1"/>
    <cellStyle name="Hipervínculo visitado" xfId="17745" builtinId="9" hidden="1"/>
    <cellStyle name="Hipervínculo visitado" xfId="17747" builtinId="9" hidden="1"/>
    <cellStyle name="Hipervínculo visitado" xfId="17751" builtinId="9" hidden="1"/>
    <cellStyle name="Hipervínculo visitado" xfId="17755" builtinId="9" hidden="1"/>
    <cellStyle name="Hipervínculo visitado" xfId="17759" builtinId="9" hidden="1"/>
    <cellStyle name="Hipervínculo visitado" xfId="17761" builtinId="9" hidden="1"/>
    <cellStyle name="Hipervínculo visitado" xfId="17769" builtinId="9" hidden="1"/>
    <cellStyle name="Hipervínculo visitado" xfId="17771" builtinId="9" hidden="1"/>
    <cellStyle name="Hipervínculo visitado" xfId="17775" builtinId="9" hidden="1"/>
    <cellStyle name="Hipervínculo visitado" xfId="17779" builtinId="9" hidden="1"/>
    <cellStyle name="Hipervínculo visitado" xfId="17783" builtinId="9" hidden="1"/>
    <cellStyle name="Hipervínculo visitado" xfId="17787" builtinId="9" hidden="1"/>
    <cellStyle name="Hipervínculo visitado" xfId="17793" builtinId="9" hidden="1"/>
    <cellStyle name="Hipervínculo visitado" xfId="17795" builtinId="9" hidden="1"/>
    <cellStyle name="Hipervínculo visitado" xfId="17799" builtinId="9" hidden="1"/>
    <cellStyle name="Hipervínculo visitado" xfId="17803" builtinId="9" hidden="1"/>
    <cellStyle name="Hipervínculo visitado" xfId="17809" builtinId="9" hidden="1"/>
    <cellStyle name="Hipervínculo visitado" xfId="17811" builtinId="9" hidden="1"/>
    <cellStyle name="Hipervínculo visitado" xfId="17817" builtinId="9" hidden="1"/>
    <cellStyle name="Hipervínculo visitado" xfId="17819" builtinId="9" hidden="1"/>
    <cellStyle name="Hipervínculo visitado" xfId="17823" builtinId="9" hidden="1"/>
    <cellStyle name="Hipervínculo visitado" xfId="17831" builtinId="9" hidden="1"/>
    <cellStyle name="Hipervínculo visitado" xfId="17833" builtinId="9" hidden="1"/>
    <cellStyle name="Hipervínculo visitado" xfId="17835" builtinId="9" hidden="1"/>
    <cellStyle name="Hipervínculo visitado" xfId="17841" builtinId="9" hidden="1"/>
    <cellStyle name="Hipervínculo visitado" xfId="17843" builtinId="9" hidden="1"/>
    <cellStyle name="Hipervínculo visitado" xfId="17845" builtinId="9" hidden="1"/>
    <cellStyle name="Hipervínculo visitado" xfId="17853" builtinId="9" hidden="1"/>
    <cellStyle name="Hipervínculo visitado" xfId="17855" builtinId="9" hidden="1"/>
    <cellStyle name="Hipervínculo visitado" xfId="17857" builtinId="9" hidden="1"/>
    <cellStyle name="Hipervínculo visitado" xfId="17863" builtinId="9" hidden="1"/>
    <cellStyle name="Hipervínculo visitado" xfId="17865" builtinId="9" hidden="1"/>
    <cellStyle name="Hipervínculo visitado" xfId="17871" builtinId="9" hidden="1"/>
    <cellStyle name="Hipervínculo visitado" xfId="17877" builtinId="9" hidden="1"/>
    <cellStyle name="Hipervínculo visitado" xfId="17879" builtinId="9" hidden="1"/>
    <cellStyle name="Hipervínculo visitado" xfId="17881" builtinId="9" hidden="1"/>
    <cellStyle name="Hipervínculo visitado" xfId="17887" builtinId="9" hidden="1"/>
    <cellStyle name="Hipervínculo visitado" xfId="17893" builtinId="9" hidden="1"/>
    <cellStyle name="Hipervínculo visitado" xfId="17897" builtinId="9" hidden="1"/>
    <cellStyle name="Hipervínculo visitado" xfId="17903" builtinId="9" hidden="1"/>
    <cellStyle name="Hipervínculo visitado" xfId="17905" builtinId="9" hidden="1"/>
    <cellStyle name="Hipervínculo visitado" xfId="17907" builtinId="9" hidden="1"/>
    <cellStyle name="Hipervínculo visitado" xfId="17915" builtinId="9" hidden="1"/>
    <cellStyle name="Hipervínculo visitado" xfId="17919" builtinId="9" hidden="1"/>
    <cellStyle name="Hipervínculo visitado" xfId="17921" builtinId="9" hidden="1"/>
    <cellStyle name="Hipervínculo visitado" xfId="17927" builtinId="9" hidden="1"/>
    <cellStyle name="Hipervínculo visitado" xfId="17929" builtinId="9" hidden="1"/>
    <cellStyle name="Hipervínculo visitado" xfId="17931" builtinId="9" hidden="1"/>
    <cellStyle name="Hipervínculo visitado" xfId="17939" builtinId="9" hidden="1"/>
    <cellStyle name="Hipervínculo visitado" xfId="17943" builtinId="9" hidden="1"/>
    <cellStyle name="Hipervínculo visitado" xfId="17945" builtinId="9" hidden="1"/>
    <cellStyle name="Hipervínculo visitado" xfId="17951" builtinId="9" hidden="1"/>
    <cellStyle name="Hipervínculo visitado" xfId="17953" builtinId="9" hidden="1"/>
    <cellStyle name="Hipervínculo visitado" xfId="17959" builtinId="9" hidden="1"/>
    <cellStyle name="Hipervínculo visitado" xfId="17963" builtinId="9" hidden="1"/>
    <cellStyle name="Hipervínculo visitado" xfId="17967" builtinId="9" hidden="1"/>
    <cellStyle name="Hipervínculo visitado" xfId="17969" builtinId="9" hidden="1"/>
    <cellStyle name="Hipervínculo visitado" xfId="17975" builtinId="9" hidden="1"/>
    <cellStyle name="Hipervínculo visitado" xfId="17979" builtinId="9" hidden="1"/>
    <cellStyle name="Hipervínculo visitado" xfId="17983" builtinId="9" hidden="1"/>
    <cellStyle name="Hipervínculo visitado" xfId="17987" builtinId="9" hidden="1"/>
    <cellStyle name="Hipervínculo visitado" xfId="17991" builtinId="9" hidden="1"/>
    <cellStyle name="Hipervínculo visitado" xfId="17993" builtinId="9" hidden="1"/>
    <cellStyle name="Hipervínculo visitado" xfId="17894" builtinId="9" hidden="1"/>
    <cellStyle name="Hipervínculo visitado" xfId="18001" builtinId="9" hidden="1"/>
    <cellStyle name="Hipervínculo visitado" xfId="18005" builtinId="9" hidden="1"/>
    <cellStyle name="Hipervínculo visitado" xfId="18009" builtinId="9" hidden="1"/>
    <cellStyle name="Hipervínculo visitado" xfId="18013" builtinId="9" hidden="1"/>
    <cellStyle name="Hipervínculo visitado" xfId="18015" builtinId="9" hidden="1"/>
    <cellStyle name="Hipervínculo visitado" xfId="18023" builtinId="9" hidden="1"/>
    <cellStyle name="Hipervínculo visitado" xfId="18025" builtinId="9" hidden="1"/>
    <cellStyle name="Hipervínculo visitado" xfId="18029" builtinId="9" hidden="1"/>
    <cellStyle name="Hipervínculo visitado" xfId="18033" builtinId="9" hidden="1"/>
    <cellStyle name="Hipervínculo visitado" xfId="18037" builtinId="9" hidden="1"/>
    <cellStyle name="Hipervínculo visitado" xfId="18041" builtinId="9" hidden="1"/>
    <cellStyle name="Hipervínculo visitado" xfId="18047" builtinId="9" hidden="1"/>
    <cellStyle name="Hipervínculo visitado" xfId="18049" builtinId="9" hidden="1"/>
    <cellStyle name="Hipervínculo visitado" xfId="18054" builtinId="9" hidden="1"/>
    <cellStyle name="Hipervínculo visitado" xfId="18058" builtinId="9" hidden="1"/>
    <cellStyle name="Hipervínculo visitado" xfId="18064" builtinId="9" hidden="1"/>
    <cellStyle name="Hipervínculo visitado" xfId="18066" builtinId="9" hidden="1"/>
    <cellStyle name="Hipervínculo visitado" xfId="18072" builtinId="9" hidden="1"/>
    <cellStyle name="Hipervínculo visitado" xfId="18074" builtinId="9" hidden="1"/>
    <cellStyle name="Hipervínculo visitado" xfId="18078" builtinId="9" hidden="1"/>
    <cellStyle name="Hipervínculo visitado" xfId="18086" builtinId="9" hidden="1"/>
    <cellStyle name="Hipervínculo visitado" xfId="18088" builtinId="9" hidden="1"/>
    <cellStyle name="Hipervínculo visitado" xfId="18090" builtinId="9" hidden="1"/>
    <cellStyle name="Hipervínculo visitado" xfId="18096" builtinId="9" hidden="1"/>
    <cellStyle name="Hipervínculo visitado" xfId="18098" builtinId="9" hidden="1"/>
    <cellStyle name="Hipervínculo visitado" xfId="18102" builtinId="9" hidden="1"/>
    <cellStyle name="Hipervínculo visitado" xfId="18110" builtinId="9" hidden="1"/>
    <cellStyle name="Hipervínculo visitado" xfId="18112" builtinId="9" hidden="1"/>
    <cellStyle name="Hipervínculo visitado" xfId="18114" builtinId="9" hidden="1"/>
    <cellStyle name="Hipervínculo visitado" xfId="18120" builtinId="9" hidden="1"/>
    <cellStyle name="Hipervínculo visitado" xfId="18122" builtinId="9" hidden="1"/>
    <cellStyle name="Hipervínculo visitado" xfId="18128" builtinId="9" hidden="1"/>
    <cellStyle name="Hipervínculo visitado" xfId="18134" builtinId="9" hidden="1"/>
    <cellStyle name="Hipervínculo visitado" xfId="18136" builtinId="9" hidden="1"/>
    <cellStyle name="Hipervínculo visitado" xfId="18138" builtinId="9" hidden="1"/>
    <cellStyle name="Hipervínculo visitado" xfId="18144" builtinId="9" hidden="1"/>
    <cellStyle name="Hipervínculo visitado" xfId="18150" builtinId="9" hidden="1"/>
    <cellStyle name="Hipervínculo visitado" xfId="18152" builtinId="9" hidden="1"/>
    <cellStyle name="Hipervínculo visitado" xfId="18156" builtinId="9" hidden="1"/>
    <cellStyle name="Hipervínculo visitado" xfId="18158" builtinId="9" hidden="1"/>
    <cellStyle name="Hipervínculo visitado" xfId="18160" builtinId="9" hidden="1"/>
    <cellStyle name="Hipervínculo visitado" xfId="18168" builtinId="9" hidden="1"/>
    <cellStyle name="Hipervínculo visitado" xfId="18172" builtinId="9" hidden="1"/>
    <cellStyle name="Hipervínculo visitado" xfId="18174" builtinId="9" hidden="1"/>
    <cellStyle name="Hipervínculo visitado" xfId="18180" builtinId="9" hidden="1"/>
    <cellStyle name="Hipervínculo visitado" xfId="18182" builtinId="9" hidden="1"/>
    <cellStyle name="Hipervínculo visitado" xfId="18184" builtinId="9" hidden="1"/>
    <cellStyle name="Hipervínculo visitado" xfId="18192" builtinId="9" hidden="1"/>
    <cellStyle name="Hipervínculo visitado" xfId="18196" builtinId="9" hidden="1"/>
    <cellStyle name="Hipervínculo visitado" xfId="18198" builtinId="9" hidden="1"/>
    <cellStyle name="Hipervínculo visitado" xfId="18204" builtinId="9" hidden="1"/>
    <cellStyle name="Hipervínculo visitado" xfId="18206" builtinId="9" hidden="1"/>
    <cellStyle name="Hipervínculo visitado" xfId="18212" builtinId="9" hidden="1"/>
    <cellStyle name="Hipervínculo visitado" xfId="18216" builtinId="9" hidden="1"/>
    <cellStyle name="Hipervínculo visitado" xfId="18220" builtinId="9" hidden="1"/>
    <cellStyle name="Hipervínculo visitado" xfId="18222" builtinId="9" hidden="1"/>
    <cellStyle name="Hipervínculo visitado" xfId="18228" builtinId="9" hidden="1"/>
    <cellStyle name="Hipervínculo visitado" xfId="18232" builtinId="9" hidden="1"/>
    <cellStyle name="Hipervínculo visitado" xfId="18236" builtinId="9" hidden="1"/>
    <cellStyle name="Hipervínculo visitado" xfId="18240" builtinId="9" hidden="1"/>
    <cellStyle name="Hipervínculo visitado" xfId="18244" builtinId="9" hidden="1"/>
    <cellStyle name="Hipervínculo visitado" xfId="18246" builtinId="9" hidden="1"/>
    <cellStyle name="Hipervínculo visitado" xfId="18254" builtinId="9" hidden="1"/>
    <cellStyle name="Hipervínculo visitado" xfId="18256" builtinId="9" hidden="1"/>
    <cellStyle name="Hipervínculo visitado" xfId="18260" builtinId="9" hidden="1"/>
    <cellStyle name="Hipervínculo visitado" xfId="18264" builtinId="9" hidden="1"/>
    <cellStyle name="Hipervínculo visitado" xfId="18268" builtinId="9" hidden="1"/>
    <cellStyle name="Hipervínculo visitado" xfId="18270" builtinId="9" hidden="1"/>
    <cellStyle name="Hipervínculo visitado" xfId="18278" builtinId="9" hidden="1"/>
    <cellStyle name="Hipervínculo visitado" xfId="18280" builtinId="9" hidden="1"/>
    <cellStyle name="Hipervínculo visitado" xfId="18284" builtinId="9" hidden="1"/>
    <cellStyle name="Hipervínculo visitado" xfId="18288" builtinId="9" hidden="1"/>
    <cellStyle name="Hipervínculo visitado" xfId="18292" builtinId="9" hidden="1"/>
    <cellStyle name="Hipervínculo visitado" xfId="18296" builtinId="9" hidden="1"/>
    <cellStyle name="Hipervínculo visitado" xfId="18302" builtinId="9" hidden="1"/>
    <cellStyle name="Hipervínculo visitado" xfId="18304" builtinId="9" hidden="1"/>
    <cellStyle name="Hipervínculo visitado" xfId="18308" builtinId="9" hidden="1"/>
    <cellStyle name="Hipervínculo visitado" xfId="18298" builtinId="9" hidden="1"/>
    <cellStyle name="Hipervínculo visitado" xfId="18282" builtinId="9" hidden="1"/>
    <cellStyle name="Hipervínculo visitado" xfId="18274" builtinId="9" hidden="1"/>
    <cellStyle name="Hipervínculo visitado" xfId="18258" builtinId="9" hidden="1"/>
    <cellStyle name="Hipervínculo visitado" xfId="18250" builtinId="9" hidden="1"/>
    <cellStyle name="Hipervínculo visitado" xfId="18242" builtinId="9" hidden="1"/>
    <cellStyle name="Hipervínculo visitado" xfId="18218" builtinId="9" hidden="1"/>
    <cellStyle name="Hipervínculo visitado" xfId="18210" builtinId="9" hidden="1"/>
    <cellStyle name="Hipervínculo visitado" xfId="18202" builtinId="9" hidden="1"/>
    <cellStyle name="Hipervínculo visitado" xfId="18186" builtinId="9" hidden="1"/>
    <cellStyle name="Hipervínculo visitado" xfId="18178" builtinId="9" hidden="1"/>
    <cellStyle name="Hipervínculo visitado" xfId="18170" builtinId="9" hidden="1"/>
    <cellStyle name="Hipervínculo visitado" xfId="18148" builtinId="9" hidden="1"/>
    <cellStyle name="Hipervínculo visitado" xfId="18140" builtinId="9" hidden="1"/>
    <cellStyle name="Hipervínculo visitado" xfId="18132" builtinId="9" hidden="1"/>
    <cellStyle name="Hipervínculo visitado" xfId="18116" builtinId="9" hidden="1"/>
    <cellStyle name="Hipervínculo visitado" xfId="18108" builtinId="9" hidden="1"/>
    <cellStyle name="Hipervínculo visitado" xfId="18092" builtinId="9" hidden="1"/>
    <cellStyle name="Hipervínculo visitado" xfId="18076" builtinId="9" hidden="1"/>
    <cellStyle name="Hipervínculo visitado" xfId="18068" builtinId="9" hidden="1"/>
    <cellStyle name="Hipervínculo visitado" xfId="18060" builtinId="9" hidden="1"/>
    <cellStyle name="Hipervínculo visitado" xfId="18043" builtinId="9" hidden="1"/>
    <cellStyle name="Hipervínculo visitado" xfId="18027" builtinId="9" hidden="1"/>
    <cellStyle name="Hipervínculo visitado" xfId="18019" builtinId="9" hidden="1"/>
    <cellStyle name="Hipervínculo visitado" xfId="18003" builtinId="9" hidden="1"/>
    <cellStyle name="Hipervínculo visitado" xfId="17997" builtinId="9" hidden="1"/>
    <cellStyle name="Hipervínculo visitado" xfId="17989" builtinId="9" hidden="1"/>
    <cellStyle name="Hipervínculo visitado" xfId="17965" builtinId="9" hidden="1"/>
    <cellStyle name="Hipervínculo visitado" xfId="17957" builtinId="9" hidden="1"/>
    <cellStyle name="Hipervínculo visitado" xfId="17949" builtinId="9" hidden="1"/>
    <cellStyle name="Hipervínculo visitado" xfId="17933" builtinId="9" hidden="1"/>
    <cellStyle name="Hipervínculo visitado" xfId="17925" builtinId="9" hidden="1"/>
    <cellStyle name="Hipervínculo visitado" xfId="17917" builtinId="9" hidden="1"/>
    <cellStyle name="Hipervínculo visitado" xfId="17891" builtinId="9" hidden="1"/>
    <cellStyle name="Hipervínculo visitado" xfId="17883" builtinId="9" hidden="1"/>
    <cellStyle name="Hipervínculo visitado" xfId="17875" builtinId="9" hidden="1"/>
    <cellStyle name="Hipervínculo visitado" xfId="17859" builtinId="9" hidden="1"/>
    <cellStyle name="Hipervínculo visitado" xfId="17851" builtinId="9" hidden="1"/>
    <cellStyle name="Hipervínculo visitado" xfId="17837" builtinId="9" hidden="1"/>
    <cellStyle name="Hipervínculo visitado" xfId="17821" builtinId="9" hidden="1"/>
    <cellStyle name="Hipervínculo visitado" xfId="17813" builtinId="9" hidden="1"/>
    <cellStyle name="Hipervínculo visitado" xfId="17805" builtinId="9" hidden="1"/>
    <cellStyle name="Hipervínculo visitado" xfId="17789" builtinId="9" hidden="1"/>
    <cellStyle name="Hipervínculo visitado" xfId="17773" builtinId="9" hidden="1"/>
    <cellStyle name="Hipervínculo visitado" xfId="17765" builtinId="9" hidden="1"/>
    <cellStyle name="Hipervínculo visitado" xfId="17749" builtinId="9" hidden="1"/>
    <cellStyle name="Hipervínculo visitado" xfId="17741" builtinId="9" hidden="1"/>
    <cellStyle name="Hipervínculo visitado" xfId="17731" builtinId="9" hidden="1"/>
    <cellStyle name="Hipervínculo visitado" xfId="17707" builtinId="9" hidden="1"/>
    <cellStyle name="Hipervínculo visitado" xfId="17699" builtinId="9" hidden="1"/>
    <cellStyle name="Hipervínculo visitado" xfId="17691" builtinId="9" hidden="1"/>
    <cellStyle name="Hipervínculo visitado" xfId="17677" builtinId="9" hidden="1"/>
    <cellStyle name="Hipervínculo visitado" xfId="17669" builtinId="9" hidden="1"/>
    <cellStyle name="Hipervínculo visitado" xfId="17661" builtinId="9" hidden="1"/>
    <cellStyle name="Hipervínculo visitado" xfId="17637" builtinId="9" hidden="1"/>
    <cellStyle name="Hipervínculo visitado" xfId="17629" builtinId="9" hidden="1"/>
    <cellStyle name="Hipervínculo visitado" xfId="17621" builtinId="9" hidden="1"/>
    <cellStyle name="Hipervínculo visitado" xfId="17605" builtinId="9" hidden="1"/>
    <cellStyle name="Hipervínculo visitado" xfId="17597" builtinId="9" hidden="1"/>
    <cellStyle name="Hipervínculo visitado" xfId="17579" builtinId="9" hidden="1"/>
    <cellStyle name="Hipervínculo visitado" xfId="17563" builtinId="9" hidden="1"/>
    <cellStyle name="Hipervínculo visitado" xfId="17555" builtinId="9" hidden="1"/>
    <cellStyle name="Hipervínculo visitado" xfId="17547" builtinId="9" hidden="1"/>
    <cellStyle name="Hipervínculo visitado" xfId="17426" builtinId="9" hidden="1"/>
    <cellStyle name="Hipervínculo visitado" xfId="17517" builtinId="9" hidden="1"/>
    <cellStyle name="Hipervínculo visitado" xfId="17509" builtinId="9" hidden="1"/>
    <cellStyle name="Hipervínculo visitado" xfId="17493" builtinId="9" hidden="1"/>
    <cellStyle name="Hipervínculo visitado" xfId="17485" builtinId="9" hidden="1"/>
    <cellStyle name="Hipervínculo visitado" xfId="17477" builtinId="9" hidden="1"/>
    <cellStyle name="Hipervínculo visitado" xfId="17453" builtinId="9" hidden="1"/>
    <cellStyle name="Hipervínculo visitado" xfId="17445" builtinId="9" hidden="1"/>
    <cellStyle name="Hipervínculo visitado" xfId="17437" builtinId="9" hidden="1"/>
    <cellStyle name="Hipervínculo visitado" xfId="17419" builtinId="9" hidden="1"/>
    <cellStyle name="Hipervínculo visitado" xfId="17411" builtinId="9" hidden="1"/>
    <cellStyle name="Hipervínculo visitado" xfId="17403" builtinId="9" hidden="1"/>
    <cellStyle name="Hipervínculo visitado" xfId="17379" builtinId="9" hidden="1"/>
    <cellStyle name="Hipervínculo visitado" xfId="17373" builtinId="9" hidden="1"/>
    <cellStyle name="Hipervínculo visitado" xfId="17365" builtinId="9" hidden="1"/>
    <cellStyle name="Hipervínculo visitado" xfId="17349" builtinId="9" hidden="1"/>
    <cellStyle name="Hipervínculo visitado" xfId="17341" builtinId="9" hidden="1"/>
    <cellStyle name="Hipervínculo visitado" xfId="17325" builtinId="9" hidden="1"/>
    <cellStyle name="Hipervínculo visitado" xfId="17309" builtinId="9" hidden="1"/>
    <cellStyle name="Hipervínculo visitado" xfId="17301" builtinId="9" hidden="1"/>
    <cellStyle name="Hipervínculo visitado" xfId="17293" builtinId="9" hidden="1"/>
    <cellStyle name="Hipervínculo visitado" xfId="17277" builtinId="9" hidden="1"/>
    <cellStyle name="Hipervínculo visitado" xfId="17259" builtinId="9" hidden="1"/>
    <cellStyle name="Hipervínculo visitado" xfId="17251" builtinId="9" hidden="1"/>
    <cellStyle name="Hipervínculo visitado" xfId="17235" builtinId="9" hidden="1"/>
    <cellStyle name="Hipervínculo visitado" xfId="17227" builtinId="9" hidden="1"/>
    <cellStyle name="Hipervínculo visitado" xfId="17114" builtinId="9" hidden="1"/>
    <cellStyle name="Hipervínculo visitado" xfId="17197" builtinId="9" hidden="1"/>
    <cellStyle name="Hipervínculo visitado" xfId="17189" builtinId="9" hidden="1"/>
    <cellStyle name="Hipervínculo visitado" xfId="17181" builtinId="9" hidden="1"/>
    <cellStyle name="Hipervínculo visitado" xfId="17165" builtinId="9" hidden="1"/>
    <cellStyle name="Hipervínculo visitado" xfId="17157" builtinId="9" hidden="1"/>
    <cellStyle name="Hipervínculo visitado" xfId="17149" builtinId="9" hidden="1"/>
    <cellStyle name="Hipervínculo visitado" xfId="17125" builtinId="9" hidden="1"/>
    <cellStyle name="Hipervínculo visitado" xfId="17117" builtinId="9" hidden="1"/>
    <cellStyle name="Hipervínculo visitado" xfId="17107" builtinId="9" hidden="1"/>
    <cellStyle name="Hipervínculo visitado" xfId="17091" builtinId="9" hidden="1"/>
    <cellStyle name="Hipervínculo visitado" xfId="17083" builtinId="9" hidden="1"/>
    <cellStyle name="Hipervínculo visitado" xfId="17067" builtinId="9" hidden="1"/>
    <cellStyle name="Hipervínculo visitado" xfId="17052" builtinId="9" hidden="1"/>
    <cellStyle name="Hipervínculo visitado" xfId="17044" builtinId="9" hidden="1"/>
    <cellStyle name="Hipervínculo visitado" xfId="17036" builtinId="9" hidden="1"/>
    <cellStyle name="Hipervínculo visitado" xfId="17020" builtinId="9" hidden="1"/>
    <cellStyle name="Hipervínculo visitado" xfId="17004" builtinId="9" hidden="1"/>
    <cellStyle name="Hipervínculo visitado" xfId="16996" builtinId="9" hidden="1"/>
    <cellStyle name="Hipervínculo visitado" xfId="16980" builtinId="9" hidden="1"/>
    <cellStyle name="Hipervínculo visitado" xfId="16972" builtinId="9" hidden="1"/>
    <cellStyle name="Hipervínculo visitado" xfId="16964" builtinId="9" hidden="1"/>
    <cellStyle name="Hipervínculo visitado" xfId="16939" builtinId="9" hidden="1"/>
    <cellStyle name="Hipervínculo visitado" xfId="16931" builtinId="9" hidden="1"/>
    <cellStyle name="Hipervínculo visitado" xfId="16923" builtinId="9" hidden="1"/>
    <cellStyle name="Hipervínculo visitado" xfId="16802" builtinId="9" hidden="1"/>
    <cellStyle name="Hipervínculo visitado" xfId="16901" builtinId="9" hidden="1"/>
    <cellStyle name="Hipervínculo visitado" xfId="16893" builtinId="9" hidden="1"/>
    <cellStyle name="Hipervínculo visitado" xfId="16869" builtinId="9" hidden="1"/>
    <cellStyle name="Hipervínculo visitado" xfId="16861" builtinId="9" hidden="1"/>
    <cellStyle name="Hipervínculo visitado" xfId="16853" builtinId="9" hidden="1"/>
    <cellStyle name="Hipervínculo visitado" xfId="16837" builtinId="9" hidden="1"/>
    <cellStyle name="Hipervínculo visitado" xfId="16829" builtinId="9" hidden="1"/>
    <cellStyle name="Hipervínculo visitado" xfId="16813" builtinId="9" hidden="1"/>
    <cellStyle name="Hipervínculo visitado" xfId="16363" builtinId="9" hidden="1"/>
    <cellStyle name="Hipervínculo visitado" xfId="16365" builtinId="9" hidden="1"/>
    <cellStyle name="Hipervínculo visitado" xfId="16367" builtinId="9" hidden="1"/>
    <cellStyle name="Hipervínculo visitado" xfId="16371" builtinId="9" hidden="1"/>
    <cellStyle name="Hipervínculo visitado" xfId="16377" builtinId="9" hidden="1"/>
    <cellStyle name="Hipervínculo visitado" xfId="16379" builtinId="9" hidden="1"/>
    <cellStyle name="Hipervínculo visitado" xfId="16383" builtinId="9" hidden="1"/>
    <cellStyle name="Hipervínculo visitado" xfId="16385" builtinId="9" hidden="1"/>
    <cellStyle name="Hipervínculo visitado" xfId="16387" builtinId="9" hidden="1"/>
    <cellStyle name="Hipervínculo visitado" xfId="16395" builtinId="9" hidden="1"/>
    <cellStyle name="Hipervínculo visitado" xfId="16397" builtinId="9" hidden="1"/>
    <cellStyle name="Hipervínculo visitado" xfId="16399" builtinId="9" hidden="1"/>
    <cellStyle name="Hipervínculo visitado" xfId="16403" builtinId="9" hidden="1"/>
    <cellStyle name="Hipervínculo visitado" xfId="16407" builtinId="9" hidden="1"/>
    <cellStyle name="Hipervínculo visitado" xfId="16409" builtinId="9" hidden="1"/>
    <cellStyle name="Hipervínculo visitado" xfId="16415" builtinId="9" hidden="1"/>
    <cellStyle name="Hipervínculo visitado" xfId="16417" builtinId="9" hidden="1"/>
    <cellStyle name="Hipervínculo visitado" xfId="16419" builtinId="9" hidden="1"/>
    <cellStyle name="Hipervínculo visitado" xfId="16425" builtinId="9" hidden="1"/>
    <cellStyle name="Hipervínculo visitado" xfId="16427" builtinId="9" hidden="1"/>
    <cellStyle name="Hipervínculo visitado" xfId="16431" builtinId="9" hidden="1"/>
    <cellStyle name="Hipervínculo visitado" xfId="16435" builtinId="9" hidden="1"/>
    <cellStyle name="Hipervínculo visitado" xfId="16439" builtinId="9" hidden="1"/>
    <cellStyle name="Hipervínculo visitado" xfId="16334" builtinId="9" hidden="1"/>
    <cellStyle name="Hipervínculo visitado" xfId="16443" builtinId="9" hidden="1"/>
    <cellStyle name="Hipervínculo visitado" xfId="16447" builtinId="9" hidden="1"/>
    <cellStyle name="Hipervínculo visitado" xfId="16449" builtinId="9" hidden="1"/>
    <cellStyle name="Hipervínculo visitado" xfId="16455" builtinId="9" hidden="1"/>
    <cellStyle name="Hipervínculo visitado" xfId="16457" builtinId="9" hidden="1"/>
    <cellStyle name="Hipervínculo visitado" xfId="16459" builtinId="9" hidden="1"/>
    <cellStyle name="Hipervínculo visitado" xfId="16465" builtinId="9" hidden="1"/>
    <cellStyle name="Hipervínculo visitado" xfId="16469" builtinId="9" hidden="1"/>
    <cellStyle name="Hipervínculo visitado" xfId="16471" builtinId="9" hidden="1"/>
    <cellStyle name="Hipervínculo visitado" xfId="16475" builtinId="9" hidden="1"/>
    <cellStyle name="Hipervínculo visitado" xfId="16477" builtinId="9" hidden="1"/>
    <cellStyle name="Hipervínculo visitado" xfId="16479" builtinId="9" hidden="1"/>
    <cellStyle name="Hipervínculo visitado" xfId="16487" builtinId="9" hidden="1"/>
    <cellStyle name="Hipervínculo visitado" xfId="16489" builtinId="9" hidden="1"/>
    <cellStyle name="Hipervínculo visitado" xfId="16492" builtinId="9" hidden="1"/>
    <cellStyle name="Hipervínculo visitado" xfId="16496" builtinId="9" hidden="1"/>
    <cellStyle name="Hipervínculo visitado" xfId="16498" builtinId="9" hidden="1"/>
    <cellStyle name="Hipervínculo visitado" xfId="16504" builtinId="9" hidden="1"/>
    <cellStyle name="Hipervínculo visitado" xfId="16508" builtinId="9" hidden="1"/>
    <cellStyle name="Hipervínculo visitado" xfId="16510" builtinId="9" hidden="1"/>
    <cellStyle name="Hipervínculo visitado" xfId="16512" builtinId="9" hidden="1"/>
    <cellStyle name="Hipervínculo visitado" xfId="16518" builtinId="9" hidden="1"/>
    <cellStyle name="Hipervínculo visitado" xfId="16522" builtinId="9" hidden="1"/>
    <cellStyle name="Hipervínculo visitado" xfId="16524" builtinId="9" hidden="1"/>
    <cellStyle name="Hipervínculo visitado" xfId="16528" builtinId="9" hidden="1"/>
    <cellStyle name="Hipervínculo visitado" xfId="16530" builtinId="9" hidden="1"/>
    <cellStyle name="Hipervínculo visitado" xfId="16534" builtinId="9" hidden="1"/>
    <cellStyle name="Hipervínculo visitado" xfId="16540" builtinId="9" hidden="1"/>
    <cellStyle name="Hipervínculo visitado" xfId="16542" builtinId="9" hidden="1"/>
    <cellStyle name="Hipervínculo visitado" xfId="16544" builtinId="9" hidden="1"/>
    <cellStyle name="Hipervínculo visitado" xfId="16550" builtinId="9" hidden="1"/>
    <cellStyle name="Hipervínculo visitado" xfId="16552" builtinId="9" hidden="1"/>
    <cellStyle name="Hipervínculo visitado" xfId="16554" builtinId="9" hidden="1"/>
    <cellStyle name="Hipervínculo visitado" xfId="16560" builtinId="9" hidden="1"/>
    <cellStyle name="Hipervínculo visitado" xfId="16562" builtinId="9" hidden="1"/>
    <cellStyle name="Hipervínculo visitado" xfId="16566" builtinId="9" hidden="1"/>
    <cellStyle name="Hipervínculo visitado" xfId="16570" builtinId="9" hidden="1"/>
    <cellStyle name="Hipervínculo visitado" xfId="16572" builtinId="9" hidden="1"/>
    <cellStyle name="Hipervínculo visitado" xfId="16576" builtinId="9" hidden="1"/>
    <cellStyle name="Hipervínculo visitado" xfId="16582" builtinId="9" hidden="1"/>
    <cellStyle name="Hipervínculo visitado" xfId="16584" builtinId="9" hidden="1"/>
    <cellStyle name="Hipervínculo visitado" xfId="16586" builtinId="9" hidden="1"/>
    <cellStyle name="Hipervínculo visitado" xfId="16590" builtinId="9" hidden="1"/>
    <cellStyle name="Hipervínculo visitado" xfId="16594" builtinId="9" hidden="1"/>
    <cellStyle name="Hipervínculo visitado" xfId="16597" builtinId="9" hidden="1"/>
    <cellStyle name="Hipervínculo visitado" xfId="16601" builtinId="9" hidden="1"/>
    <cellStyle name="Hipervínculo visitado" xfId="16603" builtinId="9" hidden="1"/>
    <cellStyle name="Hipervínculo visitado" xfId="16605" builtinId="9" hidden="1"/>
    <cellStyle name="Hipervínculo visitado" xfId="16613" builtinId="9" hidden="1"/>
    <cellStyle name="Hipervínculo visitado" xfId="16615" builtinId="9" hidden="1"/>
    <cellStyle name="Hipervínculo visitado" xfId="16617" builtinId="9" hidden="1"/>
    <cellStyle name="Hipervínculo visitado" xfId="16621" builtinId="9" hidden="1"/>
    <cellStyle name="Hipervínculo visitado" xfId="16623" builtinId="9" hidden="1"/>
    <cellStyle name="Hipervínculo visitado" xfId="16625" builtinId="9" hidden="1"/>
    <cellStyle name="Hipervínculo visitado" xfId="16633" builtinId="9" hidden="1"/>
    <cellStyle name="Hipervínculo visitado" xfId="16635" builtinId="9" hidden="1"/>
    <cellStyle name="Hipervínculo visitado" xfId="16637" builtinId="9" hidden="1"/>
    <cellStyle name="Hipervínculo visitado" xfId="16641" builtinId="9" hidden="1"/>
    <cellStyle name="Hipervínculo visitado" xfId="16645" builtinId="9" hidden="1"/>
    <cellStyle name="Hipervínculo visitado" xfId="16651" builtinId="9" hidden="1"/>
    <cellStyle name="Hipervínculo visitado" xfId="16655" builtinId="9" hidden="1"/>
    <cellStyle name="Hipervínculo visitado" xfId="16657" builtinId="9" hidden="1"/>
    <cellStyle name="Hipervínculo visitado" xfId="16659" builtinId="9" hidden="1"/>
    <cellStyle name="Hipervínculo visitado" xfId="16665" builtinId="9" hidden="1"/>
    <cellStyle name="Hipervínculo visitado" xfId="16669" builtinId="9" hidden="1"/>
    <cellStyle name="Hipervínculo visitado" xfId="16671" builtinId="9" hidden="1"/>
    <cellStyle name="Hipervínculo visitado" xfId="16675" builtinId="9" hidden="1"/>
    <cellStyle name="Hipervínculo visitado" xfId="16679" builtinId="9" hidden="1"/>
    <cellStyle name="Hipervínculo visitado" xfId="16681" builtinId="9" hidden="1"/>
    <cellStyle name="Hipervínculo visitado" xfId="16687" builtinId="9" hidden="1"/>
    <cellStyle name="Hipervínculo visitado" xfId="16689" builtinId="9" hidden="1"/>
    <cellStyle name="Hipervínculo visitado" xfId="16691" builtinId="9" hidden="1"/>
    <cellStyle name="Hipervínculo visitado" xfId="16697" builtinId="9" hidden="1"/>
    <cellStyle name="Hipervínculo visitado" xfId="16699" builtinId="9" hidden="1"/>
    <cellStyle name="Hipervínculo visitado" xfId="16701" builtinId="9" hidden="1"/>
    <cellStyle name="Hipervínculo visitado" xfId="16707" builtinId="9" hidden="1"/>
    <cellStyle name="Hipervínculo visitado" xfId="16711" builtinId="9" hidden="1"/>
    <cellStyle name="Hipervínculo visitado" xfId="16713" builtinId="9" hidden="1"/>
    <cellStyle name="Hipervínculo visitado" xfId="16717" builtinId="9" hidden="1"/>
    <cellStyle name="Hipervínculo visitado" xfId="16719" builtinId="9" hidden="1"/>
    <cellStyle name="Hipervínculo visitado" xfId="16723" builtinId="9" hidden="1"/>
    <cellStyle name="Hipervínculo visitado" xfId="16729" builtinId="9" hidden="1"/>
    <cellStyle name="Hipervínculo visitado" xfId="16731" builtinId="9" hidden="1"/>
    <cellStyle name="Hipervínculo visitado" xfId="16733" builtinId="9" hidden="1"/>
    <cellStyle name="Hipervínculo visitado" xfId="16737" builtinId="9" hidden="1"/>
    <cellStyle name="Hipervínculo visitado" xfId="16743" builtinId="9" hidden="1"/>
    <cellStyle name="Hipervínculo visitado" xfId="16745" builtinId="9" hidden="1"/>
    <cellStyle name="Hipervínculo visitado" xfId="16749" builtinId="9" hidden="1"/>
    <cellStyle name="Hipervínculo visitado" xfId="16751" builtinId="9" hidden="1"/>
    <cellStyle name="Hipervínculo visitado" xfId="16646" builtinId="9" hidden="1"/>
    <cellStyle name="Hipervínculo visitado" xfId="16759" builtinId="9" hidden="1"/>
    <cellStyle name="Hipervínculo visitado" xfId="16761" builtinId="9" hidden="1"/>
    <cellStyle name="Hipervínculo visitado" xfId="16763" builtinId="9" hidden="1"/>
    <cellStyle name="Hipervínculo visitado" xfId="16767" builtinId="9" hidden="1"/>
    <cellStyle name="Hipervínculo visitado" xfId="16769" builtinId="9" hidden="1"/>
    <cellStyle name="Hipervínculo visitado" xfId="16773" builtinId="9" hidden="1"/>
    <cellStyle name="Hipervínculo visitado" xfId="16779" builtinId="9" hidden="1"/>
    <cellStyle name="Hipervínculo visitado" xfId="16781" builtinId="9" hidden="1"/>
    <cellStyle name="Hipervínculo visitado" xfId="16783" builtinId="9" hidden="1"/>
    <cellStyle name="Hipervínculo visitado" xfId="16789" builtinId="9" hidden="1"/>
    <cellStyle name="Hipervínculo visitado" xfId="16791" builtinId="9" hidden="1"/>
    <cellStyle name="Hipervínculo visitado" xfId="16795" builtinId="9" hidden="1"/>
    <cellStyle name="Hipervínculo visitado" xfId="16799" builtinId="9" hidden="1"/>
    <cellStyle name="Hipervínculo visitado" xfId="16801" builtinId="9" hidden="1"/>
    <cellStyle name="Hipervínculo visitado" xfId="16807" builtinId="9" hidden="1"/>
    <cellStyle name="Hipervínculo visitado" xfId="16787" builtinId="9" hidden="1"/>
    <cellStyle name="Hipervínculo visitado" xfId="16755" builtinId="9" hidden="1"/>
    <cellStyle name="Hipervínculo visitado" xfId="16741" builtinId="9" hidden="1"/>
    <cellStyle name="Hipervínculo visitado" xfId="16709" builtinId="9" hidden="1"/>
    <cellStyle name="Hipervínculo visitado" xfId="16693" builtinId="9" hidden="1"/>
    <cellStyle name="Hipervínculo visitado" xfId="16677" builtinId="9" hidden="1"/>
    <cellStyle name="Hipervínculo visitado" xfId="16627" builtinId="9" hidden="1"/>
    <cellStyle name="Hipervínculo visitado" xfId="16611" builtinId="9" hidden="1"/>
    <cellStyle name="Hipervínculo visitado" xfId="16595" builtinId="9" hidden="1"/>
    <cellStyle name="Hipervínculo visitado" xfId="16564" builtinId="9" hidden="1"/>
    <cellStyle name="Hipervínculo visitado" xfId="16548" builtinId="9" hidden="1"/>
    <cellStyle name="Hipervínculo visitado" xfId="16532" builtinId="9" hidden="1"/>
    <cellStyle name="Hipervínculo visitado" xfId="16483" builtinId="9" hidden="1"/>
    <cellStyle name="Hipervínculo visitado" xfId="16467" builtinId="9" hidden="1"/>
    <cellStyle name="Hipervínculo visitado" xfId="16451" builtinId="9" hidden="1"/>
    <cellStyle name="Hipervínculo visitado" xfId="16421" builtinId="9" hidden="1"/>
    <cellStyle name="Hipervínculo visitado" xfId="16405" builtinId="9" hidden="1"/>
    <cellStyle name="Hipervínculo visitado" xfId="16373" builtinId="9" hidden="1"/>
    <cellStyle name="Hipervínculo visitado" xfId="16181" builtinId="9" hidden="1"/>
    <cellStyle name="Hipervínculo visitado" xfId="16183" builtinId="9" hidden="1"/>
    <cellStyle name="Hipervínculo visitado" xfId="16185" builtinId="9" hidden="1"/>
    <cellStyle name="Hipervínculo visitado" xfId="16189" builtinId="9" hidden="1"/>
    <cellStyle name="Hipervínculo visitado" xfId="16193" builtinId="9" hidden="1"/>
    <cellStyle name="Hipervínculo visitado" xfId="16197" builtinId="9" hidden="1"/>
    <cellStyle name="Hipervínculo visitado" xfId="16201" builtinId="9" hidden="1"/>
    <cellStyle name="Hipervínculo visitado" xfId="16203" builtinId="9" hidden="1"/>
    <cellStyle name="Hipervínculo visitado" xfId="16205" builtinId="9" hidden="1"/>
    <cellStyle name="Hipervínculo visitado" xfId="16211" builtinId="9" hidden="1"/>
    <cellStyle name="Hipervínculo visitado" xfId="16213" builtinId="9" hidden="1"/>
    <cellStyle name="Hipervínculo visitado" xfId="16215" builtinId="9" hidden="1"/>
    <cellStyle name="Hipervínculo visitado" xfId="16219" builtinId="9" hidden="1"/>
    <cellStyle name="Hipervínculo visitado" xfId="16221" builtinId="9" hidden="1"/>
    <cellStyle name="Hipervínculo visitado" xfId="16223" builtinId="9" hidden="1"/>
    <cellStyle name="Hipervínculo visitado" xfId="16230" builtinId="9" hidden="1"/>
    <cellStyle name="Hipervínculo visitado" xfId="16232" builtinId="9" hidden="1"/>
    <cellStyle name="Hipervínculo visitado" xfId="16234" builtinId="9" hidden="1"/>
    <cellStyle name="Hipervínculo visitado" xfId="16238" builtinId="9" hidden="1"/>
    <cellStyle name="Hipervínculo visitado" xfId="16240" builtinId="9" hidden="1"/>
    <cellStyle name="Hipervínculo visitado" xfId="16244" builtinId="9" hidden="1"/>
    <cellStyle name="Hipervínculo visitado" xfId="16248" builtinId="9" hidden="1"/>
    <cellStyle name="Hipervínculo visitado" xfId="16250" builtinId="9" hidden="1"/>
    <cellStyle name="Hipervínculo visitado" xfId="16252" builtinId="9" hidden="1"/>
    <cellStyle name="Hipervínculo visitado" xfId="16256" builtinId="9" hidden="1"/>
    <cellStyle name="Hipervínculo visitado" xfId="16262" builtinId="9" hidden="1"/>
    <cellStyle name="Hipervínculo visitado" xfId="16264" builtinId="9" hidden="1"/>
    <cellStyle name="Hipervínculo visitado" xfId="16268" builtinId="9" hidden="1"/>
    <cellStyle name="Hipervínculo visitado" xfId="16270" builtinId="9" hidden="1"/>
    <cellStyle name="Hipervínculo visitado" xfId="16272" builtinId="9" hidden="1"/>
    <cellStyle name="Hipervínculo visitado" xfId="16278" builtinId="9" hidden="1"/>
    <cellStyle name="Hipervínculo visitado" xfId="16280" builtinId="9" hidden="1"/>
    <cellStyle name="Hipervínculo visitado" xfId="16283" builtinId="9" hidden="1"/>
    <cellStyle name="Hipervínculo visitado" xfId="16287" builtinId="9" hidden="1"/>
    <cellStyle name="Hipervínculo visitado" xfId="16289" builtinId="9" hidden="1"/>
    <cellStyle name="Hipervínculo visitado" xfId="16293" builtinId="9" hidden="1"/>
    <cellStyle name="Hipervínculo visitado" xfId="16299" builtinId="9" hidden="1"/>
    <cellStyle name="Hipervínculo visitado" xfId="16301" builtinId="9" hidden="1"/>
    <cellStyle name="Hipervínculo visitado" xfId="16303" builtinId="9" hidden="1"/>
    <cellStyle name="Hipervínculo visitado" xfId="16307" builtinId="9" hidden="1"/>
    <cellStyle name="Hipervínculo visitado" xfId="16309" builtinId="9" hidden="1"/>
    <cellStyle name="Hipervínculo visitado" xfId="16313" builtinId="9" hidden="1"/>
    <cellStyle name="Hipervínculo visitado" xfId="16317" builtinId="9" hidden="1"/>
    <cellStyle name="Hipervínculo visitado" xfId="16319" builtinId="9" hidden="1"/>
    <cellStyle name="Hipervínculo visitado" xfId="16321" builtinId="9" hidden="1"/>
    <cellStyle name="Hipervínculo visitado" xfId="16327" builtinId="9" hidden="1"/>
    <cellStyle name="Hipervínculo visitado" xfId="16331" builtinId="9" hidden="1"/>
    <cellStyle name="Hipervínculo visitado" xfId="16333" builtinId="9" hidden="1"/>
    <cellStyle name="Hipervínculo visitado" xfId="16339" builtinId="9" hidden="1"/>
    <cellStyle name="Hipervínculo visitado" xfId="16341" builtinId="9" hidden="1"/>
    <cellStyle name="Hipervínculo visitado" xfId="16343" builtinId="9" hidden="1"/>
    <cellStyle name="Hipervínculo visitado" xfId="16349" builtinId="9" hidden="1"/>
    <cellStyle name="Hipervínculo visitado" xfId="16351" builtinId="9" hidden="1"/>
    <cellStyle name="Hipervínculo visitado" xfId="16353" builtinId="9" hidden="1"/>
    <cellStyle name="Hipervínculo visitado" xfId="16359" builtinId="9" hidden="1"/>
    <cellStyle name="Hipervínculo visitado" xfId="16357" builtinId="9" hidden="1"/>
    <cellStyle name="Hipervínculo visitado" xfId="16323" builtinId="9" hidden="1"/>
    <cellStyle name="Hipervínculo visitado" xfId="16227" builtinId="9" hidden="1"/>
    <cellStyle name="Hipervínculo visitado" xfId="16195" builtinId="9" hidden="1"/>
    <cellStyle name="Hipervínculo visitado" xfId="16096" builtinId="9" hidden="1"/>
    <cellStyle name="Hipervínculo visitado" xfId="16102" builtinId="9" hidden="1"/>
    <cellStyle name="Hipervínculo visitado" xfId="16104" builtinId="9" hidden="1"/>
    <cellStyle name="Hipervínculo visitado" xfId="16108" builtinId="9" hidden="1"/>
    <cellStyle name="Hipervínculo visitado" xfId="16112" builtinId="9" hidden="1"/>
    <cellStyle name="Hipervínculo visitado" xfId="16114" builtinId="9" hidden="1"/>
    <cellStyle name="Hipervínculo visitado" xfId="16116" builtinId="9" hidden="1"/>
    <cellStyle name="Hipervínculo visitado" xfId="16120" builtinId="9" hidden="1"/>
    <cellStyle name="Hipervínculo visitado" xfId="16124" builtinId="9" hidden="1"/>
    <cellStyle name="Hipervínculo visitado" xfId="16126" builtinId="9" hidden="1"/>
    <cellStyle name="Hipervínculo visitado" xfId="16130" builtinId="9" hidden="1"/>
    <cellStyle name="Hipervínculo visitado" xfId="16132" builtinId="9" hidden="1"/>
    <cellStyle name="Hipervínculo visitado" xfId="16134" builtinId="9" hidden="1"/>
    <cellStyle name="Hipervínculo visitado" xfId="16140" builtinId="9" hidden="1"/>
    <cellStyle name="Hipervínculo visitado" xfId="16142" builtinId="9" hidden="1"/>
    <cellStyle name="Hipervínculo visitado" xfId="16144" builtinId="9" hidden="1"/>
    <cellStyle name="Hipervínculo visitado" xfId="16148" builtinId="9" hidden="1"/>
    <cellStyle name="Hipervínculo visitado" xfId="16150" builtinId="9" hidden="1"/>
    <cellStyle name="Hipervínculo visitado" xfId="16152" builtinId="9" hidden="1"/>
    <cellStyle name="Hipervínculo visitado" xfId="16158" builtinId="9" hidden="1"/>
    <cellStyle name="Hipervínculo visitado" xfId="16160" builtinId="9" hidden="1"/>
    <cellStyle name="Hipervínculo visitado" xfId="16164" builtinId="9" hidden="1"/>
    <cellStyle name="Hipervínculo visitado" xfId="16168" builtinId="9" hidden="1"/>
    <cellStyle name="Hipervínculo visitado" xfId="16170" builtinId="9" hidden="1"/>
    <cellStyle name="Hipervínculo visitado" xfId="16174" builtinId="9" hidden="1"/>
    <cellStyle name="Hipervínculo visitado" xfId="16162" builtinId="9" hidden="1"/>
    <cellStyle name="Hipervínculo visitado" xfId="16098" builtinId="9" hidden="1"/>
    <cellStyle name="Hipervínculo visitado" xfId="16056" builtinId="9" hidden="1"/>
    <cellStyle name="Hipervínculo visitado" xfId="16060" builtinId="9" hidden="1"/>
    <cellStyle name="Hipervínculo visitado" xfId="16064" builtinId="9" hidden="1"/>
    <cellStyle name="Hipervínculo visitado" xfId="16066" builtinId="9" hidden="1"/>
    <cellStyle name="Hipervínculo visitado" xfId="16070" builtinId="9" hidden="1"/>
    <cellStyle name="Hipervínculo visitado" xfId="16074" builtinId="9" hidden="1"/>
    <cellStyle name="Hipervínculo visitado" xfId="16076" builtinId="9" hidden="1"/>
    <cellStyle name="Hipervínculo visitado" xfId="16082" builtinId="9" hidden="1"/>
    <cellStyle name="Hipervínculo visitado" xfId="16084" builtinId="9" hidden="1"/>
    <cellStyle name="Hipervínculo visitado" xfId="16086" builtinId="9" hidden="1"/>
    <cellStyle name="Hipervínculo visitado" xfId="16090" builtinId="9" hidden="1"/>
    <cellStyle name="Hipervínculo visitado" xfId="16092" builtinId="9" hidden="1"/>
    <cellStyle name="Hipervínculo visitado" xfId="16094" builtinId="9" hidden="1"/>
    <cellStyle name="Hipervínculo visitado" xfId="16042" builtinId="9" hidden="1"/>
    <cellStyle name="Hipervínculo visitado" xfId="16044" builtinId="9" hidden="1"/>
    <cellStyle name="Hipervínculo visitado" xfId="16046" builtinId="9" hidden="1"/>
    <cellStyle name="Hipervínculo visitado" xfId="16050" builtinId="9" hidden="1"/>
    <cellStyle name="Hipervínculo visitado" xfId="16052" builtinId="9" hidden="1"/>
    <cellStyle name="Hipervínculo visitado" xfId="16028" builtinId="9" hidden="1"/>
    <cellStyle name="Hipervínculo visitado" xfId="16032" builtinId="9" hidden="1"/>
    <cellStyle name="Hipervínculo visitado" xfId="16034" builtinId="9" hidden="1"/>
    <cellStyle name="Hipervínculo visitado" xfId="16036" builtinId="9" hidden="1"/>
    <cellStyle name="Hipervínculo visitado" xfId="16026" builtinId="9" hidden="1"/>
    <cellStyle name="Hipervínculo visitado" xfId="16020" builtinId="9" hidden="1"/>
    <cellStyle name="Hipervínculo visitado" xfId="19097" builtinId="9" hidden="1"/>
    <cellStyle name="Hipervínculo visitado" xfId="19103" builtinId="9" hidden="1"/>
    <cellStyle name="Hipervínculo visitado" xfId="19105" builtinId="9" hidden="1"/>
    <cellStyle name="Hipervínculo visitado" xfId="19107" builtinId="9" hidden="1"/>
    <cellStyle name="Hipervínculo visitado" xfId="19115" builtinId="9" hidden="1"/>
    <cellStyle name="Hipervínculo visitado" xfId="19119" builtinId="9" hidden="1"/>
    <cellStyle name="Hipervínculo visitado" xfId="19121" builtinId="9" hidden="1"/>
    <cellStyle name="Hipervínculo visitado" xfId="19127" builtinId="9" hidden="1"/>
    <cellStyle name="Hipervínculo visitado" xfId="19129" builtinId="9" hidden="1"/>
    <cellStyle name="Hipervínculo visitado" xfId="19131" builtinId="9" hidden="1"/>
    <cellStyle name="Hipervínculo visitado" xfId="19139" builtinId="9" hidden="1"/>
    <cellStyle name="Hipervínculo visitado" xfId="19143" builtinId="9" hidden="1"/>
    <cellStyle name="Hipervínculo visitado" xfId="19145" builtinId="9" hidden="1"/>
    <cellStyle name="Hipervínculo visitado" xfId="19151" builtinId="9" hidden="1"/>
    <cellStyle name="Hipervínculo visitado" xfId="19153" builtinId="9" hidden="1"/>
    <cellStyle name="Hipervínculo visitado" xfId="19159" builtinId="9" hidden="1"/>
    <cellStyle name="Hipervínculo visitado" xfId="19163" builtinId="9" hidden="1"/>
    <cellStyle name="Hipervínculo visitado" xfId="19167" builtinId="9" hidden="1"/>
    <cellStyle name="Hipervínculo visitado" xfId="19169" builtinId="9" hidden="1"/>
    <cellStyle name="Hipervínculo visitado" xfId="19175" builtinId="9" hidden="1"/>
    <cellStyle name="Hipervínculo visitado" xfId="19179" builtinId="9" hidden="1"/>
    <cellStyle name="Hipervínculo visitado" xfId="19183" builtinId="9" hidden="1"/>
    <cellStyle name="Hipervínculo visitado" xfId="19187" builtinId="9" hidden="1"/>
    <cellStyle name="Hipervínculo visitado" xfId="19191" builtinId="9" hidden="1"/>
    <cellStyle name="Hipervínculo visitado" xfId="19193" builtinId="9" hidden="1"/>
    <cellStyle name="Hipervínculo visitado" xfId="19199" builtinId="9" hidden="1"/>
    <cellStyle name="Hipervínculo visitado" xfId="19201" builtinId="9" hidden="1"/>
    <cellStyle name="Hipervínculo visitado" xfId="19205" builtinId="9" hidden="1"/>
    <cellStyle name="Hipervínculo visitado" xfId="19209" builtinId="9" hidden="1"/>
    <cellStyle name="Hipervínculo visitado" xfId="19213" builtinId="9" hidden="1"/>
    <cellStyle name="Hipervínculo visitado" xfId="19215" builtinId="9" hidden="1"/>
    <cellStyle name="Hipervínculo visitado" xfId="19223" builtinId="9" hidden="1"/>
    <cellStyle name="Hipervínculo visitado" xfId="19225" builtinId="9" hidden="1"/>
    <cellStyle name="Hipervínculo visitado" xfId="19229" builtinId="9" hidden="1"/>
    <cellStyle name="Hipervínculo visitado" xfId="19233" builtinId="9" hidden="1"/>
    <cellStyle name="Hipervínculo visitado" xfId="19237" builtinId="9" hidden="1"/>
    <cellStyle name="Hipervínculo visitado" xfId="19241" builtinId="9" hidden="1"/>
    <cellStyle name="Hipervínculo visitado" xfId="19248" builtinId="9" hidden="1"/>
    <cellStyle name="Hipervínculo visitado" xfId="19250" builtinId="9" hidden="1"/>
    <cellStyle name="Hipervínculo visitado" xfId="19254" builtinId="9" hidden="1"/>
    <cellStyle name="Hipervínculo visitado" xfId="19258" builtinId="9" hidden="1"/>
    <cellStyle name="Hipervínculo visitado" xfId="19264" builtinId="9" hidden="1"/>
    <cellStyle name="Hipervínculo visitado" xfId="19266" builtinId="9" hidden="1"/>
    <cellStyle name="Hipervínculo visitado" xfId="19272" builtinId="9" hidden="1"/>
    <cellStyle name="Hipervínculo visitado" xfId="19274" builtinId="9" hidden="1"/>
    <cellStyle name="Hipervínculo visitado" xfId="19278" builtinId="9" hidden="1"/>
    <cellStyle name="Hipervínculo visitado" xfId="19286" builtinId="9" hidden="1"/>
    <cellStyle name="Hipervínculo visitado" xfId="19288" builtinId="9" hidden="1"/>
    <cellStyle name="Hipervínculo visitado" xfId="19290" builtinId="9" hidden="1"/>
    <cellStyle name="Hipervínculo visitado" xfId="19296" builtinId="9" hidden="1"/>
    <cellStyle name="Hipervínculo visitado" xfId="19298" builtinId="9" hidden="1"/>
    <cellStyle name="Hipervínculo visitado" xfId="19302" builtinId="9" hidden="1"/>
    <cellStyle name="Hipervínculo visitado" xfId="19310" builtinId="9" hidden="1"/>
    <cellStyle name="Hipervínculo visitado" xfId="19312" builtinId="9" hidden="1"/>
    <cellStyle name="Hipervínculo visitado" xfId="19314" builtinId="9" hidden="1"/>
    <cellStyle name="Hipervínculo visitado" xfId="19320" builtinId="9" hidden="1"/>
    <cellStyle name="Hipervínculo visitado" xfId="19322" builtinId="9" hidden="1"/>
    <cellStyle name="Hipervínculo visitado" xfId="19328" builtinId="9" hidden="1"/>
    <cellStyle name="Hipervínculo visitado" xfId="19334" builtinId="9" hidden="1"/>
    <cellStyle name="Hipervínculo visitado" xfId="19336" builtinId="9" hidden="1"/>
    <cellStyle name="Hipervínculo visitado" xfId="19338" builtinId="9" hidden="1"/>
    <cellStyle name="Hipervínculo visitado" xfId="19344" builtinId="9" hidden="1"/>
    <cellStyle name="Hipervínculo visitado" xfId="19350" builtinId="9" hidden="1"/>
    <cellStyle name="Hipervínculo visitado" xfId="19351" builtinId="9" hidden="1"/>
    <cellStyle name="Hipervínculo visitado" xfId="19357" builtinId="9" hidden="1"/>
    <cellStyle name="Hipervínculo visitado" xfId="19359" builtinId="9" hidden="1"/>
    <cellStyle name="Hipervínculo visitado" xfId="19361" builtinId="9" hidden="1"/>
    <cellStyle name="Hipervínculo visitado" xfId="19369" builtinId="9" hidden="1"/>
    <cellStyle name="Hipervínculo visitado" xfId="19373" builtinId="9" hidden="1"/>
    <cellStyle name="Hipervínculo visitado" xfId="19375" builtinId="9" hidden="1"/>
    <cellStyle name="Hipervínculo visitado" xfId="19381" builtinId="9" hidden="1"/>
    <cellStyle name="Hipervínculo visitado" xfId="19383" builtinId="9" hidden="1"/>
    <cellStyle name="Hipervínculo visitado" xfId="19385" builtinId="9" hidden="1"/>
    <cellStyle name="Hipervínculo visitado" xfId="19393" builtinId="9" hidden="1"/>
    <cellStyle name="Hipervínculo visitado" xfId="19397" builtinId="9" hidden="1"/>
    <cellStyle name="Hipervínculo visitado" xfId="19399" builtinId="9" hidden="1"/>
    <cellStyle name="Hipervínculo visitado" xfId="19407" builtinId="9" hidden="1"/>
    <cellStyle name="Hipervínculo visitado" xfId="19409" builtinId="9" hidden="1"/>
    <cellStyle name="Hipervínculo visitado" xfId="19415" builtinId="9" hidden="1"/>
    <cellStyle name="Hipervínculo visitado" xfId="19419" builtinId="9" hidden="1"/>
    <cellStyle name="Hipervínculo visitado" xfId="19423" builtinId="9" hidden="1"/>
    <cellStyle name="Hipervínculo visitado" xfId="19425" builtinId="9" hidden="1"/>
    <cellStyle name="Hipervínculo visitado" xfId="19431" builtinId="9" hidden="1"/>
    <cellStyle name="Hipervínculo visitado" xfId="19435" builtinId="9" hidden="1"/>
    <cellStyle name="Hipervínculo visitado" xfId="19439" builtinId="9" hidden="1"/>
    <cellStyle name="Hipervínculo visitado" xfId="19443" builtinId="9" hidden="1"/>
    <cellStyle name="Hipervínculo visitado" xfId="19447" builtinId="9" hidden="1"/>
    <cellStyle name="Hipervínculo visitado" xfId="19449" builtinId="9" hidden="1"/>
    <cellStyle name="Hipervínculo visitado" xfId="19457" builtinId="9" hidden="1"/>
    <cellStyle name="Hipervínculo visitado" xfId="19459" builtinId="9" hidden="1"/>
    <cellStyle name="Hipervínculo visitado" xfId="19463" builtinId="9" hidden="1"/>
    <cellStyle name="Hipervínculo visitado" xfId="19467" builtinId="9" hidden="1"/>
    <cellStyle name="Hipervínculo visitado" xfId="19471" builtinId="9" hidden="1"/>
    <cellStyle name="Hipervínculo visitado" xfId="19473" builtinId="9" hidden="1"/>
    <cellStyle name="Hipervínculo visitado" xfId="19481" builtinId="9" hidden="1"/>
    <cellStyle name="Hipervínculo visitado" xfId="19483" builtinId="9" hidden="1"/>
    <cellStyle name="Hipervínculo visitado" xfId="19487" builtinId="9" hidden="1"/>
    <cellStyle name="Hipervínculo visitado" xfId="19491" builtinId="9" hidden="1"/>
    <cellStyle name="Hipervínculo visitado" xfId="19495" builtinId="9" hidden="1"/>
    <cellStyle name="Hipervínculo visitado" xfId="19499" builtinId="9" hidden="1"/>
    <cellStyle name="Hipervínculo visitado" xfId="19505" builtinId="9" hidden="1"/>
    <cellStyle name="Hipervínculo visitado" xfId="19507" builtinId="9" hidden="1"/>
    <cellStyle name="Hipervínculo visitado" xfId="19509" builtinId="9" hidden="1"/>
    <cellStyle name="Hipervínculo visitado" xfId="19513" builtinId="9" hidden="1"/>
    <cellStyle name="Hipervínculo visitado" xfId="19519" builtinId="9" hidden="1"/>
    <cellStyle name="Hipervínculo visitado" xfId="19521" builtinId="9" hidden="1"/>
    <cellStyle name="Hipervínculo visitado" xfId="19527" builtinId="9" hidden="1"/>
    <cellStyle name="Hipervínculo visitado" xfId="19529" builtinId="9" hidden="1"/>
    <cellStyle name="Hipervínculo visitado" xfId="19533" builtinId="9" hidden="1"/>
    <cellStyle name="Hipervínculo visitado" xfId="19541" builtinId="9" hidden="1"/>
    <cellStyle name="Hipervínculo visitado" xfId="19543" builtinId="9" hidden="1"/>
    <cellStyle name="Hipervínculo visitado" xfId="19545" builtinId="9" hidden="1"/>
    <cellStyle name="Hipervínculo visitado" xfId="19551" builtinId="9" hidden="1"/>
    <cellStyle name="Hipervínculo visitado" xfId="19553" builtinId="9" hidden="1"/>
    <cellStyle name="Hipervínculo visitado" xfId="19557" builtinId="9" hidden="1"/>
    <cellStyle name="Hipervínculo visitado" xfId="19567" builtinId="9" hidden="1"/>
    <cellStyle name="Hipervínculo visitado" xfId="19569" builtinId="9" hidden="1"/>
    <cellStyle name="Hipervínculo visitado" xfId="19571" builtinId="9" hidden="1"/>
    <cellStyle name="Hipervínculo visitado" xfId="19577" builtinId="9" hidden="1"/>
    <cellStyle name="Hipervínculo visitado" xfId="19579" builtinId="9" hidden="1"/>
    <cellStyle name="Hipervínculo visitado" xfId="19585" builtinId="9" hidden="1"/>
    <cellStyle name="Hipervínculo visitado" xfId="19591" builtinId="9" hidden="1"/>
    <cellStyle name="Hipervínculo visitado" xfId="19593" builtinId="9" hidden="1"/>
    <cellStyle name="Hipervínculo visitado" xfId="19595" builtinId="9" hidden="1"/>
    <cellStyle name="Hipervínculo visitado" xfId="19601" builtinId="9" hidden="1"/>
    <cellStyle name="Hipervínculo visitado" xfId="19607" builtinId="9" hidden="1"/>
    <cellStyle name="Hipervínculo visitado" xfId="19609" builtinId="9" hidden="1"/>
    <cellStyle name="Hipervínculo visitado" xfId="19615" builtinId="9" hidden="1"/>
    <cellStyle name="Hipervínculo visitado" xfId="19617" builtinId="9" hidden="1"/>
    <cellStyle name="Hipervínculo visitado" xfId="19619" builtinId="9" hidden="1"/>
    <cellStyle name="Hipervínculo visitado" xfId="19627" builtinId="9" hidden="1"/>
    <cellStyle name="Hipervínculo visitado" xfId="19631" builtinId="9" hidden="1"/>
    <cellStyle name="Hipervínculo visitado" xfId="19633" builtinId="9" hidden="1"/>
    <cellStyle name="Hipervínculo visitado" xfId="19639" builtinId="9" hidden="1"/>
    <cellStyle name="Hipervínculo visitado" xfId="19641" builtinId="9" hidden="1"/>
    <cellStyle name="Hipervínculo visitado" xfId="19643" builtinId="9" hidden="1"/>
    <cellStyle name="Hipervínculo visitado" xfId="19651" builtinId="9" hidden="1"/>
    <cellStyle name="Hipervínculo visitado" xfId="19655" builtinId="9" hidden="1"/>
    <cellStyle name="Hipervínculo visitado" xfId="19657" builtinId="9" hidden="1"/>
    <cellStyle name="Hipervínculo visitado" xfId="19663" builtinId="9" hidden="1"/>
    <cellStyle name="Hipervínculo visitado" xfId="19558" builtinId="9" hidden="1"/>
    <cellStyle name="Hipervínculo visitado" xfId="19669" builtinId="9" hidden="1"/>
    <cellStyle name="Hipervínculo visitado" xfId="19673" builtinId="9" hidden="1"/>
    <cellStyle name="Hipervínculo visitado" xfId="19677" builtinId="9" hidden="1"/>
    <cellStyle name="Hipervínculo visitado" xfId="19679" builtinId="9" hidden="1"/>
    <cellStyle name="Hipervínculo visitado" xfId="19685" builtinId="9" hidden="1"/>
    <cellStyle name="Hipervínculo visitado" xfId="19689" builtinId="9" hidden="1"/>
    <cellStyle name="Hipervínculo visitado" xfId="19693" builtinId="9" hidden="1"/>
    <cellStyle name="Hipervínculo visitado" xfId="19697" builtinId="9" hidden="1"/>
    <cellStyle name="Hipervínculo visitado" xfId="19701" builtinId="9" hidden="1"/>
    <cellStyle name="Hipervínculo visitado" xfId="19703" builtinId="9" hidden="1"/>
    <cellStyle name="Hipervínculo visitado" xfId="19711" builtinId="9" hidden="1"/>
    <cellStyle name="Hipervínculo visitado" xfId="19713" builtinId="9" hidden="1"/>
    <cellStyle name="Hipervínculo visitado" xfId="19719" builtinId="9" hidden="1"/>
    <cellStyle name="Hipervínculo visitado" xfId="19723" builtinId="9" hidden="1"/>
    <cellStyle name="Hipervínculo visitado" xfId="19727" builtinId="9" hidden="1"/>
    <cellStyle name="Hipervínculo visitado" xfId="19729" builtinId="9" hidden="1"/>
    <cellStyle name="Hipervínculo visitado" xfId="19737" builtinId="9" hidden="1"/>
    <cellStyle name="Hipervínculo visitado" xfId="19739" builtinId="9" hidden="1"/>
    <cellStyle name="Hipervínculo visitado" xfId="19743" builtinId="9" hidden="1"/>
    <cellStyle name="Hipervínculo visitado" xfId="19747" builtinId="9" hidden="1"/>
    <cellStyle name="Hipervínculo visitado" xfId="19751" builtinId="9" hidden="1"/>
    <cellStyle name="Hipervínculo visitado" xfId="19755" builtinId="9" hidden="1"/>
    <cellStyle name="Hipervínculo visitado" xfId="19761" builtinId="9" hidden="1"/>
    <cellStyle name="Hipervínculo visitado" xfId="19763" builtinId="9" hidden="1"/>
    <cellStyle name="Hipervínculo visitado" xfId="19767" builtinId="9" hidden="1"/>
    <cellStyle name="Hipervínculo visitado" xfId="19771" builtinId="9" hidden="1"/>
    <cellStyle name="Hipervínculo visitado" xfId="19777" builtinId="9" hidden="1"/>
    <cellStyle name="Hipervínculo visitado" xfId="19779" builtinId="9" hidden="1"/>
    <cellStyle name="Hipervínculo visitado" xfId="19785" builtinId="9" hidden="1"/>
    <cellStyle name="Hipervínculo visitado" xfId="19787" builtinId="9" hidden="1"/>
    <cellStyle name="Hipervínculo visitado" xfId="19791" builtinId="9" hidden="1"/>
    <cellStyle name="Hipervínculo visitado" xfId="19799" builtinId="9" hidden="1"/>
    <cellStyle name="Hipervínculo visitado" xfId="19801" builtinId="9" hidden="1"/>
    <cellStyle name="Hipervínculo visitado" xfId="19803" builtinId="9" hidden="1"/>
    <cellStyle name="Hipervínculo visitado" xfId="19809" builtinId="9" hidden="1"/>
    <cellStyle name="Hipervínculo visitado" xfId="19811" builtinId="9" hidden="1"/>
    <cellStyle name="Hipervínculo visitado" xfId="19815" builtinId="9" hidden="1"/>
    <cellStyle name="Hipervínculo visitado" xfId="19821" builtinId="9" hidden="1"/>
    <cellStyle name="Hipervínculo visitado" xfId="19823" builtinId="9" hidden="1"/>
    <cellStyle name="Hipervínculo visitado" xfId="19825" builtinId="9" hidden="1"/>
    <cellStyle name="Hipervínculo visitado" xfId="19831" builtinId="9" hidden="1"/>
    <cellStyle name="Hipervínculo visitado" xfId="19833" builtinId="9" hidden="1"/>
    <cellStyle name="Hipervínculo visitado" xfId="19839" builtinId="9" hidden="1"/>
    <cellStyle name="Hipervínculo visitado" xfId="19845" builtinId="9" hidden="1"/>
    <cellStyle name="Hipervínculo visitado" xfId="19847" builtinId="9" hidden="1"/>
    <cellStyle name="Hipervínculo visitado" xfId="19849" builtinId="9" hidden="1"/>
    <cellStyle name="Hipervínculo visitado" xfId="19855" builtinId="9" hidden="1"/>
    <cellStyle name="Hipervínculo visitado" xfId="19861" builtinId="9" hidden="1"/>
    <cellStyle name="Hipervínculo visitado" xfId="19863" builtinId="9" hidden="1"/>
    <cellStyle name="Hipervínculo visitado" xfId="19869" builtinId="9" hidden="1"/>
    <cellStyle name="Hipervínculo visitado" xfId="19873" builtinId="9" hidden="1"/>
    <cellStyle name="Hipervínculo visitado" xfId="19875" builtinId="9" hidden="1"/>
    <cellStyle name="Hipervínculo visitado" xfId="19883" builtinId="9" hidden="1"/>
    <cellStyle name="Hipervínculo visitado" xfId="19887" builtinId="9" hidden="1"/>
    <cellStyle name="Hipervínculo visitado" xfId="19889" builtinId="9" hidden="1"/>
    <cellStyle name="Hipervínculo visitado" xfId="19895" builtinId="9" hidden="1"/>
    <cellStyle name="Hipervínculo visitado" xfId="19897" builtinId="9" hidden="1"/>
    <cellStyle name="Hipervínculo visitado" xfId="19899" builtinId="9" hidden="1"/>
    <cellStyle name="Hipervínculo visitado" xfId="19907" builtinId="9" hidden="1"/>
    <cellStyle name="Hipervínculo visitado" xfId="19911" builtinId="9" hidden="1"/>
    <cellStyle name="Hipervínculo visitado" xfId="19913" builtinId="9" hidden="1"/>
    <cellStyle name="Hipervínculo visitado" xfId="19919" builtinId="9" hidden="1"/>
    <cellStyle name="Hipervínculo visitado" xfId="19921" builtinId="9" hidden="1"/>
    <cellStyle name="Hipervínculo visitado" xfId="19927" builtinId="9" hidden="1"/>
    <cellStyle name="Hipervínculo visitado" xfId="19931" builtinId="9" hidden="1"/>
    <cellStyle name="Hipervínculo visitado" xfId="19935" builtinId="9" hidden="1"/>
    <cellStyle name="Hipervínculo visitado" xfId="19937" builtinId="9" hidden="1"/>
    <cellStyle name="Hipervínculo visitado" xfId="19943" builtinId="9" hidden="1"/>
    <cellStyle name="Hipervínculo visitado" xfId="19947" builtinId="9" hidden="1"/>
    <cellStyle name="Hipervínculo visitado" xfId="19951" builtinId="9" hidden="1"/>
    <cellStyle name="Hipervínculo visitado" xfId="19955" builtinId="9" hidden="1"/>
    <cellStyle name="Hipervínculo visitado" xfId="19959" builtinId="9" hidden="1"/>
    <cellStyle name="Hipervínculo visitado" xfId="19961" builtinId="9" hidden="1"/>
    <cellStyle name="Hipervínculo visitado" xfId="19969" builtinId="9" hidden="1"/>
    <cellStyle name="Hipervínculo visitado" xfId="19971" builtinId="9" hidden="1"/>
    <cellStyle name="Hipervínculo visitado" xfId="19975" builtinId="9" hidden="1"/>
    <cellStyle name="Hipervínculo visitado" xfId="19977" builtinId="9" hidden="1"/>
    <cellStyle name="Hipervínculo visitado" xfId="19981" builtinId="9" hidden="1"/>
    <cellStyle name="Hipervínculo visitado" xfId="19983" builtinId="9" hidden="1"/>
    <cellStyle name="Hipervínculo visitado" xfId="19991" builtinId="9" hidden="1"/>
    <cellStyle name="Hipervínculo visitado" xfId="19993" builtinId="9" hidden="1"/>
    <cellStyle name="Hipervínculo visitado" xfId="19997" builtinId="9" hidden="1"/>
    <cellStyle name="Hipervínculo visitado" xfId="20001" builtinId="9" hidden="1"/>
    <cellStyle name="Hipervínculo visitado" xfId="20005" builtinId="9" hidden="1"/>
    <cellStyle name="Hipervínculo visitado" xfId="20009" builtinId="9" hidden="1"/>
    <cellStyle name="Hipervínculo visitado" xfId="20015" builtinId="9" hidden="1"/>
    <cellStyle name="Hipervínculo visitado" xfId="20017" builtinId="9" hidden="1"/>
    <cellStyle name="Hipervínculo visitado" xfId="20021" builtinId="9" hidden="1"/>
    <cellStyle name="Hipervínculo visitado" xfId="20025" builtinId="9" hidden="1"/>
    <cellStyle name="Hipervínculo visitado" xfId="20033" builtinId="9" hidden="1"/>
    <cellStyle name="Hipervínculo visitado" xfId="20035" builtinId="9" hidden="1"/>
    <cellStyle name="Hipervínculo visitado" xfId="20041" builtinId="9" hidden="1"/>
    <cellStyle name="Hipervínculo visitado" xfId="20043" builtinId="9" hidden="1"/>
    <cellStyle name="Hipervínculo visitado" xfId="20047" builtinId="9" hidden="1"/>
    <cellStyle name="Hipervínculo visitado" xfId="20055" builtinId="9" hidden="1"/>
    <cellStyle name="Hipervínculo visitado" xfId="20057" builtinId="9" hidden="1"/>
    <cellStyle name="Hipervínculo visitado" xfId="20059" builtinId="9" hidden="1"/>
    <cellStyle name="Hipervínculo visitado" xfId="20065" builtinId="9" hidden="1"/>
    <cellStyle name="Hipervínculo visitado" xfId="20067" builtinId="9" hidden="1"/>
    <cellStyle name="Hipervínculo visitado" xfId="20071" builtinId="9" hidden="1"/>
    <cellStyle name="Hipervínculo visitado" xfId="20079" builtinId="9" hidden="1"/>
    <cellStyle name="Hipervínculo visitado" xfId="20081" builtinId="9" hidden="1"/>
    <cellStyle name="Hipervínculo visitado" xfId="20083" builtinId="9" hidden="1"/>
    <cellStyle name="Hipervínculo visitado" xfId="20089" builtinId="9" hidden="1"/>
    <cellStyle name="Hipervínculo visitado" xfId="20091" builtinId="9" hidden="1"/>
    <cellStyle name="Hipervínculo visitado" xfId="20097" builtinId="9" hidden="1"/>
    <cellStyle name="Hipervínculo visitado" xfId="20103" builtinId="9" hidden="1"/>
    <cellStyle name="Hipervínculo visitado" xfId="20105" builtinId="9" hidden="1"/>
    <cellStyle name="Hipervínculo visitado" xfId="20107" builtinId="9" hidden="1"/>
    <cellStyle name="Hipervínculo visitado" xfId="20113" builtinId="9" hidden="1"/>
    <cellStyle name="Hipervínculo visitado" xfId="20119" builtinId="9" hidden="1"/>
    <cellStyle name="Hipervínculo visitado" xfId="20121" builtinId="9" hidden="1"/>
    <cellStyle name="Hipervínculo visitado" xfId="20127" builtinId="9" hidden="1"/>
    <cellStyle name="Hipervínculo visitado" xfId="20129" builtinId="9" hidden="1"/>
    <cellStyle name="Hipervínculo visitado" xfId="20131" builtinId="9" hidden="1"/>
    <cellStyle name="Hipervínculo visitado" xfId="20137" builtinId="9" hidden="1"/>
    <cellStyle name="Hipervínculo visitado" xfId="20141" builtinId="9" hidden="1"/>
    <cellStyle name="Hipervínculo visitado" xfId="20143" builtinId="9" hidden="1"/>
    <cellStyle name="Hipervínculo visitado" xfId="20149" builtinId="9" hidden="1"/>
    <cellStyle name="Hipervínculo visitado" xfId="20151" builtinId="9" hidden="1"/>
    <cellStyle name="Hipervínculo visitado" xfId="20153" builtinId="9" hidden="1"/>
    <cellStyle name="Hipervínculo visitado" xfId="20161" builtinId="9" hidden="1"/>
    <cellStyle name="Hipervínculo visitado" xfId="20165" builtinId="9" hidden="1"/>
    <cellStyle name="Hipervínculo visitado" xfId="20167" builtinId="9" hidden="1"/>
    <cellStyle name="Hipervínculo visitado" xfId="20173" builtinId="9" hidden="1"/>
    <cellStyle name="Hipervínculo visitado" xfId="20175" builtinId="9" hidden="1"/>
    <cellStyle name="Hipervínculo visitado" xfId="20181" builtinId="9" hidden="1"/>
    <cellStyle name="Hipervínculo visitado" xfId="20187" builtinId="9" hidden="1"/>
    <cellStyle name="Hipervínculo visitado" xfId="20191" builtinId="9" hidden="1"/>
    <cellStyle name="Hipervínculo visitado" xfId="20193" builtinId="9" hidden="1"/>
    <cellStyle name="Hipervínculo visitado" xfId="20199" builtinId="9" hidden="1"/>
    <cellStyle name="Hipervínculo visitado" xfId="20203" builtinId="9" hidden="1"/>
    <cellStyle name="Hipervínculo visitado" xfId="20207" builtinId="9" hidden="1"/>
    <cellStyle name="Hipervínculo visitado" xfId="20211" builtinId="9" hidden="1"/>
    <cellStyle name="Hipervínculo visitado" xfId="20215" builtinId="9" hidden="1"/>
    <cellStyle name="Hipervínculo visitado" xfId="20217" builtinId="9" hidden="1"/>
    <cellStyle name="Hipervínculo visitado" xfId="20225" builtinId="9" hidden="1"/>
    <cellStyle name="Hipervínculo visitado" xfId="20227" builtinId="9" hidden="1"/>
    <cellStyle name="Hipervínculo visitado" xfId="20231" builtinId="9" hidden="1"/>
    <cellStyle name="Hipervínculo visitado" xfId="20235" builtinId="9" hidden="1"/>
    <cellStyle name="Hipervínculo visitado" xfId="20239" builtinId="9" hidden="1"/>
    <cellStyle name="Hipervínculo visitado" xfId="20241" builtinId="9" hidden="1"/>
    <cellStyle name="Hipervínculo visitado" xfId="20249" builtinId="9" hidden="1"/>
    <cellStyle name="Hipervínculo visitado" xfId="20251" builtinId="9" hidden="1"/>
    <cellStyle name="Hipervínculo visitado" xfId="20255" builtinId="9" hidden="1"/>
    <cellStyle name="Hipervínculo visitado" xfId="20259" builtinId="9" hidden="1"/>
    <cellStyle name="Hipervínculo visitado" xfId="20263" builtinId="9" hidden="1"/>
    <cellStyle name="Hipervínculo visitado" xfId="20267" builtinId="9" hidden="1"/>
    <cellStyle name="Hipervínculo visitado" xfId="20273" builtinId="9" hidden="1"/>
    <cellStyle name="Hipervínculo visitado" xfId="20275" builtinId="9" hidden="1"/>
    <cellStyle name="Hipervínculo visitado" xfId="20279" builtinId="9" hidden="1"/>
    <cellStyle name="Hipervínculo visitado" xfId="20283" builtinId="9" hidden="1"/>
    <cellStyle name="Hipervínculo visitado" xfId="20182" builtinId="9" hidden="1"/>
    <cellStyle name="Hipervínculo visitado" xfId="20289" builtinId="9" hidden="1"/>
    <cellStyle name="Hipervínculo visitado" xfId="20295" builtinId="9" hidden="1"/>
    <cellStyle name="Hipervínculo visitado" xfId="20297" builtinId="9" hidden="1"/>
    <cellStyle name="Hipervínculo visitado" xfId="20301" builtinId="9" hidden="1"/>
    <cellStyle name="Hipervínculo visitado" xfId="20309" builtinId="9" hidden="1"/>
    <cellStyle name="Hipervínculo visitado" xfId="20311" builtinId="9" hidden="1"/>
    <cellStyle name="Hipervínculo visitado" xfId="20313" builtinId="9" hidden="1"/>
    <cellStyle name="Hipervínculo visitado" xfId="20319" builtinId="9" hidden="1"/>
    <cellStyle name="Hipervínculo visitado" xfId="20321" builtinId="9" hidden="1"/>
    <cellStyle name="Hipervínculo visitado" xfId="20325" builtinId="9" hidden="1"/>
    <cellStyle name="Hipervínculo visitado" xfId="20333" builtinId="9" hidden="1"/>
    <cellStyle name="Hipervínculo visitado" xfId="20335" builtinId="9" hidden="1"/>
    <cellStyle name="Hipervínculo visitado" xfId="20337" builtinId="9" hidden="1"/>
    <cellStyle name="Hipervínculo visitado" xfId="20344" builtinId="9" hidden="1"/>
    <cellStyle name="Hipervínculo visitado" xfId="20346" builtinId="9" hidden="1"/>
    <cellStyle name="Hipervínculo visitado" xfId="20352" builtinId="9" hidden="1"/>
    <cellStyle name="Hipervínculo visitado" xfId="20358" builtinId="9" hidden="1"/>
    <cellStyle name="Hipervínculo visitado" xfId="20360" builtinId="9" hidden="1"/>
    <cellStyle name="Hipervínculo visitado" xfId="20362" builtinId="9" hidden="1"/>
    <cellStyle name="Hipervínculo visitado" xfId="20368" builtinId="9" hidden="1"/>
    <cellStyle name="Hipervínculo visitado" xfId="20374" builtinId="9" hidden="1"/>
    <cellStyle name="Hipervínculo visitado" xfId="20376" builtinId="9" hidden="1"/>
    <cellStyle name="Hipervínculo visitado" xfId="20382" builtinId="9" hidden="1"/>
    <cellStyle name="Hipervínculo visitado" xfId="20384" builtinId="9" hidden="1"/>
    <cellStyle name="Hipervínculo visitado" xfId="20386" builtinId="9" hidden="1"/>
    <cellStyle name="Hipervínculo visitado" xfId="20394" builtinId="9" hidden="1"/>
    <cellStyle name="Hipervínculo visitado" xfId="20398" builtinId="9" hidden="1"/>
    <cellStyle name="Hipervínculo visitado" xfId="20400" builtinId="9" hidden="1"/>
    <cellStyle name="Hipervínculo visitado" xfId="20406" builtinId="9" hidden="1"/>
    <cellStyle name="Hipervínculo visitado" xfId="20408" builtinId="9" hidden="1"/>
    <cellStyle name="Hipervínculo visitado" xfId="20410" builtinId="9" hidden="1"/>
    <cellStyle name="Hipervínculo visitado" xfId="20418" builtinId="9" hidden="1"/>
    <cellStyle name="Hipervínculo visitado" xfId="20422" builtinId="9" hidden="1"/>
    <cellStyle name="Hipervínculo visitado" xfId="20424" builtinId="9" hidden="1"/>
    <cellStyle name="Hipervínculo visitado" xfId="20430" builtinId="9" hidden="1"/>
    <cellStyle name="Hipervínculo visitado" xfId="20432" builtinId="9" hidden="1"/>
    <cellStyle name="Hipervínculo visitado" xfId="20438" builtinId="9" hidden="1"/>
    <cellStyle name="Hipervínculo visitado" xfId="20442" builtinId="9" hidden="1"/>
    <cellStyle name="Hipervínculo visitado" xfId="20444" builtinId="9" hidden="1"/>
    <cellStyle name="Hipervínculo visitado" xfId="20446" builtinId="9" hidden="1"/>
    <cellStyle name="Hipervínculo visitado" xfId="20452" builtinId="9" hidden="1"/>
    <cellStyle name="Hipervínculo visitado" xfId="20456" builtinId="9" hidden="1"/>
    <cellStyle name="Hipervínculo visitado" xfId="20460" builtinId="9" hidden="1"/>
    <cellStyle name="Hipervínculo visitado" xfId="20464" builtinId="9" hidden="1"/>
    <cellStyle name="Hipervínculo visitado" xfId="20468" builtinId="9" hidden="1"/>
    <cellStyle name="Hipervínculo visitado" xfId="20470" builtinId="9" hidden="1"/>
    <cellStyle name="Hipervínculo visitado" xfId="20478" builtinId="9" hidden="1"/>
    <cellStyle name="Hipervínculo visitado" xfId="20480" builtinId="9" hidden="1"/>
    <cellStyle name="Hipervínculo visitado" xfId="20484" builtinId="9" hidden="1"/>
    <cellStyle name="Hipervínculo visitado" xfId="20488" builtinId="9" hidden="1"/>
    <cellStyle name="Hipervínculo visitado" xfId="20492" builtinId="9" hidden="1"/>
    <cellStyle name="Hipervínculo visitado" xfId="20494" builtinId="9" hidden="1"/>
    <cellStyle name="Hipervínculo visitado" xfId="20502" builtinId="9" hidden="1"/>
    <cellStyle name="Hipervínculo visitado" xfId="20504" builtinId="9" hidden="1"/>
    <cellStyle name="Hipervínculo visitado" xfId="20508" builtinId="9" hidden="1"/>
    <cellStyle name="Hipervínculo visitado" xfId="20512" builtinId="9" hidden="1"/>
    <cellStyle name="Hipervínculo visitado" xfId="20516" builtinId="9" hidden="1"/>
    <cellStyle name="Hipervínculo visitado" xfId="20520" builtinId="9" hidden="1"/>
    <cellStyle name="Hipervínculo visitado" xfId="20526" builtinId="9" hidden="1"/>
    <cellStyle name="Hipervínculo visitado" xfId="20528" builtinId="9" hidden="1"/>
    <cellStyle name="Hipervínculo visitado" xfId="20532" builtinId="9" hidden="1"/>
    <cellStyle name="Hipervínculo visitado" xfId="20536" builtinId="9" hidden="1"/>
    <cellStyle name="Hipervínculo visitado" xfId="20542" builtinId="9" hidden="1"/>
    <cellStyle name="Hipervínculo visitado" xfId="20544" builtinId="9" hidden="1"/>
    <cellStyle name="Hipervínculo visitado" xfId="20550" builtinId="9" hidden="1"/>
    <cellStyle name="Hipervínculo visitado" xfId="20552" builtinId="9" hidden="1"/>
    <cellStyle name="Hipervínculo visitado" xfId="20556" builtinId="9" hidden="1"/>
    <cellStyle name="Hipervínculo visitado" xfId="20564" builtinId="9" hidden="1"/>
    <cellStyle name="Hipervínculo visitado" xfId="20566" builtinId="9" hidden="1"/>
    <cellStyle name="Hipervínculo visitado" xfId="20568" builtinId="9" hidden="1"/>
    <cellStyle name="Hipervínculo visitado" xfId="20574" builtinId="9" hidden="1"/>
    <cellStyle name="Hipervínculo visitado" xfId="20576" builtinId="9" hidden="1"/>
    <cellStyle name="Hipervínculo visitado" xfId="20580" builtinId="9" hidden="1"/>
    <cellStyle name="Hipervínculo visitado" xfId="20588" builtinId="9" hidden="1"/>
    <cellStyle name="Hipervínculo visitado" xfId="20590" builtinId="9" hidden="1"/>
    <cellStyle name="Hipervínculo visitado" xfId="20592" builtinId="9" hidden="1"/>
    <cellStyle name="Hipervínculo visitado" xfId="20594" builtinId="9" hidden="1"/>
    <cellStyle name="Hipervínculo visitado" xfId="20586" builtinId="9" hidden="1"/>
    <cellStyle name="Hipervínculo visitado" xfId="20570" builtinId="9" hidden="1"/>
    <cellStyle name="Hipervínculo visitado" xfId="20554" builtinId="9" hidden="1"/>
    <cellStyle name="Hipervínculo visitado" xfId="20546" builtinId="9" hidden="1"/>
    <cellStyle name="Hipervínculo visitado" xfId="20538" builtinId="9" hidden="1"/>
    <cellStyle name="Hipervínculo visitado" xfId="20522" builtinId="9" hidden="1"/>
    <cellStyle name="Hipervínculo visitado" xfId="20506" builtinId="9" hidden="1"/>
    <cellStyle name="Hipervínculo visitado" xfId="20498" builtinId="9" hidden="1"/>
    <cellStyle name="Hipervínculo visitado" xfId="20482" builtinId="9" hidden="1"/>
    <cellStyle name="Hipervínculo visitado" xfId="20474" builtinId="9" hidden="1"/>
    <cellStyle name="Hipervínculo visitado" xfId="20466" builtinId="9" hidden="1"/>
    <cellStyle name="Hipervínculo visitado" xfId="20338" builtinId="9" hidden="1"/>
    <cellStyle name="Hipervínculo visitado" xfId="20436" builtinId="9" hidden="1"/>
    <cellStyle name="Hipervínculo visitado" xfId="20428" builtinId="9" hidden="1"/>
    <cellStyle name="Hipervínculo visitado" xfId="20412" builtinId="9" hidden="1"/>
    <cellStyle name="Hipervínculo visitado" xfId="20404" builtinId="9" hidden="1"/>
    <cellStyle name="Hipervínculo visitado" xfId="20396" builtinId="9" hidden="1"/>
    <cellStyle name="Hipervínculo visitado" xfId="20372" builtinId="9" hidden="1"/>
    <cellStyle name="Hipervínculo visitado" xfId="20364" builtinId="9" hidden="1"/>
    <cellStyle name="Hipervínculo visitado" xfId="20356" builtinId="9" hidden="1"/>
    <cellStyle name="Hipervínculo visitado" xfId="20340" builtinId="9" hidden="1"/>
    <cellStyle name="Hipervínculo visitado" xfId="20331" builtinId="9" hidden="1"/>
    <cellStyle name="Hipervínculo visitado" xfId="20315" builtinId="9" hidden="1"/>
    <cellStyle name="Hipervínculo visitado" xfId="20299" builtinId="9" hidden="1"/>
    <cellStyle name="Hipervínculo visitado" xfId="20291" builtinId="9" hidden="1"/>
    <cellStyle name="Hipervínculo visitado" xfId="20285" builtinId="9" hidden="1"/>
    <cellStyle name="Hipervínculo visitado" xfId="20269" builtinId="9" hidden="1"/>
    <cellStyle name="Hipervínculo visitado" xfId="20253" builtinId="9" hidden="1"/>
    <cellStyle name="Hipervínculo visitado" xfId="20245" builtinId="9" hidden="1"/>
    <cellStyle name="Hipervínculo visitado" xfId="20229" builtinId="9" hidden="1"/>
    <cellStyle name="Hipervínculo visitado" xfId="20221" builtinId="9" hidden="1"/>
    <cellStyle name="Hipervínculo visitado" xfId="20213" builtinId="9" hidden="1"/>
    <cellStyle name="Hipervínculo visitado" xfId="20189" builtinId="9" hidden="1"/>
    <cellStyle name="Hipervínculo visitado" xfId="20179" builtinId="9" hidden="1"/>
    <cellStyle name="Hipervínculo visitado" xfId="20171" builtinId="9" hidden="1"/>
    <cellStyle name="Hipervínculo visitado" xfId="20155" builtinId="9" hidden="1"/>
    <cellStyle name="Hipervínculo visitado" xfId="20147" builtinId="9" hidden="1"/>
    <cellStyle name="Hipervínculo visitado" xfId="20139" builtinId="9" hidden="1"/>
    <cellStyle name="Hipervínculo visitado" xfId="20117" builtinId="9" hidden="1"/>
    <cellStyle name="Hipervínculo visitado" xfId="20109" builtinId="9" hidden="1"/>
    <cellStyle name="Hipervínculo visitado" xfId="20101" builtinId="9" hidden="1"/>
    <cellStyle name="Hipervínculo visitado" xfId="20085" builtinId="9" hidden="1"/>
    <cellStyle name="Hipervínculo visitado" xfId="20077" builtinId="9" hidden="1"/>
    <cellStyle name="Hipervínculo visitado" xfId="20061" builtinId="9" hidden="1"/>
    <cellStyle name="Hipervínculo visitado" xfId="20045" builtinId="9" hidden="1"/>
    <cellStyle name="Hipervínculo visitado" xfId="20037" builtinId="9" hidden="1"/>
    <cellStyle name="Hipervínculo visitado" xfId="20029" builtinId="9" hidden="1"/>
    <cellStyle name="Hipervínculo visitado" xfId="20011" builtinId="9" hidden="1"/>
    <cellStyle name="Hipervínculo visitado" xfId="19995" builtinId="9" hidden="1"/>
    <cellStyle name="Hipervínculo visitado" xfId="19987" builtinId="9" hidden="1"/>
    <cellStyle name="Hipervínculo visitado" xfId="19973" builtinId="9" hidden="1"/>
    <cellStyle name="Hipervínculo visitado" xfId="19965" builtinId="9" hidden="1"/>
    <cellStyle name="Hipervínculo visitado" xfId="19957" builtinId="9" hidden="1"/>
    <cellStyle name="Hipervínculo visitado" xfId="19933" builtinId="9" hidden="1"/>
    <cellStyle name="Hipervínculo visitado" xfId="19925" builtinId="9" hidden="1"/>
    <cellStyle name="Hipervínculo visitado" xfId="19917" builtinId="9" hidden="1"/>
    <cellStyle name="Hipervínculo visitado" xfId="19901" builtinId="9" hidden="1"/>
    <cellStyle name="Hipervínculo visitado" xfId="19893" builtinId="9" hidden="1"/>
    <cellStyle name="Hipervínculo visitado" xfId="19885" builtinId="9" hidden="1"/>
    <cellStyle name="Hipervínculo visitado" xfId="19859" builtinId="9" hidden="1"/>
    <cellStyle name="Hipervínculo visitado" xfId="19851" builtinId="9" hidden="1"/>
    <cellStyle name="Hipervínculo visitado" xfId="19843" builtinId="9" hidden="1"/>
    <cellStyle name="Hipervínculo visitado" xfId="19827" builtinId="9" hidden="1"/>
    <cellStyle name="Hipervínculo visitado" xfId="19714" builtinId="9" hidden="1"/>
    <cellStyle name="Hipervínculo visitado" xfId="19805" builtinId="9" hidden="1"/>
    <cellStyle name="Hipervínculo visitado" xfId="19789" builtinId="9" hidden="1"/>
    <cellStyle name="Hipervínculo visitado" xfId="19781" builtinId="9" hidden="1"/>
    <cellStyle name="Hipervínculo visitado" xfId="19773" builtinId="9" hidden="1"/>
    <cellStyle name="Hipervínculo visitado" xfId="19757" builtinId="9" hidden="1"/>
    <cellStyle name="Hipervínculo visitado" xfId="19741" builtinId="9" hidden="1"/>
    <cellStyle name="Hipervínculo visitado" xfId="19733" builtinId="9" hidden="1"/>
    <cellStyle name="Hipervínculo visitado" xfId="19717" builtinId="9" hidden="1"/>
    <cellStyle name="Hipervínculo visitado" xfId="19707" builtinId="9" hidden="1"/>
    <cellStyle name="Hipervínculo visitado" xfId="19699" builtinId="9" hidden="1"/>
    <cellStyle name="Hipervínculo visitado" xfId="19675" builtinId="9" hidden="1"/>
    <cellStyle name="Hipervínculo visitado" xfId="19667" builtinId="9" hidden="1"/>
    <cellStyle name="Hipervínculo visitado" xfId="19661" builtinId="9" hidden="1"/>
    <cellStyle name="Hipervínculo visitado" xfId="19645" builtinId="9" hidden="1"/>
    <cellStyle name="Hipervínculo visitado" xfId="19637" builtinId="9" hidden="1"/>
    <cellStyle name="Hipervínculo visitado" xfId="19629" builtinId="9" hidden="1"/>
    <cellStyle name="Hipervínculo visitado" xfId="19605" builtinId="9" hidden="1"/>
    <cellStyle name="Hipervínculo visitado" xfId="19597" builtinId="9" hidden="1"/>
    <cellStyle name="Hipervínculo visitado" xfId="19589" builtinId="9" hidden="1"/>
    <cellStyle name="Hipervínculo visitado" xfId="19573" builtinId="9" hidden="1"/>
    <cellStyle name="Hipervínculo visitado" xfId="19565" builtinId="9" hidden="1"/>
    <cellStyle name="Hipervínculo visitado" xfId="19547" builtinId="9" hidden="1"/>
    <cellStyle name="Hipervínculo visitado" xfId="19531" builtinId="9" hidden="1"/>
    <cellStyle name="Hipervínculo visitado" xfId="19523" builtinId="9" hidden="1"/>
    <cellStyle name="Hipervínculo visitado" xfId="19515" builtinId="9" hidden="1"/>
    <cellStyle name="Hipervínculo visitado" xfId="19501" builtinId="9" hidden="1"/>
    <cellStyle name="Hipervínculo visitado" xfId="19485" builtinId="9" hidden="1"/>
    <cellStyle name="Hipervínculo visitado" xfId="19477" builtinId="9" hidden="1"/>
    <cellStyle name="Hipervínculo visitado" xfId="19461" builtinId="9" hidden="1"/>
    <cellStyle name="Hipervínculo visitado" xfId="19453" builtinId="9" hidden="1"/>
    <cellStyle name="Hipervínculo visitado" xfId="19445" builtinId="9" hidden="1"/>
    <cellStyle name="Hipervínculo visitado" xfId="19421" builtinId="9" hidden="1"/>
    <cellStyle name="Hipervínculo visitado" xfId="19413" builtinId="9" hidden="1"/>
    <cellStyle name="Hipervínculo visitado" xfId="19405" builtinId="9" hidden="1"/>
    <cellStyle name="Hipervínculo visitado" xfId="19387" builtinId="9" hidden="1"/>
    <cellStyle name="Hipervínculo visitado" xfId="19379" builtinId="9" hidden="1"/>
    <cellStyle name="Hipervínculo visitado" xfId="19371" builtinId="9" hidden="1"/>
    <cellStyle name="Hipervínculo visitado" xfId="19348" builtinId="9" hidden="1"/>
    <cellStyle name="Hipervínculo visitado" xfId="19340" builtinId="9" hidden="1"/>
    <cellStyle name="Hipervínculo visitado" xfId="19332" builtinId="9" hidden="1"/>
    <cellStyle name="Hipervínculo visitado" xfId="19316" builtinId="9" hidden="1"/>
    <cellStyle name="Hipervínculo visitado" xfId="19308" builtinId="9" hidden="1"/>
    <cellStyle name="Hipervínculo visitado" xfId="19292" builtinId="9" hidden="1"/>
    <cellStyle name="Hipervínculo visitado" xfId="19276" builtinId="9" hidden="1"/>
    <cellStyle name="Hipervínculo visitado" xfId="19268" builtinId="9" hidden="1"/>
    <cellStyle name="Hipervínculo visitado" xfId="19260" builtinId="9" hidden="1"/>
    <cellStyle name="Hipervínculo visitado" xfId="19243" builtinId="9" hidden="1"/>
    <cellStyle name="Hipervínculo visitado" xfId="19227" builtinId="9" hidden="1"/>
    <cellStyle name="Hipervínculo visitado" xfId="19219" builtinId="9" hidden="1"/>
    <cellStyle name="Hipervínculo visitado" xfId="19203" builtinId="9" hidden="1"/>
    <cellStyle name="Hipervínculo visitado" xfId="19090" builtinId="9" hidden="1"/>
    <cellStyle name="Hipervínculo visitado" xfId="19189" builtinId="9" hidden="1"/>
    <cellStyle name="Hipervínculo visitado" xfId="19165" builtinId="9" hidden="1"/>
    <cellStyle name="Hipervínculo visitado" xfId="19157" builtinId="9" hidden="1"/>
    <cellStyle name="Hipervínculo visitado" xfId="19149" builtinId="9" hidden="1"/>
    <cellStyle name="Hipervínculo visitado" xfId="19133" builtinId="9" hidden="1"/>
    <cellStyle name="Hipervínculo visitado" xfId="19125" builtinId="9" hidden="1"/>
    <cellStyle name="Hipervínculo visitado" xfId="19117" builtinId="9" hidden="1"/>
    <cellStyle name="Hipervínculo visitado" xfId="18649" builtinId="9" hidden="1"/>
    <cellStyle name="Hipervínculo visitado" xfId="18651" builtinId="9" hidden="1"/>
    <cellStyle name="Hipervínculo visitado" xfId="18653" builtinId="9" hidden="1"/>
    <cellStyle name="Hipervínculo visitado" xfId="18657" builtinId="9" hidden="1"/>
    <cellStyle name="Hipervínculo visitado" xfId="18659" builtinId="9" hidden="1"/>
    <cellStyle name="Hipervínculo visitado" xfId="18665" builtinId="9" hidden="1"/>
    <cellStyle name="Hipervínculo visitado" xfId="18669" builtinId="9" hidden="1"/>
    <cellStyle name="Hipervínculo visitado" xfId="18671" builtinId="9" hidden="1"/>
    <cellStyle name="Hipervínculo visitado" xfId="18673" builtinId="9" hidden="1"/>
    <cellStyle name="Hipervínculo visitado" xfId="18679" builtinId="9" hidden="1"/>
    <cellStyle name="Hipervínculo visitado" xfId="18683" builtinId="9" hidden="1"/>
    <cellStyle name="Hipervínculo visitado" xfId="18685" builtinId="9" hidden="1"/>
    <cellStyle name="Hipervínculo visitado" xfId="18689" builtinId="9" hidden="1"/>
    <cellStyle name="Hipervínculo visitado" xfId="18691" builtinId="9" hidden="1"/>
    <cellStyle name="Hipervínculo visitado" xfId="18695" builtinId="9" hidden="1"/>
    <cellStyle name="Hipervínculo visitado" xfId="18663" builtinId="9" hidden="1"/>
    <cellStyle name="Hipervínculo visitado" xfId="19109" builtinId="9" hidden="1"/>
    <cellStyle name="Hipervínculo visitado" xfId="19173" builtinId="9" hidden="1"/>
    <cellStyle name="Hipervínculo visitado" xfId="19300" builtinId="9" hidden="1"/>
    <cellStyle name="Hipervínculo visitado" xfId="19363" builtinId="9" hidden="1"/>
    <cellStyle name="Hipervínculo visitado" xfId="19429" builtinId="9" hidden="1"/>
    <cellStyle name="Hipervínculo visitado" xfId="19555" builtinId="9" hidden="1"/>
    <cellStyle name="Hipervínculo visitado" xfId="19621" builtinId="9" hidden="1"/>
    <cellStyle name="Hipervínculo visitado" xfId="19683" builtinId="9" hidden="1"/>
    <cellStyle name="Hipervínculo visitado" xfId="19813" builtinId="9" hidden="1"/>
    <cellStyle name="Hipervínculo visitado" xfId="19877" builtinId="9" hidden="1"/>
    <cellStyle name="Hipervínculo visitado" xfId="19941" builtinId="9" hidden="1"/>
    <cellStyle name="Hipervínculo visitado" xfId="20069" builtinId="9" hidden="1"/>
    <cellStyle name="Hipervínculo visitado" xfId="20026" builtinId="9" hidden="1"/>
    <cellStyle name="Hipervínculo visitado" xfId="20197" builtinId="9" hidden="1"/>
    <cellStyle name="Hipervínculo visitado" xfId="20323" builtinId="9" hidden="1"/>
    <cellStyle name="Hipervínculo visitado" xfId="20388" builtinId="9" hidden="1"/>
    <cellStyle name="Hipervínculo visitado" xfId="20450" builtinId="9" hidden="1"/>
    <cellStyle name="Hipervínculo visitado" xfId="20578" builtinId="9" hidden="1"/>
    <cellStyle name="Hipervínculo visitado" xfId="20582" builtinId="9" hidden="1"/>
    <cellStyle name="Hipervínculo visitado" xfId="20560" builtinId="9" hidden="1"/>
    <cellStyle name="Hipervínculo visitado" xfId="20518" builtinId="9" hidden="1"/>
    <cellStyle name="Hipervínculo visitado" xfId="20496" builtinId="9" hidden="1"/>
    <cellStyle name="Hipervínculo visitado" xfId="20476" builtinId="9" hidden="1"/>
    <cellStyle name="Hipervínculo visitado" xfId="20434" builtinId="9" hidden="1"/>
    <cellStyle name="Hipervínculo visitado" xfId="20414" builtinId="9" hidden="1"/>
    <cellStyle name="Hipervínculo visitado" xfId="20392" builtinId="9" hidden="1"/>
    <cellStyle name="Hipervínculo visitado" xfId="20350" builtinId="9" hidden="1"/>
    <cellStyle name="Hipervínculo visitado" xfId="20327" builtinId="9" hidden="1"/>
    <cellStyle name="Hipervínculo visitado" xfId="20305" builtinId="9" hidden="1"/>
    <cellStyle name="Hipervínculo visitado" xfId="20265" builtinId="9" hidden="1"/>
    <cellStyle name="Hipervínculo visitado" xfId="20243" builtinId="9" hidden="1"/>
    <cellStyle name="Hipervínculo visitado" xfId="20223" builtinId="9" hidden="1"/>
    <cellStyle name="Hipervínculo visitado" xfId="20177" builtinId="9" hidden="1"/>
    <cellStyle name="Hipervínculo visitado" xfId="20157" builtinId="9" hidden="1"/>
    <cellStyle name="Hipervínculo visitado" xfId="20135" builtinId="9" hidden="1"/>
    <cellStyle name="Hipervínculo visitado" xfId="20095" builtinId="9" hidden="1"/>
    <cellStyle name="Hipervínculo visitado" xfId="20073" builtinId="9" hidden="1"/>
    <cellStyle name="Hipervínculo visitado" xfId="20051" builtinId="9" hidden="1"/>
    <cellStyle name="Hipervínculo visitado" xfId="20007" builtinId="9" hidden="1"/>
    <cellStyle name="Hipervínculo visitado" xfId="19985" builtinId="9" hidden="1"/>
    <cellStyle name="Hipervínculo visitado" xfId="19967" builtinId="9" hidden="1"/>
    <cellStyle name="Hipervínculo visitado" xfId="19923" builtinId="9" hidden="1"/>
    <cellStyle name="Hipervínculo visitado" xfId="19903" builtinId="9" hidden="1"/>
    <cellStyle name="Hipervínculo visitado" xfId="19881" builtinId="9" hidden="1"/>
    <cellStyle name="Hipervínculo visitado" xfId="19837" builtinId="9" hidden="1"/>
    <cellStyle name="Hipervínculo visitado" xfId="19817" builtinId="9" hidden="1"/>
    <cellStyle name="Hipervínculo visitado" xfId="19795" builtinId="9" hidden="1"/>
    <cellStyle name="Hipervínculo visitado" xfId="19753" builtinId="9" hidden="1"/>
    <cellStyle name="Hipervínculo visitado" xfId="19731" builtinId="9" hidden="1"/>
    <cellStyle name="Hipervínculo visitado" xfId="19709" builtinId="9" hidden="1"/>
    <cellStyle name="Hipervínculo visitado" xfId="19665" builtinId="9" hidden="1"/>
    <cellStyle name="Hipervínculo visitado" xfId="19647" builtinId="9" hidden="1"/>
    <cellStyle name="Hipervínculo visitado" xfId="19625" builtinId="9" hidden="1"/>
    <cellStyle name="Hipervínculo visitado" xfId="19583" builtinId="9" hidden="1"/>
    <cellStyle name="Hipervínculo visitado" xfId="19561" builtinId="9" hidden="1"/>
    <cellStyle name="Hipervínculo visitado" xfId="19537" builtinId="9" hidden="1"/>
    <cellStyle name="Hipervínculo visitado" xfId="19497" builtinId="9" hidden="1"/>
    <cellStyle name="Hipervínculo visitado" xfId="19475" builtinId="9" hidden="1"/>
    <cellStyle name="Hipervínculo visitado" xfId="19455" builtinId="9" hidden="1"/>
    <cellStyle name="Hipervínculo visitado" xfId="19411" builtinId="9" hidden="1"/>
    <cellStyle name="Hipervínculo visitado" xfId="19389" builtinId="9" hidden="1"/>
    <cellStyle name="Hipervínculo visitado" xfId="19367" builtinId="9" hidden="1"/>
    <cellStyle name="Hipervínculo visitado" xfId="19326" builtinId="9" hidden="1"/>
    <cellStyle name="Hipervínculo visitado" xfId="19304" builtinId="9" hidden="1"/>
    <cellStyle name="Hipervínculo visitado" xfId="19282" builtinId="9" hidden="1"/>
    <cellStyle name="Hipervínculo visitado" xfId="19239" builtinId="9" hidden="1"/>
    <cellStyle name="Hipervínculo visitado" xfId="19217" builtinId="9" hidden="1"/>
    <cellStyle name="Hipervínculo visitado" xfId="19197" builtinId="9" hidden="1"/>
    <cellStyle name="Hipervínculo visitado" xfId="19155" builtinId="9" hidden="1"/>
    <cellStyle name="Hipervínculo visitado" xfId="19135" builtinId="9" hidden="1"/>
    <cellStyle name="Hipervínculo visitado" xfId="19113" builtinId="9" hidden="1"/>
    <cellStyle name="Hipervínculo visitado" xfId="16054" builtinId="9" hidden="1"/>
    <cellStyle name="Hipervínculo visitado" xfId="16038" builtinId="9" hidden="1"/>
    <cellStyle name="Hipervínculo visitado" xfId="16080" builtinId="9" hidden="1"/>
    <cellStyle name="Hipervínculo visitado" xfId="16172" builtinId="9" hidden="1"/>
    <cellStyle name="Hipervínculo visitado" xfId="16154" builtinId="9" hidden="1"/>
    <cellStyle name="Hipervínculo visitado" xfId="16138" builtinId="9" hidden="1"/>
    <cellStyle name="Hipervínculo visitado" xfId="16106" builtinId="9" hidden="1"/>
    <cellStyle name="Hipervínculo visitado" xfId="16291" builtinId="9" hidden="1"/>
    <cellStyle name="Hipervínculo visitado" xfId="16347" builtinId="9" hidden="1"/>
    <cellStyle name="Hipervínculo visitado" xfId="16311" builtinId="9" hidden="1"/>
    <cellStyle name="Hipervínculo visitado" xfId="16295" builtinId="9" hidden="1"/>
    <cellStyle name="Hipervínculo visitado" xfId="16276" builtinId="9" hidden="1"/>
    <cellStyle name="Hipervínculo visitado" xfId="16242" builtinId="9" hidden="1"/>
    <cellStyle name="Hipervínculo visitado" xfId="16225" builtinId="9" hidden="1"/>
    <cellStyle name="Hipervínculo visitado" xfId="16209" builtinId="9" hidden="1"/>
    <cellStyle name="Hipervínculo visitado" xfId="16389" builtinId="9" hidden="1"/>
    <cellStyle name="Hipervínculo visitado" xfId="16516" builtinId="9" hidden="1"/>
    <cellStyle name="Hipervínculo visitado" xfId="16643" builtinId="9" hidden="1"/>
    <cellStyle name="Hipervínculo visitado" xfId="16793" builtinId="9" hidden="1"/>
    <cellStyle name="Hipervínculo visitado" xfId="16775" builtinId="9" hidden="1"/>
    <cellStyle name="Hipervínculo visitado" xfId="16757" builtinId="9" hidden="1"/>
    <cellStyle name="Hipervínculo visitado" xfId="16721" builtinId="9" hidden="1"/>
    <cellStyle name="Hipervínculo visitado" xfId="16703" builtinId="9" hidden="1"/>
    <cellStyle name="Hipervínculo visitado" xfId="16685" builtinId="9" hidden="1"/>
    <cellStyle name="Hipervínculo visitado" xfId="16649" builtinId="9" hidden="1"/>
    <cellStyle name="Hipervínculo visitado" xfId="16629" builtinId="9" hidden="1"/>
    <cellStyle name="Hipervínculo visitado" xfId="16609" builtinId="9" hidden="1"/>
    <cellStyle name="Hipervínculo visitado" xfId="16574" builtinId="9" hidden="1"/>
    <cellStyle name="Hipervínculo visitado" xfId="16556" builtinId="9" hidden="1"/>
    <cellStyle name="Hipervínculo visitado" xfId="16538" builtinId="9" hidden="1"/>
    <cellStyle name="Hipervínculo visitado" xfId="16502" builtinId="9" hidden="1"/>
    <cellStyle name="Hipervínculo visitado" xfId="16481" builtinId="9" hidden="1"/>
    <cellStyle name="Hipervínculo visitado" xfId="16463" builtinId="9" hidden="1"/>
    <cellStyle name="Hipervínculo visitado" xfId="16429" builtinId="9" hidden="1"/>
    <cellStyle name="Hipervínculo visitado" xfId="16411" builtinId="9" hidden="1"/>
    <cellStyle name="Hipervínculo visitado" xfId="16393" builtinId="9" hidden="1"/>
    <cellStyle name="Hipervínculo visitado" xfId="16821" builtinId="9" hidden="1"/>
    <cellStyle name="Hipervínculo visitado" xfId="16885" builtinId="9" hidden="1"/>
    <cellStyle name="Hipervínculo visitado" xfId="16947" builtinId="9" hidden="1"/>
    <cellStyle name="Hipervínculo visitado" xfId="17075" builtinId="9" hidden="1"/>
    <cellStyle name="Hipervínculo visitado" xfId="17141" builtinId="9" hidden="1"/>
    <cellStyle name="Hipervínculo visitado" xfId="17205" builtinId="9" hidden="1"/>
    <cellStyle name="Hipervínculo visitado" xfId="17333" builtinId="9" hidden="1"/>
    <cellStyle name="Hipervínculo visitado" xfId="17395" builtinId="9" hidden="1"/>
    <cellStyle name="Hipervínculo visitado" xfId="17461" builtinId="9" hidden="1"/>
    <cellStyle name="Hipervínculo visitado" xfId="17589" builtinId="9" hidden="1"/>
    <cellStyle name="Hipervínculo visitado" xfId="17653" builtinId="9" hidden="1"/>
    <cellStyle name="Hipervínculo visitado" xfId="17715" builtinId="9" hidden="1"/>
    <cellStyle name="Hipervínculo visitado" xfId="17738" builtinId="9" hidden="1"/>
    <cellStyle name="Hipervínculo visitado" xfId="17909" builtinId="9" hidden="1"/>
    <cellStyle name="Hipervínculo visitado" xfId="17973" builtinId="9" hidden="1"/>
    <cellStyle name="Hipervínculo visitado" xfId="18100" builtinId="9" hidden="1"/>
    <cellStyle name="Hipervínculo visitado" xfId="18162" builtinId="9" hidden="1"/>
    <cellStyle name="Hipervínculo visitado" xfId="18226" builtinId="9" hidden="1"/>
    <cellStyle name="Hipervínculo visitado" xfId="18294" builtinId="9" hidden="1"/>
    <cellStyle name="Hipervínculo visitado" xfId="18272" builtinId="9" hidden="1"/>
    <cellStyle name="Hipervínculo visitado" xfId="18252" builtinId="9" hidden="1"/>
    <cellStyle name="Hipervínculo visitado" xfId="18208" builtinId="9" hidden="1"/>
    <cellStyle name="Hipervínculo visitado" xfId="18188" builtinId="9" hidden="1"/>
    <cellStyle name="Hipervínculo visitado" xfId="18166" builtinId="9" hidden="1"/>
    <cellStyle name="Hipervínculo visitado" xfId="18126" builtinId="9" hidden="1"/>
    <cellStyle name="Hipervínculo visitado" xfId="18104" builtinId="9" hidden="1"/>
    <cellStyle name="Hipervínculo visitado" xfId="18082" builtinId="9" hidden="1"/>
    <cellStyle name="Hipervínculo visitado" xfId="18039" builtinId="9" hidden="1"/>
    <cellStyle name="Hipervínculo visitado" xfId="18017" builtinId="9" hidden="1"/>
    <cellStyle name="Hipervínculo visitado" xfId="17999" builtinId="9" hidden="1"/>
    <cellStyle name="Hipervínculo visitado" xfId="17955" builtinId="9" hidden="1"/>
    <cellStyle name="Hipervínculo visitado" xfId="17935" builtinId="9" hidden="1"/>
    <cellStyle name="Hipervínculo visitado" xfId="17913" builtinId="9" hidden="1"/>
    <cellStyle name="Hipervínculo visitado" xfId="17869" builtinId="9" hidden="1"/>
    <cellStyle name="Hipervínculo visitado" xfId="17847" builtinId="9" hidden="1"/>
    <cellStyle name="Hipervínculo visitado" xfId="17827" builtinId="9" hidden="1"/>
    <cellStyle name="Hipervínculo visitado" xfId="17785" builtinId="9" hidden="1"/>
    <cellStyle name="Hipervínculo visitado" xfId="17763" builtinId="9" hidden="1"/>
    <cellStyle name="Hipervínculo visitado" xfId="17743" builtinId="9" hidden="1"/>
    <cellStyle name="Hipervínculo visitado" xfId="17697" builtinId="9" hidden="1"/>
    <cellStyle name="Hipervínculo visitado" xfId="17679" builtinId="9" hidden="1"/>
    <cellStyle name="Hipervínculo visitado" xfId="17657" builtinId="9" hidden="1"/>
    <cellStyle name="Hipervínculo visitado" xfId="17615" builtinId="9" hidden="1"/>
    <cellStyle name="Hipervínculo visitado" xfId="17593" builtinId="9" hidden="1"/>
    <cellStyle name="Hipervínculo visitado" xfId="17569" builtinId="9" hidden="1"/>
    <cellStyle name="Hipervínculo visitado" xfId="17529" builtinId="9" hidden="1"/>
    <cellStyle name="Hipervínculo visitado" xfId="17507" builtinId="9" hidden="1"/>
    <cellStyle name="Hipervínculo visitado" xfId="17487" builtinId="9" hidden="1"/>
    <cellStyle name="Hipervínculo visitado" xfId="17443" builtinId="9" hidden="1"/>
    <cellStyle name="Hipervínculo visitado" xfId="17421" builtinId="9" hidden="1"/>
    <cellStyle name="Hipervínculo visitado" xfId="17399" builtinId="9" hidden="1"/>
    <cellStyle name="Hipervínculo visitado" xfId="17359" builtinId="9" hidden="1"/>
    <cellStyle name="Hipervínculo visitado" xfId="17337" builtinId="9" hidden="1"/>
    <cellStyle name="Hipervínculo visitado" xfId="17315" builtinId="9" hidden="1"/>
    <cellStyle name="Hipervínculo visitado" xfId="17273" builtinId="9" hidden="1"/>
    <cellStyle name="Hipervínculo visitado" xfId="17249" builtinId="9" hidden="1"/>
    <cellStyle name="Hipervínculo visitado" xfId="17229" builtinId="9" hidden="1"/>
    <cellStyle name="Hipervínculo visitado" xfId="17187" builtinId="9" hidden="1"/>
    <cellStyle name="Hipervínculo visitado" xfId="17167" builtinId="9" hidden="1"/>
    <cellStyle name="Hipervínculo visitado" xfId="17145" builtinId="9" hidden="1"/>
    <cellStyle name="Hipervínculo visitado" xfId="17101" builtinId="9" hidden="1"/>
    <cellStyle name="Hipervínculo visitado" xfId="17079" builtinId="9" hidden="1"/>
    <cellStyle name="Hipervínculo visitado" xfId="17058" builtinId="9" hidden="1"/>
    <cellStyle name="Hipervínculo visitado" xfId="17016" builtinId="9" hidden="1"/>
    <cellStyle name="Hipervínculo visitado" xfId="16994" builtinId="9" hidden="1"/>
    <cellStyle name="Hipervínculo visitado" xfId="16974" builtinId="9" hidden="1"/>
    <cellStyle name="Hipervínculo visitado" xfId="16929" builtinId="9" hidden="1"/>
    <cellStyle name="Hipervínculo visitado" xfId="16909" builtinId="9" hidden="1"/>
    <cellStyle name="Hipervínculo visitado" xfId="16889" builtinId="9" hidden="1"/>
    <cellStyle name="Hipervínculo visitado" xfId="16847" builtinId="9" hidden="1"/>
    <cellStyle name="Hipervínculo visitado" xfId="16825" builtinId="9" hidden="1"/>
    <cellStyle name="Hipervínculo visitado" xfId="13733" builtinId="9" hidden="1"/>
    <cellStyle name="Hipervínculo visitado" xfId="13749" builtinId="9" hidden="1"/>
    <cellStyle name="Hipervínculo visitado" xfId="13790" builtinId="9" hidden="1"/>
    <cellStyle name="Hipervínculo visitado" xfId="13773" builtinId="9" hidden="1"/>
    <cellStyle name="Hipervínculo visitado" xfId="13864" builtinId="9" hidden="1"/>
    <cellStyle name="Hipervínculo visitado" xfId="13848" builtinId="9" hidden="1"/>
    <cellStyle name="Hipervínculo visitado" xfId="13832" builtinId="9" hidden="1"/>
    <cellStyle name="Hipervínculo visitado" xfId="14001" builtinId="9" hidden="1"/>
    <cellStyle name="Hipervínculo visitado" xfId="14057" builtinId="9" hidden="1"/>
    <cellStyle name="Hipervínculo visitado" xfId="14039" builtinId="9" hidden="1"/>
    <cellStyle name="Hipervínculo visitado" xfId="14005" builtinId="9" hidden="1"/>
    <cellStyle name="Hipervínculo visitado" xfId="13986" builtinId="9" hidden="1"/>
    <cellStyle name="Hipervínculo visitado" xfId="13970" builtinId="9" hidden="1"/>
    <cellStyle name="Hipervínculo visitado" xfId="13935" builtinId="9" hidden="1"/>
    <cellStyle name="Hipervínculo visitado" xfId="13919" builtinId="9" hidden="1"/>
    <cellStyle name="Hipervínculo visitado" xfId="13901" builtinId="9" hidden="1"/>
    <cellStyle name="Hipervínculo visitado" xfId="14226" builtinId="9" hidden="1"/>
    <cellStyle name="Hipervínculo visitado" xfId="14353" builtinId="9" hidden="1"/>
    <cellStyle name="Hipervínculo visitado" xfId="14481" builtinId="9" hidden="1"/>
    <cellStyle name="Hipervínculo visitado" xfId="14485" builtinId="9" hidden="1"/>
    <cellStyle name="Hipervínculo visitado" xfId="14467" builtinId="9" hidden="1"/>
    <cellStyle name="Hipervínculo visitado" xfId="14449" builtinId="9" hidden="1"/>
    <cellStyle name="Hipervínculo visitado" xfId="14413" builtinId="9" hidden="1"/>
    <cellStyle name="Hipervínculo visitado" xfId="14395" builtinId="9" hidden="1"/>
    <cellStyle name="Hipervínculo visitado" xfId="14377" builtinId="9" hidden="1"/>
    <cellStyle name="Hipervínculo visitado" xfId="14339" builtinId="9" hidden="1"/>
    <cellStyle name="Hipervínculo visitado" xfId="14319" builtinId="9" hidden="1"/>
    <cellStyle name="Hipervínculo visitado" xfId="14302" builtinId="9" hidden="1"/>
    <cellStyle name="Hipervínculo visitado" xfId="14266" builtinId="9" hidden="1"/>
    <cellStyle name="Hipervínculo visitado" xfId="14248" builtinId="9" hidden="1"/>
    <cellStyle name="Hipervínculo visitado" xfId="14230" builtinId="9" hidden="1"/>
    <cellStyle name="Hipervínculo visitado" xfId="14191" builtinId="9" hidden="1"/>
    <cellStyle name="Hipervínculo visitado" xfId="14173" builtinId="9" hidden="1"/>
    <cellStyle name="Hipervínculo visitado" xfId="14155" builtinId="9" hidden="1"/>
    <cellStyle name="Hipervínculo visitado" xfId="14121" builtinId="9" hidden="1"/>
    <cellStyle name="Hipervínculo visitado" xfId="14103" builtinId="9" hidden="1"/>
    <cellStyle name="Hipervínculo visitado" xfId="14085" builtinId="9" hidden="1"/>
    <cellStyle name="Hipervínculo visitado" xfId="14595" builtinId="9" hidden="1"/>
    <cellStyle name="Hipervínculo visitado" xfId="14657" builtinId="9" hidden="1"/>
    <cellStyle name="Hipervínculo visitado" xfId="14722" builtinId="9" hidden="1"/>
    <cellStyle name="Hipervínculo visitado" xfId="14851" builtinId="9" hidden="1"/>
    <cellStyle name="Hipervínculo visitado" xfId="14915" builtinId="9" hidden="1"/>
    <cellStyle name="Hipervínculo visitado" xfId="14977" builtinId="9" hidden="1"/>
    <cellStyle name="Hipervínculo visitado" xfId="15105" builtinId="9" hidden="1"/>
    <cellStyle name="Hipervínculo visitado" xfId="15171" builtinId="9" hidden="1"/>
    <cellStyle name="Hipervínculo visitado" xfId="15235" builtinId="9" hidden="1"/>
    <cellStyle name="Hipervínculo visitado" xfId="15363" builtinId="9" hidden="1"/>
    <cellStyle name="Hipervínculo visitado" xfId="15425" builtinId="9" hidden="1"/>
    <cellStyle name="Hipervínculo visitado" xfId="15491" builtinId="9" hidden="1"/>
    <cellStyle name="Hipervínculo visitado" xfId="15619" builtinId="9" hidden="1"/>
    <cellStyle name="Hipervínculo visitado" xfId="15683" builtinId="9" hidden="1"/>
    <cellStyle name="Hipervínculo visitado" xfId="15745" builtinId="9" hidden="1"/>
    <cellStyle name="Hipervínculo visitado" xfId="15872" builtinId="9" hidden="1"/>
    <cellStyle name="Hipervínculo visitado" xfId="15936" builtinId="9" hidden="1"/>
    <cellStyle name="Hipervínculo visitado" xfId="16000" builtinId="9" hidden="1"/>
    <cellStyle name="Hipervínculo visitado" xfId="15982" builtinId="9" hidden="1"/>
    <cellStyle name="Hipervínculo visitado" xfId="15962" builtinId="9" hidden="1"/>
    <cellStyle name="Hipervínculo visitado" xfId="15940" builtinId="9" hidden="1"/>
    <cellStyle name="Hipervínculo visitado" xfId="15898" builtinId="9" hidden="1"/>
    <cellStyle name="Hipervínculo visitado" xfId="15876" builtinId="9" hidden="1"/>
    <cellStyle name="Hipervínculo visitado" xfId="15856" builtinId="9" hidden="1"/>
    <cellStyle name="Hipervínculo visitado" xfId="15814" builtinId="9" hidden="1"/>
    <cellStyle name="Hipervínculo visitado" xfId="15792" builtinId="9" hidden="1"/>
    <cellStyle name="Hipervínculo visitado" xfId="15772" builtinId="9" hidden="1"/>
    <cellStyle name="Hipervínculo visitado" xfId="15727" builtinId="9" hidden="1"/>
    <cellStyle name="Hipervínculo visitado" xfId="15709" builtinId="9" hidden="1"/>
    <cellStyle name="Hipervínculo visitado" xfId="15687" builtinId="9" hidden="1"/>
    <cellStyle name="Hipervínculo visitado" xfId="15645" builtinId="9" hidden="1"/>
    <cellStyle name="Hipervínculo visitado" xfId="15623" builtinId="9" hidden="1"/>
    <cellStyle name="Hipervínculo visitado" xfId="15599" builtinId="9" hidden="1"/>
    <cellStyle name="Hipervínculo visitado" xfId="15557" builtinId="9" hidden="1"/>
    <cellStyle name="Hipervínculo visitado" xfId="15537" builtinId="9" hidden="1"/>
    <cellStyle name="Hipervínculo visitado" xfId="15517" builtinId="9" hidden="1"/>
    <cellStyle name="Hipervínculo visitado" xfId="15473" builtinId="9" hidden="1"/>
    <cellStyle name="Hipervínculo visitado" xfId="15453" builtinId="9" hidden="1"/>
    <cellStyle name="Hipervínculo visitado" xfId="15429" builtinId="9" hidden="1"/>
    <cellStyle name="Hipervínculo visitado" xfId="15389" builtinId="9" hidden="1"/>
    <cellStyle name="Hipervínculo visitado" xfId="15367" builtinId="9" hidden="1"/>
    <cellStyle name="Hipervínculo visitado" xfId="15345" builtinId="9" hidden="1"/>
    <cellStyle name="Hipervínculo visitado" xfId="15303" builtinId="9" hidden="1"/>
    <cellStyle name="Hipervínculo visitado" xfId="15279" builtinId="9" hidden="1"/>
    <cellStyle name="Hipervínculo visitado" xfId="15259" builtinId="9" hidden="1"/>
    <cellStyle name="Hipervínculo visitado" xfId="15217" builtinId="9" hidden="1"/>
    <cellStyle name="Hipervínculo visitado" xfId="15197" builtinId="9" hidden="1"/>
    <cellStyle name="Hipervínculo visitado" xfId="15175" builtinId="9" hidden="1"/>
    <cellStyle name="Hipervínculo visitado" xfId="15131" builtinId="9" hidden="1"/>
    <cellStyle name="Hipervínculo visitado" xfId="15109" builtinId="9" hidden="1"/>
    <cellStyle name="Hipervínculo visitado" xfId="15087" builtinId="9" hidden="1"/>
    <cellStyle name="Hipervínculo visitado" xfId="15047" builtinId="9" hidden="1"/>
    <cellStyle name="Hipervínculo visitado" xfId="15025" builtinId="9" hidden="1"/>
    <cellStyle name="Hipervínculo visitado" xfId="15005" builtinId="9" hidden="1"/>
    <cellStyle name="Hipervínculo visitado" xfId="14959" builtinId="9" hidden="1"/>
    <cellStyle name="Hipervínculo visitado" xfId="14939" builtinId="9" hidden="1"/>
    <cellStyle name="Hipervínculo visitado" xfId="14919" builtinId="9" hidden="1"/>
    <cellStyle name="Hipervínculo visitado" xfId="14877" builtinId="9" hidden="1"/>
    <cellStyle name="Hipervínculo visitado" xfId="14855" builtinId="9" hidden="1"/>
    <cellStyle name="Hipervínculo visitado" xfId="14833" builtinId="9" hidden="1"/>
    <cellStyle name="Hipervínculo visitado" xfId="14789" builtinId="9" hidden="1"/>
    <cellStyle name="Hipervínculo visitado" xfId="14768" builtinId="9" hidden="1"/>
    <cellStyle name="Hipervínculo visitado" xfId="14748" builtinId="9" hidden="1"/>
    <cellStyle name="Hipervínculo visitado" xfId="14704" builtinId="9" hidden="1"/>
    <cellStyle name="Hipervínculo visitado" xfId="14684" builtinId="9" hidden="1"/>
    <cellStyle name="Hipervínculo visitado" xfId="14661" builtinId="9" hidden="1"/>
    <cellStyle name="Hipervínculo visitado" xfId="14619" builtinId="9" hidden="1"/>
    <cellStyle name="Hipervínculo visitado" xfId="14599" builtinId="9" hidden="1"/>
    <cellStyle name="Hipervínculo visitado" xfId="14577" builtinId="9" hidden="1"/>
    <cellStyle name="Hipervínculo visitado" xfId="14535" builtinId="9" hidden="1"/>
    <cellStyle name="Hipervínculo visitado" xfId="11446" builtinId="9" hidden="1"/>
    <cellStyle name="Hipervínculo visitado" xfId="11478" builtinId="9" hidden="1"/>
    <cellStyle name="Hipervínculo visitado" xfId="11503" builtinId="9" hidden="1"/>
    <cellStyle name="Hipervínculo visitado" xfId="11486" builtinId="9" hidden="1"/>
    <cellStyle name="Hipervínculo visitado" xfId="11595" builtinId="9" hidden="1"/>
    <cellStyle name="Hipervínculo visitado" xfId="11561" builtinId="9" hidden="1"/>
    <cellStyle name="Hipervínculo visitado" xfId="11545" builtinId="9" hidden="1"/>
    <cellStyle name="Hipervínculo visitado" xfId="11529" builtinId="9" hidden="1"/>
    <cellStyle name="Hipervínculo visitado" xfId="11770" builtinId="9" hidden="1"/>
    <cellStyle name="Hipervínculo visitado" xfId="11752" builtinId="9" hidden="1"/>
    <cellStyle name="Hipervínculo visitado" xfId="11734" builtinId="9" hidden="1"/>
    <cellStyle name="Hipervínculo visitado" xfId="11699" builtinId="9" hidden="1"/>
    <cellStyle name="Hipervínculo visitado" xfId="11683" builtinId="9" hidden="1"/>
    <cellStyle name="Hipervínculo visitado" xfId="11665" builtinId="9" hidden="1"/>
    <cellStyle name="Hipervínculo visitado" xfId="11632" builtinId="9" hidden="1"/>
    <cellStyle name="Hipervínculo visitado" xfId="11614" builtinId="9" hidden="1"/>
    <cellStyle name="Hipervínculo visitado" xfId="11812" builtinId="9" hidden="1"/>
    <cellStyle name="Hipervínculo visitado" xfId="12066" builtinId="9" hidden="1"/>
    <cellStyle name="Hipervínculo visitado" xfId="12194" builtinId="9" hidden="1"/>
    <cellStyle name="Hipervínculo visitado" xfId="12216" builtinId="9" hidden="1"/>
    <cellStyle name="Hipervínculo visitado" xfId="12180" builtinId="9" hidden="1"/>
    <cellStyle name="Hipervínculo visitado" xfId="12162" builtinId="9" hidden="1"/>
    <cellStyle name="Hipervínculo visitado" xfId="12144" builtinId="9" hidden="1"/>
    <cellStyle name="Hipervínculo visitado" xfId="12108" builtinId="9" hidden="1"/>
    <cellStyle name="Hipervínculo visitado" xfId="12090" builtinId="9" hidden="1"/>
    <cellStyle name="Hipervínculo visitado" xfId="12072" builtinId="9" hidden="1"/>
    <cellStyle name="Hipervínculo visitado" xfId="12032" builtinId="9" hidden="1"/>
    <cellStyle name="Hipervínculo visitado" xfId="12015" builtinId="9" hidden="1"/>
    <cellStyle name="Hipervínculo visitado" xfId="11997" builtinId="9" hidden="1"/>
    <cellStyle name="Hipervínculo visitado" xfId="11961" builtinId="9" hidden="1"/>
    <cellStyle name="Hipervínculo visitado" xfId="11943" builtinId="9" hidden="1"/>
    <cellStyle name="Hipervínculo visitado" xfId="11925" builtinId="9" hidden="1"/>
    <cellStyle name="Hipervínculo visitado" xfId="11886" builtinId="9" hidden="1"/>
    <cellStyle name="Hipervínculo visitado" xfId="11868" builtinId="9" hidden="1"/>
    <cellStyle name="Hipervínculo visitado" xfId="11852" builtinId="9" hidden="1"/>
    <cellStyle name="Hipervínculo visitado" xfId="11816" builtinId="9" hidden="1"/>
    <cellStyle name="Hipervínculo visitado" xfId="11798" builtinId="9" hidden="1"/>
    <cellStyle name="Hipervínculo visitado" xfId="12244" builtinId="9" hidden="1"/>
    <cellStyle name="Hipervínculo visitado" xfId="12370" builtinId="9" hidden="1"/>
    <cellStyle name="Hipervínculo visitado" xfId="12435" builtinId="9" hidden="1"/>
    <cellStyle name="Hipervínculo visitado" xfId="12498" builtinId="9" hidden="1"/>
    <cellStyle name="Hipervínculo visitado" xfId="12628" builtinId="9" hidden="1"/>
    <cellStyle name="Hipervínculo visitado" xfId="12690" builtinId="9" hidden="1"/>
    <cellStyle name="Hipervínculo visitado" xfId="12756" builtinId="9" hidden="1"/>
    <cellStyle name="Hipervínculo visitado" xfId="12884" builtinId="9" hidden="1"/>
    <cellStyle name="Hipervínculo visitado" xfId="12948" builtinId="9" hidden="1"/>
    <cellStyle name="Hipervínculo visitado" xfId="13012" builtinId="9" hidden="1"/>
    <cellStyle name="Hipervínculo visitado" xfId="13138" builtinId="9" hidden="1"/>
    <cellStyle name="Hipervínculo visitado" xfId="13204" builtinId="9" hidden="1"/>
    <cellStyle name="Hipervínculo visitado" xfId="13161" builtinId="9" hidden="1"/>
    <cellStyle name="Hipervínculo visitado" xfId="13396" builtinId="9" hidden="1"/>
    <cellStyle name="Hipervínculo visitado" xfId="13458" builtinId="9" hidden="1"/>
    <cellStyle name="Hipervínculo visitado" xfId="13523" builtinId="9" hidden="1"/>
    <cellStyle name="Hipervínculo visitado" xfId="13649" builtinId="9" hidden="1"/>
    <cellStyle name="Hipervínculo visitado" xfId="13713" builtinId="9" hidden="1"/>
    <cellStyle name="Hipervínculo visitado" xfId="13717" builtinId="9" hidden="1"/>
    <cellStyle name="Hipervínculo visitado" xfId="13675" builtinId="9" hidden="1"/>
    <cellStyle name="Hipervínculo visitado" xfId="13653" builtinId="9" hidden="1"/>
    <cellStyle name="Hipervínculo visitado" xfId="13631" builtinId="9" hidden="1"/>
    <cellStyle name="Hipervínculo visitado" xfId="13589" builtinId="9" hidden="1"/>
    <cellStyle name="Hipervínculo visitado" xfId="13569" builtinId="9" hidden="1"/>
    <cellStyle name="Hipervínculo visitado" xfId="13549" builtinId="9" hidden="1"/>
    <cellStyle name="Hipervínculo visitado" xfId="13505" builtinId="9" hidden="1"/>
    <cellStyle name="Hipervínculo visitado" xfId="13485" builtinId="9" hidden="1"/>
    <cellStyle name="Hipervínculo visitado" xfId="13462" builtinId="9" hidden="1"/>
    <cellStyle name="Hipervínculo visitado" xfId="13422" builtinId="9" hidden="1"/>
    <cellStyle name="Hipervínculo visitado" xfId="13400" builtinId="9" hidden="1"/>
    <cellStyle name="Hipervínculo visitado" xfId="13378" builtinId="9" hidden="1"/>
    <cellStyle name="Hipervínculo visitado" xfId="13336" builtinId="9" hidden="1"/>
    <cellStyle name="Hipervínculo visitado" xfId="13312" builtinId="9" hidden="1"/>
    <cellStyle name="Hipervínculo visitado" xfId="13292" builtinId="9" hidden="1"/>
    <cellStyle name="Hipervínculo visitado" xfId="13250" builtinId="9" hidden="1"/>
    <cellStyle name="Hipervínculo visitado" xfId="13230" builtinId="9" hidden="1"/>
    <cellStyle name="Hipervínculo visitado" xfId="13208" builtinId="9" hidden="1"/>
    <cellStyle name="Hipervínculo visitado" xfId="13166" builtinId="9" hidden="1"/>
    <cellStyle name="Hipervínculo visitado" xfId="13142" builtinId="9" hidden="1"/>
    <cellStyle name="Hipervínculo visitado" xfId="13120" builtinId="9" hidden="1"/>
    <cellStyle name="Hipervínculo visitado" xfId="13080" builtinId="9" hidden="1"/>
    <cellStyle name="Hipervínculo visitado" xfId="13058" builtinId="9" hidden="1"/>
    <cellStyle name="Hipervínculo visitado" xfId="13038" builtinId="9" hidden="1"/>
    <cellStyle name="Hipervínculo visitado" xfId="12992" builtinId="9" hidden="1"/>
    <cellStyle name="Hipervínculo visitado" xfId="12972" builtinId="9" hidden="1"/>
    <cellStyle name="Hipervínculo visitado" xfId="12952" builtinId="9" hidden="1"/>
    <cellStyle name="Hipervínculo visitado" xfId="12910" builtinId="9" hidden="1"/>
    <cellStyle name="Hipervínculo visitado" xfId="12888" builtinId="9" hidden="1"/>
    <cellStyle name="Hipervínculo visitado" xfId="12866" builtinId="9" hidden="1"/>
    <cellStyle name="Hipervínculo visitado" xfId="12822" builtinId="9" hidden="1"/>
    <cellStyle name="Hipervínculo visitado" xfId="12800" builtinId="9" hidden="1"/>
    <cellStyle name="Hipervínculo visitado" xfId="12782" builtinId="9" hidden="1"/>
    <cellStyle name="Hipervínculo visitado" xfId="12738" builtinId="9" hidden="1"/>
    <cellStyle name="Hipervínculo visitado" xfId="12718" builtinId="9" hidden="1"/>
    <cellStyle name="Hipervínculo visitado" xfId="12696" builtinId="9" hidden="1"/>
    <cellStyle name="Hipervínculo visitado" xfId="12652" builtinId="9" hidden="1"/>
    <cellStyle name="Hipervínculo visitado" xfId="12632" builtinId="9" hidden="1"/>
    <cellStyle name="Hipervínculo visitado" xfId="12610" builtinId="9" hidden="1"/>
    <cellStyle name="Hipervínculo visitado" xfId="12568" builtinId="9" hidden="1"/>
    <cellStyle name="Hipervínculo visitado" xfId="12546" builtinId="9" hidden="1"/>
    <cellStyle name="Hipervínculo visitado" xfId="12524" builtinId="9" hidden="1"/>
    <cellStyle name="Hipervínculo visitado" xfId="12481" builtinId="9" hidden="1"/>
    <cellStyle name="Hipervínculo visitado" xfId="12461" builtinId="9" hidden="1"/>
    <cellStyle name="Hipervínculo visitado" xfId="12439" builtinId="9" hidden="1"/>
    <cellStyle name="Hipervínculo visitado" xfId="12397" builtinId="9" hidden="1"/>
    <cellStyle name="Hipervínculo visitado" xfId="12374" builtinId="9" hidden="1"/>
    <cellStyle name="Hipervínculo visitado" xfId="12352" builtinId="9" hidden="1"/>
    <cellStyle name="Hipervínculo visitado" xfId="12312" builtinId="9" hidden="1"/>
    <cellStyle name="Hipervínculo visitado" xfId="12290" builtinId="9" hidden="1"/>
    <cellStyle name="Hipervínculo visitado" xfId="12270" builtinId="9" hidden="1"/>
    <cellStyle name="Hipervínculo visitado" xfId="9158" builtinId="9" hidden="1"/>
    <cellStyle name="Hipervínculo visitado" xfId="9190" builtinId="9" hidden="1"/>
    <cellStyle name="Hipervínculo visitado" xfId="9174" builtinId="9" hidden="1"/>
    <cellStyle name="Hipervínculo visitado" xfId="9198" builtinId="9" hidden="1"/>
    <cellStyle name="Hipervínculo visitado" xfId="9308" builtinId="9" hidden="1"/>
    <cellStyle name="Hipervínculo visitado" xfId="9290" builtinId="9" hidden="1"/>
    <cellStyle name="Hipervínculo visitado" xfId="9258" builtinId="9" hidden="1"/>
    <cellStyle name="Hipervínculo visitado" xfId="9242" builtinId="9" hidden="1"/>
    <cellStyle name="Hipervínculo visitado" xfId="9427" builtinId="9" hidden="1"/>
    <cellStyle name="Hipervínculo visitado" xfId="9465" builtinId="9" hidden="1"/>
    <cellStyle name="Hipervínculo visitado" xfId="9447" builtinId="9" hidden="1"/>
    <cellStyle name="Hipervínculo visitado" xfId="9431" builtinId="9" hidden="1"/>
    <cellStyle name="Hipervínculo visitado" xfId="9396" builtinId="9" hidden="1"/>
    <cellStyle name="Hipervínculo visitado" xfId="9378" builtinId="9" hidden="1"/>
    <cellStyle name="Hipervínculo visitado" xfId="9361" builtinId="9" hidden="1"/>
    <cellStyle name="Hipervínculo visitado" xfId="9327" builtinId="9" hidden="1"/>
    <cellStyle name="Hipervínculo visitado" xfId="9525" builtinId="9" hidden="1"/>
    <cellStyle name="Hipervínculo visitado" xfId="9652" builtinId="9" hidden="1"/>
    <cellStyle name="Hipervínculo visitado" xfId="9907" builtinId="9" hidden="1"/>
    <cellStyle name="Hipervínculo visitado" xfId="9929" builtinId="9" hidden="1"/>
    <cellStyle name="Hipervínculo visitado" xfId="9911" builtinId="9" hidden="1"/>
    <cellStyle name="Hipervínculo visitado" xfId="9875" builtinId="9" hidden="1"/>
    <cellStyle name="Hipervínculo visitado" xfId="9857" builtinId="9" hidden="1"/>
    <cellStyle name="Hipervínculo visitado" xfId="9839" builtinId="9" hidden="1"/>
    <cellStyle name="Hipervínculo visitado" xfId="9803" builtinId="9" hidden="1"/>
    <cellStyle name="Hipervínculo visitado" xfId="9785" builtinId="9" hidden="1"/>
    <cellStyle name="Hipervínculo visitado" xfId="9765" builtinId="9" hidden="1"/>
    <cellStyle name="Hipervínculo visitado" xfId="9728" builtinId="9" hidden="1"/>
    <cellStyle name="Hipervínculo visitado" xfId="9710" builtinId="9" hidden="1"/>
    <cellStyle name="Hipervínculo visitado" xfId="9692" builtinId="9" hidden="1"/>
    <cellStyle name="Hipervínculo visitado" xfId="9656" builtinId="9" hidden="1"/>
    <cellStyle name="Hipervínculo visitado" xfId="9638" builtinId="9" hidden="1"/>
    <cellStyle name="Hipervínculo visitado" xfId="9617" builtinId="9" hidden="1"/>
    <cellStyle name="Hipervínculo visitado" xfId="9581" builtinId="9" hidden="1"/>
    <cellStyle name="Hipervínculo visitado" xfId="9565" builtinId="9" hidden="1"/>
    <cellStyle name="Hipervínculo visitado" xfId="9547" builtinId="9" hidden="1"/>
    <cellStyle name="Hipervínculo visitado" xfId="9511" builtinId="9" hidden="1"/>
    <cellStyle name="Hipervínculo visitado" xfId="9957" builtinId="9" hidden="1"/>
    <cellStyle name="Hipervínculo visitado" xfId="10021" builtinId="9" hidden="1"/>
    <cellStyle name="Hipervínculo visitado" xfId="10148" builtinId="9" hidden="1"/>
    <cellStyle name="Hipervínculo visitado" xfId="10211" builtinId="9" hidden="1"/>
    <cellStyle name="Hipervínculo visitado" xfId="10277" builtinId="9" hidden="1"/>
    <cellStyle name="Hipervínculo visitado" xfId="10403" builtinId="9" hidden="1"/>
    <cellStyle name="Hipervínculo visitado" xfId="10469" builtinId="9" hidden="1"/>
    <cellStyle name="Hipervínculo visitado" xfId="10531" builtinId="9" hidden="1"/>
    <cellStyle name="Hipervínculo visitado" xfId="10661" builtinId="9" hidden="1"/>
    <cellStyle name="Hipervínculo visitado" xfId="10725" builtinId="9" hidden="1"/>
    <cellStyle name="Hipervínculo visitado" xfId="10789" builtinId="9" hidden="1"/>
    <cellStyle name="Hipervínculo visitado" xfId="10917" builtinId="9" hidden="1"/>
    <cellStyle name="Hipervínculo visitado" xfId="10874" builtinId="9" hidden="1"/>
    <cellStyle name="Hipervínculo visitado" xfId="11045" builtinId="9" hidden="1"/>
    <cellStyle name="Hipervínculo visitado" xfId="11171" builtinId="9" hidden="1"/>
    <cellStyle name="Hipervínculo visitado" xfId="11236" builtinId="9" hidden="1"/>
    <cellStyle name="Hipervínculo visitado" xfId="11298" builtinId="9" hidden="1"/>
    <cellStyle name="Hipervínculo visitado" xfId="11426" builtinId="9" hidden="1"/>
    <cellStyle name="Hipervínculo visitado" xfId="11430" builtinId="9" hidden="1"/>
    <cellStyle name="Hipervínculo visitado" xfId="11408" builtinId="9" hidden="1"/>
    <cellStyle name="Hipervínculo visitado" xfId="11366" builtinId="9" hidden="1"/>
    <cellStyle name="Hipervínculo visitado" xfId="11344" builtinId="9" hidden="1"/>
    <cellStyle name="Hipervínculo visitado" xfId="11324" builtinId="9" hidden="1"/>
    <cellStyle name="Hipervínculo visitado" xfId="11282" builtinId="9" hidden="1"/>
    <cellStyle name="Hipervínculo visitado" xfId="11262" builtinId="9" hidden="1"/>
    <cellStyle name="Hipervínculo visitado" xfId="11240" builtinId="9" hidden="1"/>
    <cellStyle name="Hipervínculo visitado" xfId="11198" builtinId="9" hidden="1"/>
    <cellStyle name="Hipervínculo visitado" xfId="11175" builtinId="9" hidden="1"/>
    <cellStyle name="Hipervínculo visitado" xfId="11153" builtinId="9" hidden="1"/>
    <cellStyle name="Hipervínculo visitado" xfId="11113" builtinId="9" hidden="1"/>
    <cellStyle name="Hipervínculo visitado" xfId="11091" builtinId="9" hidden="1"/>
    <cellStyle name="Hipervínculo visitado" xfId="11071" builtinId="9" hidden="1"/>
    <cellStyle name="Hipervínculo visitado" xfId="11025" builtinId="9" hidden="1"/>
    <cellStyle name="Hipervínculo visitado" xfId="11005" builtinId="9" hidden="1"/>
    <cellStyle name="Hipervínculo visitado" xfId="10983" builtinId="9" hidden="1"/>
    <cellStyle name="Hipervínculo visitado" xfId="10943" builtinId="9" hidden="1"/>
    <cellStyle name="Hipervínculo visitado" xfId="10921" builtinId="9" hidden="1"/>
    <cellStyle name="Hipervínculo visitado" xfId="10899" builtinId="9" hidden="1"/>
    <cellStyle name="Hipervínculo visitado" xfId="10855" builtinId="9" hidden="1"/>
    <cellStyle name="Hipervínculo visitado" xfId="10833" builtinId="9" hidden="1"/>
    <cellStyle name="Hipervínculo visitado" xfId="10815" builtinId="9" hidden="1"/>
    <cellStyle name="Hipervínculo visitado" xfId="10771" builtinId="9" hidden="1"/>
    <cellStyle name="Hipervínculo visitado" xfId="10751" builtinId="9" hidden="1"/>
    <cellStyle name="Hipervínculo visitado" xfId="10729" builtinId="9" hidden="1"/>
    <cellStyle name="Hipervínculo visitado" xfId="10685" builtinId="9" hidden="1"/>
    <cellStyle name="Hipervínculo visitado" xfId="10665" builtinId="9" hidden="1"/>
    <cellStyle name="Hipervínculo visitado" xfId="10643" builtinId="9" hidden="1"/>
    <cellStyle name="Hipervínculo visitado" xfId="10601" builtinId="9" hidden="1"/>
    <cellStyle name="Hipervínculo visitado" xfId="10579" builtinId="9" hidden="1"/>
    <cellStyle name="Hipervínculo visitado" xfId="10557" builtinId="9" hidden="1"/>
    <cellStyle name="Hipervínculo visitado" xfId="10513" builtinId="9" hidden="1"/>
    <cellStyle name="Hipervínculo visitado" xfId="10495" builtinId="9" hidden="1"/>
    <cellStyle name="Hipervínculo visitado" xfId="10473" builtinId="9" hidden="1"/>
    <cellStyle name="Hipervínculo visitado" xfId="10431" builtinId="9" hidden="1"/>
    <cellStyle name="Hipervínculo visitado" xfId="10409" builtinId="9" hidden="1"/>
    <cellStyle name="Hipervínculo visitado" xfId="10385" builtinId="9" hidden="1"/>
    <cellStyle name="Hipervínculo visitado" xfId="10345" builtinId="9" hidden="1"/>
    <cellStyle name="Hipervínculo visitado" xfId="10323" builtinId="9" hidden="1"/>
    <cellStyle name="Hipervínculo visitado" xfId="10303" builtinId="9" hidden="1"/>
    <cellStyle name="Hipervínculo visitado" xfId="10259" builtinId="9" hidden="1"/>
    <cellStyle name="Hipervínculo visitado" xfId="10237" builtinId="9" hidden="1"/>
    <cellStyle name="Hipervínculo visitado" xfId="10215" builtinId="9" hidden="1"/>
    <cellStyle name="Hipervínculo visitado" xfId="10174" builtinId="9" hidden="1"/>
    <cellStyle name="Hipervínculo visitado" xfId="10152" builtinId="9" hidden="1"/>
    <cellStyle name="Hipervínculo visitado" xfId="10130" builtinId="9" hidden="1"/>
    <cellStyle name="Hipervínculo visitado" xfId="10087" builtinId="9" hidden="1"/>
    <cellStyle name="Hipervínculo visitado" xfId="10065" builtinId="9" hidden="1"/>
    <cellStyle name="Hipervínculo visitado" xfId="10045" builtinId="9" hidden="1"/>
    <cellStyle name="Hipervínculo visitado" xfId="10003" builtinId="9" hidden="1"/>
    <cellStyle name="Hipervínculo visitado" xfId="9983" builtinId="9" hidden="1"/>
    <cellStyle name="Hipervínculo visitado" xfId="9961" builtinId="9" hidden="1"/>
    <cellStyle name="Hipervínculo visitado" xfId="6902" builtinId="9" hidden="1"/>
    <cellStyle name="Hipervínculo visitado" xfId="6886" builtinId="9" hidden="1"/>
    <cellStyle name="Hipervínculo visitado" xfId="6928" builtinId="9" hidden="1"/>
    <cellStyle name="Hipervínculo visitado" xfId="7020" builtinId="9" hidden="1"/>
    <cellStyle name="Hipervínculo visitado" xfId="7002" builtinId="9" hidden="1"/>
    <cellStyle name="Hipervínculo visitado" xfId="6986" builtinId="9" hidden="1"/>
    <cellStyle name="Hipervínculo visitado" xfId="6954" builtinId="9" hidden="1"/>
    <cellStyle name="Hipervínculo visitado" xfId="7139" builtinId="9" hidden="1"/>
    <cellStyle name="Hipervínculo visitado" xfId="7195" builtinId="9" hidden="1"/>
    <cellStyle name="Hipervínculo visitado" xfId="7159" builtinId="9" hidden="1"/>
    <cellStyle name="Hipervínculo visitado" xfId="7143" builtinId="9" hidden="1"/>
    <cellStyle name="Hipervínculo visitado" xfId="7124" builtinId="9" hidden="1"/>
    <cellStyle name="Hipervínculo visitado" xfId="7090" builtinId="9" hidden="1"/>
    <cellStyle name="Hipervínculo visitado" xfId="7073" builtinId="9" hidden="1"/>
    <cellStyle name="Hipervínculo visitado" xfId="7057" builtinId="9" hidden="1"/>
    <cellStyle name="Hipervínculo visitado" xfId="7237" builtinId="9" hidden="1"/>
    <cellStyle name="Hipervínculo visitado" xfId="7364" builtinId="9" hidden="1"/>
    <cellStyle name="Hipervínculo visitado" xfId="7491" builtinId="9" hidden="1"/>
    <cellStyle name="Hipervínculo visitado" xfId="7641" builtinId="9" hidden="1"/>
    <cellStyle name="Hipervínculo visitado" xfId="7623" builtinId="9" hidden="1"/>
    <cellStyle name="Hipervínculo visitado" xfId="7605" builtinId="9" hidden="1"/>
    <cellStyle name="Hipervínculo visitado" xfId="7569" builtinId="9" hidden="1"/>
    <cellStyle name="Hipervínculo visitado" xfId="7551" builtinId="9" hidden="1"/>
    <cellStyle name="Hipervínculo visitado" xfId="7533" builtinId="9" hidden="1"/>
    <cellStyle name="Hipervínculo visitado" xfId="7497" builtinId="9" hidden="1"/>
    <cellStyle name="Hipervínculo visitado" xfId="7477" builtinId="9" hidden="1"/>
    <cellStyle name="Hipervínculo visitado" xfId="7457" builtinId="9" hidden="1"/>
    <cellStyle name="Hipervínculo visitado" xfId="7422" builtinId="9" hidden="1"/>
    <cellStyle name="Hipervínculo visitado" xfId="7404" builtinId="9" hidden="1"/>
    <cellStyle name="Hipervínculo visitado" xfId="7386" builtinId="9" hidden="1"/>
    <cellStyle name="Hipervínculo visitado" xfId="3974" builtinId="9" hidden="1"/>
    <cellStyle name="Hipervínculo visitado" xfId="3976" builtinId="9" hidden="1"/>
    <cellStyle name="Hipervínculo visitado" xfId="3978" builtinId="9" hidden="1"/>
    <cellStyle name="Hipervínculo visitado" xfId="3982" builtinId="9" hidden="1"/>
    <cellStyle name="Hipervínculo visitado" xfId="3984" builtinId="9" hidden="1"/>
    <cellStyle name="Hipervínculo visitado" xfId="3986" builtinId="9" hidden="1"/>
    <cellStyle name="Hipervínculo visitado" xfId="3990" builtinId="9" hidden="1"/>
    <cellStyle name="Hipervínculo visitado" xfId="3992" builtinId="9" hidden="1"/>
    <cellStyle name="Hipervínculo visitado" xfId="3994" builtinId="9" hidden="1"/>
    <cellStyle name="Hipervínculo visitado" xfId="3998" builtinId="9" hidden="1"/>
    <cellStyle name="Hipervínculo visitado" xfId="4002" builtinId="9" hidden="1"/>
    <cellStyle name="Hipervínculo visitado" xfId="4004" builtinId="9" hidden="1"/>
    <cellStyle name="Hipervínculo visitado" xfId="4010" builtinId="9" hidden="1"/>
    <cellStyle name="Hipervínculo visitado" xfId="4012" builtinId="9" hidden="1"/>
    <cellStyle name="Hipervínculo visitado" xfId="4014" builtinId="9" hidden="1"/>
    <cellStyle name="Hipervínculo visitado" xfId="4018" builtinId="9" hidden="1"/>
    <cellStyle name="Hipervínculo visitado" xfId="4020" builtinId="9" hidden="1"/>
    <cellStyle name="Hipervínculo visitado" xfId="4022" builtinId="9" hidden="1"/>
    <cellStyle name="Hipervínculo visitado" xfId="4026" builtinId="9" hidden="1"/>
    <cellStyle name="Hipervínculo visitado" xfId="4028" builtinId="9" hidden="1"/>
    <cellStyle name="Hipervínculo visitado" xfId="4030" builtinId="9" hidden="1"/>
    <cellStyle name="Hipervínculo visitado" xfId="4036" builtinId="9" hidden="1"/>
    <cellStyle name="Hipervínculo visitado" xfId="4038" builtinId="9" hidden="1"/>
    <cellStyle name="Hipervínculo visitado" xfId="4040" builtinId="9" hidden="1"/>
    <cellStyle name="Hipervínculo visitado" xfId="4044" builtinId="9" hidden="1"/>
    <cellStyle name="Hipervínculo visitado" xfId="4046" builtinId="9" hidden="1"/>
    <cellStyle name="Hipervínculo visitado" xfId="4048" builtinId="9" hidden="1"/>
    <cellStyle name="Hipervínculo visitado" xfId="4052" builtinId="9" hidden="1"/>
    <cellStyle name="Hipervínculo visitado" xfId="4054" builtinId="9" hidden="1"/>
    <cellStyle name="Hipervínculo visitado" xfId="4056" builtinId="9" hidden="1"/>
    <cellStyle name="Hipervínculo visitado" xfId="4060" builtinId="9" hidden="1"/>
    <cellStyle name="Hipervínculo visitado" xfId="4062" builtinId="9" hidden="1"/>
    <cellStyle name="Hipervínculo visitado" xfId="4064" builtinId="9" hidden="1"/>
    <cellStyle name="Hipervínculo visitado" xfId="4070" builtinId="9" hidden="1"/>
    <cellStyle name="Hipervínculo visitado" xfId="4072" builtinId="9" hidden="1"/>
    <cellStyle name="Hipervínculo visitado" xfId="4074" builtinId="9" hidden="1"/>
    <cellStyle name="Hipervínculo visitado" xfId="4078" builtinId="9" hidden="1"/>
    <cellStyle name="Hipervínculo visitado" xfId="4080" builtinId="9" hidden="1"/>
    <cellStyle name="Hipervínculo visitado" xfId="4082" builtinId="9" hidden="1"/>
    <cellStyle name="Hipervínculo visitado" xfId="4086" builtinId="9" hidden="1"/>
    <cellStyle name="Hipervínculo visitado" xfId="4088" builtinId="9" hidden="1"/>
    <cellStyle name="Hipervínculo visitado" xfId="4090" builtinId="9" hidden="1"/>
    <cellStyle name="Hipervínculo visitado" xfId="4094" builtinId="9" hidden="1"/>
    <cellStyle name="Hipervínculo visitado" xfId="4096" builtinId="9" hidden="1"/>
    <cellStyle name="Hipervínculo visitado" xfId="4100" builtinId="9" hidden="1"/>
    <cellStyle name="Hipervínculo visitado" xfId="4104" builtinId="9" hidden="1"/>
    <cellStyle name="Hipervínculo visitado" xfId="4106" builtinId="9" hidden="1"/>
    <cellStyle name="Hipervínculo visitado" xfId="4108" builtinId="9" hidden="1"/>
    <cellStyle name="Hipervínculo visitado" xfId="4112" builtinId="9" hidden="1"/>
    <cellStyle name="Hipervínculo visitado" xfId="4007" builtinId="9" hidden="1"/>
    <cellStyle name="Hipervínculo visitado" xfId="4114" builtinId="9" hidden="1"/>
    <cellStyle name="Hipervínculo visitado" xfId="4118" builtinId="9" hidden="1"/>
    <cellStyle name="Hipervínculo visitado" xfId="4120" builtinId="9" hidden="1"/>
    <cellStyle name="Hipervínculo visitado" xfId="4122" builtinId="9" hidden="1"/>
    <cellStyle name="Hipervínculo visitado" xfId="4126" builtinId="9" hidden="1"/>
    <cellStyle name="Hipervínculo visitado" xfId="4130" builtinId="9" hidden="1"/>
    <cellStyle name="Hipervínculo visitado" xfId="4132" builtinId="9" hidden="1"/>
    <cellStyle name="Hipervínculo visitado" xfId="4136" builtinId="9" hidden="1"/>
    <cellStyle name="Hipervínculo visitado" xfId="4138" builtinId="9" hidden="1"/>
    <cellStyle name="Hipervínculo visitado" xfId="4140" builtinId="9" hidden="1"/>
    <cellStyle name="Hipervínculo visitado" xfId="4144" builtinId="9" hidden="1"/>
    <cellStyle name="Hipervínculo visitado" xfId="4146" builtinId="9" hidden="1"/>
    <cellStyle name="Hipervínculo visitado" xfId="4148" builtinId="9" hidden="1"/>
    <cellStyle name="Hipervínculo visitado" xfId="4152" builtinId="9" hidden="1"/>
    <cellStyle name="Hipervínculo visitado" xfId="4154" builtinId="9" hidden="1"/>
    <cellStyle name="Hipervínculo visitado" xfId="4156" builtinId="9" hidden="1"/>
    <cellStyle name="Hipervínculo visitado" xfId="4162" builtinId="9" hidden="1"/>
    <cellStyle name="Hipervínculo visitado" xfId="4166" builtinId="9" hidden="1"/>
    <cellStyle name="Hipervínculo visitado" xfId="4168" builtinId="9" hidden="1"/>
    <cellStyle name="Hipervínculo visitado" xfId="4172" builtinId="9" hidden="1"/>
    <cellStyle name="Hipervínculo visitado" xfId="4174" builtinId="9" hidden="1"/>
    <cellStyle name="Hipervínculo visitado" xfId="4176" builtinId="9" hidden="1"/>
    <cellStyle name="Hipervínculo visitado" xfId="4180" builtinId="9" hidden="1"/>
    <cellStyle name="Hipervínculo visitado" xfId="4182" builtinId="9" hidden="1"/>
    <cellStyle name="Hipervínculo visitado" xfId="4184" builtinId="9" hidden="1"/>
    <cellStyle name="Hipervínculo visitado" xfId="4188" builtinId="9" hidden="1"/>
    <cellStyle name="Hipervínculo visitado" xfId="4190" builtinId="9" hidden="1"/>
    <cellStyle name="Hipervínculo visitado" xfId="4192" builtinId="9" hidden="1"/>
    <cellStyle name="Hipervínculo visitado" xfId="4198" builtinId="9" hidden="1"/>
    <cellStyle name="Hipervínculo visitado" xfId="4200" builtinId="9" hidden="1"/>
    <cellStyle name="Hipervínculo visitado" xfId="4202" builtinId="9" hidden="1"/>
    <cellStyle name="Hipervínculo visitado" xfId="4206" builtinId="9" hidden="1"/>
    <cellStyle name="Hipervínculo visitado" xfId="4208" builtinId="9" hidden="1"/>
    <cellStyle name="Hipervínculo visitado" xfId="4210" builtinId="9" hidden="1"/>
    <cellStyle name="Hipervínculo visitado" xfId="4214" builtinId="9" hidden="1"/>
    <cellStyle name="Hipervínculo visitado" xfId="4216" builtinId="9" hidden="1"/>
    <cellStyle name="Hipervínculo visitado" xfId="4218" builtinId="9" hidden="1"/>
    <cellStyle name="Hipervínculo visitado" xfId="4222" builtinId="9" hidden="1"/>
    <cellStyle name="Hipervínculo visitado" xfId="4224" builtinId="9" hidden="1"/>
    <cellStyle name="Hipervínculo visitado" xfId="4228" builtinId="9" hidden="1"/>
    <cellStyle name="Hipervínculo visitado" xfId="4232" builtinId="9" hidden="1"/>
    <cellStyle name="Hipervínculo visitado" xfId="4234" builtinId="9" hidden="1"/>
    <cellStyle name="Hipervínculo visitado" xfId="4236" builtinId="9" hidden="1"/>
    <cellStyle name="Hipervínculo visitado" xfId="4240" builtinId="9" hidden="1"/>
    <cellStyle name="Hipervínculo visitado" xfId="4242" builtinId="9" hidden="1"/>
    <cellStyle name="Hipervínculo visitado" xfId="4244" builtinId="9" hidden="1"/>
    <cellStyle name="Hipervínculo visitado" xfId="4248" builtinId="9" hidden="1"/>
    <cellStyle name="Hipervínculo visitado" xfId="4250" builtinId="9" hidden="1"/>
    <cellStyle name="Hipervínculo visitado" xfId="4252" builtinId="9" hidden="1"/>
    <cellStyle name="Hipervínculo visitado" xfId="4256" builtinId="9" hidden="1"/>
    <cellStyle name="Hipervínculo visitado" xfId="4260" builtinId="9" hidden="1"/>
    <cellStyle name="Hipervínculo visitado" xfId="4262" builtinId="9" hidden="1"/>
    <cellStyle name="Hipervínculo visitado" xfId="4266" builtinId="9" hidden="1"/>
    <cellStyle name="Hipervínculo visitado" xfId="4268" builtinId="9" hidden="1"/>
    <cellStyle name="Hipervínculo visitado" xfId="4163" builtinId="9" hidden="1"/>
    <cellStyle name="Hipervínculo visitado" xfId="4272" builtinId="9" hidden="1"/>
    <cellStyle name="Hipervínculo visitado" xfId="4274" builtinId="9" hidden="1"/>
    <cellStyle name="Hipervínculo visitado" xfId="4276" builtinId="9" hidden="1"/>
    <cellStyle name="Hipervínculo visitado" xfId="4280" builtinId="9" hidden="1"/>
    <cellStyle name="Hipervínculo visitado" xfId="4282" builtinId="9" hidden="1"/>
    <cellStyle name="Hipervínculo visitado" xfId="4284" builtinId="9" hidden="1"/>
    <cellStyle name="Hipervínculo visitado" xfId="4290" builtinId="9" hidden="1"/>
    <cellStyle name="Hipervínculo visitado" xfId="4292" builtinId="9" hidden="1"/>
    <cellStyle name="Hipervínculo visitado" xfId="4294" builtinId="9" hidden="1"/>
    <cellStyle name="Hipervínculo visitado" xfId="4298" builtinId="9" hidden="1"/>
    <cellStyle name="Hipervínculo visitado" xfId="4300" builtinId="9" hidden="1"/>
    <cellStyle name="Hipervínculo visitado" xfId="4302" builtinId="9" hidden="1"/>
    <cellStyle name="Hipervínculo visitado" xfId="4306" builtinId="9" hidden="1"/>
    <cellStyle name="Hipervínculo visitado" xfId="4308" builtinId="9" hidden="1"/>
    <cellStyle name="Hipervínculo visitado" xfId="4310" builtinId="9" hidden="1"/>
    <cellStyle name="Hipervínculo visitado" xfId="4314" builtinId="9" hidden="1"/>
    <cellStyle name="Hipervínculo visitado" xfId="4316" builtinId="9" hidden="1"/>
    <cellStyle name="Hipervínculo visitado" xfId="4318" builtinId="9" hidden="1"/>
    <cellStyle name="Hipervínculo visitado" xfId="4325" builtinId="9" hidden="1"/>
    <cellStyle name="Hipervínculo visitado" xfId="4327" builtinId="9" hidden="1"/>
    <cellStyle name="Hipervínculo visitado" xfId="4329" builtinId="9" hidden="1"/>
    <cellStyle name="Hipervínculo visitado" xfId="4333" builtinId="9" hidden="1"/>
    <cellStyle name="Hipervínculo visitado" xfId="4335" builtinId="9" hidden="1"/>
    <cellStyle name="Hipervínculo visitado" xfId="4337" builtinId="9" hidden="1"/>
    <cellStyle name="Hipervínculo visitado" xfId="4341" builtinId="9" hidden="1"/>
    <cellStyle name="Hipervínculo visitado" xfId="4343" builtinId="9" hidden="1"/>
    <cellStyle name="Hipervínculo visitado" xfId="4345" builtinId="9" hidden="1"/>
    <cellStyle name="Hipervínculo visitado" xfId="4349" builtinId="9" hidden="1"/>
    <cellStyle name="Hipervínculo visitado" xfId="4351" builtinId="9" hidden="1"/>
    <cellStyle name="Hipervínculo visitado" xfId="4355" builtinId="9" hidden="1"/>
    <cellStyle name="Hipervínculo visitado" xfId="4359" builtinId="9" hidden="1"/>
    <cellStyle name="Hipervínculo visitado" xfId="4361" builtinId="9" hidden="1"/>
    <cellStyle name="Hipervínculo visitado" xfId="4363" builtinId="9" hidden="1"/>
    <cellStyle name="Hipervínculo visitado" xfId="4367" builtinId="9" hidden="1"/>
    <cellStyle name="Hipervínculo visitado" xfId="4369" builtinId="9" hidden="1"/>
    <cellStyle name="Hipervínculo visitado" xfId="4371" builtinId="9" hidden="1"/>
    <cellStyle name="Hipervínculo visitado" xfId="4375" builtinId="9" hidden="1"/>
    <cellStyle name="Hipervínculo visitado" xfId="4377" builtinId="9" hidden="1"/>
    <cellStyle name="Hipervínculo visitado" xfId="4379" builtinId="9" hidden="1"/>
    <cellStyle name="Hipervínculo visitado" xfId="4383" builtinId="9" hidden="1"/>
    <cellStyle name="Hipervínculo visitado" xfId="4387" builtinId="9" hidden="1"/>
    <cellStyle name="Hipervínculo visitado" xfId="4389" builtinId="9" hidden="1"/>
    <cellStyle name="Hipervínculo visitado" xfId="4393" builtinId="9" hidden="1"/>
    <cellStyle name="Hipervínculo visitado" xfId="4395" builtinId="9" hidden="1"/>
    <cellStyle name="Hipervínculo visitado" xfId="4397" builtinId="9" hidden="1"/>
    <cellStyle name="Hipervínculo visitado" xfId="4401" builtinId="9" hidden="1"/>
    <cellStyle name="Hipervínculo visitado" xfId="4403" builtinId="9" hidden="1"/>
    <cellStyle name="Hipervínculo visitado" xfId="4405" builtinId="9" hidden="1"/>
    <cellStyle name="Hipervínculo visitado" xfId="4409" builtinId="9" hidden="1"/>
    <cellStyle name="Hipervínculo visitado" xfId="4411" builtinId="9" hidden="1"/>
    <cellStyle name="Hipervínculo visitado" xfId="4413" builtinId="9" hidden="1"/>
    <cellStyle name="Hipervínculo visitado" xfId="4419" builtinId="9" hidden="1"/>
    <cellStyle name="Hipervínculo visitado" xfId="4421" builtinId="9" hidden="1"/>
    <cellStyle name="Hipervínculo visitado" xfId="4423" builtinId="9" hidden="1"/>
    <cellStyle name="Hipervínculo visitado" xfId="4425" builtinId="9" hidden="1"/>
    <cellStyle name="Hipervínculo visitado" xfId="4427" builtinId="9" hidden="1"/>
    <cellStyle name="Hipervínculo visitado" xfId="4429" builtinId="9" hidden="1"/>
    <cellStyle name="Hipervínculo visitado" xfId="4433" builtinId="9" hidden="1"/>
    <cellStyle name="Hipervínculo visitado" xfId="4435" builtinId="9" hidden="1"/>
    <cellStyle name="Hipervínculo visitado" xfId="4437" builtinId="9" hidden="1"/>
    <cellStyle name="Hipervínculo visitado" xfId="4441" builtinId="9" hidden="1"/>
    <cellStyle name="Hipervínculo visitado" xfId="4443" builtinId="9" hidden="1"/>
    <cellStyle name="Hipervínculo visitado" xfId="4445" builtinId="9" hidden="1"/>
    <cellStyle name="Hipervínculo visitado" xfId="4451" builtinId="9" hidden="1"/>
    <cellStyle name="Hipervínculo visitado" xfId="4453" builtinId="9" hidden="1"/>
    <cellStyle name="Hipervínculo visitado" xfId="4455" builtinId="9" hidden="1"/>
    <cellStyle name="Hipervínculo visitado" xfId="4459" builtinId="9" hidden="1"/>
    <cellStyle name="Hipervínculo visitado" xfId="4461" builtinId="9" hidden="1"/>
    <cellStyle name="Hipervínculo visitado" xfId="4463" builtinId="9" hidden="1"/>
    <cellStyle name="Hipervínculo visitado" xfId="4467" builtinId="9" hidden="1"/>
    <cellStyle name="Hipervínculo visitado" xfId="4469" builtinId="9" hidden="1"/>
    <cellStyle name="Hipervínculo visitado" xfId="4471" builtinId="9" hidden="1"/>
    <cellStyle name="Hipervínculo visitado" xfId="4475" builtinId="9" hidden="1"/>
    <cellStyle name="Hipervínculo visitado" xfId="4477" builtinId="9" hidden="1"/>
    <cellStyle name="Hipervínculo visitado" xfId="4481" builtinId="9" hidden="1"/>
    <cellStyle name="Hipervínculo visitado" xfId="4485" builtinId="9" hidden="1"/>
    <cellStyle name="Hipervínculo visitado" xfId="4487" builtinId="9" hidden="1"/>
    <cellStyle name="Hipervínculo visitado" xfId="4489" builtinId="9" hidden="1"/>
    <cellStyle name="Hipervínculo visitado" xfId="4493" builtinId="9" hidden="1"/>
    <cellStyle name="Hipervínculo visitado" xfId="4495" builtinId="9" hidden="1"/>
    <cellStyle name="Hipervínculo visitado" xfId="4497" builtinId="9" hidden="1"/>
    <cellStyle name="Hipervínculo visitado" xfId="4501" builtinId="9" hidden="1"/>
    <cellStyle name="Hipervínculo visitado" xfId="4503" builtinId="9" hidden="1"/>
    <cellStyle name="Hipervínculo visitado" xfId="4505" builtinId="9" hidden="1"/>
    <cellStyle name="Hipervínculo visitado" xfId="4509" builtinId="9" hidden="1"/>
    <cellStyle name="Hipervínculo visitado" xfId="4513" builtinId="9" hidden="1"/>
    <cellStyle name="Hipervínculo visitado" xfId="4515" builtinId="9" hidden="1"/>
    <cellStyle name="Hipervínculo visitado" xfId="4519" builtinId="9" hidden="1"/>
    <cellStyle name="Hipervínculo visitado" xfId="4521" builtinId="9" hidden="1"/>
    <cellStyle name="Hipervínculo visitado" xfId="4523" builtinId="9" hidden="1"/>
    <cellStyle name="Hipervínculo visitado" xfId="4527" builtinId="9" hidden="1"/>
    <cellStyle name="Hipervínculo visitado" xfId="4529" builtinId="9" hidden="1"/>
    <cellStyle name="Hipervínculo visitado" xfId="4531" builtinId="9" hidden="1"/>
    <cellStyle name="Hipervínculo visitado" xfId="4535" builtinId="9" hidden="1"/>
    <cellStyle name="Hipervínculo visitado" xfId="4537" builtinId="9" hidden="1"/>
    <cellStyle name="Hipervínculo visitado" xfId="4539" builtinId="9" hidden="1"/>
    <cellStyle name="Hipervínculo visitado" xfId="4545" builtinId="9" hidden="1"/>
    <cellStyle name="Hipervínculo visitado" xfId="4547" builtinId="9" hidden="1"/>
    <cellStyle name="Hipervínculo visitado" xfId="4549" builtinId="9" hidden="1"/>
    <cellStyle name="Hipervínculo visitado" xfId="4553" builtinId="9" hidden="1"/>
    <cellStyle name="Hipervínculo visitado" xfId="4555" builtinId="9" hidden="1"/>
    <cellStyle name="Hipervínculo visitado" xfId="4557" builtinId="9" hidden="1"/>
    <cellStyle name="Hipervínculo visitado" xfId="4561" builtinId="9" hidden="1"/>
    <cellStyle name="Hipervínculo visitado" xfId="4563" builtinId="9" hidden="1"/>
    <cellStyle name="Hipervínculo visitado" xfId="4565" builtinId="9" hidden="1"/>
    <cellStyle name="Hipervínculo visitado" xfId="4569" builtinId="9" hidden="1"/>
    <cellStyle name="Hipervínculo visitado" xfId="4571" builtinId="9" hidden="1"/>
    <cellStyle name="Hipervínculo visitado" xfId="4573" builtinId="9" hidden="1"/>
    <cellStyle name="Hipervínculo visitado" xfId="5369" builtinId="9" hidden="1"/>
    <cellStyle name="Hipervínculo visitado" xfId="5371" builtinId="9" hidden="1"/>
    <cellStyle name="Hipervínculo visitado" xfId="5375" builtinId="9" hidden="1"/>
    <cellStyle name="Hipervínculo visitado" xfId="5379" builtinId="9" hidden="1"/>
    <cellStyle name="Hipervínculo visitado" xfId="5383" builtinId="9" hidden="1"/>
    <cellStyle name="Hipervínculo visitado" xfId="5385" builtinId="9" hidden="1"/>
    <cellStyle name="Hipervínculo visitado" xfId="5391" builtinId="9" hidden="1"/>
    <cellStyle name="Hipervínculo visitado" xfId="5393" builtinId="9" hidden="1"/>
    <cellStyle name="Hipervínculo visitado" xfId="5395" builtinId="9" hidden="1"/>
    <cellStyle name="Hipervínculo visitado" xfId="5401" builtinId="9" hidden="1"/>
    <cellStyle name="Hipervínculo visitado" xfId="5403" builtinId="9" hidden="1"/>
    <cellStyle name="Hipervínculo visitado" xfId="5409" builtinId="9" hidden="1"/>
    <cellStyle name="Hipervínculo visitado" xfId="5415" builtinId="9" hidden="1"/>
    <cellStyle name="Hipervínculo visitado" xfId="5417" builtinId="9" hidden="1"/>
    <cellStyle name="Hipervínculo visitado" xfId="5419" builtinId="9" hidden="1"/>
    <cellStyle name="Hipervínculo visitado" xfId="5425" builtinId="9" hidden="1"/>
    <cellStyle name="Hipervínculo visitado" xfId="5427" builtinId="9" hidden="1"/>
    <cellStyle name="Hipervínculo visitado" xfId="5431" builtinId="9" hidden="1"/>
    <cellStyle name="Hipervínculo visitado" xfId="5435" builtinId="9" hidden="1"/>
    <cellStyle name="Hipervínculo visitado" xfId="5439" builtinId="9" hidden="1"/>
    <cellStyle name="Hipervínculo visitado" xfId="5441" builtinId="9" hidden="1"/>
    <cellStyle name="Hipervínculo visitado" xfId="5447" builtinId="9" hidden="1"/>
    <cellStyle name="Hipervínculo visitado" xfId="5451" builtinId="9" hidden="1"/>
    <cellStyle name="Hipervínculo visitado" xfId="5455" builtinId="9" hidden="1"/>
    <cellStyle name="Hipervínculo visitado" xfId="5459" builtinId="9" hidden="1"/>
    <cellStyle name="Hipervínculo visitado" xfId="5463" builtinId="9" hidden="1"/>
    <cellStyle name="Hipervínculo visitado" xfId="5465" builtinId="9" hidden="1"/>
    <cellStyle name="Hipervínculo visitado" xfId="5469" builtinId="9" hidden="1"/>
    <cellStyle name="Hipervínculo visitado" xfId="5471" builtinId="9" hidden="1"/>
    <cellStyle name="Hipervínculo visitado" xfId="5473" builtinId="9" hidden="1"/>
    <cellStyle name="Hipervínculo visitado" xfId="5479" builtinId="9" hidden="1"/>
    <cellStyle name="Hipervínculo visitado" xfId="5481" builtinId="9" hidden="1"/>
    <cellStyle name="Hipervínculo visitado" xfId="5485" builtinId="9" hidden="1"/>
    <cellStyle name="Hipervínculo visitado" xfId="5493" builtinId="9" hidden="1"/>
    <cellStyle name="Hipervínculo visitado" xfId="5495" builtinId="9" hidden="1"/>
    <cellStyle name="Hipervínculo visitado" xfId="5497" builtinId="9" hidden="1"/>
    <cellStyle name="Hipervínculo visitado" xfId="5503" builtinId="9" hidden="1"/>
    <cellStyle name="Hipervínculo visitado" xfId="5505" builtinId="9" hidden="1"/>
    <cellStyle name="Hipervínculo visitado" xfId="5509" builtinId="9" hidden="1"/>
    <cellStyle name="Hipervínculo visitado" xfId="5513" builtinId="9" hidden="1"/>
    <cellStyle name="Hipervínculo visitado" xfId="5517" builtinId="9" hidden="1"/>
    <cellStyle name="Hipervínculo visitado" xfId="5520" builtinId="9" hidden="1"/>
    <cellStyle name="Hipervínculo visitado" xfId="5526" builtinId="9" hidden="1"/>
    <cellStyle name="Hipervínculo visitado" xfId="5528" builtinId="9" hidden="1"/>
    <cellStyle name="Hipervínculo visitado" xfId="5530" builtinId="9" hidden="1"/>
    <cellStyle name="Hipervínculo visitado" xfId="5538" builtinId="9" hidden="1"/>
    <cellStyle name="Hipervínculo visitado" xfId="5542" builtinId="9" hidden="1"/>
    <cellStyle name="Hipervínculo visitado" xfId="5544" builtinId="9" hidden="1"/>
    <cellStyle name="Hipervínculo visitado" xfId="5550" builtinId="9" hidden="1"/>
    <cellStyle name="Hipervínculo visitado" xfId="5552" builtinId="9" hidden="1"/>
    <cellStyle name="Hipervínculo visitado" xfId="5554" builtinId="9" hidden="1"/>
    <cellStyle name="Hipervínculo visitado" xfId="5560" builtinId="9" hidden="1"/>
    <cellStyle name="Hipervínculo visitado" xfId="5562" builtinId="9" hidden="1"/>
    <cellStyle name="Hipervínculo visitado" xfId="5566" builtinId="9" hidden="1"/>
    <cellStyle name="Hipervínculo visitado" xfId="5570" builtinId="9" hidden="1"/>
    <cellStyle name="Hipervínculo visitado" xfId="5574" builtinId="9" hidden="1"/>
    <cellStyle name="Hipervínculo visitado" xfId="5578" builtinId="9" hidden="1"/>
    <cellStyle name="Hipervínculo visitado" xfId="5584" builtinId="9" hidden="1"/>
    <cellStyle name="Hipervínculo visitado" xfId="5586" builtinId="9" hidden="1"/>
    <cellStyle name="Hipervínculo visitado" xfId="5590" builtinId="9" hidden="1"/>
    <cellStyle name="Hipervínculo visitado" xfId="5594" builtinId="9" hidden="1"/>
    <cellStyle name="Hipervínculo visitado" xfId="5598" builtinId="9" hidden="1"/>
    <cellStyle name="Hipervínculo visitado" xfId="5600" builtinId="9" hidden="1"/>
    <cellStyle name="Hipervínculo visitado" xfId="5606" builtinId="9" hidden="1"/>
    <cellStyle name="Hipervínculo visitado" xfId="5608" builtinId="9" hidden="1"/>
    <cellStyle name="Hipervínculo visitado" xfId="5610" builtinId="9" hidden="1"/>
    <cellStyle name="Hipervínculo visitado" xfId="5616" builtinId="9" hidden="1"/>
    <cellStyle name="Hipervínculo visitado" xfId="5622" builtinId="9" hidden="1"/>
    <cellStyle name="Hipervínculo visitado" xfId="5623" builtinId="9" hidden="1"/>
    <cellStyle name="Hipervínculo visitado" xfId="5629" builtinId="9" hidden="1"/>
    <cellStyle name="Hipervínculo visitado" xfId="5631" builtinId="9" hidden="1"/>
    <cellStyle name="Hipervínculo visitado" xfId="5633" builtinId="9" hidden="1"/>
    <cellStyle name="Hipervínculo visitado" xfId="5639" builtinId="9" hidden="1"/>
    <cellStyle name="Hipervínculo visitado" xfId="5641" builtinId="9" hidden="1"/>
    <cellStyle name="Hipervínculo visitado" xfId="5645" builtinId="9" hidden="1"/>
    <cellStyle name="Hipervínculo visitado" xfId="5649" builtinId="9" hidden="1"/>
    <cellStyle name="Hipervínculo visitado" xfId="5653" builtinId="9" hidden="1"/>
    <cellStyle name="Hipervínculo visitado" xfId="5655" builtinId="9" hidden="1"/>
    <cellStyle name="Hipervínculo visitado" xfId="5663" builtinId="9" hidden="1"/>
    <cellStyle name="Hipervínculo visitado" xfId="5665" builtinId="9" hidden="1"/>
    <cellStyle name="Hipervínculo visitado" xfId="5669" builtinId="9" hidden="1"/>
    <cellStyle name="Hipervínculo visitado" xfId="5673" builtinId="9" hidden="1"/>
    <cellStyle name="Hipervínculo visitado" xfId="5679" builtinId="9" hidden="1"/>
    <cellStyle name="Hipervínculo visitado" xfId="5681" builtinId="9" hidden="1"/>
    <cellStyle name="Hipervínculo visitado" xfId="5687" builtinId="9" hidden="1"/>
    <cellStyle name="Hipervínculo visitado" xfId="5689" builtinId="9" hidden="1"/>
    <cellStyle name="Hipervínculo visitado" xfId="5691" builtinId="9" hidden="1"/>
    <cellStyle name="Hipervínculo visitado" xfId="5697" builtinId="9" hidden="1"/>
    <cellStyle name="Hipervínculo visitado" xfId="5699" builtinId="9" hidden="1"/>
    <cellStyle name="Hipervínculo visitado" xfId="5703" builtinId="9" hidden="1"/>
    <cellStyle name="Hipervínculo visitado" xfId="5711" builtinId="9" hidden="1"/>
    <cellStyle name="Hipervínculo visitado" xfId="5713" builtinId="9" hidden="1"/>
    <cellStyle name="Hipervínculo visitado" xfId="5715" builtinId="9" hidden="1"/>
    <cellStyle name="Hipervínculo visitado" xfId="5721" builtinId="9" hidden="1"/>
    <cellStyle name="Hipervínculo visitado" xfId="5723" builtinId="9" hidden="1"/>
    <cellStyle name="Hipervínculo visitado" xfId="5727" builtinId="9" hidden="1"/>
    <cellStyle name="Hipervínculo visitado" xfId="5731" builtinId="9" hidden="1"/>
    <cellStyle name="Hipervínculo visitado" xfId="5735" builtinId="9" hidden="1"/>
    <cellStyle name="Hipervínculo visitado" xfId="5737" builtinId="9" hidden="1"/>
    <cellStyle name="Hipervínculo visitado" xfId="5743" builtinId="9" hidden="1"/>
    <cellStyle name="Hipervínculo visitado" xfId="5745" builtinId="9" hidden="1"/>
    <cellStyle name="Hipervínculo visitado" xfId="5751" builtinId="9" hidden="1"/>
    <cellStyle name="Hipervínculo visitado" xfId="5755" builtinId="9" hidden="1"/>
    <cellStyle name="Hipervínculo visitado" xfId="5759" builtinId="9" hidden="1"/>
    <cellStyle name="Hipervínculo visitado" xfId="5761" builtinId="9" hidden="1"/>
    <cellStyle name="Hipervínculo visitado" xfId="5767" builtinId="9" hidden="1"/>
    <cellStyle name="Hipervínculo visitado" xfId="5769" builtinId="9" hidden="1"/>
    <cellStyle name="Hipervínculo visitado" xfId="5771" builtinId="9" hidden="1"/>
    <cellStyle name="Hipervínculo visitado" xfId="5777" builtinId="9" hidden="1"/>
    <cellStyle name="Hipervínculo visitado" xfId="5779" builtinId="9" hidden="1"/>
    <cellStyle name="Hipervínculo visitado" xfId="5781" builtinId="9" hidden="1"/>
    <cellStyle name="Hipervínculo visitado" xfId="5785" builtinId="9" hidden="1"/>
    <cellStyle name="Hipervínculo visitado" xfId="5791" builtinId="9" hidden="1"/>
    <cellStyle name="Hipervínculo visitado" xfId="5793" builtinId="9" hidden="1"/>
    <cellStyle name="Hipervínculo visitado" xfId="5799" builtinId="9" hidden="1"/>
    <cellStyle name="Hipervínculo visitado" xfId="5801" builtinId="9" hidden="1"/>
    <cellStyle name="Hipervínculo visitado" xfId="5805" builtinId="9" hidden="1"/>
    <cellStyle name="Hipervínculo visitado" xfId="5809" builtinId="9" hidden="1"/>
    <cellStyle name="Hipervínculo visitado" xfId="5813" builtinId="9" hidden="1"/>
    <cellStyle name="Hipervínculo visitado" xfId="5815" builtinId="9" hidden="1"/>
    <cellStyle name="Hipervínculo visitado" xfId="5821" builtinId="9" hidden="1"/>
    <cellStyle name="Hipervínculo visitado" xfId="5823" builtinId="9" hidden="1"/>
    <cellStyle name="Hipervínculo visitado" xfId="5825" builtinId="9" hidden="1"/>
    <cellStyle name="Hipervínculo visitado" xfId="5835" builtinId="9" hidden="1"/>
    <cellStyle name="Hipervínculo visitado" xfId="5839" builtinId="9" hidden="1"/>
    <cellStyle name="Hipervínculo visitado" xfId="5841" builtinId="9" hidden="1"/>
    <cellStyle name="Hipervínculo visitado" xfId="5847" builtinId="9" hidden="1"/>
    <cellStyle name="Hipervínculo visitado" xfId="5849" builtinId="9" hidden="1"/>
    <cellStyle name="Hipervínculo visitado" xfId="5851" builtinId="9" hidden="1"/>
    <cellStyle name="Hipervínculo visitado" xfId="5857" builtinId="9" hidden="1"/>
    <cellStyle name="Hipervínculo visitado" xfId="5859" builtinId="9" hidden="1"/>
    <cellStyle name="Hipervínculo visitado" xfId="5863" builtinId="9" hidden="1"/>
    <cellStyle name="Hipervínculo visitado" xfId="5867" builtinId="9" hidden="1"/>
    <cellStyle name="Hipervínculo visitado" xfId="5871" builtinId="9" hidden="1"/>
    <cellStyle name="Hipervínculo visitado" xfId="5873" builtinId="9" hidden="1"/>
    <cellStyle name="Hipervínculo visitado" xfId="5881" builtinId="9" hidden="1"/>
    <cellStyle name="Hipervínculo visitado" xfId="5883" builtinId="9" hidden="1"/>
    <cellStyle name="Hipervínculo visitado" xfId="5887" builtinId="9" hidden="1"/>
    <cellStyle name="Hipervínculo visitado" xfId="5891" builtinId="9" hidden="1"/>
    <cellStyle name="Hipervínculo visitado" xfId="5895" builtinId="9" hidden="1"/>
    <cellStyle name="Hipervínculo visitado" xfId="5897" builtinId="9" hidden="1"/>
    <cellStyle name="Hipervínculo visitado" xfId="5903" builtinId="9" hidden="1"/>
    <cellStyle name="Hipervínculo visitado" xfId="5905" builtinId="9" hidden="1"/>
    <cellStyle name="Hipervínculo visitado" xfId="5907" builtinId="9" hidden="1"/>
    <cellStyle name="Hipervínculo visitado" xfId="5913" builtinId="9" hidden="1"/>
    <cellStyle name="Hipervínculo visitado" xfId="5915" builtinId="9" hidden="1"/>
    <cellStyle name="Hipervínculo visitado" xfId="5921" builtinId="9" hidden="1"/>
    <cellStyle name="Hipervínculo visitado" xfId="5927" builtinId="9" hidden="1"/>
    <cellStyle name="Hipervínculo visitado" xfId="5929" builtinId="9" hidden="1"/>
    <cellStyle name="Hipervínculo visitado" xfId="5931" builtinId="9" hidden="1"/>
    <cellStyle name="Hipervínculo visitado" xfId="5830" builtinId="9" hidden="1"/>
    <cellStyle name="Hipervínculo visitado" xfId="5937" builtinId="9" hidden="1"/>
    <cellStyle name="Hipervínculo visitado" xfId="5941" builtinId="9" hidden="1"/>
    <cellStyle name="Hipervínculo visitado" xfId="5945" builtinId="9" hidden="1"/>
    <cellStyle name="Hipervínculo visitado" xfId="5949" builtinId="9" hidden="1"/>
    <cellStyle name="Hipervínculo visitado" xfId="5951" builtinId="9" hidden="1"/>
    <cellStyle name="Hipervínculo visitado" xfId="5957" builtinId="9" hidden="1"/>
    <cellStyle name="Hipervínculo visitado" xfId="5961" builtinId="9" hidden="1"/>
    <cellStyle name="Hipervínculo visitado" xfId="5965" builtinId="9" hidden="1"/>
    <cellStyle name="Hipervínculo visitado" xfId="5969" builtinId="9" hidden="1"/>
    <cellStyle name="Hipervínculo visitado" xfId="5973" builtinId="9" hidden="1"/>
    <cellStyle name="Hipervínculo visitado" xfId="5975" builtinId="9" hidden="1"/>
    <cellStyle name="Hipervínculo visitado" xfId="5981" builtinId="9" hidden="1"/>
    <cellStyle name="Hipervínculo visitado" xfId="5983" builtinId="9" hidden="1"/>
    <cellStyle name="Hipervínculo visitado" xfId="5985" builtinId="9" hidden="1"/>
    <cellStyle name="Hipervínculo visitado" xfId="5993" builtinId="9" hidden="1"/>
    <cellStyle name="Hipervínculo visitado" xfId="5995" builtinId="9" hidden="1"/>
    <cellStyle name="Hipervínculo visitado" xfId="5999" builtinId="9" hidden="1"/>
    <cellStyle name="Hipervínculo visitado" xfId="6007" builtinId="9" hidden="1"/>
    <cellStyle name="Hipervínculo visitado" xfId="6009" builtinId="9" hidden="1"/>
    <cellStyle name="Hipervínculo visitado" xfId="6011" builtinId="9" hidden="1"/>
    <cellStyle name="Hipervínculo visitado" xfId="6017" builtinId="9" hidden="1"/>
    <cellStyle name="Hipervínculo visitado" xfId="6019" builtinId="9" hidden="1"/>
    <cellStyle name="Hipervínculo visitado" xfId="6023" builtinId="9" hidden="1"/>
    <cellStyle name="Hipervínculo visitado" xfId="6027" builtinId="9" hidden="1"/>
    <cellStyle name="Hipervínculo visitado" xfId="6031" builtinId="9" hidden="1"/>
    <cellStyle name="Hipervínculo visitado" xfId="6033" builtinId="9" hidden="1"/>
    <cellStyle name="Hipervínculo visitado" xfId="6039" builtinId="9" hidden="1"/>
    <cellStyle name="Hipervínculo visitado" xfId="6041" builtinId="9" hidden="1"/>
    <cellStyle name="Hipervínculo visitado" xfId="6043" builtinId="9" hidden="1"/>
    <cellStyle name="Hipervínculo visitado" xfId="6051" builtinId="9" hidden="1"/>
    <cellStyle name="Hipervínculo visitado" xfId="6055" builtinId="9" hidden="1"/>
    <cellStyle name="Hipervínculo visitado" xfId="6057" builtinId="9" hidden="1"/>
    <cellStyle name="Hipervínculo visitado" xfId="6063" builtinId="9" hidden="1"/>
    <cellStyle name="Hipervínculo visitado" xfId="6065" builtinId="9" hidden="1"/>
    <cellStyle name="Hipervínculo visitado" xfId="6067" builtinId="9" hidden="1"/>
    <cellStyle name="Hipervínculo visitado" xfId="6073" builtinId="9" hidden="1"/>
    <cellStyle name="Hipervínculo visitado" xfId="6075" builtinId="9" hidden="1"/>
    <cellStyle name="Hipervínculo visitado" xfId="6079" builtinId="9" hidden="1"/>
    <cellStyle name="Hipervínculo visitado" xfId="6083" builtinId="9" hidden="1"/>
    <cellStyle name="Hipervínculo visitado" xfId="6087" builtinId="9" hidden="1"/>
    <cellStyle name="Hipervínculo visitado" xfId="6091" builtinId="9" hidden="1"/>
    <cellStyle name="Hipervínculo visitado" xfId="6095" builtinId="9" hidden="1"/>
    <cellStyle name="Hipervínculo visitado" xfId="6097" builtinId="9" hidden="1"/>
    <cellStyle name="Hipervínculo visitado" xfId="6101" builtinId="9" hidden="1"/>
    <cellStyle name="Hipervínculo visitado" xfId="6105" builtinId="9" hidden="1"/>
    <cellStyle name="Hipervínculo visitado" xfId="6109" builtinId="9" hidden="1"/>
    <cellStyle name="Hipervínculo visitado" xfId="6111" builtinId="9" hidden="1"/>
    <cellStyle name="Hipervínculo visitado" xfId="6117" builtinId="9" hidden="1"/>
    <cellStyle name="Hipervínculo visitado" xfId="6119" builtinId="9" hidden="1"/>
    <cellStyle name="Hipervínculo visitado" xfId="6121" builtinId="9" hidden="1"/>
    <cellStyle name="Hipervínculo visitado" xfId="6127" builtinId="9" hidden="1"/>
    <cellStyle name="Hipervínculo visitado" xfId="6133" builtinId="9" hidden="1"/>
    <cellStyle name="Hipervínculo visitado" xfId="6135" builtinId="9" hidden="1"/>
    <cellStyle name="Hipervínculo visitado" xfId="6141" builtinId="9" hidden="1"/>
    <cellStyle name="Hipervínculo visitado" xfId="6145" builtinId="9" hidden="1"/>
    <cellStyle name="Hipervínculo visitado" xfId="6147" builtinId="9" hidden="1"/>
    <cellStyle name="Hipervínculo visitado" xfId="6153" builtinId="9" hidden="1"/>
    <cellStyle name="Hipervínculo visitado" xfId="6155" builtinId="9" hidden="1"/>
    <cellStyle name="Hipervínculo visitado" xfId="6159" builtinId="9" hidden="1"/>
    <cellStyle name="Hipervínculo visitado" xfId="6163" builtinId="9" hidden="1"/>
    <cellStyle name="Hipervínculo visitado" xfId="6167" builtinId="9" hidden="1"/>
    <cellStyle name="Hipervínculo visitado" xfId="6169" builtinId="9" hidden="1"/>
    <cellStyle name="Hipervínculo visitado" xfId="6177" builtinId="9" hidden="1"/>
    <cellStyle name="Hipervínculo visitado" xfId="6179" builtinId="9" hidden="1"/>
    <cellStyle name="Hipervínculo visitado" xfId="6183" builtinId="9" hidden="1"/>
    <cellStyle name="Hipervínculo visitado" xfId="6187" builtinId="9" hidden="1"/>
    <cellStyle name="Hipervínculo visitado" xfId="6191" builtinId="9" hidden="1"/>
    <cellStyle name="Hipervínculo visitado" xfId="6193" builtinId="9" hidden="1"/>
    <cellStyle name="Hipervínculo visitado" xfId="6199" builtinId="9" hidden="1"/>
    <cellStyle name="Hipervínculo visitado" xfId="6201" builtinId="9" hidden="1"/>
    <cellStyle name="Hipervínculo visitado" xfId="6203" builtinId="9" hidden="1"/>
    <cellStyle name="Hipervínculo visitado" xfId="6209" builtinId="9" hidden="1"/>
    <cellStyle name="Hipervínculo visitado" xfId="6211" builtinId="9" hidden="1"/>
    <cellStyle name="Hipervínculo visitado" xfId="6215" builtinId="9" hidden="1"/>
    <cellStyle name="Hipervínculo visitado" xfId="6223" builtinId="9" hidden="1"/>
    <cellStyle name="Hipervínculo visitado" xfId="6225" builtinId="9" hidden="1"/>
    <cellStyle name="Hipervínculo visitado" xfId="6227" builtinId="9" hidden="1"/>
    <cellStyle name="Hipervínculo visitado" xfId="6233" builtinId="9" hidden="1"/>
    <cellStyle name="Hipervínculo visitado" xfId="6235" builtinId="9" hidden="1"/>
    <cellStyle name="Hipervínculo visitado" xfId="6239" builtinId="9" hidden="1"/>
    <cellStyle name="Hipervínculo visitado" xfId="6243" builtinId="9" hidden="1"/>
    <cellStyle name="Hipervínculo visitado" xfId="6247" builtinId="9" hidden="1"/>
    <cellStyle name="Hipervínculo visitado" xfId="6142" builtinId="9" hidden="1"/>
    <cellStyle name="Hipervínculo visitado" xfId="6253" builtinId="9" hidden="1"/>
    <cellStyle name="Hipervínculo visitado" xfId="6255" builtinId="9" hidden="1"/>
    <cellStyle name="Hipervínculo visitado" xfId="6261" builtinId="9" hidden="1"/>
    <cellStyle name="Hipervínculo visitado" xfId="6265" builtinId="9" hidden="1"/>
    <cellStyle name="Hipervínculo visitado" xfId="6269" builtinId="9" hidden="1"/>
    <cellStyle name="Hipervínculo visitado" xfId="6271" builtinId="9" hidden="1"/>
    <cellStyle name="Hipervínculo visitado" xfId="6277" builtinId="9" hidden="1"/>
    <cellStyle name="Hipervínculo visitado" xfId="6279" builtinId="9" hidden="1"/>
    <cellStyle name="Hipervínculo visitado" xfId="6281" builtinId="9" hidden="1"/>
    <cellStyle name="Hipervínculo visitado" xfId="6287" builtinId="9" hidden="1"/>
    <cellStyle name="Hipervínculo visitado" xfId="6289" builtinId="9" hidden="1"/>
    <cellStyle name="Hipervínculo visitado" xfId="6293" builtinId="9" hidden="1"/>
    <cellStyle name="Hipervínculo visitado" xfId="6297" builtinId="9" hidden="1"/>
    <cellStyle name="Hipervínculo visitado" xfId="6305" builtinId="9" hidden="1"/>
    <cellStyle name="Hipervínculo visitado" xfId="6307" builtinId="9" hidden="1"/>
    <cellStyle name="Hipervínculo visitado" xfId="6313" builtinId="9" hidden="1"/>
    <cellStyle name="Hipervínculo visitado" xfId="6315" builtinId="9" hidden="1"/>
    <cellStyle name="Hipervínculo visitado" xfId="6319" builtinId="9" hidden="1"/>
    <cellStyle name="Hipervínculo visitado" xfId="6323" builtinId="9" hidden="1"/>
    <cellStyle name="Hipervínculo visitado" xfId="6327" builtinId="9" hidden="1"/>
    <cellStyle name="Hipervínculo visitado" xfId="6329" builtinId="9" hidden="1"/>
    <cellStyle name="Hipervínculo visitado" xfId="6335" builtinId="9" hidden="1"/>
    <cellStyle name="Hipervínculo visitado" xfId="6337" builtinId="9" hidden="1"/>
    <cellStyle name="Hipervínculo visitado" xfId="6339" builtinId="9" hidden="1"/>
    <cellStyle name="Hipervínculo visitado" xfId="6347" builtinId="9" hidden="1"/>
    <cellStyle name="Hipervínculo visitado" xfId="6351" builtinId="9" hidden="1"/>
    <cellStyle name="Hipervínculo visitado" xfId="6353" builtinId="9" hidden="1"/>
    <cellStyle name="Hipervínculo visitado" xfId="6359" builtinId="9" hidden="1"/>
    <cellStyle name="Hipervínculo visitado" xfId="6361" builtinId="9" hidden="1"/>
    <cellStyle name="Hipervínculo visitado" xfId="6363" builtinId="9" hidden="1"/>
    <cellStyle name="Hipervínculo visitado" xfId="6369" builtinId="9" hidden="1"/>
    <cellStyle name="Hipervínculo visitado" xfId="6371" builtinId="9" hidden="1"/>
    <cellStyle name="Hipervínculo visitado" xfId="6375" builtinId="9" hidden="1"/>
    <cellStyle name="Hipervínculo visitado" xfId="6379" builtinId="9" hidden="1"/>
    <cellStyle name="Hipervínculo visitado" xfId="6383" builtinId="9" hidden="1"/>
    <cellStyle name="Hipervínculo visitado" xfId="6385" builtinId="9" hidden="1"/>
    <cellStyle name="Hipervínculo visitado" xfId="6393" builtinId="9" hidden="1"/>
    <cellStyle name="Hipervínculo visitado" xfId="6395" builtinId="9" hidden="1"/>
    <cellStyle name="Hipervínculo visitado" xfId="6399" builtinId="9" hidden="1"/>
    <cellStyle name="Hipervínculo visitado" xfId="6403" builtinId="9" hidden="1"/>
    <cellStyle name="Hipervínculo visitado" xfId="6405" builtinId="9" hidden="1"/>
    <cellStyle name="Hipervínculo visitado" xfId="6407" builtinId="9" hidden="1"/>
    <cellStyle name="Hipervínculo visitado" xfId="6413" builtinId="9" hidden="1"/>
    <cellStyle name="Hipervínculo visitado" xfId="6415" builtinId="9" hidden="1"/>
    <cellStyle name="Hipervínculo visitado" xfId="6417" builtinId="9" hidden="1"/>
    <cellStyle name="Hipervínculo visitado" xfId="6423" builtinId="9" hidden="1"/>
    <cellStyle name="Hipervínculo visitado" xfId="6425" builtinId="9" hidden="1"/>
    <cellStyle name="Hipervínculo visitado" xfId="6431" builtinId="9" hidden="1"/>
    <cellStyle name="Hipervínculo visitado" xfId="6437" builtinId="9" hidden="1"/>
    <cellStyle name="Hipervínculo visitado" xfId="6439" builtinId="9" hidden="1"/>
    <cellStyle name="Hipervínculo visitado" xfId="6441" builtinId="9" hidden="1"/>
    <cellStyle name="Hipervínculo visitado" xfId="6447" builtinId="9" hidden="1"/>
    <cellStyle name="Hipervínculo visitado" xfId="6449" builtinId="9" hidden="1"/>
    <cellStyle name="Hipervínculo visitado" xfId="6453" builtinId="9" hidden="1"/>
    <cellStyle name="Hipervínculo visitado" xfId="6459" builtinId="9" hidden="1"/>
    <cellStyle name="Hipervínculo visitado" xfId="6463" builtinId="9" hidden="1"/>
    <cellStyle name="Hipervínculo visitado" xfId="6465" builtinId="9" hidden="1"/>
    <cellStyle name="Hipervínculo visitado" xfId="6471" builtinId="9" hidden="1"/>
    <cellStyle name="Hipervínculo visitado" xfId="6475" builtinId="9" hidden="1"/>
    <cellStyle name="Hipervínculo visitado" xfId="6479" builtinId="9" hidden="1"/>
    <cellStyle name="Hipervínculo visitado" xfId="6483" builtinId="9" hidden="1"/>
    <cellStyle name="Hipervínculo visitado" xfId="6487" builtinId="9" hidden="1"/>
    <cellStyle name="Hipervínculo visitado" xfId="6489" builtinId="9" hidden="1"/>
    <cellStyle name="Hipervínculo visitado" xfId="6495" builtinId="9" hidden="1"/>
    <cellStyle name="Hipervínculo visitado" xfId="6497" builtinId="9" hidden="1"/>
    <cellStyle name="Hipervínculo visitado" xfId="6499" builtinId="9" hidden="1"/>
    <cellStyle name="Hipervínculo visitado" xfId="6505" builtinId="9" hidden="1"/>
    <cellStyle name="Hipervínculo visitado" xfId="6507" builtinId="9" hidden="1"/>
    <cellStyle name="Hipervínculo visitado" xfId="6511" builtinId="9" hidden="1"/>
    <cellStyle name="Hipervínculo visitado" xfId="6519" builtinId="9" hidden="1"/>
    <cellStyle name="Hipervínculo visitado" xfId="6521" builtinId="9" hidden="1"/>
    <cellStyle name="Hipervínculo visitado" xfId="6523" builtinId="9" hidden="1"/>
    <cellStyle name="Hipervínculo visitado" xfId="6529" builtinId="9" hidden="1"/>
    <cellStyle name="Hipervínculo visitado" xfId="6531" builtinId="9" hidden="1"/>
    <cellStyle name="Hipervínculo visitado" xfId="6535" builtinId="9" hidden="1"/>
    <cellStyle name="Hipervínculo visitado" xfId="6539" builtinId="9" hidden="1"/>
    <cellStyle name="Hipervínculo visitado" xfId="6543" builtinId="9" hidden="1"/>
    <cellStyle name="Hipervínculo visitado" xfId="6545" builtinId="9" hidden="1"/>
    <cellStyle name="Hipervínculo visitado" xfId="6551" builtinId="9" hidden="1"/>
    <cellStyle name="Hipervínculo visitado" xfId="6553" builtinId="9" hidden="1"/>
    <cellStyle name="Hipervínculo visitado" xfId="6555" builtinId="9" hidden="1"/>
    <cellStyle name="Hipervínculo visitado" xfId="6561" builtinId="9" hidden="1"/>
    <cellStyle name="Hipervínculo visitado" xfId="6565" builtinId="9" hidden="1"/>
    <cellStyle name="Hipervínculo visitado" xfId="6567" builtinId="9" hidden="1"/>
    <cellStyle name="Hipervínculo visitado" xfId="6573" builtinId="9" hidden="1"/>
    <cellStyle name="Hipervínculo visitado" xfId="6575" builtinId="9" hidden="1"/>
    <cellStyle name="Hipervínculo visitado" xfId="6577" builtinId="9" hidden="1"/>
    <cellStyle name="Hipervínculo visitado" xfId="6583" builtinId="9" hidden="1"/>
    <cellStyle name="Hipervínculo visitado" xfId="6585" builtinId="9" hidden="1"/>
    <cellStyle name="Hipervínculo visitado" xfId="6589" builtinId="9" hidden="1"/>
    <cellStyle name="Hipervínculo visitado" xfId="6593" builtinId="9" hidden="1"/>
    <cellStyle name="Hipervínculo visitado" xfId="6597" builtinId="9" hidden="1"/>
    <cellStyle name="Hipervínculo visitado" xfId="6601" builtinId="9" hidden="1"/>
    <cellStyle name="Hipervínculo visitado" xfId="6607" builtinId="9" hidden="1"/>
    <cellStyle name="Hipervínculo visitado" xfId="6609" builtinId="9" hidden="1"/>
    <cellStyle name="Hipervínculo visitado" xfId="6614" builtinId="9" hidden="1"/>
    <cellStyle name="Hipervínculo visitado" xfId="6618" builtinId="9" hidden="1"/>
    <cellStyle name="Hipervínculo visitado" xfId="6622" builtinId="9" hidden="1"/>
    <cellStyle name="Hipervínculo visitado" xfId="6624" builtinId="9" hidden="1"/>
    <cellStyle name="Hipervínculo visitado" xfId="6630" builtinId="9" hidden="1"/>
    <cellStyle name="Hipervínculo visitado" xfId="6632" builtinId="9" hidden="1"/>
    <cellStyle name="Hipervínculo visitado" xfId="6634" builtinId="9" hidden="1"/>
    <cellStyle name="Hipervínculo visitado" xfId="6640" builtinId="9" hidden="1"/>
    <cellStyle name="Hipervínculo visitado" xfId="6646" builtinId="9" hidden="1"/>
    <cellStyle name="Hipervínculo visitado" xfId="6648" builtinId="9" hidden="1"/>
    <cellStyle name="Hipervínculo visitado" xfId="6654" builtinId="9" hidden="1"/>
    <cellStyle name="Hipervínculo visitado" xfId="6656" builtinId="9" hidden="1"/>
    <cellStyle name="Hipervínculo visitado" xfId="6658" builtinId="9" hidden="1"/>
    <cellStyle name="Hipervínculo visitado" xfId="6664" builtinId="9" hidden="1"/>
    <cellStyle name="Hipervínculo visitado" xfId="6666" builtinId="9" hidden="1"/>
    <cellStyle name="Hipervínculo visitado" xfId="6670" builtinId="9" hidden="1"/>
    <cellStyle name="Hipervínculo visitado" xfId="6674" builtinId="9" hidden="1"/>
    <cellStyle name="Hipervínculo visitado" xfId="6678" builtinId="9" hidden="1"/>
    <cellStyle name="Hipervínculo visitado" xfId="6680" builtinId="9" hidden="1"/>
    <cellStyle name="Hipervínculo visitado" xfId="6688" builtinId="9" hidden="1"/>
    <cellStyle name="Hipervínculo visitado" xfId="6690" builtinId="9" hidden="1"/>
    <cellStyle name="Hipervínculo visitado" xfId="6694" builtinId="9" hidden="1"/>
    <cellStyle name="Hipervínculo visitado" xfId="6698" builtinId="9" hidden="1"/>
    <cellStyle name="Hipervínculo visitado" xfId="6702" builtinId="9" hidden="1"/>
    <cellStyle name="Hipervínculo visitado" xfId="6704" builtinId="9" hidden="1"/>
    <cellStyle name="Hipervínculo visitado" xfId="6710" builtinId="9" hidden="1"/>
    <cellStyle name="Hipervínculo visitado" xfId="6712" builtinId="9" hidden="1"/>
    <cellStyle name="Hipervínculo visitado" xfId="6714" builtinId="9" hidden="1"/>
    <cellStyle name="Hipervínculo visitado" xfId="6718" builtinId="9" hidden="1"/>
    <cellStyle name="Hipervínculo visitado" xfId="6720" builtinId="9" hidden="1"/>
    <cellStyle name="Hipervínculo visitado" xfId="6724" builtinId="9" hidden="1"/>
    <cellStyle name="Hipervínculo visitado" xfId="6732" builtinId="9" hidden="1"/>
    <cellStyle name="Hipervínculo visitado" xfId="6734" builtinId="9" hidden="1"/>
    <cellStyle name="Hipervínculo visitado" xfId="6736" builtinId="9" hidden="1"/>
    <cellStyle name="Hipervínculo visitado" xfId="6742" builtinId="9" hidden="1"/>
    <cellStyle name="Hipervínculo visitado" xfId="6744" builtinId="9" hidden="1"/>
    <cellStyle name="Hipervínculo visitado" xfId="6748" builtinId="9" hidden="1"/>
    <cellStyle name="Hipervínculo visitado" xfId="6752" builtinId="9" hidden="1"/>
    <cellStyle name="Hipervínculo visitado" xfId="6756" builtinId="9" hidden="1"/>
    <cellStyle name="Hipervínculo visitado" xfId="6758" builtinId="9" hidden="1"/>
    <cellStyle name="Hipervínculo visitado" xfId="6764" builtinId="9" hidden="1"/>
    <cellStyle name="Hipervínculo visitado" xfId="6766" builtinId="9" hidden="1"/>
    <cellStyle name="Hipervínculo visitado" xfId="6772" builtinId="9" hidden="1"/>
    <cellStyle name="Hipervínculo visitado" xfId="6776" builtinId="9" hidden="1"/>
    <cellStyle name="Hipervínculo visitado" xfId="6780" builtinId="9" hidden="1"/>
    <cellStyle name="Hipervínculo visitado" xfId="6782" builtinId="9" hidden="1"/>
    <cellStyle name="Hipervínculo visitado" xfId="6788" builtinId="9" hidden="1"/>
    <cellStyle name="Hipervínculo visitado" xfId="6790" builtinId="9" hidden="1"/>
    <cellStyle name="Hipervínculo visitado" xfId="6792" builtinId="9" hidden="1"/>
    <cellStyle name="Hipervínculo visitado" xfId="6798" builtinId="9" hidden="1"/>
    <cellStyle name="Hipervínculo visitado" xfId="6800" builtinId="9" hidden="1"/>
    <cellStyle name="Hipervínculo visitado" xfId="6804" builtinId="9" hidden="1"/>
    <cellStyle name="Hipervínculo visitado" xfId="6808" builtinId="9" hidden="1"/>
    <cellStyle name="Hipervínculo visitado" xfId="6814" builtinId="9" hidden="1"/>
    <cellStyle name="Hipervínculo visitado" xfId="6816" builtinId="9" hidden="1"/>
    <cellStyle name="Hipervínculo visitado" xfId="6822" builtinId="9" hidden="1"/>
    <cellStyle name="Hipervínculo visitado" xfId="6824" builtinId="9" hidden="1"/>
    <cellStyle name="Hipervínculo visitado" xfId="6828" builtinId="9" hidden="1"/>
    <cellStyle name="Hipervínculo visitado" xfId="6832" builtinId="9" hidden="1"/>
    <cellStyle name="Hipervínculo visitado" xfId="6836" builtinId="9" hidden="1"/>
    <cellStyle name="Hipervínculo visitado" xfId="6838" builtinId="9" hidden="1"/>
    <cellStyle name="Hipervínculo visitado" xfId="6844" builtinId="9" hidden="1"/>
    <cellStyle name="Hipervínculo visitado" xfId="6846" builtinId="9" hidden="1"/>
    <cellStyle name="Hipervínculo visitado" xfId="6848" builtinId="9" hidden="1"/>
    <cellStyle name="Hipervínculo visitado" xfId="6856" builtinId="9" hidden="1"/>
    <cellStyle name="Hipervínculo visitado" xfId="6860" builtinId="9" hidden="1"/>
    <cellStyle name="Hipervínculo visitado" xfId="6862" builtinId="9" hidden="1"/>
    <cellStyle name="Hipervínculo visitado" xfId="6868" builtinId="9" hidden="1"/>
    <cellStyle name="Hipervínculo visitado" xfId="6866" builtinId="9" hidden="1"/>
    <cellStyle name="Hipervínculo visitado" xfId="6858" builtinId="9" hidden="1"/>
    <cellStyle name="Hipervínculo visitado" xfId="6842" builtinId="9" hidden="1"/>
    <cellStyle name="Hipervínculo visitado" xfId="6834" builtinId="9" hidden="1"/>
    <cellStyle name="Hipervínculo visitado" xfId="6826" builtinId="9" hidden="1"/>
    <cellStyle name="Hipervínculo visitado" xfId="6810" builtinId="9" hidden="1"/>
    <cellStyle name="Hipervínculo visitado" xfId="6802" builtinId="9" hidden="1"/>
    <cellStyle name="Hipervínculo visitado" xfId="6794" builtinId="9" hidden="1"/>
    <cellStyle name="Hipervínculo visitado" xfId="6770" builtinId="9" hidden="1"/>
    <cellStyle name="Hipervínculo visitado" xfId="6762" builtinId="9" hidden="1"/>
    <cellStyle name="Hipervínculo visitado" xfId="6754" builtinId="9" hidden="1"/>
    <cellStyle name="Hipervínculo visitado" xfId="6738" builtinId="9" hidden="1"/>
    <cellStyle name="Hipervínculo visitado" xfId="6730" builtinId="9" hidden="1"/>
    <cellStyle name="Hipervínculo visitado" xfId="6722" builtinId="9" hidden="1"/>
    <cellStyle name="Hipervínculo visitado" xfId="6708" builtinId="9" hidden="1"/>
    <cellStyle name="Hipervínculo visitado" xfId="6700" builtinId="9" hidden="1"/>
    <cellStyle name="Hipervínculo visitado" xfId="6692" builtinId="9" hidden="1"/>
    <cellStyle name="Hipervínculo visitado" xfId="6676" builtinId="9" hidden="1"/>
    <cellStyle name="Hipervínculo visitado" xfId="6668" builtinId="9" hidden="1"/>
    <cellStyle name="Hipervínculo visitado" xfId="6652" builtinId="9" hidden="1"/>
    <cellStyle name="Hipervínculo visitado" xfId="6636" builtinId="9" hidden="1"/>
    <cellStyle name="Hipervínculo visitado" xfId="6628" builtinId="9" hidden="1"/>
    <cellStyle name="Hipervínculo visitado" xfId="6620" builtinId="9" hidden="1"/>
    <cellStyle name="Hipervínculo visitado" xfId="6603" builtinId="9" hidden="1"/>
    <cellStyle name="Hipervínculo visitado" xfId="6595" builtinId="9" hidden="1"/>
    <cellStyle name="Hipervínculo visitado" xfId="6587" builtinId="9" hidden="1"/>
    <cellStyle name="Hipervínculo visitado" xfId="6571" builtinId="9" hidden="1"/>
    <cellStyle name="Hipervínculo visitado" xfId="6563" builtinId="9" hidden="1"/>
    <cellStyle name="Hipervínculo visitado" xfId="6557" builtinId="9" hidden="1"/>
    <cellStyle name="Hipervínculo visitado" xfId="6541" builtinId="9" hidden="1"/>
    <cellStyle name="Hipervínculo visitado" xfId="6525" builtinId="9" hidden="1"/>
    <cellStyle name="Hipervínculo visitado" xfId="6517" builtinId="9" hidden="1"/>
    <cellStyle name="Hipervínculo visitado" xfId="6501" builtinId="9" hidden="1"/>
    <cellStyle name="Hipervínculo visitado" xfId="6493" builtinId="9" hidden="1"/>
    <cellStyle name="Hipervínculo visitado" xfId="6485" builtinId="9" hidden="1"/>
    <cellStyle name="Hipervínculo visitado" xfId="6469" builtinId="9" hidden="1"/>
    <cellStyle name="Hipervínculo visitado" xfId="6461" builtinId="9" hidden="1"/>
    <cellStyle name="Hipervínculo visitado" xfId="6451" builtinId="9" hidden="1"/>
    <cellStyle name="Hipervínculo visitado" xfId="6435" builtinId="9" hidden="1"/>
    <cellStyle name="Hipervínculo visitado" xfId="6427" builtinId="9" hidden="1"/>
    <cellStyle name="Hipervínculo visitado" xfId="6419" builtinId="9" hidden="1"/>
    <cellStyle name="Hipervínculo visitado" xfId="6397" builtinId="9" hidden="1"/>
    <cellStyle name="Hipervínculo visitado" xfId="6389" builtinId="9" hidden="1"/>
    <cellStyle name="Hipervínculo visitado" xfId="6381" builtinId="9" hidden="1"/>
    <cellStyle name="Hipervínculo visitado" xfId="6365" builtinId="9" hidden="1"/>
    <cellStyle name="Hipervínculo visitado" xfId="6357" builtinId="9" hidden="1"/>
    <cellStyle name="Hipervínculo visitado" xfId="6349" builtinId="9" hidden="1"/>
    <cellStyle name="Hipervínculo visitado" xfId="6333" builtinId="9" hidden="1"/>
    <cellStyle name="Hipervínculo visitado" xfId="6325" builtinId="9" hidden="1"/>
    <cellStyle name="Hipervínculo visitado" xfId="6317" builtinId="9" hidden="1"/>
    <cellStyle name="Hipervínculo visitado" xfId="6301" builtinId="9" hidden="1"/>
    <cellStyle name="Hipervínculo visitado" xfId="6291" builtinId="9" hidden="1"/>
    <cellStyle name="Hipervínculo visitado" xfId="6283" builtinId="9" hidden="1"/>
    <cellStyle name="Hipervínculo visitado" xfId="6259" builtinId="9" hidden="1"/>
    <cellStyle name="Hipervínculo visitado" xfId="6251" builtinId="9" hidden="1"/>
    <cellStyle name="Hipervínculo visitado" xfId="6245" builtinId="9" hidden="1"/>
    <cellStyle name="Hipervínculo visitado" xfId="6229" builtinId="9" hidden="1"/>
    <cellStyle name="Hipervínculo visitado" xfId="6221" builtinId="9" hidden="1"/>
    <cellStyle name="Hipervínculo visitado" xfId="6213" builtinId="9" hidden="1"/>
    <cellStyle name="Hipervínculo visitado" xfId="6197" builtinId="9" hidden="1"/>
    <cellStyle name="Hipervínculo visitado" xfId="6189" builtinId="9" hidden="1"/>
    <cellStyle name="Hipervínculo visitado" xfId="6181" builtinId="9" hidden="1"/>
    <cellStyle name="Hipervínculo visitado" xfId="6165" builtinId="9" hidden="1"/>
    <cellStyle name="Hipervínculo visitado" xfId="6157" builtinId="9" hidden="1"/>
    <cellStyle name="Hipervínculo visitado" xfId="6139" builtinId="9" hidden="1"/>
    <cellStyle name="Hipervínculo visitado" xfId="6123" builtinId="9" hidden="1"/>
    <cellStyle name="Hipervínculo visitado" xfId="6115" builtinId="9" hidden="1"/>
    <cellStyle name="Hipervínculo visitado" xfId="6107" builtinId="9" hidden="1"/>
    <cellStyle name="Hipervínculo visitado" xfId="5986" builtinId="9" hidden="1"/>
    <cellStyle name="Hipervínculo visitado" xfId="6085" builtinId="9" hidden="1"/>
    <cellStyle name="Hipervínculo visitado" xfId="6077" builtinId="9" hidden="1"/>
    <cellStyle name="Hipervínculo visitado" xfId="6061" builtinId="9" hidden="1"/>
    <cellStyle name="Hipervínculo visitado" xfId="6053" builtinId="9" hidden="1"/>
    <cellStyle name="Hipervínculo visitado" xfId="6045" builtinId="9" hidden="1"/>
    <cellStyle name="Hipervínculo visitado" xfId="6029" builtinId="9" hidden="1"/>
    <cellStyle name="Hipervínculo visitado" xfId="6013" builtinId="9" hidden="1"/>
    <cellStyle name="Hipervínculo visitado" xfId="6005" builtinId="9" hidden="1"/>
    <cellStyle name="Hipervínculo visitado" xfId="5989" builtinId="9" hidden="1"/>
    <cellStyle name="Hipervínculo visitado" xfId="5979" builtinId="9" hidden="1"/>
    <cellStyle name="Hipervínculo visitado" xfId="5971" builtinId="9" hidden="1"/>
    <cellStyle name="Hipervínculo visitado" xfId="5955" builtinId="9" hidden="1"/>
    <cellStyle name="Hipervínculo visitado" xfId="5947" builtinId="9" hidden="1"/>
    <cellStyle name="Hipervínculo visitado" xfId="5939" builtinId="9" hidden="1"/>
    <cellStyle name="Hipervínculo visitado" xfId="5925" builtinId="9" hidden="1"/>
    <cellStyle name="Hipervínculo visitado" xfId="5917" builtinId="9" hidden="1"/>
    <cellStyle name="Hipervínculo visitado" xfId="5909" builtinId="9" hidden="1"/>
    <cellStyle name="Hipervínculo visitado" xfId="5885" builtinId="9" hidden="1"/>
    <cellStyle name="Hipervínculo visitado" xfId="5877" builtinId="9" hidden="1"/>
    <cellStyle name="Hipervínculo visitado" xfId="5869" builtinId="9" hidden="1"/>
    <cellStyle name="Hipervínculo visitado" xfId="5853" builtinId="9" hidden="1"/>
    <cellStyle name="Hipervínculo visitado" xfId="5845" builtinId="9" hidden="1"/>
    <cellStyle name="Hipervínculo visitado" xfId="5837" builtinId="9" hidden="1"/>
    <cellStyle name="Hipervínculo visitado" xfId="5819" builtinId="9" hidden="1"/>
    <cellStyle name="Hipervínculo visitado" xfId="5811" builtinId="9" hidden="1"/>
    <cellStyle name="Hipervínculo visitado" xfId="5803" builtinId="9" hidden="1"/>
    <cellStyle name="Hipervínculo visitado" xfId="5787" builtinId="9" hidden="1"/>
    <cellStyle name="Hipervínculo visitado" xfId="5674" builtinId="9" hidden="1"/>
    <cellStyle name="Hipervínculo visitado" xfId="5773" builtinId="9" hidden="1"/>
    <cellStyle name="Hipervínculo visitado" xfId="5749" builtinId="9" hidden="1"/>
    <cellStyle name="Hipervínculo visitado" xfId="5741" builtinId="9" hidden="1"/>
    <cellStyle name="Hipervínculo visitado" xfId="5733" builtinId="9" hidden="1"/>
    <cellStyle name="Hipervínculo visitado" xfId="5717" builtinId="9" hidden="1"/>
    <cellStyle name="Hipervínculo visitado" xfId="5709" builtinId="9" hidden="1"/>
    <cellStyle name="Hipervínculo visitado" xfId="5701" builtinId="9" hidden="1"/>
    <cellStyle name="Hipervínculo visitado" xfId="5685" builtinId="9" hidden="1"/>
    <cellStyle name="Hipervínculo visitado" xfId="5677" builtinId="9" hidden="1"/>
    <cellStyle name="Hipervínculo visitado" xfId="5667" builtinId="9" hidden="1"/>
    <cellStyle name="Hipervínculo visitado" xfId="5651" builtinId="9" hidden="1"/>
    <cellStyle name="Hipervínculo visitado" xfId="5643" builtinId="9" hidden="1"/>
    <cellStyle name="Hipervínculo visitado" xfId="5627" builtinId="9" hidden="1"/>
    <cellStyle name="Hipervínculo visitado" xfId="5612" builtinId="9" hidden="1"/>
    <cellStyle name="Hipervínculo visitado" xfId="5604" builtinId="9" hidden="1"/>
    <cellStyle name="Hipervínculo visitado" xfId="5596" builtinId="9" hidden="1"/>
    <cellStyle name="Hipervínculo visitado" xfId="5580" builtinId="9" hidden="1"/>
    <cellStyle name="Hipervínculo visitado" xfId="5572" builtinId="9" hidden="1"/>
    <cellStyle name="Hipervínculo visitado" xfId="5564" builtinId="9" hidden="1"/>
    <cellStyle name="Hipervínculo visitado" xfId="5548" builtinId="9" hidden="1"/>
    <cellStyle name="Hipervínculo visitado" xfId="5540" builtinId="9" hidden="1"/>
    <cellStyle name="Hipervínculo visitado" xfId="5532" builtinId="9" hidden="1"/>
    <cellStyle name="Hipervínculo visitado" xfId="5515" builtinId="9" hidden="1"/>
    <cellStyle name="Hipervínculo visitado" xfId="5499" builtinId="9" hidden="1"/>
    <cellStyle name="Hipervínculo visitado" xfId="5491" builtinId="9" hidden="1"/>
    <cellStyle name="Hipervínculo visitado" xfId="5475" builtinId="9" hidden="1"/>
    <cellStyle name="Hipervínculo visitado" xfId="5362" builtinId="9" hidden="1"/>
    <cellStyle name="Hipervínculo visitado" xfId="5461" builtinId="9" hidden="1"/>
    <cellStyle name="Hipervínculo visitado" xfId="5445" builtinId="9" hidden="1"/>
    <cellStyle name="Hipervínculo visitado" xfId="5437" builtinId="9" hidden="1"/>
    <cellStyle name="Hipervínculo visitado" xfId="5429" builtinId="9" hidden="1"/>
    <cellStyle name="Hipervínculo visitado" xfId="5413" builtinId="9" hidden="1"/>
    <cellStyle name="Hipervínculo visitado" xfId="5405" builtinId="9" hidden="1"/>
    <cellStyle name="Hipervínculo visitado" xfId="5397" builtinId="9" hidden="1"/>
    <cellStyle name="Hipervínculo visitado" xfId="5373" builtinId="9" hidden="1"/>
    <cellStyle name="Hipervínculo visitado" xfId="4921" builtinId="9" hidden="1"/>
    <cellStyle name="Hipervínculo visitado" xfId="4923" builtinId="9" hidden="1"/>
    <cellStyle name="Hipervínculo visitado" xfId="4927" builtinId="9" hidden="1"/>
    <cellStyle name="Hipervínculo visitado" xfId="4929" builtinId="9" hidden="1"/>
    <cellStyle name="Hipervínculo visitado" xfId="4931" builtinId="9" hidden="1"/>
    <cellStyle name="Hipervínculo visitado" xfId="4937" builtinId="9" hidden="1"/>
    <cellStyle name="Hipervínculo visitado" xfId="4939" builtinId="9" hidden="1"/>
    <cellStyle name="Hipervínculo visitado" xfId="4941" builtinId="9" hidden="1"/>
    <cellStyle name="Hipervínculo visitado" xfId="4945" builtinId="9" hidden="1"/>
    <cellStyle name="Hipervínculo visitado" xfId="4947" builtinId="9" hidden="1"/>
    <cellStyle name="Hipervínculo visitado" xfId="4951" builtinId="9" hidden="1"/>
    <cellStyle name="Hipervínculo visitado" xfId="4957" builtinId="9" hidden="1"/>
    <cellStyle name="Hipervínculo visitado" xfId="4959" builtinId="9" hidden="1"/>
    <cellStyle name="Hipervínculo visitado" xfId="4961" builtinId="9" hidden="1"/>
    <cellStyle name="Hipervínculo visitado" xfId="4967" builtinId="9" hidden="1"/>
    <cellStyle name="Hipervínculo visitado" xfId="4969" builtinId="9" hidden="1"/>
    <cellStyle name="Hipervínculo visitado" xfId="4971" builtinId="9" hidden="1"/>
    <cellStyle name="Hipervínculo visitado" xfId="4975" builtinId="9" hidden="1"/>
    <cellStyle name="Hipervínculo visitado" xfId="4977" builtinId="9" hidden="1"/>
    <cellStyle name="Hipervínculo visitado" xfId="4979" builtinId="9" hidden="1"/>
    <cellStyle name="Hipervínculo visitado" xfId="4985" builtinId="9" hidden="1"/>
    <cellStyle name="Hipervínculo visitado" xfId="4987" builtinId="9" hidden="1"/>
    <cellStyle name="Hipervínculo visitado" xfId="4991" builtinId="9" hidden="1"/>
    <cellStyle name="Hipervínculo visitado" xfId="4995" builtinId="9" hidden="1"/>
    <cellStyle name="Hipervínculo visitado" xfId="4999" builtinId="9" hidden="1"/>
    <cellStyle name="Hipervínculo visitado" xfId="4894" builtinId="9" hidden="1"/>
    <cellStyle name="Hipervínculo visitado" xfId="5003" builtinId="9" hidden="1"/>
    <cellStyle name="Hipervínculo visitado" xfId="5005" builtinId="9" hidden="1"/>
    <cellStyle name="Hipervínculo visitado" xfId="5007" builtinId="9" hidden="1"/>
    <cellStyle name="Hipervínculo visitado" xfId="5013" builtinId="9" hidden="1"/>
    <cellStyle name="Hipervínculo visitado" xfId="5015" builtinId="9" hidden="1"/>
    <cellStyle name="Hipervínculo visitado" xfId="5017" builtinId="9" hidden="1"/>
    <cellStyle name="Hipervínculo visitado" xfId="5021" builtinId="9" hidden="1"/>
    <cellStyle name="Hipervínculo visitado" xfId="5025" builtinId="9" hidden="1"/>
    <cellStyle name="Hipervínculo visitado" xfId="5029" builtinId="9" hidden="1"/>
    <cellStyle name="Hipervínculo visitado" xfId="5033" builtinId="9" hidden="1"/>
    <cellStyle name="Hipervínculo visitado" xfId="5035" builtinId="9" hidden="1"/>
    <cellStyle name="Hipervínculo visitado" xfId="5037" builtinId="9" hidden="1"/>
    <cellStyle name="Hipervínculo visitado" xfId="5041" builtinId="9" hidden="1"/>
    <cellStyle name="Hipervínculo visitado" xfId="5045" builtinId="9" hidden="1"/>
    <cellStyle name="Hipervínculo visitado" xfId="5047" builtinId="9" hidden="1"/>
    <cellStyle name="Hipervínculo visitado" xfId="5052" builtinId="9" hidden="1"/>
    <cellStyle name="Hipervínculo visitado" xfId="5054" builtinId="9" hidden="1"/>
    <cellStyle name="Hipervínculo visitado" xfId="5056" builtinId="9" hidden="1"/>
    <cellStyle name="Hipervínculo visitado" xfId="5064" builtinId="9" hidden="1"/>
    <cellStyle name="Hipervínculo visitado" xfId="5066" builtinId="9" hidden="1"/>
    <cellStyle name="Hipervínculo visitado" xfId="5068" builtinId="9" hidden="1"/>
    <cellStyle name="Hipervínculo visitado" xfId="5072" builtinId="9" hidden="1"/>
    <cellStyle name="Hipervínculo visitado" xfId="5074" builtinId="9" hidden="1"/>
    <cellStyle name="Hipervínculo visitado" xfId="5078" builtinId="9" hidden="1"/>
    <cellStyle name="Hipervínculo visitado" xfId="5082" builtinId="9" hidden="1"/>
    <cellStyle name="Hipervínculo visitado" xfId="5084" builtinId="9" hidden="1"/>
    <cellStyle name="Hipervínculo visitado" xfId="5086" builtinId="9" hidden="1"/>
    <cellStyle name="Hipervínculo visitado" xfId="5090" builtinId="9" hidden="1"/>
    <cellStyle name="Hipervínculo visitado" xfId="5094" builtinId="9" hidden="1"/>
    <cellStyle name="Hipervínculo visitado" xfId="5096" builtinId="9" hidden="1"/>
    <cellStyle name="Hipervínculo visitado" xfId="5102" builtinId="9" hidden="1"/>
    <cellStyle name="Hipervínculo visitado" xfId="5104" builtinId="9" hidden="1"/>
    <cellStyle name="Hipervínculo visitado" xfId="5106" builtinId="9" hidden="1"/>
    <cellStyle name="Hipervínculo visitado" xfId="5112" builtinId="9" hidden="1"/>
    <cellStyle name="Hipervínculo visitado" xfId="5114" builtinId="9" hidden="1"/>
    <cellStyle name="Hipervínculo visitado" xfId="5116" builtinId="9" hidden="1"/>
    <cellStyle name="Hipervínculo visitado" xfId="5120" builtinId="9" hidden="1"/>
    <cellStyle name="Hipervínculo visitado" xfId="5122" builtinId="9" hidden="1"/>
    <cellStyle name="Hipervínculo visitado" xfId="5126" builtinId="9" hidden="1"/>
    <cellStyle name="Hipervínculo visitado" xfId="5130" builtinId="9" hidden="1"/>
    <cellStyle name="Hipervínculo visitado" xfId="5132" builtinId="9" hidden="1"/>
    <cellStyle name="Hipervínculo visitado" xfId="5136" builtinId="9" hidden="1"/>
    <cellStyle name="Hipervínculo visitado" xfId="5142" builtinId="9" hidden="1"/>
    <cellStyle name="Hipervínculo visitado" xfId="5144" builtinId="9" hidden="1"/>
    <cellStyle name="Hipervínculo visitado" xfId="5146" builtinId="9" hidden="1"/>
    <cellStyle name="Hipervínculo visitado" xfId="5150" builtinId="9" hidden="1"/>
    <cellStyle name="Hipervínculo visitado" xfId="5152" builtinId="9" hidden="1"/>
    <cellStyle name="Hipervínculo visitado" xfId="5154" builtinId="9" hidden="1"/>
    <cellStyle name="Hipervínculo visitado" xfId="5159" builtinId="9" hidden="1"/>
    <cellStyle name="Hipervínculo visitado" xfId="5161" builtinId="9" hidden="1"/>
    <cellStyle name="Hipervínculo visitado" xfId="5163" builtinId="9" hidden="1"/>
    <cellStyle name="Hipervínculo visitado" xfId="5167" builtinId="9" hidden="1"/>
    <cellStyle name="Hipervínculo visitado" xfId="5173" builtinId="9" hidden="1"/>
    <cellStyle name="Hipervínculo visitado" xfId="5175" builtinId="9" hidden="1"/>
    <cellStyle name="Hipervínculo visitado" xfId="5179" builtinId="9" hidden="1"/>
    <cellStyle name="Hipervínculo visitado" xfId="5181" builtinId="9" hidden="1"/>
    <cellStyle name="Hipervínculo visitado" xfId="5183" builtinId="9" hidden="1"/>
    <cellStyle name="Hipervínculo visitado" xfId="5189" builtinId="9" hidden="1"/>
    <cellStyle name="Hipervínculo visitado" xfId="5191" builtinId="9" hidden="1"/>
    <cellStyle name="Hipervínculo visitado" xfId="5193" builtinId="9" hidden="1"/>
    <cellStyle name="Hipervínculo visitado" xfId="5197" builtinId="9" hidden="1"/>
    <cellStyle name="Hipervínculo visitado" xfId="5199" builtinId="9" hidden="1"/>
    <cellStyle name="Hipervínculo visitado" xfId="5201" builtinId="9" hidden="1"/>
    <cellStyle name="Hipervínculo visitado" xfId="5211" builtinId="9" hidden="1"/>
    <cellStyle name="Hipervínculo visitado" xfId="5213" builtinId="9" hidden="1"/>
    <cellStyle name="Hipervínculo visitado" xfId="5215" builtinId="9" hidden="1"/>
    <cellStyle name="Hipervínculo visitado" xfId="5219" builtinId="9" hidden="1"/>
    <cellStyle name="Hipervínculo visitado" xfId="5223" builtinId="9" hidden="1"/>
    <cellStyle name="Hipervínculo visitado" xfId="5225" builtinId="9" hidden="1"/>
    <cellStyle name="Hipervínculo visitado" xfId="5229" builtinId="9" hidden="1"/>
    <cellStyle name="Hipervínculo visitado" xfId="5231" builtinId="9" hidden="1"/>
    <cellStyle name="Hipervínculo visitado" xfId="5233" builtinId="9" hidden="1"/>
    <cellStyle name="Hipervínculo visitado" xfId="5239" builtinId="9" hidden="1"/>
    <cellStyle name="Hipervínculo visitado" xfId="5241" builtinId="9" hidden="1"/>
    <cellStyle name="Hipervínculo visitado" xfId="5243" builtinId="9" hidden="1"/>
    <cellStyle name="Hipervínculo visitado" xfId="5249" builtinId="9" hidden="1"/>
    <cellStyle name="Hipervínculo visitado" xfId="5251" builtinId="9" hidden="1"/>
    <cellStyle name="Hipervínculo visitado" xfId="5255" builtinId="9" hidden="1"/>
    <cellStyle name="Hipervínculo visitado" xfId="5259" builtinId="9" hidden="1"/>
    <cellStyle name="Hipervínculo visitado" xfId="5261" builtinId="9" hidden="1"/>
    <cellStyle name="Hipervínculo visitado" xfId="5263" builtinId="9" hidden="1"/>
    <cellStyle name="Hipervínculo visitado" xfId="5267" builtinId="9" hidden="1"/>
    <cellStyle name="Hipervínculo visitado" xfId="5271" builtinId="9" hidden="1"/>
    <cellStyle name="Hipervínculo visitado" xfId="5273" builtinId="9" hidden="1"/>
    <cellStyle name="Hipervínculo visitado" xfId="5277" builtinId="9" hidden="1"/>
    <cellStyle name="Hipervínculo visitado" xfId="5279" builtinId="9" hidden="1"/>
    <cellStyle name="Hipervínculo visitado" xfId="5283" builtinId="9" hidden="1"/>
    <cellStyle name="Hipervínculo visitado" xfId="5289" builtinId="9" hidden="1"/>
    <cellStyle name="Hipervínculo visitado" xfId="5291" builtinId="9" hidden="1"/>
    <cellStyle name="Hipervínculo visitado" xfId="5293" builtinId="9" hidden="1"/>
    <cellStyle name="Hipervínculo visitado" xfId="5297" builtinId="9" hidden="1"/>
    <cellStyle name="Hipervínculo visitado" xfId="5299" builtinId="9" hidden="1"/>
    <cellStyle name="Hipervínculo visitado" xfId="5303" builtinId="9" hidden="1"/>
    <cellStyle name="Hipervínculo visitado" xfId="5307" builtinId="9" hidden="1"/>
    <cellStyle name="Hipervínculo visitado" xfId="5309" builtinId="9" hidden="1"/>
    <cellStyle name="Hipervínculo visitado" xfId="5311" builtinId="9" hidden="1"/>
    <cellStyle name="Hipervínculo visitado" xfId="5313" builtinId="9" hidden="1"/>
    <cellStyle name="Hipervínculo visitado" xfId="5319" builtinId="9" hidden="1"/>
    <cellStyle name="Hipervínculo visitado" xfId="5321" builtinId="9" hidden="1"/>
    <cellStyle name="Hipervínculo visitado" xfId="5325" builtinId="9" hidden="1"/>
    <cellStyle name="Hipervínculo visitado" xfId="5327" builtinId="9" hidden="1"/>
    <cellStyle name="Hipervínculo visitado" xfId="5329" builtinId="9" hidden="1"/>
    <cellStyle name="Hipervínculo visitado" xfId="5335" builtinId="9" hidden="1"/>
    <cellStyle name="Hipervínculo visitado" xfId="5337" builtinId="9" hidden="1"/>
    <cellStyle name="Hipervínculo visitado" xfId="5339" builtinId="9" hidden="1"/>
    <cellStyle name="Hipervínculo visitado" xfId="5343" builtinId="9" hidden="1"/>
    <cellStyle name="Hipervínculo visitado" xfId="5345" builtinId="9" hidden="1"/>
    <cellStyle name="Hipervínculo visitado" xfId="5349" builtinId="9" hidden="1"/>
    <cellStyle name="Hipervínculo visitado" xfId="5355" builtinId="9" hidden="1"/>
    <cellStyle name="Hipervínculo visitado" xfId="5357" builtinId="9" hidden="1"/>
    <cellStyle name="Hipervínculo visitado" xfId="5359" builtinId="9" hidden="1"/>
    <cellStyle name="Hipervínculo visitado" xfId="5367" builtinId="9" hidden="1"/>
    <cellStyle name="Hipervínculo visitado" xfId="5365" builtinId="9" hidden="1"/>
    <cellStyle name="Hipervínculo visitado" xfId="5347" builtinId="9" hidden="1"/>
    <cellStyle name="Hipervínculo visitado" xfId="5315" builtinId="9" hidden="1"/>
    <cellStyle name="Hipervínculo visitado" xfId="5301" builtinId="9" hidden="1"/>
    <cellStyle name="Hipervínculo visitado" xfId="5285" builtinId="9" hidden="1"/>
    <cellStyle name="Hipervínculo visitado" xfId="5253" builtinId="9" hidden="1"/>
    <cellStyle name="Hipervínculo visitado" xfId="5237" builtinId="9" hidden="1"/>
    <cellStyle name="Hipervínculo visitado" xfId="5221" builtinId="9" hidden="1"/>
    <cellStyle name="Hipervínculo visitado" xfId="5171" builtinId="9" hidden="1"/>
    <cellStyle name="Hipervínculo visitado" xfId="5155" builtinId="9" hidden="1"/>
    <cellStyle name="Hipervínculo visitado" xfId="5140" builtinId="9" hidden="1"/>
    <cellStyle name="Hipervínculo visitado" xfId="5108" builtinId="9" hidden="1"/>
    <cellStyle name="Hipervínculo visitado" xfId="5092" builtinId="9" hidden="1"/>
    <cellStyle name="Hipervínculo visitado" xfId="5076" builtinId="9" hidden="1"/>
    <cellStyle name="Hipervínculo visitado" xfId="5043" builtinId="9" hidden="1"/>
    <cellStyle name="Hipervínculo visitado" xfId="5027" builtinId="9" hidden="1"/>
    <cellStyle name="Hipervínculo visitado" xfId="5011" builtinId="9" hidden="1"/>
    <cellStyle name="Hipervínculo visitado" xfId="4981" builtinId="9" hidden="1"/>
    <cellStyle name="Hipervínculo visitado" xfId="4965" builtinId="9" hidden="1"/>
    <cellStyle name="Hipervínculo visitado" xfId="4933" builtinId="9" hidden="1"/>
    <cellStyle name="Hipervínculo visitado" xfId="4741" builtinId="9" hidden="1"/>
    <cellStyle name="Hipervínculo visitado" xfId="4743" builtinId="9" hidden="1"/>
    <cellStyle name="Hipervínculo visitado" xfId="4745" builtinId="9" hidden="1"/>
    <cellStyle name="Hipervínculo visitado" xfId="4749" builtinId="9" hidden="1"/>
    <cellStyle name="Hipervínculo visitado" xfId="4751" builtinId="9" hidden="1"/>
    <cellStyle name="Hipervínculo visitado" xfId="4753" builtinId="9" hidden="1"/>
    <cellStyle name="Hipervínculo visitado" xfId="4759" builtinId="9" hidden="1"/>
    <cellStyle name="Hipervínculo visitado" xfId="4761" builtinId="9" hidden="1"/>
    <cellStyle name="Hipervínculo visitado" xfId="4763" builtinId="9" hidden="1"/>
    <cellStyle name="Hipervínculo visitado" xfId="4767" builtinId="9" hidden="1"/>
    <cellStyle name="Hipervínculo visitado" xfId="4771" builtinId="9" hidden="1"/>
    <cellStyle name="Hipervínculo visitado" xfId="4773" builtinId="9" hidden="1"/>
    <cellStyle name="Hipervínculo visitado" xfId="4777" builtinId="9" hidden="1"/>
    <cellStyle name="Hipervínculo visitado" xfId="4779" builtinId="9" hidden="1"/>
    <cellStyle name="Hipervínculo visitado" xfId="4781" builtinId="9" hidden="1"/>
    <cellStyle name="Hipervínculo visitado" xfId="4785" builtinId="9" hidden="1"/>
    <cellStyle name="Hipervínculo visitado" xfId="4789" builtinId="9" hidden="1"/>
    <cellStyle name="Hipervínculo visitado" xfId="4790" builtinId="9" hidden="1"/>
    <cellStyle name="Hipervínculo visitado" xfId="4794" builtinId="9" hidden="1"/>
    <cellStyle name="Hipervínculo visitado" xfId="4796" builtinId="9" hidden="1"/>
    <cellStyle name="Hipervínculo visitado" xfId="4798" builtinId="9" hidden="1"/>
    <cellStyle name="Hipervínculo visitado" xfId="4804" builtinId="9" hidden="1"/>
    <cellStyle name="Hipervínculo visitado" xfId="4806" builtinId="9" hidden="1"/>
    <cellStyle name="Hipervínculo visitado" xfId="4808" builtinId="9" hidden="1"/>
    <cellStyle name="Hipervínculo visitado" xfId="4812" builtinId="9" hidden="1"/>
    <cellStyle name="Hipervínculo visitado" xfId="4814" builtinId="9" hidden="1"/>
    <cellStyle name="Hipervínculo visitado" xfId="4816" builtinId="9" hidden="1"/>
    <cellStyle name="Hipervínculo visitado" xfId="4822" builtinId="9" hidden="1"/>
    <cellStyle name="Hipervínculo visitado" xfId="4824" builtinId="9" hidden="1"/>
    <cellStyle name="Hipervínculo visitado" xfId="4826" builtinId="9" hidden="1"/>
    <cellStyle name="Hipervínculo visitado" xfId="4830" builtinId="9" hidden="1"/>
    <cellStyle name="Hipervínculo visitado" xfId="4832" builtinId="9" hidden="1"/>
    <cellStyle name="Hipervínculo visitado" xfId="4834" builtinId="9" hidden="1"/>
    <cellStyle name="Hipervínculo visitado" xfId="4840" builtinId="9" hidden="1"/>
    <cellStyle name="Hipervínculo visitado" xfId="4843" builtinId="9" hidden="1"/>
    <cellStyle name="Hipervínculo visitado" xfId="4845" builtinId="9" hidden="1"/>
    <cellStyle name="Hipervínculo visitado" xfId="4849" builtinId="9" hidden="1"/>
    <cellStyle name="Hipervínculo visitado" xfId="4853" builtinId="9" hidden="1"/>
    <cellStyle name="Hipervínculo visitado" xfId="4855" builtinId="9" hidden="1"/>
    <cellStyle name="Hipervínculo visitado" xfId="4859" builtinId="9" hidden="1"/>
    <cellStyle name="Hipervínculo visitado" xfId="4861" builtinId="9" hidden="1"/>
    <cellStyle name="Hipervínculo visitado" xfId="4863" builtinId="9" hidden="1"/>
    <cellStyle name="Hipervínculo visitado" xfId="4867" builtinId="9" hidden="1"/>
    <cellStyle name="Hipervínculo visitado" xfId="4869" builtinId="9" hidden="1"/>
    <cellStyle name="Hipervínculo visitado" xfId="4873" builtinId="9" hidden="1"/>
    <cellStyle name="Hipervínculo visitado" xfId="4877" builtinId="9" hidden="1"/>
    <cellStyle name="Hipervínculo visitado" xfId="4879" builtinId="9" hidden="1"/>
    <cellStyle name="Hipervínculo visitado" xfId="4881" builtinId="9" hidden="1"/>
    <cellStyle name="Hipervínculo visitado" xfId="4887" builtinId="9" hidden="1"/>
    <cellStyle name="Hipervínculo visitado" xfId="4889" builtinId="9" hidden="1"/>
    <cellStyle name="Hipervínculo visitado" xfId="4891" builtinId="9" hidden="1"/>
    <cellStyle name="Hipervínculo visitado" xfId="4897" builtinId="9" hidden="1"/>
    <cellStyle name="Hipervínculo visitado" xfId="4899" builtinId="9" hidden="1"/>
    <cellStyle name="Hipervínculo visitado" xfId="4901" builtinId="9" hidden="1"/>
    <cellStyle name="Hipervínculo visitado" xfId="4905" builtinId="9" hidden="1"/>
    <cellStyle name="Hipervínculo visitado" xfId="4909" builtinId="9" hidden="1"/>
    <cellStyle name="Hipervínculo visitado" xfId="4911" builtinId="9" hidden="1"/>
    <cellStyle name="Hipervínculo visitado" xfId="4915" builtinId="9" hidden="1"/>
    <cellStyle name="Hipervínculo visitado" xfId="4919" builtinId="9" hidden="1"/>
    <cellStyle name="Hipervínculo visitado" xfId="4917" builtinId="9" hidden="1"/>
    <cellStyle name="Hipervínculo visitado" xfId="4851" builtinId="9" hidden="1"/>
    <cellStyle name="Hipervínculo visitado" xfId="4818" builtinId="9" hidden="1"/>
    <cellStyle name="Hipervínculo visitado" xfId="4787" builtinId="9" hidden="1"/>
    <cellStyle name="Hipervínculo visitado" xfId="4656" builtinId="9" hidden="1"/>
    <cellStyle name="Hipervínculo visitado" xfId="4660" builtinId="9" hidden="1"/>
    <cellStyle name="Hipervínculo visitado" xfId="4662" builtinId="9" hidden="1"/>
    <cellStyle name="Hipervínculo visitado" xfId="4668" builtinId="9" hidden="1"/>
    <cellStyle name="Hipervínculo visitado" xfId="4670" builtinId="9" hidden="1"/>
    <cellStyle name="Hipervínculo visitado" xfId="4672" builtinId="9" hidden="1"/>
    <cellStyle name="Hipervínculo visitado" xfId="4676" builtinId="9" hidden="1"/>
    <cellStyle name="Hipervínculo visitado" xfId="4678" builtinId="9" hidden="1"/>
    <cellStyle name="Hipervínculo visitado" xfId="4680" builtinId="9" hidden="1"/>
    <cellStyle name="Hipervínculo visitado" xfId="4684" builtinId="9" hidden="1"/>
    <cellStyle name="Hipervínculo visitado" xfId="4686" builtinId="9" hidden="1"/>
    <cellStyle name="Hipervínculo visitado" xfId="4688" builtinId="9" hidden="1"/>
    <cellStyle name="Hipervínculo visitado" xfId="4692" builtinId="9" hidden="1"/>
    <cellStyle name="Hipervínculo visitado" xfId="4694" builtinId="9" hidden="1"/>
    <cellStyle name="Hipervínculo visitado" xfId="4696" builtinId="9" hidden="1"/>
    <cellStyle name="Hipervínculo visitado" xfId="4702" builtinId="9" hidden="1"/>
    <cellStyle name="Hipervínculo visitado" xfId="4704" builtinId="9" hidden="1"/>
    <cellStyle name="Hipervínculo visitado" xfId="4706" builtinId="9" hidden="1"/>
    <cellStyle name="Hipervínculo visitado" xfId="4710" builtinId="9" hidden="1"/>
    <cellStyle name="Hipervínculo visitado" xfId="4712" builtinId="9" hidden="1"/>
    <cellStyle name="Hipervínculo visitado" xfId="4714" builtinId="9" hidden="1"/>
    <cellStyle name="Hipervínculo visitado" xfId="4718" builtinId="9" hidden="1"/>
    <cellStyle name="Hipervínculo visitado" xfId="4720" builtinId="9" hidden="1"/>
    <cellStyle name="Hipervínculo visitado" xfId="4724" builtinId="9" hidden="1"/>
    <cellStyle name="Hipervínculo visitado" xfId="4728" builtinId="9" hidden="1"/>
    <cellStyle name="Hipervínculo visitado" xfId="4730" builtinId="9" hidden="1"/>
    <cellStyle name="Hipervínculo visitado" xfId="4734" builtinId="9" hidden="1"/>
    <cellStyle name="Hipervínculo visitado" xfId="4722" builtinId="9" hidden="1"/>
    <cellStyle name="Hipervínculo visitado" xfId="4658" builtinId="9" hidden="1"/>
    <cellStyle name="Hipervínculo visitado" xfId="4616" builtinId="9" hidden="1"/>
    <cellStyle name="Hipervínculo visitado" xfId="4620" builtinId="9" hidden="1"/>
    <cellStyle name="Hipervínculo visitado" xfId="4622" builtinId="9" hidden="1"/>
    <cellStyle name="Hipervínculo visitado" xfId="4624" builtinId="9" hidden="1"/>
    <cellStyle name="Hipervínculo visitado" xfId="4628" builtinId="9" hidden="1"/>
    <cellStyle name="Hipervínculo visitado" xfId="4630" builtinId="9" hidden="1"/>
    <cellStyle name="Hipervínculo visitado" xfId="4634" builtinId="9" hidden="1"/>
    <cellStyle name="Hipervínculo visitado" xfId="4638" builtinId="9" hidden="1"/>
    <cellStyle name="Hipervínculo visitado" xfId="4642" builtinId="9" hidden="1"/>
    <cellStyle name="Hipervínculo visitado" xfId="4644" builtinId="9" hidden="1"/>
    <cellStyle name="Hipervínculo visitado" xfId="4648" builtinId="9" hidden="1"/>
    <cellStyle name="Hipervínculo visitado" xfId="4650" builtinId="9" hidden="1"/>
    <cellStyle name="Hipervínculo visitado" xfId="4652" builtinId="9" hidden="1"/>
    <cellStyle name="Hipervínculo visitado" xfId="4598" builtinId="9" hidden="1"/>
    <cellStyle name="Hipervínculo visitado" xfId="4600" builtinId="9" hidden="1"/>
    <cellStyle name="Hipervínculo visitado" xfId="4602" builtinId="9" hidden="1"/>
    <cellStyle name="Hipervínculo visitado" xfId="4606" builtinId="9" hidden="1"/>
    <cellStyle name="Hipervínculo visitado" xfId="4608" builtinId="9" hidden="1"/>
    <cellStyle name="Hipervínculo visitado" xfId="4610" builtinId="9" hidden="1"/>
    <cellStyle name="Hipervínculo visitado" xfId="4588" builtinId="9" hidden="1"/>
    <cellStyle name="Hipervínculo visitado" xfId="4590" builtinId="9" hidden="1"/>
    <cellStyle name="Hipervínculo visitado" xfId="4592" builtinId="9" hidden="1"/>
    <cellStyle name="Hipervínculo visitado" xfId="4596" builtinId="9" hidden="1"/>
    <cellStyle name="Hipervínculo visitado" xfId="4584" builtinId="9" hidden="1"/>
    <cellStyle name="Hipervínculo visitado" xfId="4586" builtinId="9" hidden="1"/>
    <cellStyle name="Hipervínculo visitado" xfId="4580" builtinId="9" hidden="1"/>
    <cellStyle name="Hipervínculo visitado" xfId="7657" builtinId="9" hidden="1"/>
    <cellStyle name="Hipervínculo visitado" xfId="7659" builtinId="9" hidden="1"/>
    <cellStyle name="Hipervínculo visitado" xfId="7665" builtinId="9" hidden="1"/>
    <cellStyle name="Hipervínculo visitado" xfId="7667" builtinId="9" hidden="1"/>
    <cellStyle name="Hipervínculo visitado" xfId="7671" builtinId="9" hidden="1"/>
    <cellStyle name="Hipervínculo visitado" xfId="7679" builtinId="9" hidden="1"/>
    <cellStyle name="Hipervínculo visitado" xfId="7681" builtinId="9" hidden="1"/>
    <cellStyle name="Hipervínculo visitado" xfId="7683" builtinId="9" hidden="1"/>
    <cellStyle name="Hipervínculo visitado" xfId="7689" builtinId="9" hidden="1"/>
    <cellStyle name="Hipervínculo visitado" xfId="7691" builtinId="9" hidden="1"/>
    <cellStyle name="Hipervínculo visitado" xfId="7695" builtinId="9" hidden="1"/>
    <cellStyle name="Hipervínculo visitado" xfId="7699" builtinId="9" hidden="1"/>
    <cellStyle name="Hipervínculo visitado" xfId="7703" builtinId="9" hidden="1"/>
    <cellStyle name="Hipervínculo visitado" xfId="7705" builtinId="9" hidden="1"/>
    <cellStyle name="Hipervínculo visitado" xfId="7711" builtinId="9" hidden="1"/>
    <cellStyle name="Hipervínculo visitado" xfId="7713" builtinId="9" hidden="1"/>
    <cellStyle name="Hipervínculo visitado" xfId="7719" builtinId="9" hidden="1"/>
    <cellStyle name="Hipervínculo visitado" xfId="7723" builtinId="9" hidden="1"/>
    <cellStyle name="Hipervínculo visitado" xfId="7727" builtinId="9" hidden="1"/>
    <cellStyle name="Hipervínculo visitado" xfId="7729" builtinId="9" hidden="1"/>
    <cellStyle name="Hipervínculo visitado" xfId="7735" builtinId="9" hidden="1"/>
    <cellStyle name="Hipervínculo visitado" xfId="7737" builtinId="9" hidden="1"/>
    <cellStyle name="Hipervínculo visitado" xfId="7739" builtinId="9" hidden="1"/>
    <cellStyle name="Hipervínculo visitado" xfId="7745" builtinId="9" hidden="1"/>
    <cellStyle name="Hipervínculo visitado" xfId="7747" builtinId="9" hidden="1"/>
    <cellStyle name="Hipervínculo visitado" xfId="7751" builtinId="9" hidden="1"/>
    <cellStyle name="Hipervínculo visitado" xfId="7755" builtinId="9" hidden="1"/>
    <cellStyle name="Hipervínculo visitado" xfId="7759" builtinId="9" hidden="1"/>
    <cellStyle name="Hipervínculo visitado" xfId="7761" builtinId="9" hidden="1"/>
    <cellStyle name="Hipervínculo visitado" xfId="7767" builtinId="9" hidden="1"/>
    <cellStyle name="Hipervínculo visitado" xfId="7769" builtinId="9" hidden="1"/>
    <cellStyle name="Hipervínculo visitado" xfId="7773" builtinId="9" hidden="1"/>
    <cellStyle name="Hipervínculo visitado" xfId="7777" builtinId="9" hidden="1"/>
    <cellStyle name="Hipervínculo visitado" xfId="7781" builtinId="9" hidden="1"/>
    <cellStyle name="Hipervínculo visitado" xfId="7783" builtinId="9" hidden="1"/>
    <cellStyle name="Hipervínculo visitado" xfId="7789" builtinId="9" hidden="1"/>
    <cellStyle name="Hipervínculo visitado" xfId="7791" builtinId="9" hidden="1"/>
    <cellStyle name="Hipervínculo visitado" xfId="7793" builtinId="9" hidden="1"/>
    <cellStyle name="Hipervínculo visitado" xfId="7801" builtinId="9" hidden="1"/>
    <cellStyle name="Hipervínculo visitado" xfId="7805" builtinId="9" hidden="1"/>
    <cellStyle name="Hipervínculo visitado" xfId="7808" builtinId="9" hidden="1"/>
    <cellStyle name="Hipervínculo visitado" xfId="7814" builtinId="9" hidden="1"/>
    <cellStyle name="Hipervínculo visitado" xfId="7816" builtinId="9" hidden="1"/>
    <cellStyle name="Hipervínculo visitado" xfId="7818" builtinId="9" hidden="1"/>
    <cellStyle name="Hipervínculo visitado" xfId="7824" builtinId="9" hidden="1"/>
    <cellStyle name="Hipervínculo visitado" xfId="7826" builtinId="9" hidden="1"/>
    <cellStyle name="Hipervínculo visitado" xfId="7830" builtinId="9" hidden="1"/>
    <cellStyle name="Hipervínculo visitado" xfId="7834" builtinId="9" hidden="1"/>
    <cellStyle name="Hipervínculo visitado" xfId="7838" builtinId="9" hidden="1"/>
    <cellStyle name="Hipervínculo visitado" xfId="7840" builtinId="9" hidden="1"/>
    <cellStyle name="Hipervínculo visitado" xfId="7848" builtinId="9" hidden="1"/>
    <cellStyle name="Hipervínculo visitado" xfId="7850" builtinId="9" hidden="1"/>
    <cellStyle name="Hipervínculo visitado" xfId="7854" builtinId="9" hidden="1"/>
    <cellStyle name="Hipervínculo visitado" xfId="7858" builtinId="9" hidden="1"/>
    <cellStyle name="Hipervínculo visitado" xfId="7862" builtinId="9" hidden="1"/>
    <cellStyle name="Hipervínculo visitado" xfId="7864" builtinId="9" hidden="1"/>
    <cellStyle name="Hipervínculo visitado" xfId="7870" builtinId="9" hidden="1"/>
    <cellStyle name="Hipervínculo visitado" xfId="7872" builtinId="9" hidden="1"/>
    <cellStyle name="Hipervínculo visitado" xfId="7874" builtinId="9" hidden="1"/>
    <cellStyle name="Hipervínculo visitado" xfId="7880" builtinId="9" hidden="1"/>
    <cellStyle name="Hipervínculo visitado" xfId="7882" builtinId="9" hidden="1"/>
    <cellStyle name="Hipervínculo visitado" xfId="7888" builtinId="9" hidden="1"/>
    <cellStyle name="Hipervínculo visitado" xfId="7894" builtinId="9" hidden="1"/>
    <cellStyle name="Hipervínculo visitado" xfId="7896" builtinId="9" hidden="1"/>
    <cellStyle name="Hipervínculo visitado" xfId="7898" builtinId="9" hidden="1"/>
    <cellStyle name="Hipervínculo visitado" xfId="7904" builtinId="9" hidden="1"/>
    <cellStyle name="Hipervínculo visitado" xfId="7906" builtinId="9" hidden="1"/>
    <cellStyle name="Hipervínculo visitado" xfId="7910" builtinId="9" hidden="1"/>
    <cellStyle name="Hipervínculo visitado" xfId="7913" builtinId="9" hidden="1"/>
    <cellStyle name="Hipervínculo visitado" xfId="7917" builtinId="9" hidden="1"/>
    <cellStyle name="Hipervínculo visitado" xfId="7919" builtinId="9" hidden="1"/>
    <cellStyle name="Hipervínculo visitado" xfId="7925" builtinId="9" hidden="1"/>
    <cellStyle name="Hipervínculo visitado" xfId="7929" builtinId="9" hidden="1"/>
    <cellStyle name="Hipervínculo visitado" xfId="7933" builtinId="9" hidden="1"/>
    <cellStyle name="Hipervínculo visitado" xfId="7937" builtinId="9" hidden="1"/>
    <cellStyle name="Hipervínculo visitado" xfId="7941" builtinId="9" hidden="1"/>
    <cellStyle name="Hipervínculo visitado" xfId="7943" builtinId="9" hidden="1"/>
    <cellStyle name="Hipervínculo visitado" xfId="7949" builtinId="9" hidden="1"/>
    <cellStyle name="Hipervínculo visitado" xfId="7951" builtinId="9" hidden="1"/>
    <cellStyle name="Hipervínculo visitado" xfId="7953" builtinId="9" hidden="1"/>
    <cellStyle name="Hipervínculo visitado" xfId="7959" builtinId="9" hidden="1"/>
    <cellStyle name="Hipervínculo visitado" xfId="7961" builtinId="9" hidden="1"/>
    <cellStyle name="Hipervínculo visitado" xfId="7967" builtinId="9" hidden="1"/>
    <cellStyle name="Hipervínculo visitado" xfId="7975" builtinId="9" hidden="1"/>
    <cellStyle name="Hipervínculo visitado" xfId="7977" builtinId="9" hidden="1"/>
    <cellStyle name="Hipervínculo visitado" xfId="7979" builtinId="9" hidden="1"/>
    <cellStyle name="Hipervínculo visitado" xfId="7985" builtinId="9" hidden="1"/>
    <cellStyle name="Hipervínculo visitado" xfId="7987" builtinId="9" hidden="1"/>
    <cellStyle name="Hipervínculo visitado" xfId="7991" builtinId="9" hidden="1"/>
    <cellStyle name="Hipervínculo visitado" xfId="7995" builtinId="9" hidden="1"/>
    <cellStyle name="Hipervínculo visitado" xfId="7999" builtinId="9" hidden="1"/>
    <cellStyle name="Hipervínculo visitado" xfId="8001" builtinId="9" hidden="1"/>
    <cellStyle name="Hipervínculo visitado" xfId="8007" builtinId="9" hidden="1"/>
    <cellStyle name="Hipervínculo visitado" xfId="8009" builtinId="9" hidden="1"/>
    <cellStyle name="Hipervínculo visitado" xfId="8011" builtinId="9" hidden="1"/>
    <cellStyle name="Hipervínculo visitado" xfId="8019" builtinId="9" hidden="1"/>
    <cellStyle name="Hipervínculo visitado" xfId="8023" builtinId="9" hidden="1"/>
    <cellStyle name="Hipervínculo visitado" xfId="8025" builtinId="9" hidden="1"/>
    <cellStyle name="Hipervínculo visitado" xfId="8031" builtinId="9" hidden="1"/>
    <cellStyle name="Hipervínculo visitado" xfId="8033" builtinId="9" hidden="1"/>
    <cellStyle name="Hipervínculo visitado" xfId="8035" builtinId="9" hidden="1"/>
    <cellStyle name="Hipervínculo visitado" xfId="8041" builtinId="9" hidden="1"/>
    <cellStyle name="Hipervínculo visitado" xfId="8043" builtinId="9" hidden="1"/>
    <cellStyle name="Hipervínculo visitado" xfId="8047" builtinId="9" hidden="1"/>
    <cellStyle name="Hipervínculo visitado" xfId="8051" builtinId="9" hidden="1"/>
    <cellStyle name="Hipervínculo visitado" xfId="8055" builtinId="9" hidden="1"/>
    <cellStyle name="Hipervínculo visitado" xfId="8059" builtinId="9" hidden="1"/>
    <cellStyle name="Hipervínculo visitado" xfId="8065" builtinId="9" hidden="1"/>
    <cellStyle name="Hipervínculo visitado" xfId="8067" builtinId="9" hidden="1"/>
    <cellStyle name="Hipervínculo visitado" xfId="8069" builtinId="9" hidden="1"/>
    <cellStyle name="Hipervínculo visitado" xfId="8073" builtinId="9" hidden="1"/>
    <cellStyle name="Hipervínculo visitado" xfId="8077" builtinId="9" hidden="1"/>
    <cellStyle name="Hipervínculo visitado" xfId="8079" builtinId="9" hidden="1"/>
    <cellStyle name="Hipervínculo visitado" xfId="8085" builtinId="9" hidden="1"/>
    <cellStyle name="Hipervínculo visitado" xfId="8087" builtinId="9" hidden="1"/>
    <cellStyle name="Hipervínculo visitado" xfId="8089" builtinId="9" hidden="1"/>
    <cellStyle name="Hipervínculo visitado" xfId="8095" builtinId="9" hidden="1"/>
    <cellStyle name="Hipervínculo visitado" xfId="8101" builtinId="9" hidden="1"/>
    <cellStyle name="Hipervínculo visitado" xfId="8103" builtinId="9" hidden="1"/>
    <cellStyle name="Hipervínculo visitado" xfId="8109" builtinId="9" hidden="1"/>
    <cellStyle name="Hipervínculo visitado" xfId="8111" builtinId="9" hidden="1"/>
    <cellStyle name="Hipervínculo visitado" xfId="8113" builtinId="9" hidden="1"/>
    <cellStyle name="Hipervínculo visitado" xfId="8121" builtinId="9" hidden="1"/>
    <cellStyle name="Hipervínculo visitado" xfId="8123" builtinId="9" hidden="1"/>
    <cellStyle name="Hipervínculo visitado" xfId="8127" builtinId="9" hidden="1"/>
    <cellStyle name="Hipervínculo visitado" xfId="8131" builtinId="9" hidden="1"/>
    <cellStyle name="Hipervínculo visitado" xfId="8135" builtinId="9" hidden="1"/>
    <cellStyle name="Hipervínculo visitado" xfId="8137" builtinId="9" hidden="1"/>
    <cellStyle name="Hipervínculo visitado" xfId="8145" builtinId="9" hidden="1"/>
    <cellStyle name="Hipervínculo visitado" xfId="8147" builtinId="9" hidden="1"/>
    <cellStyle name="Hipervínculo visitado" xfId="8151" builtinId="9" hidden="1"/>
    <cellStyle name="Hipervínculo visitado" xfId="8155" builtinId="9" hidden="1"/>
    <cellStyle name="Hipervínculo visitado" xfId="8159" builtinId="9" hidden="1"/>
    <cellStyle name="Hipervínculo visitado" xfId="8161" builtinId="9" hidden="1"/>
    <cellStyle name="Hipervínculo visitado" xfId="8167" builtinId="9" hidden="1"/>
    <cellStyle name="Hipervínculo visitado" xfId="8169" builtinId="9" hidden="1"/>
    <cellStyle name="Hipervínculo visitado" xfId="8171" builtinId="9" hidden="1"/>
    <cellStyle name="Hipervínculo visitado" xfId="8177" builtinId="9" hidden="1"/>
    <cellStyle name="Hipervínculo visitado" xfId="8179" builtinId="9" hidden="1"/>
    <cellStyle name="Hipervínculo visitado" xfId="8183" builtinId="9" hidden="1"/>
    <cellStyle name="Hipervínculo visitado" xfId="8191" builtinId="9" hidden="1"/>
    <cellStyle name="Hipervínculo visitado" xfId="8193" builtinId="9" hidden="1"/>
    <cellStyle name="Hipervínculo visitado" xfId="8195" builtinId="9" hidden="1"/>
    <cellStyle name="Hipervínculo visitado" xfId="8201" builtinId="9" hidden="1"/>
    <cellStyle name="Hipervínculo visitado" xfId="8203" builtinId="9" hidden="1"/>
    <cellStyle name="Hipervínculo visitado" xfId="8207" builtinId="9" hidden="1"/>
    <cellStyle name="Hipervínculo visitado" xfId="8211" builtinId="9" hidden="1"/>
    <cellStyle name="Hipervínculo visitado" xfId="8215" builtinId="9" hidden="1"/>
    <cellStyle name="Hipervínculo visitado" xfId="8217" builtinId="9" hidden="1"/>
    <cellStyle name="Hipervínculo visitado" xfId="8223" builtinId="9" hidden="1"/>
    <cellStyle name="Hipervínculo visitado" xfId="8118" builtinId="9" hidden="1"/>
    <cellStyle name="Hipervínculo visitado" xfId="8229" builtinId="9" hidden="1"/>
    <cellStyle name="Hipervínculo visitado" xfId="8233" builtinId="9" hidden="1"/>
    <cellStyle name="Hipervínculo visitado" xfId="8237" builtinId="9" hidden="1"/>
    <cellStyle name="Hipervínculo visitado" xfId="8239" builtinId="9" hidden="1"/>
    <cellStyle name="Hipervínculo visitado" xfId="8245" builtinId="9" hidden="1"/>
    <cellStyle name="Hipervínculo visitado" xfId="8247" builtinId="9" hidden="1"/>
    <cellStyle name="Hipervínculo visitado" xfId="8249" builtinId="9" hidden="1"/>
    <cellStyle name="Hipervínculo visitado" xfId="8255" builtinId="9" hidden="1"/>
    <cellStyle name="Hipervínculo visitado" xfId="8257" builtinId="9" hidden="1"/>
    <cellStyle name="Hipervínculo visitado" xfId="8261" builtinId="9" hidden="1"/>
    <cellStyle name="Hipervínculo visitado" xfId="8265" builtinId="9" hidden="1"/>
    <cellStyle name="Hipervínculo visitado" xfId="8271" builtinId="9" hidden="1"/>
    <cellStyle name="Hipervínculo visitado" xfId="8273" builtinId="9" hidden="1"/>
    <cellStyle name="Hipervínculo visitado" xfId="8281" builtinId="9" hidden="1"/>
    <cellStyle name="Hipervínculo visitado" xfId="8283" builtinId="9" hidden="1"/>
    <cellStyle name="Hipervínculo visitado" xfId="8287" builtinId="9" hidden="1"/>
    <cellStyle name="Hipervínculo visitado" xfId="8291" builtinId="9" hidden="1"/>
    <cellStyle name="Hipervínculo visitado" xfId="8295" builtinId="9" hidden="1"/>
    <cellStyle name="Hipervínculo visitado" xfId="8297" builtinId="9" hidden="1"/>
    <cellStyle name="Hipervínculo visitado" xfId="8303" builtinId="9" hidden="1"/>
    <cellStyle name="Hipervínculo visitado" xfId="8305" builtinId="9" hidden="1"/>
    <cellStyle name="Hipervínculo visitado" xfId="8307" builtinId="9" hidden="1"/>
    <cellStyle name="Hipervínculo visitado" xfId="8315" builtinId="9" hidden="1"/>
    <cellStyle name="Hipervínculo visitado" xfId="8319" builtinId="9" hidden="1"/>
    <cellStyle name="Hipervínculo visitado" xfId="8321" builtinId="9" hidden="1"/>
    <cellStyle name="Hipervínculo visitado" xfId="8327" builtinId="9" hidden="1"/>
    <cellStyle name="Hipervínculo visitado" xfId="8329" builtinId="9" hidden="1"/>
    <cellStyle name="Hipervínculo visitado" xfId="8331" builtinId="9" hidden="1"/>
    <cellStyle name="Hipervínculo visitado" xfId="8337" builtinId="9" hidden="1"/>
    <cellStyle name="Hipervínculo visitado" xfId="8339" builtinId="9" hidden="1"/>
    <cellStyle name="Hipervínculo visitado" xfId="8343" builtinId="9" hidden="1"/>
    <cellStyle name="Hipervínculo visitado" xfId="8347" builtinId="9" hidden="1"/>
    <cellStyle name="Hipervínculo visitado" xfId="8351" builtinId="9" hidden="1"/>
    <cellStyle name="Hipervínculo visitado" xfId="8353" builtinId="9" hidden="1"/>
    <cellStyle name="Hipervínculo visitado" xfId="8361" builtinId="9" hidden="1"/>
    <cellStyle name="Hipervínculo visitado" xfId="8363" builtinId="9" hidden="1"/>
    <cellStyle name="Hipervínculo visitado" xfId="8367" builtinId="9" hidden="1"/>
    <cellStyle name="Hipervínculo visitado" xfId="8371" builtinId="9" hidden="1"/>
    <cellStyle name="Hipervínculo visitado" xfId="8375" builtinId="9" hidden="1"/>
    <cellStyle name="Hipervínculo visitado" xfId="8377" builtinId="9" hidden="1"/>
    <cellStyle name="Hipervínculo visitado" xfId="8381" builtinId="9" hidden="1"/>
    <cellStyle name="Hipervínculo visitado" xfId="8383" builtinId="9" hidden="1"/>
    <cellStyle name="Hipervínculo visitado" xfId="8385" builtinId="9" hidden="1"/>
    <cellStyle name="Hipervínculo visitado" xfId="8391" builtinId="9" hidden="1"/>
    <cellStyle name="Hipervínculo visitado" xfId="8393" builtinId="9" hidden="1"/>
    <cellStyle name="Hipervínculo visitado" xfId="8399" builtinId="9" hidden="1"/>
    <cellStyle name="Hipervínculo visitado" xfId="8405" builtinId="9" hidden="1"/>
    <cellStyle name="Hipervínculo visitado" xfId="8407" builtinId="9" hidden="1"/>
    <cellStyle name="Hipervínculo visitado" xfId="8409" builtinId="9" hidden="1"/>
    <cellStyle name="Hipervínculo visitado" xfId="8415" builtinId="9" hidden="1"/>
    <cellStyle name="Hipervínculo visitado" xfId="8417" builtinId="9" hidden="1"/>
    <cellStyle name="Hipervínculo visitado" xfId="8421" builtinId="9" hidden="1"/>
    <cellStyle name="Hipervínculo visitado" xfId="8425" builtinId="9" hidden="1"/>
    <cellStyle name="Hipervínculo visitado" xfId="8429" builtinId="9" hidden="1"/>
    <cellStyle name="Hipervínculo visitado" xfId="8433" builtinId="9" hidden="1"/>
    <cellStyle name="Hipervínculo visitado" xfId="8439" builtinId="9" hidden="1"/>
    <cellStyle name="Hipervínculo visitado" xfId="8443" builtinId="9" hidden="1"/>
    <cellStyle name="Hipervínculo visitado" xfId="8447" builtinId="9" hidden="1"/>
    <cellStyle name="Hipervínculo visitado" xfId="8451" builtinId="9" hidden="1"/>
    <cellStyle name="Hipervínculo visitado" xfId="8455" builtinId="9" hidden="1"/>
    <cellStyle name="Hipervínculo visitado" xfId="8457" builtinId="9" hidden="1"/>
    <cellStyle name="Hipervínculo visitado" xfId="8463" builtinId="9" hidden="1"/>
    <cellStyle name="Hipervínculo visitado" xfId="8465" builtinId="9" hidden="1"/>
    <cellStyle name="Hipervínculo visitado" xfId="8467" builtinId="9" hidden="1"/>
    <cellStyle name="Hipervínculo visitado" xfId="8473" builtinId="9" hidden="1"/>
    <cellStyle name="Hipervínculo visitado" xfId="8475" builtinId="9" hidden="1"/>
    <cellStyle name="Hipervínculo visitado" xfId="8479" builtinId="9" hidden="1"/>
    <cellStyle name="Hipervínculo visitado" xfId="8487" builtinId="9" hidden="1"/>
    <cellStyle name="Hipervínculo visitado" xfId="8489" builtinId="9" hidden="1"/>
    <cellStyle name="Hipervínculo visitado" xfId="8491" builtinId="9" hidden="1"/>
    <cellStyle name="Hipervínculo visitado" xfId="8497" builtinId="9" hidden="1"/>
    <cellStyle name="Hipervínculo visitado" xfId="8499" builtinId="9" hidden="1"/>
    <cellStyle name="Hipervínculo visitado" xfId="8503" builtinId="9" hidden="1"/>
    <cellStyle name="Hipervínculo visitado" xfId="8507" builtinId="9" hidden="1"/>
    <cellStyle name="Hipervínculo visitado" xfId="8511" builtinId="9" hidden="1"/>
    <cellStyle name="Hipervínculo visitado" xfId="8513" builtinId="9" hidden="1"/>
    <cellStyle name="Hipervínculo visitado" xfId="8519" builtinId="9" hidden="1"/>
    <cellStyle name="Hipervínculo visitado" xfId="8521" builtinId="9" hidden="1"/>
    <cellStyle name="Hipervínculo visitado" xfId="8523" builtinId="9" hidden="1"/>
    <cellStyle name="Hipervínculo visitado" xfId="8531" builtinId="9" hidden="1"/>
    <cellStyle name="Hipervínculo visitado" xfId="8535" builtinId="9" hidden="1"/>
    <cellStyle name="Hipervínculo visitado" xfId="8430" builtinId="9" hidden="1"/>
    <cellStyle name="Hipervínculo visitado" xfId="8541" builtinId="9" hidden="1"/>
    <cellStyle name="Hipervínculo visitado" xfId="8543" builtinId="9" hidden="1"/>
    <cellStyle name="Hipervínculo visitado" xfId="8545" builtinId="9" hidden="1"/>
    <cellStyle name="Hipervínculo visitado" xfId="8551" builtinId="9" hidden="1"/>
    <cellStyle name="Hipervínculo visitado" xfId="8553" builtinId="9" hidden="1"/>
    <cellStyle name="Hipervínculo visitado" xfId="8557" builtinId="9" hidden="1"/>
    <cellStyle name="Hipervínculo visitado" xfId="8561" builtinId="9" hidden="1"/>
    <cellStyle name="Hipervínculo visitado" xfId="8565" builtinId="9" hidden="1"/>
    <cellStyle name="Hipervínculo visitado" xfId="8569" builtinId="9" hidden="1"/>
    <cellStyle name="Hipervínculo visitado" xfId="8575" builtinId="9" hidden="1"/>
    <cellStyle name="Hipervínculo visitado" xfId="8577" builtinId="9" hidden="1"/>
    <cellStyle name="Hipervínculo visitado" xfId="8581" builtinId="9" hidden="1"/>
    <cellStyle name="Hipervínculo visitado" xfId="8585" builtinId="9" hidden="1"/>
    <cellStyle name="Hipervínculo visitado" xfId="8591" builtinId="9" hidden="1"/>
    <cellStyle name="Hipervínculo visitado" xfId="8593" builtinId="9" hidden="1"/>
    <cellStyle name="Hipervínculo visitado" xfId="8599" builtinId="9" hidden="1"/>
    <cellStyle name="Hipervínculo visitado" xfId="8601" builtinId="9" hidden="1"/>
    <cellStyle name="Hipervínculo visitado" xfId="8603" builtinId="9" hidden="1"/>
    <cellStyle name="Hipervínculo visitado" xfId="8609" builtinId="9" hidden="1"/>
    <cellStyle name="Hipervínculo visitado" xfId="8615" builtinId="9" hidden="1"/>
    <cellStyle name="Hipervínculo visitado" xfId="8617" builtinId="9" hidden="1"/>
    <cellStyle name="Hipervínculo visitado" xfId="8623" builtinId="9" hidden="1"/>
    <cellStyle name="Hipervínculo visitado" xfId="8625" builtinId="9" hidden="1"/>
    <cellStyle name="Hipervínculo visitado" xfId="8627" builtinId="9" hidden="1"/>
    <cellStyle name="Hipervínculo visitado" xfId="8633" builtinId="9" hidden="1"/>
    <cellStyle name="Hipervínculo visitado" xfId="8635" builtinId="9" hidden="1"/>
    <cellStyle name="Hipervínculo visitado" xfId="8639" builtinId="9" hidden="1"/>
    <cellStyle name="Hipervínculo visitado" xfId="8643" builtinId="9" hidden="1"/>
    <cellStyle name="Hipervínculo visitado" xfId="8647" builtinId="9" hidden="1"/>
    <cellStyle name="Hipervínculo visitado" xfId="8649" builtinId="9" hidden="1"/>
    <cellStyle name="Hipervínculo visitado" xfId="8657" builtinId="9" hidden="1"/>
    <cellStyle name="Hipervínculo visitado" xfId="8659" builtinId="9" hidden="1"/>
    <cellStyle name="Hipervínculo visitado" xfId="8663" builtinId="9" hidden="1"/>
    <cellStyle name="Hipervínculo visitado" xfId="8667" builtinId="9" hidden="1"/>
    <cellStyle name="Hipervínculo visitado" xfId="8671" builtinId="9" hidden="1"/>
    <cellStyle name="Hipervínculo visitado" xfId="8673" builtinId="9" hidden="1"/>
    <cellStyle name="Hipervínculo visitado" xfId="8679" builtinId="9" hidden="1"/>
    <cellStyle name="Hipervínculo visitado" xfId="8681" builtinId="9" hidden="1"/>
    <cellStyle name="Hipervínculo visitado" xfId="8683" builtinId="9" hidden="1"/>
    <cellStyle name="Hipervínculo visitado" xfId="8689" builtinId="9" hidden="1"/>
    <cellStyle name="Hipervínculo visitado" xfId="8691" builtinId="9" hidden="1"/>
    <cellStyle name="Hipervínculo visitado" xfId="8693" builtinId="9" hidden="1"/>
    <cellStyle name="Hipervínculo visitado" xfId="8701" builtinId="9" hidden="1"/>
    <cellStyle name="Hipervínculo visitado" xfId="8703" builtinId="9" hidden="1"/>
    <cellStyle name="Hipervínculo visitado" xfId="8705" builtinId="9" hidden="1"/>
    <cellStyle name="Hipervínculo visitado" xfId="8711" builtinId="9" hidden="1"/>
    <cellStyle name="Hipervínculo visitado" xfId="8713" builtinId="9" hidden="1"/>
    <cellStyle name="Hipervínculo visitado" xfId="8717" builtinId="9" hidden="1"/>
    <cellStyle name="Hipervínculo visitado" xfId="8721" builtinId="9" hidden="1"/>
    <cellStyle name="Hipervínculo visitado" xfId="8725" builtinId="9" hidden="1"/>
    <cellStyle name="Hipervínculo visitado" xfId="8727" builtinId="9" hidden="1"/>
    <cellStyle name="Hipervínculo visitado" xfId="8733" builtinId="9" hidden="1"/>
    <cellStyle name="Hipervínculo visitado" xfId="8735" builtinId="9" hidden="1"/>
    <cellStyle name="Hipervínculo visitado" xfId="8741" builtinId="9" hidden="1"/>
    <cellStyle name="Hipervínculo visitado" xfId="8747" builtinId="9" hidden="1"/>
    <cellStyle name="Hipervínculo visitado" xfId="8751" builtinId="9" hidden="1"/>
    <cellStyle name="Hipervínculo visitado" xfId="8753" builtinId="9" hidden="1"/>
    <cellStyle name="Hipervínculo visitado" xfId="8759" builtinId="9" hidden="1"/>
    <cellStyle name="Hipervínculo visitado" xfId="8761" builtinId="9" hidden="1"/>
    <cellStyle name="Hipervínculo visitado" xfId="8763" builtinId="9" hidden="1"/>
    <cellStyle name="Hipervínculo visitado" xfId="8769" builtinId="9" hidden="1"/>
    <cellStyle name="Hipervínculo visitado" xfId="8771" builtinId="9" hidden="1"/>
    <cellStyle name="Hipervínculo visitado" xfId="8775" builtinId="9" hidden="1"/>
    <cellStyle name="Hipervínculo visitado" xfId="8779" builtinId="9" hidden="1"/>
    <cellStyle name="Hipervínculo visitado" xfId="8785" builtinId="9" hidden="1"/>
    <cellStyle name="Hipervínculo visitado" xfId="8787" builtinId="9" hidden="1"/>
    <cellStyle name="Hipervínculo visitado" xfId="8793" builtinId="9" hidden="1"/>
    <cellStyle name="Hipervínculo visitado" xfId="8795" builtinId="9" hidden="1"/>
    <cellStyle name="Hipervínculo visitado" xfId="8799" builtinId="9" hidden="1"/>
    <cellStyle name="Hipervínculo visitado" xfId="8803" builtinId="9" hidden="1"/>
    <cellStyle name="Hipervínculo visitado" xfId="8807" builtinId="9" hidden="1"/>
    <cellStyle name="Hipervínculo visitado" xfId="8809" builtinId="9" hidden="1"/>
    <cellStyle name="Hipervínculo visitado" xfId="8815" builtinId="9" hidden="1"/>
    <cellStyle name="Hipervínculo visitado" xfId="8817" builtinId="9" hidden="1"/>
    <cellStyle name="Hipervínculo visitado" xfId="8819" builtinId="9" hidden="1"/>
    <cellStyle name="Hipervínculo visitado" xfId="8827" builtinId="9" hidden="1"/>
    <cellStyle name="Hipervínculo visitado" xfId="8831" builtinId="9" hidden="1"/>
    <cellStyle name="Hipervínculo visitado" xfId="8833" builtinId="9" hidden="1"/>
    <cellStyle name="Hipervínculo visitado" xfId="8839" builtinId="9" hidden="1"/>
    <cellStyle name="Hipervínculo visitado" xfId="8841" builtinId="9" hidden="1"/>
    <cellStyle name="Hipervínculo visitado" xfId="8843" builtinId="9" hidden="1"/>
    <cellStyle name="Hipervínculo visitado" xfId="8742" builtinId="9" hidden="1"/>
    <cellStyle name="Hipervínculo visitado" xfId="8849" builtinId="9" hidden="1"/>
    <cellStyle name="Hipervínculo visitado" xfId="8853" builtinId="9" hidden="1"/>
    <cellStyle name="Hipervínculo visitado" xfId="8857" builtinId="9" hidden="1"/>
    <cellStyle name="Hipervínculo visitado" xfId="8861" builtinId="9" hidden="1"/>
    <cellStyle name="Hipervínculo visitado" xfId="8863" builtinId="9" hidden="1"/>
    <cellStyle name="Hipervínculo visitado" xfId="8871" builtinId="9" hidden="1"/>
    <cellStyle name="Hipervínculo visitado" xfId="8873" builtinId="9" hidden="1"/>
    <cellStyle name="Hipervínculo visitado" xfId="8877" builtinId="9" hidden="1"/>
    <cellStyle name="Hipervínculo visitado" xfId="8881" builtinId="9" hidden="1"/>
    <cellStyle name="Hipervínculo visitado" xfId="8885" builtinId="9" hidden="1"/>
    <cellStyle name="Hipervínculo visitado" xfId="8887" builtinId="9" hidden="1"/>
    <cellStyle name="Hipervínculo visitado" xfId="8893" builtinId="9" hidden="1"/>
    <cellStyle name="Hipervínculo visitado" xfId="8895" builtinId="9" hidden="1"/>
    <cellStyle name="Hipervínculo visitado" xfId="8897" builtinId="9" hidden="1"/>
    <cellStyle name="Hipervínculo visitado" xfId="8904" builtinId="9" hidden="1"/>
    <cellStyle name="Hipervínculo visitado" xfId="8906" builtinId="9" hidden="1"/>
    <cellStyle name="Hipervínculo visitado" xfId="8912" builtinId="9" hidden="1"/>
    <cellStyle name="Hipervínculo visitado" xfId="8918" builtinId="9" hidden="1"/>
    <cellStyle name="Hipervínculo visitado" xfId="8920" builtinId="9" hidden="1"/>
    <cellStyle name="Hipervínculo visitado" xfId="8922" builtinId="9" hidden="1"/>
    <cellStyle name="Hipervínculo visitado" xfId="8928" builtinId="9" hidden="1"/>
    <cellStyle name="Hipervínculo visitado" xfId="8930" builtinId="9" hidden="1"/>
    <cellStyle name="Hipervínculo visitado" xfId="8934" builtinId="9" hidden="1"/>
    <cellStyle name="Hipervínculo visitado" xfId="8938" builtinId="9" hidden="1"/>
    <cellStyle name="Hipervínculo visitado" xfId="8942" builtinId="9" hidden="1"/>
    <cellStyle name="Hipervínculo visitado" xfId="8944" builtinId="9" hidden="1"/>
    <cellStyle name="Hipervínculo visitado" xfId="8950" builtinId="9" hidden="1"/>
    <cellStyle name="Hipervínculo visitado" xfId="8954" builtinId="9" hidden="1"/>
    <cellStyle name="Hipervínculo visitado" xfId="8958" builtinId="9" hidden="1"/>
    <cellStyle name="Hipervínculo visitado" xfId="8962" builtinId="9" hidden="1"/>
    <cellStyle name="Hipervínculo visitado" xfId="8966" builtinId="9" hidden="1"/>
    <cellStyle name="Hipervínculo visitado" xfId="8968" builtinId="9" hidden="1"/>
    <cellStyle name="Hipervínculo visitado" xfId="8974" builtinId="9" hidden="1"/>
    <cellStyle name="Hipervínculo visitado" xfId="8976" builtinId="9" hidden="1"/>
    <cellStyle name="Hipervínculo visitado" xfId="8978" builtinId="9" hidden="1"/>
    <cellStyle name="Hipervínculo visitado" xfId="8984" builtinId="9" hidden="1"/>
    <cellStyle name="Hipervínculo visitado" xfId="8986" builtinId="9" hidden="1"/>
    <cellStyle name="Hipervínculo visitado" xfId="8990" builtinId="9" hidden="1"/>
    <cellStyle name="Hipervínculo visitado" xfId="8998" builtinId="9" hidden="1"/>
    <cellStyle name="Hipervínculo visitado" xfId="9000" builtinId="9" hidden="1"/>
    <cellStyle name="Hipervínculo visitado" xfId="9002" builtinId="9" hidden="1"/>
    <cellStyle name="Hipervínculo visitado" xfId="9006" builtinId="9" hidden="1"/>
    <cellStyle name="Hipervínculo visitado" xfId="9008" builtinId="9" hidden="1"/>
    <cellStyle name="Hipervínculo visitado" xfId="9012" builtinId="9" hidden="1"/>
    <cellStyle name="Hipervínculo visitado" xfId="9016" builtinId="9" hidden="1"/>
    <cellStyle name="Hipervínculo visitado" xfId="9020" builtinId="9" hidden="1"/>
    <cellStyle name="Hipervínculo visitado" xfId="9022" builtinId="9" hidden="1"/>
    <cellStyle name="Hipervínculo visitado" xfId="9028" builtinId="9" hidden="1"/>
    <cellStyle name="Hipervínculo visitado" xfId="9030" builtinId="9" hidden="1"/>
    <cellStyle name="Hipervínculo visitado" xfId="9032" builtinId="9" hidden="1"/>
    <cellStyle name="Hipervínculo visitado" xfId="9040" builtinId="9" hidden="1"/>
    <cellStyle name="Hipervínculo visitado" xfId="9044" builtinId="9" hidden="1"/>
    <cellStyle name="Hipervínculo visitado" xfId="9046" builtinId="9" hidden="1"/>
    <cellStyle name="Hipervínculo visitado" xfId="9052" builtinId="9" hidden="1"/>
    <cellStyle name="Hipervínculo visitado" xfId="9054" builtinId="9" hidden="1"/>
    <cellStyle name="Hipervínculo visitado" xfId="9056" builtinId="9" hidden="1"/>
    <cellStyle name="Hipervínculo visitado" xfId="9062" builtinId="9" hidden="1"/>
    <cellStyle name="Hipervínculo visitado" xfId="9064" builtinId="9" hidden="1"/>
    <cellStyle name="Hipervínculo visitado" xfId="9068" builtinId="9" hidden="1"/>
    <cellStyle name="Hipervínculo visitado" xfId="9072" builtinId="9" hidden="1"/>
    <cellStyle name="Hipervínculo visitado" xfId="9076" builtinId="9" hidden="1"/>
    <cellStyle name="Hipervínculo visitado" xfId="9080" builtinId="9" hidden="1"/>
    <cellStyle name="Hipervínculo visitado" xfId="9086" builtinId="9" hidden="1"/>
    <cellStyle name="Hipervínculo visitado" xfId="9088" builtinId="9" hidden="1"/>
    <cellStyle name="Hipervínculo visitado" xfId="9092" builtinId="9" hidden="1"/>
    <cellStyle name="Hipervínculo visitado" xfId="9096" builtinId="9" hidden="1"/>
    <cellStyle name="Hipervínculo visitado" xfId="9100" builtinId="9" hidden="1"/>
    <cellStyle name="Hipervínculo visitado" xfId="9102" builtinId="9" hidden="1"/>
    <cellStyle name="Hipervínculo visitado" xfId="9108" builtinId="9" hidden="1"/>
    <cellStyle name="Hipervínculo visitado" xfId="9110" builtinId="9" hidden="1"/>
    <cellStyle name="Hipervínculo visitado" xfId="9112" builtinId="9" hidden="1"/>
    <cellStyle name="Hipervínculo visitado" xfId="9118" builtinId="9" hidden="1"/>
    <cellStyle name="Hipervínculo visitado" xfId="9124" builtinId="9" hidden="1"/>
    <cellStyle name="Hipervínculo visitado" xfId="9126" builtinId="9" hidden="1"/>
    <cellStyle name="Hipervínculo visitado" xfId="9132" builtinId="9" hidden="1"/>
    <cellStyle name="Hipervínculo visitado" xfId="9134" builtinId="9" hidden="1"/>
    <cellStyle name="Hipervínculo visitado" xfId="9136" builtinId="9" hidden="1"/>
    <cellStyle name="Hipervínculo visitado" xfId="9142" builtinId="9" hidden="1"/>
    <cellStyle name="Hipervínculo visitado" xfId="9144" builtinId="9" hidden="1"/>
    <cellStyle name="Hipervínculo visitado" xfId="9148" builtinId="9" hidden="1"/>
    <cellStyle name="Hipervínculo visitado" xfId="9152" builtinId="9" hidden="1"/>
    <cellStyle name="Hipervínculo visitado" xfId="9156" builtinId="9" hidden="1"/>
    <cellStyle name="Hipervínculo visitado" xfId="9154" builtinId="9" hidden="1"/>
    <cellStyle name="Hipervínculo visitado" xfId="9130" builtinId="9" hidden="1"/>
    <cellStyle name="Hipervínculo visitado" xfId="9122" builtinId="9" hidden="1"/>
    <cellStyle name="Hipervínculo visitado" xfId="9114" builtinId="9" hidden="1"/>
    <cellStyle name="Hipervínculo visitado" xfId="9098" builtinId="9" hidden="1"/>
    <cellStyle name="Hipervínculo visitado" xfId="9090" builtinId="9" hidden="1"/>
    <cellStyle name="Hipervínculo visitado" xfId="9082" builtinId="9" hidden="1"/>
    <cellStyle name="Hipervínculo visitado" xfId="9066" builtinId="9" hidden="1"/>
    <cellStyle name="Hipervínculo visitado" xfId="9058" builtinId="9" hidden="1"/>
    <cellStyle name="Hipervínculo visitado" xfId="9050" builtinId="9" hidden="1"/>
    <cellStyle name="Hipervínculo visitado" xfId="9034" builtinId="9" hidden="1"/>
    <cellStyle name="Hipervínculo visitado" xfId="9026" builtinId="9" hidden="1"/>
    <cellStyle name="Hipervínculo visitado" xfId="9018" builtinId="9" hidden="1"/>
    <cellStyle name="Hipervínculo visitado" xfId="8996" builtinId="9" hidden="1"/>
    <cellStyle name="Hipervínculo visitado" xfId="8988" builtinId="9" hidden="1"/>
    <cellStyle name="Hipervínculo visitado" xfId="8980" builtinId="9" hidden="1"/>
    <cellStyle name="Hipervínculo visitado" xfId="8964" builtinId="9" hidden="1"/>
    <cellStyle name="Hipervínculo visitado" xfId="8956" builtinId="9" hidden="1"/>
    <cellStyle name="Hipervínculo visitado" xfId="8948" builtinId="9" hidden="1"/>
    <cellStyle name="Hipervínculo visitado" xfId="8932" builtinId="9" hidden="1"/>
    <cellStyle name="Hipervínculo visitado" xfId="8924" builtinId="9" hidden="1"/>
    <cellStyle name="Hipervínculo visitado" xfId="8916" builtinId="9" hidden="1"/>
    <cellStyle name="Hipervínculo visitado" xfId="8900" builtinId="9" hidden="1"/>
    <cellStyle name="Hipervínculo visitado" xfId="8891" builtinId="9" hidden="1"/>
    <cellStyle name="Hipervínculo visitado" xfId="8875" builtinId="9" hidden="1"/>
    <cellStyle name="Hipervínculo visitado" xfId="8859" builtinId="9" hidden="1"/>
    <cellStyle name="Hipervínculo visitado" xfId="8851" builtinId="9" hidden="1"/>
    <cellStyle name="Hipervínculo visitado" xfId="8845" builtinId="9" hidden="1"/>
    <cellStyle name="Hipervínculo visitado" xfId="8829" builtinId="9" hidden="1"/>
    <cellStyle name="Hipervínculo visitado" xfId="8821" builtinId="9" hidden="1"/>
    <cellStyle name="Hipervínculo visitado" xfId="8813" builtinId="9" hidden="1"/>
    <cellStyle name="Hipervínculo visitado" xfId="8797" builtinId="9" hidden="1"/>
    <cellStyle name="Hipervínculo visitado" xfId="8789" builtinId="9" hidden="1"/>
    <cellStyle name="Hipervínculo visitado" xfId="8781" builtinId="9" hidden="1"/>
    <cellStyle name="Hipervínculo visitado" xfId="8765" builtinId="9" hidden="1"/>
    <cellStyle name="Hipervínculo visitado" xfId="8749" builtinId="9" hidden="1"/>
    <cellStyle name="Hipervínculo visitado" xfId="8739" builtinId="9" hidden="1"/>
    <cellStyle name="Hipervínculo visitado" xfId="8723" builtinId="9" hidden="1"/>
    <cellStyle name="Hipervínculo visitado" xfId="8715" builtinId="9" hidden="1"/>
    <cellStyle name="Hipervínculo visitado" xfId="8707" builtinId="9" hidden="1"/>
    <cellStyle name="Hipervínculo visitado" xfId="8586" builtinId="9" hidden="1"/>
    <cellStyle name="Hipervínculo visitado" xfId="8685" builtinId="9" hidden="1"/>
    <cellStyle name="Hipervínculo visitado" xfId="8677" builtinId="9" hidden="1"/>
    <cellStyle name="Hipervínculo visitado" xfId="8661" builtinId="9" hidden="1"/>
    <cellStyle name="Hipervínculo visitado" xfId="8653" builtinId="9" hidden="1"/>
    <cellStyle name="Hipervínculo visitado" xfId="8645" builtinId="9" hidden="1"/>
    <cellStyle name="Hipervínculo visitado" xfId="8621" builtinId="9" hidden="1"/>
    <cellStyle name="Hipervínculo visitado" xfId="8613" builtinId="9" hidden="1"/>
    <cellStyle name="Hipervínculo visitado" xfId="8605" builtinId="9" hidden="1"/>
    <cellStyle name="Hipervínculo visitado" xfId="8589" builtinId="9" hidden="1"/>
    <cellStyle name="Hipervínculo visitado" xfId="8579" builtinId="9" hidden="1"/>
    <cellStyle name="Hipervínculo visitado" xfId="8571" builtinId="9" hidden="1"/>
    <cellStyle name="Hipervínculo visitado" xfId="8555" builtinId="9" hidden="1"/>
    <cellStyle name="Hipervínculo visitado" xfId="8547" builtinId="9" hidden="1"/>
    <cellStyle name="Hipervínculo visitado" xfId="8539" builtinId="9" hidden="1"/>
    <cellStyle name="Hipervínculo visitado" xfId="8525" builtinId="9" hidden="1"/>
    <cellStyle name="Hipervínculo visitado" xfId="8517" builtinId="9" hidden="1"/>
    <cellStyle name="Hipervínculo visitado" xfId="8509" builtinId="9" hidden="1"/>
    <cellStyle name="Hipervínculo visitado" xfId="8485" builtinId="9" hidden="1"/>
    <cellStyle name="Hipervínculo visitado" xfId="8477" builtinId="9" hidden="1"/>
    <cellStyle name="Hipervínculo visitado" xfId="8469" builtinId="9" hidden="1"/>
    <cellStyle name="Hipervínculo visitado" xfId="8453" builtinId="9" hidden="1"/>
    <cellStyle name="Hipervínculo visitado" xfId="8445" builtinId="9" hidden="1"/>
    <cellStyle name="Hipervínculo visitado" xfId="8437" builtinId="9" hidden="1"/>
    <cellStyle name="Hipervínculo visitado" xfId="8419" builtinId="9" hidden="1"/>
    <cellStyle name="Hipervínculo visitado" xfId="8411" builtinId="9" hidden="1"/>
    <cellStyle name="Hipervínculo visitado" xfId="8403" builtinId="9" hidden="1"/>
    <cellStyle name="Hipervínculo visitado" xfId="8387" builtinId="9" hidden="1"/>
    <cellStyle name="Hipervínculo visitado" xfId="8274" builtinId="9" hidden="1"/>
    <cellStyle name="Hipervínculo visitado" xfId="8365" builtinId="9" hidden="1"/>
    <cellStyle name="Hipervínculo visitado" xfId="8349" builtinId="9" hidden="1"/>
    <cellStyle name="Hipervínculo visitado" xfId="8341" builtinId="9" hidden="1"/>
    <cellStyle name="Hipervínculo visitado" xfId="8333" builtinId="9" hidden="1"/>
    <cellStyle name="Hipervínculo visitado" xfId="8317" builtinId="9" hidden="1"/>
    <cellStyle name="Hipervínculo visitado" xfId="8309" builtinId="9" hidden="1"/>
    <cellStyle name="Hipervínculo visitado" xfId="8301" builtinId="9" hidden="1"/>
    <cellStyle name="Hipervínculo visitado" xfId="8285" builtinId="9" hidden="1"/>
    <cellStyle name="Hipervínculo visitado" xfId="8277" builtinId="9" hidden="1"/>
    <cellStyle name="Hipervínculo visitado" xfId="8267" builtinId="9" hidden="1"/>
    <cellStyle name="Hipervínculo visitado" xfId="8251" builtinId="9" hidden="1"/>
    <cellStyle name="Hipervínculo visitado" xfId="8235" builtinId="9" hidden="1"/>
    <cellStyle name="Hipervínculo visitado" xfId="8227" builtinId="9" hidden="1"/>
    <cellStyle name="Hipervínculo visitado" xfId="8213" builtinId="9" hidden="1"/>
    <cellStyle name="Hipervínculo visitado" xfId="8205" builtinId="9" hidden="1"/>
    <cellStyle name="Hipervínculo visitado" xfId="8197" builtinId="9" hidden="1"/>
    <cellStyle name="Hipervínculo visitado" xfId="8181" builtinId="9" hidden="1"/>
    <cellStyle name="Hipervínculo visitado" xfId="8173" builtinId="9" hidden="1"/>
    <cellStyle name="Hipervínculo visitado" xfId="8165" builtinId="9" hidden="1"/>
    <cellStyle name="Hipervínculo visitado" xfId="8149" builtinId="9" hidden="1"/>
    <cellStyle name="Hipervínculo visitado" xfId="8141" builtinId="9" hidden="1"/>
    <cellStyle name="Hipervínculo visitado" xfId="8133" builtinId="9" hidden="1"/>
    <cellStyle name="Hipervínculo visitado" xfId="8107" builtinId="9" hidden="1"/>
    <cellStyle name="Hipervínculo visitado" xfId="8099" builtinId="9" hidden="1"/>
    <cellStyle name="Hipervínculo visitado" xfId="8091" builtinId="9" hidden="1"/>
    <cellStyle name="Hipervínculo visitado" xfId="8075" builtinId="9" hidden="1"/>
    <cellStyle name="Hipervínculo visitado" xfId="7962" builtinId="9" hidden="1"/>
    <cellStyle name="Hipervínculo visitado" xfId="8061" builtinId="9" hidden="1"/>
    <cellStyle name="Hipervínculo visitado" xfId="8045" builtinId="9" hidden="1"/>
    <cellStyle name="Hipervínculo visitado" xfId="8037" builtinId="9" hidden="1"/>
    <cellStyle name="Hipervínculo visitado" xfId="8029" builtinId="9" hidden="1"/>
    <cellStyle name="Hipervínculo visitado" xfId="8013" builtinId="9" hidden="1"/>
    <cellStyle name="Hipervínculo visitado" xfId="8005" builtinId="9" hidden="1"/>
    <cellStyle name="Hipervínculo visitado" xfId="7997" builtinId="9" hidden="1"/>
    <cellStyle name="Hipervínculo visitado" xfId="7973" builtinId="9" hidden="1"/>
    <cellStyle name="Hipervínculo visitado" xfId="7965" builtinId="9" hidden="1"/>
    <cellStyle name="Hipervínculo visitado" xfId="7955" builtinId="9" hidden="1"/>
    <cellStyle name="Hipervínculo visitado" xfId="7939" builtinId="9" hidden="1"/>
    <cellStyle name="Hipervínculo visitado" xfId="7931" builtinId="9" hidden="1"/>
    <cellStyle name="Hipervínculo visitado" xfId="7923" builtinId="9" hidden="1"/>
    <cellStyle name="Hipervínculo visitado" xfId="7908" builtinId="9" hidden="1"/>
    <cellStyle name="Hipervínculo visitado" xfId="7900" builtinId="9" hidden="1"/>
    <cellStyle name="Hipervínculo visitado" xfId="7892" builtinId="9" hidden="1"/>
    <cellStyle name="Hipervínculo visitado" xfId="7876" builtinId="9" hidden="1"/>
    <cellStyle name="Hipervínculo visitado" xfId="7868" builtinId="9" hidden="1"/>
    <cellStyle name="Hipervínculo visitado" xfId="7852" builtinId="9" hidden="1"/>
    <cellStyle name="Hipervínculo visitado" xfId="7836" builtinId="9" hidden="1"/>
    <cellStyle name="Hipervínculo visitado" xfId="7828" builtinId="9" hidden="1"/>
    <cellStyle name="Hipervínculo visitado" xfId="7820" builtinId="9" hidden="1"/>
    <cellStyle name="Hipervínculo visitado" xfId="7803" builtinId="9" hidden="1"/>
    <cellStyle name="Hipervínculo visitado" xfId="7795" builtinId="9" hidden="1"/>
    <cellStyle name="Hipervínculo visitado" xfId="7787" builtinId="9" hidden="1"/>
    <cellStyle name="Hipervínculo visitado" xfId="7771" builtinId="9" hidden="1"/>
    <cellStyle name="Hipervínculo visitado" xfId="7763" builtinId="9" hidden="1"/>
    <cellStyle name="Hipervínculo visitado" xfId="7650" builtinId="9" hidden="1"/>
    <cellStyle name="Hipervínculo visitado" xfId="7741" builtinId="9" hidden="1"/>
    <cellStyle name="Hipervínculo visitado" xfId="7725" builtinId="9" hidden="1"/>
    <cellStyle name="Hipervínculo visitado" xfId="7717" builtinId="9" hidden="1"/>
    <cellStyle name="Hipervínculo visitado" xfId="7701" builtinId="9" hidden="1"/>
    <cellStyle name="Hipervínculo visitado" xfId="7693" builtinId="9" hidden="1"/>
    <cellStyle name="Hipervínculo visitado" xfId="7685" builtinId="9" hidden="1"/>
    <cellStyle name="Hipervínculo visitado" xfId="7669" builtinId="9" hidden="1"/>
    <cellStyle name="Hipervínculo visitado" xfId="7661" builtinId="9" hidden="1"/>
    <cellStyle name="Hipervínculo visitado" xfId="7209" builtinId="9" hidden="1"/>
    <cellStyle name="Hipervínculo visitado" xfId="7213" builtinId="9" hidden="1"/>
    <cellStyle name="Hipervínculo visitado" xfId="7215" builtinId="9" hidden="1"/>
    <cellStyle name="Hipervínculo visitado" xfId="7217" builtinId="9" hidden="1"/>
    <cellStyle name="Hipervínculo visitado" xfId="7225" builtinId="9" hidden="1"/>
    <cellStyle name="Hipervínculo visitado" xfId="7227" builtinId="9" hidden="1"/>
    <cellStyle name="Hipervínculo visitado" xfId="7229" builtinId="9" hidden="1"/>
    <cellStyle name="Hipervínculo visitado" xfId="7233" builtinId="9" hidden="1"/>
    <cellStyle name="Hipervínculo visitado" xfId="7235" builtinId="9" hidden="1"/>
    <cellStyle name="Hipervínculo visitado" xfId="7239" builtinId="9" hidden="1"/>
    <cellStyle name="Hipervínculo visitado" xfId="7243" builtinId="9" hidden="1"/>
    <cellStyle name="Hipervínculo visitado" xfId="7245" builtinId="9" hidden="1"/>
    <cellStyle name="Hipervínculo visitado" xfId="7247" builtinId="9" hidden="1"/>
    <cellStyle name="Hipervínculo visitado" xfId="7251" builtinId="9" hidden="1"/>
    <cellStyle name="Hipervínculo visitado" xfId="7255" builtinId="9" hidden="1"/>
    <cellStyle name="Hipervínculo visitado" xfId="7257" builtinId="9" hidden="1"/>
    <cellStyle name="Hipervínculo visitado" xfId="7263" builtinId="9" hidden="1"/>
    <cellStyle name="Hipervínculo visitado" xfId="7265" builtinId="9" hidden="1"/>
    <cellStyle name="Hipervínculo visitado" xfId="7267" builtinId="9" hidden="1"/>
    <cellStyle name="Hipervínculo visitado" xfId="7273" builtinId="9" hidden="1"/>
    <cellStyle name="Hipervínculo visitado" xfId="7275" builtinId="9" hidden="1"/>
    <cellStyle name="Hipervínculo visitado" xfId="7277" builtinId="9" hidden="1"/>
    <cellStyle name="Hipervínculo visitado" xfId="7281" builtinId="9" hidden="1"/>
    <cellStyle name="Hipervínculo visitado" xfId="7283" builtinId="9" hidden="1"/>
    <cellStyle name="Hipervínculo visitado" xfId="7287" builtinId="9" hidden="1"/>
    <cellStyle name="Hipervínculo visitado" xfId="7289" builtinId="9" hidden="1"/>
    <cellStyle name="Hipervínculo visitado" xfId="7291" builtinId="9" hidden="1"/>
    <cellStyle name="Hipervínculo visitado" xfId="7295" builtinId="9" hidden="1"/>
    <cellStyle name="Hipervínculo visitado" xfId="7301" builtinId="9" hidden="1"/>
    <cellStyle name="Hipervínculo visitado" xfId="7303" builtinId="9" hidden="1"/>
    <cellStyle name="Hipervínculo visitado" xfId="7305" builtinId="9" hidden="1"/>
    <cellStyle name="Hipervínculo visitado" xfId="7309" builtinId="9" hidden="1"/>
    <cellStyle name="Hipervínculo visitado" xfId="7311" builtinId="9" hidden="1"/>
    <cellStyle name="Hipervínculo visitado" xfId="7313" builtinId="9" hidden="1"/>
    <cellStyle name="Hipervínculo visitado" xfId="7319" builtinId="9" hidden="1"/>
    <cellStyle name="Hipervínculo visitado" xfId="7321" builtinId="9" hidden="1"/>
    <cellStyle name="Hipervínculo visitado" xfId="7323" builtinId="9" hidden="1"/>
    <cellStyle name="Hipervínculo visitado" xfId="7327" builtinId="9" hidden="1"/>
    <cellStyle name="Hipervínculo visitado" xfId="7333" builtinId="9" hidden="1"/>
    <cellStyle name="Hipervínculo visitado" xfId="7335" builtinId="9" hidden="1"/>
    <cellStyle name="Hipervínculo visitado" xfId="7340" builtinId="9" hidden="1"/>
    <cellStyle name="Hipervínculo visitado" xfId="7342" builtinId="9" hidden="1"/>
    <cellStyle name="Hipervínculo visitado" xfId="7344" builtinId="9" hidden="1"/>
    <cellStyle name="Hipervínculo visitado" xfId="7350" builtinId="9" hidden="1"/>
    <cellStyle name="Hipervínculo visitado" xfId="7352" builtinId="9" hidden="1"/>
    <cellStyle name="Hipervínculo visitado" xfId="7354" builtinId="9" hidden="1"/>
    <cellStyle name="Hipervínculo visitado" xfId="7358" builtinId="9" hidden="1"/>
    <cellStyle name="Hipervínculo visitado" xfId="7360" builtinId="9" hidden="1"/>
    <cellStyle name="Hipervínculo visitado" xfId="7362" builtinId="9" hidden="1"/>
    <cellStyle name="Hipervínculo visitado" xfId="7293" builtinId="9" hidden="1"/>
    <cellStyle name="Hipervínculo visitado" xfId="7259" builtinId="9" hidden="1"/>
    <cellStyle name="Hipervínculo visitado" xfId="7223" builtinId="9" hidden="1"/>
    <cellStyle name="Hipervínculo visitado" xfId="7860" builtinId="9" hidden="1"/>
    <cellStyle name="Hipervínculo visitado" xfId="7989" builtinId="9" hidden="1"/>
    <cellStyle name="Hipervínculo visitado" xfId="8115" builtinId="9" hidden="1"/>
    <cellStyle name="Hipervínculo visitado" xfId="8373" builtinId="9" hidden="1"/>
    <cellStyle name="Hipervínculo visitado" xfId="8501" builtinId="9" hidden="1"/>
    <cellStyle name="Hipervínculo visitado" xfId="8629" builtinId="9" hidden="1"/>
    <cellStyle name="Hipervínculo visitado" xfId="8883" builtinId="9" hidden="1"/>
    <cellStyle name="Hipervínculo visitado" xfId="9010" builtinId="9" hidden="1"/>
    <cellStyle name="Hipervínculo visitado" xfId="9138" builtinId="9" hidden="1"/>
    <cellStyle name="Hipervínculo visitado" xfId="9078" builtinId="9" hidden="1"/>
    <cellStyle name="Hipervínculo visitado" xfId="9036" builtinId="9" hidden="1"/>
    <cellStyle name="Hipervínculo visitado" xfId="8994" builtinId="9" hidden="1"/>
    <cellStyle name="Hipervínculo visitado" xfId="8910" builtinId="9" hidden="1"/>
    <cellStyle name="Hipervínculo visitado" xfId="8865" builtinId="9" hidden="1"/>
    <cellStyle name="Hipervínculo visitado" xfId="8825" builtinId="9" hidden="1"/>
    <cellStyle name="Hipervínculo visitado" xfId="8737" builtinId="9" hidden="1"/>
    <cellStyle name="Hipervínculo visitado" xfId="8695" builtinId="9" hidden="1"/>
    <cellStyle name="Hipervínculo visitado" xfId="8655" builtinId="9" hidden="1"/>
    <cellStyle name="Hipervínculo visitado" xfId="8567" builtinId="9" hidden="1"/>
    <cellStyle name="Hipervínculo visitado" xfId="8527" builtinId="9" hidden="1"/>
    <cellStyle name="Hipervínculo visitado" xfId="8483" builtinId="9" hidden="1"/>
    <cellStyle name="Hipervínculo visitado" xfId="8397" builtinId="9" hidden="1"/>
    <cellStyle name="Hipervínculo visitado" xfId="8355" builtinId="9" hidden="1"/>
    <cellStyle name="Hipervínculo visitado" xfId="8313" builtinId="9" hidden="1"/>
    <cellStyle name="Hipervínculo visitado" xfId="8225" builtinId="9" hidden="1"/>
    <cellStyle name="Hipervínculo visitado" xfId="8185" builtinId="9" hidden="1"/>
    <cellStyle name="Hipervínculo visitado" xfId="8143" builtinId="9" hidden="1"/>
    <cellStyle name="Hipervínculo visitado" xfId="8057" builtinId="9" hidden="1"/>
    <cellStyle name="Hipervínculo visitado" xfId="8015" builtinId="9" hidden="1"/>
    <cellStyle name="Hipervínculo visitado" xfId="7971" builtinId="9" hidden="1"/>
    <cellStyle name="Hipervínculo visitado" xfId="7886" builtinId="9" hidden="1"/>
    <cellStyle name="Hipervínculo visitado" xfId="7842" builtinId="9" hidden="1"/>
    <cellStyle name="Hipervínculo visitado" xfId="7799" builtinId="9" hidden="1"/>
    <cellStyle name="Hipervínculo visitado" xfId="7715" builtinId="9" hidden="1"/>
    <cellStyle name="Hipervínculo visitado" xfId="7673" builtinId="9" hidden="1"/>
    <cellStyle name="Hipervínculo visitado" xfId="4614" builtinId="9" hidden="1"/>
    <cellStyle name="Hipervínculo visitado" xfId="4732" builtinId="9" hidden="1"/>
    <cellStyle name="Hipervínculo visitado" xfId="4698" builtinId="9" hidden="1"/>
    <cellStyle name="Hipervínculo visitado" xfId="4666" builtinId="9" hidden="1"/>
    <cellStyle name="Hipervínculo visitado" xfId="4871" builtinId="9" hidden="1"/>
    <cellStyle name="Hipervínculo visitado" xfId="4836" builtinId="9" hidden="1"/>
    <cellStyle name="Hipervínculo visitado" xfId="4802" builtinId="9" hidden="1"/>
    <cellStyle name="Hipervínculo visitado" xfId="4949" builtinId="9" hidden="1"/>
    <cellStyle name="Hipervínculo visitado" xfId="5203" builtinId="9" hidden="1"/>
    <cellStyle name="Hipervínculo visitado" xfId="5353" builtinId="9" hidden="1"/>
    <cellStyle name="Hipervínculo visitado" xfId="5281" builtinId="9" hidden="1"/>
    <cellStyle name="Hipervínculo visitado" xfId="5245" builtinId="9" hidden="1"/>
    <cellStyle name="Hipervínculo visitado" xfId="5209" builtinId="9" hidden="1"/>
    <cellStyle name="Hipervínculo visitado" xfId="5134" builtinId="9" hidden="1"/>
    <cellStyle name="Hipervínculo visitado" xfId="5098" builtinId="9" hidden="1"/>
    <cellStyle name="Hipervínculo visitado" xfId="5062" builtinId="9" hidden="1"/>
    <cellStyle name="Hipervínculo visitado" xfId="4989" builtinId="9" hidden="1"/>
    <cellStyle name="Hipervínculo visitado" xfId="4953" builtinId="9" hidden="1"/>
    <cellStyle name="Hipervínculo visitado" xfId="5381" builtinId="9" hidden="1"/>
    <cellStyle name="Hipervínculo visitado" xfId="5635" builtinId="9" hidden="1"/>
    <cellStyle name="Hipervínculo visitado" xfId="5765" builtinId="9" hidden="1"/>
    <cellStyle name="Hipervínculo visitado" xfId="5893" builtinId="9" hidden="1"/>
    <cellStyle name="Hipervínculo visitado" xfId="6149" builtinId="9" hidden="1"/>
    <cellStyle name="Hipervínculo visitado" xfId="6275" builtinId="9" hidden="1"/>
    <cellStyle name="Hipervínculo visitado" xfId="6298" builtinId="9" hidden="1"/>
    <cellStyle name="Hipervínculo visitado" xfId="6660" builtinId="9" hidden="1"/>
    <cellStyle name="Hipervínculo visitado" xfId="6786" builtinId="9" hidden="1"/>
    <cellStyle name="Hipervínculo visitado" xfId="6854" builtinId="9" hidden="1"/>
    <cellStyle name="Hipervínculo visitado" xfId="6768" builtinId="9" hidden="1"/>
    <cellStyle name="Hipervínculo visitado" xfId="6726" builtinId="9" hidden="1"/>
    <cellStyle name="Hipervínculo visitado" xfId="6686" builtinId="9" hidden="1"/>
    <cellStyle name="Hipervínculo visitado" xfId="6599" builtinId="9" hidden="1"/>
    <cellStyle name="Hipervínculo visitado" xfId="6559" builtinId="9" hidden="1"/>
    <cellStyle name="Hipervínculo visitado" xfId="6515" builtinId="9" hidden="1"/>
    <cellStyle name="Hipervínculo visitado" xfId="6429" builtinId="9" hidden="1"/>
    <cellStyle name="Hipervínculo visitado" xfId="6387" builtinId="9" hidden="1"/>
    <cellStyle name="Hipervínculo visitado" xfId="6345" builtinId="9" hidden="1"/>
    <cellStyle name="Hipervínculo visitado" xfId="6257" builtinId="9" hidden="1"/>
    <cellStyle name="Hipervínculo visitado" xfId="6217" builtinId="9" hidden="1"/>
    <cellStyle name="Hipervínculo visitado" xfId="6175" builtinId="9" hidden="1"/>
    <cellStyle name="Hipervínculo visitado" xfId="6089" builtinId="9" hidden="1"/>
    <cellStyle name="Hipervínculo visitado" xfId="6047" builtinId="9" hidden="1"/>
    <cellStyle name="Hipervínculo visitado" xfId="6003" builtinId="9" hidden="1"/>
    <cellStyle name="Hipervínculo visitado" xfId="5919" builtinId="9" hidden="1"/>
    <cellStyle name="Hipervínculo visitado" xfId="5875" builtinId="9" hidden="1"/>
    <cellStyle name="Hipervínculo visitado" xfId="5833" builtinId="9" hidden="1"/>
    <cellStyle name="Hipervínculo visitado" xfId="5747" builtinId="9" hidden="1"/>
    <cellStyle name="Hipervínculo visitado" xfId="5705" builtinId="9" hidden="1"/>
    <cellStyle name="Hipervínculo visitado" xfId="5661" builtinId="9" hidden="1"/>
    <cellStyle name="Hipervínculo visitado" xfId="5576" builtinId="9" hidden="1"/>
    <cellStyle name="Hipervínculo visitado" xfId="5534" builtinId="9" hidden="1"/>
    <cellStyle name="Hipervínculo visitado" xfId="5489" builtinId="9" hidden="1"/>
    <cellStyle name="Hipervínculo visitado" xfId="5407" builtinId="9" hidden="1"/>
    <cellStyle name="Hipervínculo visitado" xfId="4575" builtinId="9" hidden="1"/>
    <cellStyle name="Hipervínculo visitado" xfId="4543" builtinId="9" hidden="1"/>
    <cellStyle name="Hipervínculo visitado" xfId="4479" builtinId="9" hidden="1"/>
    <cellStyle name="Hipervínculo visitado" xfId="4447" builtinId="9" hidden="1"/>
    <cellStyle name="Hipervínculo visitado" xfId="4417" builtinId="9" hidden="1"/>
    <cellStyle name="Hipervínculo visitado" xfId="4353" builtinId="9" hidden="1"/>
    <cellStyle name="Hipervínculo visitado" xfId="4321" builtinId="9" hidden="1"/>
    <cellStyle name="Hipervínculo visitado" xfId="4288" builtinId="9" hidden="1"/>
    <cellStyle name="Hipervínculo visitado" xfId="4226" builtinId="9" hidden="1"/>
    <cellStyle name="Hipervínculo visitado" xfId="4194" builtinId="9" hidden="1"/>
    <cellStyle name="Hipervínculo visitado" xfId="4160" builtinId="9" hidden="1"/>
    <cellStyle name="Hipervínculo visitado" xfId="4098" builtinId="9" hidden="1"/>
    <cellStyle name="Hipervínculo visitado" xfId="4066" builtinId="9" hidden="1"/>
    <cellStyle name="Hipervínculo visitado" xfId="4034" builtinId="9" hidden="1"/>
    <cellStyle name="Hipervínculo visitado" xfId="1926" builtinId="9" hidden="1"/>
    <cellStyle name="Hipervínculo visitado" xfId="1928" builtinId="9" hidden="1"/>
    <cellStyle name="Hipervínculo visitado" xfId="1930" builtinId="9" hidden="1"/>
    <cellStyle name="Hipervínculo visitado" xfId="1934" builtinId="9" hidden="1"/>
    <cellStyle name="Hipervínculo visitado" xfId="1936" builtinId="9" hidden="1"/>
    <cellStyle name="Hipervínculo visitado" xfId="1938" builtinId="9" hidden="1"/>
    <cellStyle name="Hipervínculo visitado" xfId="1942" builtinId="9" hidden="1"/>
    <cellStyle name="Hipervínculo visitado" xfId="1944" builtinId="9" hidden="1"/>
    <cellStyle name="Hipervínculo visitado" xfId="1946" builtinId="9" hidden="1"/>
    <cellStyle name="Hipervínculo visitado" xfId="1950" builtinId="9" hidden="1"/>
    <cellStyle name="Hipervínculo visitado" xfId="1952" builtinId="9" hidden="1"/>
    <cellStyle name="Hipervínculo visitado" xfId="1956" builtinId="9" hidden="1"/>
    <cellStyle name="Hipervínculo visitado" xfId="1960" builtinId="9" hidden="1"/>
    <cellStyle name="Hipervínculo visitado" xfId="1962" builtinId="9" hidden="1"/>
    <cellStyle name="Hipervínculo visitado" xfId="1964" builtinId="9" hidden="1"/>
    <cellStyle name="Hipervínculo visitado" xfId="1968" builtinId="9" hidden="1"/>
    <cellStyle name="Hipervínculo visitado" xfId="1970" builtinId="9" hidden="1"/>
    <cellStyle name="Hipervínculo visitado" xfId="1972" builtinId="9" hidden="1"/>
    <cellStyle name="Hipervínculo visitado" xfId="1976" builtinId="9" hidden="1"/>
    <cellStyle name="Hipervínculo visitado" xfId="1978" builtinId="9" hidden="1"/>
    <cellStyle name="Hipervínculo visitado" xfId="1980" builtinId="9" hidden="1"/>
    <cellStyle name="Hipervínculo visitado" xfId="1982" builtinId="9" hidden="1"/>
    <cellStyle name="Hipervínculo visitado" xfId="1984" builtinId="9" hidden="1"/>
    <cellStyle name="Hipervínculo visitado" xfId="1986" builtinId="9" hidden="1"/>
    <cellStyle name="Hipervínculo visitado" xfId="1990" builtinId="9" hidden="1"/>
    <cellStyle name="Hipervínculo visitado" xfId="1992" builtinId="9" hidden="1"/>
    <cellStyle name="Hipervínculo visitado" xfId="1994" builtinId="9" hidden="1"/>
    <cellStyle name="Hipervínculo visitado" xfId="1998" builtinId="9" hidden="1"/>
    <cellStyle name="Hipervínculo visitado" xfId="2000" builtinId="9" hidden="1"/>
    <cellStyle name="Hipervínculo visitado" xfId="2002" builtinId="9" hidden="1"/>
    <cellStyle name="Hipervínculo visitado" xfId="2006" builtinId="9" hidden="1"/>
    <cellStyle name="Hipervínculo visitado" xfId="2008" builtinId="9" hidden="1"/>
    <cellStyle name="Hipervínculo visitado" xfId="2010" builtinId="9" hidden="1"/>
    <cellStyle name="Hipervínculo visitado" xfId="2014" builtinId="9" hidden="1"/>
    <cellStyle name="Hipervínculo visitado" xfId="2018" builtinId="9" hidden="1"/>
    <cellStyle name="Hipervínculo visitado" xfId="2020" builtinId="9" hidden="1"/>
    <cellStyle name="Hipervínculo visitado" xfId="2024" builtinId="9" hidden="1"/>
    <cellStyle name="Hipervínculo visitado" xfId="2026" builtinId="9" hidden="1"/>
    <cellStyle name="Hipervínculo visitado" xfId="2028" builtinId="9" hidden="1"/>
    <cellStyle name="Hipervínculo visitado" xfId="2033" builtinId="9" hidden="1"/>
    <cellStyle name="Hipervínculo visitado" xfId="2035" builtinId="9" hidden="1"/>
    <cellStyle name="Hipervínculo visitado" xfId="2037" builtinId="9" hidden="1"/>
    <cellStyle name="Hipervínculo visitado" xfId="2041" builtinId="9" hidden="1"/>
    <cellStyle name="Hipervínculo visitado" xfId="2043" builtinId="9" hidden="1"/>
    <cellStyle name="Hipervínculo visitado" xfId="2045" builtinId="9" hidden="1"/>
    <cellStyle name="Hipervínculo visitado" xfId="2049" builtinId="9" hidden="1"/>
    <cellStyle name="Hipervínculo visitado" xfId="2051" builtinId="9" hidden="1"/>
    <cellStyle name="Hipervínculo visitado" xfId="2053" builtinId="9" hidden="1"/>
    <cellStyle name="Hipervínculo visitado" xfId="2057" builtinId="9" hidden="1"/>
    <cellStyle name="Hipervínculo visitado" xfId="2059" builtinId="9" hidden="1"/>
    <cellStyle name="Hipervínculo visitado" xfId="2061" builtinId="9" hidden="1"/>
    <cellStyle name="Hipervínculo visitado" xfId="2065" builtinId="9" hidden="1"/>
    <cellStyle name="Hipervínculo visitado" xfId="2067" builtinId="9" hidden="1"/>
    <cellStyle name="Hipervínculo visitado" xfId="2069" builtinId="9" hidden="1"/>
    <cellStyle name="Hipervínculo visitado" xfId="2073" builtinId="9" hidden="1"/>
    <cellStyle name="Hipervínculo visitado" xfId="2075" builtinId="9" hidden="1"/>
    <cellStyle name="Hipervínculo visitado" xfId="2077" builtinId="9" hidden="1"/>
    <cellStyle name="Hipervínculo visitado" xfId="2083" builtinId="9" hidden="1"/>
    <cellStyle name="Hipervínculo visitado" xfId="2085" builtinId="9" hidden="1"/>
    <cellStyle name="Hipervínculo visitado" xfId="2087" builtinId="9" hidden="1"/>
    <cellStyle name="Hipervínculo visitado" xfId="2091" builtinId="9" hidden="1"/>
    <cellStyle name="Hipervínculo visitado" xfId="2093" builtinId="9" hidden="1"/>
    <cellStyle name="Hipervínculo visitado" xfId="2095" builtinId="9" hidden="1"/>
    <cellStyle name="Hipervínculo visitado" xfId="2099" builtinId="9" hidden="1"/>
    <cellStyle name="Hipervínculo visitado" xfId="2101" builtinId="9" hidden="1"/>
    <cellStyle name="Hipervínculo visitado" xfId="2103" builtinId="9" hidden="1"/>
    <cellStyle name="Hipervínculo visitado" xfId="2107" builtinId="9" hidden="1"/>
    <cellStyle name="Hipervínculo visitado" xfId="2109" builtinId="9" hidden="1"/>
    <cellStyle name="Hipervínculo visitado" xfId="2111" builtinId="9" hidden="1"/>
    <cellStyle name="Hipervínculo visitado" xfId="2115" builtinId="9" hidden="1"/>
    <cellStyle name="Hipervínculo visitado" xfId="2117" builtinId="9" hidden="1"/>
    <cellStyle name="Hipervínculo visitado" xfId="2119" builtinId="9" hidden="1"/>
    <cellStyle name="Hipervínculo visitado" xfId="2123" builtinId="9" hidden="1"/>
    <cellStyle name="Hipervínculo visitado" xfId="2125" builtinId="9" hidden="1"/>
    <cellStyle name="Hipervínculo visitado" xfId="2127" builtinId="9" hidden="1"/>
    <cellStyle name="Hipervínculo visitado" xfId="2131" builtinId="9" hidden="1"/>
    <cellStyle name="Hipervínculo visitado" xfId="2133" builtinId="9" hidden="1"/>
    <cellStyle name="Hipervínculo visitado" xfId="2135" builtinId="9" hidden="1"/>
    <cellStyle name="Hipervínculo visitado" xfId="2137" builtinId="9" hidden="1"/>
    <cellStyle name="Hipervínculo visitado" xfId="2139" builtinId="9" hidden="1"/>
    <cellStyle name="Hipervínculo visitado" xfId="2141" builtinId="9" hidden="1"/>
    <cellStyle name="Hipervínculo visitado" xfId="2147" builtinId="9" hidden="1"/>
    <cellStyle name="Hipervínculo visitado" xfId="2149" builtinId="9" hidden="1"/>
    <cellStyle name="Hipervínculo visitado" xfId="2151" builtinId="9" hidden="1"/>
    <cellStyle name="Hipervínculo visitado" xfId="2155" builtinId="9" hidden="1"/>
    <cellStyle name="Hipervínculo visitado" xfId="2157" builtinId="9" hidden="1"/>
    <cellStyle name="Hipervínculo visitado" xfId="2159" builtinId="9" hidden="1"/>
    <cellStyle name="Hipervínculo visitado" xfId="2163" builtinId="9" hidden="1"/>
    <cellStyle name="Hipervínculo visitado" xfId="2165" builtinId="9" hidden="1"/>
    <cellStyle name="Hipervínculo visitado" xfId="2167" builtinId="9" hidden="1"/>
    <cellStyle name="Hipervínculo visitado" xfId="2171" builtinId="9" hidden="1"/>
    <cellStyle name="Hipervínculo visitado" xfId="2173" builtinId="9" hidden="1"/>
    <cellStyle name="Hipervínculo visitado" xfId="2175" builtinId="9" hidden="1"/>
    <cellStyle name="Hipervínculo visitado" xfId="2179" builtinId="9" hidden="1"/>
    <cellStyle name="Hipervínculo visitado" xfId="2181" builtinId="9" hidden="1"/>
    <cellStyle name="Hipervínculo visitado" xfId="2183" builtinId="9" hidden="1"/>
    <cellStyle name="Hipervínculo visitado" xfId="2187" builtinId="9" hidden="1"/>
    <cellStyle name="Hipervínculo visitado" xfId="2189" builtinId="9" hidden="1"/>
    <cellStyle name="Hipervínculo visitado" xfId="2191" builtinId="9" hidden="1"/>
    <cellStyle name="Hipervínculo visitado" xfId="2195" builtinId="9" hidden="1"/>
    <cellStyle name="Hipervínculo visitado" xfId="2197" builtinId="9" hidden="1"/>
    <cellStyle name="Hipervínculo visitado" xfId="2199" builtinId="9" hidden="1"/>
    <cellStyle name="Hipervínculo visitado" xfId="2203" builtinId="9" hidden="1"/>
    <cellStyle name="Hipervínculo visitado" xfId="2205" builtinId="9" hidden="1"/>
    <cellStyle name="Hipervínculo visitado" xfId="2209" builtinId="9" hidden="1"/>
    <cellStyle name="Hipervínculo visitado" xfId="2213" builtinId="9" hidden="1"/>
    <cellStyle name="Hipervínculo visitado" xfId="2215" builtinId="9" hidden="1"/>
    <cellStyle name="Hipervínculo visitado" xfId="2217" builtinId="9" hidden="1"/>
    <cellStyle name="Hipervínculo visitado" xfId="2221" builtinId="9" hidden="1"/>
    <cellStyle name="Hipervínculo visitado" xfId="2223" builtinId="9" hidden="1"/>
    <cellStyle name="Hipervínculo visitado" xfId="2225" builtinId="9" hidden="1"/>
    <cellStyle name="Hipervínculo visitado" xfId="2229" builtinId="9" hidden="1"/>
    <cellStyle name="Hipervínculo visitado" xfId="2231" builtinId="9" hidden="1"/>
    <cellStyle name="Hipervínculo visitado" xfId="2233" builtinId="9" hidden="1"/>
    <cellStyle name="Hipervínculo visitado" xfId="2237" builtinId="9" hidden="1"/>
    <cellStyle name="Hipervínculo visitado" xfId="2239" builtinId="9" hidden="1"/>
    <cellStyle name="Hipervínculo visitado" xfId="2241" builtinId="9" hidden="1"/>
    <cellStyle name="Hipervínculo visitado" xfId="2245" builtinId="9" hidden="1"/>
    <cellStyle name="Hipervínculo visitado" xfId="2247" builtinId="9" hidden="1"/>
    <cellStyle name="Hipervínculo visitado" xfId="2249" builtinId="9" hidden="1"/>
    <cellStyle name="Hipervínculo visitado" xfId="2253" builtinId="9" hidden="1"/>
    <cellStyle name="Hipervínculo visitado" xfId="2255" builtinId="9" hidden="1"/>
    <cellStyle name="Hipervínculo visitado" xfId="2257" builtinId="9" hidden="1"/>
    <cellStyle name="Hipervínculo visitado" xfId="2261" builtinId="9" hidden="1"/>
    <cellStyle name="Hipervínculo visitado" xfId="2263" builtinId="9" hidden="1"/>
    <cellStyle name="Hipervínculo visitado" xfId="2265" builtinId="9" hidden="1"/>
    <cellStyle name="Hipervínculo visitado" xfId="2269" builtinId="9" hidden="1"/>
    <cellStyle name="Hipervínculo visitado" xfId="2273" builtinId="9" hidden="1"/>
    <cellStyle name="Hipervínculo visitado" xfId="2275" builtinId="9" hidden="1"/>
    <cellStyle name="Hipervínculo visitado" xfId="2279" builtinId="9" hidden="1"/>
    <cellStyle name="Hipervínculo visitado" xfId="2281" builtinId="9" hidden="1"/>
    <cellStyle name="Hipervínculo visitado" xfId="2283" builtinId="9" hidden="1"/>
    <cellStyle name="Hipervínculo visitado" xfId="2287" builtinId="9" hidden="1"/>
    <cellStyle name="Hipervínculo visitado" xfId="2289" builtinId="9" hidden="1"/>
    <cellStyle name="Hipervínculo visitado" xfId="2291" builtinId="9" hidden="1"/>
    <cellStyle name="Hipervínculo visitado" xfId="2295" builtinId="9" hidden="1"/>
    <cellStyle name="Hipervínculo visitado" xfId="2297" builtinId="9" hidden="1"/>
    <cellStyle name="Hipervínculo visitado" xfId="2299" builtinId="9" hidden="1"/>
    <cellStyle name="Hipervínculo visitado" xfId="2303" builtinId="9" hidden="1"/>
    <cellStyle name="Hipervínculo visitado" xfId="2305" builtinId="9" hidden="1"/>
    <cellStyle name="Hipervínculo visitado" xfId="2307" builtinId="9" hidden="1"/>
    <cellStyle name="Hipervínculo visitado" xfId="2311" builtinId="9" hidden="1"/>
    <cellStyle name="Hipervínculo visitado" xfId="2313" builtinId="9" hidden="1"/>
    <cellStyle name="Hipervínculo visitado" xfId="2315" builtinId="9" hidden="1"/>
    <cellStyle name="Hipervínculo visitado" xfId="2319" builtinId="9" hidden="1"/>
    <cellStyle name="Hipervínculo visitado" xfId="2321" builtinId="9" hidden="1"/>
    <cellStyle name="Hipervínculo visitado" xfId="2323" builtinId="9" hidden="1"/>
    <cellStyle name="Hipervínculo visitado" xfId="2327" builtinId="9" hidden="1"/>
    <cellStyle name="Hipervínculo visitado" xfId="2329" builtinId="9" hidden="1"/>
    <cellStyle name="Hipervínculo visitado" xfId="2331" builtinId="9" hidden="1"/>
    <cellStyle name="Hipervínculo visitado" xfId="2337" builtinId="9" hidden="1"/>
    <cellStyle name="Hipervínculo visitado" xfId="2339" builtinId="9" hidden="1"/>
    <cellStyle name="Hipervínculo visitado" xfId="2341" builtinId="9" hidden="1"/>
    <cellStyle name="Hipervínculo visitado" xfId="2345" builtinId="9" hidden="1"/>
    <cellStyle name="Hipervínculo visitado" xfId="2347" builtinId="9" hidden="1"/>
    <cellStyle name="Hipervínculo visitado" xfId="2349" builtinId="9" hidden="1"/>
    <cellStyle name="Hipervínculo visitado" xfId="2353" builtinId="9" hidden="1"/>
    <cellStyle name="Hipervínculo visitado" xfId="2355" builtinId="9" hidden="1"/>
    <cellStyle name="Hipervínculo visitado" xfId="2357" builtinId="9" hidden="1"/>
    <cellStyle name="Hipervínculo visitado" xfId="2361" builtinId="9" hidden="1"/>
    <cellStyle name="Hipervínculo visitado" xfId="2363" builtinId="9" hidden="1"/>
    <cellStyle name="Hipervínculo visitado" xfId="2365" builtinId="9" hidden="1"/>
    <cellStyle name="Hipervínculo visitado" xfId="2369" builtinId="9" hidden="1"/>
    <cellStyle name="Hipervínculo visitado" xfId="2371" builtinId="9" hidden="1"/>
    <cellStyle name="Hipervínculo visitado" xfId="2373" builtinId="9" hidden="1"/>
    <cellStyle name="Hipervínculo visitado" xfId="2377" builtinId="9" hidden="1"/>
    <cellStyle name="Hipervínculo visitado" xfId="2379" builtinId="9" hidden="1"/>
    <cellStyle name="Hipervínculo visitado" xfId="2381" builtinId="9" hidden="1"/>
    <cellStyle name="Hipervínculo visitado" xfId="2385" builtinId="9" hidden="1"/>
    <cellStyle name="Hipervínculo visitado" xfId="2387" builtinId="9" hidden="1"/>
    <cellStyle name="Hipervínculo visitado" xfId="2389" builtinId="9" hidden="1"/>
    <cellStyle name="Hipervínculo visitado" xfId="2393" builtinId="9" hidden="1"/>
    <cellStyle name="Hipervínculo visitado" xfId="2395" builtinId="9" hidden="1"/>
    <cellStyle name="Hipervínculo visitado" xfId="2397" builtinId="9" hidden="1"/>
    <cellStyle name="Hipervínculo visitado" xfId="2403" builtinId="9" hidden="1"/>
    <cellStyle name="Hipervínculo visitado" xfId="2405" builtinId="9" hidden="1"/>
    <cellStyle name="Hipervínculo visitado" xfId="2407" builtinId="9" hidden="1"/>
    <cellStyle name="Hipervínculo visitado" xfId="2411" builtinId="9" hidden="1"/>
    <cellStyle name="Hipervínculo visitado" xfId="2413" builtinId="9" hidden="1"/>
    <cellStyle name="Hipervínculo visitado" xfId="2415" builtinId="9" hidden="1"/>
    <cellStyle name="Hipervínculo visitado" xfId="2419" builtinId="9" hidden="1"/>
    <cellStyle name="Hipervínculo visitado" xfId="2421" builtinId="9" hidden="1"/>
    <cellStyle name="Hipervínculo visitado" xfId="2423" builtinId="9" hidden="1"/>
    <cellStyle name="Hipervínculo visitado" xfId="2427" builtinId="9" hidden="1"/>
    <cellStyle name="Hipervínculo visitado" xfId="2429" builtinId="9" hidden="1"/>
    <cellStyle name="Hipervínculo visitado" xfId="2431" builtinId="9" hidden="1"/>
    <cellStyle name="Hipervínculo visitado" xfId="2435" builtinId="9" hidden="1"/>
    <cellStyle name="Hipervínculo visitado" xfId="2437" builtinId="9" hidden="1"/>
    <cellStyle name="Hipervínculo visitado" xfId="2439" builtinId="9" hidden="1"/>
    <cellStyle name="Hipervínculo visitado" xfId="2443" builtinId="9" hidden="1"/>
    <cellStyle name="Hipervínculo visitado" xfId="2445" builtinId="9" hidden="1"/>
    <cellStyle name="Hipervínculo visitado" xfId="2448" builtinId="9" hidden="1"/>
    <cellStyle name="Hipervínculo visitado" xfId="2452" builtinId="9" hidden="1"/>
    <cellStyle name="Hipervínculo visitado" xfId="2454" builtinId="9" hidden="1"/>
    <cellStyle name="Hipervínculo visitado" xfId="2456" builtinId="9" hidden="1"/>
    <cellStyle name="Hipervínculo visitado" xfId="2460" builtinId="9" hidden="1"/>
    <cellStyle name="Hipervínculo visitado" xfId="2462" builtinId="9" hidden="1"/>
    <cellStyle name="Hipervínculo visitado" xfId="2466" builtinId="9" hidden="1"/>
    <cellStyle name="Hipervínculo visitado" xfId="2470" builtinId="9" hidden="1"/>
    <cellStyle name="Hipervínculo visitado" xfId="2472" builtinId="9" hidden="1"/>
    <cellStyle name="Hipervínculo visitado" xfId="2474" builtinId="9" hidden="1"/>
    <cellStyle name="Hipervínculo visitado" xfId="2478" builtinId="9" hidden="1"/>
    <cellStyle name="Hipervínculo visitado" xfId="2480" builtinId="9" hidden="1"/>
    <cellStyle name="Hipervínculo visitado" xfId="2482" builtinId="9" hidden="1"/>
    <cellStyle name="Hipervínculo visitado" xfId="2486" builtinId="9" hidden="1"/>
    <cellStyle name="Hipervínculo visitado" xfId="2488" builtinId="9" hidden="1"/>
    <cellStyle name="Hipervínculo visitado" xfId="2490" builtinId="9" hidden="1"/>
    <cellStyle name="Hipervínculo visitado" xfId="2494" builtinId="9" hidden="1"/>
    <cellStyle name="Hipervínculo visitado" xfId="2496" builtinId="9" hidden="1"/>
    <cellStyle name="Hipervínculo visitado" xfId="2498" builtinId="9" hidden="1"/>
    <cellStyle name="Hipervínculo visitado" xfId="2501" builtinId="9" hidden="1"/>
    <cellStyle name="Hipervínculo visitado" xfId="2503" builtinId="9" hidden="1"/>
    <cellStyle name="Hipervínculo visitado" xfId="2505" builtinId="9" hidden="1"/>
    <cellStyle name="Hipervínculo visitado" xfId="2509" builtinId="9" hidden="1"/>
    <cellStyle name="Hipervínculo visitado" xfId="2511" builtinId="9" hidden="1"/>
    <cellStyle name="Hipervínculo visitado" xfId="2513" builtinId="9" hidden="1"/>
    <cellStyle name="Hipervínculo visitado" xfId="2517" builtinId="9" hidden="1"/>
    <cellStyle name="Hipervínculo visitado" xfId="2519" builtinId="9" hidden="1"/>
    <cellStyle name="Hipervínculo visitado" xfId="2521" builtinId="9" hidden="1"/>
    <cellStyle name="Hipervínculo visitado" xfId="2525" builtinId="9" hidden="1"/>
    <cellStyle name="Hipervínculo visitado" xfId="2529" builtinId="9" hidden="1"/>
    <cellStyle name="Hipervínculo visitado" xfId="2531" builtinId="9" hidden="1"/>
    <cellStyle name="Hipervínculo visitado" xfId="2535" builtinId="9" hidden="1"/>
    <cellStyle name="Hipervínculo visitado" xfId="2537" builtinId="9" hidden="1"/>
    <cellStyle name="Hipervínculo visitado" xfId="2539" builtinId="9" hidden="1"/>
    <cellStyle name="Hipervínculo visitado" xfId="2543" builtinId="9" hidden="1"/>
    <cellStyle name="Hipervínculo visitado" xfId="2545" builtinId="9" hidden="1"/>
    <cellStyle name="Hipervínculo visitado" xfId="2547" builtinId="9" hidden="1"/>
    <cellStyle name="Hipervínculo visitado" xfId="2552" builtinId="9" hidden="1"/>
    <cellStyle name="Hipervínculo visitado" xfId="2554" builtinId="9" hidden="1"/>
    <cellStyle name="Hipervínculo visitado" xfId="2556" builtinId="9" hidden="1"/>
    <cellStyle name="Hipervínculo visitado" xfId="2560" builtinId="9" hidden="1"/>
    <cellStyle name="Hipervínculo visitado" xfId="2562" builtinId="9" hidden="1"/>
    <cellStyle name="Hipervínculo visitado" xfId="2564" builtinId="9" hidden="1"/>
    <cellStyle name="Hipervínculo visitado" xfId="2568" builtinId="9" hidden="1"/>
    <cellStyle name="Hipervínculo visitado" xfId="2570" builtinId="9" hidden="1"/>
    <cellStyle name="Hipervínculo visitado" xfId="2572" builtinId="9" hidden="1"/>
    <cellStyle name="Hipervínculo visitado" xfId="2576" builtinId="9" hidden="1"/>
    <cellStyle name="Hipervínculo visitado" xfId="2578" builtinId="9" hidden="1"/>
    <cellStyle name="Hipervínculo visitado" xfId="2580" builtinId="9" hidden="1"/>
    <cellStyle name="Hipervínculo visitado" xfId="2584" builtinId="9" hidden="1"/>
    <cellStyle name="Hipervínculo visitado" xfId="2586" builtinId="9" hidden="1"/>
    <cellStyle name="Hipervínculo visitado" xfId="2588" builtinId="9" hidden="1"/>
    <cellStyle name="Hipervínculo visitado" xfId="2594" builtinId="9" hidden="1"/>
    <cellStyle name="Hipervínculo visitado" xfId="2596" builtinId="9" hidden="1"/>
    <cellStyle name="Hipervínculo visitado" xfId="2598" builtinId="9" hidden="1"/>
    <cellStyle name="Hipervínculo visitado" xfId="2602" builtinId="9" hidden="1"/>
    <cellStyle name="Hipervínculo visitado" xfId="2606" builtinId="9" hidden="1"/>
    <cellStyle name="Hipervínculo visitado" xfId="2608" builtinId="9" hidden="1"/>
    <cellStyle name="Hipervínculo visitado" xfId="2612" builtinId="9" hidden="1"/>
    <cellStyle name="Hipervínculo visitado" xfId="2614" builtinId="9" hidden="1"/>
    <cellStyle name="Hipervínculo visitado" xfId="2616" builtinId="9" hidden="1"/>
    <cellStyle name="Hipervínculo visitado" xfId="2620" builtinId="9" hidden="1"/>
    <cellStyle name="Hipervínculo visitado" xfId="2622" builtinId="9" hidden="1"/>
    <cellStyle name="Hipervínculo visitado" xfId="2624" builtinId="9" hidden="1"/>
    <cellStyle name="Hipervínculo visitado" xfId="2628" builtinId="9" hidden="1"/>
    <cellStyle name="Hipervínculo visitado" xfId="2630" builtinId="9" hidden="1"/>
    <cellStyle name="Hipervínculo visitado" xfId="2632" builtinId="9" hidden="1"/>
    <cellStyle name="Hipervínculo visitado" xfId="2636" builtinId="9" hidden="1"/>
    <cellStyle name="Hipervínculo visitado" xfId="2638" builtinId="9" hidden="1"/>
    <cellStyle name="Hipervínculo visitado" xfId="2640" builtinId="9" hidden="1"/>
    <cellStyle name="Hipervínculo visitado" xfId="2644" builtinId="9" hidden="1"/>
    <cellStyle name="Hipervínculo visitado" xfId="2646" builtinId="9" hidden="1"/>
    <cellStyle name="Hipervínculo visitado" xfId="2648" builtinId="9" hidden="1"/>
    <cellStyle name="Hipervínculo visitado" xfId="2652" builtinId="9" hidden="1"/>
    <cellStyle name="Hipervínculo visitado" xfId="2654" builtinId="9" hidden="1"/>
    <cellStyle name="Hipervínculo visitado" xfId="2656" builtinId="9" hidden="1"/>
    <cellStyle name="Hipervínculo visitado" xfId="2662" builtinId="9" hidden="1"/>
    <cellStyle name="Hipervínculo visitado" xfId="2664" builtinId="9" hidden="1"/>
    <cellStyle name="Hipervínculo visitado" xfId="2666" builtinId="9" hidden="1"/>
    <cellStyle name="Hipervínculo visitado" xfId="2670" builtinId="9" hidden="1"/>
    <cellStyle name="Hipervínculo visitado" xfId="2672" builtinId="9" hidden="1"/>
    <cellStyle name="Hipervínculo visitado" xfId="2674" builtinId="9" hidden="1"/>
    <cellStyle name="Hipervínculo visitado" xfId="2678" builtinId="9" hidden="1"/>
    <cellStyle name="Hipervínculo visitado" xfId="2680" builtinId="9" hidden="1"/>
    <cellStyle name="Hipervínculo visitado" xfId="2682" builtinId="9" hidden="1"/>
    <cellStyle name="Hipervínculo visitado" xfId="2686" builtinId="9" hidden="1"/>
    <cellStyle name="Hipervínculo visitado" xfId="2688" builtinId="9" hidden="1"/>
    <cellStyle name="Hipervínculo visitado" xfId="2690" builtinId="9" hidden="1"/>
    <cellStyle name="Hipervínculo visitado" xfId="2694" builtinId="9" hidden="1"/>
    <cellStyle name="Hipervínculo visitado" xfId="2696" builtinId="9" hidden="1"/>
    <cellStyle name="Hipervínculo visitado" xfId="2698" builtinId="9" hidden="1"/>
    <cellStyle name="Hipervínculo visitado" xfId="2702" builtinId="9" hidden="1"/>
    <cellStyle name="Hipervínculo visitado" xfId="2704" builtinId="9" hidden="1"/>
    <cellStyle name="Hipervínculo visitado" xfId="2706" builtinId="9" hidden="1"/>
    <cellStyle name="Hipervínculo visitado" xfId="2603" builtinId="9" hidden="1"/>
    <cellStyle name="Hipervínculo visitado" xfId="2710" builtinId="9" hidden="1"/>
    <cellStyle name="Hipervínculo visitado" xfId="2712" builtinId="9" hidden="1"/>
    <cellStyle name="Hipervínculo visitado" xfId="2716" builtinId="9" hidden="1"/>
    <cellStyle name="Hipervínculo visitado" xfId="2718" builtinId="9" hidden="1"/>
    <cellStyle name="Hipervínculo visitado" xfId="2722" builtinId="9" hidden="1"/>
    <cellStyle name="Hipervínculo visitado" xfId="2726" builtinId="9" hidden="1"/>
    <cellStyle name="Hipervínculo visitado" xfId="2728" builtinId="9" hidden="1"/>
    <cellStyle name="Hipervínculo visitado" xfId="2730" builtinId="9" hidden="1"/>
    <cellStyle name="Hipervínculo visitado" xfId="2734" builtinId="9" hidden="1"/>
    <cellStyle name="Hipervínculo visitado" xfId="2736" builtinId="9" hidden="1"/>
    <cellStyle name="Hipervínculo visitado" xfId="2738" builtinId="9" hidden="1"/>
    <cellStyle name="Hipervínculo visitado" xfId="2742" builtinId="9" hidden="1"/>
    <cellStyle name="Hipervínculo visitado" xfId="2744" builtinId="9" hidden="1"/>
    <cellStyle name="Hipervínculo visitado" xfId="2746" builtinId="9" hidden="1"/>
    <cellStyle name="Hipervínculo visitado" xfId="2750" builtinId="9" hidden="1"/>
    <cellStyle name="Hipervínculo visitado" xfId="2752" builtinId="9" hidden="1"/>
    <cellStyle name="Hipervínculo visitado" xfId="2754" builtinId="9" hidden="1"/>
    <cellStyle name="Hipervínculo visitado" xfId="2758" builtinId="9" hidden="1"/>
    <cellStyle name="Hipervínculo visitado" xfId="2761" builtinId="9" hidden="1"/>
    <cellStyle name="Hipervínculo visitado" xfId="2763" builtinId="9" hidden="1"/>
    <cellStyle name="Hipervínculo visitado" xfId="2767" builtinId="9" hidden="1"/>
    <cellStyle name="Hipervínculo visitado" xfId="2769" builtinId="9" hidden="1"/>
    <cellStyle name="Hipervínculo visitado" xfId="2771" builtinId="9" hidden="1"/>
    <cellStyle name="Hipervínculo visitado" xfId="2775" builtinId="9" hidden="1"/>
    <cellStyle name="Hipervínculo visitado" xfId="2777" builtinId="9" hidden="1"/>
    <cellStyle name="Hipervínculo visitado" xfId="2779" builtinId="9" hidden="1"/>
    <cellStyle name="Hipervínculo visitado" xfId="2783" builtinId="9" hidden="1"/>
    <cellStyle name="Hipervínculo visitado" xfId="2787" builtinId="9" hidden="1"/>
    <cellStyle name="Hipervínculo visitado" xfId="2789" builtinId="9" hidden="1"/>
    <cellStyle name="Hipervínculo visitado" xfId="2793" builtinId="9" hidden="1"/>
    <cellStyle name="Hipervínculo visitado" xfId="2795" builtinId="9" hidden="1"/>
    <cellStyle name="Hipervínculo visitado" xfId="2797" builtinId="9" hidden="1"/>
    <cellStyle name="Hipervínculo visitado" xfId="2801" builtinId="9" hidden="1"/>
    <cellStyle name="Hipervínculo visitado" xfId="2803" builtinId="9" hidden="1"/>
    <cellStyle name="Hipervínculo visitado" xfId="2805" builtinId="9" hidden="1"/>
    <cellStyle name="Hipervínculo visitado" xfId="2809" builtinId="9" hidden="1"/>
    <cellStyle name="Hipervínculo visitado" xfId="2811" builtinId="9" hidden="1"/>
    <cellStyle name="Hipervínculo visitado" xfId="2813" builtinId="9" hidden="1"/>
    <cellStyle name="Hipervínculo visitado" xfId="2817" builtinId="9" hidden="1"/>
    <cellStyle name="Hipervínculo visitado" xfId="2819" builtinId="9" hidden="1"/>
    <cellStyle name="Hipervínculo visitado" xfId="2821" builtinId="9" hidden="1"/>
    <cellStyle name="Hipervínculo visitado" xfId="2825" builtinId="9" hidden="1"/>
    <cellStyle name="Hipervínculo visitado" xfId="2827" builtinId="9" hidden="1"/>
    <cellStyle name="Hipervínculo visitado" xfId="2829" builtinId="9" hidden="1"/>
    <cellStyle name="Hipervínculo visitado" xfId="2833" builtinId="9" hidden="1"/>
    <cellStyle name="Hipervínculo visitado" xfId="2835" builtinId="9" hidden="1"/>
    <cellStyle name="Hipervínculo visitado" xfId="2837" builtinId="9" hidden="1"/>
    <cellStyle name="Hipervínculo visitado" xfId="2841" builtinId="9" hidden="1"/>
    <cellStyle name="Hipervínculo visitado" xfId="2843" builtinId="9" hidden="1"/>
    <cellStyle name="Hipervínculo visitado" xfId="2845" builtinId="9" hidden="1"/>
    <cellStyle name="Hipervínculo visitado" xfId="2851" builtinId="9" hidden="1"/>
    <cellStyle name="Hipervínculo visitado" xfId="2853" builtinId="9" hidden="1"/>
    <cellStyle name="Hipervínculo visitado" xfId="2855" builtinId="9" hidden="1"/>
    <cellStyle name="Hipervínculo visitado" xfId="2859" builtinId="9" hidden="1"/>
    <cellStyle name="Hipervínculo visitado" xfId="2861" builtinId="9" hidden="1"/>
    <cellStyle name="Hipervínculo visitado" xfId="2863" builtinId="9" hidden="1"/>
    <cellStyle name="Hipervínculo visitado" xfId="2866" builtinId="9" hidden="1"/>
    <cellStyle name="Hipervínculo visitado" xfId="2868" builtinId="9" hidden="1"/>
    <cellStyle name="Hipervínculo visitado" xfId="2870" builtinId="9" hidden="1"/>
    <cellStyle name="Hipervínculo visitado" xfId="2874" builtinId="9" hidden="1"/>
    <cellStyle name="Hipervínculo visitado" xfId="2876" builtinId="9" hidden="1"/>
    <cellStyle name="Hipervínculo visitado" xfId="2878" builtinId="9" hidden="1"/>
    <cellStyle name="Hipervínculo visitado" xfId="2882" builtinId="9" hidden="1"/>
    <cellStyle name="Hipervínculo visitado" xfId="2884" builtinId="9" hidden="1"/>
    <cellStyle name="Hipervínculo visitado" xfId="2886" builtinId="9" hidden="1"/>
    <cellStyle name="Hipervínculo visitado" xfId="2890" builtinId="9" hidden="1"/>
    <cellStyle name="Hipervínculo visitado" xfId="2892" builtinId="9" hidden="1"/>
    <cellStyle name="Hipervínculo visitado" xfId="2894" builtinId="9" hidden="1"/>
    <cellStyle name="Hipervínculo visitado" xfId="2898" builtinId="9" hidden="1"/>
    <cellStyle name="Hipervínculo visitado" xfId="2900" builtinId="9" hidden="1"/>
    <cellStyle name="Hipervínculo visitado" xfId="2902" builtinId="9" hidden="1"/>
    <cellStyle name="Hipervínculo visitado" xfId="2906" builtinId="9" hidden="1"/>
    <cellStyle name="Hipervínculo visitado" xfId="2908" builtinId="9" hidden="1"/>
    <cellStyle name="Hipervínculo visitado" xfId="2910" builtinId="9" hidden="1"/>
    <cellStyle name="Hipervínculo visitado" xfId="2918" builtinId="9" hidden="1"/>
    <cellStyle name="Hipervínculo visitado" xfId="2920" builtinId="9" hidden="1"/>
    <cellStyle name="Hipervínculo visitado" xfId="2922" builtinId="9" hidden="1"/>
    <cellStyle name="Hipervínculo visitado" xfId="2926" builtinId="9" hidden="1"/>
    <cellStyle name="Hipervínculo visitado" xfId="2928" builtinId="9" hidden="1"/>
    <cellStyle name="Hipervínculo visitado" xfId="2930" builtinId="9" hidden="1"/>
    <cellStyle name="Hipervínculo visitado" xfId="2934" builtinId="9" hidden="1"/>
    <cellStyle name="Hipervínculo visitado" xfId="2936" builtinId="9" hidden="1"/>
    <cellStyle name="Hipervínculo visitado" xfId="2938" builtinId="9" hidden="1"/>
    <cellStyle name="Hipervínculo visitado" xfId="2942" builtinId="9" hidden="1"/>
    <cellStyle name="Hipervínculo visitado" xfId="2944" builtinId="9" hidden="1"/>
    <cellStyle name="Hipervínculo visitado" xfId="2946" builtinId="9" hidden="1"/>
    <cellStyle name="Hipervínculo visitado" xfId="2950" builtinId="9" hidden="1"/>
    <cellStyle name="Hipervínculo visitado" xfId="2952" builtinId="9" hidden="1"/>
    <cellStyle name="Hipervínculo visitado" xfId="2954" builtinId="9" hidden="1"/>
    <cellStyle name="Hipervínculo visitado" xfId="2958" builtinId="9" hidden="1"/>
    <cellStyle name="Hipervínculo visitado" xfId="2960" builtinId="9" hidden="1"/>
    <cellStyle name="Hipervínculo visitado" xfId="2962" builtinId="9" hidden="1"/>
    <cellStyle name="Hipervínculo visitado" xfId="2966" builtinId="9" hidden="1"/>
    <cellStyle name="Hipervínculo visitado" xfId="2968" builtinId="9" hidden="1"/>
    <cellStyle name="Hipervínculo visitado" xfId="2970" builtinId="9" hidden="1"/>
    <cellStyle name="Hipervínculo visitado" xfId="2974" builtinId="9" hidden="1"/>
    <cellStyle name="Hipervínculo visitado" xfId="2976" builtinId="9" hidden="1"/>
    <cellStyle name="Hipervínculo visitado" xfId="2980" builtinId="9" hidden="1"/>
    <cellStyle name="Hipervínculo visitado" xfId="2984" builtinId="9" hidden="1"/>
    <cellStyle name="Hipervínculo visitado" xfId="2986" builtinId="9" hidden="1"/>
    <cellStyle name="Hipervínculo visitado" xfId="2988" builtinId="9" hidden="1"/>
    <cellStyle name="Hipervínculo visitado" xfId="2992" builtinId="9" hidden="1"/>
    <cellStyle name="Hipervínculo visitado" xfId="2994" builtinId="9" hidden="1"/>
    <cellStyle name="Hipervínculo visitado" xfId="2996" builtinId="9" hidden="1"/>
    <cellStyle name="Hipervínculo visitado" xfId="3000" builtinId="9" hidden="1"/>
    <cellStyle name="Hipervínculo visitado" xfId="3002" builtinId="9" hidden="1"/>
    <cellStyle name="Hipervínculo visitado" xfId="3004" builtinId="9" hidden="1"/>
    <cellStyle name="Hipervínculo visitado" xfId="3008" builtinId="9" hidden="1"/>
    <cellStyle name="Hipervínculo visitado" xfId="3010" builtinId="9" hidden="1"/>
    <cellStyle name="Hipervínculo visitado" xfId="3012" builtinId="9" hidden="1"/>
    <cellStyle name="Hipervínculo visitado" xfId="3016" builtinId="9" hidden="1"/>
    <cellStyle name="Hipervínculo visitado" xfId="3018" builtinId="9" hidden="1"/>
    <cellStyle name="Hipervínculo visitado" xfId="3020" builtinId="9" hidden="1"/>
    <cellStyle name="Hipervínculo visitado" xfId="3022" builtinId="9" hidden="1"/>
    <cellStyle name="Hipervínculo visitado" xfId="3024" builtinId="9" hidden="1"/>
    <cellStyle name="Hipervínculo visitado" xfId="3026" builtinId="9" hidden="1"/>
    <cellStyle name="Hipervínculo visitado" xfId="3030" builtinId="9" hidden="1"/>
    <cellStyle name="Hipervínculo visitado" xfId="3032" builtinId="9" hidden="1"/>
    <cellStyle name="Hipervínculo visitado" xfId="3034" builtinId="9" hidden="1"/>
    <cellStyle name="Hipervínculo visitado" xfId="3038" builtinId="9" hidden="1"/>
    <cellStyle name="Hipervínculo visitado" xfId="3042" builtinId="9" hidden="1"/>
    <cellStyle name="Hipervínculo visitado" xfId="3044" builtinId="9" hidden="1"/>
    <cellStyle name="Hipervínculo visitado" xfId="3048" builtinId="9" hidden="1"/>
    <cellStyle name="Hipervínculo visitado" xfId="3050" builtinId="9" hidden="1"/>
    <cellStyle name="Hipervínculo visitado" xfId="3052" builtinId="9" hidden="1"/>
    <cellStyle name="Hipervínculo visitado" xfId="3056" builtinId="9" hidden="1"/>
    <cellStyle name="Hipervínculo visitado" xfId="3058" builtinId="9" hidden="1"/>
    <cellStyle name="Hipervínculo visitado" xfId="3060" builtinId="9" hidden="1"/>
    <cellStyle name="Hipervínculo visitado" xfId="3064" builtinId="9" hidden="1"/>
    <cellStyle name="Hipervínculo visitado" xfId="3066" builtinId="9" hidden="1"/>
    <cellStyle name="Hipervínculo visitado" xfId="3068" builtinId="9" hidden="1"/>
    <cellStyle name="Hipervínculo visitado" xfId="3074" builtinId="9" hidden="1"/>
    <cellStyle name="Hipervínculo visitado" xfId="3076" builtinId="9" hidden="1"/>
    <cellStyle name="Hipervínculo visitado" xfId="3078" builtinId="9" hidden="1"/>
    <cellStyle name="Hipervínculo visitado" xfId="3082" builtinId="9" hidden="1"/>
    <cellStyle name="Hipervínculo visitado" xfId="3084" builtinId="9" hidden="1"/>
    <cellStyle name="Hipervínculo visitado" xfId="3086" builtinId="9" hidden="1"/>
    <cellStyle name="Hipervínculo visitado" xfId="3090" builtinId="9" hidden="1"/>
    <cellStyle name="Hipervínculo visitado" xfId="3092" builtinId="9" hidden="1"/>
    <cellStyle name="Hipervínculo visitado" xfId="3094" builtinId="9" hidden="1"/>
    <cellStyle name="Hipervínculo visitado" xfId="3098" builtinId="9" hidden="1"/>
    <cellStyle name="Hipervínculo visitado" xfId="3100" builtinId="9" hidden="1"/>
    <cellStyle name="Hipervínculo visitado" xfId="3102" builtinId="9" hidden="1"/>
    <cellStyle name="Hipervínculo visitado" xfId="3108" builtinId="9" hidden="1"/>
    <cellStyle name="Hipervínculo visitado" xfId="3110" builtinId="9" hidden="1"/>
    <cellStyle name="Hipervínculo visitado" xfId="3112" builtinId="9" hidden="1"/>
    <cellStyle name="Hipervínculo visitado" xfId="3116" builtinId="9" hidden="1"/>
    <cellStyle name="Hipervínculo visitado" xfId="3118" builtinId="9" hidden="1"/>
    <cellStyle name="Hipervínculo visitado" xfId="3120" builtinId="9" hidden="1"/>
    <cellStyle name="Hipervínculo visitado" xfId="3124" builtinId="9" hidden="1"/>
    <cellStyle name="Hipervínculo visitado" xfId="3126" builtinId="9" hidden="1"/>
    <cellStyle name="Hipervínculo visitado" xfId="3128" builtinId="9" hidden="1"/>
    <cellStyle name="Hipervínculo visitado" xfId="3132" builtinId="9" hidden="1"/>
    <cellStyle name="Hipervínculo visitado" xfId="3134" builtinId="9" hidden="1"/>
    <cellStyle name="Hipervínculo visitado" xfId="3136" builtinId="9" hidden="1"/>
    <cellStyle name="Hipervínculo visitado" xfId="3140" builtinId="9" hidden="1"/>
    <cellStyle name="Hipervínculo visitado" xfId="3142" builtinId="9" hidden="1"/>
    <cellStyle name="Hipervínculo visitado" xfId="3144" builtinId="9" hidden="1"/>
    <cellStyle name="Hipervínculo visitado" xfId="3148" builtinId="9" hidden="1"/>
    <cellStyle name="Hipervínculo visitado" xfId="3150" builtinId="9" hidden="1"/>
    <cellStyle name="Hipervínculo visitado" xfId="3152" builtinId="9" hidden="1"/>
    <cellStyle name="Hipervínculo visitado" xfId="3156" builtinId="9" hidden="1"/>
    <cellStyle name="Hipervínculo visitado" xfId="3158" builtinId="9" hidden="1"/>
    <cellStyle name="Hipervínculo visitado" xfId="3160" builtinId="9" hidden="1"/>
    <cellStyle name="Hipervínculo visitado" xfId="3164" builtinId="9" hidden="1"/>
    <cellStyle name="Hipervínculo visitado" xfId="3166" builtinId="9" hidden="1"/>
    <cellStyle name="Hipervínculo visitado" xfId="3168" builtinId="9" hidden="1"/>
    <cellStyle name="Hipervínculo visitado" xfId="3174" builtinId="9" hidden="1"/>
    <cellStyle name="Hipervínculo visitado" xfId="3176" builtinId="9" hidden="1"/>
    <cellStyle name="Hipervínculo visitado" xfId="3071" builtinId="9" hidden="1"/>
    <cellStyle name="Hipervínculo visitado" xfId="3180" builtinId="9" hidden="1"/>
    <cellStyle name="Hipervínculo visitado" xfId="3182" builtinId="9" hidden="1"/>
    <cellStyle name="Hipervínculo visitado" xfId="3184" builtinId="9" hidden="1"/>
    <cellStyle name="Hipervínculo visitado" xfId="3188" builtinId="9" hidden="1"/>
    <cellStyle name="Hipervínculo visitado" xfId="3190" builtinId="9" hidden="1"/>
    <cellStyle name="Hipervínculo visitado" xfId="3192" builtinId="9" hidden="1"/>
    <cellStyle name="Hipervínculo visitado" xfId="3196" builtinId="9" hidden="1"/>
    <cellStyle name="Hipervínculo visitado" xfId="3198" builtinId="9" hidden="1"/>
    <cellStyle name="Hipervínculo visitado" xfId="3200" builtinId="9" hidden="1"/>
    <cellStyle name="Hipervínculo visitado" xfId="3204" builtinId="9" hidden="1"/>
    <cellStyle name="Hipervínculo visitado" xfId="3206" builtinId="9" hidden="1"/>
    <cellStyle name="Hipervínculo visitado" xfId="3208" builtinId="9" hidden="1"/>
    <cellStyle name="Hipervínculo visitado" xfId="3212" builtinId="9" hidden="1"/>
    <cellStyle name="Hipervínculo visitado" xfId="3214" builtinId="9" hidden="1"/>
    <cellStyle name="Hipervínculo visitado" xfId="3216" builtinId="9" hidden="1"/>
    <cellStyle name="Hipervínculo visitado" xfId="3220" builtinId="9" hidden="1"/>
    <cellStyle name="Hipervínculo visitado" xfId="3222" builtinId="9" hidden="1"/>
    <cellStyle name="Hipervínculo visitado" xfId="3224" builtinId="9" hidden="1"/>
    <cellStyle name="Hipervínculo visitado" xfId="3229" builtinId="9" hidden="1"/>
    <cellStyle name="Hipervínculo visitado" xfId="3231" builtinId="9" hidden="1"/>
    <cellStyle name="Hipervínculo visitado" xfId="3235" builtinId="9" hidden="1"/>
    <cellStyle name="Hipervínculo visitado" xfId="3239" builtinId="9" hidden="1"/>
    <cellStyle name="Hipervínculo visitado" xfId="3241" builtinId="9" hidden="1"/>
    <cellStyle name="Hipervínculo visitado" xfId="3243" builtinId="9" hidden="1"/>
    <cellStyle name="Hipervínculo visitado" xfId="3247" builtinId="9" hidden="1"/>
    <cellStyle name="Hipervínculo visitado" xfId="3249" builtinId="9" hidden="1"/>
    <cellStyle name="Hipervínculo visitado" xfId="3251" builtinId="9" hidden="1"/>
    <cellStyle name="Hipervínculo visitado" xfId="3255" builtinId="9" hidden="1"/>
    <cellStyle name="Hipervínculo visitado" xfId="3257" builtinId="9" hidden="1"/>
    <cellStyle name="Hipervínculo visitado" xfId="3259" builtinId="9" hidden="1"/>
    <cellStyle name="Hipervínculo visitado" xfId="3263" builtinId="9" hidden="1"/>
    <cellStyle name="Hipervínculo visitado" xfId="3265" builtinId="9" hidden="1"/>
    <cellStyle name="Hipervínculo visitado" xfId="3267" builtinId="9" hidden="1"/>
    <cellStyle name="Hipervínculo visitado" xfId="3271" builtinId="9" hidden="1"/>
    <cellStyle name="Hipervínculo visitado" xfId="3273" builtinId="9" hidden="1"/>
    <cellStyle name="Hipervínculo visitado" xfId="3275" builtinId="9" hidden="1"/>
    <cellStyle name="Hipervínculo visitado" xfId="3279" builtinId="9" hidden="1"/>
    <cellStyle name="Hipervínculo visitado" xfId="3281" builtinId="9" hidden="1"/>
    <cellStyle name="Hipervínculo visitado" xfId="3283" builtinId="9" hidden="1"/>
    <cellStyle name="Hipervínculo visitado" xfId="3287" builtinId="9" hidden="1"/>
    <cellStyle name="Hipervínculo visitado" xfId="3289" builtinId="9" hidden="1"/>
    <cellStyle name="Hipervínculo visitado" xfId="3291" builtinId="9" hidden="1"/>
    <cellStyle name="Hipervínculo visitado" xfId="3295" builtinId="9" hidden="1"/>
    <cellStyle name="Hipervínculo visitado" xfId="3299" builtinId="9" hidden="1"/>
    <cellStyle name="Hipervínculo visitado" xfId="3301" builtinId="9" hidden="1"/>
    <cellStyle name="Hipervínculo visitado" xfId="3305" builtinId="9" hidden="1"/>
    <cellStyle name="Hipervínculo visitado" xfId="3307" builtinId="9" hidden="1"/>
    <cellStyle name="Hipervínculo visitado" xfId="3309" builtinId="9" hidden="1"/>
    <cellStyle name="Hipervínculo visitado" xfId="3313" builtinId="9" hidden="1"/>
    <cellStyle name="Hipervínculo visitado" xfId="3315" builtinId="9" hidden="1"/>
    <cellStyle name="Hipervínculo visitado" xfId="3317" builtinId="9" hidden="1"/>
    <cellStyle name="Hipervínculo visitado" xfId="3321" builtinId="9" hidden="1"/>
    <cellStyle name="Hipervínculo visitado" xfId="3323" builtinId="9" hidden="1"/>
    <cellStyle name="Hipervínculo visitado" xfId="3325" builtinId="9" hidden="1"/>
    <cellStyle name="Hipervínculo visitado" xfId="3329" builtinId="9" hidden="1"/>
    <cellStyle name="Hipervínculo visitado" xfId="3331" builtinId="9" hidden="1"/>
    <cellStyle name="Hipervínculo visitado" xfId="3332" builtinId="9" hidden="1"/>
    <cellStyle name="Hipervínculo visitado" xfId="3336" builtinId="9" hidden="1"/>
    <cellStyle name="Hipervínculo visitado" xfId="3338" builtinId="9" hidden="1"/>
    <cellStyle name="Hipervínculo visitado" xfId="3340" builtinId="9" hidden="1"/>
    <cellStyle name="Hipervínculo visitado" xfId="3344" builtinId="9" hidden="1"/>
    <cellStyle name="Hipervínculo visitado" xfId="3346" builtinId="9" hidden="1"/>
    <cellStyle name="Hipervínculo visitado" xfId="3348" builtinId="9" hidden="1"/>
    <cellStyle name="Hipervínculo visitado" xfId="3352" builtinId="9" hidden="1"/>
    <cellStyle name="Hipervínculo visitado" xfId="3354" builtinId="9" hidden="1"/>
    <cellStyle name="Hipervínculo visitado" xfId="3356" builtinId="9" hidden="1"/>
    <cellStyle name="Hipervínculo visitado" xfId="3362" builtinId="9" hidden="1"/>
    <cellStyle name="Hipervínculo visitado" xfId="3364" builtinId="9" hidden="1"/>
    <cellStyle name="Hipervínculo visitado" xfId="3366" builtinId="9" hidden="1"/>
    <cellStyle name="Hipervínculo visitado" xfId="3370" builtinId="9" hidden="1"/>
    <cellStyle name="Hipervínculo visitado" xfId="3372" builtinId="9" hidden="1"/>
    <cellStyle name="Hipervínculo visitado" xfId="3374" builtinId="9" hidden="1"/>
    <cellStyle name="Hipervínculo visitado" xfId="3378" builtinId="9" hidden="1"/>
    <cellStyle name="Hipervínculo visitado" xfId="3380" builtinId="9" hidden="1"/>
    <cellStyle name="Hipervínculo visitado" xfId="3382" builtinId="9" hidden="1"/>
    <cellStyle name="Hipervínculo visitado" xfId="3388" builtinId="9" hidden="1"/>
    <cellStyle name="Hipervínculo visitado" xfId="3390" builtinId="9" hidden="1"/>
    <cellStyle name="Hipervínculo visitado" xfId="3392" builtinId="9" hidden="1"/>
    <cellStyle name="Hipervínculo visitado" xfId="3396" builtinId="9" hidden="1"/>
    <cellStyle name="Hipervínculo visitado" xfId="3398" builtinId="9" hidden="1"/>
    <cellStyle name="Hipervínculo visitado" xfId="3400" builtinId="9" hidden="1"/>
    <cellStyle name="Hipervínculo visitado" xfId="3404" builtinId="9" hidden="1"/>
    <cellStyle name="Hipervínculo visitado" xfId="3406" builtinId="9" hidden="1"/>
    <cellStyle name="Hipervínculo visitado" xfId="3408" builtinId="9" hidden="1"/>
    <cellStyle name="Hipervínculo visitado" xfId="3412" builtinId="9" hidden="1"/>
    <cellStyle name="Hipervínculo visitado" xfId="3414" builtinId="9" hidden="1"/>
    <cellStyle name="Hipervínculo visitado" xfId="3416" builtinId="9" hidden="1"/>
    <cellStyle name="Hipervínculo visitado" xfId="3420" builtinId="9" hidden="1"/>
    <cellStyle name="Hipervínculo visitado" xfId="3422" builtinId="9" hidden="1"/>
    <cellStyle name="Hipervínculo visitado" xfId="3424" builtinId="9" hidden="1"/>
    <cellStyle name="Hipervínculo visitado" xfId="3430" builtinId="9" hidden="1"/>
    <cellStyle name="Hipervínculo visitado" xfId="3432" builtinId="9" hidden="1"/>
    <cellStyle name="Hipervínculo visitado" xfId="3434" builtinId="9" hidden="1"/>
    <cellStyle name="Hipervínculo visitado" xfId="3438" builtinId="9" hidden="1"/>
    <cellStyle name="Hipervínculo visitado" xfId="3440" builtinId="9" hidden="1"/>
    <cellStyle name="Hipervínculo visitado" xfId="3442" builtinId="9" hidden="1"/>
    <cellStyle name="Hipervínculo visitado" xfId="3446" builtinId="9" hidden="1"/>
    <cellStyle name="Hipervínculo visitado" xfId="3448" builtinId="9" hidden="1"/>
    <cellStyle name="Hipervínculo visitado" xfId="3450" builtinId="9" hidden="1"/>
    <cellStyle name="Hipervínculo visitado" xfId="3454" builtinId="9" hidden="1"/>
    <cellStyle name="Hipervínculo visitado" xfId="3456" builtinId="9" hidden="1"/>
    <cellStyle name="Hipervínculo visitado" xfId="3458" builtinId="9" hidden="1"/>
    <cellStyle name="Hipervínculo visitado" xfId="3462" builtinId="9" hidden="1"/>
    <cellStyle name="Hipervínculo visitado" xfId="3464" builtinId="9" hidden="1"/>
    <cellStyle name="Hipervínculo visitado" xfId="3466" builtinId="9" hidden="1"/>
    <cellStyle name="Hipervínculo visitado" xfId="3470" builtinId="9" hidden="1"/>
    <cellStyle name="Hipervínculo visitado" xfId="3472" builtinId="9" hidden="1"/>
    <cellStyle name="Hipervínculo visitado" xfId="3474" builtinId="9" hidden="1"/>
    <cellStyle name="Hipervínculo visitado" xfId="3478" builtinId="9" hidden="1"/>
    <cellStyle name="Hipervínculo visitado" xfId="3480" builtinId="9" hidden="1"/>
    <cellStyle name="Hipervínculo visitado" xfId="3482" builtinId="9" hidden="1"/>
    <cellStyle name="Hipervínculo visitado" xfId="3486" builtinId="9" hidden="1"/>
    <cellStyle name="Hipervínculo visitado" xfId="3488" builtinId="9" hidden="1"/>
    <cellStyle name="Hipervínculo visitado" xfId="3490" builtinId="9" hidden="1"/>
    <cellStyle name="Hipervínculo visitado" xfId="3494" builtinId="9" hidden="1"/>
    <cellStyle name="Hipervínculo visitado" xfId="3496" builtinId="9" hidden="1"/>
    <cellStyle name="Hipervínculo visitado" xfId="3498" builtinId="9" hidden="1"/>
    <cellStyle name="Hipervínculo visitado" xfId="3502" builtinId="9" hidden="1"/>
    <cellStyle name="Hipervínculo visitado" xfId="3504" builtinId="9" hidden="1"/>
    <cellStyle name="Hipervínculo visitado" xfId="3506" builtinId="9" hidden="1"/>
    <cellStyle name="Hipervínculo visitado" xfId="3510" builtinId="9" hidden="1"/>
    <cellStyle name="Hipervínculo visitado" xfId="3512" builtinId="9" hidden="1"/>
    <cellStyle name="Hipervínculo visitado" xfId="3514" builtinId="9" hidden="1"/>
    <cellStyle name="Hipervínculo visitado" xfId="3518" builtinId="9" hidden="1"/>
    <cellStyle name="Hipervínculo visitado" xfId="3520" builtinId="9" hidden="1"/>
    <cellStyle name="Hipervínculo visitado" xfId="3522" builtinId="9" hidden="1"/>
    <cellStyle name="Hipervínculo visitado" xfId="3526" builtinId="9" hidden="1"/>
    <cellStyle name="Hipervínculo visitado" xfId="3528" builtinId="9" hidden="1"/>
    <cellStyle name="Hipervínculo visitado" xfId="3530" builtinId="9" hidden="1"/>
    <cellStyle name="Hipervínculo visitado" xfId="3534" builtinId="9" hidden="1"/>
    <cellStyle name="Hipervínculo visitado" xfId="3536" builtinId="9" hidden="1"/>
    <cellStyle name="Hipervínculo visitado" xfId="3538" builtinId="9" hidden="1"/>
    <cellStyle name="Hipervínculo visitado" xfId="3544" builtinId="9" hidden="1"/>
    <cellStyle name="Hipervínculo visitado" xfId="3546" builtinId="9" hidden="1"/>
    <cellStyle name="Hipervínculo visitado" xfId="3548" builtinId="9" hidden="1"/>
    <cellStyle name="Hipervínculo visitado" xfId="3552" builtinId="9" hidden="1"/>
    <cellStyle name="Hipervínculo visitado" xfId="3556" builtinId="9" hidden="1"/>
    <cellStyle name="Hipervínculo visitado" xfId="3558" builtinId="9" hidden="1"/>
    <cellStyle name="Hipervínculo visitado" xfId="3562" builtinId="9" hidden="1"/>
    <cellStyle name="Hipervínculo visitado" xfId="3564" builtinId="9" hidden="1"/>
    <cellStyle name="Hipervínculo visitado" xfId="3566" builtinId="9" hidden="1"/>
    <cellStyle name="Hipervínculo visitado" xfId="3570" builtinId="9" hidden="1"/>
    <cellStyle name="Hipervínculo visitado" xfId="3572" builtinId="9" hidden="1"/>
    <cellStyle name="Hipervínculo visitado" xfId="3574" builtinId="9" hidden="1"/>
    <cellStyle name="Hipervínculo visitado" xfId="3578" builtinId="9" hidden="1"/>
    <cellStyle name="Hipervínculo visitado" xfId="3580" builtinId="9" hidden="1"/>
    <cellStyle name="Hipervínculo visitado" xfId="3582" builtinId="9" hidden="1"/>
    <cellStyle name="Hipervínculo visitado" xfId="3586" builtinId="9" hidden="1"/>
    <cellStyle name="Hipervínculo visitado" xfId="3588" builtinId="9" hidden="1"/>
    <cellStyle name="Hipervínculo visitado" xfId="3590" builtinId="9" hidden="1"/>
    <cellStyle name="Hipervínculo visitado" xfId="3594" builtinId="9" hidden="1"/>
    <cellStyle name="Hipervínculo visitado" xfId="3596" builtinId="9" hidden="1"/>
    <cellStyle name="Hipervínculo visitado" xfId="3598" builtinId="9" hidden="1"/>
    <cellStyle name="Hipervínculo visitado" xfId="3602" builtinId="9" hidden="1"/>
    <cellStyle name="Hipervínculo visitado" xfId="3604" builtinId="9" hidden="1"/>
    <cellStyle name="Hipervínculo visitado" xfId="3606" builtinId="9" hidden="1"/>
    <cellStyle name="Hipervínculo visitado" xfId="3610" builtinId="9" hidden="1"/>
    <cellStyle name="Hipervínculo visitado" xfId="3612" builtinId="9" hidden="1"/>
    <cellStyle name="Hipervínculo visitado" xfId="3614" builtinId="9" hidden="1"/>
    <cellStyle name="Hipervínculo visitado" xfId="3620" builtinId="9" hidden="1"/>
    <cellStyle name="Hipervínculo visitado" xfId="3622" builtinId="9" hidden="1"/>
    <cellStyle name="Hipervínculo visitado" xfId="3624" builtinId="9" hidden="1"/>
    <cellStyle name="Hipervínculo visitado" xfId="3628" builtinId="9" hidden="1"/>
    <cellStyle name="Hipervínculo visitado" xfId="3630" builtinId="9" hidden="1"/>
    <cellStyle name="Hipervínculo visitado" xfId="3632" builtinId="9" hidden="1"/>
    <cellStyle name="Hipervínculo visitado" xfId="3636" builtinId="9" hidden="1"/>
    <cellStyle name="Hipervínculo visitado" xfId="3638" builtinId="9" hidden="1"/>
    <cellStyle name="Hipervínculo visitado" xfId="3640" builtinId="9" hidden="1"/>
    <cellStyle name="Hipervínculo visitado" xfId="3644" builtinId="9" hidden="1"/>
    <cellStyle name="Hipervínculo visitado" xfId="3539" builtinId="9" hidden="1"/>
    <cellStyle name="Hipervínculo visitado" xfId="3646" builtinId="9" hidden="1"/>
    <cellStyle name="Hipervínculo visitado" xfId="3650" builtinId="9" hidden="1"/>
    <cellStyle name="Hipervínculo visitado" xfId="3652" builtinId="9" hidden="1"/>
    <cellStyle name="Hipervínculo visitado" xfId="3654" builtinId="9" hidden="1"/>
    <cellStyle name="Hipervínculo visitado" xfId="3658" builtinId="9" hidden="1"/>
    <cellStyle name="Hipervínculo visitado" xfId="3660" builtinId="9" hidden="1"/>
    <cellStyle name="Hipervínculo visitado" xfId="3662" builtinId="9" hidden="1"/>
    <cellStyle name="Hipervínculo visitado" xfId="3666" builtinId="9" hidden="1"/>
    <cellStyle name="Hipervínculo visitado" xfId="3668" builtinId="9" hidden="1"/>
    <cellStyle name="Hipervínculo visitado" xfId="3670" builtinId="9" hidden="1"/>
    <cellStyle name="Hipervínculo visitado" xfId="3674" builtinId="9" hidden="1"/>
    <cellStyle name="Hipervínculo visitado" xfId="3676" builtinId="9" hidden="1"/>
    <cellStyle name="Hipervínculo visitado" xfId="3678" builtinId="9" hidden="1"/>
    <cellStyle name="Hipervínculo visitado" xfId="3684" builtinId="9" hidden="1"/>
    <cellStyle name="Hipervínculo visitado" xfId="3686" builtinId="9" hidden="1"/>
    <cellStyle name="Hipervínculo visitado" xfId="3688" builtinId="9" hidden="1"/>
    <cellStyle name="Hipervínculo visitado" xfId="3692" builtinId="9" hidden="1"/>
    <cellStyle name="Hipervínculo visitado" xfId="3694" builtinId="9" hidden="1"/>
    <cellStyle name="Hipervínculo visitado" xfId="3698" builtinId="9" hidden="1"/>
    <cellStyle name="Hipervínculo visitado" xfId="3702" builtinId="9" hidden="1"/>
    <cellStyle name="Hipervínculo visitado" xfId="3704" builtinId="9" hidden="1"/>
    <cellStyle name="Hipervínculo visitado" xfId="3706" builtinId="9" hidden="1"/>
    <cellStyle name="Hipervínculo visitado" xfId="3710" builtinId="9" hidden="1"/>
    <cellStyle name="Hipervínculo visitado" xfId="3712" builtinId="9" hidden="1"/>
    <cellStyle name="Hipervínculo visitado" xfId="3714" builtinId="9" hidden="1"/>
    <cellStyle name="Hipervínculo visitado" xfId="3718" builtinId="9" hidden="1"/>
    <cellStyle name="Hipervínculo visitado" xfId="3720" builtinId="9" hidden="1"/>
    <cellStyle name="Hipervínculo visitado" xfId="3722" builtinId="9" hidden="1"/>
    <cellStyle name="Hipervínculo visitado" xfId="3726" builtinId="9" hidden="1"/>
    <cellStyle name="Hipervínculo visitado" xfId="3728" builtinId="9" hidden="1"/>
    <cellStyle name="Hipervínculo visitado" xfId="3730" builtinId="9" hidden="1"/>
    <cellStyle name="Hipervínculo visitado" xfId="3734" builtinId="9" hidden="1"/>
    <cellStyle name="Hipervínculo visitado" xfId="3736" builtinId="9" hidden="1"/>
    <cellStyle name="Hipervínculo visitado" xfId="3738" builtinId="9" hidden="1"/>
    <cellStyle name="Hipervínculo visitado" xfId="3742" builtinId="9" hidden="1"/>
    <cellStyle name="Hipervínculo visitado" xfId="3744" builtinId="9" hidden="1"/>
    <cellStyle name="Hipervínculo visitado" xfId="3748" builtinId="9" hidden="1"/>
    <cellStyle name="Hipervínculo visitado" xfId="3752" builtinId="9" hidden="1"/>
    <cellStyle name="Hipervínculo visitado" xfId="3754" builtinId="9" hidden="1"/>
    <cellStyle name="Hipervínculo visitado" xfId="3756" builtinId="9" hidden="1"/>
    <cellStyle name="Hipervínculo visitado" xfId="3760" builtinId="9" hidden="1"/>
    <cellStyle name="Hipervínculo visitado" xfId="3762" builtinId="9" hidden="1"/>
    <cellStyle name="Hipervínculo visitado" xfId="3764" builtinId="9" hidden="1"/>
    <cellStyle name="Hipervínculo visitado" xfId="3768" builtinId="9" hidden="1"/>
    <cellStyle name="Hipervínculo visitado" xfId="3770" builtinId="9" hidden="1"/>
    <cellStyle name="Hipervínculo visitado" xfId="3772" builtinId="9" hidden="1"/>
    <cellStyle name="Hipervínculo visitado" xfId="3776" builtinId="9" hidden="1"/>
    <cellStyle name="Hipervínculo visitado" xfId="3778" builtinId="9" hidden="1"/>
    <cellStyle name="Hipervínculo visitado" xfId="3780" builtinId="9" hidden="1"/>
    <cellStyle name="Hipervínculo visitado" xfId="3784" builtinId="9" hidden="1"/>
    <cellStyle name="Hipervínculo visitado" xfId="3786" builtinId="9" hidden="1"/>
    <cellStyle name="Hipervínculo visitado" xfId="3788" builtinId="9" hidden="1"/>
    <cellStyle name="Hipervínculo visitado" xfId="3792" builtinId="9" hidden="1"/>
    <cellStyle name="Hipervínculo visitado" xfId="3794" builtinId="9" hidden="1"/>
    <cellStyle name="Hipervínculo visitado" xfId="3796" builtinId="9" hidden="1"/>
    <cellStyle name="Hipervínculo visitado" xfId="3800" builtinId="9" hidden="1"/>
    <cellStyle name="Hipervínculo visitado" xfId="3695" builtinId="9" hidden="1"/>
    <cellStyle name="Hipervínculo visitado" xfId="3802" builtinId="9" hidden="1"/>
    <cellStyle name="Hipervínculo visitado" xfId="3806" builtinId="9" hidden="1"/>
    <cellStyle name="Hipervínculo visitado" xfId="3810" builtinId="9" hidden="1"/>
    <cellStyle name="Hipervínculo visitado" xfId="3812" builtinId="9" hidden="1"/>
    <cellStyle name="Hipervínculo visitado" xfId="3816" builtinId="9" hidden="1"/>
    <cellStyle name="Hipervínculo visitado" xfId="3818" builtinId="9" hidden="1"/>
    <cellStyle name="Hipervínculo visitado" xfId="3820" builtinId="9" hidden="1"/>
    <cellStyle name="Hipervínculo visitado" xfId="3824" builtinId="9" hidden="1"/>
    <cellStyle name="Hipervínculo visitado" xfId="3826" builtinId="9" hidden="1"/>
    <cellStyle name="Hipervínculo visitado" xfId="3828" builtinId="9" hidden="1"/>
    <cellStyle name="Hipervínculo visitado" xfId="3832" builtinId="9" hidden="1"/>
    <cellStyle name="Hipervínculo visitado" xfId="3834" builtinId="9" hidden="1"/>
    <cellStyle name="Hipervínculo visitado" xfId="3836" builtinId="9" hidden="1"/>
    <cellStyle name="Hipervínculo visitado" xfId="3840" builtinId="9" hidden="1"/>
    <cellStyle name="Hipervínculo visitado" xfId="3842" builtinId="9" hidden="1"/>
    <cellStyle name="Hipervínculo visitado" xfId="3844" builtinId="9" hidden="1"/>
    <cellStyle name="Hipervínculo visitado" xfId="3848" builtinId="9" hidden="1"/>
    <cellStyle name="Hipervínculo visitado" xfId="3850" builtinId="9" hidden="1"/>
    <cellStyle name="Hipervínculo visitado" xfId="3854" builtinId="9" hidden="1"/>
    <cellStyle name="Hipervínculo visitado" xfId="3858" builtinId="9" hidden="1"/>
    <cellStyle name="Hipervínculo visitado" xfId="3860" builtinId="9" hidden="1"/>
    <cellStyle name="Hipervínculo visitado" xfId="3862" builtinId="9" hidden="1"/>
    <cellStyle name="Hipervínculo visitado" xfId="3866" builtinId="9" hidden="1"/>
    <cellStyle name="Hipervínculo visitado" xfId="3868" builtinId="9" hidden="1"/>
    <cellStyle name="Hipervínculo visitado" xfId="3870" builtinId="9" hidden="1"/>
    <cellStyle name="Hipervínculo visitado" xfId="3876" builtinId="9" hidden="1"/>
    <cellStyle name="Hipervínculo visitado" xfId="3878" builtinId="9" hidden="1"/>
    <cellStyle name="Hipervínculo visitado" xfId="3880" builtinId="9" hidden="1"/>
    <cellStyle name="Hipervínculo visitado" xfId="3884" builtinId="9" hidden="1"/>
    <cellStyle name="Hipervínculo visitado" xfId="3886" builtinId="9" hidden="1"/>
    <cellStyle name="Hipervínculo visitado" xfId="3888" builtinId="9" hidden="1"/>
    <cellStyle name="Hipervínculo visitado" xfId="3892" builtinId="9" hidden="1"/>
    <cellStyle name="Hipervínculo visitado" xfId="3894" builtinId="9" hidden="1"/>
    <cellStyle name="Hipervínculo visitado" xfId="3896" builtinId="9" hidden="1"/>
    <cellStyle name="Hipervínculo visitado" xfId="3900" builtinId="9" hidden="1"/>
    <cellStyle name="Hipervínculo visitado" xfId="3902" builtinId="9" hidden="1"/>
    <cellStyle name="Hipervínculo visitado" xfId="3904" builtinId="9" hidden="1"/>
    <cellStyle name="Hipervínculo visitado" xfId="3908" builtinId="9" hidden="1"/>
    <cellStyle name="Hipervínculo visitado" xfId="3910" builtinId="9" hidden="1"/>
    <cellStyle name="Hipervínculo visitado" xfId="3912" builtinId="9" hidden="1"/>
    <cellStyle name="Hipervínculo visitado" xfId="3916" builtinId="9" hidden="1"/>
    <cellStyle name="Hipervínculo visitado" xfId="3918" builtinId="9" hidden="1"/>
    <cellStyle name="Hipervínculo visitado" xfId="3920" builtinId="9" hidden="1"/>
    <cellStyle name="Hipervínculo visitado" xfId="3924" builtinId="9" hidden="1"/>
    <cellStyle name="Hipervínculo visitado" xfId="3926" builtinId="9" hidden="1"/>
    <cellStyle name="Hipervínculo visitado" xfId="3928" builtinId="9" hidden="1"/>
    <cellStyle name="Hipervínculo visitado" xfId="3932" builtinId="9" hidden="1"/>
    <cellStyle name="Hipervínculo visitado" xfId="3934" builtinId="9" hidden="1"/>
    <cellStyle name="Hipervínculo visitado" xfId="3936" builtinId="9" hidden="1"/>
    <cellStyle name="Hipervínculo visitado" xfId="3942" builtinId="9" hidden="1"/>
    <cellStyle name="Hipervínculo visitado" xfId="3944" builtinId="9" hidden="1"/>
    <cellStyle name="Hipervínculo visitado" xfId="3946" builtinId="9" hidden="1"/>
    <cellStyle name="Hipervínculo visitado" xfId="3950" builtinId="9" hidden="1"/>
    <cellStyle name="Hipervínculo visitado" xfId="3952" builtinId="9" hidden="1"/>
    <cellStyle name="Hipervínculo visitado" xfId="3954" builtinId="9" hidden="1"/>
    <cellStyle name="Hipervínculo visitado" xfId="3851" builtinId="9" hidden="1"/>
    <cellStyle name="Hipervínculo visitado" xfId="3958" builtinId="9" hidden="1"/>
    <cellStyle name="Hipervínculo visitado" xfId="3960" builtinId="9" hidden="1"/>
    <cellStyle name="Hipervínculo visitado" xfId="3964" builtinId="9" hidden="1"/>
    <cellStyle name="Hipervínculo visitado" xfId="3966" builtinId="9" hidden="1"/>
    <cellStyle name="Hipervínculo visitado" xfId="3968" builtinId="9" hidden="1"/>
    <cellStyle name="Hipervínculo visitado" xfId="3972" builtinId="9" hidden="1"/>
    <cellStyle name="Hipervínculo visitado" xfId="3938" builtinId="9" hidden="1"/>
    <cellStyle name="Hipervínculo visitado" xfId="3874" builtinId="9" hidden="1"/>
    <cellStyle name="Hipervínculo visitado" xfId="3746" builtinId="9" hidden="1"/>
    <cellStyle name="Hipervínculo visitado" xfId="3680" builtinId="9" hidden="1"/>
    <cellStyle name="Hipervínculo visitado" xfId="3618" builtinId="9" hidden="1"/>
    <cellStyle name="Hipervínculo visitado" xfId="3383" builtinId="9" hidden="1"/>
    <cellStyle name="Hipervínculo visitado" xfId="3426" builtinId="9" hidden="1"/>
    <cellStyle name="Hipervínculo visitado" xfId="3360" builtinId="9" hidden="1"/>
    <cellStyle name="Hipervínculo visitado" xfId="3233" builtinId="9" hidden="1"/>
    <cellStyle name="Hipervínculo visitado" xfId="3170" builtinId="9" hidden="1"/>
    <cellStyle name="Hipervínculo visitado" xfId="3106" builtinId="9" hidden="1"/>
    <cellStyle name="Hipervínculo visitado" xfId="2978" builtinId="9" hidden="1"/>
    <cellStyle name="Hipervínculo visitado" xfId="2912" builtinId="9" hidden="1"/>
    <cellStyle name="Hipervínculo visitado" xfId="2849" builtinId="9" hidden="1"/>
    <cellStyle name="Hipervínculo visitado" xfId="2720" builtinId="9" hidden="1"/>
    <cellStyle name="Hipervínculo visitado" xfId="2658" builtinId="9" hidden="1"/>
    <cellStyle name="Hipervínculo visitado" xfId="2592" builtinId="9" hidden="1"/>
    <cellStyle name="Hipervínculo visitado" xfId="2464" builtinId="9" hidden="1"/>
    <cellStyle name="Hipervínculo visitado" xfId="2399" builtinId="9" hidden="1"/>
    <cellStyle name="Hipervínculo visitado" xfId="2335" builtinId="9" hidden="1"/>
    <cellStyle name="Hipervínculo visitado" xfId="2207" builtinId="9" hidden="1"/>
    <cellStyle name="Hipervínculo visitado" xfId="2143" builtinId="9" hidden="1"/>
    <cellStyle name="Hipervínculo visitado" xfId="2081" builtinId="9" hidden="1"/>
    <cellStyle name="Hipervínculo visitado" xfId="1954" builtinId="9" hidden="1"/>
    <cellStyle name="Hipervínculo visitado" xfId="949" builtinId="9" hidden="1"/>
    <cellStyle name="Hipervínculo visitado" xfId="951" builtinId="9" hidden="1"/>
    <cellStyle name="Hipervínculo visitado" xfId="955" builtinId="9" hidden="1"/>
    <cellStyle name="Hipervínculo visitado" xfId="957" builtinId="9" hidden="1"/>
    <cellStyle name="Hipervínculo visitado" xfId="959" builtinId="9" hidden="1"/>
    <cellStyle name="Hipervínculo visitado" xfId="963" builtinId="9" hidden="1"/>
    <cellStyle name="Hipervínculo visitado" xfId="965" builtinId="9" hidden="1"/>
    <cellStyle name="Hipervínculo visitado" xfId="967" builtinId="9" hidden="1"/>
    <cellStyle name="Hipervínculo visitado" xfId="971" builtinId="9" hidden="1"/>
    <cellStyle name="Hipervínculo visitado" xfId="973" builtinId="9" hidden="1"/>
    <cellStyle name="Hipervínculo visitado" xfId="975" builtinId="9" hidden="1"/>
    <cellStyle name="Hipervínculo visitado" xfId="979" builtinId="9" hidden="1"/>
    <cellStyle name="Hipervínculo visitado" xfId="981" builtinId="9" hidden="1"/>
    <cellStyle name="Hipervínculo visitado" xfId="983" builtinId="9" hidden="1"/>
    <cellStyle name="Hipervínculo visitado" xfId="987" builtinId="9" hidden="1"/>
    <cellStyle name="Hipervínculo visitado" xfId="989" builtinId="9" hidden="1"/>
    <cellStyle name="Hipervínculo visitado" xfId="991" builtinId="9" hidden="1"/>
    <cellStyle name="Hipervínculo visitado" xfId="997" builtinId="9" hidden="1"/>
    <cellStyle name="Hipervínculo visitado" xfId="999" builtinId="9" hidden="1"/>
    <cellStyle name="Hipervínculo visitado" xfId="1001" builtinId="9" hidden="1"/>
    <cellStyle name="Hipervínculo visitado" xfId="1005" builtinId="9" hidden="1"/>
    <cellStyle name="Hipervínculo visitado" xfId="1007" builtinId="9" hidden="1"/>
    <cellStyle name="Hipervínculo visitado" xfId="1009" builtinId="9" hidden="1"/>
    <cellStyle name="Hipervínculo visitado" xfId="1013" builtinId="9" hidden="1"/>
    <cellStyle name="Hipervínculo visitado" xfId="1015" builtinId="9" hidden="1"/>
    <cellStyle name="Hipervínculo visitado" xfId="1017" builtinId="9" hidden="1"/>
    <cellStyle name="Hipervínculo visitado" xfId="1021" builtinId="9" hidden="1"/>
    <cellStyle name="Hipervínculo visitado" xfId="1023" builtinId="9" hidden="1"/>
    <cellStyle name="Hipervínculo visitado" xfId="1025" builtinId="9" hidden="1"/>
    <cellStyle name="Hipervínculo visitado" xfId="1029" builtinId="9" hidden="1"/>
    <cellStyle name="Hipervínculo visitado" xfId="1031" builtinId="9" hidden="1"/>
    <cellStyle name="Hipervínculo visitado" xfId="1033" builtinId="9" hidden="1"/>
    <cellStyle name="Hipervínculo visitado" xfId="1037" builtinId="9" hidden="1"/>
    <cellStyle name="Hipervínculo visitado" xfId="1039" builtinId="9" hidden="1"/>
    <cellStyle name="Hipervínculo visitado" xfId="1041" builtinId="9" hidden="1"/>
    <cellStyle name="Hipervínculo visitado" xfId="1044" builtinId="9" hidden="1"/>
    <cellStyle name="Hipervínculo visitado" xfId="1046" builtinId="9" hidden="1"/>
    <cellStyle name="Hipervínculo visitado" xfId="1048" builtinId="9" hidden="1"/>
    <cellStyle name="Hipervínculo visitado" xfId="1052" builtinId="9" hidden="1"/>
    <cellStyle name="Hipervínculo visitado" xfId="1054" builtinId="9" hidden="1"/>
    <cellStyle name="Hipervínculo visitado" xfId="1056" builtinId="9" hidden="1"/>
    <cellStyle name="Hipervínculo visitado" xfId="1060" builtinId="9" hidden="1"/>
    <cellStyle name="Hipervínculo visitado" xfId="1062" builtinId="9" hidden="1"/>
    <cellStyle name="Hipervínculo visitado" xfId="1064" builtinId="9" hidden="1"/>
    <cellStyle name="Hipervínculo visitado" xfId="1068" builtinId="9" hidden="1"/>
    <cellStyle name="Hipervínculo visitado" xfId="1070" builtinId="9" hidden="1"/>
    <cellStyle name="Hipervínculo visitado" xfId="1072" builtinId="9" hidden="1"/>
    <cellStyle name="Hipervínculo visitado" xfId="1076" builtinId="9" hidden="1"/>
    <cellStyle name="Hipervínculo visitado" xfId="1078" builtinId="9" hidden="1"/>
    <cellStyle name="Hipervínculo visitado" xfId="1080" builtinId="9" hidden="1"/>
    <cellStyle name="Hipervínculo visitado" xfId="1084" builtinId="9" hidden="1"/>
    <cellStyle name="Hipervínculo visitado" xfId="1086" builtinId="9" hidden="1"/>
    <cellStyle name="Hipervínculo visitado" xfId="1088" builtinId="9" hidden="1"/>
    <cellStyle name="Hipervínculo visitado" xfId="1092" builtinId="9" hidden="1"/>
    <cellStyle name="Hipervínculo visitado" xfId="1094" builtinId="9" hidden="1"/>
    <cellStyle name="Hipervínculo visitado" xfId="1098" builtinId="9" hidden="1"/>
    <cellStyle name="Hipervínculo visitado" xfId="1102" builtinId="9" hidden="1"/>
    <cellStyle name="Hipervínculo visitado" xfId="1104" builtinId="9" hidden="1"/>
    <cellStyle name="Hipervínculo visitado" xfId="1106" builtinId="9" hidden="1"/>
    <cellStyle name="Hipervínculo visitado" xfId="1110" builtinId="9" hidden="1"/>
    <cellStyle name="Hipervínculo visitado" xfId="1112" builtinId="9" hidden="1"/>
    <cellStyle name="Hipervínculo visitado" xfId="1114" builtinId="9" hidden="1"/>
    <cellStyle name="Hipervínculo visitado" xfId="1118" builtinId="9" hidden="1"/>
    <cellStyle name="Hipervínculo visitado" xfId="1120" builtinId="9" hidden="1"/>
    <cellStyle name="Hipervínculo visitado" xfId="1124" builtinId="9" hidden="1"/>
    <cellStyle name="Hipervínculo visitado" xfId="1128" builtinId="9" hidden="1"/>
    <cellStyle name="Hipervínculo visitado" xfId="1130" builtinId="9" hidden="1"/>
    <cellStyle name="Hipervínculo visitado" xfId="1132" builtinId="9" hidden="1"/>
    <cellStyle name="Hipervínculo visitado" xfId="1136" builtinId="9" hidden="1"/>
    <cellStyle name="Hipervínculo visitado" xfId="1138" builtinId="9" hidden="1"/>
    <cellStyle name="Hipervínculo visitado" xfId="1140" builtinId="9" hidden="1"/>
    <cellStyle name="Hipervínculo visitado" xfId="1144" builtinId="9" hidden="1"/>
    <cellStyle name="Hipervínculo visitado" xfId="1146" builtinId="9" hidden="1"/>
    <cellStyle name="Hipervínculo visitado" xfId="1148" builtinId="9" hidden="1"/>
    <cellStyle name="Hipervínculo visitado" xfId="1152" builtinId="9" hidden="1"/>
    <cellStyle name="Hipervínculo visitado" xfId="1154" builtinId="9" hidden="1"/>
    <cellStyle name="Hipervínculo visitado" xfId="1156" builtinId="9" hidden="1"/>
    <cellStyle name="Hipervínculo visitado" xfId="1160" builtinId="9" hidden="1"/>
    <cellStyle name="Hipervínculo visitado" xfId="1162" builtinId="9" hidden="1"/>
    <cellStyle name="Hipervínculo visitado" xfId="1164" builtinId="9" hidden="1"/>
    <cellStyle name="Hipervínculo visitado" xfId="1168" builtinId="9" hidden="1"/>
    <cellStyle name="Hipervínculo visitado" xfId="1170" builtinId="9" hidden="1"/>
    <cellStyle name="Hipervínculo visitado" xfId="1172" builtinId="9" hidden="1"/>
    <cellStyle name="Hipervínculo visitado" xfId="1176" builtinId="9" hidden="1"/>
    <cellStyle name="Hipervínculo visitado" xfId="1178" builtinId="9" hidden="1"/>
    <cellStyle name="Hipervínculo visitado" xfId="1180" builtinId="9" hidden="1"/>
    <cellStyle name="Hipervínculo visitado" xfId="1184" builtinId="9" hidden="1"/>
    <cellStyle name="Hipervínculo visitado" xfId="1186" builtinId="9" hidden="1"/>
    <cellStyle name="Hipervínculo visitado" xfId="1188" builtinId="9" hidden="1"/>
    <cellStyle name="Hipervínculo visitado" xfId="1192" builtinId="9" hidden="1"/>
    <cellStyle name="Hipervínculo visitado" xfId="1194" builtinId="9" hidden="1"/>
    <cellStyle name="Hipervínculo visitado" xfId="1196" builtinId="9" hidden="1"/>
    <cellStyle name="Hipervínculo visitado" xfId="1200" builtinId="9" hidden="1"/>
    <cellStyle name="Hipervínculo visitado" xfId="1095" builtinId="9" hidden="1"/>
    <cellStyle name="Hipervínculo visitado" xfId="1202" builtinId="9" hidden="1"/>
    <cellStyle name="Hipervínculo visitado" xfId="1206" builtinId="9" hidden="1"/>
    <cellStyle name="Hipervínculo visitado" xfId="1208" builtinId="9" hidden="1"/>
    <cellStyle name="Hipervínculo visitado" xfId="1210" builtinId="9" hidden="1"/>
    <cellStyle name="Hipervínculo visitado" xfId="1214" builtinId="9" hidden="1"/>
    <cellStyle name="Hipervínculo visitado" xfId="1216" builtinId="9" hidden="1"/>
    <cellStyle name="Hipervínculo visitado" xfId="1218" builtinId="9" hidden="1"/>
    <cellStyle name="Hipervínculo visitado" xfId="1222" builtinId="9" hidden="1"/>
    <cellStyle name="Hipervínculo visitado" xfId="1224" builtinId="9" hidden="1"/>
    <cellStyle name="Hipervínculo visitado" xfId="1226" builtinId="9" hidden="1"/>
    <cellStyle name="Hipervínculo visitado" xfId="1230" builtinId="9" hidden="1"/>
    <cellStyle name="Hipervínculo visitado" xfId="1232" builtinId="9" hidden="1"/>
    <cellStyle name="Hipervínculo visitado" xfId="1234" builtinId="9" hidden="1"/>
    <cellStyle name="Hipervínculo visitado" xfId="1238" builtinId="9" hidden="1"/>
    <cellStyle name="Hipervínculo visitado" xfId="1240" builtinId="9" hidden="1"/>
    <cellStyle name="Hipervínculo visitado" xfId="1242" builtinId="9" hidden="1"/>
    <cellStyle name="Hipervínculo visitado" xfId="1246" builtinId="9" hidden="1"/>
    <cellStyle name="Hipervínculo visitado" xfId="1250" builtinId="9" hidden="1"/>
    <cellStyle name="Hipervínculo visitado" xfId="1254" builtinId="9" hidden="1"/>
    <cellStyle name="Hipervínculo visitado" xfId="1258" builtinId="9" hidden="1"/>
    <cellStyle name="Hipervínculo visitado" xfId="1260" builtinId="9" hidden="1"/>
    <cellStyle name="Hipervínculo visitado" xfId="1262" builtinId="9" hidden="1"/>
    <cellStyle name="Hipervínculo visitado" xfId="1266" builtinId="9" hidden="1"/>
    <cellStyle name="Hipervínculo visitado" xfId="1268" builtinId="9" hidden="1"/>
    <cellStyle name="Hipervínculo visitado" xfId="1270" builtinId="9" hidden="1"/>
    <cellStyle name="Hipervínculo visitado" xfId="1274" builtinId="9" hidden="1"/>
    <cellStyle name="Hipervínculo visitado" xfId="1276" builtinId="9" hidden="1"/>
    <cellStyle name="Hipervínculo visitado" xfId="1278" builtinId="9" hidden="1"/>
    <cellStyle name="Hipervínculo visitado" xfId="1282" builtinId="9" hidden="1"/>
    <cellStyle name="Hipervínculo visitado" xfId="1284" builtinId="9" hidden="1"/>
    <cellStyle name="Hipervínculo visitado" xfId="1286" builtinId="9" hidden="1"/>
    <cellStyle name="Hipervínculo visitado" xfId="1290" builtinId="9" hidden="1"/>
    <cellStyle name="Hipervínculo visitado" xfId="1292" builtinId="9" hidden="1"/>
    <cellStyle name="Hipervínculo visitado" xfId="1294" builtinId="9" hidden="1"/>
    <cellStyle name="Hipervínculo visitado" xfId="1298" builtinId="9" hidden="1"/>
    <cellStyle name="Hipervínculo visitado" xfId="1300" builtinId="9" hidden="1"/>
    <cellStyle name="Hipervínculo visitado" xfId="1302" builtinId="9" hidden="1"/>
    <cellStyle name="Hipervínculo visitado" xfId="1306" builtinId="9" hidden="1"/>
    <cellStyle name="Hipervínculo visitado" xfId="1308" builtinId="9" hidden="1"/>
    <cellStyle name="Hipervínculo visitado" xfId="1310" builtinId="9" hidden="1"/>
    <cellStyle name="Hipervínculo visitado" xfId="1314" builtinId="9" hidden="1"/>
    <cellStyle name="Hipervínculo visitado" xfId="1316" builtinId="9" hidden="1"/>
    <cellStyle name="Hipervínculo visitado" xfId="1318" builtinId="9" hidden="1"/>
    <cellStyle name="Hipervínculo visitado" xfId="1322" builtinId="9" hidden="1"/>
    <cellStyle name="Hipervínculo visitado" xfId="1324" builtinId="9" hidden="1"/>
    <cellStyle name="Hipervínculo visitado" xfId="1326" builtinId="9" hidden="1"/>
    <cellStyle name="Hipervínculo visitado" xfId="1330" builtinId="9" hidden="1"/>
    <cellStyle name="Hipervínculo visitado" xfId="1332" builtinId="9" hidden="1"/>
    <cellStyle name="Hipervínculo visitado" xfId="1334" builtinId="9" hidden="1"/>
    <cellStyle name="Hipervínculo visitado" xfId="1338" builtinId="9" hidden="1"/>
    <cellStyle name="Hipervínculo visitado" xfId="1340" builtinId="9" hidden="1"/>
    <cellStyle name="Hipervínculo visitado" xfId="1342" builtinId="9" hidden="1"/>
    <cellStyle name="Hipervínculo visitado" xfId="1346" builtinId="9" hidden="1"/>
    <cellStyle name="Hipervínculo visitado" xfId="1348" builtinId="9" hidden="1"/>
    <cellStyle name="Hipervínculo visitado" xfId="1350" builtinId="9" hidden="1"/>
    <cellStyle name="Hipervínculo visitado" xfId="1354" builtinId="9" hidden="1"/>
    <cellStyle name="Hipervínculo visitado" xfId="1356" builtinId="9" hidden="1"/>
    <cellStyle name="Hipervínculo visitado" xfId="1251" builtinId="9" hidden="1"/>
    <cellStyle name="Hipervínculo visitado" xfId="1360" builtinId="9" hidden="1"/>
    <cellStyle name="Hipervínculo visitado" xfId="1362" builtinId="9" hidden="1"/>
    <cellStyle name="Hipervínculo visitado" xfId="1364" builtinId="9" hidden="1"/>
    <cellStyle name="Hipervínculo visitado" xfId="1368" builtinId="9" hidden="1"/>
    <cellStyle name="Hipervínculo visitado" xfId="1370" builtinId="9" hidden="1"/>
    <cellStyle name="Hipervínculo visitado" xfId="1372" builtinId="9" hidden="1"/>
    <cellStyle name="Hipervínculo visitado" xfId="1378" builtinId="9" hidden="1"/>
    <cellStyle name="Hipervínculo visitado" xfId="1380" builtinId="9" hidden="1"/>
    <cellStyle name="Hipervínculo visitado" xfId="1382" builtinId="9" hidden="1"/>
    <cellStyle name="Hipervínculo visitado" xfId="1386" builtinId="9" hidden="1"/>
    <cellStyle name="Hipervínculo visitado" xfId="1388" builtinId="9" hidden="1"/>
    <cellStyle name="Hipervínculo visitado" xfId="1390" builtinId="9" hidden="1"/>
    <cellStyle name="Hipervínculo visitado" xfId="1394" builtinId="9" hidden="1"/>
    <cellStyle name="Hipervínculo visitado" xfId="1396" builtinId="9" hidden="1"/>
    <cellStyle name="Hipervínculo visitado" xfId="1398" builtinId="9" hidden="1"/>
    <cellStyle name="Hipervínculo visitado" xfId="1402" builtinId="9" hidden="1"/>
    <cellStyle name="Hipervínculo visitado" xfId="1404" builtinId="9" hidden="1"/>
    <cellStyle name="Hipervínculo visitado" xfId="1406" builtinId="9" hidden="1"/>
    <cellStyle name="Hipervínculo visitado" xfId="1412" builtinId="9" hidden="1"/>
    <cellStyle name="Hipervínculo visitado" xfId="1414" builtinId="9" hidden="1"/>
    <cellStyle name="Hipervínculo visitado" xfId="1416" builtinId="9" hidden="1"/>
    <cellStyle name="Hipervínculo visitado" xfId="1420" builtinId="9" hidden="1"/>
    <cellStyle name="Hipervínculo visitado" xfId="1422" builtinId="9" hidden="1"/>
    <cellStyle name="Hipervínculo visitado" xfId="1424" builtinId="9" hidden="1"/>
    <cellStyle name="Hipervínculo visitado" xfId="1428" builtinId="9" hidden="1"/>
    <cellStyle name="Hipervínculo visitado" xfId="1430" builtinId="9" hidden="1"/>
    <cellStyle name="Hipervínculo visitado" xfId="1432" builtinId="9" hidden="1"/>
    <cellStyle name="Hipervínculo visitado" xfId="1436" builtinId="9" hidden="1"/>
    <cellStyle name="Hipervínculo visitado" xfId="1438" builtinId="9" hidden="1"/>
    <cellStyle name="Hipervínculo visitado" xfId="1440" builtinId="9" hidden="1"/>
    <cellStyle name="Hipervínculo visitado" xfId="1444" builtinId="9" hidden="1"/>
    <cellStyle name="Hipervínculo visitado" xfId="1446" builtinId="9" hidden="1"/>
    <cellStyle name="Hipervínculo visitado" xfId="1448" builtinId="9" hidden="1"/>
    <cellStyle name="Hipervínculo visitado" xfId="1452" builtinId="9" hidden="1"/>
    <cellStyle name="Hipervínculo visitado" xfId="1454" builtinId="9" hidden="1"/>
    <cellStyle name="Hipervínculo visitado" xfId="1456" builtinId="9" hidden="1"/>
    <cellStyle name="Hipervínculo visitado" xfId="1460" builtinId="9" hidden="1"/>
    <cellStyle name="Hipervínculo visitado" xfId="1462" builtinId="9" hidden="1"/>
    <cellStyle name="Hipervínculo visitado" xfId="1464" builtinId="9" hidden="1"/>
    <cellStyle name="Hipervínculo visitado" xfId="1468" builtinId="9" hidden="1"/>
    <cellStyle name="Hipervínculo visitado" xfId="1470" builtinId="9" hidden="1"/>
    <cellStyle name="Hipervínculo visitado" xfId="1472" builtinId="9" hidden="1"/>
    <cellStyle name="Hipervínculo visitado" xfId="1476" builtinId="9" hidden="1"/>
    <cellStyle name="Hipervínculo visitado" xfId="1478" builtinId="9" hidden="1"/>
    <cellStyle name="Hipervínculo visitado" xfId="1480" builtinId="9" hidden="1"/>
    <cellStyle name="Hipervínculo visitado" xfId="1484" builtinId="9" hidden="1"/>
    <cellStyle name="Hipervínculo visitado" xfId="1486" builtinId="9" hidden="1"/>
    <cellStyle name="Hipervínculo visitado" xfId="1488" builtinId="9" hidden="1"/>
    <cellStyle name="Hipervínculo visitado" xfId="1492" builtinId="9" hidden="1"/>
    <cellStyle name="Hipervínculo visitado" xfId="1494" builtinId="9" hidden="1"/>
    <cellStyle name="Hipervínculo visitado" xfId="1496" builtinId="9" hidden="1"/>
    <cellStyle name="Hipervínculo visitado" xfId="1500" builtinId="9" hidden="1"/>
    <cellStyle name="Hipervínculo visitado" xfId="1502" builtinId="9" hidden="1"/>
    <cellStyle name="Hipervínculo visitado" xfId="1504" builtinId="9" hidden="1"/>
    <cellStyle name="Hipervínculo visitado" xfId="1510" builtinId="9" hidden="1"/>
    <cellStyle name="Hipervínculo visitado" xfId="1512" builtinId="9" hidden="1"/>
    <cellStyle name="Hipervínculo visitado" xfId="1407" builtinId="9" hidden="1"/>
    <cellStyle name="Hipervínculo visitado" xfId="1516" builtinId="9" hidden="1"/>
    <cellStyle name="Hipervínculo visitado" xfId="1518" builtinId="9" hidden="1"/>
    <cellStyle name="Hipervínculo visitado" xfId="1520" builtinId="9" hidden="1"/>
    <cellStyle name="Hipervínculo visitado" xfId="1524" builtinId="9" hidden="1"/>
    <cellStyle name="Hipervínculo visitado" xfId="1526" builtinId="9" hidden="1"/>
    <cellStyle name="Hipervínculo visitado" xfId="1528" builtinId="9" hidden="1"/>
    <cellStyle name="Hipervínculo visitado" xfId="1532" builtinId="9" hidden="1"/>
    <cellStyle name="Hipervínculo visitado" xfId="1534" builtinId="9" hidden="1"/>
    <cellStyle name="Hipervínculo visitado" xfId="1536" builtinId="9" hidden="1"/>
    <cellStyle name="Hipervínculo visitado" xfId="1540" builtinId="9" hidden="1"/>
    <cellStyle name="Hipervínculo visitado" xfId="1542" builtinId="9" hidden="1"/>
    <cellStyle name="Hipervínculo visitado" xfId="1544" builtinId="9" hidden="1"/>
    <cellStyle name="Hipervínculo visitado" xfId="1548" builtinId="9" hidden="1"/>
    <cellStyle name="Hipervínculo visitado" xfId="1550" builtinId="9" hidden="1"/>
    <cellStyle name="Hipervínculo visitado" xfId="1552" builtinId="9" hidden="1"/>
    <cellStyle name="Hipervínculo visitado" xfId="1556" builtinId="9" hidden="1"/>
    <cellStyle name="Hipervínculo visitado" xfId="1558" builtinId="9" hidden="1"/>
    <cellStyle name="Hipervínculo visitado" xfId="1560" builtinId="9" hidden="1"/>
    <cellStyle name="Hipervínculo visitado" xfId="1566" builtinId="9" hidden="1"/>
    <cellStyle name="Hipervínculo visitado" xfId="1568" builtinId="9" hidden="1"/>
    <cellStyle name="Hipervínculo visitado" xfId="1570" builtinId="9" hidden="1"/>
    <cellStyle name="Hipervínculo visitado" xfId="1574" builtinId="9" hidden="1"/>
    <cellStyle name="Hipervínculo visitado" xfId="1576" builtinId="9" hidden="1"/>
    <cellStyle name="Hipervínculo visitado" xfId="1578" builtinId="9" hidden="1"/>
    <cellStyle name="Hipervínculo visitado" xfId="1582" builtinId="9" hidden="1"/>
    <cellStyle name="Hipervínculo visitado" xfId="1584" builtinId="9" hidden="1"/>
    <cellStyle name="Hipervínculo visitado" xfId="1586" builtinId="9" hidden="1"/>
    <cellStyle name="Hipervínculo visitado" xfId="1590" builtinId="9" hidden="1"/>
    <cellStyle name="Hipervínculo visitado" xfId="1592" builtinId="9" hidden="1"/>
    <cellStyle name="Hipervínculo visitado" xfId="1594" builtinId="9" hidden="1"/>
    <cellStyle name="Hipervínculo visitado" xfId="1598" builtinId="9" hidden="1"/>
    <cellStyle name="Hipervínculo visitado" xfId="1600" builtinId="9" hidden="1"/>
    <cellStyle name="Hipervínculo visitado" xfId="1602" builtinId="9" hidden="1"/>
    <cellStyle name="Hipervínculo visitado" xfId="1606" builtinId="9" hidden="1"/>
    <cellStyle name="Hipervínculo visitado" xfId="1608" builtinId="9" hidden="1"/>
    <cellStyle name="Hipervínculo visitado" xfId="1610" builtinId="9" hidden="1"/>
    <cellStyle name="Hipervínculo visitado" xfId="1614" builtinId="9" hidden="1"/>
    <cellStyle name="Hipervínculo visitado" xfId="1616" builtinId="9" hidden="1"/>
    <cellStyle name="Hipervínculo visitado" xfId="1618" builtinId="9" hidden="1"/>
    <cellStyle name="Hipervínculo visitado" xfId="1622" builtinId="9" hidden="1"/>
    <cellStyle name="Hipervínculo visitado" xfId="1624" builtinId="9" hidden="1"/>
    <cellStyle name="Hipervínculo visitado" xfId="1626" builtinId="9" hidden="1"/>
    <cellStyle name="Hipervínculo visitado" xfId="1630" builtinId="9" hidden="1"/>
    <cellStyle name="Hipervínculo visitado" xfId="1632" builtinId="9" hidden="1"/>
    <cellStyle name="Hipervínculo visitado" xfId="1636" builtinId="9" hidden="1"/>
    <cellStyle name="Hipervínculo visitado" xfId="1640" builtinId="9" hidden="1"/>
    <cellStyle name="Hipervínculo visitado" xfId="1642" builtinId="9" hidden="1"/>
    <cellStyle name="Hipervínculo visitado" xfId="1644" builtinId="9" hidden="1"/>
    <cellStyle name="Hipervínculo visitado" xfId="1648" builtinId="9" hidden="1"/>
    <cellStyle name="Hipervínculo visitado" xfId="1650" builtinId="9" hidden="1"/>
    <cellStyle name="Hipervínculo visitado" xfId="1652" builtinId="9" hidden="1"/>
    <cellStyle name="Hipervínculo visitado" xfId="1656" builtinId="9" hidden="1"/>
    <cellStyle name="Hipervínculo visitado" xfId="1658" builtinId="9" hidden="1"/>
    <cellStyle name="Hipervínculo visitado" xfId="1660" builtinId="9" hidden="1"/>
    <cellStyle name="Hipervínculo visitado" xfId="1664" builtinId="9" hidden="1"/>
    <cellStyle name="Hipervínculo visitado" xfId="1666" builtinId="9" hidden="1"/>
    <cellStyle name="Hipervínculo visitado" xfId="1668" builtinId="9" hidden="1"/>
    <cellStyle name="Hipervínculo visitado" xfId="1670" builtinId="9" hidden="1"/>
    <cellStyle name="Hipervínculo visitado" xfId="1672" builtinId="9" hidden="1"/>
    <cellStyle name="Hipervínculo visitado" xfId="1674" builtinId="9" hidden="1"/>
    <cellStyle name="Hipervínculo visitado" xfId="1678" builtinId="9" hidden="1"/>
    <cellStyle name="Hipervínculo visitado" xfId="1680" builtinId="9" hidden="1"/>
    <cellStyle name="Hipervínculo visitado" xfId="1682" builtinId="9" hidden="1"/>
    <cellStyle name="Hipervínculo visitado" xfId="1686" builtinId="9" hidden="1"/>
    <cellStyle name="Hipervínculo visitado" xfId="1688" builtinId="9" hidden="1"/>
    <cellStyle name="Hipervínculo visitado" xfId="1690" builtinId="9" hidden="1"/>
    <cellStyle name="Hipervínculo visitado" xfId="1694" builtinId="9" hidden="1"/>
    <cellStyle name="Hipervínculo visitado" xfId="1696" builtinId="9" hidden="1"/>
    <cellStyle name="Hipervínculo visitado" xfId="1698" builtinId="9" hidden="1"/>
    <cellStyle name="Hipervínculo visitado" xfId="1702" builtinId="9" hidden="1"/>
    <cellStyle name="Hipervínculo visitado" xfId="1704" builtinId="9" hidden="1"/>
    <cellStyle name="Hipervínculo visitado" xfId="1706" builtinId="9" hidden="1"/>
    <cellStyle name="Hipervínculo visitado" xfId="1710" builtinId="9" hidden="1"/>
    <cellStyle name="Hipervínculo visitado" xfId="1712" builtinId="9" hidden="1"/>
    <cellStyle name="Hipervínculo visitado" xfId="1714" builtinId="9" hidden="1"/>
    <cellStyle name="Hipervínculo visitado" xfId="1718" builtinId="9" hidden="1"/>
    <cellStyle name="Hipervínculo visitado" xfId="1722" builtinId="9" hidden="1"/>
    <cellStyle name="Hipervínculo visitado" xfId="1724" builtinId="9" hidden="1"/>
    <cellStyle name="Hipervínculo visitado" xfId="1728" builtinId="9" hidden="1"/>
    <cellStyle name="Hipervínculo visitado" xfId="1730" builtinId="9" hidden="1"/>
    <cellStyle name="Hipervínculo visitado" xfId="1732" builtinId="9" hidden="1"/>
    <cellStyle name="Hipervínculo visitado" xfId="1736" builtinId="9" hidden="1"/>
    <cellStyle name="Hipervínculo visitado" xfId="1738" builtinId="9" hidden="1"/>
    <cellStyle name="Hipervínculo visitado" xfId="1740" builtinId="9" hidden="1"/>
    <cellStyle name="Hipervínculo visitado" xfId="1744" builtinId="9" hidden="1"/>
    <cellStyle name="Hipervínculo visitado" xfId="1746" builtinId="9" hidden="1"/>
    <cellStyle name="Hipervínculo visitado" xfId="1748" builtinId="9" hidden="1"/>
    <cellStyle name="Hipervínculo visitado" xfId="1752" builtinId="9" hidden="1"/>
    <cellStyle name="Hipervínculo visitado" xfId="1754" builtinId="9" hidden="1"/>
    <cellStyle name="Hipervínculo visitado" xfId="1756" builtinId="9" hidden="1"/>
    <cellStyle name="Hipervínculo visitado" xfId="1760" builtinId="9" hidden="1"/>
    <cellStyle name="Hipervínculo visitado" xfId="1764" builtinId="9" hidden="1"/>
    <cellStyle name="Hipervínculo visitado" xfId="1766" builtinId="9" hidden="1"/>
    <cellStyle name="Hipervínculo visitado" xfId="1770" builtinId="9" hidden="1"/>
    <cellStyle name="Hipervínculo visitado" xfId="1772" builtinId="9" hidden="1"/>
    <cellStyle name="Hipervínculo visitado" xfId="1774" builtinId="9" hidden="1"/>
    <cellStyle name="Hipervínculo visitado" xfId="1778" builtinId="9" hidden="1"/>
    <cellStyle name="Hipervínculo visitado" xfId="1780" builtinId="9" hidden="1"/>
    <cellStyle name="Hipervínculo visitado" xfId="1782" builtinId="9" hidden="1"/>
    <cellStyle name="Hipervínculo visitado" xfId="1786" builtinId="9" hidden="1"/>
    <cellStyle name="Hipervínculo visitado" xfId="1788" builtinId="9" hidden="1"/>
    <cellStyle name="Hipervínculo visitado" xfId="1790" builtinId="9" hidden="1"/>
    <cellStyle name="Hipervínculo visitado" xfId="1794" builtinId="9" hidden="1"/>
    <cellStyle name="Hipervínculo visitado" xfId="1796" builtinId="9" hidden="1"/>
    <cellStyle name="Hipervínculo visitado" xfId="1798" builtinId="9" hidden="1"/>
    <cellStyle name="Hipervínculo visitado" xfId="1802" builtinId="9" hidden="1"/>
    <cellStyle name="Hipervínculo visitado" xfId="1804" builtinId="9" hidden="1"/>
    <cellStyle name="Hipervínculo visitado" xfId="1806" builtinId="9" hidden="1"/>
    <cellStyle name="Hipervínculo visitado" xfId="1810" builtinId="9" hidden="1"/>
    <cellStyle name="Hipervínculo visitado" xfId="1812" builtinId="9" hidden="1"/>
    <cellStyle name="Hipervínculo visitado" xfId="1814" builtinId="9" hidden="1"/>
    <cellStyle name="Hipervínculo visitado" xfId="1818" builtinId="9" hidden="1"/>
    <cellStyle name="Hipervínculo visitado" xfId="1820" builtinId="9" hidden="1"/>
    <cellStyle name="Hipervínculo visitado" xfId="1822" builtinId="9" hidden="1"/>
    <cellStyle name="Hipervínculo visitado" xfId="1719" builtinId="9" hidden="1"/>
    <cellStyle name="Hipervínculo visitado" xfId="1826" builtinId="9" hidden="1"/>
    <cellStyle name="Hipervínculo visitado" xfId="1828" builtinId="9" hidden="1"/>
    <cellStyle name="Hipervínculo visitado" xfId="1832" builtinId="9" hidden="1"/>
    <cellStyle name="Hipervínculo visitado" xfId="1834" builtinId="9" hidden="1"/>
    <cellStyle name="Hipervínculo visitado" xfId="1836" builtinId="9" hidden="1"/>
    <cellStyle name="Hipervínculo visitado" xfId="1840" builtinId="9" hidden="1"/>
    <cellStyle name="Hipervínculo visitado" xfId="1842" builtinId="9" hidden="1"/>
    <cellStyle name="Hipervínculo visitado" xfId="1844" builtinId="9" hidden="1"/>
    <cellStyle name="Hipervínculo visitado" xfId="1848" builtinId="9" hidden="1"/>
    <cellStyle name="Hipervínculo visitado" xfId="1850" builtinId="9" hidden="1"/>
    <cellStyle name="Hipervínculo visitado" xfId="1852" builtinId="9" hidden="1"/>
    <cellStyle name="Hipervínculo visitado" xfId="1856" builtinId="9" hidden="1"/>
    <cellStyle name="Hipervínculo visitado" xfId="1858" builtinId="9" hidden="1"/>
    <cellStyle name="Hipervínculo visitado" xfId="1860" builtinId="9" hidden="1"/>
    <cellStyle name="Hipervínculo visitado" xfId="1864" builtinId="9" hidden="1"/>
    <cellStyle name="Hipervínculo visitado" xfId="1866" builtinId="9" hidden="1"/>
    <cellStyle name="Hipervínculo visitado" xfId="1868" builtinId="9" hidden="1"/>
    <cellStyle name="Hipervínculo visitado" xfId="1872" builtinId="9" hidden="1"/>
    <cellStyle name="Hipervínculo visitado" xfId="1874" builtinId="9" hidden="1"/>
    <cellStyle name="Hipervínculo visitado" xfId="1878" builtinId="9" hidden="1"/>
    <cellStyle name="Hipervínculo visitado" xfId="1882" builtinId="9" hidden="1"/>
    <cellStyle name="Hipervínculo visitado" xfId="1884" builtinId="9" hidden="1"/>
    <cellStyle name="Hipervínculo visitado" xfId="1886" builtinId="9" hidden="1"/>
    <cellStyle name="Hipervínculo visitado" xfId="1892" builtinId="9" hidden="1"/>
    <cellStyle name="Hipervínculo visitado" xfId="1894" builtinId="9" hidden="1"/>
    <cellStyle name="Hipervínculo visitado" xfId="1896" builtinId="9" hidden="1"/>
    <cellStyle name="Hipervínculo visitado" xfId="1900" builtinId="9" hidden="1"/>
    <cellStyle name="Hipervínculo visitado" xfId="1902" builtinId="9" hidden="1"/>
    <cellStyle name="Hipervínculo visitado" xfId="1904" builtinId="9" hidden="1"/>
    <cellStyle name="Hipervínculo visitado" xfId="1908" builtinId="9" hidden="1"/>
    <cellStyle name="Hipervínculo visitado" xfId="1910" builtinId="9" hidden="1"/>
    <cellStyle name="Hipervínculo visitado" xfId="1912" builtinId="9" hidden="1"/>
    <cellStyle name="Hipervínculo visitado" xfId="1916" builtinId="9" hidden="1"/>
    <cellStyle name="Hipervínculo visitado" xfId="1918" builtinId="9" hidden="1"/>
    <cellStyle name="Hipervínculo visitado" xfId="1920" builtinId="9" hidden="1"/>
    <cellStyle name="Hipervínculo visitado" xfId="1924" builtinId="9" hidden="1"/>
    <cellStyle name="Hipervínculo visitado" xfId="1890" builtinId="9" hidden="1"/>
    <cellStyle name="Hipervínculo visitado" xfId="1762" builtinId="9" hidden="1"/>
    <cellStyle name="Hipervínculo visitado" xfId="1506" builtinId="9" hidden="1"/>
    <cellStyle name="Hipervínculo visitado" xfId="1376" builtinId="9" hidden="1"/>
    <cellStyle name="Hipervínculo visitado" xfId="1248" builtinId="9" hidden="1"/>
    <cellStyle name="Hipervínculo visitado" xfId="993" builtinId="9" hidden="1"/>
    <cellStyle name="Hipervínculo visitado" xfId="473" builtinId="9" hidden="1"/>
    <cellStyle name="Hipervínculo visitado" xfId="475" builtinId="9" hidden="1"/>
    <cellStyle name="Hipervínculo visitado" xfId="479" builtinId="9" hidden="1"/>
    <cellStyle name="Hipervínculo visitado" xfId="481" builtinId="9" hidden="1"/>
    <cellStyle name="Hipervínculo visitado" xfId="483" builtinId="9" hidden="1"/>
    <cellStyle name="Hipervínculo visitado" xfId="487" builtinId="9" hidden="1"/>
    <cellStyle name="Hipervínculo visitado" xfId="489" builtinId="9" hidden="1"/>
    <cellStyle name="Hipervínculo visitado" xfId="491" builtinId="9" hidden="1"/>
    <cellStyle name="Hipervínculo visitado" xfId="495" builtinId="9" hidden="1"/>
    <cellStyle name="Hipervínculo visitado" xfId="497" builtinId="9" hidden="1"/>
    <cellStyle name="Hipervínculo visitado" xfId="499" builtinId="9" hidden="1"/>
    <cellStyle name="Hipervínculo visitado" xfId="503" builtinId="9" hidden="1"/>
    <cellStyle name="Hipervínculo visitado" xfId="505" builtinId="9" hidden="1"/>
    <cellStyle name="Hipervínculo visitado" xfId="507" builtinId="9" hidden="1"/>
    <cellStyle name="Hipervínculo visitado" xfId="511" builtinId="9" hidden="1"/>
    <cellStyle name="Hipervínculo visitado" xfId="513" builtinId="9" hidden="1"/>
    <cellStyle name="Hipervínculo visitado" xfId="515" builtinId="9" hidden="1"/>
    <cellStyle name="Hipervínculo visitado" xfId="519" builtinId="9" hidden="1"/>
    <cellStyle name="Hipervínculo visitado" xfId="521" builtinId="9" hidden="1"/>
    <cellStyle name="Hipervínculo visitado" xfId="523" builtinId="9" hidden="1"/>
    <cellStyle name="Hipervínculo visitado" xfId="527" builtinId="9" hidden="1"/>
    <cellStyle name="Hipervínculo visitado" xfId="529" builtinId="9" hidden="1"/>
    <cellStyle name="Hipervínculo visitado" xfId="531" builtinId="9" hidden="1"/>
    <cellStyle name="Hipervínculo visitado" xfId="535" builtinId="9" hidden="1"/>
    <cellStyle name="Hipervínculo visitado" xfId="537" builtinId="9" hidden="1"/>
    <cellStyle name="Hipervínculo visitado" xfId="539" builtinId="9" hidden="1"/>
    <cellStyle name="Hipervínculo visitado" xfId="543" builtinId="9" hidden="1"/>
    <cellStyle name="Hipervínculo visitado" xfId="545" builtinId="9" hidden="1"/>
    <cellStyle name="Hipervínculo visitado" xfId="547" builtinId="9" hidden="1"/>
    <cellStyle name="Hipervínculo visitado" xfId="551" builtinId="9" hidden="1"/>
    <cellStyle name="Hipervínculo visitado" xfId="553" builtinId="9" hidden="1"/>
    <cellStyle name="Hipervínculo visitado" xfId="555" builtinId="9" hidden="1"/>
    <cellStyle name="Hipervínculo visitado" xfId="559" builtinId="9" hidden="1"/>
    <cellStyle name="Hipervínculo visitado" xfId="561" builtinId="9" hidden="1"/>
    <cellStyle name="Hipervínculo visitado" xfId="563" builtinId="9" hidden="1"/>
    <cellStyle name="Hipervínculo visitado" xfId="567" builtinId="9" hidden="1"/>
    <cellStyle name="Hipervínculo visitado" xfId="569" builtinId="9" hidden="1"/>
    <cellStyle name="Hipervínculo visitado" xfId="571" builtinId="9" hidden="1"/>
    <cellStyle name="Hipervínculo visitado" xfId="575" builtinId="9" hidden="1"/>
    <cellStyle name="Hipervínculo visitado" xfId="576" builtinId="9" hidden="1"/>
    <cellStyle name="Hipervínculo visitado" xfId="578" builtinId="9" hidden="1"/>
    <cellStyle name="Hipervínculo visitado" xfId="582" builtinId="9" hidden="1"/>
    <cellStyle name="Hipervínculo visitado" xfId="584" builtinId="9" hidden="1"/>
    <cellStyle name="Hipervínculo visitado" xfId="586" builtinId="9" hidden="1"/>
    <cellStyle name="Hipervínculo visitado" xfId="590" builtinId="9" hidden="1"/>
    <cellStyle name="Hipervínculo visitado" xfId="592" builtinId="9" hidden="1"/>
    <cellStyle name="Hipervínculo visitado" xfId="594" builtinId="9" hidden="1"/>
    <cellStyle name="Hipervínculo visitado" xfId="598" builtinId="9" hidden="1"/>
    <cellStyle name="Hipervínculo visitado" xfId="600" builtinId="9" hidden="1"/>
    <cellStyle name="Hipervínculo visitado" xfId="602" builtinId="9" hidden="1"/>
    <cellStyle name="Hipervínculo visitado" xfId="606" builtinId="9" hidden="1"/>
    <cellStyle name="Hipervínculo visitado" xfId="610" builtinId="9" hidden="1"/>
    <cellStyle name="Hipervínculo visitado" xfId="612" builtinId="9" hidden="1"/>
    <cellStyle name="Hipervínculo visitado" xfId="616" builtinId="9" hidden="1"/>
    <cellStyle name="Hipervínculo visitado" xfId="618" builtinId="9" hidden="1"/>
    <cellStyle name="Hipervínculo visitado" xfId="620" builtinId="9" hidden="1"/>
    <cellStyle name="Hipervínculo visitado" xfId="624" builtinId="9" hidden="1"/>
    <cellStyle name="Hipervínculo visitado" xfId="626" builtinId="9" hidden="1"/>
    <cellStyle name="Hipervínculo visitado" xfId="630" builtinId="9" hidden="1"/>
    <cellStyle name="Hipervínculo visitado" xfId="634" builtinId="9" hidden="1"/>
    <cellStyle name="Hipervínculo visitado" xfId="636" builtinId="9" hidden="1"/>
    <cellStyle name="Hipervínculo visitado" xfId="638" builtinId="9" hidden="1"/>
    <cellStyle name="Hipervínculo visitado" xfId="642" builtinId="9" hidden="1"/>
    <cellStyle name="Hipervínculo visitado" xfId="644" builtinId="9" hidden="1"/>
    <cellStyle name="Hipervínculo visitado" xfId="646" builtinId="9" hidden="1"/>
    <cellStyle name="Hipervínculo visitado" xfId="650" builtinId="9" hidden="1"/>
    <cellStyle name="Hipervínculo visitado" xfId="652" builtinId="9" hidden="1"/>
    <cellStyle name="Hipervínculo visitado" xfId="654" builtinId="9" hidden="1"/>
    <cellStyle name="Hipervínculo visitado" xfId="658" builtinId="9" hidden="1"/>
    <cellStyle name="Hipervínculo visitado" xfId="660" builtinId="9" hidden="1"/>
    <cellStyle name="Hipervínculo visitado" xfId="662" builtinId="9" hidden="1"/>
    <cellStyle name="Hipervínculo visitado" xfId="666" builtinId="9" hidden="1"/>
    <cellStyle name="Hipervínculo visitado" xfId="668" builtinId="9" hidden="1"/>
    <cellStyle name="Hipervínculo visitado" xfId="670" builtinId="9" hidden="1"/>
    <cellStyle name="Hipervínculo visitado" xfId="674" builtinId="9" hidden="1"/>
    <cellStyle name="Hipervínculo visitado" xfId="676" builtinId="9" hidden="1"/>
    <cellStyle name="Hipervínculo visitado" xfId="678" builtinId="9" hidden="1"/>
    <cellStyle name="Hipervínculo visitado" xfId="682" builtinId="9" hidden="1"/>
    <cellStyle name="Hipervínculo visitado" xfId="684" builtinId="9" hidden="1"/>
    <cellStyle name="Hipervínculo visitado" xfId="686" builtinId="9" hidden="1"/>
    <cellStyle name="Hipervínculo visitado" xfId="690" builtinId="9" hidden="1"/>
    <cellStyle name="Hipervínculo visitado" xfId="692" builtinId="9" hidden="1"/>
    <cellStyle name="Hipervínculo visitado" xfId="694" builtinId="9" hidden="1"/>
    <cellStyle name="Hipervínculo visitado" xfId="698" builtinId="9" hidden="1"/>
    <cellStyle name="Hipervínculo visitado" xfId="700" builtinId="9" hidden="1"/>
    <cellStyle name="Hipervínculo visitado" xfId="702" builtinId="9" hidden="1"/>
    <cellStyle name="Hipervínculo visitado" xfId="706" builtinId="9" hidden="1"/>
    <cellStyle name="Hipervínculo visitado" xfId="708" builtinId="9" hidden="1"/>
    <cellStyle name="Hipervínculo visitado" xfId="710" builtinId="9" hidden="1"/>
    <cellStyle name="Hipervínculo visitado" xfId="714" builtinId="9" hidden="1"/>
    <cellStyle name="Hipervínculo visitado" xfId="716" builtinId="9" hidden="1"/>
    <cellStyle name="Hipervínculo visitado" xfId="718" builtinId="9" hidden="1"/>
    <cellStyle name="Hipervínculo visitado" xfId="722" builtinId="9" hidden="1"/>
    <cellStyle name="Hipervínculo visitado" xfId="724" builtinId="9" hidden="1"/>
    <cellStyle name="Hipervínculo visitado" xfId="726" builtinId="9" hidden="1"/>
    <cellStyle name="Hipervínculo visitado" xfId="730" builtinId="9" hidden="1"/>
    <cellStyle name="Hipervínculo visitado" xfId="732" builtinId="9" hidden="1"/>
    <cellStyle name="Hipervínculo visitado" xfId="627" builtinId="9" hidden="1"/>
    <cellStyle name="Hipervínculo visitado" xfId="736" builtinId="9" hidden="1"/>
    <cellStyle name="Hipervínculo visitado" xfId="738" builtinId="9" hidden="1"/>
    <cellStyle name="Hipervínculo visitado" xfId="740" builtinId="9" hidden="1"/>
    <cellStyle name="Hipervínculo visitado" xfId="744" builtinId="9" hidden="1"/>
    <cellStyle name="Hipervínculo visitado" xfId="746" builtinId="9" hidden="1"/>
    <cellStyle name="Hipervínculo visitado" xfId="748" builtinId="9" hidden="1"/>
    <cellStyle name="Hipervínculo visitado" xfId="752" builtinId="9" hidden="1"/>
    <cellStyle name="Hipervínculo visitado" xfId="754" builtinId="9" hidden="1"/>
    <cellStyle name="Hipervínculo visitado" xfId="756" builtinId="9" hidden="1"/>
    <cellStyle name="Hipervínculo visitado" xfId="760" builtinId="9" hidden="1"/>
    <cellStyle name="Hipervínculo visitado" xfId="762" builtinId="9" hidden="1"/>
    <cellStyle name="Hipervínculo visitado" xfId="764" builtinId="9" hidden="1"/>
    <cellStyle name="Hipervínculo visitado" xfId="768" builtinId="9" hidden="1"/>
    <cellStyle name="Hipervínculo visitado" xfId="770" builtinId="9" hidden="1"/>
    <cellStyle name="Hipervínculo visitado" xfId="772" builtinId="9" hidden="1"/>
    <cellStyle name="Hipervínculo visitado" xfId="776" builtinId="9" hidden="1"/>
    <cellStyle name="Hipervínculo visitado" xfId="778" builtinId="9" hidden="1"/>
    <cellStyle name="Hipervínculo visitado" xfId="780" builtinId="9" hidden="1"/>
    <cellStyle name="Hipervínculo visitado" xfId="786" builtinId="9" hidden="1"/>
    <cellStyle name="Hipervínculo visitado" xfId="788" builtinId="9" hidden="1"/>
    <cellStyle name="Hipervínculo visitado" xfId="790" builtinId="9" hidden="1"/>
    <cellStyle name="Hipervínculo visitado" xfId="794" builtinId="9" hidden="1"/>
    <cellStyle name="Hipervínculo visitado" xfId="796" builtinId="9" hidden="1"/>
    <cellStyle name="Hipervínculo visitado" xfId="798" builtinId="9" hidden="1"/>
    <cellStyle name="Hipervínculo visitado" xfId="802" builtinId="9" hidden="1"/>
    <cellStyle name="Hipervínculo visitado" xfId="804" builtinId="9" hidden="1"/>
    <cellStyle name="Hipervínculo visitado" xfId="806" builtinId="9" hidden="1"/>
    <cellStyle name="Hipervínculo visitado" xfId="810" builtinId="9" hidden="1"/>
    <cellStyle name="Hipervínculo visitado" xfId="812" builtinId="9" hidden="1"/>
    <cellStyle name="Hipervínculo visitado" xfId="814" builtinId="9" hidden="1"/>
    <cellStyle name="Hipervínculo visitado" xfId="818" builtinId="9" hidden="1"/>
    <cellStyle name="Hipervínculo visitado" xfId="820" builtinId="9" hidden="1"/>
    <cellStyle name="Hipervínculo visitado" xfId="822" builtinId="9" hidden="1"/>
    <cellStyle name="Hipervínculo visitado" xfId="826" builtinId="9" hidden="1"/>
    <cellStyle name="Hipervínculo visitado" xfId="828" builtinId="9" hidden="1"/>
    <cellStyle name="Hipervínculo visitado" xfId="830" builtinId="9" hidden="1"/>
    <cellStyle name="Hipervínculo visitado" xfId="834" builtinId="9" hidden="1"/>
    <cellStyle name="Hipervínculo visitado" xfId="836" builtinId="9" hidden="1"/>
    <cellStyle name="Hipervínculo visitado" xfId="838" builtinId="9" hidden="1"/>
    <cellStyle name="Hipervínculo visitado" xfId="842" builtinId="9" hidden="1"/>
    <cellStyle name="Hipervínculo visitado" xfId="844" builtinId="9" hidden="1"/>
    <cellStyle name="Hipervínculo visitado" xfId="846" builtinId="9" hidden="1"/>
    <cellStyle name="Hipervínculo visitado" xfId="850" builtinId="9" hidden="1"/>
    <cellStyle name="Hipervínculo visitado" xfId="852" builtinId="9" hidden="1"/>
    <cellStyle name="Hipervínculo visitado" xfId="854" builtinId="9" hidden="1"/>
    <cellStyle name="Hipervínculo visitado" xfId="858" builtinId="9" hidden="1"/>
    <cellStyle name="Hipervínculo visitado" xfId="860" builtinId="9" hidden="1"/>
    <cellStyle name="Hipervínculo visitado" xfId="862" builtinId="9" hidden="1"/>
    <cellStyle name="Hipervínculo visitado" xfId="868" builtinId="9" hidden="1"/>
    <cellStyle name="Hipervínculo visitado" xfId="870" builtinId="9" hidden="1"/>
    <cellStyle name="Hipervínculo visitado" xfId="872" builtinId="9" hidden="1"/>
    <cellStyle name="Hipervínculo visitado" xfId="876" builtinId="9" hidden="1"/>
    <cellStyle name="Hipervínculo visitado" xfId="878" builtinId="9" hidden="1"/>
    <cellStyle name="Hipervínculo visitado" xfId="880" builtinId="9" hidden="1"/>
    <cellStyle name="Hipervínculo visitado" xfId="884" builtinId="9" hidden="1"/>
    <cellStyle name="Hipervínculo visitado" xfId="886" builtinId="9" hidden="1"/>
    <cellStyle name="Hipervínculo visitado" xfId="888" builtinId="9" hidden="1"/>
    <cellStyle name="Hipervínculo visitado" xfId="890" builtinId="9" hidden="1"/>
    <cellStyle name="Hipervínculo visitado" xfId="892" builtinId="9" hidden="1"/>
    <cellStyle name="Hipervínculo visitado" xfId="894" builtinId="9" hidden="1"/>
    <cellStyle name="Hipervínculo visitado" xfId="898" builtinId="9" hidden="1"/>
    <cellStyle name="Hipervínculo visitado" xfId="900" builtinId="9" hidden="1"/>
    <cellStyle name="Hipervínculo visitado" xfId="902" builtinId="9" hidden="1"/>
    <cellStyle name="Hipervínculo visitado" xfId="906" builtinId="9" hidden="1"/>
    <cellStyle name="Hipervínculo visitado" xfId="908" builtinId="9" hidden="1"/>
    <cellStyle name="Hipervínculo visitado" xfId="910" builtinId="9" hidden="1"/>
    <cellStyle name="Hipervínculo visitado" xfId="914" builtinId="9" hidden="1"/>
    <cellStyle name="Hipervínculo visitado" xfId="916" builtinId="9" hidden="1"/>
    <cellStyle name="Hipervínculo visitado" xfId="918" builtinId="9" hidden="1"/>
    <cellStyle name="Hipervínculo visitado" xfId="922" builtinId="9" hidden="1"/>
    <cellStyle name="Hipervínculo visitado" xfId="924" builtinId="9" hidden="1"/>
    <cellStyle name="Hipervínculo visitado" xfId="926" builtinId="9" hidden="1"/>
    <cellStyle name="Hipervínculo visitado" xfId="930" builtinId="9" hidden="1"/>
    <cellStyle name="Hipervínculo visitado" xfId="932" builtinId="9" hidden="1"/>
    <cellStyle name="Hipervínculo visitado" xfId="934" builtinId="9" hidden="1"/>
    <cellStyle name="Hipervínculo visitado" xfId="938" builtinId="9" hidden="1"/>
    <cellStyle name="Hipervínculo visitado" xfId="941" builtinId="9" hidden="1"/>
    <cellStyle name="Hipervínculo visitado" xfId="943" builtinId="9" hidden="1"/>
    <cellStyle name="Hipervínculo visitado" xfId="947" builtinId="9" hidden="1"/>
    <cellStyle name="Hipervínculo visitado" xfId="866" builtinId="9" hidden="1"/>
    <cellStyle name="Hipervínculo visitado" xfId="608" builtinId="9" hidden="1"/>
    <cellStyle name="Hipervínculo visitado" xfId="237" builtinId="9" hidden="1"/>
    <cellStyle name="Hipervínculo visitado" xfId="239" builtinId="9" hidden="1"/>
    <cellStyle name="Hipervínculo visitado" xfId="241" builtinId="9" hidden="1"/>
    <cellStyle name="Hipervínculo visitado" xfId="245" builtinId="9" hidden="1"/>
    <cellStyle name="Hipervínculo visitado" xfId="247" builtinId="9" hidden="1"/>
    <cellStyle name="Hipervínculo visitado" xfId="249" builtinId="9" hidden="1"/>
    <cellStyle name="Hipervínculo visitado" xfId="253" builtinId="9" hidden="1"/>
    <cellStyle name="Hipervínculo visitado" xfId="255" builtinId="9" hidden="1"/>
    <cellStyle name="Hipervínculo visitado" xfId="257" builtinId="9" hidden="1"/>
    <cellStyle name="Hipervínculo visitado" xfId="261" builtinId="9" hidden="1"/>
    <cellStyle name="Hipervínculo visitado" xfId="264" builtinId="9" hidden="1"/>
    <cellStyle name="Hipervínculo visitado" xfId="266" builtinId="9" hidden="1"/>
    <cellStyle name="Hipervínculo visitado" xfId="270" builtinId="9" hidden="1"/>
    <cellStyle name="Hipervínculo visitado" xfId="272" builtinId="9" hidden="1"/>
    <cellStyle name="Hipervínculo visitado" xfId="274" builtinId="9" hidden="1"/>
    <cellStyle name="Hipervínculo visitado" xfId="278" builtinId="9" hidden="1"/>
    <cellStyle name="Hipervínculo visitado" xfId="280" builtinId="9" hidden="1"/>
    <cellStyle name="Hipervínculo visitado" xfId="282" builtinId="9" hidden="1"/>
    <cellStyle name="Hipervínculo visitado" xfId="286" builtinId="9" hidden="1"/>
    <cellStyle name="Hipervínculo visitado" xfId="288" builtinId="9" hidden="1"/>
    <cellStyle name="Hipervínculo visitado" xfId="290" builtinId="9" hidden="1"/>
    <cellStyle name="Hipervínculo visitado" xfId="294" builtinId="9" hidden="1"/>
    <cellStyle name="Hipervínculo visitado" xfId="296" builtinId="9" hidden="1"/>
    <cellStyle name="Hipervínculo visitado" xfId="298" builtinId="9" hidden="1"/>
    <cellStyle name="Hipervínculo visitado" xfId="302" builtinId="9" hidden="1"/>
    <cellStyle name="Hipervínculo visitado" xfId="304" builtinId="9" hidden="1"/>
    <cellStyle name="Hipervínculo visitado" xfId="306" builtinId="9" hidden="1"/>
    <cellStyle name="Hipervínculo visitado" xfId="310" builtinId="9" hidden="1"/>
    <cellStyle name="Hipervínculo visitado" xfId="312" builtinId="9" hidden="1"/>
    <cellStyle name="Hipervínculo visitado" xfId="314" builtinId="9" hidden="1"/>
    <cellStyle name="Hipervínculo visitado" xfId="320" builtinId="9" hidden="1"/>
    <cellStyle name="Hipervínculo visitado" xfId="322" builtinId="9" hidden="1"/>
    <cellStyle name="Hipervínculo visitado" xfId="324" builtinId="9" hidden="1"/>
    <cellStyle name="Hipervínculo visitado" xfId="328" builtinId="9" hidden="1"/>
    <cellStyle name="Hipervínculo visitado" xfId="330" builtinId="9" hidden="1"/>
    <cellStyle name="Hipervínculo visitado" xfId="332" builtinId="9" hidden="1"/>
    <cellStyle name="Hipervínculo visitado" xfId="336" builtinId="9" hidden="1"/>
    <cellStyle name="Hipervínculo visitado" xfId="338" builtinId="9" hidden="1"/>
    <cellStyle name="Hipervínculo visitado" xfId="340" builtinId="9" hidden="1"/>
    <cellStyle name="Hipervínculo visitado" xfId="344" builtinId="9" hidden="1"/>
    <cellStyle name="Hipervínculo visitado" xfId="346" builtinId="9" hidden="1"/>
    <cellStyle name="Hipervínculo visitado" xfId="348" builtinId="9" hidden="1"/>
    <cellStyle name="Hipervínculo visitado" xfId="352" builtinId="9" hidden="1"/>
    <cellStyle name="Hipervínculo visitado" xfId="356" builtinId="9" hidden="1"/>
    <cellStyle name="Hipervínculo visitado" xfId="358" builtinId="9" hidden="1"/>
    <cellStyle name="Hipervínculo visitado" xfId="362" builtinId="9" hidden="1"/>
    <cellStyle name="Hipervínculo visitado" xfId="364" builtinId="9" hidden="1"/>
    <cellStyle name="Hipervínculo visitado" xfId="366" builtinId="9" hidden="1"/>
    <cellStyle name="Hipervínculo visitado" xfId="370" builtinId="9" hidden="1"/>
    <cellStyle name="Hipervínculo visitado" xfId="372" builtinId="9" hidden="1"/>
    <cellStyle name="Hipervínculo visitado" xfId="374" builtinId="9" hidden="1"/>
    <cellStyle name="Hipervínculo visitado" xfId="378" builtinId="9" hidden="1"/>
    <cellStyle name="Hipervínculo visitado" xfId="380" builtinId="9" hidden="1"/>
    <cellStyle name="Hipervínculo visitado" xfId="382" builtinId="9" hidden="1"/>
    <cellStyle name="Hipervínculo visitado" xfId="386" builtinId="9" hidden="1"/>
    <cellStyle name="Hipervínculo visitado" xfId="388" builtinId="9" hidden="1"/>
    <cellStyle name="Hipervínculo visitado" xfId="390" builtinId="9" hidden="1"/>
    <cellStyle name="Hipervínculo visitado" xfId="394" builtinId="9" hidden="1"/>
    <cellStyle name="Hipervínculo visitado" xfId="396" builtinId="9" hidden="1"/>
    <cellStyle name="Hipervínculo visitado" xfId="398" builtinId="9" hidden="1"/>
    <cellStyle name="Hipervínculo visitado" xfId="402" builtinId="9" hidden="1"/>
    <cellStyle name="Hipervínculo visitado" xfId="404" builtinId="9" hidden="1"/>
    <cellStyle name="Hipervínculo visitado" xfId="406" builtinId="9" hidden="1"/>
    <cellStyle name="Hipervínculo visitado" xfId="410" builtinId="9" hidden="1"/>
    <cellStyle name="Hipervínculo visitado" xfId="412" builtinId="9" hidden="1"/>
    <cellStyle name="Hipervínculo visitado" xfId="414" builtinId="9" hidden="1"/>
    <cellStyle name="Hipervínculo visitado" xfId="418" builtinId="9" hidden="1"/>
    <cellStyle name="Hipervínculo visitado" xfId="420" builtinId="9" hidden="1"/>
    <cellStyle name="Hipervínculo visitado" xfId="315" builtinId="9" hidden="1"/>
    <cellStyle name="Hipervínculo visitado" xfId="424" builtinId="9" hidden="1"/>
    <cellStyle name="Hipervínculo visitado" xfId="426" builtinId="9" hidden="1"/>
    <cellStyle name="Hipervínculo visitado" xfId="428" builtinId="9" hidden="1"/>
    <cellStyle name="Hipervínculo visitado" xfId="432" builtinId="9" hidden="1"/>
    <cellStyle name="Hipervínculo visitado" xfId="434" builtinId="9" hidden="1"/>
    <cellStyle name="Hipervínculo visitado" xfId="436" builtinId="9" hidden="1"/>
    <cellStyle name="Hipervínculo visitado" xfId="440" builtinId="9" hidden="1"/>
    <cellStyle name="Hipervínculo visitado" xfId="442" builtinId="9" hidden="1"/>
    <cellStyle name="Hipervínculo visitado" xfId="444" builtinId="9" hidden="1"/>
    <cellStyle name="Hipervínculo visitado" xfId="448" builtinId="9" hidden="1"/>
    <cellStyle name="Hipervínculo visitado" xfId="450" builtinId="9" hidden="1"/>
    <cellStyle name="Hipervínculo visitado" xfId="452" builtinId="9" hidden="1"/>
    <cellStyle name="Hipervínculo visitado" xfId="456" builtinId="9" hidden="1"/>
    <cellStyle name="Hipervínculo visitado" xfId="458" builtinId="9" hidden="1"/>
    <cellStyle name="Hipervínculo visitado" xfId="460" builtinId="9" hidden="1"/>
    <cellStyle name="Hipervínculo visitado" xfId="464" builtinId="9" hidden="1"/>
    <cellStyle name="Hipervínculo visitado" xfId="466" builtinId="9" hidden="1"/>
    <cellStyle name="Hipervínculo visitado" xfId="468" builtinId="9" hidden="1"/>
    <cellStyle name="Hipervínculo visitado" xfId="354" builtinId="9" hidden="1"/>
    <cellStyle name="Hipervínculo visitado" xfId="119" builtinId="9" hidden="1"/>
    <cellStyle name="Hipervínculo visitado" xfId="121" builtinId="9" hidden="1"/>
    <cellStyle name="Hipervínculo visitado" xfId="125" builtinId="9" hidden="1"/>
    <cellStyle name="Hipervínculo visitado" xfId="127" builtinId="9" hidden="1"/>
    <cellStyle name="Hipervínculo visitado" xfId="129" builtinId="9" hidden="1"/>
    <cellStyle name="Hipervínculo visitado" xfId="133" builtinId="9" hidden="1"/>
    <cellStyle name="Hipervínculo visitado" xfId="135" builtinId="9" hidden="1"/>
    <cellStyle name="Hipervínculo visitado" xfId="137" builtinId="9" hidden="1"/>
    <cellStyle name="Hipervínculo visitado" xfId="141" builtinId="9" hidden="1"/>
    <cellStyle name="Hipervínculo visitado" xfId="143" builtinId="9" hidden="1"/>
    <cellStyle name="Hipervínculo visitado" xfId="145" builtinId="9" hidden="1"/>
    <cellStyle name="Hipervínculo visitado" xfId="149" builtinId="9" hidden="1"/>
    <cellStyle name="Hipervínculo visitado" xfId="151" builtinId="9" hidden="1"/>
    <cellStyle name="Hipervínculo visitado" xfId="153" builtinId="9" hidden="1"/>
    <cellStyle name="Hipervínculo visitado" xfId="157" builtinId="9" hidden="1"/>
    <cellStyle name="Hipervínculo visitado" xfId="160" builtinId="9" hidden="1"/>
    <cellStyle name="Hipervínculo visitado" xfId="162" builtinId="9" hidden="1"/>
    <cellStyle name="Hipervínculo visitado" xfId="166" builtinId="9" hidden="1"/>
    <cellStyle name="Hipervínculo visitado" xfId="168" builtinId="9" hidden="1"/>
    <cellStyle name="Hipervínculo visitado" xfId="170" builtinId="9" hidden="1"/>
    <cellStyle name="Hipervínculo visitado" xfId="174" builtinId="9" hidden="1"/>
    <cellStyle name="Hipervínculo visitado" xfId="176" builtinId="9" hidden="1"/>
    <cellStyle name="Hipervínculo visitado" xfId="178" builtinId="9" hidden="1"/>
    <cellStyle name="Hipervínculo visitado" xfId="182" builtinId="9" hidden="1"/>
    <cellStyle name="Hipervínculo visitado" xfId="184" builtinId="9" hidden="1"/>
    <cellStyle name="Hipervínculo visitado" xfId="186" builtinId="9" hidden="1"/>
    <cellStyle name="Hipervínculo visitado" xfId="190" builtinId="9" hidden="1"/>
    <cellStyle name="Hipervínculo visitado" xfId="192" builtinId="9" hidden="1"/>
    <cellStyle name="Hipervínculo visitado" xfId="194" builtinId="9" hidden="1"/>
    <cellStyle name="Hipervínculo visitado" xfId="198" builtinId="9" hidden="1"/>
    <cellStyle name="Hipervínculo visitado" xfId="200" builtinId="9" hidden="1"/>
    <cellStyle name="Hipervínculo visitado" xfId="202" builtinId="9" hidden="1"/>
    <cellStyle name="Hipervínculo visitado" xfId="206" builtinId="9" hidden="1"/>
    <cellStyle name="Hipervínculo visitado" xfId="208" builtinId="9" hidden="1"/>
    <cellStyle name="Hipervínculo visitado" xfId="210" builtinId="9" hidden="1"/>
    <cellStyle name="Hipervínculo visitado" xfId="213" builtinId="9" hidden="1"/>
    <cellStyle name="Hipervínculo visitado" xfId="215" builtinId="9" hidden="1"/>
    <cellStyle name="Hipervínculo visitado" xfId="217" builtinId="9" hidden="1"/>
    <cellStyle name="Hipervínculo visitado" xfId="221" builtinId="9" hidden="1"/>
    <cellStyle name="Hipervínculo visitado" xfId="223" builtinId="9" hidden="1"/>
    <cellStyle name="Hipervínculo visitado" xfId="225" builtinId="9" hidden="1"/>
    <cellStyle name="Hipervínculo visitado" xfId="229" builtinId="9" hidden="1"/>
    <cellStyle name="Hipervínculo visitado" xfId="231" builtinId="9" hidden="1"/>
    <cellStyle name="Hipervínculo visitado" xfId="233" builtinId="9" hidden="1"/>
    <cellStyle name="Hipervínculo visitado" xfId="63" builtinId="9" hidden="1"/>
    <cellStyle name="Hipervínculo visitado" xfId="65" builtinId="9" hidden="1"/>
    <cellStyle name="Hipervínculo visitado" xfId="67" builtinId="9" hidden="1"/>
    <cellStyle name="Hipervínculo visitado" xfId="71" builtinId="9" hidden="1"/>
    <cellStyle name="Hipervínculo visitado" xfId="73" builtinId="9" hidden="1"/>
    <cellStyle name="Hipervínculo visitado" xfId="75" builtinId="9" hidden="1"/>
    <cellStyle name="Hipervínculo visitado" xfId="79" builtinId="9" hidden="1"/>
    <cellStyle name="Hipervínculo visitado" xfId="81" builtinId="9" hidden="1"/>
    <cellStyle name="Hipervínculo visitado" xfId="83" builtinId="9" hidden="1"/>
    <cellStyle name="Hipervínculo visitado" xfId="87" builtinId="9" hidden="1"/>
    <cellStyle name="Hipervínculo visitado" xfId="89" builtinId="9" hidden="1"/>
    <cellStyle name="Hipervínculo visitado" xfId="91" builtinId="9" hidden="1"/>
    <cellStyle name="Hipervínculo visitado" xfId="95" builtinId="9" hidden="1"/>
    <cellStyle name="Hipervínculo visitado" xfId="97" builtinId="9" hidden="1"/>
    <cellStyle name="Hipervínculo visitado" xfId="99" builtinId="9" hidden="1"/>
    <cellStyle name="Hipervínculo visitado" xfId="103" builtinId="9" hidden="1"/>
    <cellStyle name="Hipervínculo visitado" xfId="105" builtinId="9" hidden="1"/>
    <cellStyle name="Hipervínculo visitado" xfId="107" builtinId="9" hidden="1"/>
    <cellStyle name="Hipervínculo visitado" xfId="111" builtinId="9" hidden="1"/>
    <cellStyle name="Hipervínculo visitado" xfId="113" builtinId="9" hidden="1"/>
    <cellStyle name="Hipervínculo visitado" xfId="115" builtinId="9" hidden="1"/>
    <cellStyle name="Hipervínculo visitado" xfId="30" builtinId="9" hidden="1"/>
    <cellStyle name="Hipervínculo visitado" xfId="32" builtinId="9" hidden="1"/>
    <cellStyle name="Hipervínculo visitado" xfId="34" builtinId="9" hidden="1"/>
    <cellStyle name="Hipervínculo visitado" xfId="38" builtinId="9" hidden="1"/>
    <cellStyle name="Hipervínculo visitado" xfId="40" builtinId="9" hidden="1"/>
    <cellStyle name="Hipervínculo visitado" xfId="42" builtinId="9" hidden="1"/>
    <cellStyle name="Hipervínculo visitado" xfId="46" builtinId="9" hidden="1"/>
    <cellStyle name="Hipervínculo visitado" xfId="48" builtinId="9" hidden="1"/>
    <cellStyle name="Hipervínculo visitado" xfId="50" builtinId="9" hidden="1"/>
    <cellStyle name="Hipervínculo visitado" xfId="55" builtinId="9" hidden="1"/>
    <cellStyle name="Hipervínculo visitado" xfId="57" builtinId="9" hidden="1"/>
    <cellStyle name="Hipervínculo visitado" xfId="59" builtinId="9" hidden="1"/>
    <cellStyle name="Hipervínculo visitado" xfId="18" builtinId="9" hidden="1"/>
    <cellStyle name="Hipervínculo visitado" xfId="20" builtinId="9" hidden="1"/>
    <cellStyle name="Hipervínculo visitado" xfId="22" builtinId="9" hidden="1"/>
    <cellStyle name="Hipervínculo visitado" xfId="26" builtinId="9" hidden="1"/>
    <cellStyle name="Hipervínculo visitado" xfId="28" builtinId="9" hidden="1"/>
    <cellStyle name="Hipervínculo visitado" xfId="8" builtinId="9" hidden="1"/>
    <cellStyle name="Hipervínculo visitado" xfId="12" builtinId="9" hidden="1"/>
    <cellStyle name="Hipervínculo visitado" xfId="14" builtinId="9" hidden="1"/>
    <cellStyle name="Hipervínculo visitado" xfId="4" builtinId="9" hidden="1"/>
    <cellStyle name="Hipervínculo visitado" xfId="2" builtinId="9" hidden="1"/>
    <cellStyle name="Hipervínculo visitado" xfId="6" builtinId="9" hidden="1"/>
    <cellStyle name="Hipervínculo visitado" xfId="10" builtinId="9" hidden="1"/>
    <cellStyle name="Hipervínculo visitado" xfId="24" builtinId="9" hidden="1"/>
    <cellStyle name="Hipervínculo visitado" xfId="16" builtinId="9" hidden="1"/>
    <cellStyle name="Hipervínculo visitado" xfId="52" builtinId="9" hidden="1"/>
    <cellStyle name="Hipervínculo visitado" xfId="44" builtinId="9" hidden="1"/>
    <cellStyle name="Hipervínculo visitado" xfId="36" builtinId="9" hidden="1"/>
    <cellStyle name="Hipervínculo visitado" xfId="117" builtinId="9" hidden="1"/>
    <cellStyle name="Hipervínculo visitado" xfId="109" builtinId="9" hidden="1"/>
    <cellStyle name="Hipervínculo visitado" xfId="101" builtinId="9" hidden="1"/>
    <cellStyle name="Hipervínculo visitado" xfId="93" builtinId="9" hidden="1"/>
    <cellStyle name="Hipervínculo visitado" xfId="85" builtinId="9" hidden="1"/>
    <cellStyle name="Hipervínculo visitado" xfId="77" builtinId="9" hidden="1"/>
    <cellStyle name="Hipervínculo visitado" xfId="69" builtinId="9" hidden="1"/>
    <cellStyle name="Hipervínculo visitado" xfId="61" builtinId="9" hidden="1"/>
    <cellStyle name="Hipervínculo visitado" xfId="227" builtinId="9" hidden="1"/>
    <cellStyle name="Hipervínculo visitado" xfId="219" builtinId="9" hidden="1"/>
    <cellStyle name="Hipervínculo visitado" xfId="211" builtinId="9" hidden="1"/>
    <cellStyle name="Hipervínculo visitado" xfId="204" builtinId="9" hidden="1"/>
    <cellStyle name="Hipervínculo visitado" xfId="196" builtinId="9" hidden="1"/>
    <cellStyle name="Hipervínculo visitado" xfId="188" builtinId="9" hidden="1"/>
    <cellStyle name="Hipervínculo visitado" xfId="180" builtinId="9" hidden="1"/>
    <cellStyle name="Hipervínculo visitado" xfId="172" builtinId="9" hidden="1"/>
    <cellStyle name="Hipervínculo visitado" xfId="164" builtinId="9" hidden="1"/>
    <cellStyle name="Hipervínculo visitado" xfId="155" builtinId="9" hidden="1"/>
    <cellStyle name="Hipervínculo visitado" xfId="147" builtinId="9" hidden="1"/>
    <cellStyle name="Hipervínculo visitado" xfId="139" builtinId="9" hidden="1"/>
    <cellStyle name="Hipervínculo visitado" xfId="131" builtinId="9" hidden="1"/>
    <cellStyle name="Hipervínculo visitado" xfId="123" builtinId="9" hidden="1"/>
    <cellStyle name="Hipervínculo visitado" xfId="470" builtinId="9" hidden="1"/>
    <cellStyle name="Hipervínculo visitado" xfId="462" builtinId="9" hidden="1"/>
    <cellStyle name="Hipervínculo visitado" xfId="454" builtinId="9" hidden="1"/>
    <cellStyle name="Hipervínculo visitado" xfId="446" builtinId="9" hidden="1"/>
    <cellStyle name="Hipervínculo visitado" xfId="438" builtinId="9" hidden="1"/>
    <cellStyle name="Hipervínculo visitado" xfId="430" builtinId="9" hidden="1"/>
    <cellStyle name="Hipervínculo visitado" xfId="422" builtinId="9" hidden="1"/>
    <cellStyle name="Hipervínculo visitado" xfId="416" builtinId="9" hidden="1"/>
    <cellStyle name="Hipervínculo visitado" xfId="408" builtinId="9" hidden="1"/>
    <cellStyle name="Hipervínculo visitado" xfId="400" builtinId="9" hidden="1"/>
    <cellStyle name="Hipervínculo visitado" xfId="392" builtinId="9" hidden="1"/>
    <cellStyle name="Hipervínculo visitado" xfId="384" builtinId="9" hidden="1"/>
    <cellStyle name="Hipervínculo visitado" xfId="376" builtinId="9" hidden="1"/>
    <cellStyle name="Hipervínculo visitado" xfId="368" builtinId="9" hidden="1"/>
    <cellStyle name="Hipervínculo visitado" xfId="360" builtinId="9" hidden="1"/>
    <cellStyle name="Hipervínculo visitado" xfId="350" builtinId="9" hidden="1"/>
    <cellStyle name="Hipervínculo visitado" xfId="342" builtinId="9" hidden="1"/>
    <cellStyle name="Hipervínculo visitado" xfId="334" builtinId="9" hidden="1"/>
    <cellStyle name="Hipervínculo visitado" xfId="326" builtinId="9" hidden="1"/>
    <cellStyle name="Hipervínculo visitado" xfId="318" builtinId="9" hidden="1"/>
    <cellStyle name="Hipervínculo visitado" xfId="308" builtinId="9" hidden="1"/>
    <cellStyle name="Hipervínculo visitado" xfId="300" builtinId="9" hidden="1"/>
    <cellStyle name="Hipervínculo visitado" xfId="292" builtinId="9" hidden="1"/>
    <cellStyle name="Hipervínculo visitado" xfId="284" builtinId="9" hidden="1"/>
    <cellStyle name="Hipervínculo visitado" xfId="276" builtinId="9" hidden="1"/>
    <cellStyle name="Hipervínculo visitado" xfId="268" builtinId="9" hidden="1"/>
    <cellStyle name="Hipervínculo visitado" xfId="259" builtinId="9" hidden="1"/>
    <cellStyle name="Hipervínculo visitado" xfId="251" builtinId="9" hidden="1"/>
    <cellStyle name="Hipervínculo visitado" xfId="243" builtinId="9" hidden="1"/>
    <cellStyle name="Hipervínculo visitado" xfId="235" builtinId="9" hidden="1"/>
    <cellStyle name="Hipervínculo visitado" xfId="945" builtinId="9" hidden="1"/>
    <cellStyle name="Hipervínculo visitado" xfId="936" builtinId="9" hidden="1"/>
    <cellStyle name="Hipervínculo visitado" xfId="928" builtinId="9" hidden="1"/>
    <cellStyle name="Hipervínculo visitado" xfId="920" builtinId="9" hidden="1"/>
    <cellStyle name="Hipervínculo visitado" xfId="912" builtinId="9" hidden="1"/>
    <cellStyle name="Hipervínculo visitado" xfId="904" builtinId="9" hidden="1"/>
    <cellStyle name="Hipervínculo visitado" xfId="896" builtinId="9" hidden="1"/>
    <cellStyle name="Hipervínculo visitado" xfId="783" builtinId="9" hidden="1"/>
    <cellStyle name="Hipervínculo visitado" xfId="882" builtinId="9" hidden="1"/>
    <cellStyle name="Hipervínculo visitado" xfId="874" builtinId="9" hidden="1"/>
    <cellStyle name="Hipervínculo visitado" xfId="864" builtinId="9" hidden="1"/>
    <cellStyle name="Hipervínculo visitado" xfId="856" builtinId="9" hidden="1"/>
    <cellStyle name="Hipervínculo visitado" xfId="848" builtinId="9" hidden="1"/>
    <cellStyle name="Hipervínculo visitado" xfId="840" builtinId="9" hidden="1"/>
    <cellStyle name="Hipervínculo visitado" xfId="832" builtinId="9" hidden="1"/>
    <cellStyle name="Hipervínculo visitado" xfId="824" builtinId="9" hidden="1"/>
    <cellStyle name="Hipervínculo visitado" xfId="816" builtinId="9" hidden="1"/>
    <cellStyle name="Hipervínculo visitado" xfId="808" builtinId="9" hidden="1"/>
    <cellStyle name="Hipervínculo visitado" xfId="800" builtinId="9" hidden="1"/>
    <cellStyle name="Hipervínculo visitado" xfId="792" builtinId="9" hidden="1"/>
    <cellStyle name="Hipervínculo visitado" xfId="782" builtinId="9" hidden="1"/>
    <cellStyle name="Hipervínculo visitado" xfId="774" builtinId="9" hidden="1"/>
    <cellStyle name="Hipervínculo visitado" xfId="766" builtinId="9" hidden="1"/>
    <cellStyle name="Hipervínculo visitado" xfId="758" builtinId="9" hidden="1"/>
    <cellStyle name="Hipervínculo visitado" xfId="750" builtinId="9" hidden="1"/>
    <cellStyle name="Hipervínculo visitado" xfId="742" builtinId="9" hidden="1"/>
    <cellStyle name="Hipervínculo visitado" xfId="734" builtinId="9" hidden="1"/>
    <cellStyle name="Hipervínculo visitado" xfId="728" builtinId="9" hidden="1"/>
    <cellStyle name="Hipervínculo visitado" xfId="720" builtinId="9" hidden="1"/>
    <cellStyle name="Hipervínculo visitado" xfId="712" builtinId="9" hidden="1"/>
    <cellStyle name="Hipervínculo visitado" xfId="704" builtinId="9" hidden="1"/>
    <cellStyle name="Hipervínculo visitado" xfId="696" builtinId="9" hidden="1"/>
    <cellStyle name="Hipervínculo visitado" xfId="688" builtinId="9" hidden="1"/>
    <cellStyle name="Hipervínculo visitado" xfId="680" builtinId="9" hidden="1"/>
    <cellStyle name="Hipervínculo visitado" xfId="672" builtinId="9" hidden="1"/>
    <cellStyle name="Hipervínculo visitado" xfId="664" builtinId="9" hidden="1"/>
    <cellStyle name="Hipervínculo visitado" xfId="656" builtinId="9" hidden="1"/>
    <cellStyle name="Hipervínculo visitado" xfId="648" builtinId="9" hidden="1"/>
    <cellStyle name="Hipervínculo visitado" xfId="640" builtinId="9" hidden="1"/>
    <cellStyle name="Hipervínculo visitado" xfId="632" builtinId="9" hidden="1"/>
    <cellStyle name="Hipervínculo visitado" xfId="622" builtinId="9" hidden="1"/>
    <cellStyle name="Hipervínculo visitado" xfId="614" builtinId="9" hidden="1"/>
    <cellStyle name="Hipervínculo visitado" xfId="604" builtinId="9" hidden="1"/>
    <cellStyle name="Hipervínculo visitado" xfId="596" builtinId="9" hidden="1"/>
    <cellStyle name="Hipervínculo visitado" xfId="588" builtinId="9" hidden="1"/>
    <cellStyle name="Hipervínculo visitado" xfId="580" builtinId="9" hidden="1"/>
    <cellStyle name="Hipervínculo visitado" xfId="573" builtinId="9" hidden="1"/>
    <cellStyle name="Hipervínculo visitado" xfId="565" builtinId="9" hidden="1"/>
    <cellStyle name="Hipervínculo visitado" xfId="557" builtinId="9" hidden="1"/>
    <cellStyle name="Hipervínculo visitado" xfId="549" builtinId="9" hidden="1"/>
    <cellStyle name="Hipervínculo visitado" xfId="541" builtinId="9" hidden="1"/>
    <cellStyle name="Hipervínculo visitado" xfId="533" builtinId="9" hidden="1"/>
    <cellStyle name="Hipervínculo visitado" xfId="525" builtinId="9" hidden="1"/>
    <cellStyle name="Hipervínculo visitado" xfId="517" builtinId="9" hidden="1"/>
    <cellStyle name="Hipervínculo visitado" xfId="509" builtinId="9" hidden="1"/>
    <cellStyle name="Hipervínculo visitado" xfId="501" builtinId="9" hidden="1"/>
    <cellStyle name="Hipervínculo visitado" xfId="493" builtinId="9" hidden="1"/>
    <cellStyle name="Hipervínculo visitado" xfId="485" builtinId="9" hidden="1"/>
    <cellStyle name="Hipervínculo visitado" xfId="477" builtinId="9" hidden="1"/>
    <cellStyle name="Hipervínculo visitado" xfId="1122" builtinId="9" hidden="1"/>
    <cellStyle name="Hipervínculo visitado" xfId="1634" builtinId="9" hidden="1"/>
    <cellStyle name="Hipervínculo visitado" xfId="1922" builtinId="9" hidden="1"/>
    <cellStyle name="Hipervínculo visitado" xfId="1914" builtinId="9" hidden="1"/>
    <cellStyle name="Hipervínculo visitado" xfId="1906" builtinId="9" hidden="1"/>
    <cellStyle name="Hipervínculo visitado" xfId="1898" builtinId="9" hidden="1"/>
    <cellStyle name="Hipervínculo visitado" xfId="1888" builtinId="9" hidden="1"/>
    <cellStyle name="Hipervínculo visitado" xfId="1880" builtinId="9" hidden="1"/>
    <cellStyle name="Hipervínculo visitado" xfId="1870" builtinId="9" hidden="1"/>
    <cellStyle name="Hipervínculo visitado" xfId="1862" builtinId="9" hidden="1"/>
    <cellStyle name="Hipervínculo visitado" xfId="1854" builtinId="9" hidden="1"/>
    <cellStyle name="Hipervínculo visitado" xfId="1846" builtinId="9" hidden="1"/>
    <cellStyle name="Hipervínculo visitado" xfId="1838" builtinId="9" hidden="1"/>
    <cellStyle name="Hipervínculo visitado" xfId="1830" builtinId="9" hidden="1"/>
    <cellStyle name="Hipervínculo visitado" xfId="1824" builtinId="9" hidden="1"/>
    <cellStyle name="Hipervínculo visitado" xfId="1816" builtinId="9" hidden="1"/>
    <cellStyle name="Hipervínculo visitado" xfId="1808" builtinId="9" hidden="1"/>
    <cellStyle name="Hipervínculo visitado" xfId="1800" builtinId="9" hidden="1"/>
    <cellStyle name="Hipervínculo visitado" xfId="1792" builtinId="9" hidden="1"/>
    <cellStyle name="Hipervínculo visitado" xfId="1784" builtinId="9" hidden="1"/>
    <cellStyle name="Hipervínculo visitado" xfId="1776" builtinId="9" hidden="1"/>
    <cellStyle name="Hipervínculo visitado" xfId="1768" builtinId="9" hidden="1"/>
    <cellStyle name="Hipervínculo visitado" xfId="1758" builtinId="9" hidden="1"/>
    <cellStyle name="Hipervínculo visitado" xfId="1750" builtinId="9" hidden="1"/>
    <cellStyle name="Hipervínculo visitado" xfId="1742" builtinId="9" hidden="1"/>
    <cellStyle name="Hipervínculo visitado" xfId="1734" builtinId="9" hidden="1"/>
    <cellStyle name="Hipervínculo visitado" xfId="1726" builtinId="9" hidden="1"/>
    <cellStyle name="Hipervínculo visitado" xfId="1716" builtinId="9" hidden="1"/>
    <cellStyle name="Hipervínculo visitado" xfId="1708" builtinId="9" hidden="1"/>
    <cellStyle name="Hipervínculo visitado" xfId="1700" builtinId="9" hidden="1"/>
    <cellStyle name="Hipervínculo visitado" xfId="1692" builtinId="9" hidden="1"/>
    <cellStyle name="Hipervínculo visitado" xfId="1684" builtinId="9" hidden="1"/>
    <cellStyle name="Hipervínculo visitado" xfId="1676" builtinId="9" hidden="1"/>
    <cellStyle name="Hipervínculo visitado" xfId="1563" builtinId="9" hidden="1"/>
    <cellStyle name="Hipervínculo visitado" xfId="1662" builtinId="9" hidden="1"/>
    <cellStyle name="Hipervínculo visitado" xfId="1654" builtinId="9" hidden="1"/>
    <cellStyle name="Hipervínculo visitado" xfId="1646" builtinId="9" hidden="1"/>
    <cellStyle name="Hipervínculo visitado" xfId="1638" builtinId="9" hidden="1"/>
    <cellStyle name="Hipervínculo visitado" xfId="1628" builtinId="9" hidden="1"/>
    <cellStyle name="Hipervínculo visitado" xfId="1620" builtinId="9" hidden="1"/>
    <cellStyle name="Hipervínculo visitado" xfId="1612" builtinId="9" hidden="1"/>
    <cellStyle name="Hipervínculo visitado" xfId="1604" builtinId="9" hidden="1"/>
    <cellStyle name="Hipervínculo visitado" xfId="1596" builtinId="9" hidden="1"/>
    <cellStyle name="Hipervínculo visitado" xfId="1588" builtinId="9" hidden="1"/>
    <cellStyle name="Hipervínculo visitado" xfId="1580" builtinId="9" hidden="1"/>
    <cellStyle name="Hipervínculo visitado" xfId="1572" builtinId="9" hidden="1"/>
    <cellStyle name="Hipervínculo visitado" xfId="1562" builtinId="9" hidden="1"/>
    <cellStyle name="Hipervínculo visitado" xfId="1554" builtinId="9" hidden="1"/>
    <cellStyle name="Hipervínculo visitado" xfId="1546" builtinId="9" hidden="1"/>
    <cellStyle name="Hipervínculo visitado" xfId="1538" builtinId="9" hidden="1"/>
    <cellStyle name="Hipervínculo visitado" xfId="1530" builtinId="9" hidden="1"/>
    <cellStyle name="Hipervínculo visitado" xfId="1522" builtinId="9" hidden="1"/>
    <cellStyle name="Hipervínculo visitado" xfId="1514" builtinId="9" hidden="1"/>
    <cellStyle name="Hipervínculo visitado" xfId="1508" builtinId="9" hidden="1"/>
    <cellStyle name="Hipervínculo visitado" xfId="1498" builtinId="9" hidden="1"/>
    <cellStyle name="Hipervínculo visitado" xfId="1490" builtinId="9" hidden="1"/>
    <cellStyle name="Hipervínculo visitado" xfId="1482" builtinId="9" hidden="1"/>
    <cellStyle name="Hipervínculo visitado" xfId="1474" builtinId="9" hidden="1"/>
    <cellStyle name="Hipervínculo visitado" xfId="1466" builtinId="9" hidden="1"/>
    <cellStyle name="Hipervínculo visitado" xfId="1458" builtinId="9" hidden="1"/>
    <cellStyle name="Hipervínculo visitado" xfId="1450" builtinId="9" hidden="1"/>
    <cellStyle name="Hipervínculo visitado" xfId="1442" builtinId="9" hidden="1"/>
    <cellStyle name="Hipervínculo visitado" xfId="1434" builtinId="9" hidden="1"/>
    <cellStyle name="Hipervínculo visitado" xfId="1426" builtinId="9" hidden="1"/>
    <cellStyle name="Hipervínculo visitado" xfId="1418" builtinId="9" hidden="1"/>
    <cellStyle name="Hipervínculo visitado" xfId="1410" builtinId="9" hidden="1"/>
    <cellStyle name="Hipervínculo visitado" xfId="1400" builtinId="9" hidden="1"/>
    <cellStyle name="Hipervínculo visitado" xfId="1392" builtinId="9" hidden="1"/>
    <cellStyle name="Hipervínculo visitado" xfId="1384" builtinId="9" hidden="1"/>
    <cellStyle name="Hipervínculo visitado" xfId="1374" builtinId="9" hidden="1"/>
    <cellStyle name="Hipervínculo visitado" xfId="1366" builtinId="9" hidden="1"/>
    <cellStyle name="Hipervínculo visitado" xfId="1358" builtinId="9" hidden="1"/>
    <cellStyle name="Hipervínculo visitado" xfId="1352" builtinId="9" hidden="1"/>
    <cellStyle name="Hipervínculo visitado" xfId="1344" builtinId="9" hidden="1"/>
    <cellStyle name="Hipervínculo visitado" xfId="1336" builtinId="9" hidden="1"/>
    <cellStyle name="Hipervínculo visitado" xfId="1328" builtinId="9" hidden="1"/>
    <cellStyle name="Hipervínculo visitado" xfId="1320" builtinId="9" hidden="1"/>
    <cellStyle name="Hipervínculo visitado" xfId="1312" builtinId="9" hidden="1"/>
    <cellStyle name="Hipervínculo visitado" xfId="1304" builtinId="9" hidden="1"/>
    <cellStyle name="Hipervínculo visitado" xfId="1296" builtinId="9" hidden="1"/>
    <cellStyle name="Hipervínculo visitado" xfId="1288" builtinId="9" hidden="1"/>
    <cellStyle name="Hipervínculo visitado" xfId="1280" builtinId="9" hidden="1"/>
    <cellStyle name="Hipervínculo visitado" xfId="1272" builtinId="9" hidden="1"/>
    <cellStyle name="Hipervínculo visitado" xfId="1264" builtinId="9" hidden="1"/>
    <cellStyle name="Hipervínculo visitado" xfId="1256" builtinId="9" hidden="1"/>
    <cellStyle name="Hipervínculo visitado" xfId="1244" builtinId="9" hidden="1"/>
    <cellStyle name="Hipervínculo visitado" xfId="1236" builtinId="9" hidden="1"/>
    <cellStyle name="Hipervínculo visitado" xfId="1228" builtinId="9" hidden="1"/>
    <cellStyle name="Hipervínculo visitado" xfId="1220" builtinId="9" hidden="1"/>
    <cellStyle name="Hipervínculo visitado" xfId="1212" builtinId="9" hidden="1"/>
    <cellStyle name="Hipervínculo visitado" xfId="1204" builtinId="9" hidden="1"/>
    <cellStyle name="Hipervínculo visitado" xfId="1198" builtinId="9" hidden="1"/>
    <cellStyle name="Hipervínculo visitado" xfId="1190" builtinId="9" hidden="1"/>
    <cellStyle name="Hipervínculo visitado" xfId="1182" builtinId="9" hidden="1"/>
    <cellStyle name="Hipervínculo visitado" xfId="1174" builtinId="9" hidden="1"/>
    <cellStyle name="Hipervínculo visitado" xfId="1166" builtinId="9" hidden="1"/>
    <cellStyle name="Hipervínculo visitado" xfId="1158" builtinId="9" hidden="1"/>
    <cellStyle name="Hipervínculo visitado" xfId="1150" builtinId="9" hidden="1"/>
    <cellStyle name="Hipervínculo visitado" xfId="1142" builtinId="9" hidden="1"/>
    <cellStyle name="Hipervínculo visitado" xfId="1134" builtinId="9" hidden="1"/>
    <cellStyle name="Hipervínculo visitado" xfId="1126" builtinId="9" hidden="1"/>
    <cellStyle name="Hipervínculo visitado" xfId="1116" builtinId="9" hidden="1"/>
    <cellStyle name="Hipervínculo visitado" xfId="1108" builtinId="9" hidden="1"/>
    <cellStyle name="Hipervínculo visitado" xfId="1100" builtinId="9" hidden="1"/>
    <cellStyle name="Hipervínculo visitado" xfId="1090" builtinId="9" hidden="1"/>
    <cellStyle name="Hipervínculo visitado" xfId="1082" builtinId="9" hidden="1"/>
    <cellStyle name="Hipervínculo visitado" xfId="1074" builtinId="9" hidden="1"/>
    <cellStyle name="Hipervínculo visitado" xfId="1066" builtinId="9" hidden="1"/>
    <cellStyle name="Hipervínculo visitado" xfId="1058" builtinId="9" hidden="1"/>
    <cellStyle name="Hipervínculo visitado" xfId="1050" builtinId="9" hidden="1"/>
    <cellStyle name="Hipervínculo visitado" xfId="1043" builtinId="9" hidden="1"/>
    <cellStyle name="Hipervínculo visitado" xfId="1035" builtinId="9" hidden="1"/>
    <cellStyle name="Hipervínculo visitado" xfId="1027" builtinId="9" hidden="1"/>
    <cellStyle name="Hipervínculo visitado" xfId="1019" builtinId="9" hidden="1"/>
    <cellStyle name="Hipervínculo visitado" xfId="1011" builtinId="9" hidden="1"/>
    <cellStyle name="Hipervínculo visitado" xfId="1003" builtinId="9" hidden="1"/>
    <cellStyle name="Hipervínculo visitado" xfId="995" builtinId="9" hidden="1"/>
    <cellStyle name="Hipervínculo visitado" xfId="985" builtinId="9" hidden="1"/>
    <cellStyle name="Hipervínculo visitado" xfId="977" builtinId="9" hidden="1"/>
    <cellStyle name="Hipervínculo visitado" xfId="969" builtinId="9" hidden="1"/>
    <cellStyle name="Hipervínculo visitado" xfId="961" builtinId="9" hidden="1"/>
    <cellStyle name="Hipervínculo visitado" xfId="953" builtinId="9" hidden="1"/>
    <cellStyle name="Hipervínculo visitado" xfId="2016" builtinId="9" hidden="1"/>
    <cellStyle name="Hipervínculo visitado" xfId="2271" builtinId="9" hidden="1"/>
    <cellStyle name="Hipervínculo visitado" xfId="2527" builtinId="9" hidden="1"/>
    <cellStyle name="Hipervínculo visitado" xfId="2785" builtinId="9" hidden="1"/>
    <cellStyle name="Hipervínculo visitado" xfId="3040" builtinId="9" hidden="1"/>
    <cellStyle name="Hipervínculo visitado" xfId="3297" builtinId="9" hidden="1"/>
    <cellStyle name="Hipervínculo visitado" xfId="3554" builtinId="9" hidden="1"/>
    <cellStyle name="Hipervínculo visitado" xfId="3808" builtinId="9" hidden="1"/>
    <cellStyle name="Hipervínculo visitado" xfId="3970" builtinId="9" hidden="1"/>
    <cellStyle name="Hipervínculo visitado" xfId="3962" builtinId="9" hidden="1"/>
    <cellStyle name="Hipervínculo visitado" xfId="3956" builtinId="9" hidden="1"/>
    <cellStyle name="Hipervínculo visitado" xfId="3948" builtinId="9" hidden="1"/>
    <cellStyle name="Hipervínculo visitado" xfId="3940" builtinId="9" hidden="1"/>
    <cellStyle name="Hipervínculo visitado" xfId="3930" builtinId="9" hidden="1"/>
    <cellStyle name="Hipervínculo visitado" xfId="3922" builtinId="9" hidden="1"/>
    <cellStyle name="Hipervínculo visitado" xfId="3914" builtinId="9" hidden="1"/>
    <cellStyle name="Hipervínculo visitado" xfId="3906" builtinId="9" hidden="1"/>
    <cellStyle name="Hipervínculo visitado" xfId="3898" builtinId="9" hidden="1"/>
    <cellStyle name="Hipervínculo visitado" xfId="3890" builtinId="9" hidden="1"/>
    <cellStyle name="Hipervínculo visitado" xfId="3882" builtinId="9" hidden="1"/>
    <cellStyle name="Hipervínculo visitado" xfId="3872" builtinId="9" hidden="1"/>
    <cellStyle name="Hipervínculo visitado" xfId="3864" builtinId="9" hidden="1"/>
    <cellStyle name="Hipervínculo visitado" xfId="3856" builtinId="9" hidden="1"/>
    <cellStyle name="Hipervínculo visitado" xfId="3846" builtinId="9" hidden="1"/>
    <cellStyle name="Hipervínculo visitado" xfId="3838" builtinId="9" hidden="1"/>
    <cellStyle name="Hipervínculo visitado" xfId="3830" builtinId="9" hidden="1"/>
    <cellStyle name="Hipervínculo visitado" xfId="3822" builtinId="9" hidden="1"/>
    <cellStyle name="Hipervínculo visitado" xfId="3814" builtinId="9" hidden="1"/>
    <cellStyle name="Hipervínculo visitado" xfId="3804" builtinId="9" hidden="1"/>
    <cellStyle name="Hipervínculo visitado" xfId="3798" builtinId="9" hidden="1"/>
    <cellStyle name="Hipervínculo visitado" xfId="3790" builtinId="9" hidden="1"/>
    <cellStyle name="Hipervínculo visitado" xfId="3782" builtinId="9" hidden="1"/>
    <cellStyle name="Hipervínculo visitado" xfId="3774" builtinId="9" hidden="1"/>
    <cellStyle name="Hipervínculo visitado" xfId="3766" builtinId="9" hidden="1"/>
    <cellStyle name="Hipervínculo visitado" xfId="3758" builtinId="9" hidden="1"/>
    <cellStyle name="Hipervínculo visitado" xfId="3750" builtinId="9" hidden="1"/>
    <cellStyle name="Hipervínculo visitado" xfId="3740" builtinId="9" hidden="1"/>
    <cellStyle name="Hipervínculo visitado" xfId="3732" builtinId="9" hidden="1"/>
    <cellStyle name="Hipervínculo visitado" xfId="3724" builtinId="9" hidden="1"/>
    <cellStyle name="Hipervínculo visitado" xfId="3716" builtinId="9" hidden="1"/>
    <cellStyle name="Hipervínculo visitado" xfId="3708" builtinId="9" hidden="1"/>
    <cellStyle name="Hipervínculo visitado" xfId="3700" builtinId="9" hidden="1"/>
    <cellStyle name="Hipervínculo visitado" xfId="3690" builtinId="9" hidden="1"/>
    <cellStyle name="Hipervínculo visitado" xfId="3682" builtinId="9" hidden="1"/>
    <cellStyle name="Hipervínculo visitado" xfId="3672" builtinId="9" hidden="1"/>
    <cellStyle name="Hipervínculo visitado" xfId="3664" builtinId="9" hidden="1"/>
    <cellStyle name="Hipervínculo visitado" xfId="3656" builtinId="9" hidden="1"/>
    <cellStyle name="Hipervínculo visitado" xfId="3648" builtinId="9" hidden="1"/>
    <cellStyle name="Hipervínculo visitado" xfId="3642" builtinId="9" hidden="1"/>
    <cellStyle name="Hipervínculo visitado" xfId="3634" builtinId="9" hidden="1"/>
    <cellStyle name="Hipervínculo visitado" xfId="3626" builtinId="9" hidden="1"/>
    <cellStyle name="Hipervínculo visitado" xfId="3616" builtinId="9" hidden="1"/>
    <cellStyle name="Hipervínculo visitado" xfId="3608" builtinId="9" hidden="1"/>
    <cellStyle name="Hipervínculo visitado" xfId="3600" builtinId="9" hidden="1"/>
    <cellStyle name="Hipervínculo visitado" xfId="3592" builtinId="9" hidden="1"/>
    <cellStyle name="Hipervínculo visitado" xfId="3584" builtinId="9" hidden="1"/>
    <cellStyle name="Hipervínculo visitado" xfId="3576" builtinId="9" hidden="1"/>
    <cellStyle name="Hipervínculo visitado" xfId="3568" builtinId="9" hidden="1"/>
    <cellStyle name="Hipervínculo visitado" xfId="3560" builtinId="9" hidden="1"/>
    <cellStyle name="Hipervínculo visitado" xfId="3550" builtinId="9" hidden="1"/>
    <cellStyle name="Hipervínculo visitado" xfId="3542" builtinId="9" hidden="1"/>
    <cellStyle name="Hipervínculo visitado" xfId="3532" builtinId="9" hidden="1"/>
    <cellStyle name="Hipervínculo visitado" xfId="3524" builtinId="9" hidden="1"/>
    <cellStyle name="Hipervínculo visitado" xfId="3516" builtinId="9" hidden="1"/>
    <cellStyle name="Hipervínculo visitado" xfId="3508" builtinId="9" hidden="1"/>
    <cellStyle name="Hipervínculo visitado" xfId="3500" builtinId="9" hidden="1"/>
    <cellStyle name="Hipervínculo visitado" xfId="3492" builtinId="9" hidden="1"/>
    <cellStyle name="Hipervínculo visitado" xfId="3484" builtinId="9" hidden="1"/>
    <cellStyle name="Hipervínculo visitado" xfId="3476" builtinId="9" hidden="1"/>
    <cellStyle name="Hipervínculo visitado" xfId="3468" builtinId="9" hidden="1"/>
    <cellStyle name="Hipervínculo visitado" xfId="3460" builtinId="9" hidden="1"/>
    <cellStyle name="Hipervínculo visitado" xfId="3452" builtinId="9" hidden="1"/>
    <cellStyle name="Hipervínculo visitado" xfId="3444" builtinId="9" hidden="1"/>
    <cellStyle name="Hipervínculo visitado" xfId="3436" builtinId="9" hidden="1"/>
    <cellStyle name="Hipervínculo visitado" xfId="3428" builtinId="9" hidden="1"/>
    <cellStyle name="Hipervínculo visitado" xfId="3418" builtinId="9" hidden="1"/>
    <cellStyle name="Hipervínculo visitado" xfId="3410" builtinId="9" hidden="1"/>
    <cellStyle name="Hipervínculo visitado" xfId="3402" builtinId="9" hidden="1"/>
    <cellStyle name="Hipervínculo visitado" xfId="3394" builtinId="9" hidden="1"/>
    <cellStyle name="Hipervínculo visitado" xfId="3386" builtinId="9" hidden="1"/>
    <cellStyle name="Hipervínculo visitado" xfId="3376" builtinId="9" hidden="1"/>
    <cellStyle name="Hipervínculo visitado" xfId="3368" builtinId="9" hidden="1"/>
    <cellStyle name="Hipervínculo visitado" xfId="3358" builtinId="9" hidden="1"/>
    <cellStyle name="Hipervínculo visitado" xfId="3350" builtinId="9" hidden="1"/>
    <cellStyle name="Hipervínculo visitado" xfId="3342" builtinId="9" hidden="1"/>
    <cellStyle name="Hipervínculo visitado" xfId="3334" builtinId="9" hidden="1"/>
    <cellStyle name="Hipervínculo visitado" xfId="3327" builtinId="9" hidden="1"/>
    <cellStyle name="Hipervínculo visitado" xfId="3319" builtinId="9" hidden="1"/>
    <cellStyle name="Hipervínculo visitado" xfId="3311" builtinId="9" hidden="1"/>
    <cellStyle name="Hipervínculo visitado" xfId="3303" builtinId="9" hidden="1"/>
    <cellStyle name="Hipervínculo visitado" xfId="3293" builtinId="9" hidden="1"/>
    <cellStyle name="Hipervínculo visitado" xfId="3285" builtinId="9" hidden="1"/>
    <cellStyle name="Hipervínculo visitado" xfId="3277" builtinId="9" hidden="1"/>
    <cellStyle name="Hipervínculo visitado" xfId="3269" builtinId="9" hidden="1"/>
    <cellStyle name="Hipervínculo visitado" xfId="3261" builtinId="9" hidden="1"/>
    <cellStyle name="Hipervínculo visitado" xfId="3253" builtinId="9" hidden="1"/>
    <cellStyle name="Hipervínculo visitado" xfId="3245" builtinId="9" hidden="1"/>
    <cellStyle name="Hipervínculo visitado" xfId="3237" builtinId="9" hidden="1"/>
    <cellStyle name="Hipervínculo visitado" xfId="3226" builtinId="9" hidden="1"/>
    <cellStyle name="Hipervínculo visitado" xfId="3218" builtinId="9" hidden="1"/>
    <cellStyle name="Hipervínculo visitado" xfId="3210" builtinId="9" hidden="1"/>
    <cellStyle name="Hipervínculo visitado" xfId="3202" builtinId="9" hidden="1"/>
    <cellStyle name="Hipervínculo visitado" xfId="3194" builtinId="9" hidden="1"/>
    <cellStyle name="Hipervínculo visitado" xfId="3186" builtinId="9" hidden="1"/>
    <cellStyle name="Hipervínculo visitado" xfId="3178" builtinId="9" hidden="1"/>
    <cellStyle name="Hipervínculo visitado" xfId="3172" builtinId="9" hidden="1"/>
    <cellStyle name="Hipervínculo visitado" xfId="3162" builtinId="9" hidden="1"/>
    <cellStyle name="Hipervínculo visitado" xfId="3154" builtinId="9" hidden="1"/>
    <cellStyle name="Hipervínculo visitado" xfId="3146" builtinId="9" hidden="1"/>
    <cellStyle name="Hipervínculo visitado" xfId="3138" builtinId="9" hidden="1"/>
    <cellStyle name="Hipervínculo visitado" xfId="3130" builtinId="9" hidden="1"/>
    <cellStyle name="Hipervínculo visitado" xfId="3122" builtinId="9" hidden="1"/>
    <cellStyle name="Hipervínculo visitado" xfId="3114" builtinId="9" hidden="1"/>
    <cellStyle name="Hipervínculo visitado" xfId="3104" builtinId="9" hidden="1"/>
    <cellStyle name="Hipervínculo visitado" xfId="3096" builtinId="9" hidden="1"/>
    <cellStyle name="Hipervínculo visitado" xfId="3088" builtinId="9" hidden="1"/>
    <cellStyle name="Hipervínculo visitado" xfId="3080" builtinId="9" hidden="1"/>
    <cellStyle name="Hipervínculo visitado" xfId="3070" builtinId="9" hidden="1"/>
    <cellStyle name="Hipervínculo visitado" xfId="3062" builtinId="9" hidden="1"/>
    <cellStyle name="Hipervínculo visitado" xfId="3054" builtinId="9" hidden="1"/>
    <cellStyle name="Hipervínculo visitado" xfId="3046" builtinId="9" hidden="1"/>
    <cellStyle name="Hipervínculo visitado" xfId="3036" builtinId="9" hidden="1"/>
    <cellStyle name="Hipervínculo visitado" xfId="3028" builtinId="9" hidden="1"/>
    <cellStyle name="Hipervínculo visitado" xfId="2915" builtinId="9" hidden="1"/>
    <cellStyle name="Hipervínculo visitado" xfId="3014" builtinId="9" hidden="1"/>
    <cellStyle name="Hipervínculo visitado" xfId="3006" builtinId="9" hidden="1"/>
    <cellStyle name="Hipervínculo visitado" xfId="2998" builtinId="9" hidden="1"/>
    <cellStyle name="Hipervínculo visitado" xfId="2990" builtinId="9" hidden="1"/>
    <cellStyle name="Hipervínculo visitado" xfId="2982" builtinId="9" hidden="1"/>
    <cellStyle name="Hipervínculo visitado" xfId="2972" builtinId="9" hidden="1"/>
    <cellStyle name="Hipervínculo visitado" xfId="2964" builtinId="9" hidden="1"/>
    <cellStyle name="Hipervínculo visitado" xfId="2956" builtinId="9" hidden="1"/>
    <cellStyle name="Hipervínculo visitado" xfId="2948" builtinId="9" hidden="1"/>
    <cellStyle name="Hipervínculo visitado" xfId="2940" builtinId="9" hidden="1"/>
    <cellStyle name="Hipervínculo visitado" xfId="2932" builtinId="9" hidden="1"/>
    <cellStyle name="Hipervínculo visitado" xfId="2924" builtinId="9" hidden="1"/>
    <cellStyle name="Hipervínculo visitado" xfId="2914" builtinId="9" hidden="1"/>
    <cellStyle name="Hipervínculo visitado" xfId="2904" builtinId="9" hidden="1"/>
    <cellStyle name="Hipervínculo visitado" xfId="2896" builtinId="9" hidden="1"/>
    <cellStyle name="Hipervínculo visitado" xfId="2888" builtinId="9" hidden="1"/>
    <cellStyle name="Hipervínculo visitado" xfId="2880" builtinId="9" hidden="1"/>
    <cellStyle name="Hipervínculo visitado" xfId="2872" builtinId="9" hidden="1"/>
    <cellStyle name="Hipervínculo visitado" xfId="2864" builtinId="9" hidden="1"/>
    <cellStyle name="Hipervínculo visitado" xfId="2857" builtinId="9" hidden="1"/>
    <cellStyle name="Hipervínculo visitado" xfId="2847" builtinId="9" hidden="1"/>
    <cellStyle name="Hipervínculo visitado" xfId="2839" builtinId="9" hidden="1"/>
    <cellStyle name="Hipervínculo visitado" xfId="2831" builtinId="9" hidden="1"/>
    <cellStyle name="Hipervínculo visitado" xfId="2823" builtinId="9" hidden="1"/>
    <cellStyle name="Hipervínculo visitado" xfId="2815" builtinId="9" hidden="1"/>
    <cellStyle name="Hipervínculo visitado" xfId="2807" builtinId="9" hidden="1"/>
    <cellStyle name="Hipervínculo visitado" xfId="2799" builtinId="9" hidden="1"/>
    <cellStyle name="Hipervínculo visitado" xfId="2791" builtinId="9" hidden="1"/>
    <cellStyle name="Hipervínculo visitado" xfId="2781" builtinId="9" hidden="1"/>
    <cellStyle name="Hipervínculo visitado" xfId="2773" builtinId="9" hidden="1"/>
    <cellStyle name="Hipervínculo visitado" xfId="2765" builtinId="9" hidden="1"/>
    <cellStyle name="Hipervínculo visitado" xfId="2756" builtinId="9" hidden="1"/>
    <cellStyle name="Hipervínculo visitado" xfId="2748" builtinId="9" hidden="1"/>
    <cellStyle name="Hipervínculo visitado" xfId="2740" builtinId="9" hidden="1"/>
    <cellStyle name="Hipervínculo visitado" xfId="2732" builtinId="9" hidden="1"/>
    <cellStyle name="Hipervínculo visitado" xfId="2724" builtinId="9" hidden="1"/>
    <cellStyle name="Hipervínculo visitado" xfId="2714" builtinId="9" hidden="1"/>
    <cellStyle name="Hipervínculo visitado" xfId="2708" builtinId="9" hidden="1"/>
    <cellStyle name="Hipervínculo visitado" xfId="2700" builtinId="9" hidden="1"/>
    <cellStyle name="Hipervínculo visitado" xfId="2692" builtinId="9" hidden="1"/>
    <cellStyle name="Hipervínculo visitado" xfId="2684" builtinId="9" hidden="1"/>
    <cellStyle name="Hipervínculo visitado" xfId="2676" builtinId="9" hidden="1"/>
    <cellStyle name="Hipervínculo visitado" xfId="2668" builtinId="9" hidden="1"/>
    <cellStyle name="Hipervínculo visitado" xfId="2660" builtinId="9" hidden="1"/>
    <cellStyle name="Hipervínculo visitado" xfId="2650" builtinId="9" hidden="1"/>
    <cellStyle name="Hipervínculo visitado" xfId="2642" builtinId="9" hidden="1"/>
    <cellStyle name="Hipervínculo visitado" xfId="2634" builtinId="9" hidden="1"/>
    <cellStyle name="Hipervínculo visitado" xfId="2626" builtinId="9" hidden="1"/>
    <cellStyle name="Hipervínculo visitado" xfId="2618" builtinId="9" hidden="1"/>
    <cellStyle name="Hipervínculo visitado" xfId="2610" builtinId="9" hidden="1"/>
    <cellStyle name="Hipervínculo visitado" xfId="2600" builtinId="9" hidden="1"/>
    <cellStyle name="Hipervínculo visitado" xfId="2590" builtinId="9" hidden="1"/>
    <cellStyle name="Hipervínculo visitado" xfId="2582" builtinId="9" hidden="1"/>
    <cellStyle name="Hipervínculo visitado" xfId="2574" builtinId="9" hidden="1"/>
    <cellStyle name="Hipervínculo visitado" xfId="2566" builtinId="9" hidden="1"/>
    <cellStyle name="Hipervínculo visitado" xfId="2558" builtinId="9" hidden="1"/>
    <cellStyle name="Hipervínculo visitado" xfId="2549" builtinId="9" hidden="1"/>
    <cellStyle name="Hipervínculo visitado" xfId="2541" builtinId="9" hidden="1"/>
    <cellStyle name="Hipervínculo visitado" xfId="2533" builtinId="9" hidden="1"/>
    <cellStyle name="Hipervínculo visitado" xfId="2523" builtinId="9" hidden="1"/>
    <cellStyle name="Hipervínculo visitado" xfId="2515" builtinId="9" hidden="1"/>
    <cellStyle name="Hipervínculo visitado" xfId="2507" builtinId="9" hidden="1"/>
    <cellStyle name="Hipervínculo visitado" xfId="2499" builtinId="9" hidden="1"/>
    <cellStyle name="Hipervínculo visitado" xfId="2492" builtinId="9" hidden="1"/>
    <cellStyle name="Hipervínculo visitado" xfId="2484" builtinId="9" hidden="1"/>
    <cellStyle name="Hipervínculo visitado" xfId="2476" builtinId="9" hidden="1"/>
    <cellStyle name="Hipervínculo visitado" xfId="2468" builtinId="9" hidden="1"/>
    <cellStyle name="Hipervínculo visitado" xfId="2458" builtinId="9" hidden="1"/>
    <cellStyle name="Hipervínculo visitado" xfId="2450" builtinId="9" hidden="1"/>
    <cellStyle name="Hipervínculo visitado" xfId="2441" builtinId="9" hidden="1"/>
    <cellStyle name="Hipervínculo visitado" xfId="2433" builtinId="9" hidden="1"/>
    <cellStyle name="Hipervínculo visitado" xfId="2425" builtinId="9" hidden="1"/>
    <cellStyle name="Hipervínculo visitado" xfId="2417" builtinId="9" hidden="1"/>
    <cellStyle name="Hipervínculo visitado" xfId="2409" builtinId="9" hidden="1"/>
    <cellStyle name="Hipervínculo visitado" xfId="2401" builtinId="9" hidden="1"/>
    <cellStyle name="Hipervínculo visitado" xfId="2391" builtinId="9" hidden="1"/>
    <cellStyle name="Hipervínculo visitado" xfId="2383" builtinId="9" hidden="1"/>
    <cellStyle name="Hipervínculo visitado" xfId="2375" builtinId="9" hidden="1"/>
    <cellStyle name="Hipervínculo visitado" xfId="2367" builtinId="9" hidden="1"/>
    <cellStyle name="Hipervínculo visitado" xfId="2359" builtinId="9" hidden="1"/>
    <cellStyle name="Hipervínculo visitado" xfId="2351" builtinId="9" hidden="1"/>
    <cellStyle name="Hipervínculo visitado" xfId="2343" builtinId="9" hidden="1"/>
    <cellStyle name="Hipervínculo visitado" xfId="2333" builtinId="9" hidden="1"/>
    <cellStyle name="Hipervínculo visitado" xfId="2325" builtinId="9" hidden="1"/>
    <cellStyle name="Hipervínculo visitado" xfId="2317" builtinId="9" hidden="1"/>
    <cellStyle name="Hipervínculo visitado" xfId="2309" builtinId="9" hidden="1"/>
    <cellStyle name="Hipervínculo visitado" xfId="2301" builtinId="9" hidden="1"/>
    <cellStyle name="Hipervínculo visitado" xfId="2293" builtinId="9" hidden="1"/>
    <cellStyle name="Hipervínculo visitado" xfId="2285" builtinId="9" hidden="1"/>
    <cellStyle name="Hipervínculo visitado" xfId="2277" builtinId="9" hidden="1"/>
    <cellStyle name="Hipervínculo visitado" xfId="2267" builtinId="9" hidden="1"/>
    <cellStyle name="Hipervínculo visitado" xfId="2259" builtinId="9" hidden="1"/>
    <cellStyle name="Hipervínculo visitado" xfId="2251" builtinId="9" hidden="1"/>
    <cellStyle name="Hipervínculo visitado" xfId="2243" builtinId="9" hidden="1"/>
    <cellStyle name="Hipervínculo visitado" xfId="2235" builtinId="9" hidden="1"/>
    <cellStyle name="Hipervínculo visitado" xfId="2227" builtinId="9" hidden="1"/>
    <cellStyle name="Hipervínculo visitado" xfId="2219" builtinId="9" hidden="1"/>
    <cellStyle name="Hipervínculo visitado" xfId="2211" builtinId="9" hidden="1"/>
    <cellStyle name="Hipervínculo visitado" xfId="2201" builtinId="9" hidden="1"/>
    <cellStyle name="Hipervínculo visitado" xfId="2193" builtinId="9" hidden="1"/>
    <cellStyle name="Hipervínculo visitado" xfId="2185" builtinId="9" hidden="1"/>
    <cellStyle name="Hipervínculo visitado" xfId="2177" builtinId="9" hidden="1"/>
    <cellStyle name="Hipervínculo visitado" xfId="2169" builtinId="9" hidden="1"/>
    <cellStyle name="Hipervínculo visitado" xfId="2161" builtinId="9" hidden="1"/>
    <cellStyle name="Hipervínculo visitado" xfId="2153" builtinId="9" hidden="1"/>
    <cellStyle name="Hipervínculo visitado" xfId="2145" builtinId="9" hidden="1"/>
    <cellStyle name="Hipervínculo visitado" xfId="2031" builtinId="9" hidden="1"/>
    <cellStyle name="Hipervínculo visitado" xfId="2129" builtinId="9" hidden="1"/>
    <cellStyle name="Hipervínculo visitado" xfId="2121" builtinId="9" hidden="1"/>
    <cellStyle name="Hipervínculo visitado" xfId="2113" builtinId="9" hidden="1"/>
    <cellStyle name="Hipervínculo visitado" xfId="2105" builtinId="9" hidden="1"/>
    <cellStyle name="Hipervínculo visitado" xfId="2097" builtinId="9" hidden="1"/>
    <cellStyle name="Hipervínculo visitado" xfId="2089" builtinId="9" hidden="1"/>
    <cellStyle name="Hipervínculo visitado" xfId="2079" builtinId="9" hidden="1"/>
    <cellStyle name="Hipervínculo visitado" xfId="2071" builtinId="9" hidden="1"/>
    <cellStyle name="Hipervínculo visitado" xfId="2063" builtinId="9" hidden="1"/>
    <cellStyle name="Hipervínculo visitado" xfId="2055" builtinId="9" hidden="1"/>
    <cellStyle name="Hipervínculo visitado" xfId="2047" builtinId="9" hidden="1"/>
    <cellStyle name="Hipervínculo visitado" xfId="2039" builtinId="9" hidden="1"/>
    <cellStyle name="Hipervínculo visitado" xfId="2030" builtinId="9" hidden="1"/>
    <cellStyle name="Hipervínculo visitado" xfId="2022" builtinId="9" hidden="1"/>
    <cellStyle name="Hipervínculo visitado" xfId="2012" builtinId="9" hidden="1"/>
    <cellStyle name="Hipervínculo visitado" xfId="2004" builtinId="9" hidden="1"/>
    <cellStyle name="Hipervínculo visitado" xfId="1996" builtinId="9" hidden="1"/>
    <cellStyle name="Hipervínculo visitado" xfId="1988" builtinId="9" hidden="1"/>
    <cellStyle name="Hipervínculo visitado" xfId="1875" builtinId="9" hidden="1"/>
    <cellStyle name="Hipervínculo visitado" xfId="1974" builtinId="9" hidden="1"/>
    <cellStyle name="Hipervínculo visitado" xfId="1966" builtinId="9" hidden="1"/>
    <cellStyle name="Hipervínculo visitado" xfId="1958" builtinId="9" hidden="1"/>
    <cellStyle name="Hipervínculo visitado" xfId="1948" builtinId="9" hidden="1"/>
    <cellStyle name="Hipervínculo visitado" xfId="1940" builtinId="9" hidden="1"/>
    <cellStyle name="Hipervínculo visitado" xfId="1932" builtinId="9" hidden="1"/>
    <cellStyle name="Hipervínculo visitado" xfId="4000" builtinId="9" hidden="1"/>
    <cellStyle name="Hipervínculo visitado" xfId="4128" builtinId="9" hidden="1"/>
    <cellStyle name="Hipervínculo visitado" xfId="4258" builtinId="9" hidden="1"/>
    <cellStyle name="Hipervínculo visitado" xfId="4385" builtinId="9" hidden="1"/>
    <cellStyle name="Hipervínculo visitado" xfId="4511" builtinId="9" hidden="1"/>
    <cellStyle name="Hipervínculo visitado" xfId="5449" builtinId="9" hidden="1"/>
    <cellStyle name="Hipervínculo visitado" xfId="5618" builtinId="9" hidden="1"/>
    <cellStyle name="Hipervínculo visitado" xfId="5789" builtinId="9" hidden="1"/>
    <cellStyle name="Hipervínculo visitado" xfId="5959" builtinId="9" hidden="1"/>
    <cellStyle name="Hipervínculo visitado" xfId="6129" builtinId="9" hidden="1"/>
    <cellStyle name="Hipervínculo visitado" xfId="6303" builtinId="9" hidden="1"/>
    <cellStyle name="Hipervínculo visitado" xfId="6473" builtinId="9" hidden="1"/>
    <cellStyle name="Hipervínculo visitado" xfId="6642" builtinId="9" hidden="1"/>
    <cellStyle name="Hipervínculo visitado" xfId="6812" builtinId="9" hidden="1"/>
    <cellStyle name="Hipervínculo visitado" xfId="6533" builtinId="9" hidden="1"/>
    <cellStyle name="Hipervínculo visitado" xfId="6021" builtinId="9" hidden="1"/>
    <cellStyle name="Hipervínculo visitado" xfId="5507" builtinId="9" hidden="1"/>
    <cellStyle name="Hipervínculo visitado" xfId="5023" builtinId="9" hidden="1"/>
    <cellStyle name="Hipervínculo visitado" xfId="5169" builtinId="9" hidden="1"/>
    <cellStyle name="Hipervínculo visitado" xfId="5317" builtinId="9" hidden="1"/>
    <cellStyle name="Hipervínculo visitado" xfId="4769" builtinId="9" hidden="1"/>
    <cellStyle name="Hipervínculo visitado" xfId="4907" builtinId="9" hidden="1"/>
    <cellStyle name="Hipervínculo visitado" xfId="4640" builtinId="9" hidden="1"/>
    <cellStyle name="Hipervínculo visitado" xfId="7757" builtinId="9" hidden="1"/>
    <cellStyle name="Hipervínculo visitado" xfId="7927" builtinId="9" hidden="1"/>
    <cellStyle name="Hipervínculo visitado" xfId="8097" builtinId="9" hidden="1"/>
    <cellStyle name="Hipervínculo visitado" xfId="8269" builtinId="9" hidden="1"/>
    <cellStyle name="Hipervínculo visitado" xfId="8441" builtinId="9" hidden="1"/>
    <cellStyle name="Hipervínculo visitado" xfId="8611" builtinId="9" hidden="1"/>
    <cellStyle name="Hipervínculo visitado" xfId="8783" builtinId="9" hidden="1"/>
    <cellStyle name="Hipervínculo visitado" xfId="8952" builtinId="9" hidden="1"/>
    <cellStyle name="Hipervínculo visitado" xfId="9120" builtinId="9" hidden="1"/>
    <cellStyle name="Hipervínculo visitado" xfId="8757" builtinId="9" hidden="1"/>
    <cellStyle name="Hipervínculo visitado" xfId="8243" builtinId="9" hidden="1"/>
    <cellStyle name="Hipervínculo visitado" xfId="7733" builtinId="9" hidden="1"/>
    <cellStyle name="Hipervínculo visitado" xfId="7329" builtinId="9" hidden="1"/>
    <cellStyle name="Hipervínculo visitado" xfId="7356" builtinId="9" hidden="1"/>
    <cellStyle name="Hipervínculo visitado" xfId="7346" builtinId="9" hidden="1"/>
    <cellStyle name="Hipervínculo visitado" xfId="7337" builtinId="9" hidden="1"/>
    <cellStyle name="Hipervínculo visitado" xfId="7325" builtinId="9" hidden="1"/>
    <cellStyle name="Hipervínculo visitado" xfId="7317" builtinId="9" hidden="1"/>
    <cellStyle name="Hipervínculo visitado" xfId="7307" builtinId="9" hidden="1"/>
    <cellStyle name="Hipervínculo visitado" xfId="7297" builtinId="9" hidden="1"/>
    <cellStyle name="Hipervínculo visitado" xfId="7182" builtinId="9" hidden="1"/>
    <cellStyle name="Hipervínculo visitado" xfId="7279" builtinId="9" hidden="1"/>
    <cellStyle name="Hipervínculo visitado" xfId="7271" builtinId="9" hidden="1"/>
    <cellStyle name="Hipervínculo visitado" xfId="7261" builtinId="9" hidden="1"/>
    <cellStyle name="Hipervínculo visitado" xfId="7249" builtinId="9" hidden="1"/>
    <cellStyle name="Hipervínculo visitado" xfId="7241" builtinId="9" hidden="1"/>
    <cellStyle name="Hipervínculo visitado" xfId="7231" builtinId="9" hidden="1"/>
    <cellStyle name="Hipervínculo visitado" xfId="7219" builtinId="9" hidden="1"/>
    <cellStyle name="Hipervínculo visitado" xfId="7211" builtinId="9" hidden="1"/>
    <cellStyle name="Hipervínculo visitado" xfId="7677" builtinId="9" hidden="1"/>
    <cellStyle name="Hipervínculo visitado" xfId="7709" builtinId="9" hidden="1"/>
    <cellStyle name="Hipervínculo visitado" xfId="7749" builtinId="9" hidden="1"/>
    <cellStyle name="Hipervínculo visitado" xfId="7779" builtinId="9" hidden="1"/>
    <cellStyle name="Hipervínculo visitado" xfId="7812" builtinId="9" hidden="1"/>
    <cellStyle name="Hipervínculo visitado" xfId="7844" builtinId="9" hidden="1"/>
    <cellStyle name="Hipervínculo visitado" xfId="7884" builtinId="9" hidden="1"/>
    <cellStyle name="Hipervínculo visitado" xfId="7915" builtinId="9" hidden="1"/>
    <cellStyle name="Hipervínculo visitado" xfId="7947" builtinId="9" hidden="1"/>
    <cellStyle name="Hipervínculo visitado" xfId="7981" builtinId="9" hidden="1"/>
    <cellStyle name="Hipervínculo visitado" xfId="8021" builtinId="9" hidden="1"/>
    <cellStyle name="Hipervínculo visitado" xfId="8053" builtinId="9" hidden="1"/>
    <cellStyle name="Hipervínculo visitado" xfId="8083" builtinId="9" hidden="1"/>
    <cellStyle name="Hipervínculo visitado" xfId="8125" builtinId="9" hidden="1"/>
    <cellStyle name="Hipervínculo visitado" xfId="8157" builtinId="9" hidden="1"/>
    <cellStyle name="Hipervínculo visitado" xfId="8189" builtinId="9" hidden="1"/>
    <cellStyle name="Hipervínculo visitado" xfId="8221" builtinId="9" hidden="1"/>
    <cellStyle name="Hipervínculo visitado" xfId="8259" builtinId="9" hidden="1"/>
    <cellStyle name="Hipervínculo visitado" xfId="8293" builtinId="9" hidden="1"/>
    <cellStyle name="Hipervínculo visitado" xfId="8325" builtinId="9" hidden="1"/>
    <cellStyle name="Hipervínculo visitado" xfId="8357" builtinId="9" hidden="1"/>
    <cellStyle name="Hipervínculo visitado" xfId="8395" builtinId="9" hidden="1"/>
    <cellStyle name="Hipervínculo visitado" xfId="8427" builtinId="9" hidden="1"/>
    <cellStyle name="Hipervínculo visitado" xfId="8461" builtinId="9" hidden="1"/>
    <cellStyle name="Hipervínculo visitado" xfId="8493" builtinId="9" hidden="1"/>
    <cellStyle name="Hipervínculo visitado" xfId="8533" builtinId="9" hidden="1"/>
    <cellStyle name="Hipervínculo visitado" xfId="8563" builtinId="9" hidden="1"/>
    <cellStyle name="Hipervínculo visitado" xfId="8597" builtinId="9" hidden="1"/>
    <cellStyle name="Hipervínculo visitado" xfId="8637" builtinId="9" hidden="1"/>
    <cellStyle name="Hipervínculo visitado" xfId="8669" builtinId="9" hidden="1"/>
    <cellStyle name="Hipervínculo visitado" xfId="8699" builtinId="9" hidden="1"/>
    <cellStyle name="Hipervínculo visitado" xfId="8731" builtinId="9" hidden="1"/>
    <cellStyle name="Hipervínculo visitado" xfId="8773" builtinId="9" hidden="1"/>
    <cellStyle name="Hipervínculo visitado" xfId="8805" builtinId="9" hidden="1"/>
    <cellStyle name="Hipervínculo visitado" xfId="8837" builtinId="9" hidden="1"/>
    <cellStyle name="Hipervínculo visitado" xfId="8867" builtinId="9" hidden="1"/>
    <cellStyle name="Hipervínculo visitado" xfId="8908" builtinId="9" hidden="1"/>
    <cellStyle name="Hipervínculo visitado" xfId="8940" builtinId="9" hidden="1"/>
    <cellStyle name="Hipervínculo visitado" xfId="8972" builtinId="9" hidden="1"/>
    <cellStyle name="Hipervínculo visitado" xfId="8898" builtinId="9" hidden="1"/>
    <cellStyle name="Hipervínculo visitado" xfId="9042" builtinId="9" hidden="1"/>
    <cellStyle name="Hipervínculo visitado" xfId="9074" builtinId="9" hidden="1"/>
    <cellStyle name="Hipervínculo visitado" xfId="9106" builtinId="9" hidden="1"/>
    <cellStyle name="Hipervínculo visitado" xfId="9146" builtinId="9" hidden="1"/>
    <cellStyle name="Hipervínculo visitado" xfId="9150" builtinId="9" hidden="1"/>
    <cellStyle name="Hipervínculo visitado" xfId="9140" builtinId="9" hidden="1"/>
    <cellStyle name="Hipervínculo visitado" xfId="9128" builtinId="9" hidden="1"/>
    <cellStyle name="Hipervínculo visitado" xfId="9116" builtinId="9" hidden="1"/>
    <cellStyle name="Hipervínculo visitado" xfId="9104" builtinId="9" hidden="1"/>
    <cellStyle name="Hipervínculo visitado" xfId="9094" builtinId="9" hidden="1"/>
    <cellStyle name="Hipervínculo visitado" xfId="9084" builtinId="9" hidden="1"/>
    <cellStyle name="Hipervínculo visitado" xfId="9070" builtinId="9" hidden="1"/>
    <cellStyle name="Hipervínculo visitado" xfId="9060" builtinId="9" hidden="1"/>
    <cellStyle name="Hipervínculo visitado" xfId="9048" builtinId="9" hidden="1"/>
    <cellStyle name="Hipervínculo visitado" xfId="9038" builtinId="9" hidden="1"/>
    <cellStyle name="Hipervínculo visitado" xfId="9024" builtinId="9" hidden="1"/>
    <cellStyle name="Hipervínculo visitado" xfId="9014" builtinId="9" hidden="1"/>
    <cellStyle name="Hipervínculo visitado" xfId="9004" builtinId="9" hidden="1"/>
    <cellStyle name="Hipervínculo visitado" xfId="8992" builtinId="9" hidden="1"/>
    <cellStyle name="Hipervínculo visitado" xfId="8982" builtinId="9" hidden="1"/>
    <cellStyle name="Hipervínculo visitado" xfId="8970" builtinId="9" hidden="1"/>
    <cellStyle name="Hipervínculo visitado" xfId="8960" builtinId="9" hidden="1"/>
    <cellStyle name="Hipervínculo visitado" xfId="8946" builtinId="9" hidden="1"/>
    <cellStyle name="Hipervínculo visitado" xfId="8936" builtinId="9" hidden="1"/>
    <cellStyle name="Hipervínculo visitado" xfId="8926" builtinId="9" hidden="1"/>
    <cellStyle name="Hipervínculo visitado" xfId="8914" builtinId="9" hidden="1"/>
    <cellStyle name="Hipervínculo visitado" xfId="8902" builtinId="9" hidden="1"/>
    <cellStyle name="Hipervínculo visitado" xfId="8889" builtinId="9" hidden="1"/>
    <cellStyle name="Hipervínculo visitado" xfId="8879" builtinId="9" hidden="1"/>
    <cellStyle name="Hipervínculo visitado" xfId="8869" builtinId="9" hidden="1"/>
    <cellStyle name="Hipervínculo visitado" xfId="8855" builtinId="9" hidden="1"/>
    <cellStyle name="Hipervínculo visitado" xfId="8847" builtinId="9" hidden="1"/>
    <cellStyle name="Hipervínculo visitado" xfId="8835" builtinId="9" hidden="1"/>
    <cellStyle name="Hipervínculo visitado" xfId="8823" builtinId="9" hidden="1"/>
    <cellStyle name="Hipervínculo visitado" xfId="8811" builtinId="9" hidden="1"/>
    <cellStyle name="Hipervínculo visitado" xfId="8801" builtinId="9" hidden="1"/>
    <cellStyle name="Hipervínculo visitado" xfId="8791" builtinId="9" hidden="1"/>
    <cellStyle name="Hipervínculo visitado" xfId="8777" builtinId="9" hidden="1"/>
    <cellStyle name="Hipervínculo visitado" xfId="8767" builtinId="9" hidden="1"/>
    <cellStyle name="Hipervínculo visitado" xfId="8755" builtinId="9" hidden="1"/>
    <cellStyle name="Hipervínculo visitado" xfId="8745" builtinId="9" hidden="1"/>
    <cellStyle name="Hipervínculo visitado" xfId="8729" builtinId="9" hidden="1"/>
    <cellStyle name="Hipervínculo visitado" xfId="8719" builtinId="9" hidden="1"/>
    <cellStyle name="Hipervínculo visitado" xfId="8709" builtinId="9" hidden="1"/>
    <cellStyle name="Hipervínculo visitado" xfId="8697" builtinId="9" hidden="1"/>
    <cellStyle name="Hipervínculo visitado" xfId="8687" builtinId="9" hidden="1"/>
    <cellStyle name="Hipervínculo visitado" xfId="8675" builtinId="9" hidden="1"/>
    <cellStyle name="Hipervínculo visitado" xfId="8665" builtinId="9" hidden="1"/>
    <cellStyle name="Hipervínculo visitado" xfId="8651" builtinId="9" hidden="1"/>
    <cellStyle name="Hipervínculo visitado" xfId="8641" builtinId="9" hidden="1"/>
    <cellStyle name="Hipervínculo visitado" xfId="8631" builtinId="9" hidden="1"/>
    <cellStyle name="Hipervínculo visitado" xfId="8619" builtinId="9" hidden="1"/>
    <cellStyle name="Hipervínculo visitado" xfId="8607" builtinId="9" hidden="1"/>
    <cellStyle name="Hipervínculo visitado" xfId="8595" builtinId="9" hidden="1"/>
    <cellStyle name="Hipervínculo visitado" xfId="8583" builtinId="9" hidden="1"/>
    <cellStyle name="Hipervínculo visitado" xfId="8573" builtinId="9" hidden="1"/>
    <cellStyle name="Hipervínculo visitado" xfId="8559" builtinId="9" hidden="1"/>
    <cellStyle name="Hipervínculo visitado" xfId="8549" builtinId="9" hidden="1"/>
    <cellStyle name="Hipervínculo visitado" xfId="8537" builtinId="9" hidden="1"/>
    <cellStyle name="Hipervínculo visitado" xfId="8529" builtinId="9" hidden="1"/>
    <cellStyle name="Hipervínculo visitado" xfId="8515" builtinId="9" hidden="1"/>
    <cellStyle name="Hipervínculo visitado" xfId="8505" builtinId="9" hidden="1"/>
    <cellStyle name="Hipervínculo visitado" xfId="8495" builtinId="9" hidden="1"/>
    <cellStyle name="Hipervínculo visitado" xfId="8481" builtinId="9" hidden="1"/>
    <cellStyle name="Hipervínculo visitado" xfId="8471" builtinId="9" hidden="1"/>
    <cellStyle name="Hipervínculo visitado" xfId="8459" builtinId="9" hidden="1"/>
    <cellStyle name="Hipervínculo visitado" xfId="8449" builtinId="9" hidden="1"/>
    <cellStyle name="Hipervínculo visitado" xfId="8435" builtinId="9" hidden="1"/>
    <cellStyle name="Hipervínculo visitado" xfId="8423" builtinId="9" hidden="1"/>
    <cellStyle name="Hipervínculo visitado" xfId="8413" builtinId="9" hidden="1"/>
    <cellStyle name="Hipervínculo visitado" xfId="8401" builtinId="9" hidden="1"/>
    <cellStyle name="Hipervínculo visitado" xfId="8389" builtinId="9" hidden="1"/>
    <cellStyle name="Hipervínculo visitado" xfId="8379" builtinId="9" hidden="1"/>
    <cellStyle name="Hipervínculo visitado" xfId="8369" builtinId="9" hidden="1"/>
    <cellStyle name="Hipervínculo visitado" xfId="8359" builtinId="9" hidden="1"/>
    <cellStyle name="Hipervínculo visitado" xfId="8345" builtinId="9" hidden="1"/>
    <cellStyle name="Hipervínculo visitado" xfId="8335" builtinId="9" hidden="1"/>
    <cellStyle name="Hipervínculo visitado" xfId="8323" builtinId="9" hidden="1"/>
    <cellStyle name="Hipervínculo visitado" xfId="8311" builtinId="9" hidden="1"/>
    <cellStyle name="Hipervínculo visitado" xfId="8299" builtinId="9" hidden="1"/>
    <cellStyle name="Hipervínculo visitado" xfId="8289" builtinId="9" hidden="1"/>
    <cellStyle name="Hipervínculo visitado" xfId="8279" builtinId="9" hidden="1"/>
    <cellStyle name="Hipervínculo visitado" xfId="8263" builtinId="9" hidden="1"/>
    <cellStyle name="Hipervínculo visitado" xfId="8253" builtinId="9" hidden="1"/>
    <cellStyle name="Hipervínculo visitado" xfId="8241" builtinId="9" hidden="1"/>
    <cellStyle name="Hipervínculo visitado" xfId="8231" builtinId="9" hidden="1"/>
    <cellStyle name="Hipervínculo visitado" xfId="8219" builtinId="9" hidden="1"/>
    <cellStyle name="Hipervínculo visitado" xfId="8209" builtinId="9" hidden="1"/>
    <cellStyle name="Hipervínculo visitado" xfId="8199" builtinId="9" hidden="1"/>
    <cellStyle name="Hipervínculo visitado" xfId="8187" builtinId="9" hidden="1"/>
    <cellStyle name="Hipervínculo visitado" xfId="8175" builtinId="9" hidden="1"/>
    <cellStyle name="Hipervínculo visitado" xfId="8163" builtinId="9" hidden="1"/>
    <cellStyle name="Hipervínculo visitado" xfId="8153" builtinId="9" hidden="1"/>
    <cellStyle name="Hipervínculo visitado" xfId="8139" builtinId="9" hidden="1"/>
    <cellStyle name="Hipervínculo visitado" xfId="8129" builtinId="9" hidden="1"/>
    <cellStyle name="Hipervínculo visitado" xfId="8117" builtinId="9" hidden="1"/>
    <cellStyle name="Hipervínculo visitado" xfId="8105" builtinId="9" hidden="1"/>
    <cellStyle name="Hipervínculo visitado" xfId="8093" builtinId="9" hidden="1"/>
    <cellStyle name="Hipervínculo visitado" xfId="8081" builtinId="9" hidden="1"/>
    <cellStyle name="Hipervínculo visitado" xfId="8071" builtinId="9" hidden="1"/>
    <cellStyle name="Hipervínculo visitado" xfId="8063" builtinId="9" hidden="1"/>
    <cellStyle name="Hipervínculo visitado" xfId="8049" builtinId="9" hidden="1"/>
    <cellStyle name="Hipervínculo visitado" xfId="8039" builtinId="9" hidden="1"/>
    <cellStyle name="Hipervínculo visitado" xfId="8027" builtinId="9" hidden="1"/>
    <cellStyle name="Hipervínculo visitado" xfId="8017" builtinId="9" hidden="1"/>
    <cellStyle name="Hipervínculo visitado" xfId="8003" builtinId="9" hidden="1"/>
    <cellStyle name="Hipervínculo visitado" xfId="7993" builtinId="9" hidden="1"/>
    <cellStyle name="Hipervínculo visitado" xfId="7983" builtinId="9" hidden="1"/>
    <cellStyle name="Hipervínculo visitado" xfId="7969" builtinId="9" hidden="1"/>
    <cellStyle name="Hipervínculo visitado" xfId="7957" builtinId="9" hidden="1"/>
    <cellStyle name="Hipervínculo visitado" xfId="7945" builtinId="9" hidden="1"/>
    <cellStyle name="Hipervínculo visitado" xfId="7935" builtinId="9" hidden="1"/>
    <cellStyle name="Hipervínculo visitado" xfId="7921" builtinId="9" hidden="1"/>
    <cellStyle name="Hipervínculo visitado" xfId="7911" builtinId="9" hidden="1"/>
    <cellStyle name="Hipervínculo visitado" xfId="7902" builtinId="9" hidden="1"/>
    <cellStyle name="Hipervínculo visitado" xfId="7890" builtinId="9" hidden="1"/>
    <cellStyle name="Hipervínculo visitado" xfId="7878" builtinId="9" hidden="1"/>
    <cellStyle name="Hipervínculo visitado" xfId="7866" builtinId="9" hidden="1"/>
    <cellStyle name="Hipervínculo visitado" xfId="7856" builtinId="9" hidden="1"/>
    <cellStyle name="Hipervínculo visitado" xfId="7846" builtinId="9" hidden="1"/>
    <cellStyle name="Hipervínculo visitado" xfId="7832" builtinId="9" hidden="1"/>
    <cellStyle name="Hipervínculo visitado" xfId="7822" builtinId="9" hidden="1"/>
    <cellStyle name="Hipervínculo visitado" xfId="7810" builtinId="9" hidden="1"/>
    <cellStyle name="Hipervínculo visitado" xfId="7797" builtinId="9" hidden="1"/>
    <cellStyle name="Hipervínculo visitado" xfId="7785" builtinId="9" hidden="1"/>
    <cellStyle name="Hipervínculo visitado" xfId="7775" builtinId="9" hidden="1"/>
    <cellStyle name="Hipervínculo visitado" xfId="7765" builtinId="9" hidden="1"/>
    <cellStyle name="Hipervínculo visitado" xfId="7753" builtinId="9" hidden="1"/>
    <cellStyle name="Hipervínculo visitado" xfId="7743" builtinId="9" hidden="1"/>
    <cellStyle name="Hipervínculo visitado" xfId="7731" builtinId="9" hidden="1"/>
    <cellStyle name="Hipervínculo visitado" xfId="7721" builtinId="9" hidden="1"/>
    <cellStyle name="Hipervínculo visitado" xfId="7707" builtinId="9" hidden="1"/>
    <cellStyle name="Hipervínculo visitado" xfId="7697" builtinId="9" hidden="1"/>
    <cellStyle name="Hipervínculo visitado" xfId="7687" builtinId="9" hidden="1"/>
    <cellStyle name="Hipervínculo visitado" xfId="7675" builtinId="9" hidden="1"/>
    <cellStyle name="Hipervínculo visitado" xfId="7663" builtinId="9" hidden="1"/>
    <cellStyle name="Hipervínculo visitado" xfId="4582" builtinId="9" hidden="1"/>
    <cellStyle name="Hipervínculo visitado" xfId="4594" builtinId="9" hidden="1"/>
    <cellStyle name="Hipervínculo visitado" xfId="4612" builtinId="9" hidden="1"/>
    <cellStyle name="Hipervínculo visitado" xfId="4604" builtinId="9" hidden="1"/>
    <cellStyle name="Hipervínculo visitado" xfId="4654" builtinId="9" hidden="1"/>
    <cellStyle name="Hipervínculo visitado" xfId="4646" builtinId="9" hidden="1"/>
    <cellStyle name="Hipervínculo visitado" xfId="4636" builtinId="9" hidden="1"/>
    <cellStyle name="Hipervínculo visitado" xfId="4626" builtinId="9" hidden="1"/>
    <cellStyle name="Hipervínculo visitado" xfId="4618" builtinId="9" hidden="1"/>
    <cellStyle name="Hipervínculo visitado" xfId="4736" builtinId="9" hidden="1"/>
    <cellStyle name="Hipervínculo visitado" xfId="4726" builtinId="9" hidden="1"/>
    <cellStyle name="Hipervínculo visitado" xfId="4716" builtinId="9" hidden="1"/>
    <cellStyle name="Hipervínculo visitado" xfId="4708" builtinId="9" hidden="1"/>
    <cellStyle name="Hipervínculo visitado" xfId="4700" builtinId="9" hidden="1"/>
    <cellStyle name="Hipervínculo visitado" xfId="4690" builtinId="9" hidden="1"/>
    <cellStyle name="Hipervínculo visitado" xfId="4682" builtinId="9" hidden="1"/>
    <cellStyle name="Hipervínculo visitado" xfId="4674" builtinId="9" hidden="1"/>
    <cellStyle name="Hipervínculo visitado" xfId="4664" builtinId="9" hidden="1"/>
    <cellStyle name="Hipervínculo visitado" xfId="4755" builtinId="9" hidden="1"/>
    <cellStyle name="Hipervínculo visitado" xfId="4883" builtinId="9" hidden="1"/>
    <cellStyle name="Hipervínculo visitado" xfId="4913" builtinId="9" hidden="1"/>
    <cellStyle name="Hipervínculo visitado" xfId="4903" builtinId="9" hidden="1"/>
    <cellStyle name="Hipervínculo visitado" xfId="4893" builtinId="9" hidden="1"/>
    <cellStyle name="Hipervínculo visitado" xfId="4885" builtinId="9" hidden="1"/>
    <cellStyle name="Hipervínculo visitado" xfId="4875" builtinId="9" hidden="1"/>
    <cellStyle name="Hipervínculo visitado" xfId="4865" builtinId="9" hidden="1"/>
    <cellStyle name="Hipervínculo visitado" xfId="4857" builtinId="9" hidden="1"/>
    <cellStyle name="Hipervínculo visitado" xfId="4847" builtinId="9" hidden="1"/>
    <cellStyle name="Hipervínculo visitado" xfId="4838" builtinId="9" hidden="1"/>
    <cellStyle name="Hipervínculo visitado" xfId="4828" builtinId="9" hidden="1"/>
    <cellStyle name="Hipervínculo visitado" xfId="4820" builtinId="9" hidden="1"/>
    <cellStyle name="Hipervínculo visitado" xfId="4810" builtinId="9" hidden="1"/>
    <cellStyle name="Hipervínculo visitado" xfId="4800" builtinId="9" hidden="1"/>
    <cellStyle name="Hipervínculo visitado" xfId="4792" builtinId="9" hidden="1"/>
    <cellStyle name="Hipervínculo visitado" xfId="4783" builtinId="9" hidden="1"/>
    <cellStyle name="Hipervínculo visitado" xfId="4775" builtinId="9" hidden="1"/>
    <cellStyle name="Hipervínculo visitado" xfId="4765" builtinId="9" hidden="1"/>
    <cellStyle name="Hipervínculo visitado" xfId="4757" builtinId="9" hidden="1"/>
    <cellStyle name="Hipervínculo visitado" xfId="4747" builtinId="9" hidden="1"/>
    <cellStyle name="Hipervínculo visitado" xfId="4739" builtinId="9" hidden="1"/>
    <cellStyle name="Hipervínculo visitado" xfId="4997" builtinId="9" hidden="1"/>
    <cellStyle name="Hipervínculo visitado" xfId="5060" builtinId="9" hidden="1"/>
    <cellStyle name="Hipervínculo visitado" xfId="5124" builtinId="9" hidden="1"/>
    <cellStyle name="Hipervínculo visitado" xfId="5187" builtinId="9" hidden="1"/>
    <cellStyle name="Hipervínculo visitado" xfId="5269" builtinId="9" hidden="1"/>
    <cellStyle name="Hipervínculo visitado" xfId="5331" builtinId="9" hidden="1"/>
    <cellStyle name="Hipervínculo visitado" xfId="5361" builtinId="9" hidden="1"/>
    <cellStyle name="Hipervínculo visitado" xfId="5351" builtinId="9" hidden="1"/>
    <cellStyle name="Hipervínculo visitado" xfId="5341" builtinId="9" hidden="1"/>
    <cellStyle name="Hipervínculo visitado" xfId="5333" builtinId="9" hidden="1"/>
    <cellStyle name="Hipervínculo visitado" xfId="5323" builtinId="9" hidden="1"/>
    <cellStyle name="Hipervínculo visitado" xfId="5206" builtinId="9" hidden="1"/>
    <cellStyle name="Hipervínculo visitado" xfId="5305" builtinId="9" hidden="1"/>
    <cellStyle name="Hipervínculo visitado" xfId="5295" builtinId="9" hidden="1"/>
    <cellStyle name="Hipervínculo visitado" xfId="5287" builtinId="9" hidden="1"/>
    <cellStyle name="Hipervínculo visitado" xfId="5275" builtinId="9" hidden="1"/>
    <cellStyle name="Hipervínculo visitado" xfId="5265" builtinId="9" hidden="1"/>
    <cellStyle name="Hipervínculo visitado" xfId="5257" builtinId="9" hidden="1"/>
    <cellStyle name="Hipervínculo visitado" xfId="5247" builtinId="9" hidden="1"/>
    <cellStyle name="Hipervínculo visitado" xfId="5235" builtinId="9" hidden="1"/>
    <cellStyle name="Hipervínculo visitado" xfId="5227" builtinId="9" hidden="1"/>
    <cellStyle name="Hipervínculo visitado" xfId="5217" builtinId="9" hidden="1"/>
    <cellStyle name="Hipervínculo visitado" xfId="5205" builtinId="9" hidden="1"/>
    <cellStyle name="Hipervínculo visitado" xfId="5195" builtinId="9" hidden="1"/>
    <cellStyle name="Hipervínculo visitado" xfId="5185" builtinId="9" hidden="1"/>
    <cellStyle name="Hipervínculo visitado" xfId="5177" builtinId="9" hidden="1"/>
    <cellStyle name="Hipervínculo visitado" xfId="5165" builtinId="9" hidden="1"/>
    <cellStyle name="Hipervínculo visitado" xfId="5157" builtinId="9" hidden="1"/>
    <cellStyle name="Hipervínculo visitado" xfId="5148" builtinId="9" hidden="1"/>
    <cellStyle name="Hipervínculo visitado" xfId="5138" builtinId="9" hidden="1"/>
    <cellStyle name="Hipervínculo visitado" xfId="5128" builtinId="9" hidden="1"/>
    <cellStyle name="Hipervínculo visitado" xfId="5118" builtinId="9" hidden="1"/>
    <cellStyle name="Hipervínculo visitado" xfId="5110" builtinId="9" hidden="1"/>
    <cellStyle name="Hipervínculo visitado" xfId="5100" builtinId="9" hidden="1"/>
    <cellStyle name="Hipervínculo visitado" xfId="5088" builtinId="9" hidden="1"/>
    <cellStyle name="Hipervínculo visitado" xfId="5080" builtinId="9" hidden="1"/>
    <cellStyle name="Hipervínculo visitado" xfId="5070" builtinId="9" hidden="1"/>
    <cellStyle name="Hipervínculo visitado" xfId="5058" builtinId="9" hidden="1"/>
    <cellStyle name="Hipervínculo visitado" xfId="5049" builtinId="9" hidden="1"/>
    <cellStyle name="Hipervínculo visitado" xfId="5039" builtinId="9" hidden="1"/>
    <cellStyle name="Hipervínculo visitado" xfId="5031" builtinId="9" hidden="1"/>
    <cellStyle name="Hipervínculo visitado" xfId="5019" builtinId="9" hidden="1"/>
    <cellStyle name="Hipervínculo visitado" xfId="5009" builtinId="9" hidden="1"/>
    <cellStyle name="Hipervínculo visitado" xfId="5001" builtinId="9" hidden="1"/>
    <cellStyle name="Hipervínculo visitado" xfId="4993" builtinId="9" hidden="1"/>
    <cellStyle name="Hipervínculo visitado" xfId="4983" builtinId="9" hidden="1"/>
    <cellStyle name="Hipervínculo visitado" xfId="4973" builtinId="9" hidden="1"/>
    <cellStyle name="Hipervínculo visitado" xfId="4963" builtinId="9" hidden="1"/>
    <cellStyle name="Hipervínculo visitado" xfId="4955" builtinId="9" hidden="1"/>
    <cellStyle name="Hipervínculo visitado" xfId="4943" builtinId="9" hidden="1"/>
    <cellStyle name="Hipervínculo visitado" xfId="4935" builtinId="9" hidden="1"/>
    <cellStyle name="Hipervínculo visitado" xfId="4925" builtinId="9" hidden="1"/>
    <cellStyle name="Hipervínculo visitado" xfId="5389" builtinId="9" hidden="1"/>
    <cellStyle name="Hipervínculo visitado" xfId="5421" builtinId="9" hidden="1"/>
    <cellStyle name="Hipervínculo visitado" xfId="5453" builtinId="9" hidden="1"/>
    <cellStyle name="Hipervínculo visitado" xfId="5483" builtinId="9" hidden="1"/>
    <cellStyle name="Hipervínculo visitado" xfId="5524" builtinId="9" hidden="1"/>
    <cellStyle name="Hipervínculo visitado" xfId="5556" builtinId="9" hidden="1"/>
    <cellStyle name="Hipervínculo visitado" xfId="5588" builtinId="9" hidden="1"/>
    <cellStyle name="Hipervínculo visitado" xfId="5620" builtinId="9" hidden="1"/>
    <cellStyle name="Hipervínculo visitado" xfId="5659" builtinId="9" hidden="1"/>
    <cellStyle name="Hipervínculo visitado" xfId="5693" builtinId="9" hidden="1"/>
    <cellStyle name="Hipervínculo visitado" xfId="5725" builtinId="9" hidden="1"/>
    <cellStyle name="Hipervínculo visitado" xfId="5757" builtinId="9" hidden="1"/>
    <cellStyle name="Hipervínculo visitado" xfId="5795" builtinId="9" hidden="1"/>
    <cellStyle name="Hipervínculo visitado" xfId="5827" builtinId="9" hidden="1"/>
    <cellStyle name="Hipervínculo visitado" xfId="5861" builtinId="9" hidden="1"/>
    <cellStyle name="Hipervínculo visitado" xfId="5901" builtinId="9" hidden="1"/>
    <cellStyle name="Hipervínculo visitado" xfId="5933" builtinId="9" hidden="1"/>
    <cellStyle name="Hipervínculo visitado" xfId="5963" builtinId="9" hidden="1"/>
    <cellStyle name="Hipervínculo visitado" xfId="5997" builtinId="9" hidden="1"/>
    <cellStyle name="Hipervínculo visitado" xfId="6037" builtinId="9" hidden="1"/>
    <cellStyle name="Hipervínculo visitado" xfId="6069" builtinId="9" hidden="1"/>
    <cellStyle name="Hipervínculo visitado" xfId="6099" builtinId="9" hidden="1"/>
    <cellStyle name="Hipervínculo visitado" xfId="6131" builtinId="9" hidden="1"/>
    <cellStyle name="Hipervínculo visitado" xfId="6173" builtinId="9" hidden="1"/>
    <cellStyle name="Hipervínculo visitado" xfId="6205" builtinId="9" hidden="1"/>
    <cellStyle name="Hipervínculo visitado" xfId="6237" builtinId="9" hidden="1"/>
    <cellStyle name="Hipervínculo visitado" xfId="6267" builtinId="9" hidden="1"/>
    <cellStyle name="Hipervínculo visitado" xfId="6309" builtinId="9" hidden="1"/>
    <cellStyle name="Hipervínculo visitado" xfId="6341" builtinId="9" hidden="1"/>
    <cellStyle name="Hipervínculo visitado" xfId="6373" builtinId="9" hidden="1"/>
    <cellStyle name="Hipervínculo visitado" xfId="6411" builtinId="9" hidden="1"/>
    <cellStyle name="Hipervínculo visitado" xfId="6443" builtinId="9" hidden="1"/>
    <cellStyle name="Hipervínculo visitado" xfId="6477" builtinId="9" hidden="1"/>
    <cellStyle name="Hipervínculo visitado" xfId="6509" builtinId="9" hidden="1"/>
    <cellStyle name="Hipervínculo visitado" xfId="6549" builtinId="9" hidden="1"/>
    <cellStyle name="Hipervínculo visitado" xfId="6579" builtinId="9" hidden="1"/>
    <cellStyle name="Hipervínculo visitado" xfId="6612" builtinId="9" hidden="1"/>
    <cellStyle name="Hipervínculo visitado" xfId="6644" builtinId="9" hidden="1"/>
    <cellStyle name="Hipervínculo visitado" xfId="6684" builtinId="9" hidden="1"/>
    <cellStyle name="Hipervínculo visitado" xfId="6610" builtinId="9" hidden="1"/>
    <cellStyle name="Hipervínculo visitado" xfId="6746" builtinId="9" hidden="1"/>
    <cellStyle name="Hipervínculo visitado" xfId="6778" builtinId="9" hidden="1"/>
    <cellStyle name="Hipervínculo visitado" xfId="6818" builtinId="9" hidden="1"/>
    <cellStyle name="Hipervínculo visitado" xfId="6850" builtinId="9" hidden="1"/>
    <cellStyle name="Hipervínculo visitado" xfId="6864" builtinId="9" hidden="1"/>
    <cellStyle name="Hipervínculo visitado" xfId="6852" builtinId="9" hidden="1"/>
    <cellStyle name="Hipervínculo visitado" xfId="6840" builtinId="9" hidden="1"/>
    <cellStyle name="Hipervínculo visitado" xfId="6830" builtinId="9" hidden="1"/>
    <cellStyle name="Hipervínculo visitado" xfId="6820" builtinId="9" hidden="1"/>
    <cellStyle name="Hipervínculo visitado" xfId="6806" builtinId="9" hidden="1"/>
    <cellStyle name="Hipervínculo visitado" xfId="6796" builtinId="9" hidden="1"/>
    <cellStyle name="Hipervínculo visitado" xfId="6784" builtinId="9" hidden="1"/>
    <cellStyle name="Hipervínculo visitado" xfId="6774" builtinId="9" hidden="1"/>
    <cellStyle name="Hipervínculo visitado" xfId="6760" builtinId="9" hidden="1"/>
    <cellStyle name="Hipervínculo visitado" xfId="6750" builtinId="9" hidden="1"/>
    <cellStyle name="Hipervínculo visitado" xfId="6740" builtinId="9" hidden="1"/>
    <cellStyle name="Hipervínculo visitado" xfId="6728" builtinId="9" hidden="1"/>
    <cellStyle name="Hipervínculo visitado" xfId="6716" builtinId="9" hidden="1"/>
    <cellStyle name="Hipervínculo visitado" xfId="6706" builtinId="9" hidden="1"/>
    <cellStyle name="Hipervínculo visitado" xfId="6696" builtinId="9" hidden="1"/>
    <cellStyle name="Hipervínculo visitado" xfId="6682" builtinId="9" hidden="1"/>
    <cellStyle name="Hipervínculo visitado" xfId="6672" builtinId="9" hidden="1"/>
    <cellStyle name="Hipervínculo visitado" xfId="6662" builtinId="9" hidden="1"/>
    <cellStyle name="Hipervínculo visitado" xfId="6650" builtinId="9" hidden="1"/>
    <cellStyle name="Hipervínculo visitado" xfId="6638" builtinId="9" hidden="1"/>
    <cellStyle name="Hipervínculo visitado" xfId="6626" builtinId="9" hidden="1"/>
    <cellStyle name="Hipervínculo visitado" xfId="6616" builtinId="9" hidden="1"/>
    <cellStyle name="Hipervínculo visitado" xfId="6605" builtinId="9" hidden="1"/>
    <cellStyle name="Hipervínculo visitado" xfId="6591" builtinId="9" hidden="1"/>
    <cellStyle name="Hipervínculo visitado" xfId="6581" builtinId="9" hidden="1"/>
    <cellStyle name="Hipervínculo visitado" xfId="6569" builtinId="9" hidden="1"/>
    <cellStyle name="Hipervínculo visitado" xfId="6454" builtinId="9" hidden="1"/>
    <cellStyle name="Hipervínculo visitado" xfId="6547" builtinId="9" hidden="1"/>
    <cellStyle name="Hipervínculo visitado" xfId="6537" builtinId="9" hidden="1"/>
    <cellStyle name="Hipervínculo visitado" xfId="6527" builtinId="9" hidden="1"/>
    <cellStyle name="Hipervínculo visitado" xfId="6513" builtinId="9" hidden="1"/>
    <cellStyle name="Hipervínculo visitado" xfId="6503" builtinId="9" hidden="1"/>
    <cellStyle name="Hipervínculo visitado" xfId="6491" builtinId="9" hidden="1"/>
    <cellStyle name="Hipervínculo visitado" xfId="6481" builtinId="9" hidden="1"/>
    <cellStyle name="Hipervínculo visitado" xfId="6467" builtinId="9" hidden="1"/>
    <cellStyle name="Hipervínculo visitado" xfId="6457" builtinId="9" hidden="1"/>
    <cellStyle name="Hipervínculo visitado" xfId="6445" builtinId="9" hidden="1"/>
    <cellStyle name="Hipervínculo visitado" xfId="6433" builtinId="9" hidden="1"/>
    <cellStyle name="Hipervínculo visitado" xfId="6421" builtinId="9" hidden="1"/>
    <cellStyle name="Hipervínculo visitado" xfId="6409" builtinId="9" hidden="1"/>
    <cellStyle name="Hipervínculo visitado" xfId="6401" builtinId="9" hidden="1"/>
    <cellStyle name="Hipervínculo visitado" xfId="6391" builtinId="9" hidden="1"/>
    <cellStyle name="Hipervínculo visitado" xfId="6377" builtinId="9" hidden="1"/>
    <cellStyle name="Hipervínculo visitado" xfId="6367" builtinId="9" hidden="1"/>
    <cellStyle name="Hipervínculo visitado" xfId="6355" builtinId="9" hidden="1"/>
    <cellStyle name="Hipervínculo visitado" xfId="6343" builtinId="9" hidden="1"/>
    <cellStyle name="Hipervínculo visitado" xfId="6331" builtinId="9" hidden="1"/>
    <cellStyle name="Hipervínculo visitado" xfId="6321" builtinId="9" hidden="1"/>
    <cellStyle name="Hipervínculo visitado" xfId="6311" builtinId="9" hidden="1"/>
    <cellStyle name="Hipervínculo visitado" xfId="6295" builtinId="9" hidden="1"/>
    <cellStyle name="Hipervínculo visitado" xfId="6285" builtinId="9" hidden="1"/>
    <cellStyle name="Hipervínculo visitado" xfId="6273" builtinId="9" hidden="1"/>
    <cellStyle name="Hipervínculo visitado" xfId="6263" builtinId="9" hidden="1"/>
    <cellStyle name="Hipervínculo visitado" xfId="6249" builtinId="9" hidden="1"/>
    <cellStyle name="Hipervínculo visitado" xfId="6241" builtinId="9" hidden="1"/>
    <cellStyle name="Hipervínculo visitado" xfId="6231" builtinId="9" hidden="1"/>
    <cellStyle name="Hipervínculo visitado" xfId="6219" builtinId="9" hidden="1"/>
    <cellStyle name="Hipervínculo visitado" xfId="6207" builtinId="9" hidden="1"/>
    <cellStyle name="Hipervínculo visitado" xfId="6195" builtinId="9" hidden="1"/>
    <cellStyle name="Hipervínculo visitado" xfId="6185" builtinId="9" hidden="1"/>
    <cellStyle name="Hipervínculo visitado" xfId="6171" builtinId="9" hidden="1"/>
    <cellStyle name="Hipervínculo visitado" xfId="6161" builtinId="9" hidden="1"/>
    <cellStyle name="Hipervínculo visitado" xfId="6151" builtinId="9" hidden="1"/>
    <cellStyle name="Hipervínculo visitado" xfId="6137" builtinId="9" hidden="1"/>
    <cellStyle name="Hipervínculo visitado" xfId="6125" builtinId="9" hidden="1"/>
    <cellStyle name="Hipervínculo visitado" xfId="6113" builtinId="9" hidden="1"/>
    <cellStyle name="Hipervínculo visitado" xfId="6103" builtinId="9" hidden="1"/>
    <cellStyle name="Hipervínculo visitado" xfId="6093" builtinId="9" hidden="1"/>
    <cellStyle name="Hipervínculo visitado" xfId="6081" builtinId="9" hidden="1"/>
    <cellStyle name="Hipervínculo visitado" xfId="6071" builtinId="9" hidden="1"/>
    <cellStyle name="Hipervínculo visitado" xfId="6059" builtinId="9" hidden="1"/>
    <cellStyle name="Hipervínculo visitado" xfId="6049" builtinId="9" hidden="1"/>
    <cellStyle name="Hipervínculo visitado" xfId="6035" builtinId="9" hidden="1"/>
    <cellStyle name="Hipervínculo visitado" xfId="6025" builtinId="9" hidden="1"/>
    <cellStyle name="Hipervínculo visitado" xfId="6015" builtinId="9" hidden="1"/>
    <cellStyle name="Hipervínculo visitado" xfId="6001" builtinId="9" hidden="1"/>
    <cellStyle name="Hipervínculo visitado" xfId="5991" builtinId="9" hidden="1"/>
    <cellStyle name="Hipervínculo visitado" xfId="5977" builtinId="9" hidden="1"/>
    <cellStyle name="Hipervínculo visitado" xfId="5967" builtinId="9" hidden="1"/>
    <cellStyle name="Hipervínculo visitado" xfId="5953" builtinId="9" hidden="1"/>
    <cellStyle name="Hipervínculo visitado" xfId="5943" builtinId="9" hidden="1"/>
    <cellStyle name="Hipervínculo visitado" xfId="5935" builtinId="9" hidden="1"/>
    <cellStyle name="Hipervínculo visitado" xfId="5923" builtinId="9" hidden="1"/>
    <cellStyle name="Hipervínculo visitado" xfId="5911" builtinId="9" hidden="1"/>
    <cellStyle name="Hipervínculo visitado" xfId="5899" builtinId="9" hidden="1"/>
    <cellStyle name="Hipervínculo visitado" xfId="5889" builtinId="9" hidden="1"/>
    <cellStyle name="Hipervínculo visitado" xfId="5879" builtinId="9" hidden="1"/>
    <cellStyle name="Hipervínculo visitado" xfId="5865" builtinId="9" hidden="1"/>
    <cellStyle name="Hipervínculo visitado" xfId="5855" builtinId="9" hidden="1"/>
    <cellStyle name="Hipervínculo visitado" xfId="5843" builtinId="9" hidden="1"/>
    <cellStyle name="Hipervínculo visitado" xfId="5829" builtinId="9" hidden="1"/>
    <cellStyle name="Hipervínculo visitado" xfId="5817" builtinId="9" hidden="1"/>
    <cellStyle name="Hipervínculo visitado" xfId="5807" builtinId="9" hidden="1"/>
    <cellStyle name="Hipervínculo visitado" xfId="5797" builtinId="9" hidden="1"/>
    <cellStyle name="Hipervínculo visitado" xfId="5783" builtinId="9" hidden="1"/>
    <cellStyle name="Hipervínculo visitado" xfId="5775" builtinId="9" hidden="1"/>
    <cellStyle name="Hipervínculo visitado" xfId="5763" builtinId="9" hidden="1"/>
    <cellStyle name="Hipervínculo visitado" xfId="5753" builtinId="9" hidden="1"/>
    <cellStyle name="Hipervínculo visitado" xfId="5739" builtinId="9" hidden="1"/>
    <cellStyle name="Hipervínculo visitado" xfId="5729" builtinId="9" hidden="1"/>
    <cellStyle name="Hipervínculo visitado" xfId="5719" builtinId="9" hidden="1"/>
    <cellStyle name="Hipervínculo visitado" xfId="5707" builtinId="9" hidden="1"/>
    <cellStyle name="Hipervínculo visitado" xfId="5695" builtinId="9" hidden="1"/>
    <cellStyle name="Hipervínculo visitado" xfId="5683" builtinId="9" hidden="1"/>
    <cellStyle name="Hipervínculo visitado" xfId="5671" builtinId="9" hidden="1"/>
    <cellStyle name="Hipervínculo visitado" xfId="5657" builtinId="9" hidden="1"/>
    <cellStyle name="Hipervínculo visitado" xfId="5647" builtinId="9" hidden="1"/>
    <cellStyle name="Hipervínculo visitado" xfId="5637" builtinId="9" hidden="1"/>
    <cellStyle name="Hipervínculo visitado" xfId="5625" builtinId="9" hidden="1"/>
    <cellStyle name="Hipervínculo visitado" xfId="5614" builtinId="9" hidden="1"/>
    <cellStyle name="Hipervínculo visitado" xfId="5602" builtinId="9" hidden="1"/>
    <cellStyle name="Hipervínculo visitado" xfId="5592" builtinId="9" hidden="1"/>
    <cellStyle name="Hipervínculo visitado" xfId="5582" builtinId="9" hidden="1"/>
    <cellStyle name="Hipervínculo visitado" xfId="5568" builtinId="9" hidden="1"/>
    <cellStyle name="Hipervínculo visitado" xfId="5558" builtinId="9" hidden="1"/>
    <cellStyle name="Hipervínculo visitado" xfId="5546" builtinId="9" hidden="1"/>
    <cellStyle name="Hipervínculo visitado" xfId="5536" builtinId="9" hidden="1"/>
    <cellStyle name="Hipervínculo visitado" xfId="5522" builtinId="9" hidden="1"/>
    <cellStyle name="Hipervínculo visitado" xfId="5511" builtinId="9" hidden="1"/>
    <cellStyle name="Hipervínculo visitado" xfId="5501" builtinId="9" hidden="1"/>
    <cellStyle name="Hipervínculo visitado" xfId="5487" builtinId="9" hidden="1"/>
    <cellStyle name="Hipervínculo visitado" xfId="5477" builtinId="9" hidden="1"/>
    <cellStyle name="Hipervínculo visitado" xfId="5467" builtinId="9" hidden="1"/>
    <cellStyle name="Hipervínculo visitado" xfId="5457" builtinId="9" hidden="1"/>
    <cellStyle name="Hipervínculo visitado" xfId="5443" builtinId="9" hidden="1"/>
    <cellStyle name="Hipervínculo visitado" xfId="5433" builtinId="9" hidden="1"/>
    <cellStyle name="Hipervínculo visitado" xfId="5423" builtinId="9" hidden="1"/>
    <cellStyle name="Hipervínculo visitado" xfId="5411" builtinId="9" hidden="1"/>
    <cellStyle name="Hipervínculo visitado" xfId="5399" builtinId="9" hidden="1"/>
    <cellStyle name="Hipervínculo visitado" xfId="5387" builtinId="9" hidden="1"/>
    <cellStyle name="Hipervínculo visitado" xfId="5377" builtinId="9" hidden="1"/>
    <cellStyle name="Hipervínculo visitado" xfId="4577" builtinId="9" hidden="1"/>
    <cellStyle name="Hipervínculo visitado" xfId="4567" builtinId="9" hidden="1"/>
    <cellStyle name="Hipervínculo visitado" xfId="4559" builtinId="9" hidden="1"/>
    <cellStyle name="Hipervínculo visitado" xfId="4551" builtinId="9" hidden="1"/>
    <cellStyle name="Hipervínculo visitado" xfId="4541" builtinId="9" hidden="1"/>
    <cellStyle name="Hipervínculo visitado" xfId="4533" builtinId="9" hidden="1"/>
    <cellStyle name="Hipervínculo visitado" xfId="4525" builtinId="9" hidden="1"/>
    <cellStyle name="Hipervínculo visitado" xfId="4517" builtinId="9" hidden="1"/>
    <cellStyle name="Hipervínculo visitado" xfId="4507" builtinId="9" hidden="1"/>
    <cellStyle name="Hipervínculo visitado" xfId="4499" builtinId="9" hidden="1"/>
    <cellStyle name="Hipervínculo visitado" xfId="4491" builtinId="9" hidden="1"/>
    <cellStyle name="Hipervínculo visitado" xfId="4483" builtinId="9" hidden="1"/>
    <cellStyle name="Hipervínculo visitado" xfId="4473" builtinId="9" hidden="1"/>
    <cellStyle name="Hipervínculo visitado" xfId="4465" builtinId="9" hidden="1"/>
    <cellStyle name="Hipervínculo visitado" xfId="4457" builtinId="9" hidden="1"/>
    <cellStyle name="Hipervínculo visitado" xfId="4449" builtinId="9" hidden="1"/>
    <cellStyle name="Hipervínculo visitado" xfId="4439" builtinId="9" hidden="1"/>
    <cellStyle name="Hipervínculo visitado" xfId="4431" builtinId="9" hidden="1"/>
    <cellStyle name="Hipervínculo visitado" xfId="4319" builtinId="9" hidden="1"/>
    <cellStyle name="Hipervínculo visitado" xfId="4415" builtinId="9" hidden="1"/>
    <cellStyle name="Hipervínculo visitado" xfId="4407" builtinId="9" hidden="1"/>
    <cellStyle name="Hipervínculo visitado" xfId="4399" builtinId="9" hidden="1"/>
    <cellStyle name="Hipervínculo visitado" xfId="4391" builtinId="9" hidden="1"/>
    <cellStyle name="Hipervínculo visitado" xfId="4381" builtinId="9" hidden="1"/>
    <cellStyle name="Hipervínculo visitado" xfId="4373" builtinId="9" hidden="1"/>
    <cellStyle name="Hipervínculo visitado" xfId="4365" builtinId="9" hidden="1"/>
    <cellStyle name="Hipervínculo visitado" xfId="4357" builtinId="9" hidden="1"/>
    <cellStyle name="Hipervínculo visitado" xfId="4347" builtinId="9" hidden="1"/>
    <cellStyle name="Hipervínculo visitado" xfId="4339" builtinId="9" hidden="1"/>
    <cellStyle name="Hipervínculo visitado" xfId="4331" builtinId="9" hidden="1"/>
    <cellStyle name="Hipervínculo visitado" xfId="4323" builtinId="9" hidden="1"/>
    <cellStyle name="Hipervínculo visitado" xfId="4312" builtinId="9" hidden="1"/>
    <cellStyle name="Hipervínculo visitado" xfId="4304" builtinId="9" hidden="1"/>
    <cellStyle name="Hipervínculo visitado" xfId="4296" builtinId="9" hidden="1"/>
    <cellStyle name="Hipervínculo visitado" xfId="4286" builtinId="9" hidden="1"/>
    <cellStyle name="Hipervínculo visitado" xfId="4278" builtinId="9" hidden="1"/>
    <cellStyle name="Hipervínculo visitado" xfId="4270" builtinId="9" hidden="1"/>
    <cellStyle name="Hipervínculo visitado" xfId="4264" builtinId="9" hidden="1"/>
    <cellStyle name="Hipervínculo visitado" xfId="4254" builtinId="9" hidden="1"/>
    <cellStyle name="Hipervínculo visitado" xfId="4246" builtinId="9" hidden="1"/>
    <cellStyle name="Hipervínculo visitado" xfId="4238" builtinId="9" hidden="1"/>
    <cellStyle name="Hipervínculo visitado" xfId="4230" builtinId="9" hidden="1"/>
    <cellStyle name="Hipervínculo visitado" xfId="4220" builtinId="9" hidden="1"/>
    <cellStyle name="Hipervínculo visitado" xfId="4212" builtinId="9" hidden="1"/>
    <cellStyle name="Hipervínculo visitado" xfId="4204" builtinId="9" hidden="1"/>
    <cellStyle name="Hipervínculo visitado" xfId="4196" builtinId="9" hidden="1"/>
    <cellStyle name="Hipervínculo visitado" xfId="4186" builtinId="9" hidden="1"/>
    <cellStyle name="Hipervínculo visitado" xfId="4178" builtinId="9" hidden="1"/>
    <cellStyle name="Hipervínculo visitado" xfId="4170" builtinId="9" hidden="1"/>
    <cellStyle name="Hipervínculo visitado" xfId="4158" builtinId="9" hidden="1"/>
    <cellStyle name="Hipervínculo visitado" xfId="4150" builtinId="9" hidden="1"/>
    <cellStyle name="Hipervínculo visitado" xfId="4142" builtinId="9" hidden="1"/>
    <cellStyle name="Hipervínculo visitado" xfId="4134" builtinId="9" hidden="1"/>
    <cellStyle name="Hipervínculo visitado" xfId="4124" builtinId="9" hidden="1"/>
    <cellStyle name="Hipervínculo visitado" xfId="4116" builtinId="9" hidden="1"/>
    <cellStyle name="Hipervínculo visitado" xfId="4110" builtinId="9" hidden="1"/>
    <cellStyle name="Hipervínculo visitado" xfId="4102" builtinId="9" hidden="1"/>
    <cellStyle name="Hipervínculo visitado" xfId="4092" builtinId="9" hidden="1"/>
    <cellStyle name="Hipervínculo visitado" xfId="4084" builtinId="9" hidden="1"/>
    <cellStyle name="Hipervínculo visitado" xfId="4076" builtinId="9" hidden="1"/>
    <cellStyle name="Hipervínculo visitado" xfId="4068" builtinId="9" hidden="1"/>
    <cellStyle name="Hipervínculo visitado" xfId="4058" builtinId="9" hidden="1"/>
    <cellStyle name="Hipervínculo visitado" xfId="4050" builtinId="9" hidden="1"/>
    <cellStyle name="Hipervínculo visitado" xfId="4042" builtinId="9" hidden="1"/>
    <cellStyle name="Hipervínculo visitado" xfId="4032" builtinId="9" hidden="1"/>
    <cellStyle name="Hipervínculo visitado" xfId="4024" builtinId="9" hidden="1"/>
    <cellStyle name="Hipervínculo visitado" xfId="4016" builtinId="9" hidden="1"/>
    <cellStyle name="Hipervínculo visitado" xfId="4006" builtinId="9" hidden="1"/>
    <cellStyle name="Hipervínculo visitado" xfId="3996" builtinId="9" hidden="1"/>
    <cellStyle name="Hipervínculo visitado" xfId="3988" builtinId="9" hidden="1"/>
    <cellStyle name="Hipervínculo visitado" xfId="3980" builtinId="9" hidden="1"/>
    <cellStyle name="Hipervínculo visitado" xfId="7368" builtinId="9" hidden="1"/>
    <cellStyle name="Hipervínculo visitado" xfId="7440" builtinId="9" hidden="1"/>
    <cellStyle name="Hipervínculo visitado" xfId="7515" builtinId="9" hidden="1"/>
    <cellStyle name="Hipervínculo visitado" xfId="7587" builtinId="9" hidden="1"/>
    <cellStyle name="Hipervínculo visitado" xfId="7619" builtinId="9" hidden="1"/>
    <cellStyle name="Hipervínculo visitado" xfId="7039" builtinId="9" hidden="1"/>
    <cellStyle name="Hipervínculo visitado" xfId="7108" builtinId="9" hidden="1"/>
    <cellStyle name="Hipervínculo visitado" xfId="7177" builtinId="9" hidden="1"/>
    <cellStyle name="Hipervínculo visitado" xfId="6970" builtinId="9" hidden="1"/>
    <cellStyle name="Hipervínculo visitado" xfId="6910" builtinId="9" hidden="1"/>
    <cellStyle name="Hipervínculo visitado" xfId="6870" builtinId="9" hidden="1"/>
    <cellStyle name="Hipervínculo visitado" xfId="10025" builtinId="9" hidden="1"/>
    <cellStyle name="Hipervínculo visitado" xfId="10110" builtinId="9" hidden="1"/>
    <cellStyle name="Hipervínculo visitado" xfId="10194" builtinId="9" hidden="1"/>
    <cellStyle name="Hipervínculo visitado" xfId="10281" builtinId="9" hidden="1"/>
    <cellStyle name="Hipervínculo visitado" xfId="10365" builtinId="9" hidden="1"/>
    <cellStyle name="Hipervínculo visitado" xfId="10451" builtinId="9" hidden="1"/>
    <cellStyle name="Hipervínculo visitado" xfId="10535" builtinId="9" hidden="1"/>
    <cellStyle name="Hipervínculo visitado" xfId="10623" builtinId="9" hidden="1"/>
    <cellStyle name="Hipervínculo visitado" xfId="10705" builtinId="9" hidden="1"/>
    <cellStyle name="Hipervínculo visitado" xfId="10793" builtinId="9" hidden="1"/>
    <cellStyle name="Hipervínculo visitado" xfId="10879" builtinId="9" hidden="1"/>
    <cellStyle name="Hipervínculo visitado" xfId="10963" builtinId="9" hidden="1"/>
    <cellStyle name="Hipervínculo visitado" xfId="11049" builtinId="9" hidden="1"/>
    <cellStyle name="Hipervínculo visitado" xfId="11135" builtinId="9" hidden="1"/>
    <cellStyle name="Hipervínculo visitado" xfId="11218" builtinId="9" hidden="1"/>
    <cellStyle name="Hipervínculo visitado" xfId="11302" builtinId="9" hidden="1"/>
    <cellStyle name="Hipervínculo visitado" xfId="11388" builtinId="9" hidden="1"/>
    <cellStyle name="Hipervínculo visitado" xfId="11362" builtinId="9" hidden="1"/>
    <cellStyle name="Hipervínculo visitado" xfId="11109" builtinId="9" hidden="1"/>
    <cellStyle name="Hipervínculo visitado" xfId="10851" builtinId="9" hidden="1"/>
    <cellStyle name="Hipervínculo visitado" xfId="10597" builtinId="9" hidden="1"/>
    <cellStyle name="Hipervínculo visitado" xfId="10341" builtinId="9" hidden="1"/>
    <cellStyle name="Hipervínculo visitado" xfId="10083" builtinId="9" hidden="1"/>
    <cellStyle name="Hipervínculo visitado" xfId="9529" builtinId="9" hidden="1"/>
    <cellStyle name="Hipervínculo visitado" xfId="9599" builtinId="9" hidden="1"/>
    <cellStyle name="Hipervínculo visitado" xfId="9674" builtinId="9" hidden="1"/>
    <cellStyle name="Hipervínculo visitado" xfId="9745" builtinId="9" hidden="1"/>
    <cellStyle name="Hipervínculo visitado" xfId="9821" builtinId="9" hidden="1"/>
    <cellStyle name="Hipervínculo visitado" xfId="9893" builtinId="9" hidden="1"/>
    <cellStyle name="Hipervínculo visitado" xfId="9779" builtinId="9" hidden="1"/>
    <cellStyle name="Hipervínculo visitado" xfId="9345" builtinId="9" hidden="1"/>
    <cellStyle name="Hipervínculo visitado" xfId="9412" builtinId="9" hidden="1"/>
    <cellStyle name="Hipervínculo visitado" xfId="9483" builtinId="9" hidden="1"/>
    <cellStyle name="Hipervínculo visitado" xfId="9274" builtinId="9" hidden="1"/>
    <cellStyle name="Hipervínculo visitado" xfId="9216" builtinId="9" hidden="1"/>
    <cellStyle name="Hipervínculo visitado" xfId="12248" builtinId="9" hidden="1"/>
    <cellStyle name="Hipervínculo visitado" xfId="12332" builtinId="9" hidden="1"/>
    <cellStyle name="Hipervínculo visitado" xfId="12417" builtinId="9" hidden="1"/>
    <cellStyle name="Hipervínculo visitado" xfId="12502" builtinId="9" hidden="1"/>
    <cellStyle name="Hipervínculo visitado" xfId="12590" builtinId="9" hidden="1"/>
    <cellStyle name="Hipervínculo visitado" xfId="12672" builtinId="9" hidden="1"/>
    <cellStyle name="Hipervínculo visitado" xfId="12760" builtinId="9" hidden="1"/>
    <cellStyle name="Hipervínculo visitado" xfId="12844" builtinId="9" hidden="1"/>
    <cellStyle name="Hipervínculo visitado" xfId="12930" builtinId="9" hidden="1"/>
    <cellStyle name="Hipervínculo visitado" xfId="13016" builtinId="9" hidden="1"/>
    <cellStyle name="Hipervínculo visitado" xfId="13102" builtinId="9" hidden="1"/>
    <cellStyle name="Hipervínculo visitado" xfId="13186" builtinId="9" hidden="1"/>
    <cellStyle name="Hipervínculo visitado" xfId="13270" builtinId="9" hidden="1"/>
    <cellStyle name="Hipervínculo visitado" xfId="13358" builtinId="9" hidden="1"/>
    <cellStyle name="Hipervínculo visitado" xfId="13440" builtinId="9" hidden="1"/>
    <cellStyle name="Hipervínculo visitado" xfId="13527" builtinId="9" hidden="1"/>
    <cellStyle name="Hipervínculo visitado" xfId="13611" builtinId="9" hidden="1"/>
    <cellStyle name="Hipervínculo visitado" xfId="13695" builtinId="9" hidden="1"/>
    <cellStyle name="Hipervínculo visitado" xfId="13585" builtinId="9" hidden="1"/>
    <cellStyle name="Hipervínculo visitado" xfId="13332" builtinId="9" hidden="1"/>
    <cellStyle name="Hipervínculo visitado" xfId="13076" builtinId="9" hidden="1"/>
    <cellStyle name="Hipervínculo visitado" xfId="12818" builtinId="9" hidden="1"/>
    <cellStyle name="Hipervínculo visitado" xfId="12564" builtinId="9" hidden="1"/>
    <cellStyle name="Hipervínculo visitado" xfId="12308" builtinId="9" hidden="1"/>
    <cellStyle name="Hipervínculo visitado" xfId="11834" builtinId="9" hidden="1"/>
    <cellStyle name="Hipervínculo visitado" xfId="11904" builtinId="9" hidden="1"/>
    <cellStyle name="Hipervínculo visitado" xfId="11979" builtinId="9" hidden="1"/>
    <cellStyle name="Hipervínculo visitado" xfId="12052" builtinId="9" hidden="1"/>
    <cellStyle name="Hipervínculo visitado" xfId="12126" builtinId="9" hidden="1"/>
    <cellStyle name="Hipervínculo visitado" xfId="12198" builtinId="9" hidden="1"/>
    <cellStyle name="Hipervínculo visitado" xfId="11939" builtinId="9" hidden="1"/>
    <cellStyle name="Hipervínculo visitado" xfId="11648" builtinId="9" hidden="1"/>
    <cellStyle name="Hipervínculo visitado" xfId="11718" builtinId="9" hidden="1"/>
    <cellStyle name="Hipervínculo visitado" xfId="11714" builtinId="9" hidden="1"/>
    <cellStyle name="Hipervínculo visitado" xfId="11577" builtinId="9" hidden="1"/>
    <cellStyle name="Hipervínculo visitado" xfId="11462" builtinId="9" hidden="1"/>
    <cellStyle name="Hipervínculo visitado" xfId="14557" builtinId="9" hidden="1"/>
    <cellStyle name="Hipervínculo visitado" xfId="14639" builtinId="9" hidden="1"/>
    <cellStyle name="Hipervínculo visitado" xfId="14726" builtinId="9" hidden="1"/>
    <cellStyle name="Hipervínculo visitado" xfId="14811" builtinId="9" hidden="1"/>
    <cellStyle name="Hipervínculo visitado" xfId="14897" builtinId="9" hidden="1"/>
    <cellStyle name="Hipervínculo visitado" xfId="14983" builtinId="9" hidden="1"/>
    <cellStyle name="Hipervínculo visitado" xfId="15069" builtinId="9" hidden="1"/>
    <cellStyle name="Hipervínculo visitado" xfId="15153" builtinId="9" hidden="1"/>
    <cellStyle name="Hipervínculo visitado" xfId="15239" builtinId="9" hidden="1"/>
    <cellStyle name="Hipervínculo visitado" xfId="15325" builtinId="9" hidden="1"/>
    <cellStyle name="Hipervínculo visitado" xfId="15407" builtinId="9" hidden="1"/>
    <cellStyle name="Hipervínculo visitado" xfId="15495" builtinId="9" hidden="1"/>
    <cellStyle name="Hipervínculo visitado" xfId="15579" builtinId="9" hidden="1"/>
    <cellStyle name="Hipervínculo visitado" xfId="15665" builtinId="9" hidden="1"/>
    <cellStyle name="Hipervínculo visitado" xfId="15749" builtinId="9" hidden="1"/>
    <cellStyle name="Hipervínculo visitado" xfId="15836" builtinId="9" hidden="1"/>
    <cellStyle name="Hipervínculo visitado" xfId="15918" builtinId="9" hidden="1"/>
    <cellStyle name="Hipervínculo visitado" xfId="16004" builtinId="9" hidden="1"/>
    <cellStyle name="Hipervínculo visitado" xfId="15810" builtinId="9" hidden="1"/>
    <cellStyle name="Hipervínculo visitado" xfId="15448" builtinId="9" hidden="1"/>
    <cellStyle name="Hipervínculo visitado" xfId="15299" builtinId="9" hidden="1"/>
    <cellStyle name="Hipervínculo visitado" xfId="15043" builtinId="9" hidden="1"/>
    <cellStyle name="Hipervínculo visitado" xfId="14785" builtinId="9" hidden="1"/>
    <cellStyle name="Hipervínculo visitado" xfId="14531" builtinId="9" hidden="1"/>
    <cellStyle name="Hipervínculo visitado" xfId="14139" builtinId="9" hidden="1"/>
    <cellStyle name="Hipervínculo visitado" xfId="14212" builtinId="9" hidden="1"/>
    <cellStyle name="Hipervínculo visitado" xfId="14284" builtinId="9" hidden="1"/>
    <cellStyle name="Hipervínculo visitado" xfId="14359" builtinId="9" hidden="1"/>
    <cellStyle name="Hipervínculo visitado" xfId="14431" builtinId="9" hidden="1"/>
    <cellStyle name="Hipervínculo visitado" xfId="14503" builtinId="9" hidden="1"/>
    <cellStyle name="Hipervínculo visitado" xfId="14099" builtinId="9" hidden="1"/>
    <cellStyle name="Hipervínculo visitado" xfId="13952" builtinId="9" hidden="1"/>
    <cellStyle name="Hipervínculo visitado" xfId="14021" builtinId="9" hidden="1"/>
    <cellStyle name="Hipervínculo visitado" xfId="13816" builtinId="9" hidden="1"/>
    <cellStyle name="Hipervínculo visitado" xfId="13882" builtinId="9" hidden="1"/>
    <cellStyle name="Hipervínculo visitado" xfId="13765" builtinId="9" hidden="1"/>
    <cellStyle name="Hipervínculo visitado" xfId="16867" builtinId="9" hidden="1"/>
    <cellStyle name="Hipervínculo visitado" xfId="16951" builtinId="9" hidden="1"/>
    <cellStyle name="Hipervínculo visitado" xfId="17038" builtinId="9" hidden="1"/>
    <cellStyle name="Hipervínculo visitado" xfId="17123" builtinId="9" hidden="1"/>
    <cellStyle name="Hipervínculo visitado" xfId="17209" builtinId="9" hidden="1"/>
    <cellStyle name="Hipervínculo visitado" xfId="17295" builtinId="9" hidden="1"/>
    <cellStyle name="Hipervínculo visitado" xfId="17377" builtinId="9" hidden="1"/>
    <cellStyle name="Hipervínculo visitado" xfId="17465" builtinId="9" hidden="1"/>
    <cellStyle name="Hipervínculo visitado" xfId="17549" builtinId="9" hidden="1"/>
    <cellStyle name="Hipervínculo visitado" xfId="17635" builtinId="9" hidden="1"/>
    <cellStyle name="Hipervínculo visitado" xfId="17719" builtinId="9" hidden="1"/>
    <cellStyle name="Hipervínculo visitado" xfId="17807" builtinId="9" hidden="1"/>
    <cellStyle name="Hipervínculo visitado" xfId="17889" builtinId="9" hidden="1"/>
    <cellStyle name="Hipervínculo visitado" xfId="17977" builtinId="9" hidden="1"/>
    <cellStyle name="Hipervínculo visitado" xfId="18062" builtinId="9" hidden="1"/>
    <cellStyle name="Hipervínculo visitado" xfId="18146" builtinId="9" hidden="1"/>
    <cellStyle name="Hipervínculo visitado" xfId="18230" builtinId="9" hidden="1"/>
    <cellStyle name="Hipervínculo visitado" xfId="18290" builtinId="9" hidden="1"/>
    <cellStyle name="Hipervínculo visitado" xfId="18035" builtinId="9" hidden="1"/>
    <cellStyle name="Hipervínculo visitado" xfId="17781" builtinId="9" hidden="1"/>
    <cellStyle name="Hipervínculo visitado" xfId="17525" builtinId="9" hidden="1"/>
    <cellStyle name="Hipervínculo visitado" xfId="17267" builtinId="9" hidden="1"/>
    <cellStyle name="Hipervínculo visitado" xfId="17012" builtinId="9" hidden="1"/>
    <cellStyle name="Hipervínculo visitado" xfId="16375" builtinId="9" hidden="1"/>
    <cellStyle name="Hipervínculo visitado" xfId="16445" builtinId="9" hidden="1"/>
    <cellStyle name="Hipervínculo visitado" xfId="16520" builtinId="9" hidden="1"/>
    <cellStyle name="Hipervínculo visitado" xfId="16592" builtinId="9" hidden="1"/>
    <cellStyle name="Hipervínculo visitado" xfId="16667" builtinId="9" hidden="1"/>
    <cellStyle name="Hipervínculo visitado" xfId="16739" builtinId="9" hidden="1"/>
    <cellStyle name="Hipervínculo visitado" xfId="16771" builtinId="9" hidden="1"/>
    <cellStyle name="Hipervínculo visitado" xfId="16191" builtinId="9" hidden="1"/>
    <cellStyle name="Hipervínculo visitado" xfId="16260" builtinId="9" hidden="1"/>
    <cellStyle name="Hipervínculo visitado" xfId="16329" builtinId="9" hidden="1"/>
    <cellStyle name="Hipervínculo visitado" xfId="16122" builtinId="9" hidden="1"/>
    <cellStyle name="Hipervínculo visitado" xfId="16062" builtinId="9" hidden="1"/>
    <cellStyle name="Hipervínculo visitado" xfId="16022" builtinId="9" hidden="1"/>
    <cellStyle name="Hipervínculo visitado" xfId="19177" builtinId="9" hidden="1"/>
    <cellStyle name="Hipervínculo visitado" xfId="19262" builtinId="9" hidden="1"/>
    <cellStyle name="Hipervínculo visitado" xfId="19346" builtinId="9" hidden="1"/>
    <cellStyle name="Hipervínculo visitado" xfId="19433" builtinId="9" hidden="1"/>
    <cellStyle name="Hipervínculo visitado" xfId="19517" builtinId="9" hidden="1"/>
    <cellStyle name="Hipervínculo visitado" xfId="19603" builtinId="9" hidden="1"/>
    <cellStyle name="Hipervínculo visitado" xfId="19687" builtinId="9" hidden="1"/>
    <cellStyle name="Hipervínculo visitado" xfId="19775" builtinId="9" hidden="1"/>
    <cellStyle name="Hipervínculo visitado" xfId="19857" builtinId="9" hidden="1"/>
    <cellStyle name="Hipervínculo visitado" xfId="19945" builtinId="9" hidden="1"/>
    <cellStyle name="Hipervínculo visitado" xfId="20031" builtinId="9" hidden="1"/>
    <cellStyle name="Hipervínculo visitado" xfId="20115" builtinId="9" hidden="1"/>
    <cellStyle name="Hipervínculo visitado" xfId="20201" builtinId="9" hidden="1"/>
    <cellStyle name="Hipervínculo visitado" xfId="20287" builtinId="9" hidden="1"/>
    <cellStyle name="Hipervínculo visitado" xfId="20370" builtinId="9" hidden="1"/>
    <cellStyle name="Hipervínculo visitado" xfId="20454" builtinId="9" hidden="1"/>
    <cellStyle name="Hipervínculo visitado" xfId="20540" builtinId="9" hidden="1"/>
    <cellStyle name="Hipervínculo visitado" xfId="20514" builtinId="9" hidden="1"/>
    <cellStyle name="Hipervínculo visitado" xfId="20261" builtinId="9" hidden="1"/>
    <cellStyle name="Hipervínculo visitado" xfId="20003" builtinId="9" hidden="1"/>
    <cellStyle name="Hipervínculo visitado" xfId="19749" builtinId="9" hidden="1"/>
    <cellStyle name="Hipervínculo visitado" xfId="19493" builtinId="9" hidden="1"/>
    <cellStyle name="Hipervínculo visitado" xfId="19235" builtinId="9" hidden="1"/>
    <cellStyle name="Hipervínculo visitado" xfId="18681" builtinId="9" hidden="1"/>
    <cellStyle name="Hipervínculo visitado" xfId="18687" builtinId="9" hidden="1"/>
    <cellStyle name="Hipervínculo visitado" xfId="18675" builtinId="9" hidden="1"/>
    <cellStyle name="Hipervínculo visitado" xfId="18667" builtinId="9" hidden="1"/>
    <cellStyle name="Hipervínculo visitado" xfId="18655" builtinId="9" hidden="1"/>
    <cellStyle name="Hipervínculo visitado" xfId="19101" builtinId="9" hidden="1"/>
    <cellStyle name="Hipervínculo visitado" xfId="19141" builtinId="9" hidden="1"/>
    <cellStyle name="Hipervínculo visitado" xfId="19181" builtinId="9" hidden="1"/>
    <cellStyle name="Hipervínculo visitado" xfId="19211" builtinId="9" hidden="1"/>
    <cellStyle name="Hipervínculo visitado" xfId="19252" builtinId="9" hidden="1"/>
    <cellStyle name="Hipervínculo visitado" xfId="19284" builtinId="9" hidden="1"/>
    <cellStyle name="Hipervínculo visitado" xfId="19324" builtinId="9" hidden="1"/>
    <cellStyle name="Hipervínculo visitado" xfId="19355" builtinId="9" hidden="1"/>
    <cellStyle name="Hipervínculo visitado" xfId="19395" builtinId="9" hidden="1"/>
    <cellStyle name="Hipervínculo visitado" xfId="19437" builtinId="9" hidden="1"/>
    <cellStyle name="Hipervínculo visitado" xfId="19469" builtinId="9" hidden="1"/>
    <cellStyle name="Hipervínculo visitado" xfId="19402" builtinId="9" hidden="1"/>
    <cellStyle name="Hipervínculo visitado" xfId="19539" builtinId="9" hidden="1"/>
    <cellStyle name="Hipervínculo visitado" xfId="19581" builtinId="9" hidden="1"/>
    <cellStyle name="Hipervínculo visitado" xfId="19613" builtinId="9" hidden="1"/>
    <cellStyle name="Hipervínculo visitado" xfId="19653" builtinId="9" hidden="1"/>
    <cellStyle name="Hipervínculo visitado" xfId="19691" builtinId="9" hidden="1"/>
    <cellStyle name="Hipervínculo visitado" xfId="19725" builtinId="9" hidden="1"/>
    <cellStyle name="Hipervínculo visitado" xfId="19765" builtinId="9" hidden="1"/>
    <cellStyle name="Hipervínculo visitado" xfId="19797" builtinId="9" hidden="1"/>
    <cellStyle name="Hipervínculo visitado" xfId="19835" builtinId="9" hidden="1"/>
    <cellStyle name="Hipervínculo visitado" xfId="19867" builtinId="9" hidden="1"/>
    <cellStyle name="Hipervínculo visitado" xfId="19909" builtinId="9" hidden="1"/>
    <cellStyle name="Hipervínculo visitado" xfId="19949" builtinId="9" hidden="1"/>
    <cellStyle name="Hipervínculo visitado" xfId="19979" builtinId="9" hidden="1"/>
    <cellStyle name="Hipervínculo visitado" xfId="20019" builtinId="9" hidden="1"/>
    <cellStyle name="Hipervínculo visitado" xfId="20053" builtinId="9" hidden="1"/>
    <cellStyle name="Hipervínculo visitado" xfId="20093" builtinId="9" hidden="1"/>
    <cellStyle name="Hipervínculo visitado" xfId="20125" builtinId="9" hidden="1"/>
    <cellStyle name="Hipervínculo visitado" xfId="20163" builtinId="9" hidden="1"/>
    <cellStyle name="Hipervínculo visitado" xfId="20205" builtinId="9" hidden="1"/>
    <cellStyle name="Hipervínculo visitado" xfId="20237" builtinId="9" hidden="1"/>
    <cellStyle name="Hipervínculo visitado" xfId="20277" builtinId="9" hidden="1"/>
    <cellStyle name="Hipervínculo visitado" xfId="20307" builtinId="9" hidden="1"/>
    <cellStyle name="Hipervínculo visitado" xfId="20348" builtinId="9" hidden="1"/>
    <cellStyle name="Hipervínculo visitado" xfId="20380" builtinId="9" hidden="1"/>
    <cellStyle name="Hipervínculo visitado" xfId="20420" builtinId="9" hidden="1"/>
    <cellStyle name="Hipervínculo visitado" xfId="20458" builtinId="9" hidden="1"/>
    <cellStyle name="Hipervínculo visitado" xfId="20490" builtinId="9" hidden="1"/>
    <cellStyle name="Hipervínculo visitado" xfId="20530" builtinId="9" hidden="1"/>
    <cellStyle name="Hipervínculo visitado" xfId="20562" builtinId="9" hidden="1"/>
    <cellStyle name="Hipervínculo visitado" xfId="20596" builtinId="9" hidden="1"/>
    <cellStyle name="Hipervínculo visitado" xfId="20584" builtinId="9" hidden="1"/>
    <cellStyle name="Hipervínculo visitado" xfId="20572" builtinId="9" hidden="1"/>
    <cellStyle name="Hipervínculo visitado" xfId="20558" builtinId="9" hidden="1"/>
    <cellStyle name="Hipervínculo visitado" xfId="20548" builtinId="9" hidden="1"/>
    <cellStyle name="Hipervínculo visitado" xfId="20534" builtinId="9" hidden="1"/>
    <cellStyle name="Hipervínculo visitado" xfId="20524" builtinId="9" hidden="1"/>
    <cellStyle name="Hipervínculo visitado" xfId="20510" builtinId="9" hidden="1"/>
    <cellStyle name="Hipervínculo visitado" xfId="20500" builtinId="9" hidden="1"/>
    <cellStyle name="Hipervínculo visitado" xfId="20486" builtinId="9" hidden="1"/>
    <cellStyle name="Hipervínculo visitado" xfId="20472" builtinId="9" hidden="1"/>
    <cellStyle name="Hipervínculo visitado" xfId="20462" builtinId="9" hidden="1"/>
    <cellStyle name="Hipervínculo visitado" xfId="20448" builtinId="9" hidden="1"/>
    <cellStyle name="Hipervínculo visitado" xfId="20440" builtinId="9" hidden="1"/>
    <cellStyle name="Hipervínculo visitado" xfId="20426" builtinId="9" hidden="1"/>
    <cellStyle name="Hipervínculo visitado" xfId="20416" builtinId="9" hidden="1"/>
    <cellStyle name="Hipervínculo visitado" xfId="20402" builtinId="9" hidden="1"/>
    <cellStyle name="Hipervínculo visitado" xfId="20390" builtinId="9" hidden="1"/>
    <cellStyle name="Hipervínculo visitado" xfId="20378" builtinId="9" hidden="1"/>
    <cellStyle name="Hipervínculo visitado" xfId="20366" builtinId="9" hidden="1"/>
    <cellStyle name="Hipervínculo visitado" xfId="20354" builtinId="9" hidden="1"/>
    <cellStyle name="Hipervínculo visitado" xfId="20342" builtinId="9" hidden="1"/>
    <cellStyle name="Hipervínculo visitado" xfId="20329" builtinId="9" hidden="1"/>
    <cellStyle name="Hipervínculo visitado" xfId="20317" builtinId="9" hidden="1"/>
    <cellStyle name="Hipervínculo visitado" xfId="20303" builtinId="9" hidden="1"/>
    <cellStyle name="Hipervínculo visitado" xfId="20293" builtinId="9" hidden="1"/>
    <cellStyle name="Hipervínculo visitado" xfId="20281" builtinId="9" hidden="1"/>
    <cellStyle name="Hipervínculo visitado" xfId="20271" builtinId="9" hidden="1"/>
    <cellStyle name="Hipervínculo visitado" xfId="20257" builtinId="9" hidden="1"/>
    <cellStyle name="Hipervínculo visitado" xfId="20247" builtinId="9" hidden="1"/>
    <cellStyle name="Hipervínculo visitado" xfId="20233" builtinId="9" hidden="1"/>
    <cellStyle name="Hipervínculo visitado" xfId="20219" builtinId="9" hidden="1"/>
    <cellStyle name="Hipervínculo visitado" xfId="20209" builtinId="9" hidden="1"/>
    <cellStyle name="Hipervínculo visitado" xfId="20195" builtinId="9" hidden="1"/>
    <cellStyle name="Hipervínculo visitado" xfId="20185" builtinId="9" hidden="1"/>
    <cellStyle name="Hipervínculo visitado" xfId="20169" builtinId="9" hidden="1"/>
    <cellStyle name="Hipervínculo visitado" xfId="20159" builtinId="9" hidden="1"/>
    <cellStyle name="Hipervínculo visitado" xfId="20145" builtinId="9" hidden="1"/>
    <cellStyle name="Hipervínculo visitado" xfId="20133" builtinId="9" hidden="1"/>
    <cellStyle name="Hipervínculo visitado" xfId="20123" builtinId="9" hidden="1"/>
    <cellStyle name="Hipervínculo visitado" xfId="20111" builtinId="9" hidden="1"/>
    <cellStyle name="Hipervínculo visitado" xfId="20099" builtinId="9" hidden="1"/>
    <cellStyle name="Hipervínculo visitado" xfId="20087" builtinId="9" hidden="1"/>
    <cellStyle name="Hipervínculo visitado" xfId="20075" builtinId="9" hidden="1"/>
    <cellStyle name="Hipervínculo visitado" xfId="20063" builtinId="9" hidden="1"/>
    <cellStyle name="Hipervínculo visitado" xfId="20049" builtinId="9" hidden="1"/>
    <cellStyle name="Hipervínculo visitado" xfId="20039" builtinId="9" hidden="1"/>
    <cellStyle name="Hipervínculo visitado" xfId="20023" builtinId="9" hidden="1"/>
    <cellStyle name="Hipervínculo visitado" xfId="20013" builtinId="9" hidden="1"/>
    <cellStyle name="Hipervínculo visitado" xfId="19999" builtinId="9" hidden="1"/>
    <cellStyle name="Hipervínculo visitado" xfId="19989" builtinId="9" hidden="1"/>
    <cellStyle name="Hipervínculo visitado" xfId="19870" builtinId="9" hidden="1"/>
    <cellStyle name="Hipervínculo visitado" xfId="19963" builtinId="9" hidden="1"/>
    <cellStyle name="Hipervínculo visitado" xfId="19953" builtinId="9" hidden="1"/>
    <cellStyle name="Hipervínculo visitado" xfId="19939" builtinId="9" hidden="1"/>
    <cellStyle name="Hipervínculo visitado" xfId="19929" builtinId="9" hidden="1"/>
    <cellStyle name="Hipervínculo visitado" xfId="19915" builtinId="9" hidden="1"/>
    <cellStyle name="Hipervínculo visitado" xfId="19905" builtinId="9" hidden="1"/>
    <cellStyle name="Hipervínculo visitado" xfId="19891" builtinId="9" hidden="1"/>
    <cellStyle name="Hipervínculo visitado" xfId="19879" builtinId="9" hidden="1"/>
    <cellStyle name="Hipervínculo visitado" xfId="19865" builtinId="9" hidden="1"/>
    <cellStyle name="Hipervínculo visitado" xfId="19853" builtinId="9" hidden="1"/>
    <cellStyle name="Hipervínculo visitado" xfId="19841" builtinId="9" hidden="1"/>
    <cellStyle name="Hipervínculo visitado" xfId="19829" builtinId="9" hidden="1"/>
    <cellStyle name="Hipervínculo visitado" xfId="19819" builtinId="9" hidden="1"/>
    <cellStyle name="Hipervínculo visitado" xfId="19807" builtinId="9" hidden="1"/>
    <cellStyle name="Hipervínculo visitado" xfId="19793" builtinId="9" hidden="1"/>
    <cellStyle name="Hipervínculo visitado" xfId="19783" builtinId="9" hidden="1"/>
    <cellStyle name="Hipervínculo visitado" xfId="19769" builtinId="9" hidden="1"/>
    <cellStyle name="Hipervínculo visitado" xfId="19759" builtinId="9" hidden="1"/>
    <cellStyle name="Hipervínculo visitado" xfId="19745" builtinId="9" hidden="1"/>
    <cellStyle name="Hipervínculo visitado" xfId="19735" builtinId="9" hidden="1"/>
    <cellStyle name="Hipervínculo visitado" xfId="19721" builtinId="9" hidden="1"/>
    <cellStyle name="Hipervínculo visitado" xfId="19705" builtinId="9" hidden="1"/>
    <cellStyle name="Hipervínculo visitado" xfId="19695" builtinId="9" hidden="1"/>
    <cellStyle name="Hipervínculo visitado" xfId="19681" builtinId="9" hidden="1"/>
    <cellStyle name="Hipervínculo visitado" xfId="19671" builtinId="9" hidden="1"/>
    <cellStyle name="Hipervínculo visitado" xfId="19659" builtinId="9" hidden="1"/>
    <cellStyle name="Hipervínculo visitado" xfId="19649" builtinId="9" hidden="1"/>
    <cellStyle name="Hipervínculo visitado" xfId="19635" builtinId="9" hidden="1"/>
    <cellStyle name="Hipervínculo visitado" xfId="19623" builtinId="9" hidden="1"/>
    <cellStyle name="Hipervínculo visitado" xfId="19611" builtinId="9" hidden="1"/>
    <cellStyle name="Hipervínculo visitado" xfId="19599" builtinId="9" hidden="1"/>
    <cellStyle name="Hipervínculo visitado" xfId="19587" builtinId="9" hidden="1"/>
    <cellStyle name="Hipervínculo visitado" xfId="19575" builtinId="9" hidden="1"/>
    <cellStyle name="Hipervínculo visitado" xfId="19563" builtinId="9" hidden="1"/>
    <cellStyle name="Hipervínculo visitado" xfId="19549" builtinId="9" hidden="1"/>
    <cellStyle name="Hipervínculo visitado" xfId="19535" builtinId="9" hidden="1"/>
    <cellStyle name="Hipervínculo visitado" xfId="19525" builtinId="9" hidden="1"/>
    <cellStyle name="Hipervínculo visitado" xfId="19511" builtinId="9" hidden="1"/>
    <cellStyle name="Hipervínculo visitado" xfId="19503" builtinId="9" hidden="1"/>
    <cellStyle name="Hipervínculo visitado" xfId="19489" builtinId="9" hidden="1"/>
    <cellStyle name="Hipervínculo visitado" xfId="19479" builtinId="9" hidden="1"/>
    <cellStyle name="Hipervínculo visitado" xfId="19465" builtinId="9" hidden="1"/>
    <cellStyle name="Hipervínculo visitado" xfId="19451" builtinId="9" hidden="1"/>
    <cellStyle name="Hipervínculo visitado" xfId="19441" builtinId="9" hidden="1"/>
    <cellStyle name="Hipervínculo visitado" xfId="19427" builtinId="9" hidden="1"/>
    <cellStyle name="Hipervínculo visitado" xfId="19417" builtinId="9" hidden="1"/>
    <cellStyle name="Hipervínculo visitado" xfId="19401" builtinId="9" hidden="1"/>
    <cellStyle name="Hipervínculo visitado" xfId="19391" builtinId="9" hidden="1"/>
    <cellStyle name="Hipervínculo visitado" xfId="19377" builtinId="9" hidden="1"/>
    <cellStyle name="Hipervínculo visitado" xfId="19365" builtinId="9" hidden="1"/>
    <cellStyle name="Hipervínculo visitado" xfId="19353" builtinId="9" hidden="1"/>
    <cellStyle name="Hipervínculo visitado" xfId="19342" builtinId="9" hidden="1"/>
    <cellStyle name="Hipervínculo visitado" xfId="19330" builtinId="9" hidden="1"/>
    <cellStyle name="Hipervínculo visitado" xfId="19318" builtinId="9" hidden="1"/>
    <cellStyle name="Hipervínculo visitado" xfId="19306" builtinId="9" hidden="1"/>
    <cellStyle name="Hipervínculo visitado" xfId="19294" builtinId="9" hidden="1"/>
    <cellStyle name="Hipervínculo visitado" xfId="19280" builtinId="9" hidden="1"/>
    <cellStyle name="Hipervínculo visitado" xfId="19270" builtinId="9" hidden="1"/>
    <cellStyle name="Hipervínculo visitado" xfId="19256" builtinId="9" hidden="1"/>
    <cellStyle name="Hipervínculo visitado" xfId="19245" builtinId="9" hidden="1"/>
    <cellStyle name="Hipervínculo visitado" xfId="19231" builtinId="9" hidden="1"/>
    <cellStyle name="Hipervínculo visitado" xfId="19221" builtinId="9" hidden="1"/>
    <cellStyle name="Hipervínculo visitado" xfId="19207" builtinId="9" hidden="1"/>
    <cellStyle name="Hipervínculo visitado" xfId="19195" builtinId="9" hidden="1"/>
    <cellStyle name="Hipervínculo visitado" xfId="19185" builtinId="9" hidden="1"/>
    <cellStyle name="Hipervínculo visitado" xfId="19171" builtinId="9" hidden="1"/>
    <cellStyle name="Hipervínculo visitado" xfId="19161" builtinId="9" hidden="1"/>
    <cellStyle name="Hipervínculo visitado" xfId="19147" builtinId="9" hidden="1"/>
    <cellStyle name="Hipervínculo visitado" xfId="19137" builtinId="9" hidden="1"/>
    <cellStyle name="Hipervínculo visitado" xfId="19123" builtinId="9" hidden="1"/>
    <cellStyle name="Hipervínculo visitado" xfId="19111" builtinId="9" hidden="1"/>
    <cellStyle name="Hipervínculo visitado" xfId="19099" builtinId="9" hidden="1"/>
    <cellStyle name="Hipervínculo visitado" xfId="16024" builtinId="9" hidden="1"/>
    <cellStyle name="Hipervínculo visitado" xfId="16030" builtinId="9" hidden="1"/>
    <cellStyle name="Hipervínculo visitado" xfId="16048" builtinId="9" hidden="1"/>
    <cellStyle name="Hipervínculo visitado" xfId="16040" builtinId="9" hidden="1"/>
    <cellStyle name="Hipervínculo visitado" xfId="16088" builtinId="9" hidden="1"/>
    <cellStyle name="Hipervínculo visitado" xfId="16078" builtinId="9" hidden="1"/>
    <cellStyle name="Hipervínculo visitado" xfId="16068" builtinId="9" hidden="1"/>
    <cellStyle name="Hipervínculo visitado" xfId="16058" builtinId="9" hidden="1"/>
    <cellStyle name="Hipervínculo visitado" xfId="16176" builtinId="9" hidden="1"/>
    <cellStyle name="Hipervínculo visitado" xfId="16166" builtinId="9" hidden="1"/>
    <cellStyle name="Hipervínculo visitado" xfId="16156" builtinId="9" hidden="1"/>
    <cellStyle name="Hipervínculo visitado" xfId="16146" builtinId="9" hidden="1"/>
    <cellStyle name="Hipervínculo visitado" xfId="16136" builtinId="9" hidden="1"/>
    <cellStyle name="Hipervínculo visitado" xfId="16128" builtinId="9" hidden="1"/>
    <cellStyle name="Hipervínculo visitado" xfId="16118" builtinId="9" hidden="1"/>
    <cellStyle name="Hipervínculo visitado" xfId="16110" builtinId="9" hidden="1"/>
    <cellStyle name="Hipervínculo visitado" xfId="16100" builtinId="9" hidden="1"/>
    <cellStyle name="Hipervínculo visitado" xfId="16258" builtinId="9" hidden="1"/>
    <cellStyle name="Hipervínculo visitado" xfId="16355" builtinId="9" hidden="1"/>
    <cellStyle name="Hipervínculo visitado" xfId="16345" builtinId="9" hidden="1"/>
    <cellStyle name="Hipervínculo visitado" xfId="16337" builtinId="9" hidden="1"/>
    <cellStyle name="Hipervínculo visitado" xfId="16325" builtinId="9" hidden="1"/>
    <cellStyle name="Hipervínculo visitado" xfId="16315" builtinId="9" hidden="1"/>
    <cellStyle name="Hipervínculo visitado" xfId="16305" builtinId="9" hidden="1"/>
    <cellStyle name="Hipervínculo visitado" xfId="16297" builtinId="9" hidden="1"/>
    <cellStyle name="Hipervínculo visitado" xfId="16285" builtinId="9" hidden="1"/>
    <cellStyle name="Hipervínculo visitado" xfId="16274" builtinId="9" hidden="1"/>
    <cellStyle name="Hipervínculo visitado" xfId="16266" builtinId="9" hidden="1"/>
    <cellStyle name="Hipervínculo visitado" xfId="16254" builtinId="9" hidden="1"/>
    <cellStyle name="Hipervínculo visitado" xfId="16246" builtinId="9" hidden="1"/>
    <cellStyle name="Hipervínculo visitado" xfId="16236" builtinId="9" hidden="1"/>
    <cellStyle name="Hipervínculo visitado" xfId="16229" builtinId="9" hidden="1"/>
    <cellStyle name="Hipervínculo visitado" xfId="16217" builtinId="9" hidden="1"/>
    <cellStyle name="Hipervínculo visitado" xfId="16207" builtinId="9" hidden="1"/>
    <cellStyle name="Hipervínculo visitado" xfId="16199" builtinId="9" hidden="1"/>
    <cellStyle name="Hipervínculo visitado" xfId="16187" builtinId="9" hidden="1"/>
    <cellStyle name="Hipervínculo visitado" xfId="16179" builtinId="9" hidden="1"/>
    <cellStyle name="Hipervínculo visitado" xfId="16437" builtinId="9" hidden="1"/>
    <cellStyle name="Hipervínculo visitado" xfId="16500" builtinId="9" hidden="1"/>
    <cellStyle name="Hipervínculo visitado" xfId="16580" builtinId="9" hidden="1"/>
    <cellStyle name="Hipervínculo visitado" xfId="16661" builtinId="9" hidden="1"/>
    <cellStyle name="Hipervínculo visitado" xfId="16725" builtinId="9" hidden="1"/>
    <cellStyle name="Hipervínculo visitado" xfId="16805" builtinId="9" hidden="1"/>
    <cellStyle name="Hipervínculo visitado" xfId="16797" builtinId="9" hidden="1"/>
    <cellStyle name="Hipervínculo visitado" xfId="16785" builtinId="9" hidden="1"/>
    <cellStyle name="Hipervínculo visitado" xfId="16777" builtinId="9" hidden="1"/>
    <cellStyle name="Hipervínculo visitado" xfId="16765" builtinId="9" hidden="1"/>
    <cellStyle name="Hipervínculo visitado" xfId="16753" builtinId="9" hidden="1"/>
    <cellStyle name="Hipervínculo visitado" xfId="16747" builtinId="9" hidden="1"/>
    <cellStyle name="Hipervínculo visitado" xfId="16735" builtinId="9" hidden="1"/>
    <cellStyle name="Hipervínculo visitado" xfId="16727" builtinId="9" hidden="1"/>
    <cellStyle name="Hipervínculo visitado" xfId="16715" builtinId="9" hidden="1"/>
    <cellStyle name="Hipervínculo visitado" xfId="16705" builtinId="9" hidden="1"/>
    <cellStyle name="Hipervínculo visitado" xfId="16695" builtinId="9" hidden="1"/>
    <cellStyle name="Hipervínculo visitado" xfId="16683" builtinId="9" hidden="1"/>
    <cellStyle name="Hipervínculo visitado" xfId="16673" builtinId="9" hidden="1"/>
    <cellStyle name="Hipervínculo visitado" xfId="16663" builtinId="9" hidden="1"/>
    <cellStyle name="Hipervínculo visitado" xfId="16653" builtinId="9" hidden="1"/>
    <cellStyle name="Hipervínculo visitado" xfId="16639" builtinId="9" hidden="1"/>
    <cellStyle name="Hipervínculo visitado" xfId="16631" builtinId="9" hidden="1"/>
    <cellStyle name="Hipervínculo visitado" xfId="16619" builtinId="9" hidden="1"/>
    <cellStyle name="Hipervínculo visitado" xfId="16607" builtinId="9" hidden="1"/>
    <cellStyle name="Hipervínculo visitado" xfId="16599" builtinId="9" hidden="1"/>
    <cellStyle name="Hipervínculo visitado" xfId="16588" builtinId="9" hidden="1"/>
    <cellStyle name="Hipervínculo visitado" xfId="16578" builtinId="9" hidden="1"/>
    <cellStyle name="Hipervínculo visitado" xfId="16568" builtinId="9" hidden="1"/>
    <cellStyle name="Hipervínculo visitado" xfId="16558" builtinId="9" hidden="1"/>
    <cellStyle name="Hipervínculo visitado" xfId="16546" builtinId="9" hidden="1"/>
    <cellStyle name="Hipervínculo visitado" xfId="16536" builtinId="9" hidden="1"/>
    <cellStyle name="Hipervínculo visitado" xfId="16526" builtinId="9" hidden="1"/>
    <cellStyle name="Hipervínculo visitado" xfId="16514" builtinId="9" hidden="1"/>
    <cellStyle name="Hipervínculo visitado" xfId="16506" builtinId="9" hidden="1"/>
    <cellStyle name="Hipervínculo visitado" xfId="16494" builtinId="9" hidden="1"/>
    <cellStyle name="Hipervínculo visitado" xfId="16485" builtinId="9" hidden="1"/>
    <cellStyle name="Hipervínculo visitado" xfId="16473" builtinId="9" hidden="1"/>
    <cellStyle name="Hipervínculo visitado" xfId="16461" builtinId="9" hidden="1"/>
    <cellStyle name="Hipervínculo visitado" xfId="16453" builtinId="9" hidden="1"/>
    <cellStyle name="Hipervínculo visitado" xfId="16441" builtinId="9" hidden="1"/>
    <cellStyle name="Hipervínculo visitado" xfId="16433" builtinId="9" hidden="1"/>
    <cellStyle name="Hipervínculo visitado" xfId="16423" builtinId="9" hidden="1"/>
    <cellStyle name="Hipervínculo visitado" xfId="16413" builtinId="9" hidden="1"/>
    <cellStyle name="Hipervínculo visitado" xfId="16401" builtinId="9" hidden="1"/>
    <cellStyle name="Hipervínculo visitado" xfId="16391" builtinId="9" hidden="1"/>
    <cellStyle name="Hipervínculo visitado" xfId="16381" builtinId="9" hidden="1"/>
    <cellStyle name="Hipervínculo visitado" xfId="16369" builtinId="9" hidden="1"/>
    <cellStyle name="Hipervínculo visitado" xfId="16361" builtinId="9" hidden="1"/>
    <cellStyle name="Hipervínculo visitado" xfId="16845" builtinId="9" hidden="1"/>
    <cellStyle name="Hipervínculo visitado" xfId="16877" builtinId="9" hidden="1"/>
    <cellStyle name="Hipervínculo visitado" xfId="16915" builtinId="9" hidden="1"/>
    <cellStyle name="Hipervínculo visitado" xfId="16955" builtinId="9" hidden="1"/>
    <cellStyle name="Hipervínculo visitado" xfId="16988" builtinId="9" hidden="1"/>
    <cellStyle name="Hipervínculo visitado" xfId="17028" builtinId="9" hidden="1"/>
    <cellStyle name="Hipervínculo visitado" xfId="17060" builtinId="9" hidden="1"/>
    <cellStyle name="Hipervínculo visitado" xfId="17099" builtinId="9" hidden="1"/>
    <cellStyle name="Hipervínculo visitado" xfId="17133" builtinId="9" hidden="1"/>
    <cellStyle name="Hipervínculo visitado" xfId="17173" builtinId="9" hidden="1"/>
    <cellStyle name="Hipervínculo visitado" xfId="17213" builtinId="9" hidden="1"/>
    <cellStyle name="Hipervínculo visitado" xfId="17243" builtinId="9" hidden="1"/>
    <cellStyle name="Hipervínculo visitado" xfId="17285" builtinId="9" hidden="1"/>
    <cellStyle name="Hipervínculo visitado" xfId="17317" builtinId="9" hidden="1"/>
    <cellStyle name="Hipervínculo visitado" xfId="17357" builtinId="9" hidden="1"/>
    <cellStyle name="Hipervínculo visitado" xfId="17387" builtinId="9" hidden="1"/>
    <cellStyle name="Hipervínculo visitado" xfId="17429" builtinId="9" hidden="1"/>
    <cellStyle name="Hipervínculo visitado" xfId="17469" builtinId="9" hidden="1"/>
    <cellStyle name="Hipervínculo visitado" xfId="17501" builtinId="9" hidden="1"/>
    <cellStyle name="Hipervínculo visitado" xfId="17539" builtinId="9" hidden="1"/>
    <cellStyle name="Hipervínculo visitado" xfId="17571" builtinId="9" hidden="1"/>
    <cellStyle name="Hipervínculo visitado" xfId="17613" builtinId="9" hidden="1"/>
    <cellStyle name="Hipervínculo visitado" xfId="17645" builtinId="9" hidden="1"/>
    <cellStyle name="Hipervínculo visitado" xfId="17685" builtinId="9" hidden="1"/>
    <cellStyle name="Hipervínculo visitado" xfId="17723" builtinId="9" hidden="1"/>
    <cellStyle name="Hipervínculo visitado" xfId="17757" builtinId="9" hidden="1"/>
    <cellStyle name="Hipervínculo visitado" xfId="17797" builtinId="9" hidden="1"/>
    <cellStyle name="Hipervínculo visitado" xfId="17829" builtinId="9" hidden="1"/>
    <cellStyle name="Hipervínculo visitado" xfId="17867" builtinId="9" hidden="1"/>
    <cellStyle name="Hipervínculo visitado" xfId="17901" builtinId="9" hidden="1"/>
    <cellStyle name="Hipervínculo visitado" xfId="17941" builtinId="9" hidden="1"/>
    <cellStyle name="Hipervínculo visitado" xfId="17981" builtinId="9" hidden="1"/>
    <cellStyle name="Hipervínculo visitado" xfId="18011" builtinId="9" hidden="1"/>
    <cellStyle name="Hipervínculo visitado" xfId="18052" builtinId="9" hidden="1"/>
    <cellStyle name="Hipervínculo visitado" xfId="18084" builtinId="9" hidden="1"/>
    <cellStyle name="Hipervínculo visitado" xfId="18124" builtinId="9" hidden="1"/>
    <cellStyle name="Hipervínculo visitado" xfId="18050" builtinId="9" hidden="1"/>
    <cellStyle name="Hipervínculo visitado" xfId="18194" builtinId="9" hidden="1"/>
    <cellStyle name="Hipervínculo visitado" xfId="18234" builtinId="9" hidden="1"/>
    <cellStyle name="Hipervínculo visitado" xfId="18266" builtinId="9" hidden="1"/>
    <cellStyle name="Hipervínculo visitado" xfId="18306" builtinId="9" hidden="1"/>
    <cellStyle name="Hipervínculo visitado" xfId="18300" builtinId="9" hidden="1"/>
    <cellStyle name="Hipervínculo visitado" xfId="18286" builtinId="9" hidden="1"/>
    <cellStyle name="Hipervínculo visitado" xfId="18276" builtinId="9" hidden="1"/>
    <cellStyle name="Hipervínculo visitado" xfId="18262" builtinId="9" hidden="1"/>
    <cellStyle name="Hipervínculo visitado" xfId="18248" builtinId="9" hidden="1"/>
    <cellStyle name="Hipervínculo visitado" xfId="18238" builtinId="9" hidden="1"/>
    <cellStyle name="Hipervínculo visitado" xfId="18224" builtinId="9" hidden="1"/>
    <cellStyle name="Hipervínculo visitado" xfId="18214" builtinId="9" hidden="1"/>
    <cellStyle name="Hipervínculo visitado" xfId="18200" builtinId="9" hidden="1"/>
    <cellStyle name="Hipervínculo visitado" xfId="18190" builtinId="9" hidden="1"/>
    <cellStyle name="Hipervínculo visitado" xfId="18176" builtinId="9" hidden="1"/>
    <cellStyle name="Hipervínculo visitado" xfId="18164" builtinId="9" hidden="1"/>
    <cellStyle name="Hipervínculo visitado" xfId="18154" builtinId="9" hidden="1"/>
    <cellStyle name="Hipervínculo visitado" xfId="18142" builtinId="9" hidden="1"/>
    <cellStyle name="Hipervínculo visitado" xfId="18130" builtinId="9" hidden="1"/>
    <cellStyle name="Hipervínculo visitado" xfId="18118" builtinId="9" hidden="1"/>
    <cellStyle name="Hipervínculo visitado" xfId="18106" builtinId="9" hidden="1"/>
    <cellStyle name="Hipervínculo visitado" xfId="18094" builtinId="9" hidden="1"/>
    <cellStyle name="Hipervínculo visitado" xfId="18080" builtinId="9" hidden="1"/>
    <cellStyle name="Hipervínculo visitado" xfId="18070" builtinId="9" hidden="1"/>
    <cellStyle name="Hipervínculo visitado" xfId="18056" builtinId="9" hidden="1"/>
    <cellStyle name="Hipervínculo visitado" xfId="18045" builtinId="9" hidden="1"/>
    <cellStyle name="Hipervínculo visitado" xfId="18031" builtinId="9" hidden="1"/>
    <cellStyle name="Hipervínculo visitado" xfId="18021" builtinId="9" hidden="1"/>
    <cellStyle name="Hipervínculo visitado" xfId="18007" builtinId="9" hidden="1"/>
    <cellStyle name="Hipervínculo visitado" xfId="17995" builtinId="9" hidden="1"/>
    <cellStyle name="Hipervínculo visitado" xfId="17985" builtinId="9" hidden="1"/>
    <cellStyle name="Hipervínculo visitado" xfId="17971" builtinId="9" hidden="1"/>
    <cellStyle name="Hipervínculo visitado" xfId="17961" builtinId="9" hidden="1"/>
    <cellStyle name="Hipervínculo visitado" xfId="17947" builtinId="9" hidden="1"/>
    <cellStyle name="Hipervínculo visitado" xfId="17937" builtinId="9" hidden="1"/>
    <cellStyle name="Hipervínculo visitado" xfId="17923" builtinId="9" hidden="1"/>
    <cellStyle name="Hipervínculo visitado" xfId="17911" builtinId="9" hidden="1"/>
    <cellStyle name="Hipervínculo visitado" xfId="17899" builtinId="9" hidden="1"/>
    <cellStyle name="Hipervínculo visitado" xfId="17885" builtinId="9" hidden="1"/>
    <cellStyle name="Hipervínculo visitado" xfId="17873" builtinId="9" hidden="1"/>
    <cellStyle name="Hipervínculo visitado" xfId="17861" builtinId="9" hidden="1"/>
    <cellStyle name="Hipervínculo visitado" xfId="17849" builtinId="9" hidden="1"/>
    <cellStyle name="Hipervínculo visitado" xfId="17839" builtinId="9" hidden="1"/>
    <cellStyle name="Hipervínculo visitado" xfId="17825" builtinId="9" hidden="1"/>
    <cellStyle name="Hipervínculo visitado" xfId="17815" builtinId="9" hidden="1"/>
    <cellStyle name="Hipervínculo visitado" xfId="17801" builtinId="9" hidden="1"/>
    <cellStyle name="Hipervínculo visitado" xfId="17791" builtinId="9" hidden="1"/>
    <cellStyle name="Hipervínculo visitado" xfId="17777" builtinId="9" hidden="1"/>
    <cellStyle name="Hipervínculo visitado" xfId="17767" builtinId="9" hidden="1"/>
    <cellStyle name="Hipervínculo visitado" xfId="17753" builtinId="9" hidden="1"/>
    <cellStyle name="Hipervínculo visitado" xfId="17737" builtinId="9" hidden="1"/>
    <cellStyle name="Hipervínculo visitado" xfId="17727" builtinId="9" hidden="1"/>
    <cellStyle name="Hipervínculo visitado" xfId="17713" builtinId="9" hidden="1"/>
    <cellStyle name="Hipervínculo visitado" xfId="17703" builtinId="9" hidden="1"/>
    <cellStyle name="Hipervínculo visitado" xfId="17689" builtinId="9" hidden="1"/>
    <cellStyle name="Hipervínculo visitado" xfId="17681" builtinId="9" hidden="1"/>
    <cellStyle name="Hipervínculo visitado" xfId="17667" builtinId="9" hidden="1"/>
    <cellStyle name="Hipervínculo visitado" xfId="17655" builtinId="9" hidden="1"/>
    <cellStyle name="Hipervínculo visitado" xfId="17643" builtinId="9" hidden="1"/>
    <cellStyle name="Hipervínculo visitado" xfId="17631" builtinId="9" hidden="1"/>
    <cellStyle name="Hipervínculo visitado" xfId="17619" builtinId="9" hidden="1"/>
    <cellStyle name="Hipervínculo visitado" xfId="17607" builtinId="9" hidden="1"/>
    <cellStyle name="Hipervínculo visitado" xfId="17595" builtinId="9" hidden="1"/>
    <cellStyle name="Hipervínculo visitado" xfId="17581" builtinId="9" hidden="1"/>
    <cellStyle name="Hipervínculo visitado" xfId="17567" builtinId="9" hidden="1"/>
    <cellStyle name="Hipervínculo visitado" xfId="17557" builtinId="9" hidden="1"/>
    <cellStyle name="Hipervínculo visitado" xfId="17543" builtinId="9" hidden="1"/>
    <cellStyle name="Hipervínculo visitado" xfId="17533" builtinId="9" hidden="1"/>
    <cellStyle name="Hipervínculo visitado" xfId="17521" builtinId="9" hidden="1"/>
    <cellStyle name="Hipervínculo visitado" xfId="17511" builtinId="9" hidden="1"/>
    <cellStyle name="Hipervínculo visitado" xfId="17497" builtinId="9" hidden="1"/>
    <cellStyle name="Hipervínculo visitado" xfId="17483" builtinId="9" hidden="1"/>
    <cellStyle name="Hipervínculo visitado" xfId="17473" builtinId="9" hidden="1"/>
    <cellStyle name="Hipervínculo visitado" xfId="17459" builtinId="9" hidden="1"/>
    <cellStyle name="Hipervínculo visitado" xfId="17449" builtinId="9" hidden="1"/>
    <cellStyle name="Hipervínculo visitado" xfId="17435" builtinId="9" hidden="1"/>
    <cellStyle name="Hipervínculo visitado" xfId="17423" builtinId="9" hidden="1"/>
    <cellStyle name="Hipervínculo visitado" xfId="17409" builtinId="9" hidden="1"/>
    <cellStyle name="Hipervínculo visitado" xfId="17397" builtinId="9" hidden="1"/>
    <cellStyle name="Hipervínculo visitado" xfId="17385" builtinId="9" hidden="1"/>
    <cellStyle name="Hipervínculo visitado" xfId="17375" builtinId="9" hidden="1"/>
    <cellStyle name="Hipervínculo visitado" xfId="17363" builtinId="9" hidden="1"/>
    <cellStyle name="Hipervínculo visitado" xfId="17351" builtinId="9" hidden="1"/>
    <cellStyle name="Hipervínculo visitado" xfId="17339" builtinId="9" hidden="1"/>
    <cellStyle name="Hipervínculo visitado" xfId="17327" builtinId="9" hidden="1"/>
    <cellStyle name="Hipervínculo visitado" xfId="17313" builtinId="9" hidden="1"/>
    <cellStyle name="Hipervínculo visitado" xfId="17303" builtinId="9" hidden="1"/>
    <cellStyle name="Hipervínculo visitado" xfId="17289" builtinId="9" hidden="1"/>
    <cellStyle name="Hipervínculo visitado" xfId="17279" builtinId="9" hidden="1"/>
    <cellStyle name="Hipervínculo visitado" xfId="17263" builtinId="9" hidden="1"/>
    <cellStyle name="Hipervínculo visitado" xfId="17253" builtinId="9" hidden="1"/>
    <cellStyle name="Hipervínculo visitado" xfId="17239" builtinId="9" hidden="1"/>
    <cellStyle name="Hipervínculo visitado" xfId="17225" builtinId="9" hidden="1"/>
    <cellStyle name="Hipervínculo visitado" xfId="17217" builtinId="9" hidden="1"/>
    <cellStyle name="Hipervínculo visitado" xfId="17203" builtinId="9" hidden="1"/>
    <cellStyle name="Hipervínculo visitado" xfId="17193" builtinId="9" hidden="1"/>
    <cellStyle name="Hipervínculo visitado" xfId="17179" builtinId="9" hidden="1"/>
    <cellStyle name="Hipervínculo visitado" xfId="17169" builtinId="9" hidden="1"/>
    <cellStyle name="Hipervínculo visitado" xfId="17155" builtinId="9" hidden="1"/>
    <cellStyle name="Hipervínculo visitado" xfId="17143" builtinId="9" hidden="1"/>
    <cellStyle name="Hipervínculo visitado" xfId="17131" builtinId="9" hidden="1"/>
    <cellStyle name="Hipervínculo visitado" xfId="17119" builtinId="9" hidden="1"/>
    <cellStyle name="Hipervínculo visitado" xfId="17105" builtinId="9" hidden="1"/>
    <cellStyle name="Hipervínculo visitado" xfId="17093" builtinId="9" hidden="1"/>
    <cellStyle name="Hipervínculo visitado" xfId="17081" builtinId="9" hidden="1"/>
    <cellStyle name="Hipervínculo visitado" xfId="17069" builtinId="9" hidden="1"/>
    <cellStyle name="Hipervínculo visitado" xfId="17056" builtinId="9" hidden="1"/>
    <cellStyle name="Hipervínculo visitado" xfId="17046" builtinId="9" hidden="1"/>
    <cellStyle name="Hipervínculo visitado" xfId="17032" builtinId="9" hidden="1"/>
    <cellStyle name="Hipervínculo visitado" xfId="17022" builtinId="9" hidden="1"/>
    <cellStyle name="Hipervínculo visitado" xfId="17008" builtinId="9" hidden="1"/>
    <cellStyle name="Hipervínculo visitado" xfId="16998" builtinId="9" hidden="1"/>
    <cellStyle name="Hipervínculo visitado" xfId="16984" builtinId="9" hidden="1"/>
    <cellStyle name="Hipervínculo visitado" xfId="16970" builtinId="9" hidden="1"/>
    <cellStyle name="Hipervínculo visitado" xfId="16960" builtinId="9" hidden="1"/>
    <cellStyle name="Hipervínculo visitado" xfId="16945" builtinId="9" hidden="1"/>
    <cellStyle name="Hipervínculo visitado" xfId="16935" builtinId="9" hidden="1"/>
    <cellStyle name="Hipervínculo visitado" xfId="16921" builtinId="9" hidden="1"/>
    <cellStyle name="Hipervínculo visitado" xfId="16911" builtinId="9" hidden="1"/>
    <cellStyle name="Hipervínculo visitado" xfId="16899" builtinId="9" hidden="1"/>
    <cellStyle name="Hipervínculo visitado" xfId="16887" builtinId="9" hidden="1"/>
    <cellStyle name="Hipervínculo visitado" xfId="16875" builtinId="9" hidden="1"/>
    <cellStyle name="Hipervínculo visitado" xfId="16863" builtinId="9" hidden="1"/>
    <cellStyle name="Hipervínculo visitado" xfId="16851" builtinId="9" hidden="1"/>
    <cellStyle name="Hipervínculo visitado" xfId="16839" builtinId="9" hidden="1"/>
    <cellStyle name="Hipervínculo visitado" xfId="16827" builtinId="9" hidden="1"/>
    <cellStyle name="Hipervínculo visitado" xfId="16815" builtinId="9" hidden="1"/>
    <cellStyle name="Hipervínculo visitado" xfId="13737" builtinId="9" hidden="1"/>
    <cellStyle name="Hipervínculo visitado" xfId="13743" builtinId="9" hidden="1"/>
    <cellStyle name="Hipervínculo visitado" xfId="13761" builtinId="9" hidden="1"/>
    <cellStyle name="Hipervínculo visitado" xfId="13753" builtinId="9" hidden="1"/>
    <cellStyle name="Hipervínculo visitado" xfId="13800" builtinId="9" hidden="1"/>
    <cellStyle name="Hipervínculo visitado" xfId="13792" builtinId="9" hidden="1"/>
    <cellStyle name="Hipervínculo visitado" xfId="13781" builtinId="9" hidden="1"/>
    <cellStyle name="Hipervínculo visitado" xfId="13771" builtinId="9" hidden="1"/>
    <cellStyle name="Hipervínculo visitado" xfId="13872" builtinId="9" hidden="1"/>
    <cellStyle name="Hipervínculo visitado" xfId="13878" builtinId="9" hidden="1"/>
    <cellStyle name="Hipervínculo visitado" xfId="13868" builtinId="9" hidden="1"/>
    <cellStyle name="Hipervínculo visitado" xfId="13858" builtinId="9" hidden="1"/>
    <cellStyle name="Hipervínculo visitado" xfId="13850" builtinId="9" hidden="1"/>
    <cellStyle name="Hipervínculo visitado" xfId="13840" builtinId="9" hidden="1"/>
    <cellStyle name="Hipervínculo visitado" xfId="13830" builtinId="9" hidden="1"/>
    <cellStyle name="Hipervínculo visitado" xfId="13822" builtinId="9" hidden="1"/>
    <cellStyle name="Hipervínculo visitado" xfId="13812" builtinId="9" hidden="1"/>
    <cellStyle name="Hipervínculo visitado" xfId="13937" builtinId="9" hidden="1"/>
    <cellStyle name="Hipervínculo visitado" xfId="14069" builtinId="9" hidden="1"/>
    <cellStyle name="Hipervínculo visitado" xfId="14059" builtinId="9" hidden="1"/>
    <cellStyle name="Hipervínculo visitado" xfId="14049" builtinId="9" hidden="1"/>
    <cellStyle name="Hipervínculo visitado" xfId="14037" builtinId="9" hidden="1"/>
    <cellStyle name="Hipervínculo visitado" xfId="14027" builtinId="9" hidden="1"/>
    <cellStyle name="Hipervínculo visitado" xfId="14017" builtinId="9" hidden="1"/>
    <cellStyle name="Hipervínculo visitado" xfId="14009" builtinId="9" hidden="1"/>
    <cellStyle name="Hipervínculo visitado" xfId="13997" builtinId="9" hidden="1"/>
    <cellStyle name="Hipervínculo visitado" xfId="13988" builtinId="9" hidden="1"/>
    <cellStyle name="Hipervínculo visitado" xfId="13978" builtinId="9" hidden="1"/>
    <cellStyle name="Hipervínculo visitado" xfId="13966" builtinId="9" hidden="1"/>
    <cellStyle name="Hipervínculo visitado" xfId="13958" builtinId="9" hidden="1"/>
    <cellStyle name="Hipervínculo visitado" xfId="13948" builtinId="9" hidden="1"/>
    <cellStyle name="Hipervínculo visitado" xfId="13940" builtinId="9" hidden="1"/>
    <cellStyle name="Hipervínculo visitado" xfId="13929" builtinId="9" hidden="1"/>
    <cellStyle name="Hipervínculo visitado" xfId="13921" builtinId="9" hidden="1"/>
    <cellStyle name="Hipervínculo visitado" xfId="13911" builtinId="9" hidden="1"/>
    <cellStyle name="Hipervínculo visitado" xfId="13899" builtinId="9" hidden="1"/>
    <cellStyle name="Hipervínculo visitado" xfId="13891" builtinId="9" hidden="1"/>
    <cellStyle name="Hipervínculo visitado" xfId="14131" builtinId="9" hidden="1"/>
    <cellStyle name="Hipervínculo visitado" xfId="14193" builtinId="9" hidden="1"/>
    <cellStyle name="Hipervínculo visitado" xfId="14274" builtinId="9" hidden="1"/>
    <cellStyle name="Hipervínculo visitado" xfId="14337" builtinId="9" hidden="1"/>
    <cellStyle name="Hipervínculo visitado" xfId="14419" builtinId="9" hidden="1"/>
    <cellStyle name="Hipervínculo visitado" xfId="14497" builtinId="9" hidden="1"/>
    <cellStyle name="Hipervínculo visitado" xfId="14509" builtinId="9" hidden="1"/>
    <cellStyle name="Hipervínculo visitado" xfId="14499" builtinId="9" hidden="1"/>
    <cellStyle name="Hipervínculo visitado" xfId="14489" builtinId="9" hidden="1"/>
    <cellStyle name="Hipervínculo visitado" xfId="14477" builtinId="9" hidden="1"/>
    <cellStyle name="Hipervínculo visitado" xfId="14469" builtinId="9" hidden="1"/>
    <cellStyle name="Hipervínculo visitado" xfId="14459" builtinId="9" hidden="1"/>
    <cellStyle name="Hipervínculo visitado" xfId="14447" builtinId="9" hidden="1"/>
    <cellStyle name="Hipervínculo visitado" xfId="14439" builtinId="9" hidden="1"/>
    <cellStyle name="Hipervínculo visitado" xfId="14427" builtinId="9" hidden="1"/>
    <cellStyle name="Hipervínculo visitado" xfId="14417" builtinId="9" hidden="1"/>
    <cellStyle name="Hipervínculo visitado" xfId="14407" builtinId="9" hidden="1"/>
    <cellStyle name="Hipervínculo visitado" xfId="14397" builtinId="9" hidden="1"/>
    <cellStyle name="Hipervínculo visitado" xfId="14385" builtinId="9" hidden="1"/>
    <cellStyle name="Hipervínculo visitado" xfId="14375" builtinId="9" hidden="1"/>
    <cellStyle name="Hipervínculo visitado" xfId="14365" builtinId="9" hidden="1"/>
    <cellStyle name="Hipervínculo visitado" xfId="14351" builtinId="9" hidden="1"/>
    <cellStyle name="Hipervínculo visitado" xfId="14343" builtinId="9" hidden="1"/>
    <cellStyle name="Hipervínculo visitado" xfId="14331" builtinId="9" hidden="1"/>
    <cellStyle name="Hipervínculo visitado" xfId="14323" builtinId="9" hidden="1"/>
    <cellStyle name="Hipervínculo visitado" xfId="14311" builtinId="9" hidden="1"/>
    <cellStyle name="Hipervínculo visitado" xfId="14300" builtinId="9" hidden="1"/>
    <cellStyle name="Hipervínculo visitado" xfId="14292" builtinId="9" hidden="1"/>
    <cellStyle name="Hipervínculo visitado" xfId="14280" builtinId="9" hidden="1"/>
    <cellStyle name="Hipervínculo visitado" xfId="14270" builtinId="9" hidden="1"/>
    <cellStyle name="Hipervínculo visitado" xfId="14260" builtinId="9" hidden="1"/>
    <cellStyle name="Hipervínculo visitado" xfId="14250" builtinId="9" hidden="1"/>
    <cellStyle name="Hipervínculo visitado" xfId="14238" builtinId="9" hidden="1"/>
    <cellStyle name="Hipervínculo visitado" xfId="14228" builtinId="9" hidden="1"/>
    <cellStyle name="Hipervínculo visitado" xfId="14218" builtinId="9" hidden="1"/>
    <cellStyle name="Hipervínculo visitado" xfId="14206" builtinId="9" hidden="1"/>
    <cellStyle name="Hipervínculo visitado" xfId="14197" builtinId="9" hidden="1"/>
    <cellStyle name="Hipervínculo visitado" xfId="14185" builtinId="9" hidden="1"/>
    <cellStyle name="Hipervínculo visitado" xfId="14175" builtinId="9" hidden="1"/>
    <cellStyle name="Hipervínculo visitado" xfId="14165" builtinId="9" hidden="1"/>
    <cellStyle name="Hipervínculo visitado" xfId="14153" builtinId="9" hidden="1"/>
    <cellStyle name="Hipervínculo visitado" xfId="14145" builtinId="9" hidden="1"/>
    <cellStyle name="Hipervínculo visitado" xfId="14135" builtinId="9" hidden="1"/>
    <cellStyle name="Hipervínculo visitado" xfId="14125" builtinId="9" hidden="1"/>
    <cellStyle name="Hipervínculo visitado" xfId="14113" builtinId="9" hidden="1"/>
    <cellStyle name="Hipervínculo visitado" xfId="14105" builtinId="9" hidden="1"/>
    <cellStyle name="Hipervínculo visitado" xfId="14093" builtinId="9" hidden="1"/>
    <cellStyle name="Hipervínculo visitado" xfId="14081" builtinId="9" hidden="1"/>
    <cellStyle name="Hipervínculo visitado" xfId="14073" builtinId="9" hidden="1"/>
    <cellStyle name="Hipervínculo visitado" xfId="14547" builtinId="9" hidden="1"/>
    <cellStyle name="Hipervínculo visitado" xfId="14579" builtinId="9" hidden="1"/>
    <cellStyle name="Hipervínculo visitado" xfId="14512" builtinId="9" hidden="1"/>
    <cellStyle name="Hipervínculo visitado" xfId="14649" builtinId="9" hidden="1"/>
    <cellStyle name="Hipervínculo visitado" xfId="14690" builtinId="9" hidden="1"/>
    <cellStyle name="Hipervínculo visitado" xfId="14730" builtinId="9" hidden="1"/>
    <cellStyle name="Hipervínculo visitado" xfId="14762" builtinId="9" hidden="1"/>
    <cellStyle name="Hipervínculo visitado" xfId="14801" builtinId="9" hidden="1"/>
    <cellStyle name="Hipervínculo visitado" xfId="14835" builtinId="9" hidden="1"/>
    <cellStyle name="Hipervínculo visitado" xfId="14875" builtinId="9" hidden="1"/>
    <cellStyle name="Hipervínculo visitado" xfId="14907" builtinId="9" hidden="1"/>
    <cellStyle name="Hipervínculo visitado" xfId="14945" builtinId="9" hidden="1"/>
    <cellStyle name="Hipervínculo visitado" xfId="14987" builtinId="9" hidden="1"/>
    <cellStyle name="Hipervínculo visitado" xfId="15019" builtinId="9" hidden="1"/>
    <cellStyle name="Hipervínculo visitado" xfId="15059" builtinId="9" hidden="1"/>
    <cellStyle name="Hipervínculo visitado" xfId="15089" builtinId="9" hidden="1"/>
    <cellStyle name="Hipervínculo visitado" xfId="15129" builtinId="9" hidden="1"/>
    <cellStyle name="Hipervínculo visitado" xfId="15163" builtinId="9" hidden="1"/>
    <cellStyle name="Hipervínculo visitado" xfId="15203" builtinId="9" hidden="1"/>
    <cellStyle name="Hipervínculo visitado" xfId="15136" builtinId="9" hidden="1"/>
    <cellStyle name="Hipervínculo visitado" xfId="15273" builtinId="9" hidden="1"/>
    <cellStyle name="Hipervínculo visitado" xfId="15315" builtinId="9" hidden="1"/>
    <cellStyle name="Hipervínculo visitado" xfId="15347" builtinId="9" hidden="1"/>
    <cellStyle name="Hipervínculo visitado" xfId="15387" builtinId="9" hidden="1"/>
    <cellStyle name="Hipervínculo visitado" xfId="15417" builtinId="9" hidden="1"/>
    <cellStyle name="Hipervínculo visitado" xfId="15459" builtinId="9" hidden="1"/>
    <cellStyle name="Hipervínculo visitado" xfId="15499" builtinId="9" hidden="1"/>
    <cellStyle name="Hipervínculo visitado" xfId="15531" builtinId="9" hidden="1"/>
    <cellStyle name="Hipervínculo visitado" xfId="15569" builtinId="9" hidden="1"/>
    <cellStyle name="Hipervínculo visitado" xfId="15601" builtinId="9" hidden="1"/>
    <cellStyle name="Hipervínculo visitado" xfId="15643" builtinId="9" hidden="1"/>
    <cellStyle name="Hipervínculo visitado" xfId="15675" builtinId="9" hidden="1"/>
    <cellStyle name="Hipervínculo visitado" xfId="15713" builtinId="9" hidden="1"/>
    <cellStyle name="Hipervínculo visitado" xfId="15753" builtinId="9" hidden="1"/>
    <cellStyle name="Hipervínculo visitado" xfId="15786" builtinId="9" hidden="1"/>
    <cellStyle name="Hipervínculo visitado" xfId="15826" builtinId="9" hidden="1"/>
    <cellStyle name="Hipervínculo visitado" xfId="15858" builtinId="9" hidden="1"/>
    <cellStyle name="Hipervínculo visitado" xfId="15896" builtinId="9" hidden="1"/>
    <cellStyle name="Hipervínculo visitado" xfId="15928" builtinId="9" hidden="1"/>
    <cellStyle name="Hipervínculo visitado" xfId="15968" builtinId="9" hidden="1"/>
    <cellStyle name="Hipervínculo visitado" xfId="16008" builtinId="9" hidden="1"/>
    <cellStyle name="Hipervínculo visitado" xfId="16012" builtinId="9" hidden="1"/>
    <cellStyle name="Hipervínculo visitado" xfId="15998" builtinId="9" hidden="1"/>
    <cellStyle name="Hipervínculo visitado" xfId="15988" builtinId="9" hidden="1"/>
    <cellStyle name="Hipervínculo visitado" xfId="15974" builtinId="9" hidden="1"/>
    <cellStyle name="Hipervínculo visitado" xfId="15964" builtinId="9" hidden="1"/>
    <cellStyle name="Hipervínculo visitado" xfId="15950" builtinId="9" hidden="1"/>
    <cellStyle name="Hipervínculo visitado" xfId="15938" builtinId="9" hidden="1"/>
    <cellStyle name="Hipervínculo visitado" xfId="15926" builtinId="9" hidden="1"/>
    <cellStyle name="Hipervínculo visitado" xfId="15914" builtinId="9" hidden="1"/>
    <cellStyle name="Hipervínculo visitado" xfId="15902" builtinId="9" hidden="1"/>
    <cellStyle name="Hipervínculo visitado" xfId="15890" builtinId="9" hidden="1"/>
    <cellStyle name="Hipervínculo visitado" xfId="15878" builtinId="9" hidden="1"/>
    <cellStyle name="Hipervínculo visitado" xfId="15866" builtinId="9" hidden="1"/>
    <cellStyle name="Hipervínculo visitado" xfId="15854" builtinId="9" hidden="1"/>
    <cellStyle name="Hipervínculo visitado" xfId="15844" builtinId="9" hidden="1"/>
    <cellStyle name="Hipervínculo visitado" xfId="15830" builtinId="9" hidden="1"/>
    <cellStyle name="Hipervínculo visitado" xfId="15820" builtinId="9" hidden="1"/>
    <cellStyle name="Hipervínculo visitado" xfId="15806" builtinId="9" hidden="1"/>
    <cellStyle name="Hipervínculo visitado" xfId="15796" builtinId="9" hidden="1"/>
    <cellStyle name="Hipervínculo visitado" xfId="15782" builtinId="9" hidden="1"/>
    <cellStyle name="Hipervínculo visitado" xfId="15768" builtinId="9" hidden="1"/>
    <cellStyle name="Hipervínculo visitado" xfId="15757" builtinId="9" hidden="1"/>
    <cellStyle name="Hipervínculo visitado" xfId="15743" builtinId="9" hidden="1"/>
    <cellStyle name="Hipervínculo visitado" xfId="15733" builtinId="9" hidden="1"/>
    <cellStyle name="Hipervínculo visitado" xfId="15719" builtinId="9" hidden="1"/>
    <cellStyle name="Hipervínculo visitado" xfId="15604" builtinId="9" hidden="1"/>
    <cellStyle name="Hipervínculo visitado" xfId="15697" builtinId="9" hidden="1"/>
    <cellStyle name="Hipervínculo visitado" xfId="15685" builtinId="9" hidden="1"/>
    <cellStyle name="Hipervínculo visitado" xfId="15673" builtinId="9" hidden="1"/>
    <cellStyle name="Hipervínculo visitado" xfId="15661" builtinId="9" hidden="1"/>
    <cellStyle name="Hipervínculo visitado" xfId="15649" builtinId="9" hidden="1"/>
    <cellStyle name="Hipervínculo visitado" xfId="15637" builtinId="9" hidden="1"/>
    <cellStyle name="Hipervínculo visitado" xfId="15625" builtinId="9" hidden="1"/>
    <cellStyle name="Hipervínculo visitado" xfId="15613" builtinId="9" hidden="1"/>
    <cellStyle name="Hipervínculo visitado" xfId="15597" builtinId="9" hidden="1"/>
    <cellStyle name="Hipervínculo visitado" xfId="15587" builtinId="9" hidden="1"/>
    <cellStyle name="Hipervínculo visitado" xfId="15573" builtinId="9" hidden="1"/>
    <cellStyle name="Hipervínculo visitado" xfId="15563" builtinId="9" hidden="1"/>
    <cellStyle name="Hipervínculo visitado" xfId="15551" builtinId="9" hidden="1"/>
    <cellStyle name="Hipervínculo visitado" xfId="15541" builtinId="9" hidden="1"/>
    <cellStyle name="Hipervínculo visitado" xfId="15527" builtinId="9" hidden="1"/>
    <cellStyle name="Hipervínculo visitado" xfId="15513" builtinId="9" hidden="1"/>
    <cellStyle name="Hipervínculo visitado" xfId="15503" builtinId="9" hidden="1"/>
    <cellStyle name="Hipervínculo visitado" xfId="15489" builtinId="9" hidden="1"/>
    <cellStyle name="Hipervínculo visitado" xfId="15479" builtinId="9" hidden="1"/>
    <cellStyle name="Hipervínculo visitado" xfId="15465" builtinId="9" hidden="1"/>
    <cellStyle name="Hipervínculo visitado" xfId="15455" builtinId="9" hidden="1"/>
    <cellStyle name="Hipervínculo visitado" xfId="15439" builtinId="9" hidden="1"/>
    <cellStyle name="Hipervínculo visitado" xfId="15427" builtinId="9" hidden="1"/>
    <cellStyle name="Hipervínculo visitado" xfId="15415" builtinId="9" hidden="1"/>
    <cellStyle name="Hipervínculo visitado" xfId="15403" builtinId="9" hidden="1"/>
    <cellStyle name="Hipervínculo visitado" xfId="15393" builtinId="9" hidden="1"/>
    <cellStyle name="Hipervínculo visitado" xfId="15381" builtinId="9" hidden="1"/>
    <cellStyle name="Hipervínculo visitado" xfId="15369" builtinId="9" hidden="1"/>
    <cellStyle name="Hipervínculo visitado" xfId="15357" builtinId="9" hidden="1"/>
    <cellStyle name="Hipervínculo visitado" xfId="15343" builtinId="9" hidden="1"/>
    <cellStyle name="Hipervínculo visitado" xfId="15333" builtinId="9" hidden="1"/>
    <cellStyle name="Hipervínculo visitado" xfId="15319" builtinId="9" hidden="1"/>
    <cellStyle name="Hipervínculo visitado" xfId="15309" builtinId="9" hidden="1"/>
    <cellStyle name="Hipervínculo visitado" xfId="15295" builtinId="9" hidden="1"/>
    <cellStyle name="Hipervínculo visitado" xfId="15283" builtinId="9" hidden="1"/>
    <cellStyle name="Hipervínculo visitado" xfId="15269" builtinId="9" hidden="1"/>
    <cellStyle name="Hipervínculo visitado" xfId="15255" builtinId="9" hidden="1"/>
    <cellStyle name="Hipervínculo visitado" xfId="15245" builtinId="9" hidden="1"/>
    <cellStyle name="Hipervínculo visitado" xfId="15233" builtinId="9" hidden="1"/>
    <cellStyle name="Hipervínculo visitado" xfId="15223" builtinId="9" hidden="1"/>
    <cellStyle name="Hipervínculo visitado" xfId="15209" builtinId="9" hidden="1"/>
    <cellStyle name="Hipervínculo visitado" xfId="15199" builtinId="9" hidden="1"/>
    <cellStyle name="Hipervínculo visitado" xfId="15185" builtinId="9" hidden="1"/>
    <cellStyle name="Hipervínculo visitado" xfId="15173" builtinId="9" hidden="1"/>
    <cellStyle name="Hipervínculo visitado" xfId="15161" builtinId="9" hidden="1"/>
    <cellStyle name="Hipervínculo visitado" xfId="15149" builtinId="9" hidden="1"/>
    <cellStyle name="Hipervínculo visitado" xfId="15135" builtinId="9" hidden="1"/>
    <cellStyle name="Hipervínculo visitado" xfId="15123" builtinId="9" hidden="1"/>
    <cellStyle name="Hipervínculo visitado" xfId="15111" builtinId="9" hidden="1"/>
    <cellStyle name="Hipervínculo visitado" xfId="15099" builtinId="9" hidden="1"/>
    <cellStyle name="Hipervínculo visitado" xfId="14980" builtinId="9" hidden="1"/>
    <cellStyle name="Hipervínculo visitado" xfId="15077" builtinId="9" hidden="1"/>
    <cellStyle name="Hipervínculo visitado" xfId="15063" builtinId="9" hidden="1"/>
    <cellStyle name="Hipervínculo visitado" xfId="15053" builtinId="9" hidden="1"/>
    <cellStyle name="Hipervínculo visitado" xfId="15039" builtinId="9" hidden="1"/>
    <cellStyle name="Hipervínculo visitado" xfId="15029" builtinId="9" hidden="1"/>
    <cellStyle name="Hipervínculo visitado" xfId="15015" builtinId="9" hidden="1"/>
    <cellStyle name="Hipervínculo visitado" xfId="15001" builtinId="9" hidden="1"/>
    <cellStyle name="Hipervínculo visitado" xfId="14991" builtinId="9" hidden="1"/>
    <cellStyle name="Hipervínculo visitado" xfId="14975" builtinId="9" hidden="1"/>
    <cellStyle name="Hipervínculo visitado" xfId="14965" builtinId="9" hidden="1"/>
    <cellStyle name="Hipervínculo visitado" xfId="14951" builtinId="9" hidden="1"/>
    <cellStyle name="Hipervínculo visitado" xfId="14941" builtinId="9" hidden="1"/>
    <cellStyle name="Hipervínculo visitado" xfId="14929" builtinId="9" hidden="1"/>
    <cellStyle name="Hipervínculo visitado" xfId="14917" builtinId="9" hidden="1"/>
    <cellStyle name="Hipervínculo visitado" xfId="14905" builtinId="9" hidden="1"/>
    <cellStyle name="Hipervínculo visitado" xfId="14893" builtinId="9" hidden="1"/>
    <cellStyle name="Hipervínculo visitado" xfId="14881" builtinId="9" hidden="1"/>
    <cellStyle name="Hipervínculo visitado" xfId="14869" builtinId="9" hidden="1"/>
    <cellStyle name="Hipervínculo visitado" xfId="14857" builtinId="9" hidden="1"/>
    <cellStyle name="Hipervínculo visitado" xfId="14845" builtinId="9" hidden="1"/>
    <cellStyle name="Hipervínculo visitado" xfId="14831" builtinId="9" hidden="1"/>
    <cellStyle name="Hipervínculo visitado" xfId="14819" builtinId="9" hidden="1"/>
    <cellStyle name="Hipervínculo visitado" xfId="14805" builtinId="9" hidden="1"/>
    <cellStyle name="Hipervínculo visitado" xfId="14795" builtinId="9" hidden="1"/>
    <cellStyle name="Hipervínculo visitado" xfId="14781" builtinId="9" hidden="1"/>
    <cellStyle name="Hipervínculo visitado" xfId="14772" builtinId="9" hidden="1"/>
    <cellStyle name="Hipervínculo visitado" xfId="14758" builtinId="9" hidden="1"/>
    <cellStyle name="Hipervínculo visitado" xfId="14744" builtinId="9" hidden="1"/>
    <cellStyle name="Hipervínculo visitado" xfId="14734" builtinId="9" hidden="1"/>
    <cellStyle name="Hipervínculo visitado" xfId="14720" builtinId="9" hidden="1"/>
    <cellStyle name="Hipervínculo visitado" xfId="14710" builtinId="9" hidden="1"/>
    <cellStyle name="Hipervínculo visitado" xfId="14696" builtinId="9" hidden="1"/>
    <cellStyle name="Hipervínculo visitado" xfId="14686" builtinId="9" hidden="1"/>
    <cellStyle name="Hipervínculo visitado" xfId="14672" builtinId="9" hidden="1"/>
    <cellStyle name="Hipervínculo visitado" xfId="14659" builtinId="9" hidden="1"/>
    <cellStyle name="Hipervínculo visitado" xfId="14647" builtinId="9" hidden="1"/>
    <cellStyle name="Hipervínculo visitado" xfId="14635" builtinId="9" hidden="1"/>
    <cellStyle name="Hipervínculo visitado" xfId="14623" builtinId="9" hidden="1"/>
    <cellStyle name="Hipervínculo visitado" xfId="14613" builtinId="9" hidden="1"/>
    <cellStyle name="Hipervínculo visitado" xfId="14601" builtinId="9" hidden="1"/>
    <cellStyle name="Hipervínculo visitado" xfId="14589" builtinId="9" hidden="1"/>
    <cellStyle name="Hipervínculo visitado" xfId="14575" builtinId="9" hidden="1"/>
    <cellStyle name="Hipervínculo visitado" xfId="14565" builtinId="9" hidden="1"/>
    <cellStyle name="Hipervínculo visitado" xfId="14551" builtinId="9" hidden="1"/>
    <cellStyle name="Hipervínculo visitado" xfId="14541" builtinId="9" hidden="1"/>
    <cellStyle name="Hipervínculo visitado" xfId="14527" builtinId="9" hidden="1"/>
    <cellStyle name="Hipervínculo visitado" xfId="9207" builtinId="9" hidden="1"/>
    <cellStyle name="Hipervínculo visitado" xfId="11458" builtinId="9" hidden="1"/>
    <cellStyle name="Hipervínculo visitado" xfId="11476" builtinId="9" hidden="1"/>
    <cellStyle name="Hipervínculo visitado" xfId="11468" builtinId="9" hidden="1"/>
    <cellStyle name="Hipervínculo visitado" xfId="11515" builtinId="9" hidden="1"/>
    <cellStyle name="Hipervínculo visitado" xfId="11507" builtinId="9" hidden="1"/>
    <cellStyle name="Hipervínculo visitado" xfId="11497" builtinId="9" hidden="1"/>
    <cellStyle name="Hipervínculo visitado" xfId="11488" builtinId="9" hidden="1"/>
    <cellStyle name="Hipervínculo visitado" xfId="11521" builtinId="9" hidden="1"/>
    <cellStyle name="Hipervínculo visitado" xfId="11593" builtinId="9" hidden="1"/>
    <cellStyle name="Hipervínculo visitado" xfId="11583" builtinId="9" hidden="1"/>
    <cellStyle name="Hipervínculo visitado" xfId="11573" builtinId="9" hidden="1"/>
    <cellStyle name="Hipervínculo visitado" xfId="11565" builtinId="9" hidden="1"/>
    <cellStyle name="Hipervínculo visitado" xfId="11555" builtinId="9" hidden="1"/>
    <cellStyle name="Hipervínculo visitado" xfId="11547" builtinId="9" hidden="1"/>
    <cellStyle name="Hipervínculo visitado" xfId="11537" builtinId="9" hidden="1"/>
    <cellStyle name="Hipervínculo visitado" xfId="11527" builtinId="9" hidden="1"/>
    <cellStyle name="Hipervínculo visitado" xfId="11618" builtinId="9" hidden="1"/>
    <cellStyle name="Hipervínculo visitado" xfId="11780" builtinId="9" hidden="1"/>
    <cellStyle name="Hipervínculo visitado" xfId="11774" builtinId="9" hidden="1"/>
    <cellStyle name="Hipervínculo visitado" xfId="11764" builtinId="9" hidden="1"/>
    <cellStyle name="Hipervínculo visitado" xfId="11754" builtinId="9" hidden="1"/>
    <cellStyle name="Hipervínculo visitado" xfId="11742" builtinId="9" hidden="1"/>
    <cellStyle name="Hipervínculo visitado" xfId="11732" builtinId="9" hidden="1"/>
    <cellStyle name="Hipervínculo visitado" xfId="11724" builtinId="9" hidden="1"/>
    <cellStyle name="Hipervínculo visitado" xfId="11712" builtinId="9" hidden="1"/>
    <cellStyle name="Hipervínculo visitado" xfId="11703" builtinId="9" hidden="1"/>
    <cellStyle name="Hipervínculo visitado" xfId="11693" builtinId="9" hidden="1"/>
    <cellStyle name="Hipervínculo visitado" xfId="11685" builtinId="9" hidden="1"/>
    <cellStyle name="Hipervínculo visitado" xfId="11673" builtinId="9" hidden="1"/>
    <cellStyle name="Hipervínculo visitado" xfId="11663" builtinId="9" hidden="1"/>
    <cellStyle name="Hipervínculo visitado" xfId="11655" builtinId="9" hidden="1"/>
    <cellStyle name="Hipervínculo visitado" xfId="11644" builtinId="9" hidden="1"/>
    <cellStyle name="Hipervínculo visitado" xfId="11636" builtinId="9" hidden="1"/>
    <cellStyle name="Hipervínculo visitado" xfId="11626" builtinId="9" hidden="1"/>
    <cellStyle name="Hipervínculo visitado" xfId="11616" builtinId="9" hidden="1"/>
    <cellStyle name="Hipervínculo visitado" xfId="11606" builtinId="9" hidden="1"/>
    <cellStyle name="Hipervínculo visitado" xfId="11828" builtinId="9" hidden="1"/>
    <cellStyle name="Hipervínculo visitado" xfId="11890" builtinId="9" hidden="1"/>
    <cellStyle name="Hipervínculo visitado" xfId="11971" builtinId="9" hidden="1"/>
    <cellStyle name="Hipervínculo visitado" xfId="12034" builtinId="9" hidden="1"/>
    <cellStyle name="Hipervínculo visitado" xfId="12116" builtinId="9" hidden="1"/>
    <cellStyle name="Hipervínculo visitado" xfId="12178" builtinId="9" hidden="1"/>
    <cellStyle name="Hipervínculo visitado" xfId="12224" builtinId="9" hidden="1"/>
    <cellStyle name="Hipervínculo visitado" xfId="12214" builtinId="9" hidden="1"/>
    <cellStyle name="Hipervínculo visitado" xfId="12204" builtinId="9" hidden="1"/>
    <cellStyle name="Hipervínculo visitado" xfId="12192" builtinId="9" hidden="1"/>
    <cellStyle name="Hipervínculo visitado" xfId="12184" builtinId="9" hidden="1"/>
    <cellStyle name="Hipervínculo visitado" xfId="12174" builtinId="9" hidden="1"/>
    <cellStyle name="Hipervínculo visitado" xfId="12166" builtinId="9" hidden="1"/>
    <cellStyle name="Hipervínculo visitado" xfId="12154" builtinId="9" hidden="1"/>
    <cellStyle name="Hipervínculo visitado" xfId="12142" builtinId="9" hidden="1"/>
    <cellStyle name="Hipervínculo visitado" xfId="12134" builtinId="9" hidden="1"/>
    <cellStyle name="Hipervínculo visitado" xfId="12122" builtinId="9" hidden="1"/>
    <cellStyle name="Hipervínculo visitado" xfId="12112" builtinId="9" hidden="1"/>
    <cellStyle name="Hipervínculo visitado" xfId="12102" builtinId="9" hidden="1"/>
    <cellStyle name="Hipervínculo visitado" xfId="12092" builtinId="9" hidden="1"/>
    <cellStyle name="Hipervínculo visitado" xfId="12080" builtinId="9" hidden="1"/>
    <cellStyle name="Hipervínculo visitado" xfId="12068" builtinId="9" hidden="1"/>
    <cellStyle name="Hipervínculo visitado" xfId="12058" builtinId="9" hidden="1"/>
    <cellStyle name="Hipervínculo visitado" xfId="12046" builtinId="9" hidden="1"/>
    <cellStyle name="Hipervínculo visitado" xfId="12038" builtinId="9" hidden="1"/>
    <cellStyle name="Hipervínculo visitado" xfId="12026" builtinId="9" hidden="1"/>
    <cellStyle name="Hipervínculo visitado" xfId="12017" builtinId="9" hidden="1"/>
    <cellStyle name="Hipervínculo visitado" xfId="12007" builtinId="9" hidden="1"/>
    <cellStyle name="Hipervínculo visitado" xfId="11995" builtinId="9" hidden="1"/>
    <cellStyle name="Hipervínculo visitado" xfId="11985" builtinId="9" hidden="1"/>
    <cellStyle name="Hipervínculo visitado" xfId="11975" builtinId="9" hidden="1"/>
    <cellStyle name="Hipervínculo visitado" xfId="11965" builtinId="9" hidden="1"/>
    <cellStyle name="Hipervínculo visitado" xfId="11953" builtinId="9" hidden="1"/>
    <cellStyle name="Hipervínculo visitado" xfId="11945" builtinId="9" hidden="1"/>
    <cellStyle name="Hipervínculo visitado" xfId="11933" builtinId="9" hidden="1"/>
    <cellStyle name="Hipervínculo visitado" xfId="11921" builtinId="9" hidden="1"/>
    <cellStyle name="Hipervínculo visitado" xfId="11912" builtinId="9" hidden="1"/>
    <cellStyle name="Hipervínculo visitado" xfId="11900" builtinId="9" hidden="1"/>
    <cellStyle name="Hipervínculo visitado" xfId="11892" builtinId="9" hidden="1"/>
    <cellStyle name="Hipervínculo visitado" xfId="11880" builtinId="9" hidden="1"/>
    <cellStyle name="Hipervínculo visitado" xfId="11870" builtinId="9" hidden="1"/>
    <cellStyle name="Hipervínculo visitado" xfId="11862" builtinId="9" hidden="1"/>
    <cellStyle name="Hipervínculo visitado" xfId="11850" builtinId="9" hidden="1"/>
    <cellStyle name="Hipervínculo visitado" xfId="11840" builtinId="9" hidden="1"/>
    <cellStyle name="Hipervínculo visitado" xfId="11830" builtinId="9" hidden="1"/>
    <cellStyle name="Hipervínculo visitado" xfId="11820" builtinId="9" hidden="1"/>
    <cellStyle name="Hipervínculo visitado" xfId="11808" builtinId="9" hidden="1"/>
    <cellStyle name="Hipervínculo visitado" xfId="11800" builtinId="9" hidden="1"/>
    <cellStyle name="Hipervínculo visitado" xfId="11788" builtinId="9" hidden="1"/>
    <cellStyle name="Hipervínculo visitado" xfId="12252" builtinId="9" hidden="1"/>
    <cellStyle name="Hipervínculo visitado" xfId="12284" builtinId="9" hidden="1"/>
    <cellStyle name="Hipervínculo visitado" xfId="12324" builtinId="9" hidden="1"/>
    <cellStyle name="Hipervínculo visitado" xfId="12354" builtinId="9" hidden="1"/>
    <cellStyle name="Hipervínculo visitado" xfId="12395" builtinId="9" hidden="1"/>
    <cellStyle name="Hipervínculo visitado" xfId="12427" builtinId="9" hidden="1"/>
    <cellStyle name="Hipervínculo visitado" xfId="12467" builtinId="9" hidden="1"/>
    <cellStyle name="Hipervínculo visitado" xfId="12506" builtinId="9" hidden="1"/>
    <cellStyle name="Hipervínculo visitado" xfId="12540" builtinId="9" hidden="1"/>
    <cellStyle name="Hipervínculo visitado" xfId="12580" builtinId="9" hidden="1"/>
    <cellStyle name="Hipervínculo visitado" xfId="12612" builtinId="9" hidden="1"/>
    <cellStyle name="Hipervínculo visitado" xfId="12650" builtinId="9" hidden="1"/>
    <cellStyle name="Hipervínculo visitado" xfId="12682" builtinId="9" hidden="1"/>
    <cellStyle name="Hipervínculo visitado" xfId="12724" builtinId="9" hidden="1"/>
    <cellStyle name="Hipervínculo visitado" xfId="12764" builtinId="9" hidden="1"/>
    <cellStyle name="Hipervínculo visitado" xfId="12796" builtinId="9" hidden="1"/>
    <cellStyle name="Hipervínculo visitado" xfId="12834" builtinId="9" hidden="1"/>
    <cellStyle name="Hipervínculo visitado" xfId="12868" builtinId="9" hidden="1"/>
    <cellStyle name="Hipervínculo visitado" xfId="12908" builtinId="9" hidden="1"/>
    <cellStyle name="Hipervínculo visitado" xfId="12940" builtinId="9" hidden="1"/>
    <cellStyle name="Hipervínculo visitado" xfId="12978" builtinId="9" hidden="1"/>
    <cellStyle name="Hipervínculo visitado" xfId="13020" builtinId="9" hidden="1"/>
    <cellStyle name="Hipervínculo visitado" xfId="13052" builtinId="9" hidden="1"/>
    <cellStyle name="Hipervínculo visitado" xfId="13092" builtinId="9" hidden="1"/>
    <cellStyle name="Hipervínculo visitado" xfId="13122" builtinId="9" hidden="1"/>
    <cellStyle name="Hipervínculo visitado" xfId="13164" builtinId="9" hidden="1"/>
    <cellStyle name="Hipervínculo visitado" xfId="13196" builtinId="9" hidden="1"/>
    <cellStyle name="Hipervínculo visitado" xfId="13236" builtinId="9" hidden="1"/>
    <cellStyle name="Hipervínculo visitado" xfId="13274" builtinId="9" hidden="1"/>
    <cellStyle name="Hipervínculo visitado" xfId="13306" builtinId="9" hidden="1"/>
    <cellStyle name="Hipervínculo visitado" xfId="13348" builtinId="9" hidden="1"/>
    <cellStyle name="Hipervínculo visitado" xfId="13380" builtinId="9" hidden="1"/>
    <cellStyle name="Hipervínculo visitado" xfId="13420" builtinId="9" hidden="1"/>
    <cellStyle name="Hipervínculo visitado" xfId="13450" builtinId="9" hidden="1"/>
    <cellStyle name="Hipervínculo visitado" xfId="13491" builtinId="9" hidden="1"/>
    <cellStyle name="Hipervínculo visitado" xfId="13531" builtinId="9" hidden="1"/>
    <cellStyle name="Hipervínculo visitado" xfId="13563" builtinId="9" hidden="1"/>
    <cellStyle name="Hipervínculo visitado" xfId="13601" builtinId="9" hidden="1"/>
    <cellStyle name="Hipervínculo visitado" xfId="13633" builtinId="9" hidden="1"/>
    <cellStyle name="Hipervínculo visitado" xfId="13673" builtinId="9" hidden="1"/>
    <cellStyle name="Hipervínculo visitado" xfId="13705" builtinId="9" hidden="1"/>
    <cellStyle name="Hipervínculo visitado" xfId="13727" builtinId="9" hidden="1"/>
    <cellStyle name="Hipervínculo visitado" xfId="13715" builtinId="9" hidden="1"/>
    <cellStyle name="Hipervínculo visitado" xfId="13703" builtinId="9" hidden="1"/>
    <cellStyle name="Hipervínculo visitado" xfId="13691" builtinId="9" hidden="1"/>
    <cellStyle name="Hipervínculo visitado" xfId="13679" builtinId="9" hidden="1"/>
    <cellStyle name="Hipervínculo visitado" xfId="13667" builtinId="9" hidden="1"/>
    <cellStyle name="Hipervínculo visitado" xfId="13655" builtinId="9" hidden="1"/>
    <cellStyle name="Hipervínculo visitado" xfId="13643" builtinId="9" hidden="1"/>
    <cellStyle name="Hipervínculo visitado" xfId="13629" builtinId="9" hidden="1"/>
    <cellStyle name="Hipervínculo visitado" xfId="13619" builtinId="9" hidden="1"/>
    <cellStyle name="Hipervínculo visitado" xfId="13605" builtinId="9" hidden="1"/>
    <cellStyle name="Hipervínculo visitado" xfId="13595" builtinId="9" hidden="1"/>
    <cellStyle name="Hipervínculo visitado" xfId="13581" builtinId="9" hidden="1"/>
    <cellStyle name="Hipervínculo visitado" xfId="13573" builtinId="9" hidden="1"/>
    <cellStyle name="Hipervínculo visitado" xfId="13559" builtinId="9" hidden="1"/>
    <cellStyle name="Hipervínculo visitado" xfId="13545" builtinId="9" hidden="1"/>
    <cellStyle name="Hipervínculo visitado" xfId="13535" builtinId="9" hidden="1"/>
    <cellStyle name="Hipervínculo visitado" xfId="13521" builtinId="9" hidden="1"/>
    <cellStyle name="Hipervínculo visitado" xfId="13511" builtinId="9" hidden="1"/>
    <cellStyle name="Hipervínculo visitado" xfId="13497" builtinId="9" hidden="1"/>
    <cellStyle name="Hipervínculo visitado" xfId="13487" builtinId="9" hidden="1"/>
    <cellStyle name="Hipervínculo visitado" xfId="13472" builtinId="9" hidden="1"/>
    <cellStyle name="Hipervínculo visitado" xfId="13460" builtinId="9" hidden="1"/>
    <cellStyle name="Hipervínculo visitado" xfId="13448" builtinId="9" hidden="1"/>
    <cellStyle name="Hipervínculo visitado" xfId="13436" builtinId="9" hidden="1"/>
    <cellStyle name="Hipervínculo visitado" xfId="13424" builtinId="9" hidden="1"/>
    <cellStyle name="Hipervínculo visitado" xfId="13414" builtinId="9" hidden="1"/>
    <cellStyle name="Hipervínculo visitado" xfId="13402" builtinId="9" hidden="1"/>
    <cellStyle name="Hipervínculo visitado" xfId="13390" builtinId="9" hidden="1"/>
    <cellStyle name="Hipervínculo visitado" xfId="13376" builtinId="9" hidden="1"/>
    <cellStyle name="Hipervínculo visitado" xfId="13366" builtinId="9" hidden="1"/>
    <cellStyle name="Hipervínculo visitado" xfId="13352" builtinId="9" hidden="1"/>
    <cellStyle name="Hipervínculo visitado" xfId="13342" builtinId="9" hidden="1"/>
    <cellStyle name="Hipervínculo visitado" xfId="13328" builtinId="9" hidden="1"/>
    <cellStyle name="Hipervínculo visitado" xfId="13316" builtinId="9" hidden="1"/>
    <cellStyle name="Hipervínculo visitado" xfId="13302" builtinId="9" hidden="1"/>
    <cellStyle name="Hipervínculo visitado" xfId="13288" builtinId="9" hidden="1"/>
    <cellStyle name="Hipervínculo visitado" xfId="13278" builtinId="9" hidden="1"/>
    <cellStyle name="Hipervínculo visitado" xfId="13266" builtinId="9" hidden="1"/>
    <cellStyle name="Hipervínculo visitado" xfId="13256" builtinId="9" hidden="1"/>
    <cellStyle name="Hipervínculo visitado" xfId="13242" builtinId="9" hidden="1"/>
    <cellStyle name="Hipervínculo visitado" xfId="13232" builtinId="9" hidden="1"/>
    <cellStyle name="Hipervínculo visitado" xfId="13218" builtinId="9" hidden="1"/>
    <cellStyle name="Hipervínculo visitado" xfId="13206" builtinId="9" hidden="1"/>
    <cellStyle name="Hipervínculo visitado" xfId="13194" builtinId="9" hidden="1"/>
    <cellStyle name="Hipervínculo visitado" xfId="13182" builtinId="9" hidden="1"/>
    <cellStyle name="Hipervínculo visitado" xfId="13170" builtinId="9" hidden="1"/>
    <cellStyle name="Hipervínculo visitado" xfId="13156" builtinId="9" hidden="1"/>
    <cellStyle name="Hipervínculo visitado" xfId="13144" builtinId="9" hidden="1"/>
    <cellStyle name="Hipervínculo visitado" xfId="13132" builtinId="9" hidden="1"/>
    <cellStyle name="Hipervínculo visitado" xfId="13118" builtinId="9" hidden="1"/>
    <cellStyle name="Hipervínculo visitado" xfId="13110" builtinId="9" hidden="1"/>
    <cellStyle name="Hipervínculo visitado" xfId="13096" builtinId="9" hidden="1"/>
    <cellStyle name="Hipervínculo visitado" xfId="13086" builtinId="9" hidden="1"/>
    <cellStyle name="Hipervínculo visitado" xfId="13072" builtinId="9" hidden="1"/>
    <cellStyle name="Hipervínculo visitado" xfId="13062" builtinId="9" hidden="1"/>
    <cellStyle name="Hipervínculo visitado" xfId="13048" builtinId="9" hidden="1"/>
    <cellStyle name="Hipervínculo visitado" xfId="13034" builtinId="9" hidden="1"/>
    <cellStyle name="Hipervínculo visitado" xfId="13024" builtinId="9" hidden="1"/>
    <cellStyle name="Hipervínculo visitado" xfId="13010" builtinId="9" hidden="1"/>
    <cellStyle name="Hipervínculo visitado" xfId="12998" builtinId="9" hidden="1"/>
    <cellStyle name="Hipervínculo visitado" xfId="12984" builtinId="9" hidden="1"/>
    <cellStyle name="Hipervínculo visitado" xfId="12974" builtinId="9" hidden="1"/>
    <cellStyle name="Hipervínculo visitado" xfId="12960" builtinId="9" hidden="1"/>
    <cellStyle name="Hipervínculo visitado" xfId="12950" builtinId="9" hidden="1"/>
    <cellStyle name="Hipervínculo visitado" xfId="12938" builtinId="9" hidden="1"/>
    <cellStyle name="Hipervínculo visitado" xfId="12926" builtinId="9" hidden="1"/>
    <cellStyle name="Hipervínculo visitado" xfId="12914" builtinId="9" hidden="1"/>
    <cellStyle name="Hipervínculo visitado" xfId="12902" builtinId="9" hidden="1"/>
    <cellStyle name="Hipervínculo visitado" xfId="12890" builtinId="9" hidden="1"/>
    <cellStyle name="Hipervínculo visitado" xfId="12878" builtinId="9" hidden="1"/>
    <cellStyle name="Hipervínculo visitado" xfId="12864" builtinId="9" hidden="1"/>
    <cellStyle name="Hipervínculo visitado" xfId="12854" builtinId="9" hidden="1"/>
    <cellStyle name="Hipervínculo visitado" xfId="12838" builtinId="9" hidden="1"/>
    <cellStyle name="Hipervínculo visitado" xfId="12828" builtinId="9" hidden="1"/>
    <cellStyle name="Hipervínculo visitado" xfId="12814" builtinId="9" hidden="1"/>
    <cellStyle name="Hipervínculo visitado" xfId="12804" builtinId="9" hidden="1"/>
    <cellStyle name="Hipervínculo visitado" xfId="12792" builtinId="9" hidden="1"/>
    <cellStyle name="Hipervínculo visitado" xfId="12778" builtinId="9" hidden="1"/>
    <cellStyle name="Hipervínculo visitado" xfId="12768" builtinId="9" hidden="1"/>
    <cellStyle name="Hipervínculo visitado" xfId="12754" builtinId="9" hidden="1"/>
    <cellStyle name="Hipervínculo visitado" xfId="12744" builtinId="9" hidden="1"/>
    <cellStyle name="Hipervínculo visitado" xfId="12730" builtinId="9" hidden="1"/>
    <cellStyle name="Hipervínculo visitado" xfId="12720" builtinId="9" hidden="1"/>
    <cellStyle name="Hipervínculo visitado" xfId="12706" builtinId="9" hidden="1"/>
    <cellStyle name="Hipervínculo visitado" xfId="12692" builtinId="9" hidden="1"/>
    <cellStyle name="Hipervínculo visitado" xfId="12680" builtinId="9" hidden="1"/>
    <cellStyle name="Hipervínculo visitado" xfId="12668" builtinId="9" hidden="1"/>
    <cellStyle name="Hipervínculo visitado" xfId="12656" builtinId="9" hidden="1"/>
    <cellStyle name="Hipervínculo visitado" xfId="12644" builtinId="9" hidden="1"/>
    <cellStyle name="Hipervínculo visitado" xfId="12634" builtinId="9" hidden="1"/>
    <cellStyle name="Hipervínculo visitado" xfId="12622" builtinId="9" hidden="1"/>
    <cellStyle name="Hipervínculo visitado" xfId="12608" builtinId="9" hidden="1"/>
    <cellStyle name="Hipervínculo visitado" xfId="12598" builtinId="9" hidden="1"/>
    <cellStyle name="Hipervínculo visitado" xfId="12584" builtinId="9" hidden="1"/>
    <cellStyle name="Hipervínculo visitado" xfId="12574" builtinId="9" hidden="1"/>
    <cellStyle name="Hipervínculo visitado" xfId="12560" builtinId="9" hidden="1"/>
    <cellStyle name="Hipervínculo visitado" xfId="12550" builtinId="9" hidden="1"/>
    <cellStyle name="Hipervínculo visitado" xfId="12534" builtinId="9" hidden="1"/>
    <cellStyle name="Hipervínculo visitado" xfId="12520" builtinId="9" hidden="1"/>
    <cellStyle name="Hipervínculo visitado" xfId="12510" builtinId="9" hidden="1"/>
    <cellStyle name="Hipervínculo visitado" xfId="12496" builtinId="9" hidden="1"/>
    <cellStyle name="Hipervínculo visitado" xfId="12486" builtinId="9" hidden="1"/>
    <cellStyle name="Hipervínculo visitado" xfId="12473" builtinId="9" hidden="1"/>
    <cellStyle name="Hipervínculo visitado" xfId="12463" builtinId="9" hidden="1"/>
    <cellStyle name="Hipervínculo visitado" xfId="12449" builtinId="9" hidden="1"/>
    <cellStyle name="Hipervínculo visitado" xfId="12437" builtinId="9" hidden="1"/>
    <cellStyle name="Hipervínculo visitado" xfId="12425" builtinId="9" hidden="1"/>
    <cellStyle name="Hipervínculo visitado" xfId="12413" builtinId="9" hidden="1"/>
    <cellStyle name="Hipervínculo visitado" xfId="12401" builtinId="9" hidden="1"/>
    <cellStyle name="Hipervínculo visitado" xfId="12389" builtinId="9" hidden="1"/>
    <cellStyle name="Hipervínculo visitado" xfId="12376" builtinId="9" hidden="1"/>
    <cellStyle name="Hipervínculo visitado" xfId="12364" builtinId="9" hidden="1"/>
    <cellStyle name="Hipervínculo visitado" xfId="12350" builtinId="9" hidden="1"/>
    <cellStyle name="Hipervínculo visitado" xfId="12340" builtinId="9" hidden="1"/>
    <cellStyle name="Hipervínculo visitado" xfId="12328" builtinId="9" hidden="1"/>
    <cellStyle name="Hipervínculo visitado" xfId="12318" builtinId="9" hidden="1"/>
    <cellStyle name="Hipervínculo visitado" xfId="12304" builtinId="9" hidden="1"/>
    <cellStyle name="Hipervínculo visitado" xfId="12294" builtinId="9" hidden="1"/>
    <cellStyle name="Hipervínculo visitado" xfId="12280" builtinId="9" hidden="1"/>
    <cellStyle name="Hipervínculo visitado" xfId="12266" builtinId="9" hidden="1"/>
    <cellStyle name="Hipervínculo visitado" xfId="12256" builtinId="9" hidden="1"/>
    <cellStyle name="Hipervínculo visitado" xfId="12242" builtinId="9" hidden="1"/>
    <cellStyle name="Hipervínculo visitado" xfId="12232" builtinId="9" hidden="1"/>
    <cellStyle name="Hipervínculo visitado" xfId="9172" builtinId="9" hidden="1"/>
    <cellStyle name="Hipervínculo visitado" xfId="9164" builtinId="9" hidden="1"/>
    <cellStyle name="Hipervínculo visitado" xfId="9182" builtinId="9" hidden="1"/>
    <cellStyle name="Hipervínculo visitado" xfId="9230" builtinId="9" hidden="1"/>
    <cellStyle name="Hipervínculo visitado" xfId="9222" builtinId="9" hidden="1"/>
    <cellStyle name="Hipervínculo visitado" xfId="9212" builtinId="9" hidden="1"/>
    <cellStyle name="Hipervínculo visitado" xfId="9202" builtinId="9" hidden="1"/>
    <cellStyle name="Hipervínculo visitado" xfId="9192" builtinId="9" hidden="1"/>
    <cellStyle name="Hipervínculo visitado" xfId="9310" builtinId="9" hidden="1"/>
    <cellStyle name="Hipervínculo visitado" xfId="9300" builtinId="9" hidden="1"/>
    <cellStyle name="Hipervínculo visitado" xfId="9288" builtinId="9" hidden="1"/>
    <cellStyle name="Hipervínculo visitado" xfId="9280" builtinId="9" hidden="1"/>
    <cellStyle name="Hipervínculo visitado" xfId="9270" builtinId="9" hidden="1"/>
    <cellStyle name="Hipervínculo visitado" xfId="9262" builtinId="9" hidden="1"/>
    <cellStyle name="Hipervínculo visitado" xfId="9252" builtinId="9" hidden="1"/>
    <cellStyle name="Hipervínculo visitado" xfId="9244" builtinId="9" hidden="1"/>
    <cellStyle name="Hipervínculo visitado" xfId="9232" builtinId="9" hidden="1"/>
    <cellStyle name="Hipervínculo visitado" xfId="9459" builtinId="9" hidden="1"/>
    <cellStyle name="Hipervínculo visitado" xfId="9489" builtinId="9" hidden="1"/>
    <cellStyle name="Hipervínculo visitado" xfId="9479" builtinId="9" hidden="1"/>
    <cellStyle name="Hipervínculo visitado" xfId="9469" builtinId="9" hidden="1"/>
    <cellStyle name="Hipervínculo visitado" xfId="9457" builtinId="9" hidden="1"/>
    <cellStyle name="Hipervínculo visitado" xfId="9449" builtinId="9" hidden="1"/>
    <cellStyle name="Hipervínculo visitado" xfId="9439" builtinId="9" hidden="1"/>
    <cellStyle name="Hipervínculo visitado" xfId="9429" builtinId="9" hidden="1"/>
    <cellStyle name="Hipervínculo visitado" xfId="9419" builtinId="9" hidden="1"/>
    <cellStyle name="Hipervínculo visitado" xfId="9408" builtinId="9" hidden="1"/>
    <cellStyle name="Hipervínculo visitado" xfId="9400" builtinId="9" hidden="1"/>
    <cellStyle name="Hipervínculo visitado" xfId="9388" builtinId="9" hidden="1"/>
    <cellStyle name="Hipervínculo visitado" xfId="9380" builtinId="9" hidden="1"/>
    <cellStyle name="Hipervínculo visitado" xfId="9370" builtinId="9" hidden="1"/>
    <cellStyle name="Hipervínculo visitado" xfId="9359" builtinId="9" hidden="1"/>
    <cellStyle name="Hipervínculo visitado" xfId="9351" builtinId="9" hidden="1"/>
    <cellStyle name="Hipervínculo visitado" xfId="9341" builtinId="9" hidden="1"/>
    <cellStyle name="Hipervínculo visitado" xfId="9333" builtinId="9" hidden="1"/>
    <cellStyle name="Hipervínculo visitado" xfId="9321" builtinId="9" hidden="1"/>
    <cellStyle name="Hipervínculo visitado" xfId="9509" builtinId="9" hidden="1"/>
    <cellStyle name="Hipervínculo visitado" xfId="9587" builtinId="9" hidden="1"/>
    <cellStyle name="Hipervínculo visitado" xfId="9668" builtinId="9" hidden="1"/>
    <cellStyle name="Hipervínculo visitado" xfId="9731" builtinId="9" hidden="1"/>
    <cellStyle name="Hipervínculo visitado" xfId="9813" builtinId="9" hidden="1"/>
    <cellStyle name="Hipervínculo visitado" xfId="9877" builtinId="9" hidden="1"/>
    <cellStyle name="Hipervínculo visitado" xfId="9943" builtinId="9" hidden="1"/>
    <cellStyle name="Hipervínculo visitado" xfId="9931" builtinId="9" hidden="1"/>
    <cellStyle name="Hipervínculo visitado" xfId="9919" builtinId="9" hidden="1"/>
    <cellStyle name="Hipervínculo visitado" xfId="9909" builtinId="9" hidden="1"/>
    <cellStyle name="Hipervínculo visitado" xfId="9899" builtinId="9" hidden="1"/>
    <cellStyle name="Hipervínculo visitado" xfId="9782" builtinId="9" hidden="1"/>
    <cellStyle name="Hipervínculo visitado" xfId="9881" builtinId="9" hidden="1"/>
    <cellStyle name="Hipervínculo visitado" xfId="9869" builtinId="9" hidden="1"/>
    <cellStyle name="Hipervínculo visitado" xfId="9859" builtinId="9" hidden="1"/>
    <cellStyle name="Hipervínculo visitado" xfId="9849" builtinId="9" hidden="1"/>
    <cellStyle name="Hipervínculo visitado" xfId="9837" builtinId="9" hidden="1"/>
    <cellStyle name="Hipervínculo visitado" xfId="9827" builtinId="9" hidden="1"/>
    <cellStyle name="Hipervínculo visitado" xfId="9817" builtinId="9" hidden="1"/>
    <cellStyle name="Hipervínculo visitado" xfId="9807" builtinId="9" hidden="1"/>
    <cellStyle name="Hipervínculo visitado" xfId="9795" builtinId="9" hidden="1"/>
    <cellStyle name="Hipervínculo visitado" xfId="9787" builtinId="9" hidden="1"/>
    <cellStyle name="Hipervínculo visitado" xfId="9773" builtinId="9" hidden="1"/>
    <cellStyle name="Hipervínculo visitado" xfId="9761" builtinId="9" hidden="1"/>
    <cellStyle name="Hipervínculo visitado" xfId="9753" builtinId="9" hidden="1"/>
    <cellStyle name="Hipervínculo visitado" xfId="9741" builtinId="9" hidden="1"/>
    <cellStyle name="Hipervínculo visitado" xfId="9733" builtinId="9" hidden="1"/>
    <cellStyle name="Hipervínculo visitado" xfId="9722" builtinId="9" hidden="1"/>
    <cellStyle name="Hipervínculo visitado" xfId="9712" builtinId="9" hidden="1"/>
    <cellStyle name="Hipervínculo visitado" xfId="9702" builtinId="9" hidden="1"/>
    <cellStyle name="Hipervínculo visitado" xfId="9690" builtinId="9" hidden="1"/>
    <cellStyle name="Hipervínculo visitado" xfId="9680" builtinId="9" hidden="1"/>
    <cellStyle name="Hipervínculo visitado" xfId="9670" builtinId="9" hidden="1"/>
    <cellStyle name="Hipervínculo visitado" xfId="9660" builtinId="9" hidden="1"/>
    <cellStyle name="Hipervínculo visitado" xfId="9648" builtinId="9" hidden="1"/>
    <cellStyle name="Hipervínculo visitado" xfId="9640" builtinId="9" hidden="1"/>
    <cellStyle name="Hipervínculo visitado" xfId="9628" builtinId="9" hidden="1"/>
    <cellStyle name="Hipervínculo visitado" xfId="9615" builtinId="9" hidden="1"/>
    <cellStyle name="Hipervínculo visitado" xfId="9607" builtinId="9" hidden="1"/>
    <cellStyle name="Hipervínculo visitado" xfId="9595" builtinId="9" hidden="1"/>
    <cellStyle name="Hipervínculo visitado" xfId="9585" builtinId="9" hidden="1"/>
    <cellStyle name="Hipervínculo visitado" xfId="9470" builtinId="9" hidden="1"/>
    <cellStyle name="Hipervínculo visitado" xfId="9567" builtinId="9" hidden="1"/>
    <cellStyle name="Hipervínculo visitado" xfId="9555" builtinId="9" hidden="1"/>
    <cellStyle name="Hipervínculo visitado" xfId="9545" builtinId="9" hidden="1"/>
    <cellStyle name="Hipervínculo visitado" xfId="9535" builtinId="9" hidden="1"/>
    <cellStyle name="Hipervínculo visitado" xfId="9523" builtinId="9" hidden="1"/>
    <cellStyle name="Hipervínculo visitado" xfId="9515" builtinId="9" hidden="1"/>
    <cellStyle name="Hipervínculo visitado" xfId="9503" builtinId="9" hidden="1"/>
    <cellStyle name="Hipervínculo visitado" xfId="9949" builtinId="9" hidden="1"/>
    <cellStyle name="Hipervínculo visitado" xfId="9989" builtinId="9" hidden="1"/>
    <cellStyle name="Hipervínculo visitado" xfId="10029" builtinId="9" hidden="1"/>
    <cellStyle name="Hipervínculo visitado" xfId="10059" builtinId="9" hidden="1"/>
    <cellStyle name="Hipervínculo visitado" xfId="10100" builtinId="9" hidden="1"/>
    <cellStyle name="Hipervínculo visitado" xfId="10132" builtinId="9" hidden="1"/>
    <cellStyle name="Hipervínculo visitado" xfId="10172" builtinId="9" hidden="1"/>
    <cellStyle name="Hipervínculo visitado" xfId="10203" builtinId="9" hidden="1"/>
    <cellStyle name="Hipervínculo visitado" xfId="10243" builtinId="9" hidden="1"/>
    <cellStyle name="Hipervínculo visitado" xfId="10285" builtinId="9" hidden="1"/>
    <cellStyle name="Hipervínculo visitado" xfId="10317" builtinId="9" hidden="1"/>
    <cellStyle name="Hipervínculo visitado" xfId="10250" builtinId="9" hidden="1"/>
    <cellStyle name="Hipervínculo visitado" xfId="10387" builtinId="9" hidden="1"/>
    <cellStyle name="Hipervínculo visitado" xfId="10429" builtinId="9" hidden="1"/>
    <cellStyle name="Hipervínculo visitado" xfId="10461" builtinId="9" hidden="1"/>
    <cellStyle name="Hipervínculo visitado" xfId="10501" builtinId="9" hidden="1"/>
    <cellStyle name="Hipervínculo visitado" xfId="10539" builtinId="9" hidden="1"/>
    <cellStyle name="Hipervínculo visitado" xfId="10573" builtinId="9" hidden="1"/>
    <cellStyle name="Hipervínculo visitado" xfId="10613" builtinId="9" hidden="1"/>
    <cellStyle name="Hipervínculo visitado" xfId="10645" builtinId="9" hidden="1"/>
    <cellStyle name="Hipervínculo visitado" xfId="10683" builtinId="9" hidden="1"/>
    <cellStyle name="Hipervínculo visitado" xfId="10715" builtinId="9" hidden="1"/>
    <cellStyle name="Hipervínculo visitado" xfId="10757" builtinId="9" hidden="1"/>
    <cellStyle name="Hipervínculo visitado" xfId="10797" builtinId="9" hidden="1"/>
    <cellStyle name="Hipervínculo visitado" xfId="10827" builtinId="9" hidden="1"/>
    <cellStyle name="Hipervínculo visitado" xfId="10867" builtinId="9" hidden="1"/>
    <cellStyle name="Hipervínculo visitado" xfId="10901" builtinId="9" hidden="1"/>
    <cellStyle name="Hipervínculo visitado" xfId="10941" builtinId="9" hidden="1"/>
    <cellStyle name="Hipervínculo visitado" xfId="10973" builtinId="9" hidden="1"/>
    <cellStyle name="Hipervínculo visitado" xfId="11011" builtinId="9" hidden="1"/>
    <cellStyle name="Hipervínculo visitado" xfId="11053" builtinId="9" hidden="1"/>
    <cellStyle name="Hipervínculo visitado" xfId="11085" builtinId="9" hidden="1"/>
    <cellStyle name="Hipervínculo visitado" xfId="11125" builtinId="9" hidden="1"/>
    <cellStyle name="Hipervínculo visitado" xfId="11155" builtinId="9" hidden="1"/>
    <cellStyle name="Hipervínculo visitado" xfId="11196" builtinId="9" hidden="1"/>
    <cellStyle name="Hipervínculo visitado" xfId="11228" builtinId="9" hidden="1"/>
    <cellStyle name="Hipervínculo visitado" xfId="11268" builtinId="9" hidden="1"/>
    <cellStyle name="Hipervínculo visitado" xfId="11306" builtinId="9" hidden="1"/>
    <cellStyle name="Hipervínculo visitado" xfId="11338" builtinId="9" hidden="1"/>
    <cellStyle name="Hipervínculo visitado" xfId="11378" builtinId="9" hidden="1"/>
    <cellStyle name="Hipervínculo visitado" xfId="11410" builtinId="9" hidden="1"/>
    <cellStyle name="Hipervínculo visitado" xfId="11444" builtinId="9" hidden="1"/>
    <cellStyle name="Hipervínculo visitado" xfId="11432" builtinId="9" hidden="1"/>
    <cellStyle name="Hipervínculo visitado" xfId="11420" builtinId="9" hidden="1"/>
    <cellStyle name="Hipervínculo visitado" xfId="11406" builtinId="9" hidden="1"/>
    <cellStyle name="Hipervínculo visitado" xfId="11396" builtinId="9" hidden="1"/>
    <cellStyle name="Hipervínculo visitado" xfId="11382" builtinId="9" hidden="1"/>
    <cellStyle name="Hipervínculo visitado" xfId="11372" builtinId="9" hidden="1"/>
    <cellStyle name="Hipervínculo visitado" xfId="11358" builtinId="9" hidden="1"/>
    <cellStyle name="Hipervínculo visitado" xfId="11348" builtinId="9" hidden="1"/>
    <cellStyle name="Hipervínculo visitado" xfId="11334" builtinId="9" hidden="1"/>
    <cellStyle name="Hipervínculo visitado" xfId="11320" builtinId="9" hidden="1"/>
    <cellStyle name="Hipervínculo visitado" xfId="11310" builtinId="9" hidden="1"/>
    <cellStyle name="Hipervínculo visitado" xfId="11296" builtinId="9" hidden="1"/>
    <cellStyle name="Hipervínculo visitado" xfId="11288" builtinId="9" hidden="1"/>
    <cellStyle name="Hipervínculo visitado" xfId="11274" builtinId="9" hidden="1"/>
    <cellStyle name="Hipervínculo visitado" xfId="11264" builtinId="9" hidden="1"/>
    <cellStyle name="Hipervínculo visitado" xfId="11250" builtinId="9" hidden="1"/>
    <cellStyle name="Hipervínculo visitado" xfId="11238" builtinId="9" hidden="1"/>
    <cellStyle name="Hipervínculo visitado" xfId="11226" builtinId="9" hidden="1"/>
    <cellStyle name="Hipervínculo visitado" xfId="11214" builtinId="9" hidden="1"/>
    <cellStyle name="Hipervínculo visitado" xfId="11202" builtinId="9" hidden="1"/>
    <cellStyle name="Hipervínculo visitado" xfId="11190" builtinId="9" hidden="1"/>
    <cellStyle name="Hipervínculo visitado" xfId="11177" builtinId="9" hidden="1"/>
    <cellStyle name="Hipervínculo visitado" xfId="11165" builtinId="9" hidden="1"/>
    <cellStyle name="Hipervínculo visitado" xfId="11151" builtinId="9" hidden="1"/>
    <cellStyle name="Hipervínculo visitado" xfId="11141" builtinId="9" hidden="1"/>
    <cellStyle name="Hipervínculo visitado" xfId="11129" builtinId="9" hidden="1"/>
    <cellStyle name="Hipervínculo visitado" xfId="11119" builtinId="9" hidden="1"/>
    <cellStyle name="Hipervínculo visitado" xfId="11105" builtinId="9" hidden="1"/>
    <cellStyle name="Hipervínculo visitado" xfId="11095" builtinId="9" hidden="1"/>
    <cellStyle name="Hipervínculo visitado" xfId="11081" builtinId="9" hidden="1"/>
    <cellStyle name="Hipervínculo visitado" xfId="11067" builtinId="9" hidden="1"/>
    <cellStyle name="Hipervínculo visitado" xfId="11057" builtinId="9" hidden="1"/>
    <cellStyle name="Hipervínculo visitado" xfId="11043" builtinId="9" hidden="1"/>
    <cellStyle name="Hipervínculo visitado" xfId="11033" builtinId="9" hidden="1"/>
    <cellStyle name="Hipervínculo visitado" xfId="11017" builtinId="9" hidden="1"/>
    <cellStyle name="Hipervínculo visitado" xfId="11007" builtinId="9" hidden="1"/>
    <cellStyle name="Hipervínculo visitado" xfId="10993" builtinId="9" hidden="1"/>
    <cellStyle name="Hipervínculo visitado" xfId="10981" builtinId="9" hidden="1"/>
    <cellStyle name="Hipervínculo visitado" xfId="10971" builtinId="9" hidden="1"/>
    <cellStyle name="Hipervínculo visitado" xfId="10959" builtinId="9" hidden="1"/>
    <cellStyle name="Hipervínculo visitado" xfId="10947" builtinId="9" hidden="1"/>
    <cellStyle name="Hipervínculo visitado" xfId="10935" builtinId="9" hidden="1"/>
    <cellStyle name="Hipervínculo visitado" xfId="10923" builtinId="9" hidden="1"/>
    <cellStyle name="Hipervínculo visitado" xfId="10911" builtinId="9" hidden="1"/>
    <cellStyle name="Hipervínculo visitado" xfId="10897" builtinId="9" hidden="1"/>
    <cellStyle name="Hipervínculo visitado" xfId="10887" builtinId="9" hidden="1"/>
    <cellStyle name="Hipervínculo visitado" xfId="10871" builtinId="9" hidden="1"/>
    <cellStyle name="Hipervínculo visitado" xfId="10861" builtinId="9" hidden="1"/>
    <cellStyle name="Hipervínculo visitado" xfId="10847" builtinId="9" hidden="1"/>
    <cellStyle name="Hipervínculo visitado" xfId="10837" builtinId="9" hidden="1"/>
    <cellStyle name="Hipervínculo visitado" xfId="10718" builtinId="9" hidden="1"/>
    <cellStyle name="Hipervínculo visitado" xfId="10811" builtinId="9" hidden="1"/>
    <cellStyle name="Hipervínculo visitado" xfId="10801" builtinId="9" hidden="1"/>
    <cellStyle name="Hipervínculo visitado" xfId="10787" builtinId="9" hidden="1"/>
    <cellStyle name="Hipervínculo visitado" xfId="10777" builtinId="9" hidden="1"/>
    <cellStyle name="Hipervínculo visitado" xfId="10763" builtinId="9" hidden="1"/>
    <cellStyle name="Hipervínculo visitado" xfId="10753" builtinId="9" hidden="1"/>
    <cellStyle name="Hipervínculo visitado" xfId="10739" builtinId="9" hidden="1"/>
    <cellStyle name="Hipervínculo visitado" xfId="10727" builtinId="9" hidden="1"/>
    <cellStyle name="Hipervínculo visitado" xfId="10713" builtinId="9" hidden="1"/>
    <cellStyle name="Hipervínculo visitado" xfId="10701" builtinId="9" hidden="1"/>
    <cellStyle name="Hipervínculo visitado" xfId="10689" builtinId="9" hidden="1"/>
    <cellStyle name="Hipervínculo visitado" xfId="10677" builtinId="9" hidden="1"/>
    <cellStyle name="Hipervínculo visitado" xfId="10667" builtinId="9" hidden="1"/>
    <cellStyle name="Hipervínculo visitado" xfId="10655" builtinId="9" hidden="1"/>
    <cellStyle name="Hipervínculo visitado" xfId="10641" builtinId="9" hidden="1"/>
    <cellStyle name="Hipervínculo visitado" xfId="10631" builtinId="9" hidden="1"/>
    <cellStyle name="Hipervínculo visitado" xfId="10617" builtinId="9" hidden="1"/>
    <cellStyle name="Hipervínculo visitado" xfId="10607" builtinId="9" hidden="1"/>
    <cellStyle name="Hipervínculo visitado" xfId="10593" builtinId="9" hidden="1"/>
    <cellStyle name="Hipervínculo visitado" xfId="10583" builtinId="9" hidden="1"/>
    <cellStyle name="Hipervínculo visitado" xfId="10569" builtinId="9" hidden="1"/>
    <cellStyle name="Hipervínculo visitado" xfId="10553" builtinId="9" hidden="1"/>
    <cellStyle name="Hipervínculo visitado" xfId="10543" builtinId="9" hidden="1"/>
    <cellStyle name="Hipervínculo visitado" xfId="10529" builtinId="9" hidden="1"/>
    <cellStyle name="Hipervínculo visitado" xfId="10519" builtinId="9" hidden="1"/>
    <cellStyle name="Hipervínculo visitado" xfId="10507" builtinId="9" hidden="1"/>
    <cellStyle name="Hipervínculo visitado" xfId="10497" builtinId="9" hidden="1"/>
    <cellStyle name="Hipervínculo visitado" xfId="10483" builtinId="9" hidden="1"/>
    <cellStyle name="Hipervínculo visitado" xfId="10471" builtinId="9" hidden="1"/>
    <cellStyle name="Hipervínculo visitado" xfId="10459" builtinId="9" hidden="1"/>
    <cellStyle name="Hipervínculo visitado" xfId="10447" builtinId="9" hidden="1"/>
    <cellStyle name="Hipervínculo visitado" xfId="10435" builtinId="9" hidden="1"/>
    <cellStyle name="Hipervínculo visitado" xfId="10423" builtinId="9" hidden="1"/>
    <cellStyle name="Hipervínculo visitado" xfId="10411" builtinId="9" hidden="1"/>
    <cellStyle name="Hipervínculo visitado" xfId="10397" builtinId="9" hidden="1"/>
    <cellStyle name="Hipervínculo visitado" xfId="10383" builtinId="9" hidden="1"/>
    <cellStyle name="Hipervínculo visitado" xfId="10373" builtinId="9" hidden="1"/>
    <cellStyle name="Hipervínculo visitado" xfId="10359" builtinId="9" hidden="1"/>
    <cellStyle name="Hipervínculo visitado" xfId="10351" builtinId="9" hidden="1"/>
    <cellStyle name="Hipervínculo visitado" xfId="10337" builtinId="9" hidden="1"/>
    <cellStyle name="Hipervínculo visitado" xfId="10327" builtinId="9" hidden="1"/>
    <cellStyle name="Hipervínculo visitado" xfId="10313" builtinId="9" hidden="1"/>
    <cellStyle name="Hipervínculo visitado" xfId="10299" builtinId="9" hidden="1"/>
    <cellStyle name="Hipervínculo visitado" xfId="10289" builtinId="9" hidden="1"/>
    <cellStyle name="Hipervínculo visitado" xfId="10275" builtinId="9" hidden="1"/>
    <cellStyle name="Hipervínculo visitado" xfId="10265" builtinId="9" hidden="1"/>
    <cellStyle name="Hipervínculo visitado" xfId="10249" builtinId="9" hidden="1"/>
    <cellStyle name="Hipervínculo visitado" xfId="10239" builtinId="9" hidden="1"/>
    <cellStyle name="Hipervínculo visitado" xfId="10225" builtinId="9" hidden="1"/>
    <cellStyle name="Hipervínculo visitado" xfId="10213" builtinId="9" hidden="1"/>
    <cellStyle name="Hipervínculo visitado" xfId="10201" builtinId="9" hidden="1"/>
    <cellStyle name="Hipervínculo visitado" xfId="10190" builtinId="9" hidden="1"/>
    <cellStyle name="Hipervínculo visitado" xfId="10178" builtinId="9" hidden="1"/>
    <cellStyle name="Hipervínculo visitado" xfId="10166" builtinId="9" hidden="1"/>
    <cellStyle name="Hipervínculo visitado" xfId="10154" builtinId="9" hidden="1"/>
    <cellStyle name="Hipervínculo visitado" xfId="10142" builtinId="9" hidden="1"/>
    <cellStyle name="Hipervínculo visitado" xfId="10128" builtinId="9" hidden="1"/>
    <cellStyle name="Hipervínculo visitado" xfId="10118" builtinId="9" hidden="1"/>
    <cellStyle name="Hipervínculo visitado" xfId="10104" builtinId="9" hidden="1"/>
    <cellStyle name="Hipervínculo visitado" xfId="10093" builtinId="9" hidden="1"/>
    <cellStyle name="Hipervínculo visitado" xfId="10079" builtinId="9" hidden="1"/>
    <cellStyle name="Hipervínculo visitado" xfId="10069" builtinId="9" hidden="1"/>
    <cellStyle name="Hipervínculo visitado" xfId="10055" builtinId="9" hidden="1"/>
    <cellStyle name="Hipervínculo visitado" xfId="10043" builtinId="9" hidden="1"/>
    <cellStyle name="Hipervínculo visitado" xfId="10033" builtinId="9" hidden="1"/>
    <cellStyle name="Hipervínculo visitado" xfId="10019" builtinId="9" hidden="1"/>
    <cellStyle name="Hipervínculo visitado" xfId="10009" builtinId="9" hidden="1"/>
    <cellStyle name="Hipervínculo visitado" xfId="9995" builtinId="9" hidden="1"/>
    <cellStyle name="Hipervínculo visitado" xfId="9985" builtinId="9" hidden="1"/>
    <cellStyle name="Hipervínculo visitado" xfId="9971" builtinId="9" hidden="1"/>
    <cellStyle name="Hipervínculo visitado" xfId="9959" builtinId="9" hidden="1"/>
    <cellStyle name="Hipervínculo visitado" xfId="9947" builtinId="9" hidden="1"/>
    <cellStyle name="Hipervínculo visitado" xfId="6872" builtinId="9" hidden="1"/>
    <cellStyle name="Hipervínculo visitado" xfId="6878" builtinId="9" hidden="1"/>
    <cellStyle name="Hipervínculo visitado" xfId="6896" builtinId="9" hidden="1"/>
    <cellStyle name="Hipervínculo visitado" xfId="6888" builtinId="9" hidden="1"/>
    <cellStyle name="Hipervínculo visitado" xfId="6936" builtinId="9" hidden="1"/>
    <cellStyle name="Hipervínculo visitado" xfId="6926" builtinId="9" hidden="1"/>
    <cellStyle name="Hipervínculo visitado" xfId="6916" builtinId="9" hidden="1"/>
    <cellStyle name="Hipervínculo visitado" xfId="6906" builtinId="9" hidden="1"/>
    <cellStyle name="Hipervínculo visitado" xfId="7024" builtinId="9" hidden="1"/>
    <cellStyle name="Hipervínculo visitado" xfId="7014" builtinId="9" hidden="1"/>
    <cellStyle name="Hipervínculo visitado" xfId="7004" builtinId="9" hidden="1"/>
    <cellStyle name="Hipervínculo visitado" xfId="6994" builtinId="9" hidden="1"/>
    <cellStyle name="Hipervínculo visitado" xfId="6984" builtinId="9" hidden="1"/>
    <cellStyle name="Hipervínculo visitado" xfId="6976" builtinId="9" hidden="1"/>
    <cellStyle name="Hipervínculo visitado" xfId="6966" builtinId="9" hidden="1"/>
    <cellStyle name="Hipervínculo visitado" xfId="6958" builtinId="9" hidden="1"/>
    <cellStyle name="Hipervínculo visitado" xfId="6948" builtinId="9" hidden="1"/>
    <cellStyle name="Hipervínculo visitado" xfId="7106" builtinId="9" hidden="1"/>
    <cellStyle name="Hipervínculo visitado" xfId="7203" builtinId="9" hidden="1"/>
    <cellStyle name="Hipervínculo visitado" xfId="7193" builtinId="9" hidden="1"/>
    <cellStyle name="Hipervínculo visitado" xfId="7185" builtinId="9" hidden="1"/>
    <cellStyle name="Hipervínculo visitado" xfId="7173" builtinId="9" hidden="1"/>
    <cellStyle name="Hipervínculo visitado" xfId="7163" builtinId="9" hidden="1"/>
    <cellStyle name="Hipervínculo visitado" xfId="7153" builtinId="9" hidden="1"/>
    <cellStyle name="Hipervínculo visitado" xfId="7145" builtinId="9" hidden="1"/>
    <cellStyle name="Hipervínculo visitado" xfId="7133" builtinId="9" hidden="1"/>
    <cellStyle name="Hipervínculo visitado" xfId="7122" builtinId="9" hidden="1"/>
    <cellStyle name="Hipervínculo visitado" xfId="7114" builtinId="9" hidden="1"/>
    <cellStyle name="Hipervínculo visitado" xfId="7102" builtinId="9" hidden="1"/>
    <cellStyle name="Hipervínculo visitado" xfId="7094" builtinId="9" hidden="1"/>
    <cellStyle name="Hipervínculo visitado" xfId="7084" builtinId="9" hidden="1"/>
    <cellStyle name="Hipervínculo visitado" xfId="7077" builtinId="9" hidden="1"/>
    <cellStyle name="Hipervínculo visitado" xfId="7065" builtinId="9" hidden="1"/>
    <cellStyle name="Hipervínculo visitado" xfId="7055" builtinId="9" hidden="1"/>
    <cellStyle name="Hipervínculo visitado" xfId="7047" builtinId="9" hidden="1"/>
    <cellStyle name="Hipervínculo visitado" xfId="7035" builtinId="9" hidden="1"/>
    <cellStyle name="Hipervínculo visitado" xfId="7027" builtinId="9" hidden="1"/>
    <cellStyle name="Hipervínculo visitado" xfId="7285" builtinId="9" hidden="1"/>
    <cellStyle name="Hipervínculo visitado" xfId="7348" builtinId="9" hidden="1"/>
    <cellStyle name="Hipervínculo visitado" xfId="7428" builtinId="9" hidden="1"/>
    <cellStyle name="Hipervínculo visitado" xfId="7509" builtinId="9" hidden="1"/>
    <cellStyle name="Hipervínculo visitado" xfId="7573" builtinId="9" hidden="1"/>
    <cellStyle name="Hipervínculo visitado" xfId="7653" builtinId="9" hidden="1"/>
    <cellStyle name="Hipervínculo visitado" xfId="7645" builtinId="9" hidden="1"/>
    <cellStyle name="Hipervínculo visitado" xfId="7633" builtinId="9" hidden="1"/>
    <cellStyle name="Hipervínculo visitado" xfId="7625" builtinId="9" hidden="1"/>
    <cellStyle name="Hipervínculo visitado" xfId="7613" builtinId="9" hidden="1"/>
    <cellStyle name="Hipervínculo visitado" xfId="7601" builtinId="9" hidden="1"/>
    <cellStyle name="Hipervínculo visitado" xfId="7595" builtinId="9" hidden="1"/>
    <cellStyle name="Hipervínculo visitado" xfId="7583" builtinId="9" hidden="1"/>
    <cellStyle name="Hipervínculo visitado" xfId="7575" builtinId="9" hidden="1"/>
    <cellStyle name="Hipervínculo visitado" xfId="7563" builtinId="9" hidden="1"/>
    <cellStyle name="Hipervínculo visitado" xfId="7553" builtinId="9" hidden="1"/>
    <cellStyle name="Hipervínculo visitado" xfId="7543" builtinId="9" hidden="1"/>
    <cellStyle name="Hipervínculo visitado" xfId="7531" builtinId="9" hidden="1"/>
    <cellStyle name="Hipervínculo visitado" xfId="7521" builtinId="9" hidden="1"/>
    <cellStyle name="Hipervínculo visitado" xfId="7511" builtinId="9" hidden="1"/>
    <cellStyle name="Hipervínculo visitado" xfId="7501" builtinId="9" hidden="1"/>
    <cellStyle name="Hipervínculo visitado" xfId="7487" builtinId="9" hidden="1"/>
    <cellStyle name="Hipervínculo visitado" xfId="7479" builtinId="9" hidden="1"/>
    <cellStyle name="Hipervínculo visitado" xfId="7467" builtinId="9" hidden="1"/>
    <cellStyle name="Hipervínculo visitado" xfId="7455" builtinId="9" hidden="1"/>
    <cellStyle name="Hipervínculo visitado" xfId="7447" builtinId="9" hidden="1"/>
    <cellStyle name="Hipervínculo visitado" xfId="7436" builtinId="9" hidden="1"/>
    <cellStyle name="Hipervínculo visitado" xfId="7426" builtinId="9" hidden="1"/>
    <cellStyle name="Hipervínculo visitado" xfId="7416" builtinId="9" hidden="1"/>
    <cellStyle name="Hipervínculo visitado" xfId="7406" builtinId="9" hidden="1"/>
    <cellStyle name="Hipervínculo visitado" xfId="7394" builtinId="9" hidden="1"/>
    <cellStyle name="Hipervínculo visitado" xfId="7384" builtinId="9" hidden="1"/>
    <cellStyle name="Hipervínculo visitado" xfId="7374" builtinId="9" hidden="1"/>
    <cellStyle name="Hipervínculo visitado" xfId="18699" builtinId="9" hidden="1"/>
    <cellStyle name="Hipervínculo visitado" xfId="18733" builtinId="9" hidden="1"/>
    <cellStyle name="Hipervínculo visitado" xfId="18769" builtinId="9" hidden="1"/>
    <cellStyle name="Hipervínculo visitado" xfId="18808" builtinId="9" hidden="1"/>
    <cellStyle name="Hipervínculo visitado" xfId="18844" builtinId="9" hidden="1"/>
    <cellStyle name="Hipervínculo visitado" xfId="18880" builtinId="9" hidden="1"/>
    <cellStyle name="Hipervínculo visitado" xfId="18917" builtinId="9" hidden="1"/>
    <cellStyle name="Hipervínculo visitado" xfId="18955" builtinId="9" hidden="1"/>
    <cellStyle name="Hipervínculo visitado" xfId="18991" builtinId="9" hidden="1"/>
    <cellStyle name="Hipervínculo visitado" xfId="19027" builtinId="9" hidden="1"/>
    <cellStyle name="Hipervínculo visitado" xfId="19063" builtinId="9" hidden="1"/>
    <cellStyle name="Hipervínculo visitado" xfId="19059" builtinId="9" hidden="1"/>
    <cellStyle name="Hipervínculo visitado" xfId="18804" builtinId="9" hidden="1"/>
    <cellStyle name="Hipervínculo visitado" xfId="18479" builtinId="9" hidden="1"/>
    <cellStyle name="Hipervínculo visitado" xfId="18513" builtinId="9" hidden="1"/>
    <cellStyle name="Hipervínculo visitado" xfId="18548" builtinId="9" hidden="1"/>
    <cellStyle name="Hipervínculo visitado" xfId="18583" builtinId="9" hidden="1"/>
    <cellStyle name="Hipervínculo visitado" xfId="18617" builtinId="9" hidden="1"/>
    <cellStyle name="Hipervínculo visitado" xfId="18579" builtinId="9" hidden="1"/>
    <cellStyle name="Hipervínculo visitado" xfId="18410" builtinId="9" hidden="1"/>
    <cellStyle name="Hipervínculo visitado" xfId="18442" builtinId="9" hidden="1"/>
    <cellStyle name="Hipervínculo visitado" xfId="18350" builtinId="9" hidden="1"/>
    <cellStyle name="Hipervínculo visitado" xfId="18326" builtinId="9" hidden="1"/>
    <cellStyle name="Hipervínculo visitado" xfId="18310" builtinId="9" hidden="1"/>
    <cellStyle name="Hipervínculo visitado" xfId="21422" builtinId="9" hidden="1"/>
    <cellStyle name="Hipervínculo visitado" xfId="21464" builtinId="9" hidden="1"/>
    <cellStyle name="Hipervínculo visitado" xfId="21504" builtinId="9" hidden="1"/>
    <cellStyle name="Hipervínculo visitado" xfId="21549" builtinId="9" hidden="1"/>
    <cellStyle name="Hipervínculo visitado" xfId="21591" builtinId="9" hidden="1"/>
    <cellStyle name="Hipervínculo visitado" xfId="21633" builtinId="9" hidden="1"/>
    <cellStyle name="Hipervínculo visitado" xfId="21676" builtinId="9" hidden="1"/>
    <cellStyle name="Hipervínculo visitado" xfId="21720" builtinId="9" hidden="1"/>
    <cellStyle name="Hipervínculo visitado" xfId="21762" builtinId="9" hidden="1"/>
    <cellStyle name="Hipervínculo visitado" xfId="21804" builtinId="9" hidden="1"/>
    <cellStyle name="Hipervínculo visitado" xfId="21848" builtinId="9" hidden="1"/>
    <cellStyle name="Hipervínculo visitado" xfId="21890" builtinId="9" hidden="1"/>
    <cellStyle name="Hipervínculo visitado" xfId="21934" builtinId="9" hidden="1"/>
    <cellStyle name="Hipervínculo visitado" xfId="21974" builtinId="9" hidden="1"/>
    <cellStyle name="Hipervínculo visitado" xfId="22018" builtinId="9" hidden="1"/>
    <cellStyle name="Hipervínculo visitado" xfId="22062" builtinId="9" hidden="1"/>
    <cellStyle name="Hipervínculo visitado" xfId="22104" builtinId="9" hidden="1"/>
    <cellStyle name="Hipervínculo visitado" xfId="22144" builtinId="9" hidden="1"/>
    <cellStyle name="Hipervínculo visitado" xfId="22190" builtinId="9" hidden="1"/>
    <cellStyle name="Hipervínculo visitado" xfId="22232" builtinId="9" hidden="1"/>
    <cellStyle name="Hipervínculo visitado" xfId="22272" builtinId="9" hidden="1"/>
    <cellStyle name="Hipervínculo visitado" xfId="22318" builtinId="9" hidden="1"/>
    <cellStyle name="Hipervínculo visitado" xfId="22360" builtinId="9" hidden="1"/>
    <cellStyle name="Hipervínculo visitado" xfId="22402" builtinId="9" hidden="1"/>
    <cellStyle name="Hipervínculo visitado" xfId="22444" builtinId="9" hidden="1"/>
    <cellStyle name="Hipervínculo visitado" xfId="22488" builtinId="9" hidden="1"/>
    <cellStyle name="Hipervínculo visitado" xfId="22530" builtinId="9" hidden="1"/>
    <cellStyle name="Hipervínculo visitado" xfId="22574" builtinId="9" hidden="1"/>
    <cellStyle name="Hipervínculo visitado" xfId="22614" builtinId="9" hidden="1"/>
    <cellStyle name="Hipervínculo visitado" xfId="22657" builtinId="9" hidden="1"/>
    <cellStyle name="Hipervínculo visitado" xfId="22701" builtinId="9" hidden="1"/>
    <cellStyle name="Hipervínculo visitado" xfId="22741" builtinId="9" hidden="1"/>
    <cellStyle name="Hipervínculo visitado" xfId="22783" builtinId="9" hidden="1"/>
    <cellStyle name="Hipervínculo visitado" xfId="22827" builtinId="9" hidden="1"/>
    <cellStyle name="Hipervínculo visitado" xfId="22869" builtinId="9" hidden="1"/>
    <cellStyle name="Hipervínculo visitado" xfId="22801" builtinId="9" hidden="1"/>
    <cellStyle name="Hipervínculo visitado" xfId="22675" builtinId="9" hidden="1"/>
    <cellStyle name="Hipervínculo visitado" xfId="22548" builtinId="9" hidden="1"/>
    <cellStyle name="Hipervínculo visitado" xfId="22313" builtinId="9" hidden="1"/>
    <cellStyle name="Hipervínculo visitado" xfId="22290" builtinId="9" hidden="1"/>
    <cellStyle name="Hipervínculo visitado" xfId="22164" builtinId="9" hidden="1"/>
    <cellStyle name="Hipervínculo visitado" xfId="22036" builtinId="9" hidden="1"/>
    <cellStyle name="Hipervínculo visitado" xfId="21908" builtinId="9" hidden="1"/>
    <cellStyle name="Hipervínculo visitado" xfId="21780" builtinId="9" hidden="1"/>
    <cellStyle name="Hipervínculo visitado" xfId="21650" builtinId="9" hidden="1"/>
    <cellStyle name="Hipervínculo visitado" xfId="21522" builtinId="9" hidden="1"/>
    <cellStyle name="Hipervínculo visitado" xfId="21396" builtinId="9" hidden="1"/>
    <cellStyle name="Hipervínculo visitado" xfId="20968" builtinId="9" hidden="1"/>
    <cellStyle name="Hipervínculo visitado" xfId="21004" builtinId="9" hidden="1"/>
    <cellStyle name="Hipervínculo visitado" xfId="21038" builtinId="9" hidden="1"/>
    <cellStyle name="Hipervínculo visitado" xfId="21077" builtinId="9" hidden="1"/>
    <cellStyle name="Hipervínculo visitado" xfId="21113" builtinId="9" hidden="1"/>
    <cellStyle name="Hipervínculo visitado" xfId="21149" builtinId="9" hidden="1"/>
    <cellStyle name="Hipervínculo visitado" xfId="21184" builtinId="9" hidden="1"/>
    <cellStyle name="Hipervínculo visitado" xfId="21224" builtinId="9" hidden="1"/>
    <cellStyle name="Hipervínculo visitado" xfId="21260" builtinId="9" hidden="1"/>
    <cellStyle name="Hipervínculo visitado" xfId="21296" builtinId="9" hidden="1"/>
    <cellStyle name="Hipervínculo visitado" xfId="21332" builtinId="9" hidden="1"/>
    <cellStyle name="Hipervínculo visitado" xfId="21368" builtinId="9" hidden="1"/>
    <cellStyle name="Hipervínculo visitado" xfId="21218" builtinId="9" hidden="1"/>
    <cellStyle name="Hipervínculo visitado" xfId="20964" builtinId="9" hidden="1"/>
    <cellStyle name="Hipervínculo visitado" xfId="20784" builtinId="9" hidden="1"/>
    <cellStyle name="Hipervínculo visitado" xfId="20817" builtinId="9" hidden="1"/>
    <cellStyle name="Hipervínculo visitado" xfId="20851" builtinId="9" hidden="1"/>
    <cellStyle name="Hipervínculo visitado" xfId="20886" builtinId="9" hidden="1"/>
    <cellStyle name="Hipervínculo visitado" xfId="20922" builtinId="9" hidden="1"/>
    <cellStyle name="Hipervínculo visitado" xfId="20681" builtinId="9" hidden="1"/>
    <cellStyle name="Hipervínculo visitado" xfId="20713" builtinId="9" hidden="1"/>
    <cellStyle name="Hipervínculo visitado" xfId="20747" builtinId="9" hidden="1"/>
    <cellStyle name="Hipervínculo visitado" xfId="20655" builtinId="9" hidden="1"/>
    <cellStyle name="Hipervínculo visitado" xfId="20630" builtinId="9" hidden="1"/>
    <cellStyle name="Hipervínculo visitado" xfId="23686" builtinId="9" hidden="1"/>
    <cellStyle name="Hipervínculo visitado" xfId="23728" builtinId="9" hidden="1"/>
    <cellStyle name="Hipervínculo visitado" xfId="23770" builtinId="9" hidden="1"/>
    <cellStyle name="Hipervínculo visitado" xfId="23812" builtinId="9" hidden="1"/>
    <cellStyle name="Hipervínculo visitado" xfId="23855" builtinId="9" hidden="1"/>
    <cellStyle name="Hipervínculo visitado" xfId="23899" builtinId="9" hidden="1"/>
    <cellStyle name="Hipervínculo visitado" xfId="23940" builtinId="9" hidden="1"/>
    <cellStyle name="Hipervínculo visitado" xfId="23984" builtinId="9" hidden="1"/>
    <cellStyle name="Hipervínculo visitado" xfId="24028" builtinId="9" hidden="1"/>
    <cellStyle name="Hipervínculo visitado" xfId="24070" builtinId="9" hidden="1"/>
    <cellStyle name="Hipervínculo visitado" xfId="24110" builtinId="9" hidden="1"/>
    <cellStyle name="Hipervínculo visitado" xfId="24156" builtinId="9" hidden="1"/>
    <cellStyle name="Hipervínculo visitado" xfId="24198" builtinId="9" hidden="1"/>
    <cellStyle name="Hipervínculo visitado" xfId="24238" builtinId="9" hidden="1"/>
    <cellStyle name="Hipervínculo visitado" xfId="24282" builtinId="9" hidden="1"/>
    <cellStyle name="Hipervínculo visitado" xfId="24326" builtinId="9" hidden="1"/>
    <cellStyle name="Hipervínculo visitado" xfId="24368" builtinId="9" hidden="1"/>
    <cellStyle name="Hipervínculo visitado" xfId="24410" builtinId="9" hidden="1"/>
    <cellStyle name="Hipervínculo visitado" xfId="24454" builtinId="9" hidden="1"/>
    <cellStyle name="Hipervínculo visitado" xfId="24496" builtinId="9" hidden="1"/>
    <cellStyle name="Hipervínculo visitado" xfId="24540" builtinId="9" hidden="1"/>
    <cellStyle name="Hipervínculo visitado" xfId="24580" builtinId="9" hidden="1"/>
    <cellStyle name="Hipervínculo visitado" xfId="24624" builtinId="9" hidden="1"/>
    <cellStyle name="Hipervínculo visitado" xfId="24668" builtinId="9" hidden="1"/>
    <cellStyle name="Hipervínculo visitado" xfId="24708" builtinId="9" hidden="1"/>
    <cellStyle name="Hipervínculo visitado" xfId="24750" builtinId="9" hidden="1"/>
    <cellStyle name="Hipervínculo visitado" xfId="24796" builtinId="9" hidden="1"/>
    <cellStyle name="Hipervínculo visitado" xfId="24838" builtinId="9" hidden="1"/>
    <cellStyle name="Hipervínculo visitado" xfId="24878" builtinId="9" hidden="1"/>
    <cellStyle name="Hipervínculo visitado" xfId="24923" builtinId="9" hidden="1"/>
    <cellStyle name="Hipervínculo visitado" xfId="24965" builtinId="9" hidden="1"/>
    <cellStyle name="Hipervínculo visitado" xfId="25007" builtinId="9" hidden="1"/>
    <cellStyle name="Hipervínculo visitado" xfId="25049" builtinId="9" hidden="1"/>
    <cellStyle name="Hipervínculo visitado" xfId="25091" builtinId="9" hidden="1"/>
    <cellStyle name="Hipervínculo visitado" xfId="25133" builtinId="9" hidden="1"/>
    <cellStyle name="Hipervínculo visitado" xfId="25151" builtinId="9" hidden="1"/>
    <cellStyle name="Hipervínculo visitado" xfId="25023" builtinId="9" hidden="1"/>
    <cellStyle name="Hipervínculo visitado" xfId="24896" builtinId="9" hidden="1"/>
    <cellStyle name="Hipervínculo visitado" xfId="24770" builtinId="9" hidden="1"/>
    <cellStyle name="Hipervínculo visitado" xfId="24642" builtinId="9" hidden="1"/>
    <cellStyle name="Hipervínculo visitado" xfId="24514" builtinId="9" hidden="1"/>
    <cellStyle name="Hipervínculo visitado" xfId="24386" builtinId="9" hidden="1"/>
    <cellStyle name="Hipervínculo visitado" xfId="24256" builtinId="9" hidden="1"/>
    <cellStyle name="Hipervínculo visitado" xfId="24128" builtinId="9" hidden="1"/>
    <cellStyle name="Hipervínculo visitado" xfId="24002" builtinId="9" hidden="1"/>
    <cellStyle name="Hipervínculo visitado" xfId="23873" builtinId="9" hidden="1"/>
    <cellStyle name="Hipervínculo visitado" xfId="23746" builtinId="9" hidden="1"/>
    <cellStyle name="Hipervínculo visitado" xfId="23236" builtinId="9" hidden="1"/>
    <cellStyle name="Hipervínculo visitado" xfId="23272" builtinId="9" hidden="1"/>
    <cellStyle name="Hipervínculo visitado" xfId="23306" builtinId="9" hidden="1"/>
    <cellStyle name="Hipervínculo visitado" xfId="23342" builtinId="9" hidden="1"/>
    <cellStyle name="Hipervínculo visitado" xfId="23381" builtinId="9" hidden="1"/>
    <cellStyle name="Hipervínculo visitado" xfId="23417" builtinId="9" hidden="1"/>
    <cellStyle name="Hipervínculo visitado" xfId="23453" builtinId="9" hidden="1"/>
    <cellStyle name="Hipervínculo visitado" xfId="23490" builtinId="9" hidden="1"/>
    <cellStyle name="Hipervínculo visitado" xfId="23528" builtinId="9" hidden="1"/>
    <cellStyle name="Hipervínculo visitado" xfId="23564" builtinId="9" hidden="1"/>
    <cellStyle name="Hipervínculo visitado" xfId="23600" builtinId="9" hidden="1"/>
    <cellStyle name="Hipervínculo visitado" xfId="23636" builtinId="9" hidden="1"/>
    <cellStyle name="Hipervínculo visitado" xfId="23632" builtinId="9" hidden="1"/>
    <cellStyle name="Hipervínculo visitado" xfId="23377" builtinId="9" hidden="1"/>
    <cellStyle name="Hipervínculo visitado" xfId="23052" builtinId="9" hidden="1"/>
    <cellStyle name="Hipervínculo visitado" xfId="23086" builtinId="9" hidden="1"/>
    <cellStyle name="Hipervínculo visitado" xfId="23121" builtinId="9" hidden="1"/>
    <cellStyle name="Hipervínculo visitado" xfId="23156" builtinId="9" hidden="1"/>
    <cellStyle name="Hipervínculo visitado" xfId="23190" builtinId="9" hidden="1"/>
    <cellStyle name="Hipervínculo visitado" xfId="23152" builtinId="9" hidden="1"/>
    <cellStyle name="Hipervínculo visitado" xfId="22983" builtinId="9" hidden="1"/>
    <cellStyle name="Hipervínculo visitado" xfId="23015" builtinId="9" hidden="1"/>
    <cellStyle name="Hipervínculo visitado" xfId="22925" builtinId="9" hidden="1"/>
    <cellStyle name="Hipervínculo visitado" xfId="22901" builtinId="9" hidden="1"/>
    <cellStyle name="Hipervínculo visitado" xfId="22885" builtinId="9" hidden="1"/>
    <cellStyle name="Hipervínculo visitado" xfId="25996" builtinId="9" hidden="1"/>
    <cellStyle name="Hipervínculo visitado" xfId="26038" builtinId="9" hidden="1"/>
    <cellStyle name="Hipervínculo visitado" xfId="26078" builtinId="9" hidden="1"/>
    <cellStyle name="Hipervínculo visitado" xfId="26123" builtinId="9" hidden="1"/>
    <cellStyle name="Hipervínculo visitado" xfId="26165" builtinId="9" hidden="1"/>
    <cellStyle name="Hipervínculo visitado" xfId="26207" builtinId="9" hidden="1"/>
    <cellStyle name="Hipervínculo visitado" xfId="26250" builtinId="9" hidden="1"/>
    <cellStyle name="Hipervínculo visitado" xfId="26294" builtinId="9" hidden="1"/>
    <cellStyle name="Hipervínculo visitado" xfId="26336" builtinId="9" hidden="1"/>
    <cellStyle name="Hipervínculo visitado" xfId="26378" builtinId="9" hidden="1"/>
    <cellStyle name="Hipervínculo visitado" xfId="26422" builtinId="9" hidden="1"/>
    <cellStyle name="Hipervínculo visitado" xfId="26464" builtinId="9" hidden="1"/>
    <cellStyle name="Hipervínculo visitado" xfId="26508" builtinId="9" hidden="1"/>
    <cellStyle name="Hipervínculo visitado" xfId="26548" builtinId="9" hidden="1"/>
    <cellStyle name="Hipervínculo visitado" xfId="26592" builtinId="9" hidden="1"/>
    <cellStyle name="Hipervínculo visitado" xfId="26636" builtinId="9" hidden="1"/>
    <cellStyle name="Hipervínculo visitado" xfId="26678" builtinId="9" hidden="1"/>
    <cellStyle name="Hipervínculo visitado" xfId="26718" builtinId="9" hidden="1"/>
    <cellStyle name="Hipervínculo visitado" xfId="26764" builtinId="9" hidden="1"/>
    <cellStyle name="Hipervínculo visitado" xfId="26806" builtinId="9" hidden="1"/>
    <cellStyle name="Hipervínculo visitado" xfId="26846" builtinId="9" hidden="1"/>
    <cellStyle name="Hipervínculo visitado" xfId="26892" builtinId="9" hidden="1"/>
    <cellStyle name="Hipervínculo visitado" xfId="26934" builtinId="9" hidden="1"/>
    <cellStyle name="Hipervínculo visitado" xfId="26976" builtinId="9" hidden="1"/>
    <cellStyle name="Hipervínculo visitado" xfId="27018" builtinId="9" hidden="1"/>
    <cellStyle name="Hipervínculo visitado" xfId="27062" builtinId="9" hidden="1"/>
    <cellStyle name="Hipervínculo visitado" xfId="27104" builtinId="9" hidden="1"/>
    <cellStyle name="Hipervínculo visitado" xfId="27148" builtinId="9" hidden="1"/>
    <cellStyle name="Hipervínculo visitado" xfId="27188" builtinId="9" hidden="1"/>
    <cellStyle name="Hipervínculo visitado" xfId="27231" builtinId="9" hidden="1"/>
    <cellStyle name="Hipervínculo visitado" xfId="27275" builtinId="9" hidden="1"/>
    <cellStyle name="Hipervínculo visitado" xfId="27315" builtinId="9" hidden="1"/>
    <cellStyle name="Hipervínculo visitado" xfId="27357" builtinId="9" hidden="1"/>
    <cellStyle name="Hipervínculo visitado" xfId="27401" builtinId="9" hidden="1"/>
    <cellStyle name="Hipervínculo visitado" xfId="27443" builtinId="9" hidden="1"/>
    <cellStyle name="Hipervínculo visitado" xfId="27375" builtinId="9" hidden="1"/>
    <cellStyle name="Hipervínculo visitado" xfId="27249" builtinId="9" hidden="1"/>
    <cellStyle name="Hipervínculo visitado" xfId="27122" builtinId="9" hidden="1"/>
    <cellStyle name="Hipervínculo visitado" xfId="26887" builtinId="9" hidden="1"/>
    <cellStyle name="Hipervínculo visitado" xfId="26864" builtinId="9" hidden="1"/>
    <cellStyle name="Hipervínculo visitado" xfId="26738" builtinId="9" hidden="1"/>
    <cellStyle name="Hipervínculo visitado" xfId="26610" builtinId="9" hidden="1"/>
    <cellStyle name="Hipervínculo visitado" xfId="26482" builtinId="9" hidden="1"/>
    <cellStyle name="Hipervínculo visitado" xfId="26354" builtinId="9" hidden="1"/>
    <cellStyle name="Hipervínculo visitado" xfId="26224" builtinId="9" hidden="1"/>
    <cellStyle name="Hipervínculo visitado" xfId="26096" builtinId="9" hidden="1"/>
    <cellStyle name="Hipervínculo visitado" xfId="25970" builtinId="9" hidden="1"/>
    <cellStyle name="Hipervínculo visitado" xfId="25542" builtinId="9" hidden="1"/>
    <cellStyle name="Hipervínculo visitado" xfId="25578" builtinId="9" hidden="1"/>
    <cellStyle name="Hipervínculo visitado" xfId="25612" builtinId="9" hidden="1"/>
    <cellStyle name="Hipervínculo visitado" xfId="25651" builtinId="9" hidden="1"/>
    <cellStyle name="Hipervínculo visitado" xfId="25687" builtinId="9" hidden="1"/>
    <cellStyle name="Hipervínculo visitado" xfId="25723" builtinId="9" hidden="1"/>
    <cellStyle name="Hipervínculo visitado" xfId="25758" builtinId="9" hidden="1"/>
    <cellStyle name="Hipervínculo visitado" xfId="25798" builtinId="9" hidden="1"/>
    <cellStyle name="Hipervínculo visitado" xfId="25834" builtinId="9" hidden="1"/>
    <cellStyle name="Hipervínculo visitado" xfId="25870" builtinId="9" hidden="1"/>
    <cellStyle name="Hipervínculo visitado" xfId="25906" builtinId="9" hidden="1"/>
    <cellStyle name="Hipervínculo visitado" xfId="25942" builtinId="9" hidden="1"/>
    <cellStyle name="Hipervínculo visitado" xfId="25792" builtinId="9" hidden="1"/>
    <cellStyle name="Hipervínculo visitado" xfId="25538" builtinId="9" hidden="1"/>
    <cellStyle name="Hipervínculo visitado" xfId="25358" builtinId="9" hidden="1"/>
    <cellStyle name="Hipervínculo visitado" xfId="25391" builtinId="9" hidden="1"/>
    <cellStyle name="Hipervínculo visitado" xfId="25425" builtinId="9" hidden="1"/>
    <cellStyle name="Hipervínculo visitado" xfId="25460" builtinId="9" hidden="1"/>
    <cellStyle name="Hipervínculo visitado" xfId="25496" builtinId="9" hidden="1"/>
    <cellStyle name="Hipervínculo visitado" xfId="25255" builtinId="9" hidden="1"/>
    <cellStyle name="Hipervínculo visitado" xfId="25287" builtinId="9" hidden="1"/>
    <cellStyle name="Hipervínculo visitado" xfId="25321" builtinId="9" hidden="1"/>
    <cellStyle name="Hipervínculo visitado" xfId="25229" builtinId="9" hidden="1"/>
    <cellStyle name="Hipervínculo visitado" xfId="25205" builtinId="9" hidden="1"/>
    <cellStyle name="Hipervínculo visitado" xfId="28262" builtinId="9" hidden="1"/>
    <cellStyle name="Hipervínculo visitado" xfId="28304" builtinId="9" hidden="1"/>
    <cellStyle name="Hipervínculo visitado" xfId="28346" builtinId="9" hidden="1"/>
    <cellStyle name="Hipervínculo visitado" xfId="28388" builtinId="9" hidden="1"/>
    <cellStyle name="Hipervínculo visitado" xfId="28431" builtinId="9" hidden="1"/>
    <cellStyle name="Hipervínculo visitado" xfId="28475" builtinId="9" hidden="1"/>
    <cellStyle name="Hipervínculo visitado" xfId="28516" builtinId="9" hidden="1"/>
    <cellStyle name="Hipervínculo visitado" xfId="28560" builtinId="9" hidden="1"/>
    <cellStyle name="Hipervínculo visitado" xfId="28604" builtinId="9" hidden="1"/>
    <cellStyle name="Hipervínculo visitado" xfId="28646" builtinId="9" hidden="1"/>
    <cellStyle name="Hipervínculo visitado" xfId="28686" builtinId="9" hidden="1"/>
    <cellStyle name="Hipervínculo visitado" xfId="28732" builtinId="9" hidden="1"/>
    <cellStyle name="Hipervínculo visitado" xfId="28774" builtinId="9" hidden="1"/>
    <cellStyle name="Hipervínculo visitado" xfId="28814" builtinId="9" hidden="1"/>
    <cellStyle name="Hipervínculo visitado" xfId="28858" builtinId="9" hidden="1"/>
    <cellStyle name="Hipervínculo visitado" xfId="28902" builtinId="9" hidden="1"/>
    <cellStyle name="Hipervínculo visitado" xfId="28944" builtinId="9" hidden="1"/>
    <cellStyle name="Hipervínculo visitado" xfId="28986" builtinId="9" hidden="1"/>
    <cellStyle name="Hipervínculo visitado" xfId="29030" builtinId="9" hidden="1"/>
    <cellStyle name="Hipervínculo visitado" xfId="29072" builtinId="9" hidden="1"/>
    <cellStyle name="Hipervínculo visitado" xfId="29116" builtinId="9" hidden="1"/>
    <cellStyle name="Hipervínculo visitado" xfId="29156" builtinId="9" hidden="1"/>
    <cellStyle name="Hipervínculo visitado" xfId="29200" builtinId="9" hidden="1"/>
    <cellStyle name="Hipervínculo visitado" xfId="29244" builtinId="9" hidden="1"/>
    <cellStyle name="Hipervínculo visitado" xfId="29284" builtinId="9" hidden="1"/>
    <cellStyle name="Hipervínculo visitado" xfId="29326" builtinId="9" hidden="1"/>
    <cellStyle name="Hipervínculo visitado" xfId="29372" builtinId="9" hidden="1"/>
    <cellStyle name="Hipervínculo visitado" xfId="29414" builtinId="9" hidden="1"/>
    <cellStyle name="Hipervínculo visitado" xfId="29454" builtinId="9" hidden="1"/>
    <cellStyle name="Hipervínculo visitado" xfId="29499" builtinId="9" hidden="1"/>
    <cellStyle name="Hipervínculo visitado" xfId="29541" builtinId="9" hidden="1"/>
    <cellStyle name="Hipervínculo visitado" xfId="29583" builtinId="9" hidden="1"/>
    <cellStyle name="Hipervínculo visitado" xfId="29625" builtinId="9" hidden="1"/>
    <cellStyle name="Hipervínculo visitado" xfId="29667" builtinId="9" hidden="1"/>
    <cellStyle name="Hipervínculo visitado" xfId="29709" builtinId="9" hidden="1"/>
    <cellStyle name="Hipervínculo visitado" xfId="29727" builtinId="9" hidden="1"/>
    <cellStyle name="Hipervínculo visitado" xfId="29599" builtinId="9" hidden="1"/>
    <cellStyle name="Hipervínculo visitado" xfId="29472" builtinId="9" hidden="1"/>
    <cellStyle name="Hipervínculo visitado" xfId="29346" builtinId="9" hidden="1"/>
    <cellStyle name="Hipervínculo visitado" xfId="29218" builtinId="9" hidden="1"/>
    <cellStyle name="Hipervínculo visitado" xfId="29090" builtinId="9" hidden="1"/>
    <cellStyle name="Hipervínculo visitado" xfId="28962" builtinId="9" hidden="1"/>
    <cellStyle name="Hipervínculo visitado" xfId="28832" builtinId="9" hidden="1"/>
    <cellStyle name="Hipervínculo visitado" xfId="28704" builtinId="9" hidden="1"/>
    <cellStyle name="Hipervínculo visitado" xfId="28578" builtinId="9" hidden="1"/>
    <cellStyle name="Hipervínculo visitado" xfId="28449" builtinId="9" hidden="1"/>
    <cellStyle name="Hipervínculo visitado" xfId="28322" builtinId="9" hidden="1"/>
    <cellStyle name="Hipervínculo visitado" xfId="27812" builtinId="9" hidden="1"/>
    <cellStyle name="Hipervínculo visitado" xfId="27848" builtinId="9" hidden="1"/>
    <cellStyle name="Hipervínculo visitado" xfId="27882" builtinId="9" hidden="1"/>
    <cellStyle name="Hipervínculo visitado" xfId="27918" builtinId="9" hidden="1"/>
    <cellStyle name="Hipervínculo visitado" xfId="27957" builtinId="9" hidden="1"/>
    <cellStyle name="Hipervínculo visitado" xfId="27993" builtinId="9" hidden="1"/>
    <cellStyle name="Hipervínculo visitado" xfId="28029" builtinId="9" hidden="1"/>
    <cellStyle name="Hipervínculo visitado" xfId="28066" builtinId="9" hidden="1"/>
    <cellStyle name="Hipervínculo visitado" xfId="28104" builtinId="9" hidden="1"/>
    <cellStyle name="Hipervínculo visitado" xfId="28140" builtinId="9" hidden="1"/>
    <cellStyle name="Hipervínculo visitado" xfId="28176" builtinId="9" hidden="1"/>
    <cellStyle name="Hipervínculo visitado" xfId="28212" builtinId="9" hidden="1"/>
    <cellStyle name="Hipervínculo visitado" xfId="28208" builtinId="9" hidden="1"/>
    <cellStyle name="Hipervínculo visitado" xfId="27953" builtinId="9" hidden="1"/>
    <cellStyle name="Hipervínculo visitado" xfId="27628" builtinId="9" hidden="1"/>
    <cellStyle name="Hipervínculo visitado" xfId="27662" builtinId="9" hidden="1"/>
    <cellStyle name="Hipervínculo visitado" xfId="27697" builtinId="9" hidden="1"/>
    <cellStyle name="Hipervínculo visitado" xfId="27732" builtinId="9" hidden="1"/>
    <cellStyle name="Hipervínculo visitado" xfId="27766" builtinId="9" hidden="1"/>
    <cellStyle name="Hipervínculo visitado" xfId="27728" builtinId="9" hidden="1"/>
    <cellStyle name="Hipervínculo visitado" xfId="27559" builtinId="9" hidden="1"/>
    <cellStyle name="Hipervínculo visitado" xfId="27591" builtinId="9" hidden="1"/>
    <cellStyle name="Hipervínculo visitado" xfId="27501" builtinId="9" hidden="1"/>
    <cellStyle name="Hipervínculo visitado" xfId="27477" builtinId="9" hidden="1"/>
    <cellStyle name="Hipervínculo visitado" xfId="27461" builtinId="9" hidden="1"/>
    <cellStyle name="Hipervínculo visitado" xfId="30575" builtinId="9" hidden="1"/>
    <cellStyle name="Hipervínculo visitado" xfId="30617" builtinId="9" hidden="1"/>
    <cellStyle name="Hipervínculo visitado" xfId="30657" builtinId="9" hidden="1"/>
    <cellStyle name="Hipervínculo visitado" xfId="30702" builtinId="9" hidden="1"/>
    <cellStyle name="Hipervínculo visitado" xfId="30744" builtinId="9" hidden="1"/>
    <cellStyle name="Hipervínculo visitado" xfId="30786" builtinId="9" hidden="1"/>
    <cellStyle name="Hipervínculo visitado" xfId="30829" builtinId="9" hidden="1"/>
    <cellStyle name="Hipervínculo visitado" xfId="30873" builtinId="9" hidden="1"/>
    <cellStyle name="Hipervínculo visitado" xfId="30915" builtinId="9" hidden="1"/>
    <cellStyle name="Hipervínculo visitado" xfId="30957" builtinId="9" hidden="1"/>
    <cellStyle name="Hipervínculo visitado" xfId="31001" builtinId="9" hidden="1"/>
    <cellStyle name="Hipervínculo visitado" xfId="31043" builtinId="9" hidden="1"/>
    <cellStyle name="Hipervínculo visitado" xfId="31087" builtinId="9" hidden="1"/>
    <cellStyle name="Hipervínculo visitado" xfId="31127" builtinId="9" hidden="1"/>
    <cellStyle name="Hipervínculo visitado" xfId="31171" builtinId="9" hidden="1"/>
    <cellStyle name="Hipervínculo visitado" xfId="31215" builtinId="9" hidden="1"/>
    <cellStyle name="Hipervínculo visitado" xfId="31257" builtinId="9" hidden="1"/>
    <cellStyle name="Hipervínculo visitado" xfId="31297" builtinId="9" hidden="1"/>
    <cellStyle name="Hipervínculo visitado" xfId="31343" builtinId="9" hidden="1"/>
    <cellStyle name="Hipervínculo visitado" xfId="31385" builtinId="9" hidden="1"/>
    <cellStyle name="Hipervínculo visitado" xfId="31425" builtinId="9" hidden="1"/>
    <cellStyle name="Hipervínculo visitado" xfId="31471" builtinId="9" hidden="1"/>
    <cellStyle name="Hipervínculo visitado" xfId="31513" builtinId="9" hidden="1"/>
    <cellStyle name="Hipervínculo visitado" xfId="31555" builtinId="9" hidden="1"/>
    <cellStyle name="Hipervínculo visitado" xfId="31597" builtinId="9" hidden="1"/>
    <cellStyle name="Hipervínculo visitado" xfId="31641" builtinId="9" hidden="1"/>
    <cellStyle name="Hipervínculo visitado" xfId="31683" builtinId="9" hidden="1"/>
    <cellStyle name="Hipervínculo visitado" xfId="31727" builtinId="9" hidden="1"/>
    <cellStyle name="Hipervínculo visitado" xfId="31767" builtinId="9" hidden="1"/>
    <cellStyle name="Hipervínculo visitado" xfId="31810" builtinId="9" hidden="1"/>
    <cellStyle name="Hipervínculo visitado" xfId="31854" builtinId="9" hidden="1"/>
    <cellStyle name="Hipervínculo visitado" xfId="31894" builtinId="9" hidden="1"/>
    <cellStyle name="Hipervínculo visitado" xfId="31936" builtinId="9" hidden="1"/>
    <cellStyle name="Hipervínculo visitado" xfId="31980" builtinId="9" hidden="1"/>
    <cellStyle name="Hipervínculo visitado" xfId="32022" builtinId="9" hidden="1"/>
    <cellStyle name="Hipervínculo visitado" xfId="31954" builtinId="9" hidden="1"/>
    <cellStyle name="Hipervínculo visitado" xfId="31828" builtinId="9" hidden="1"/>
    <cellStyle name="Hipervínculo visitado" xfId="31701" builtinId="9" hidden="1"/>
    <cellStyle name="Hipervínculo visitado" xfId="31466" builtinId="9" hidden="1"/>
    <cellStyle name="Hipervínculo visitado" xfId="31443" builtinId="9" hidden="1"/>
    <cellStyle name="Hipervínculo visitado" xfId="31317" builtinId="9" hidden="1"/>
    <cellStyle name="Hipervínculo visitado" xfId="31189" builtinId="9" hidden="1"/>
    <cellStyle name="Hipervínculo visitado" xfId="31061" builtinId="9" hidden="1"/>
    <cellStyle name="Hipervínculo visitado" xfId="30933" builtinId="9" hidden="1"/>
    <cellStyle name="Hipervínculo visitado" xfId="30803" builtinId="9" hidden="1"/>
    <cellStyle name="Hipervínculo visitado" xfId="30675" builtinId="9" hidden="1"/>
    <cellStyle name="Hipervínculo visitado" xfId="30549" builtinId="9" hidden="1"/>
    <cellStyle name="Hipervínculo visitado" xfId="30121" builtinId="9" hidden="1"/>
    <cellStyle name="Hipervínculo visitado" xfId="30157" builtinId="9" hidden="1"/>
    <cellStyle name="Hipervínculo visitado" xfId="30191" builtinId="9" hidden="1"/>
    <cellStyle name="Hipervínculo visitado" xfId="30230" builtinId="9" hidden="1"/>
    <cellStyle name="Hipervínculo visitado" xfId="30266" builtinId="9" hidden="1"/>
    <cellStyle name="Hipervínculo visitado" xfId="30302" builtinId="9" hidden="1"/>
    <cellStyle name="Hipervínculo visitado" xfId="30337" builtinId="9" hidden="1"/>
    <cellStyle name="Hipervínculo visitado" xfId="30377" builtinId="9" hidden="1"/>
    <cellStyle name="Hipervínculo visitado" xfId="30413" builtinId="9" hidden="1"/>
    <cellStyle name="Hipervínculo visitado" xfId="30449" builtinId="9" hidden="1"/>
    <cellStyle name="Hipervínculo visitado" xfId="30485" builtinId="9" hidden="1"/>
    <cellStyle name="Hipervínculo visitado" xfId="30521" builtinId="9" hidden="1"/>
    <cellStyle name="Hipervínculo visitado" xfId="30371" builtinId="9" hidden="1"/>
    <cellStyle name="Hipervínculo visitado" xfId="30117" builtinId="9" hidden="1"/>
    <cellStyle name="Hipervínculo visitado" xfId="29937" builtinId="9" hidden="1"/>
    <cellStyle name="Hipervínculo visitado" xfId="29970" builtinId="9" hidden="1"/>
    <cellStyle name="Hipervínculo visitado" xfId="30004" builtinId="9" hidden="1"/>
    <cellStyle name="Hipervínculo visitado" xfId="30039" builtinId="9" hidden="1"/>
    <cellStyle name="Hipervínculo visitado" xfId="30075" builtinId="9" hidden="1"/>
    <cellStyle name="Hipervínculo visitado" xfId="29834" builtinId="9" hidden="1"/>
    <cellStyle name="Hipervínculo visitado" xfId="29866" builtinId="9" hidden="1"/>
    <cellStyle name="Hipervínculo visitado" xfId="29900" builtinId="9" hidden="1"/>
    <cellStyle name="Hipervínculo visitado" xfId="29808" builtinId="9" hidden="1"/>
    <cellStyle name="Hipervínculo visitado" xfId="29782" builtinId="9" hidden="1"/>
    <cellStyle name="Hipervínculo visitado" xfId="32841" builtinId="9" hidden="1"/>
    <cellStyle name="Hipervínculo visitado" xfId="32883" builtinId="9" hidden="1"/>
    <cellStyle name="Hipervínculo visitado" xfId="32925" builtinId="9" hidden="1"/>
    <cellStyle name="Hipervínculo visitado" xfId="32967" builtinId="9" hidden="1"/>
    <cellStyle name="Hipervínculo visitado" xfId="33010" builtinId="9" hidden="1"/>
    <cellStyle name="Hipervínculo visitado" xfId="33054" builtinId="9" hidden="1"/>
    <cellStyle name="Hipervínculo visitado" xfId="33095" builtinId="9" hidden="1"/>
    <cellStyle name="Hipervínculo visitado" xfId="33139" builtinId="9" hidden="1"/>
    <cellStyle name="Hipervínculo visitado" xfId="33183" builtinId="9" hidden="1"/>
    <cellStyle name="Hipervínculo visitado" xfId="33225" builtinId="9" hidden="1"/>
    <cellStyle name="Hipervínculo visitado" xfId="33265" builtinId="9" hidden="1"/>
    <cellStyle name="Hipervínculo visitado" xfId="33311" builtinId="9" hidden="1"/>
    <cellStyle name="Hipervínculo visitado" xfId="33353" builtinId="9" hidden="1"/>
    <cellStyle name="Hipervínculo visitado" xfId="33393" builtinId="9" hidden="1"/>
    <cellStyle name="Hipervínculo visitado" xfId="33437" builtinId="9" hidden="1"/>
    <cellStyle name="Hipervínculo visitado" xfId="33481" builtinId="9" hidden="1"/>
    <cellStyle name="Hipervínculo visitado" xfId="33523" builtinId="9" hidden="1"/>
    <cellStyle name="Hipervínculo visitado" xfId="33565" builtinId="9" hidden="1"/>
    <cellStyle name="Hipervínculo visitado" xfId="33609" builtinId="9" hidden="1"/>
    <cellStyle name="Hipervínculo visitado" xfId="33651" builtinId="9" hidden="1"/>
    <cellStyle name="Hipervínculo visitado" xfId="33695" builtinId="9" hidden="1"/>
    <cellStyle name="Hipervínculo visitado" xfId="33735" builtinId="9" hidden="1"/>
    <cellStyle name="Hipervínculo visitado" xfId="33779" builtinId="9" hidden="1"/>
    <cellStyle name="Hipervínculo visitado" xfId="33823" builtinId="9" hidden="1"/>
    <cellStyle name="Hipervínculo visitado" xfId="33863" builtinId="9" hidden="1"/>
    <cellStyle name="Hipervínculo visitado" xfId="33905" builtinId="9" hidden="1"/>
    <cellStyle name="Hipervínculo visitado" xfId="33951" builtinId="9" hidden="1"/>
    <cellStyle name="Hipervínculo visitado" xfId="33993" builtinId="9" hidden="1"/>
    <cellStyle name="Hipervínculo visitado" xfId="34033" builtinId="9" hidden="1"/>
    <cellStyle name="Hipervínculo visitado" xfId="34078" builtinId="9" hidden="1"/>
    <cellStyle name="Hipervínculo visitado" xfId="34120" builtinId="9" hidden="1"/>
    <cellStyle name="Hipervínculo visitado" xfId="34162" builtinId="9" hidden="1"/>
    <cellStyle name="Hipervínculo visitado" xfId="34204" builtinId="9" hidden="1"/>
    <cellStyle name="Hipervínculo visitado" xfId="34246" builtinId="9" hidden="1"/>
    <cellStyle name="Hipervínculo visitado" xfId="34288" builtinId="9" hidden="1"/>
    <cellStyle name="Hipervínculo visitado" xfId="34306" builtinId="9" hidden="1"/>
    <cellStyle name="Hipervínculo visitado" xfId="34178" builtinId="9" hidden="1"/>
    <cellStyle name="Hipervínculo visitado" xfId="34051" builtinId="9" hidden="1"/>
    <cellStyle name="Hipervínculo visitado" xfId="33925" builtinId="9" hidden="1"/>
    <cellStyle name="Hipervínculo visitado" xfId="33797" builtinId="9" hidden="1"/>
    <cellStyle name="Hipervínculo visitado" xfId="33669" builtinId="9" hidden="1"/>
    <cellStyle name="Hipervínculo visitado" xfId="33541" builtinId="9" hidden="1"/>
    <cellStyle name="Hipervínculo visitado" xfId="33411" builtinId="9" hidden="1"/>
    <cellStyle name="Hipervínculo visitado" xfId="33283" builtinId="9" hidden="1"/>
    <cellStyle name="Hipervínculo visitado" xfId="33157" builtinId="9" hidden="1"/>
    <cellStyle name="Hipervínculo visitado" xfId="33028" builtinId="9" hidden="1"/>
    <cellStyle name="Hipervínculo visitado" xfId="32901" builtinId="9" hidden="1"/>
    <cellStyle name="Hipervínculo visitado" xfId="32391" builtinId="9" hidden="1"/>
    <cellStyle name="Hipervínculo visitado" xfId="32427" builtinId="9" hidden="1"/>
    <cellStyle name="Hipervínculo visitado" xfId="32461" builtinId="9" hidden="1"/>
    <cellStyle name="Hipervínculo visitado" xfId="32497" builtinId="9" hidden="1"/>
    <cellStyle name="Hipervínculo visitado" xfId="32536" builtinId="9" hidden="1"/>
    <cellStyle name="Hipervínculo visitado" xfId="32572" builtinId="9" hidden="1"/>
    <cellStyle name="Hipervínculo visitado" xfId="32608" builtinId="9" hidden="1"/>
    <cellStyle name="Hipervínculo visitado" xfId="32645" builtinId="9" hidden="1"/>
    <cellStyle name="Hipervínculo visitado" xfId="32683" builtinId="9" hidden="1"/>
    <cellStyle name="Hipervínculo visitado" xfId="32719" builtinId="9" hidden="1"/>
    <cellStyle name="Hipervínculo visitado" xfId="32755" builtinId="9" hidden="1"/>
    <cellStyle name="Hipervínculo visitado" xfId="32791" builtinId="9" hidden="1"/>
    <cellStyle name="Hipervínculo visitado" xfId="32787" builtinId="9" hidden="1"/>
    <cellStyle name="Hipervínculo visitado" xfId="32532" builtinId="9" hidden="1"/>
    <cellStyle name="Hipervínculo visitado" xfId="32207" builtinId="9" hidden="1"/>
    <cellStyle name="Hipervínculo visitado" xfId="32241" builtinId="9" hidden="1"/>
    <cellStyle name="Hipervínculo visitado" xfId="32276" builtinId="9" hidden="1"/>
    <cellStyle name="Hipervínculo visitado" xfId="32311" builtinId="9" hidden="1"/>
    <cellStyle name="Hipervínculo visitado" xfId="32345" builtinId="9" hidden="1"/>
    <cellStyle name="Hipervínculo visitado" xfId="32307" builtinId="9" hidden="1"/>
    <cellStyle name="Hipervínculo visitado" xfId="32138" builtinId="9" hidden="1"/>
    <cellStyle name="Hipervínculo visitado" xfId="32170" builtinId="9" hidden="1"/>
    <cellStyle name="Hipervínculo visitado" xfId="32078" builtinId="9" hidden="1"/>
    <cellStyle name="Hipervínculo visitado" xfId="32054" builtinId="9" hidden="1"/>
    <cellStyle name="Hipervínculo visitado" xfId="32038" builtinId="9" hidden="1"/>
    <cellStyle name="Hipervínculo visitado" xfId="35150" builtinId="9" hidden="1"/>
    <cellStyle name="Hipervínculo visitado" xfId="35192" builtinId="9" hidden="1"/>
    <cellStyle name="Hipervínculo visitado" xfId="35232" builtinId="9" hidden="1"/>
    <cellStyle name="Hipervínculo visitado" xfId="35277" builtinId="9" hidden="1"/>
    <cellStyle name="Hipervínculo visitado" xfId="35319" builtinId="9" hidden="1"/>
    <cellStyle name="Hipervínculo visitado" xfId="35361" builtinId="9" hidden="1"/>
    <cellStyle name="Hipervínculo visitado" xfId="35404" builtinId="9" hidden="1"/>
    <cellStyle name="Hipervínculo visitado" xfId="35448" builtinId="9" hidden="1"/>
    <cellStyle name="Hipervínculo visitado" xfId="35490" builtinId="9" hidden="1"/>
    <cellStyle name="Hipervínculo visitado" xfId="35532" builtinId="9" hidden="1"/>
    <cellStyle name="Hipervínculo visitado" xfId="35576" builtinId="9" hidden="1"/>
    <cellStyle name="Hipervínculo visitado" xfId="35618" builtinId="9" hidden="1"/>
    <cellStyle name="Hipervínculo visitado" xfId="35662" builtinId="9" hidden="1"/>
    <cellStyle name="Hipervínculo visitado" xfId="35702" builtinId="9" hidden="1"/>
    <cellStyle name="Hipervínculo visitado" xfId="35746" builtinId="9" hidden="1"/>
    <cellStyle name="Hipervínculo visitado" xfId="35790" builtinId="9" hidden="1"/>
    <cellStyle name="Hipervínculo visitado" xfId="35832" builtinId="9" hidden="1"/>
    <cellStyle name="Hipervínculo visitado" xfId="35872" builtinId="9" hidden="1"/>
    <cellStyle name="Hipervínculo visitado" xfId="35918" builtinId="9" hidden="1"/>
    <cellStyle name="Hipervínculo visitado" xfId="35960" builtinId="9" hidden="1"/>
    <cellStyle name="Hipervínculo visitado" xfId="36000" builtinId="9" hidden="1"/>
    <cellStyle name="Hipervínculo visitado" xfId="36046" builtinId="9" hidden="1"/>
    <cellStyle name="Hipervínculo visitado" xfId="36088" builtinId="9" hidden="1"/>
    <cellStyle name="Hipervínculo visitado" xfId="36130" builtinId="9" hidden="1"/>
    <cellStyle name="Hipervínculo visitado" xfId="36172" builtinId="9" hidden="1"/>
    <cellStyle name="Hipervínculo visitado" xfId="36216" builtinId="9" hidden="1"/>
    <cellStyle name="Hipervínculo visitado" xfId="36258" builtinId="9" hidden="1"/>
    <cellStyle name="Hipervínculo visitado" xfId="36302" builtinId="9" hidden="1"/>
    <cellStyle name="Hipervínculo visitado" xfId="36342" builtinId="9" hidden="1"/>
    <cellStyle name="Hipervínculo visitado" xfId="36385" builtinId="9" hidden="1"/>
    <cellStyle name="Hipervínculo visitado" xfId="36429" builtinId="9" hidden="1"/>
    <cellStyle name="Hipervínculo visitado" xfId="36469" builtinId="9" hidden="1"/>
    <cellStyle name="Hipervínculo visitado" xfId="36511" builtinId="9" hidden="1"/>
    <cellStyle name="Hipervínculo visitado" xfId="36555" builtinId="9" hidden="1"/>
    <cellStyle name="Hipervínculo visitado" xfId="36597" builtinId="9" hidden="1"/>
    <cellStyle name="Hipervínculo visitado" xfId="36529" builtinId="9" hidden="1"/>
    <cellStyle name="Hipervínculo visitado" xfId="36403" builtinId="9" hidden="1"/>
    <cellStyle name="Hipervínculo visitado" xfId="36276" builtinId="9" hidden="1"/>
    <cellStyle name="Hipervínculo visitado" xfId="36041" builtinId="9" hidden="1"/>
    <cellStyle name="Hipervínculo visitado" xfId="36018" builtinId="9" hidden="1"/>
    <cellStyle name="Hipervínculo visitado" xfId="35892" builtinId="9" hidden="1"/>
    <cellStyle name="Hipervínculo visitado" xfId="35764" builtinId="9" hidden="1"/>
    <cellStyle name="Hipervínculo visitado" xfId="35636" builtinId="9" hidden="1"/>
    <cellStyle name="Hipervínculo visitado" xfId="35508" builtinId="9" hidden="1"/>
    <cellStyle name="Hipervínculo visitado" xfId="35378" builtinId="9" hidden="1"/>
    <cellStyle name="Hipervínculo visitado" xfId="35250" builtinId="9" hidden="1"/>
    <cellStyle name="Hipervínculo visitado" xfId="35124" builtinId="9" hidden="1"/>
    <cellStyle name="Hipervínculo visitado" xfId="34696" builtinId="9" hidden="1"/>
    <cellStyle name="Hipervínculo visitado" xfId="34732" builtinId="9" hidden="1"/>
    <cellStyle name="Hipervínculo visitado" xfId="34766" builtinId="9" hidden="1"/>
    <cellStyle name="Hipervínculo visitado" xfId="34805" builtinId="9" hidden="1"/>
    <cellStyle name="Hipervínculo visitado" xfId="34841" builtinId="9" hidden="1"/>
    <cellStyle name="Hipervínculo visitado" xfId="34877" builtinId="9" hidden="1"/>
    <cellStyle name="Hipervínculo visitado" xfId="34912" builtinId="9" hidden="1"/>
    <cellStyle name="Hipervínculo visitado" xfId="34952" builtinId="9" hidden="1"/>
    <cellStyle name="Hipervínculo visitado" xfId="34988" builtinId="9" hidden="1"/>
    <cellStyle name="Hipervínculo visitado" xfId="35024" builtinId="9" hidden="1"/>
    <cellStyle name="Hipervínculo visitado" xfId="35060" builtinId="9" hidden="1"/>
    <cellStyle name="Hipervínculo visitado" xfId="35096" builtinId="9" hidden="1"/>
    <cellStyle name="Hipervínculo visitado" xfId="34946" builtinId="9" hidden="1"/>
    <cellStyle name="Hipervínculo visitado" xfId="34692" builtinId="9" hidden="1"/>
    <cellStyle name="Hipervínculo visitado" xfId="34512" builtinId="9" hidden="1"/>
    <cellStyle name="Hipervínculo visitado" xfId="34545" builtinId="9" hidden="1"/>
    <cellStyle name="Hipervínculo visitado" xfId="34579" builtinId="9" hidden="1"/>
    <cellStyle name="Hipervínculo visitado" xfId="34614" builtinId="9" hidden="1"/>
    <cellStyle name="Hipervínculo visitado" xfId="34650" builtinId="9" hidden="1"/>
    <cellStyle name="Hipervínculo visitado" xfId="34409" builtinId="9" hidden="1"/>
    <cellStyle name="Hipervínculo visitado" xfId="34441" builtinId="9" hidden="1"/>
    <cellStyle name="Hipervínculo visitado" xfId="34475" builtinId="9" hidden="1"/>
    <cellStyle name="Hipervínculo visitado" xfId="34383" builtinId="9" hidden="1"/>
    <cellStyle name="Hipervínculo visitado" xfId="34358" builtinId="9" hidden="1"/>
    <cellStyle name="Hipervínculo visitado" xfId="37414" builtinId="9" hidden="1"/>
    <cellStyle name="Hipervínculo visitado" xfId="37456" builtinId="9" hidden="1"/>
    <cellStyle name="Hipervínculo visitado" xfId="37498" builtinId="9" hidden="1"/>
    <cellStyle name="Hipervínculo visitado" xfId="37540" builtinId="9" hidden="1"/>
    <cellStyle name="Hipervínculo visitado" xfId="37583" builtinId="9" hidden="1"/>
    <cellStyle name="Hipervínculo visitado" xfId="37627" builtinId="9" hidden="1"/>
    <cellStyle name="Hipervínculo visitado" xfId="37668" builtinId="9" hidden="1"/>
    <cellStyle name="Hipervínculo visitado" xfId="37712" builtinId="9" hidden="1"/>
    <cellStyle name="Hipervínculo visitado" xfId="37756" builtinId="9" hidden="1"/>
    <cellStyle name="Hipervínculo visitado" xfId="37798" builtinId="9" hidden="1"/>
    <cellStyle name="Hipervínculo visitado" xfId="37838" builtinId="9" hidden="1"/>
    <cellStyle name="Hipervínculo visitado" xfId="37884" builtinId="9" hidden="1"/>
    <cellStyle name="Hipervínculo visitado" xfId="37926" builtinId="9" hidden="1"/>
    <cellStyle name="Hipervínculo visitado" xfId="37966" builtinId="9" hidden="1"/>
    <cellStyle name="Hipervínculo visitado" xfId="38010" builtinId="9" hidden="1"/>
    <cellStyle name="Hipervínculo visitado" xfId="38054" builtinId="9" hidden="1"/>
    <cellStyle name="Hipervínculo visitado" xfId="38096" builtinId="9" hidden="1"/>
    <cellStyle name="Hipervínculo visitado" xfId="38138" builtinId="9" hidden="1"/>
    <cellStyle name="Hipervínculo visitado" xfId="38182" builtinId="9" hidden="1"/>
    <cellStyle name="Hipervínculo visitado" xfId="38224" builtinId="9" hidden="1"/>
    <cellStyle name="Hipervínculo visitado" xfId="38268" builtinId="9" hidden="1"/>
    <cellStyle name="Hipervínculo visitado" xfId="38308" builtinId="9" hidden="1"/>
    <cellStyle name="Hipervínculo visitado" xfId="38352" builtinId="9" hidden="1"/>
    <cellStyle name="Hipervínculo visitado" xfId="38396" builtinId="9" hidden="1"/>
    <cellStyle name="Hipervínculo visitado" xfId="38436" builtinId="9" hidden="1"/>
    <cellStyle name="Hipervínculo visitado" xfId="38478" builtinId="9" hidden="1"/>
    <cellStyle name="Hipervínculo visitado" xfId="38524" builtinId="9" hidden="1"/>
    <cellStyle name="Hipervínculo visitado" xfId="38566" builtinId="9" hidden="1"/>
    <cellStyle name="Hipervínculo visitado" xfId="38606" builtinId="9" hidden="1"/>
    <cellStyle name="Hipervínculo visitado" xfId="38651" builtinId="9" hidden="1"/>
    <cellStyle name="Hipervínculo visitado" xfId="38693" builtinId="9" hidden="1"/>
    <cellStyle name="Hipervínculo visitado" xfId="38735" builtinId="9" hidden="1"/>
    <cellStyle name="Hipervínculo visitado" xfId="38777" builtinId="9" hidden="1"/>
    <cellStyle name="Hipervínculo visitado" xfId="38819" builtinId="9" hidden="1"/>
    <cellStyle name="Hipervínculo visitado" xfId="38861" builtinId="9" hidden="1"/>
    <cellStyle name="Hipervínculo visitado" xfId="38879" builtinId="9" hidden="1"/>
    <cellStyle name="Hipervínculo visitado" xfId="38751" builtinId="9" hidden="1"/>
    <cellStyle name="Hipervínculo visitado" xfId="38624" builtinId="9" hidden="1"/>
    <cellStyle name="Hipervínculo visitado" xfId="38498" builtinId="9" hidden="1"/>
    <cellStyle name="Hipervínculo visitado" xfId="38370" builtinId="9" hidden="1"/>
    <cellStyle name="Hipervínculo visitado" xfId="38242" builtinId="9" hidden="1"/>
    <cellStyle name="Hipervínculo visitado" xfId="38114" builtinId="9" hidden="1"/>
    <cellStyle name="Hipervínculo visitado" xfId="37984" builtinId="9" hidden="1"/>
    <cellStyle name="Hipervínculo visitado" xfId="37856" builtinId="9" hidden="1"/>
    <cellStyle name="Hipervínculo visitado" xfId="37730" builtinId="9" hidden="1"/>
    <cellStyle name="Hipervínculo visitado" xfId="37601" builtinId="9" hidden="1"/>
    <cellStyle name="Hipervínculo visitado" xfId="37474" builtinId="9" hidden="1"/>
    <cellStyle name="Hipervínculo visitado" xfId="36964" builtinId="9" hidden="1"/>
    <cellStyle name="Hipervínculo visitado" xfId="37000" builtinId="9" hidden="1"/>
    <cellStyle name="Hipervínculo visitado" xfId="37034" builtinId="9" hidden="1"/>
    <cellStyle name="Hipervínculo visitado" xfId="37070" builtinId="9" hidden="1"/>
    <cellStyle name="Hipervínculo visitado" xfId="37109" builtinId="9" hidden="1"/>
    <cellStyle name="Hipervínculo visitado" xfId="37145" builtinId="9" hidden="1"/>
    <cellStyle name="Hipervínculo visitado" xfId="37181" builtinId="9" hidden="1"/>
    <cellStyle name="Hipervínculo visitado" xfId="37218" builtinId="9" hidden="1"/>
    <cellStyle name="Hipervínculo visitado" xfId="37256" builtinId="9" hidden="1"/>
    <cellStyle name="Hipervínculo visitado" xfId="37292" builtinId="9" hidden="1"/>
    <cellStyle name="Hipervínculo visitado" xfId="37328" builtinId="9" hidden="1"/>
    <cellStyle name="Hipervínculo visitado" xfId="37364" builtinId="9" hidden="1"/>
    <cellStyle name="Hipervínculo visitado" xfId="37360" builtinId="9" hidden="1"/>
    <cellStyle name="Hipervínculo visitado" xfId="37105" builtinId="9" hidden="1"/>
    <cellStyle name="Hipervínculo visitado" xfId="36780" builtinId="9" hidden="1"/>
    <cellStyle name="Hipervínculo visitado" xfId="36814" builtinId="9" hidden="1"/>
    <cellStyle name="Hipervínculo visitado" xfId="36849" builtinId="9" hidden="1"/>
    <cellStyle name="Hipervínculo visitado" xfId="36884" builtinId="9" hidden="1"/>
    <cellStyle name="Hipervínculo visitado" xfId="36918" builtinId="9" hidden="1"/>
    <cellStyle name="Hipervínculo visitado" xfId="36880" builtinId="9" hidden="1"/>
    <cellStyle name="Hipervínculo visitado" xfId="36711" builtinId="9" hidden="1"/>
    <cellStyle name="Hipervínculo visitado" xfId="36743" builtinId="9" hidden="1"/>
    <cellStyle name="Hipervínculo visitado" xfId="36653" builtinId="9" hidden="1"/>
    <cellStyle name="Hipervínculo visitado" xfId="36629" builtinId="9" hidden="1"/>
    <cellStyle name="Hipervínculo visitado" xfId="36613" builtinId="9" hidden="1"/>
    <cellStyle name="Hipervínculo visitado" xfId="39727" builtinId="9" hidden="1"/>
    <cellStyle name="Hipervínculo visitado" xfId="39769" builtinId="9" hidden="1"/>
    <cellStyle name="Hipervínculo visitado" xfId="39809" builtinId="9" hidden="1"/>
    <cellStyle name="Hipervínculo visitado" xfId="39854" builtinId="9" hidden="1"/>
    <cellStyle name="Hipervínculo visitado" xfId="39896" builtinId="9" hidden="1"/>
    <cellStyle name="Hipervínculo visitado" xfId="39938" builtinId="9" hidden="1"/>
    <cellStyle name="Hipervínculo visitado" xfId="39981" builtinId="9" hidden="1"/>
    <cellStyle name="Hipervínculo visitado" xfId="40025" builtinId="9" hidden="1"/>
    <cellStyle name="Hipervínculo visitado" xfId="40067" builtinId="9" hidden="1"/>
    <cellStyle name="Hipervínculo visitado" xfId="40109" builtinId="9" hidden="1"/>
    <cellStyle name="Hipervínculo visitado" xfId="40153" builtinId="9" hidden="1"/>
    <cellStyle name="Hipervínculo visitado" xfId="40195" builtinId="9" hidden="1"/>
    <cellStyle name="Hipervínculo visitado" xfId="40239" builtinId="9" hidden="1"/>
    <cellStyle name="Hipervínculo visitado" xfId="40279" builtinId="9" hidden="1"/>
    <cellStyle name="Hipervínculo visitado" xfId="40323" builtinId="9" hidden="1"/>
    <cellStyle name="Hipervínculo visitado" xfId="40367" builtinId="9" hidden="1"/>
    <cellStyle name="Hipervínculo visitado" xfId="40409" builtinId="9" hidden="1"/>
    <cellStyle name="Hipervínculo visitado" xfId="40449" builtinId="9" hidden="1"/>
    <cellStyle name="Hipervínculo visitado" xfId="40495" builtinId="9" hidden="1"/>
    <cellStyle name="Hipervínculo visitado" xfId="40537" builtinId="9" hidden="1"/>
    <cellStyle name="Hipervínculo visitado" xfId="40577" builtinId="9" hidden="1"/>
    <cellStyle name="Hipervínculo visitado" xfId="40623" builtinId="9" hidden="1"/>
    <cellStyle name="Hipervínculo visitado" xfId="40665" builtinId="9" hidden="1"/>
    <cellStyle name="Hipervínculo visitado" xfId="40707" builtinId="9" hidden="1"/>
    <cellStyle name="Hipervínculo visitado" xfId="40749" builtinId="9" hidden="1"/>
    <cellStyle name="Hipervínculo visitado" xfId="40793" builtinId="9" hidden="1"/>
    <cellStyle name="Hipervínculo visitado" xfId="40835" builtinId="9" hidden="1"/>
    <cellStyle name="Hipervínculo visitado" xfId="40879" builtinId="9" hidden="1"/>
    <cellStyle name="Hipervínculo visitado" xfId="40919" builtinId="9" hidden="1"/>
    <cellStyle name="Hipervínculo visitado" xfId="40962" builtinId="9" hidden="1"/>
    <cellStyle name="Hipervínculo visitado" xfId="41006" builtinId="9" hidden="1"/>
    <cellStyle name="Hipervínculo visitado" xfId="41046" builtinId="9" hidden="1"/>
    <cellStyle name="Hipervínculo visitado" xfId="41088" builtinId="9" hidden="1"/>
    <cellStyle name="Hipervínculo visitado" xfId="41132" builtinId="9" hidden="1"/>
    <cellStyle name="Hipervínculo visitado" xfId="41174" builtinId="9" hidden="1"/>
    <cellStyle name="Hipervínculo visitado" xfId="41106" builtinId="9" hidden="1"/>
    <cellStyle name="Hipervínculo visitado" xfId="40980" builtinId="9" hidden="1"/>
    <cellStyle name="Hipervínculo visitado" xfId="40853" builtinId="9" hidden="1"/>
    <cellStyle name="Hipervínculo visitado" xfId="40618" builtinId="9" hidden="1"/>
    <cellStyle name="Hipervínculo visitado" xfId="40595" builtinId="9" hidden="1"/>
    <cellStyle name="Hipervínculo visitado" xfId="40469" builtinId="9" hidden="1"/>
    <cellStyle name="Hipervínculo visitado" xfId="40341" builtinId="9" hidden="1"/>
    <cellStyle name="Hipervínculo visitado" xfId="40213" builtinId="9" hidden="1"/>
    <cellStyle name="Hipervínculo visitado" xfId="40085" builtinId="9" hidden="1"/>
    <cellStyle name="Hipervínculo visitado" xfId="39955" builtinId="9" hidden="1"/>
    <cellStyle name="Hipervínculo visitado" xfId="39827" builtinId="9" hidden="1"/>
    <cellStyle name="Hipervínculo visitado" xfId="39701" builtinId="9" hidden="1"/>
    <cellStyle name="Hipervínculo visitado" xfId="39273" builtinId="9" hidden="1"/>
    <cellStyle name="Hipervínculo visitado" xfId="39309" builtinId="9" hidden="1"/>
    <cellStyle name="Hipervínculo visitado" xfId="39343" builtinId="9" hidden="1"/>
    <cellStyle name="Hipervínculo visitado" xfId="39382" builtinId="9" hidden="1"/>
    <cellStyle name="Hipervínculo visitado" xfId="39418" builtinId="9" hidden="1"/>
    <cellStyle name="Hipervínculo visitado" xfId="39454" builtinId="9" hidden="1"/>
    <cellStyle name="Hipervínculo visitado" xfId="39489" builtinId="9" hidden="1"/>
    <cellStyle name="Hipervínculo visitado" xfId="39529" builtinId="9" hidden="1"/>
    <cellStyle name="Hipervínculo visitado" xfId="39565" builtinId="9" hidden="1"/>
    <cellStyle name="Hipervínculo visitado" xfId="39601" builtinId="9" hidden="1"/>
    <cellStyle name="Hipervínculo visitado" xfId="39637" builtinId="9" hidden="1"/>
    <cellStyle name="Hipervínculo visitado" xfId="39673" builtinId="9" hidden="1"/>
    <cellStyle name="Hipervínculo visitado" xfId="39523" builtinId="9" hidden="1"/>
    <cellStyle name="Hipervínculo visitado" xfId="39269" builtinId="9" hidden="1"/>
    <cellStyle name="Hipervínculo visitado" xfId="39089" builtinId="9" hidden="1"/>
    <cellStyle name="Hipervínculo visitado" xfId="39122" builtinId="9" hidden="1"/>
    <cellStyle name="Hipervínculo visitado" xfId="39156" builtinId="9" hidden="1"/>
    <cellStyle name="Hipervínculo visitado" xfId="39191" builtinId="9" hidden="1"/>
    <cellStyle name="Hipervínculo visitado" xfId="39227" builtinId="9" hidden="1"/>
    <cellStyle name="Hipervínculo visitado" xfId="38986" builtinId="9" hidden="1"/>
    <cellStyle name="Hipervínculo visitado" xfId="39018" builtinId="9" hidden="1"/>
    <cellStyle name="Hipervínculo visitado" xfId="39052" builtinId="9" hidden="1"/>
    <cellStyle name="Hipervínculo visitado" xfId="38960" builtinId="9" hidden="1"/>
    <cellStyle name="Hipervínculo visitado" xfId="38934" builtinId="9" hidden="1"/>
    <cellStyle name="Hipervínculo visitado" xfId="41993" builtinId="9" hidden="1"/>
    <cellStyle name="Hipervínculo visitado" xfId="42035" builtinId="9" hidden="1"/>
    <cellStyle name="Hipervínculo visitado" xfId="42077" builtinId="9" hidden="1"/>
    <cellStyle name="Hipervínculo visitado" xfId="42119" builtinId="9" hidden="1"/>
    <cellStyle name="Hipervínculo visitado" xfId="42162" builtinId="9" hidden="1"/>
    <cellStyle name="Hipervínculo visitado" xfId="42206" builtinId="9" hidden="1"/>
    <cellStyle name="Hipervínculo visitado" xfId="42247" builtinId="9" hidden="1"/>
    <cellStyle name="Hipervínculo visitado" xfId="42291" builtinId="9" hidden="1"/>
    <cellStyle name="Hipervínculo visitado" xfId="42335" builtinId="9" hidden="1"/>
    <cellStyle name="Hipervínculo visitado" xfId="42377" builtinId="9" hidden="1"/>
    <cellStyle name="Hipervínculo visitado" xfId="42417" builtinId="9" hidden="1"/>
    <cellStyle name="Hipervínculo visitado" xfId="42463" builtinId="9" hidden="1"/>
    <cellStyle name="Hipervínculo visitado" xfId="42505" builtinId="9" hidden="1"/>
    <cellStyle name="Hipervínculo visitado" xfId="42545" builtinId="9" hidden="1"/>
    <cellStyle name="Hipervínculo visitado" xfId="42589" builtinId="9" hidden="1"/>
    <cellStyle name="Hipervínculo visitado" xfId="42633" builtinId="9" hidden="1"/>
    <cellStyle name="Hipervínculo visitado" xfId="42675" builtinId="9" hidden="1"/>
    <cellStyle name="Hipervínculo visitado" xfId="42717" builtinId="9" hidden="1"/>
    <cellStyle name="Hipervínculo visitado" xfId="42761" builtinId="9" hidden="1"/>
    <cellStyle name="Hipervínculo visitado" xfId="42803" builtinId="9" hidden="1"/>
    <cellStyle name="Hipervínculo visitado" xfId="42847" builtinId="9" hidden="1"/>
    <cellStyle name="Hipervínculo visitado" xfId="42887" builtinId="9" hidden="1"/>
    <cellStyle name="Hipervínculo visitado" xfId="42931" builtinId="9" hidden="1"/>
    <cellStyle name="Hipervínculo visitado" xfId="42975" builtinId="9" hidden="1"/>
    <cellStyle name="Hipervínculo visitado" xfId="43015" builtinId="9" hidden="1"/>
    <cellStyle name="Hipervínculo visitado" xfId="43057" builtinId="9" hidden="1"/>
    <cellStyle name="Hipervínculo visitado" xfId="43103" builtinId="9" hidden="1"/>
    <cellStyle name="Hipervínculo visitado" xfId="43145" builtinId="9" hidden="1"/>
    <cellStyle name="Hipervínculo visitado" xfId="43185" builtinId="9" hidden="1"/>
    <cellStyle name="Hipervínculo visitado" xfId="43230" builtinId="9" hidden="1"/>
    <cellStyle name="Hipervínculo visitado" xfId="43272" builtinId="9" hidden="1"/>
    <cellStyle name="Hipervínculo visitado" xfId="43314" builtinId="9" hidden="1"/>
    <cellStyle name="Hipervínculo visitado" xfId="43356" builtinId="9" hidden="1"/>
    <cellStyle name="Hipervínculo visitado" xfId="43398" builtinId="9" hidden="1"/>
    <cellStyle name="Hipervínculo visitado" xfId="43440" builtinId="9" hidden="1"/>
    <cellStyle name="Hipervínculo visitado" xfId="43458" builtinId="9" hidden="1"/>
    <cellStyle name="Hipervínculo visitado" xfId="43330" builtinId="9" hidden="1"/>
    <cellStyle name="Hipervínculo visitado" xfId="43203" builtinId="9" hidden="1"/>
    <cellStyle name="Hipervínculo visitado" xfId="43077" builtinId="9" hidden="1"/>
    <cellStyle name="Hipervínculo visitado" xfId="42949" builtinId="9" hidden="1"/>
    <cellStyle name="Hipervínculo visitado" xfId="42821" builtinId="9" hidden="1"/>
    <cellStyle name="Hipervínculo visitado" xfId="42693" builtinId="9" hidden="1"/>
    <cellStyle name="Hipervínculo visitado" xfId="42563" builtinId="9" hidden="1"/>
    <cellStyle name="Hipervínculo visitado" xfId="42435" builtinId="9" hidden="1"/>
    <cellStyle name="Hipervínculo visitado" xfId="42309" builtinId="9" hidden="1"/>
    <cellStyle name="Hipervínculo visitado" xfId="42180" builtinId="9" hidden="1"/>
    <cellStyle name="Hipervínculo visitado" xfId="42053" builtinId="9" hidden="1"/>
    <cellStyle name="Hipervínculo visitado" xfId="41543" builtinId="9" hidden="1"/>
    <cellStyle name="Hipervínculo visitado" xfId="41579" builtinId="9" hidden="1"/>
    <cellStyle name="Hipervínculo visitado" xfId="41613" builtinId="9" hidden="1"/>
    <cellStyle name="Hipervínculo visitado" xfId="41649" builtinId="9" hidden="1"/>
    <cellStyle name="Hipervínculo visitado" xfId="41688" builtinId="9" hidden="1"/>
    <cellStyle name="Hipervínculo visitado" xfId="41724" builtinId="9" hidden="1"/>
    <cellStyle name="Hipervínculo visitado" xfId="41760" builtinId="9" hidden="1"/>
    <cellStyle name="Hipervínculo visitado" xfId="41797" builtinId="9" hidden="1"/>
    <cellStyle name="Hipervínculo visitado" xfId="41835" builtinId="9" hidden="1"/>
    <cellStyle name="Hipervínculo visitado" xfId="41871" builtinId="9" hidden="1"/>
    <cellStyle name="Hipervínculo visitado" xfId="41907" builtinId="9" hidden="1"/>
    <cellStyle name="Hipervínculo visitado" xfId="41943" builtinId="9" hidden="1"/>
    <cellStyle name="Hipervínculo visitado" xfId="41939" builtinId="9" hidden="1"/>
    <cellStyle name="Hipervínculo visitado" xfId="41684" builtinId="9" hidden="1"/>
    <cellStyle name="Hipervínculo visitado" xfId="41359" builtinId="9" hidden="1"/>
    <cellStyle name="Hipervínculo visitado" xfId="41393" builtinId="9" hidden="1"/>
    <cellStyle name="Hipervínculo visitado" xfId="41428" builtinId="9" hidden="1"/>
    <cellStyle name="Hipervínculo visitado" xfId="41463" builtinId="9" hidden="1"/>
    <cellStyle name="Hipervínculo visitado" xfId="41497" builtinId="9" hidden="1"/>
    <cellStyle name="Hipervínculo visitado" xfId="41459" builtinId="9" hidden="1"/>
    <cellStyle name="Hipervínculo visitado" xfId="41290" builtinId="9" hidden="1"/>
    <cellStyle name="Hipervínculo visitado" xfId="41322" builtinId="9" hidden="1"/>
    <cellStyle name="Hipervínculo visitado" xfId="41230" builtinId="9" hidden="1"/>
    <cellStyle name="Hipervínculo visitado" xfId="41206" builtinId="9" hidden="1"/>
    <cellStyle name="Hipervínculo visitado" xfId="41190" builtinId="9" hidden="1"/>
    <cellStyle name="Hipervínculo visitado" xfId="44303" builtinId="9" hidden="1"/>
    <cellStyle name="Hipervínculo visitado" xfId="44345" builtinId="9" hidden="1"/>
    <cellStyle name="Hipervínculo visitado" xfId="44385" builtinId="9" hidden="1"/>
    <cellStyle name="Hipervínculo visitado" xfId="44430" builtinId="9" hidden="1"/>
    <cellStyle name="Hipervínculo visitado" xfId="44472" builtinId="9" hidden="1"/>
    <cellStyle name="Hipervínculo visitado" xfId="44514" builtinId="9" hidden="1"/>
    <cellStyle name="Hipervínculo visitado" xfId="44557" builtinId="9" hidden="1"/>
    <cellStyle name="Hipervínculo visitado" xfId="44601" builtinId="9" hidden="1"/>
    <cellStyle name="Hipervínculo visitado" xfId="44643" builtinId="9" hidden="1"/>
    <cellStyle name="Hipervínculo visitado" xfId="44685" builtinId="9" hidden="1"/>
    <cellStyle name="Hipervínculo visitado" xfId="44729" builtinId="9" hidden="1"/>
    <cellStyle name="Hipervínculo visitado" xfId="44771" builtinId="9" hidden="1"/>
    <cellStyle name="Hipervínculo visitado" xfId="44815" builtinId="9" hidden="1"/>
    <cellStyle name="Hipervínculo visitado" xfId="44855" builtinId="9" hidden="1"/>
    <cellStyle name="Hipervínculo visitado" xfId="44899" builtinId="9" hidden="1"/>
    <cellStyle name="Hipervínculo visitado" xfId="44943" builtinId="9" hidden="1"/>
    <cellStyle name="Hipervínculo visitado" xfId="44985" builtinId="9" hidden="1"/>
    <cellStyle name="Hipervínculo visitado" xfId="45025" builtinId="9" hidden="1"/>
    <cellStyle name="Hipervínculo visitado" xfId="45071" builtinId="9" hidden="1"/>
    <cellStyle name="Hipervínculo visitado" xfId="45113" builtinId="9" hidden="1"/>
    <cellStyle name="Hipervínculo visitado" xfId="45153" builtinId="9" hidden="1"/>
    <cellStyle name="Hipervínculo visitado" xfId="45199" builtinId="9" hidden="1"/>
    <cellStyle name="Hipervínculo visitado" xfId="45241" builtinId="9" hidden="1"/>
    <cellStyle name="Hipervínculo visitado" xfId="45283" builtinId="9" hidden="1"/>
    <cellStyle name="Hipervínculo visitado" xfId="45325" builtinId="9" hidden="1"/>
    <cellStyle name="Hipervínculo visitado" xfId="45369" builtinId="9" hidden="1"/>
    <cellStyle name="Hipervínculo visitado" xfId="45411" builtinId="9" hidden="1"/>
    <cellStyle name="Hipervínculo visitado" xfId="45455" builtinId="9" hidden="1"/>
    <cellStyle name="Hipervínculo visitado" xfId="45495" builtinId="9" hidden="1"/>
    <cellStyle name="Hipervínculo visitado" xfId="45538" builtinId="9" hidden="1"/>
    <cellStyle name="Hipervínculo visitado" xfId="45582" builtinId="9" hidden="1"/>
    <cellStyle name="Hipervínculo visitado" xfId="45622" builtinId="9" hidden="1"/>
    <cellStyle name="Hipervínculo visitado" xfId="45664" builtinId="9" hidden="1"/>
    <cellStyle name="Hipervínculo visitado" xfId="45708" builtinId="9" hidden="1"/>
    <cellStyle name="Hipervínculo visitado" xfId="45750" builtinId="9" hidden="1"/>
    <cellStyle name="Hipervínculo visitado" xfId="45682" builtinId="9" hidden="1"/>
    <cellStyle name="Hipervínculo visitado" xfId="45556" builtinId="9" hidden="1"/>
    <cellStyle name="Hipervínculo visitado" xfId="45429" builtinId="9" hidden="1"/>
    <cellStyle name="Hipervínculo visitado" xfId="45194" builtinId="9" hidden="1"/>
    <cellStyle name="Hipervínculo visitado" xfId="45171" builtinId="9" hidden="1"/>
    <cellStyle name="Hipervínculo visitado" xfId="45045" builtinId="9" hidden="1"/>
    <cellStyle name="Hipervínculo visitado" xfId="44917" builtinId="9" hidden="1"/>
    <cellStyle name="Hipervínculo visitado" xfId="44789" builtinId="9" hidden="1"/>
    <cellStyle name="Hipervínculo visitado" xfId="44661" builtinId="9" hidden="1"/>
    <cellStyle name="Hipervínculo visitado" xfId="44531" builtinId="9" hidden="1"/>
    <cellStyle name="Hipervínculo visitado" xfId="44403" builtinId="9" hidden="1"/>
    <cellStyle name="Hipervínculo visitado" xfId="44277" builtinId="9" hidden="1"/>
    <cellStyle name="Hipervínculo visitado" xfId="43849" builtinId="9" hidden="1"/>
    <cellStyle name="Hipervínculo visitado" xfId="43885" builtinId="9" hidden="1"/>
    <cellStyle name="Hipervínculo visitado" xfId="43919" builtinId="9" hidden="1"/>
    <cellStyle name="Hipervínculo visitado" xfId="43958" builtinId="9" hidden="1"/>
    <cellStyle name="Hipervínculo visitado" xfId="43994" builtinId="9" hidden="1"/>
    <cellStyle name="Hipervínculo visitado" xfId="44030" builtinId="9" hidden="1"/>
    <cellStyle name="Hipervínculo visitado" xfId="44065" builtinId="9" hidden="1"/>
    <cellStyle name="Hipervínculo visitado" xfId="44105" builtinId="9" hidden="1"/>
    <cellStyle name="Hipervínculo visitado" xfId="44141" builtinId="9" hidden="1"/>
    <cellStyle name="Hipervínculo visitado" xfId="44177" builtinId="9" hidden="1"/>
    <cellStyle name="Hipervínculo visitado" xfId="44213" builtinId="9" hidden="1"/>
    <cellStyle name="Hipervínculo visitado" xfId="44249" builtinId="9" hidden="1"/>
    <cellStyle name="Hipervínculo visitado" xfId="44099" builtinId="9" hidden="1"/>
    <cellStyle name="Hipervínculo visitado" xfId="43845" builtinId="9" hidden="1"/>
    <cellStyle name="Hipervínculo visitado" xfId="43665" builtinId="9" hidden="1"/>
    <cellStyle name="Hipervínculo visitado" xfId="43698" builtinId="9" hidden="1"/>
    <cellStyle name="Hipervínculo visitado" xfId="43732" builtinId="9" hidden="1"/>
    <cellStyle name="Hipervínculo visitado" xfId="43767" builtinId="9" hidden="1"/>
    <cellStyle name="Hipervínculo visitado" xfId="43803" builtinId="9" hidden="1"/>
    <cellStyle name="Hipervínculo visitado" xfId="43562" builtinId="9" hidden="1"/>
    <cellStyle name="Hipervínculo visitado" xfId="43594" builtinId="9" hidden="1"/>
    <cellStyle name="Hipervínculo visitado" xfId="43628" builtinId="9" hidden="1"/>
    <cellStyle name="Hipervínculo visitado" xfId="43536" builtinId="9" hidden="1"/>
    <cellStyle name="Hipervínculo visitado" xfId="43510" builtinId="9" hidden="1"/>
    <cellStyle name="Hipervínculo visitado" xfId="46568" builtinId="9" hidden="1"/>
    <cellStyle name="Hipervínculo visitado" xfId="46610" builtinId="9" hidden="1"/>
    <cellStyle name="Hipervínculo visitado" xfId="46652" builtinId="9" hidden="1"/>
    <cellStyle name="Hipervínculo visitado" xfId="46694" builtinId="9" hidden="1"/>
    <cellStyle name="Hipervínculo visitado" xfId="46737" builtinId="9" hidden="1"/>
    <cellStyle name="Hipervínculo visitado" xfId="46781" builtinId="9" hidden="1"/>
    <cellStyle name="Hipervínculo visitado" xfId="46822" builtinId="9" hidden="1"/>
    <cellStyle name="Hipervínculo visitado" xfId="46866" builtinId="9" hidden="1"/>
    <cellStyle name="Hipervínculo visitado" xfId="46910" builtinId="9" hidden="1"/>
    <cellStyle name="Hipervínculo visitado" xfId="46952" builtinId="9" hidden="1"/>
    <cellStyle name="Hipervínculo visitado" xfId="46992" builtinId="9" hidden="1"/>
    <cellStyle name="Hipervínculo visitado" xfId="47038" builtinId="9" hidden="1"/>
    <cellStyle name="Hipervínculo visitado" xfId="47080" builtinId="9" hidden="1"/>
    <cellStyle name="Hipervínculo visitado" xfId="47120" builtinId="9" hidden="1"/>
    <cellStyle name="Hipervínculo visitado" xfId="47164" builtinId="9" hidden="1"/>
    <cellStyle name="Hipervínculo visitado" xfId="47208" builtinId="9" hidden="1"/>
    <cellStyle name="Hipervínculo visitado" xfId="47250" builtinId="9" hidden="1"/>
    <cellStyle name="Hipervínculo visitado" xfId="47292" builtinId="9" hidden="1"/>
    <cellStyle name="Hipervínculo visitado" xfId="47336" builtinId="9" hidden="1"/>
    <cellStyle name="Hipervínculo visitado" xfId="47378" builtinId="9" hidden="1"/>
    <cellStyle name="Hipervínculo visitado" xfId="47422" builtinId="9" hidden="1"/>
    <cellStyle name="Hipervínculo visitado" xfId="47462" builtinId="9" hidden="1"/>
    <cellStyle name="Hipervínculo visitado" xfId="47506" builtinId="9" hidden="1"/>
    <cellStyle name="Hipervínculo visitado" xfId="47550" builtinId="9" hidden="1"/>
    <cellStyle name="Hipervínculo visitado" xfId="47590" builtinId="9" hidden="1"/>
    <cellStyle name="Hipervínculo visitado" xfId="47632" builtinId="9" hidden="1"/>
    <cellStyle name="Hipervínculo visitado" xfId="47678" builtinId="9" hidden="1"/>
    <cellStyle name="Hipervínculo visitado" xfId="47720" builtinId="9" hidden="1"/>
    <cellStyle name="Hipervínculo visitado" xfId="47760" builtinId="9" hidden="1"/>
    <cellStyle name="Hipervínculo visitado" xfId="47805" builtinId="9" hidden="1"/>
    <cellStyle name="Hipervínculo visitado" xfId="47847" builtinId="9" hidden="1"/>
    <cellStyle name="Hipervínculo visitado" xfId="47889" builtinId="9" hidden="1"/>
    <cellStyle name="Hipervínculo visitado" xfId="47931" builtinId="9" hidden="1"/>
    <cellStyle name="Hipervínculo visitado" xfId="47973" builtinId="9" hidden="1"/>
    <cellStyle name="Hipervínculo visitado" xfId="48015" builtinId="9" hidden="1"/>
    <cellStyle name="Hipervínculo visitado" xfId="48033" builtinId="9" hidden="1"/>
    <cellStyle name="Hipervínculo visitado" xfId="47905" builtinId="9" hidden="1"/>
    <cellStyle name="Hipervínculo visitado" xfId="47778" builtinId="9" hidden="1"/>
    <cellStyle name="Hipervínculo visitado" xfId="47652" builtinId="9" hidden="1"/>
    <cellStyle name="Hipervínculo visitado" xfId="47524" builtinId="9" hidden="1"/>
    <cellStyle name="Hipervínculo visitado" xfId="47396" builtinId="9" hidden="1"/>
    <cellStyle name="Hipervínculo visitado" xfId="47268" builtinId="9" hidden="1"/>
    <cellStyle name="Hipervínculo visitado" xfId="47138" builtinId="9" hidden="1"/>
    <cellStyle name="Hipervínculo visitado" xfId="47010" builtinId="9" hidden="1"/>
    <cellStyle name="Hipervínculo visitado" xfId="46884" builtinId="9" hidden="1"/>
    <cellStyle name="Hipervínculo visitado" xfId="46755" builtinId="9" hidden="1"/>
    <cellStyle name="Hipervínculo visitado" xfId="46628" builtinId="9" hidden="1"/>
    <cellStyle name="Hipervínculo visitado" xfId="46118" builtinId="9" hidden="1"/>
    <cellStyle name="Hipervínculo visitado" xfId="46154" builtinId="9" hidden="1"/>
    <cellStyle name="Hipervínculo visitado" xfId="46188" builtinId="9" hidden="1"/>
    <cellStyle name="Hipervínculo visitado" xfId="46224" builtinId="9" hidden="1"/>
    <cellStyle name="Hipervínculo visitado" xfId="46263" builtinId="9" hidden="1"/>
    <cellStyle name="Hipervínculo visitado" xfId="46299" builtinId="9" hidden="1"/>
    <cellStyle name="Hipervínculo visitado" xfId="46335" builtinId="9" hidden="1"/>
    <cellStyle name="Hipervínculo visitado" xfId="46372" builtinId="9" hidden="1"/>
    <cellStyle name="Hipervínculo visitado" xfId="46410" builtinId="9" hidden="1"/>
    <cellStyle name="Hipervínculo visitado" xfId="46446" builtinId="9" hidden="1"/>
    <cellStyle name="Hipervínculo visitado" xfId="46482" builtinId="9" hidden="1"/>
    <cellStyle name="Hipervínculo visitado" xfId="46518" builtinId="9" hidden="1"/>
    <cellStyle name="Hipervínculo visitado" xfId="46514" builtinId="9" hidden="1"/>
    <cellStyle name="Hipervínculo visitado" xfId="46259" builtinId="9" hidden="1"/>
    <cellStyle name="Hipervínculo visitado" xfId="45934" builtinId="9" hidden="1"/>
    <cellStyle name="Hipervínculo visitado" xfId="45968" builtinId="9" hidden="1"/>
    <cellStyle name="Hipervínculo visitado" xfId="46003" builtinId="9" hidden="1"/>
    <cellStyle name="Hipervínculo visitado" xfId="46038" builtinId="9" hidden="1"/>
    <cellStyle name="Hipervínculo visitado" xfId="46072" builtinId="9" hidden="1"/>
    <cellStyle name="Hipervínculo visitado" xfId="46034" builtinId="9" hidden="1"/>
    <cellStyle name="Hipervínculo visitado" xfId="45865" builtinId="9" hidden="1"/>
    <cellStyle name="Hipervínculo visitado" xfId="45897" builtinId="9" hidden="1"/>
    <cellStyle name="Hipervínculo visitado" xfId="45806" builtinId="9" hidden="1"/>
    <cellStyle name="Hipervínculo visitado" xfId="45782" builtinId="9" hidden="1"/>
    <cellStyle name="Hipervínculo visitado" xfId="45766" builtinId="9" hidden="1"/>
    <cellStyle name="Hipervínculo visitado" xfId="48877" builtinId="9" hidden="1"/>
    <cellStyle name="Hipervínculo visitado" xfId="48919" builtinId="9" hidden="1"/>
    <cellStyle name="Hipervínculo visitado" xfId="48959" builtinId="9" hidden="1"/>
    <cellStyle name="Hipervínculo visitado" xfId="49004" builtinId="9" hidden="1"/>
    <cellStyle name="Hipervínculo visitado" xfId="49046" builtinId="9" hidden="1"/>
    <cellStyle name="Hipervínculo visitado" xfId="49088" builtinId="9" hidden="1"/>
    <cellStyle name="Hipervínculo visitado" xfId="49131" builtinId="9" hidden="1"/>
    <cellStyle name="Hipervínculo visitado" xfId="49175" builtinId="9" hidden="1"/>
    <cellStyle name="Hipervínculo visitado" xfId="49217" builtinId="9" hidden="1"/>
    <cellStyle name="Hipervínculo visitado" xfId="49259" builtinId="9" hidden="1"/>
    <cellStyle name="Hipervínculo visitado" xfId="49303" builtinId="9" hidden="1"/>
    <cellStyle name="Hipervínculo visitado" xfId="49345" builtinId="9" hidden="1"/>
    <cellStyle name="Hipervínculo visitado" xfId="49389" builtinId="9" hidden="1"/>
    <cellStyle name="Hipervínculo visitado" xfId="49429" builtinId="9" hidden="1"/>
    <cellStyle name="Hipervínculo visitado" xfId="49473" builtinId="9" hidden="1"/>
    <cellStyle name="Hipervínculo visitado" xfId="49517" builtinId="9" hidden="1"/>
    <cellStyle name="Hipervínculo visitado" xfId="49559" builtinId="9" hidden="1"/>
    <cellStyle name="Hipervínculo visitado" xfId="49599" builtinId="9" hidden="1"/>
    <cellStyle name="Hipervínculo visitado" xfId="49645" builtinId="9" hidden="1"/>
    <cellStyle name="Hipervínculo visitado" xfId="49687" builtinId="9" hidden="1"/>
    <cellStyle name="Hipervínculo visitado" xfId="49727" builtinId="9" hidden="1"/>
    <cellStyle name="Hipervínculo visitado" xfId="49773" builtinId="9" hidden="1"/>
    <cellStyle name="Hipervínculo visitado" xfId="49815" builtinId="9" hidden="1"/>
    <cellStyle name="Hipervínculo visitado" xfId="49857" builtinId="9" hidden="1"/>
    <cellStyle name="Hipervínculo visitado" xfId="49899" builtinId="9" hidden="1"/>
    <cellStyle name="Hipervínculo visitado" xfId="49943" builtinId="9" hidden="1"/>
    <cellStyle name="Hipervínculo visitado" xfId="49985" builtinId="9" hidden="1"/>
    <cellStyle name="Hipervínculo visitado" xfId="50029" builtinId="9" hidden="1"/>
    <cellStyle name="Hipervínculo visitado" xfId="50069" builtinId="9" hidden="1"/>
    <cellStyle name="Hipervínculo visitado" xfId="50112" builtinId="9" hidden="1"/>
    <cellStyle name="Hipervínculo visitado" xfId="50156" builtinId="9" hidden="1"/>
    <cellStyle name="Hipervínculo visitado" xfId="50196" builtinId="9" hidden="1"/>
    <cellStyle name="Hipervínculo visitado" xfId="50238" builtinId="9" hidden="1"/>
    <cellStyle name="Hipervínculo visitado" xfId="50282" builtinId="9" hidden="1"/>
    <cellStyle name="Hipervínculo visitado" xfId="50324" builtinId="9" hidden="1"/>
    <cellStyle name="Hipervínculo visitado" xfId="50256" builtinId="9" hidden="1"/>
    <cellStyle name="Hipervínculo visitado" xfId="50130" builtinId="9" hidden="1"/>
    <cellStyle name="Hipervínculo visitado" xfId="50003" builtinId="9" hidden="1"/>
    <cellStyle name="Hipervínculo visitado" xfId="49768" builtinId="9" hidden="1"/>
    <cellStyle name="Hipervínculo visitado" xfId="49745" builtinId="9" hidden="1"/>
    <cellStyle name="Hipervínculo visitado" xfId="49619" builtinId="9" hidden="1"/>
    <cellStyle name="Hipervínculo visitado" xfId="49491" builtinId="9" hidden="1"/>
    <cellStyle name="Hipervínculo visitado" xfId="49363" builtinId="9" hidden="1"/>
    <cellStyle name="Hipervínculo visitado" xfId="49235" builtinId="9" hidden="1"/>
    <cellStyle name="Hipervínculo visitado" xfId="49105" builtinId="9" hidden="1"/>
    <cellStyle name="Hipervínculo visitado" xfId="48977" builtinId="9" hidden="1"/>
    <cellStyle name="Hipervínculo visitado" xfId="48851" builtinId="9" hidden="1"/>
    <cellStyle name="Hipervínculo visitado" xfId="48423" builtinId="9" hidden="1"/>
    <cellStyle name="Hipervínculo visitado" xfId="48459" builtinId="9" hidden="1"/>
    <cellStyle name="Hipervínculo visitado" xfId="48493" builtinId="9" hidden="1"/>
    <cellStyle name="Hipervínculo visitado" xfId="48532" builtinId="9" hidden="1"/>
    <cellStyle name="Hipervínculo visitado" xfId="48568" builtinId="9" hidden="1"/>
    <cellStyle name="Hipervínculo visitado" xfId="48604" builtinId="9" hidden="1"/>
    <cellStyle name="Hipervínculo visitado" xfId="48639" builtinId="9" hidden="1"/>
    <cellStyle name="Hipervínculo visitado" xfId="48679" builtinId="9" hidden="1"/>
    <cellStyle name="Hipervínculo visitado" xfId="48715" builtinId="9" hidden="1"/>
    <cellStyle name="Hipervínculo visitado" xfId="48751" builtinId="9" hidden="1"/>
    <cellStyle name="Hipervínculo visitado" xfId="48787" builtinId="9" hidden="1"/>
    <cellStyle name="Hipervínculo visitado" xfId="48823" builtinId="9" hidden="1"/>
    <cellStyle name="Hipervínculo visitado" xfId="48673" builtinId="9" hidden="1"/>
    <cellStyle name="Hipervínculo visitado" xfId="48419" builtinId="9" hidden="1"/>
    <cellStyle name="Hipervínculo visitado" xfId="48239" builtinId="9" hidden="1"/>
    <cellStyle name="Hipervínculo visitado" xfId="48272" builtinId="9" hidden="1"/>
    <cellStyle name="Hipervínculo visitado" xfId="48306" builtinId="9" hidden="1"/>
    <cellStyle name="Hipervínculo visitado" xfId="48341" builtinId="9" hidden="1"/>
    <cellStyle name="Hipervínculo visitado" xfId="48377" builtinId="9" hidden="1"/>
    <cellStyle name="Hipervínculo visitado" xfId="48136" builtinId="9" hidden="1"/>
    <cellStyle name="Hipervínculo visitado" xfId="48168" builtinId="9" hidden="1"/>
    <cellStyle name="Hipervínculo visitado" xfId="48202" builtinId="9" hidden="1"/>
    <cellStyle name="Hipervínculo visitado" xfId="48110" builtinId="9" hidden="1"/>
    <cellStyle name="Hipervínculo visitado" xfId="48085" builtinId="9" hidden="1"/>
    <cellStyle name="Hipervínculo visitado" xfId="51145" builtinId="9" hidden="1"/>
    <cellStyle name="Hipervínculo visitado" xfId="51187" builtinId="9" hidden="1"/>
    <cellStyle name="Hipervínculo visitado" xfId="51229" builtinId="9" hidden="1"/>
    <cellStyle name="Hipervínculo visitado" xfId="51271" builtinId="9" hidden="1"/>
    <cellStyle name="Hipervínculo visitado" xfId="51314" builtinId="9" hidden="1"/>
    <cellStyle name="Hipervínculo visitado" xfId="51358" builtinId="9" hidden="1"/>
    <cellStyle name="Hipervínculo visitado" xfId="51399" builtinId="9" hidden="1"/>
    <cellStyle name="Hipervínculo visitado" xfId="51443" builtinId="9" hidden="1"/>
    <cellStyle name="Hipervínculo visitado" xfId="51487" builtinId="9" hidden="1"/>
    <cellStyle name="Hipervínculo visitado" xfId="51529" builtinId="9" hidden="1"/>
    <cellStyle name="Hipervínculo visitado" xfId="51569" builtinId="9" hidden="1"/>
    <cellStyle name="Hipervínculo visitado" xfId="51615" builtinId="9" hidden="1"/>
    <cellStyle name="Hipervínculo visitado" xfId="51657" builtinId="9" hidden="1"/>
    <cellStyle name="Hipervínculo visitado" xfId="51697" builtinId="9" hidden="1"/>
    <cellStyle name="Hipervínculo visitado" xfId="51741" builtinId="9" hidden="1"/>
    <cellStyle name="Hipervínculo visitado" xfId="51785" builtinId="9" hidden="1"/>
    <cellStyle name="Hipervínculo visitado" xfId="51827" builtinId="9" hidden="1"/>
    <cellStyle name="Hipervínculo visitado" xfId="51869" builtinId="9" hidden="1"/>
    <cellStyle name="Hipervínculo visitado" xfId="51913" builtinId="9" hidden="1"/>
    <cellStyle name="Hipervínculo visitado" xfId="51955" builtinId="9" hidden="1"/>
    <cellStyle name="Hipervínculo visitado" xfId="51999" builtinId="9" hidden="1"/>
    <cellStyle name="Hipervínculo visitado" xfId="52039" builtinId="9" hidden="1"/>
    <cellStyle name="Hipervínculo visitado" xfId="52083" builtinId="9" hidden="1"/>
    <cellStyle name="Hipervínculo visitado" xfId="52127" builtinId="9" hidden="1"/>
    <cellStyle name="Hipervínculo visitado" xfId="52167" builtinId="9" hidden="1"/>
    <cellStyle name="Hipervínculo visitado" xfId="52209" builtinId="9" hidden="1"/>
    <cellStyle name="Hipervínculo visitado" xfId="52255" builtinId="9" hidden="1"/>
    <cellStyle name="Hipervínculo visitado" xfId="52297" builtinId="9" hidden="1"/>
    <cellStyle name="Hipervínculo visitado" xfId="52337" builtinId="9" hidden="1"/>
    <cellStyle name="Hipervínculo visitado" xfId="52382" builtinId="9" hidden="1"/>
    <cellStyle name="Hipervínculo visitado" xfId="52424" builtinId="9" hidden="1"/>
    <cellStyle name="Hipervínculo visitado" xfId="52466" builtinId="9" hidden="1"/>
    <cellStyle name="Hipervínculo visitado" xfId="52508" builtinId="9" hidden="1"/>
    <cellStyle name="Hipervínculo visitado" xfId="52550" builtinId="9" hidden="1"/>
    <cellStyle name="Hipervínculo visitado" xfId="52592" builtinId="9" hidden="1"/>
    <cellStyle name="Hipervínculo visitado" xfId="52610" builtinId="9" hidden="1"/>
    <cellStyle name="Hipervínculo visitado" xfId="52482" builtinId="9" hidden="1"/>
    <cellStyle name="Hipervínculo visitado" xfId="52355" builtinId="9" hidden="1"/>
    <cellStyle name="Hipervínculo visitado" xfId="52229" builtinId="9" hidden="1"/>
    <cellStyle name="Hipervínculo visitado" xfId="52101" builtinId="9" hidden="1"/>
    <cellStyle name="Hipervínculo visitado" xfId="51973" builtinId="9" hidden="1"/>
    <cellStyle name="Hipervínculo visitado" xfId="51845" builtinId="9" hidden="1"/>
    <cellStyle name="Hipervínculo visitado" xfId="51715" builtinId="9" hidden="1"/>
    <cellStyle name="Hipervínculo visitado" xfId="51587" builtinId="9" hidden="1"/>
    <cellStyle name="Hipervínculo visitado" xfId="51461" builtinId="9" hidden="1"/>
    <cellStyle name="Hipervínculo visitado" xfId="51332" builtinId="9" hidden="1"/>
    <cellStyle name="Hipervínculo visitado" xfId="51205" builtinId="9" hidden="1"/>
    <cellStyle name="Hipervínculo visitado" xfId="50695" builtinId="9" hidden="1"/>
    <cellStyle name="Hipervínculo visitado" xfId="50731" builtinId="9" hidden="1"/>
    <cellStyle name="Hipervínculo visitado" xfId="50765" builtinId="9" hidden="1"/>
    <cellStyle name="Hipervínculo visitado" xfId="50801" builtinId="9" hidden="1"/>
    <cellStyle name="Hipervínculo visitado" xfId="50840" builtinId="9" hidden="1"/>
    <cellStyle name="Hipervínculo visitado" xfId="50876" builtinId="9" hidden="1"/>
    <cellStyle name="Hipervínculo visitado" xfId="50912" builtinId="9" hidden="1"/>
    <cellStyle name="Hipervínculo visitado" xfId="50949" builtinId="9" hidden="1"/>
    <cellStyle name="Hipervínculo visitado" xfId="50987" builtinId="9" hidden="1"/>
    <cellStyle name="Hipervínculo visitado" xfId="51023" builtinId="9" hidden="1"/>
    <cellStyle name="Hipervínculo visitado" xfId="51059" builtinId="9" hidden="1"/>
    <cellStyle name="Hipervínculo visitado" xfId="51095" builtinId="9" hidden="1"/>
    <cellStyle name="Hipervínculo visitado" xfId="51091" builtinId="9" hidden="1"/>
    <cellStyle name="Hipervínculo visitado" xfId="50836" builtinId="9" hidden="1"/>
    <cellStyle name="Hipervínculo visitado" xfId="50511" builtinId="9" hidden="1"/>
    <cellStyle name="Hipervínculo visitado" xfId="50545" builtinId="9" hidden="1"/>
    <cellStyle name="Hipervínculo visitado" xfId="50580" builtinId="9" hidden="1"/>
    <cellStyle name="Hipervínculo visitado" xfId="50615" builtinId="9" hidden="1"/>
    <cellStyle name="Hipervínculo visitado" xfId="50649" builtinId="9" hidden="1"/>
    <cellStyle name="Hipervínculo visitado" xfId="50611" builtinId="9" hidden="1"/>
    <cellStyle name="Hipervínculo visitado" xfId="50442" builtinId="9" hidden="1"/>
    <cellStyle name="Hipervínculo visitado" xfId="50474" builtinId="9" hidden="1"/>
    <cellStyle name="Hipervínculo visitado" xfId="50382" builtinId="9" hidden="1"/>
    <cellStyle name="Hipervínculo visitado" xfId="50358" builtinId="9" hidden="1"/>
    <cellStyle name="Hipervínculo visitado" xfId="50342" builtinId="9" hidden="1"/>
    <cellStyle name="Hipervínculo visitado" xfId="53454" builtinId="9" hidden="1"/>
    <cellStyle name="Hipervínculo visitado" xfId="53496" builtinId="9" hidden="1"/>
    <cellStyle name="Hipervínculo visitado" xfId="53536" builtinId="9" hidden="1"/>
    <cellStyle name="Hipervínculo visitado" xfId="53581" builtinId="9" hidden="1"/>
    <cellStyle name="Hipervínculo visitado" xfId="53623" builtinId="9" hidden="1"/>
    <cellStyle name="Hipervínculo visitado" xfId="53665" builtinId="9" hidden="1"/>
    <cellStyle name="Hipervínculo visitado" xfId="53708" builtinId="9" hidden="1"/>
    <cellStyle name="Hipervínculo visitado" xfId="53752" builtinId="9" hidden="1"/>
    <cellStyle name="Hipervínculo visitado" xfId="53794" builtinId="9" hidden="1"/>
    <cellStyle name="Hipervínculo visitado" xfId="53836" builtinId="9" hidden="1"/>
    <cellStyle name="Hipervínculo visitado" xfId="53880" builtinId="9" hidden="1"/>
    <cellStyle name="Hipervínculo visitado" xfId="53922" builtinId="9" hidden="1"/>
    <cellStyle name="Hipervínculo visitado" xfId="53966" builtinId="9" hidden="1"/>
    <cellStyle name="Hipervínculo visitado" xfId="54006" builtinId="9" hidden="1"/>
    <cellStyle name="Hipervínculo visitado" xfId="54050" builtinId="9" hidden="1"/>
    <cellStyle name="Hipervínculo visitado" xfId="54094" builtinId="9" hidden="1"/>
    <cellStyle name="Hipervínculo visitado" xfId="54136" builtinId="9" hidden="1"/>
    <cellStyle name="Hipervínculo visitado" xfId="54176" builtinId="9" hidden="1"/>
    <cellStyle name="Hipervínculo visitado" xfId="54222" builtinId="9" hidden="1"/>
    <cellStyle name="Hipervínculo visitado" xfId="54264" builtinId="9" hidden="1"/>
    <cellStyle name="Hipervínculo visitado" xfId="54304" builtinId="9" hidden="1"/>
    <cellStyle name="Hipervínculo visitado" xfId="54350" builtinId="9" hidden="1"/>
    <cellStyle name="Hipervínculo visitado" xfId="54392" builtinId="9" hidden="1"/>
    <cellStyle name="Hipervínculo visitado" xfId="54434" builtinId="9" hidden="1"/>
    <cellStyle name="Hipervínculo visitado" xfId="54476" builtinId="9" hidden="1"/>
    <cellStyle name="Hipervínculo visitado" xfId="54520" builtinId="9" hidden="1"/>
    <cellStyle name="Hipervínculo visitado" xfId="54562" builtinId="9" hidden="1"/>
    <cellStyle name="Hipervínculo visitado" xfId="54606" builtinId="9" hidden="1"/>
    <cellStyle name="Hipervínculo visitado" xfId="54646" builtinId="9" hidden="1"/>
    <cellStyle name="Hipervínculo visitado" xfId="54689" builtinId="9" hidden="1"/>
    <cellStyle name="Hipervínculo visitado" xfId="54733" builtinId="9" hidden="1"/>
    <cellStyle name="Hipervínculo visitado" xfId="54773" builtinId="9" hidden="1"/>
    <cellStyle name="Hipervínculo visitado" xfId="54815" builtinId="9" hidden="1"/>
    <cellStyle name="Hipervínculo visitado" xfId="54859" builtinId="9" hidden="1"/>
    <cellStyle name="Hipervínculo visitado" xfId="54901" builtinId="9" hidden="1"/>
    <cellStyle name="Hipervínculo visitado" xfId="54833" builtinId="9" hidden="1"/>
    <cellStyle name="Hipervínculo visitado" xfId="54707" builtinId="9" hidden="1"/>
    <cellStyle name="Hipervínculo visitado" xfId="54580" builtinId="9" hidden="1"/>
    <cellStyle name="Hipervínculo visitado" xfId="54345" builtinId="9" hidden="1"/>
    <cellStyle name="Hipervínculo visitado" xfId="54322" builtinId="9" hidden="1"/>
    <cellStyle name="Hipervínculo visitado" xfId="54196" builtinId="9" hidden="1"/>
    <cellStyle name="Hipervínculo visitado" xfId="54068" builtinId="9" hidden="1"/>
    <cellStyle name="Hipervínculo visitado" xfId="53940" builtinId="9" hidden="1"/>
    <cellStyle name="Hipervínculo visitado" xfId="53812" builtinId="9" hidden="1"/>
    <cellStyle name="Hipervínculo visitado" xfId="53682" builtinId="9" hidden="1"/>
    <cellStyle name="Hipervínculo visitado" xfId="53554" builtinId="9" hidden="1"/>
    <cellStyle name="Hipervínculo visitado" xfId="53428" builtinId="9" hidden="1"/>
    <cellStyle name="Hipervínculo visitado" xfId="53000" builtinId="9" hidden="1"/>
    <cellStyle name="Hipervínculo visitado" xfId="53036" builtinId="9" hidden="1"/>
    <cellStyle name="Hipervínculo visitado" xfId="53070" builtinId="9" hidden="1"/>
    <cellStyle name="Hipervínculo visitado" xfId="53109" builtinId="9" hidden="1"/>
    <cellStyle name="Hipervínculo visitado" xfId="53145" builtinId="9" hidden="1"/>
    <cellStyle name="Hipervínculo visitado" xfId="53181" builtinId="9" hidden="1"/>
    <cellStyle name="Hipervínculo visitado" xfId="53216" builtinId="9" hidden="1"/>
    <cellStyle name="Hipervínculo visitado" xfId="53256" builtinId="9" hidden="1"/>
    <cellStyle name="Hipervínculo visitado" xfId="53292" builtinId="9" hidden="1"/>
    <cellStyle name="Hipervínculo visitado" xfId="53328" builtinId="9" hidden="1"/>
    <cellStyle name="Hipervínculo visitado" xfId="53364" builtinId="9" hidden="1"/>
    <cellStyle name="Hipervínculo visitado" xfId="53400" builtinId="9" hidden="1"/>
    <cellStyle name="Hipervínculo visitado" xfId="53250" builtinId="9" hidden="1"/>
    <cellStyle name="Hipervínculo visitado" xfId="52996" builtinId="9" hidden="1"/>
    <cellStyle name="Hipervínculo visitado" xfId="52816" builtinId="9" hidden="1"/>
    <cellStyle name="Hipervínculo visitado" xfId="52849" builtinId="9" hidden="1"/>
    <cellStyle name="Hipervínculo visitado" xfId="52883" builtinId="9" hidden="1"/>
    <cellStyle name="Hipervínculo visitado" xfId="52918" builtinId="9" hidden="1"/>
    <cellStyle name="Hipervínculo visitado" xfId="52954" builtinId="9" hidden="1"/>
    <cellStyle name="Hipervínculo visitado" xfId="52713" builtinId="9" hidden="1"/>
    <cellStyle name="Hipervínculo visitado" xfId="52745" builtinId="9" hidden="1"/>
    <cellStyle name="Hipervínculo visitado" xfId="52779" builtinId="9" hidden="1"/>
    <cellStyle name="Hipervínculo visitado" xfId="52687" builtinId="9" hidden="1"/>
    <cellStyle name="Hipervínculo visitado" xfId="52662" builtinId="9" hidden="1"/>
    <cellStyle name="Hipervínculo visitado" xfId="55718" builtinId="9" hidden="1"/>
    <cellStyle name="Hipervínculo visitado" xfId="55760" builtinId="9" hidden="1"/>
    <cellStyle name="Hipervínculo visitado" xfId="55802" builtinId="9" hidden="1"/>
    <cellStyle name="Hipervínculo visitado" xfId="55844" builtinId="9" hidden="1"/>
    <cellStyle name="Hipervínculo visitado" xfId="55887" builtinId="9" hidden="1"/>
    <cellStyle name="Hipervínculo visitado" xfId="55931" builtinId="9" hidden="1"/>
    <cellStyle name="Hipervínculo visitado" xfId="55972" builtinId="9" hidden="1"/>
    <cellStyle name="Hipervínculo visitado" xfId="56016" builtinId="9" hidden="1"/>
    <cellStyle name="Hipervínculo visitado" xfId="56060" builtinId="9" hidden="1"/>
    <cellStyle name="Hipervínculo visitado" xfId="56102" builtinId="9" hidden="1"/>
    <cellStyle name="Hipervínculo visitado" xfId="56142" builtinId="9" hidden="1"/>
    <cellStyle name="Hipervínculo visitado" xfId="56188" builtinId="9" hidden="1"/>
    <cellStyle name="Hipervínculo visitado" xfId="56230" builtinId="9" hidden="1"/>
    <cellStyle name="Hipervínculo visitado" xfId="56270" builtinId="9" hidden="1"/>
    <cellStyle name="Hipervínculo visitado" xfId="56314" builtinId="9" hidden="1"/>
    <cellStyle name="Hipervínculo visitado" xfId="56358" builtinId="9" hidden="1"/>
    <cellStyle name="Hipervínculo visitado" xfId="56400" builtinId="9" hidden="1"/>
    <cellStyle name="Hipervínculo visitado" xfId="56442" builtinId="9" hidden="1"/>
    <cellStyle name="Hipervínculo visitado" xfId="56486" builtinId="9" hidden="1"/>
    <cellStyle name="Hipervínculo visitado" xfId="56528" builtinId="9" hidden="1"/>
    <cellStyle name="Hipervínculo visitado" xfId="56572" builtinId="9" hidden="1"/>
    <cellStyle name="Hipervínculo visitado" xfId="56612" builtinId="9" hidden="1"/>
    <cellStyle name="Hipervínculo visitado" xfId="56656" builtinId="9" hidden="1"/>
    <cellStyle name="Hipervínculo visitado" xfId="56700" builtinId="9" hidden="1"/>
    <cellStyle name="Hipervínculo visitado" xfId="56740" builtinId="9" hidden="1"/>
    <cellStyle name="Hipervínculo visitado" xfId="56782" builtinId="9" hidden="1"/>
    <cellStyle name="Hipervínculo visitado" xfId="56828" builtinId="9" hidden="1"/>
    <cellStyle name="Hipervínculo visitado" xfId="56870" builtinId="9" hidden="1"/>
    <cellStyle name="Hipervínculo visitado" xfId="56910" builtinId="9" hidden="1"/>
    <cellStyle name="Hipervínculo visitado" xfId="56955" builtinId="9" hidden="1"/>
    <cellStyle name="Hipervínculo visitado" xfId="56997" builtinId="9" hidden="1"/>
    <cellStyle name="Hipervínculo visitado" xfId="57039" builtinId="9" hidden="1"/>
    <cellStyle name="Hipervínculo visitado" xfId="57081" builtinId="9" hidden="1"/>
    <cellStyle name="Hipervínculo visitado" xfId="57123" builtinId="9" hidden="1"/>
    <cellStyle name="Hipervínculo visitado" xfId="57165" builtinId="9" hidden="1"/>
    <cellStyle name="Hipervínculo visitado" xfId="57183" builtinId="9" hidden="1"/>
    <cellStyle name="Hipervínculo visitado" xfId="57055" builtinId="9" hidden="1"/>
    <cellStyle name="Hipervínculo visitado" xfId="56928" builtinId="9" hidden="1"/>
    <cellStyle name="Hipervínculo visitado" xfId="56802" builtinId="9" hidden="1"/>
    <cellStyle name="Hipervínculo visitado" xfId="56674" builtinId="9" hidden="1"/>
    <cellStyle name="Hipervínculo visitado" xfId="56546" builtinId="9" hidden="1"/>
    <cellStyle name="Hipervínculo visitado" xfId="56418" builtinId="9" hidden="1"/>
    <cellStyle name="Hipervínculo visitado" xfId="56288" builtinId="9" hidden="1"/>
    <cellStyle name="Hipervínculo visitado" xfId="56160" builtinId="9" hidden="1"/>
    <cellStyle name="Hipervínculo visitado" xfId="56034" builtinId="9" hidden="1"/>
    <cellStyle name="Hipervínculo visitado" xfId="55905" builtinId="9" hidden="1"/>
    <cellStyle name="Hipervínculo visitado" xfId="55778" builtinId="9" hidden="1"/>
    <cellStyle name="Hipervínculo visitado" xfId="55268" builtinId="9" hidden="1"/>
    <cellStyle name="Hipervínculo visitado" xfId="55304" builtinId="9" hidden="1"/>
    <cellStyle name="Hipervínculo visitado" xfId="55338" builtinId="9" hidden="1"/>
    <cellStyle name="Hipervínculo visitado" xfId="55374" builtinId="9" hidden="1"/>
    <cellStyle name="Hipervínculo visitado" xfId="55413" builtinId="9" hidden="1"/>
    <cellStyle name="Hipervínculo visitado" xfId="55449" builtinId="9" hidden="1"/>
    <cellStyle name="Hipervínculo visitado" xfId="55485" builtinId="9" hidden="1"/>
    <cellStyle name="Hipervínculo visitado" xfId="55522" builtinId="9" hidden="1"/>
    <cellStyle name="Hipervínculo visitado" xfId="55560" builtinId="9" hidden="1"/>
    <cellStyle name="Hipervínculo visitado" xfId="55596" builtinId="9" hidden="1"/>
    <cellStyle name="Hipervínculo visitado" xfId="55632" builtinId="9" hidden="1"/>
    <cellStyle name="Hipervínculo visitado" xfId="55668" builtinId="9" hidden="1"/>
    <cellStyle name="Hipervínculo visitado" xfId="55664" builtinId="9" hidden="1"/>
    <cellStyle name="Hipervínculo visitado" xfId="55409" builtinId="9" hidden="1"/>
    <cellStyle name="Hipervínculo visitado" xfId="55084" builtinId="9" hidden="1"/>
    <cellStyle name="Hipervínculo visitado" xfId="55118" builtinId="9" hidden="1"/>
    <cellStyle name="Hipervínculo visitado" xfId="55153" builtinId="9" hidden="1"/>
    <cellStyle name="Hipervínculo visitado" xfId="55188" builtinId="9" hidden="1"/>
    <cellStyle name="Hipervínculo visitado" xfId="55222" builtinId="9" hidden="1"/>
    <cellStyle name="Hipervínculo visitado" xfId="55184" builtinId="9" hidden="1"/>
    <cellStyle name="Hipervínculo visitado" xfId="55015" builtinId="9" hidden="1"/>
    <cellStyle name="Hipervínculo visitado" xfId="55047" builtinId="9" hidden="1"/>
    <cellStyle name="Hipervínculo visitado" xfId="54957" builtinId="9" hidden="1"/>
    <cellStyle name="Hipervínculo visitado" xfId="54933" builtinId="9" hidden="1"/>
    <cellStyle name="Hipervínculo visitado" xfId="54917" builtinId="9" hidden="1"/>
    <cellStyle name="Hipervínculo visitado" xfId="57231" builtinId="9" hidden="1"/>
    <cellStyle name="Hipervínculo visitado" xfId="57263" builtinId="9" hidden="1"/>
    <cellStyle name="Hipervínculo visitado" xfId="57295" builtinId="9" hidden="1"/>
    <cellStyle name="Hipervínculo visitado" xfId="57327" builtinId="9" hidden="1"/>
    <cellStyle name="Hipervínculo visitado" xfId="57360" builtinId="9" hidden="1"/>
    <cellStyle name="Hipervínculo visitado" xfId="57392" builtinId="9" hidden="1"/>
    <cellStyle name="Hipervínculo visitado" xfId="57423" builtinId="9" hidden="1"/>
    <cellStyle name="Hipervínculo visitado" xfId="57455" builtinId="9" hidden="1"/>
    <cellStyle name="Hipervínculo visitado" xfId="57488" builtinId="9" hidden="1"/>
    <cellStyle name="Hipervínculo visitado" xfId="57522" builtinId="9" hidden="1"/>
    <cellStyle name="Hipervínculo visitado" xfId="57554" builtinId="9" hidden="1"/>
    <cellStyle name="Hipervínculo visitado" xfId="57586" builtinId="9" hidden="1"/>
    <cellStyle name="Hipervínculo visitado" xfId="57618" builtinId="9" hidden="1"/>
    <cellStyle name="Hipervínculo visitado" xfId="57648" builtinId="9" hidden="1"/>
    <cellStyle name="Hipervínculo visitado" xfId="57681" builtinId="9" hidden="1"/>
    <cellStyle name="Hipervínculo visitado" xfId="57713" builtinId="9" hidden="1"/>
    <cellStyle name="Hipervínculo visitado" xfId="57745" builtinId="9" hidden="1"/>
    <cellStyle name="Hipervínculo visitado" xfId="57776" builtinId="9" hidden="1"/>
    <cellStyle name="Hipervínculo visitado" xfId="57808" builtinId="9" hidden="1"/>
    <cellStyle name="Hipervínculo visitado" xfId="57842" builtinId="9" hidden="1"/>
    <cellStyle name="Hipervínculo visitado" xfId="57874" builtinId="9" hidden="1"/>
    <cellStyle name="Hipervínculo visitado" xfId="57906" builtinId="9" hidden="1"/>
    <cellStyle name="Hipervínculo visitado" xfId="57936" builtinId="9" hidden="1"/>
    <cellStyle name="Hipervínculo visitado" xfId="57968" builtinId="9" hidden="1"/>
    <cellStyle name="Hipervínculo visitado" xfId="58002" builtinId="9" hidden="1"/>
    <cellStyle name="Hipervínculo visitado" xfId="58034" builtinId="9" hidden="1"/>
    <cellStyle name="Hipervínculo visitado" xfId="58066" builtinId="9" hidden="1"/>
    <cellStyle name="Hipervínculo visitado" xfId="58096" builtinId="9" hidden="1"/>
    <cellStyle name="Hipervínculo visitado" xfId="58128" builtinId="9" hidden="1"/>
    <cellStyle name="Hipervínculo visitado" xfId="58161" builtinId="9" hidden="1"/>
    <cellStyle name="Hipervínculo visitado" xfId="58193" builtinId="9" hidden="1"/>
    <cellStyle name="Hipervínculo visitado" xfId="58225" builtinId="9" hidden="1"/>
    <cellStyle name="Hipervínculo visitado" xfId="58256" builtinId="9" hidden="1"/>
    <cellStyle name="Hipervínculo visitado" xfId="58288" builtinId="9" hidden="1"/>
    <cellStyle name="Hipervínculo visitado" xfId="58322" builtinId="9" hidden="1"/>
    <cellStyle name="Hipervínculo visitado" xfId="58354" builtinId="9" hidden="1"/>
    <cellStyle name="Hipervínculo visitado" xfId="58386" builtinId="9" hidden="1"/>
    <cellStyle name="Hipervínculo visitado" xfId="58416" builtinId="9" hidden="1"/>
    <cellStyle name="Hipervínculo visitado" xfId="58448" builtinId="9" hidden="1"/>
    <cellStyle name="Hipervínculo visitado" xfId="58482" builtinId="9" hidden="1"/>
    <cellStyle name="Hipervínculo visitado" xfId="58514" builtinId="9" hidden="1"/>
    <cellStyle name="Hipervínculo visitado" xfId="58546" builtinId="9" hidden="1"/>
    <cellStyle name="Hipervínculo visitado" xfId="58576" builtinId="9" hidden="1"/>
    <cellStyle name="Hipervínculo visitado" xfId="58610" builtinId="9" hidden="1"/>
    <cellStyle name="Hipervínculo visitado" xfId="58642" builtinId="9" hidden="1"/>
    <cellStyle name="Hipervínculo visitado" xfId="58674" builtinId="9" hidden="1"/>
    <cellStyle name="Hipervínculo visitado" xfId="58706" builtinId="9" hidden="1"/>
    <cellStyle name="Hipervínculo visitado" xfId="58736" builtinId="9" hidden="1"/>
    <cellStyle name="Hipervínculo visitado" xfId="58770" builtinId="9" hidden="1"/>
    <cellStyle name="Hipervínculo visitado" xfId="58802" builtinId="9" hidden="1"/>
    <cellStyle name="Hipervínculo visitado" xfId="58834" builtinId="9" hidden="1"/>
    <cellStyle name="Hipervínculo visitado" xfId="58866" builtinId="9" hidden="1"/>
    <cellStyle name="Hipervínculo visitado" xfId="58896" builtinId="9" hidden="1"/>
    <cellStyle name="Hipervínculo visitado" xfId="58930" builtinId="9" hidden="1"/>
    <cellStyle name="Hipervínculo visitado" xfId="58962" builtinId="9" hidden="1"/>
    <cellStyle name="Hipervínculo visitado" xfId="58994" builtinId="9" hidden="1"/>
    <cellStyle name="Hipervínculo visitado" xfId="58919" builtinId="9" hidden="1"/>
    <cellStyle name="Hipervínculo visitado" xfId="59056" builtinId="9" hidden="1"/>
    <cellStyle name="Hipervínculo visitado" xfId="59090" builtinId="9" hidden="1"/>
    <cellStyle name="Hipervínculo visitado" xfId="59122" builtinId="9" hidden="1"/>
    <cellStyle name="Hipervínculo visitado" xfId="59154" builtinId="9" hidden="1"/>
    <cellStyle name="Hipervínculo visitado" xfId="59184" builtinId="9" hidden="1"/>
    <cellStyle name="Hipervínculo visitado" xfId="59216" builtinId="9" hidden="1"/>
    <cellStyle name="Hipervínculo visitado" xfId="59249" builtinId="9" hidden="1"/>
    <cellStyle name="Hipervínculo visitado" xfId="59281" builtinId="9" hidden="1"/>
    <cellStyle name="Hipervínculo visitado" xfId="59313" builtinId="9" hidden="1"/>
    <cellStyle name="Hipervínculo visitado" xfId="59343" builtinId="9" hidden="1"/>
    <cellStyle name="Hipervínculo visitado" xfId="59375" builtinId="9" hidden="1"/>
    <cellStyle name="Hipervínculo visitado" xfId="59407" builtinId="9" hidden="1"/>
    <cellStyle name="Hipervínculo visitado" xfId="59439" builtinId="9" hidden="1"/>
    <cellStyle name="Hipervínculo visitado" xfId="59471" builtinId="9" hidden="1"/>
    <cellStyle name="Hipervínculo visitado" xfId="59485" builtinId="9" hidden="1"/>
    <cellStyle name="Hipervínculo visitado" xfId="59475" builtinId="9" hidden="1"/>
    <cellStyle name="Hipervínculo visitado" xfId="59465" builtinId="9" hidden="1"/>
    <cellStyle name="Hipervínculo visitado" xfId="59453" builtinId="9" hidden="1"/>
    <cellStyle name="Hipervínculo visitado" xfId="59443" builtinId="9" hidden="1"/>
    <cellStyle name="Hipervínculo visitado" xfId="59433" builtinId="9" hidden="1"/>
    <cellStyle name="Hipervínculo visitado" xfId="59421" builtinId="9" hidden="1"/>
    <cellStyle name="Hipervínculo visitado" xfId="59411" builtinId="9" hidden="1"/>
    <cellStyle name="Hipervínculo visitado" xfId="59401" builtinId="9" hidden="1"/>
    <cellStyle name="Hipervínculo visitado" xfId="59389" builtinId="9" hidden="1"/>
    <cellStyle name="Hipervínculo visitado" xfId="59379" builtinId="9" hidden="1"/>
    <cellStyle name="Hipervínculo visitado" xfId="59369" builtinId="9" hidden="1"/>
    <cellStyle name="Hipervínculo visitado" xfId="59357" builtinId="9" hidden="1"/>
    <cellStyle name="Hipervínculo visitado" xfId="59347" builtinId="9" hidden="1"/>
    <cellStyle name="Hipervínculo visitado" xfId="59337" builtinId="9" hidden="1"/>
    <cellStyle name="Hipervínculo visitado" xfId="59327" builtinId="9" hidden="1"/>
    <cellStyle name="Hipervínculo visitado" xfId="59317" builtinId="9" hidden="1"/>
    <cellStyle name="Hipervínculo visitado" xfId="59307" builtinId="9" hidden="1"/>
    <cellStyle name="Hipervínculo visitado" xfId="59295" builtinId="9" hidden="1"/>
    <cellStyle name="Hipervínculo visitado" xfId="59285" builtinId="9" hidden="1"/>
    <cellStyle name="Hipervínculo visitado" xfId="59275" builtinId="9" hidden="1"/>
    <cellStyle name="Hipervínculo visitado" xfId="59263" builtinId="9" hidden="1"/>
    <cellStyle name="Hipervínculo visitado" xfId="59253" builtinId="9" hidden="1"/>
    <cellStyle name="Hipervínculo visitado" xfId="59243" builtinId="9" hidden="1"/>
    <cellStyle name="Hipervínculo visitado" xfId="59230" builtinId="9" hidden="1"/>
    <cellStyle name="Hipervínculo visitado" xfId="59220" builtinId="9" hidden="1"/>
    <cellStyle name="Hipervínculo visitado" xfId="59210" builtinId="9" hidden="1"/>
    <cellStyle name="Hipervínculo visitado" xfId="59198" builtinId="9" hidden="1"/>
    <cellStyle name="Hipervínculo visitado" xfId="59188" builtinId="9" hidden="1"/>
    <cellStyle name="Hipervínculo visitado" xfId="59180" builtinId="9" hidden="1"/>
    <cellStyle name="Hipervínculo visitado" xfId="59168" builtinId="9" hidden="1"/>
    <cellStyle name="Hipervínculo visitado" xfId="59158" builtinId="9" hidden="1"/>
    <cellStyle name="Hipervínculo visitado" xfId="59148" builtinId="9" hidden="1"/>
    <cellStyle name="Hipervínculo visitado" xfId="59136" builtinId="9" hidden="1"/>
    <cellStyle name="Hipervínculo visitado" xfId="59126" builtinId="9" hidden="1"/>
    <cellStyle name="Hipervínculo visitado" xfId="59116" builtinId="9" hidden="1"/>
    <cellStyle name="Hipervínculo visitado" xfId="59104" builtinId="9" hidden="1"/>
    <cellStyle name="Hipervínculo visitado" xfId="59094" builtinId="9" hidden="1"/>
    <cellStyle name="Hipervínculo visitado" xfId="59084" builtinId="9" hidden="1"/>
    <cellStyle name="Hipervínculo visitado" xfId="59070" builtinId="9" hidden="1"/>
    <cellStyle name="Hipervínculo visitado" xfId="59060" builtinId="9" hidden="1"/>
    <cellStyle name="Hipervínculo visitado" xfId="59050" builtinId="9" hidden="1"/>
    <cellStyle name="Hipervínculo visitado" xfId="59038" builtinId="9" hidden="1"/>
    <cellStyle name="Hipervínculo visitado" xfId="59028" builtinId="9" hidden="1"/>
    <cellStyle name="Hipervínculo visitado" xfId="59020" builtinId="9" hidden="1"/>
    <cellStyle name="Hipervínculo visitado" xfId="59008" builtinId="9" hidden="1"/>
    <cellStyle name="Hipervínculo visitado" xfId="58998" builtinId="9" hidden="1"/>
    <cellStyle name="Hipervínculo visitado" xfId="58988" builtinId="9" hidden="1"/>
    <cellStyle name="Hipervínculo visitado" xfId="58976" builtinId="9" hidden="1"/>
    <cellStyle name="Hipervínculo visitado" xfId="58966" builtinId="9" hidden="1"/>
    <cellStyle name="Hipervínculo visitado" xfId="58956" builtinId="9" hidden="1"/>
    <cellStyle name="Hipervínculo visitado" xfId="58944" builtinId="9" hidden="1"/>
    <cellStyle name="Hipervínculo visitado" xfId="58934" builtinId="9" hidden="1"/>
    <cellStyle name="Hipervínculo visitado" xfId="58924" builtinId="9" hidden="1"/>
    <cellStyle name="Hipervínculo visitado" xfId="58910" builtinId="9" hidden="1"/>
    <cellStyle name="Hipervínculo visitado" xfId="58900" builtinId="9" hidden="1"/>
    <cellStyle name="Hipervínculo visitado" xfId="58890" builtinId="9" hidden="1"/>
    <cellStyle name="Hipervínculo visitado" xfId="58878" builtinId="9" hidden="1"/>
    <cellStyle name="Hipervínculo visitado" xfId="58763" builtinId="9" hidden="1"/>
    <cellStyle name="Hipervínculo visitado" xfId="58860" builtinId="9" hidden="1"/>
    <cellStyle name="Hipervínculo visitado" xfId="58848" builtinId="9" hidden="1"/>
    <cellStyle name="Hipervínculo visitado" xfId="58838" builtinId="9" hidden="1"/>
    <cellStyle name="Hipervínculo visitado" xfId="58828" builtinId="9" hidden="1"/>
    <cellStyle name="Hipervínculo visitado" xfId="58816" builtinId="9" hidden="1"/>
    <cellStyle name="Hipervínculo visitado" xfId="58806" builtinId="9" hidden="1"/>
    <cellStyle name="Hipervínculo visitado" xfId="58796" builtinId="9" hidden="1"/>
    <cellStyle name="Hipervínculo visitado" xfId="58784" builtinId="9" hidden="1"/>
    <cellStyle name="Hipervínculo visitado" xfId="58774" builtinId="9" hidden="1"/>
    <cellStyle name="Hipervínculo visitado" xfId="58762" builtinId="9" hidden="1"/>
    <cellStyle name="Hipervínculo visitado" xfId="58750" builtinId="9" hidden="1"/>
    <cellStyle name="Hipervínculo visitado" xfId="58740" builtinId="9" hidden="1"/>
    <cellStyle name="Hipervínculo visitado" xfId="58730" builtinId="9" hidden="1"/>
    <cellStyle name="Hipervínculo visitado" xfId="58718" builtinId="9" hidden="1"/>
    <cellStyle name="Hipervínculo visitado" xfId="58710" builtinId="9" hidden="1"/>
    <cellStyle name="Hipervínculo visitado" xfId="58700" builtinId="9" hidden="1"/>
    <cellStyle name="Hipervínculo visitado" xfId="58688" builtinId="9" hidden="1"/>
    <cellStyle name="Hipervínculo visitado" xfId="58678" builtinId="9" hidden="1"/>
    <cellStyle name="Hipervínculo visitado" xfId="58668" builtinId="9" hidden="1"/>
    <cellStyle name="Hipervínculo visitado" xfId="58656" builtinId="9" hidden="1"/>
    <cellStyle name="Hipervínculo visitado" xfId="58646" builtinId="9" hidden="1"/>
    <cellStyle name="Hipervínculo visitado" xfId="58636" builtinId="9" hidden="1"/>
    <cellStyle name="Hipervínculo visitado" xfId="58624" builtinId="9" hidden="1"/>
    <cellStyle name="Hipervínculo visitado" xfId="58614" builtinId="9" hidden="1"/>
    <cellStyle name="Hipervínculo visitado" xfId="58602" builtinId="9" hidden="1"/>
    <cellStyle name="Hipervínculo visitado" xfId="58590" builtinId="9" hidden="1"/>
    <cellStyle name="Hipervínculo visitado" xfId="58580" builtinId="9" hidden="1"/>
    <cellStyle name="Hipervínculo visitado" xfId="58570" builtinId="9" hidden="1"/>
    <cellStyle name="Hipervínculo visitado" xfId="58558" builtinId="9" hidden="1"/>
    <cellStyle name="Hipervínculo visitado" xfId="58550" builtinId="9" hidden="1"/>
    <cellStyle name="Hipervínculo visitado" xfId="58540" builtinId="9" hidden="1"/>
    <cellStyle name="Hipervínculo visitado" xfId="58528" builtinId="9" hidden="1"/>
    <cellStyle name="Hipervínculo visitado" xfId="58518" builtinId="9" hidden="1"/>
    <cellStyle name="Hipervínculo visitado" xfId="58508" builtinId="9" hidden="1"/>
    <cellStyle name="Hipervínculo visitado" xfId="58496" builtinId="9" hidden="1"/>
    <cellStyle name="Hipervínculo visitado" xfId="58486" builtinId="9" hidden="1"/>
    <cellStyle name="Hipervínculo visitado" xfId="58476" builtinId="9" hidden="1"/>
    <cellStyle name="Hipervínculo visitado" xfId="58464" builtinId="9" hidden="1"/>
    <cellStyle name="Hipervínculo visitado" xfId="58454" builtinId="9" hidden="1"/>
    <cellStyle name="Hipervínculo visitado" xfId="58442" builtinId="9" hidden="1"/>
    <cellStyle name="Hipervínculo visitado" xfId="58430" builtinId="9" hidden="1"/>
    <cellStyle name="Hipervínculo visitado" xfId="58420" builtinId="9" hidden="1"/>
    <cellStyle name="Hipervínculo visitado" xfId="58410" builtinId="9" hidden="1"/>
    <cellStyle name="Hipervínculo visitado" xfId="58400" builtinId="9" hidden="1"/>
    <cellStyle name="Hipervínculo visitado" xfId="58390" builtinId="9" hidden="1"/>
    <cellStyle name="Hipervínculo visitado" xfId="58380" builtinId="9" hidden="1"/>
    <cellStyle name="Hipervínculo visitado" xfId="58368" builtinId="9" hidden="1"/>
    <cellStyle name="Hipervínculo visitado" xfId="58358" builtinId="9" hidden="1"/>
    <cellStyle name="Hipervínculo visitado" xfId="58348" builtinId="9" hidden="1"/>
    <cellStyle name="Hipervínculo visitado" xfId="58336" builtinId="9" hidden="1"/>
    <cellStyle name="Hipervínculo visitado" xfId="58326" builtinId="9" hidden="1"/>
    <cellStyle name="Hipervínculo visitado" xfId="58316" builtinId="9" hidden="1"/>
    <cellStyle name="Hipervínculo visitado" xfId="58304" builtinId="9" hidden="1"/>
    <cellStyle name="Hipervínculo visitado" xfId="58292" builtinId="9" hidden="1"/>
    <cellStyle name="Hipervínculo visitado" xfId="58282" builtinId="9" hidden="1"/>
    <cellStyle name="Hipervínculo visitado" xfId="58270" builtinId="9" hidden="1"/>
    <cellStyle name="Hipervínculo visitado" xfId="58260" builtinId="9" hidden="1"/>
    <cellStyle name="Hipervínculo visitado" xfId="58250" builtinId="9" hidden="1"/>
    <cellStyle name="Hipervínculo visitado" xfId="58239" builtinId="9" hidden="1"/>
    <cellStyle name="Hipervínculo visitado" xfId="58229" builtinId="9" hidden="1"/>
    <cellStyle name="Hipervínculo visitado" xfId="58219" builtinId="9" hidden="1"/>
    <cellStyle name="Hipervínculo visitado" xfId="58207" builtinId="9" hidden="1"/>
    <cellStyle name="Hipervínculo visitado" xfId="58197" builtinId="9" hidden="1"/>
    <cellStyle name="Hipervínculo visitado" xfId="58187" builtinId="9" hidden="1"/>
    <cellStyle name="Hipervínculo visitado" xfId="58175" builtinId="9" hidden="1"/>
    <cellStyle name="Hipervínculo visitado" xfId="58165" builtinId="9" hidden="1"/>
    <cellStyle name="Hipervínculo visitado" xfId="58155" builtinId="9" hidden="1"/>
    <cellStyle name="Hipervínculo visitado" xfId="58143" builtinId="9" hidden="1"/>
    <cellStyle name="Hipervínculo visitado" xfId="58132" builtinId="9" hidden="1"/>
    <cellStyle name="Hipervínculo visitado" xfId="58122" builtinId="9" hidden="1"/>
    <cellStyle name="Hipervínculo visitado" xfId="58110" builtinId="9" hidden="1"/>
    <cellStyle name="Hipervínculo visitado" xfId="58100" builtinId="9" hidden="1"/>
    <cellStyle name="Hipervínculo visitado" xfId="58090" builtinId="9" hidden="1"/>
    <cellStyle name="Hipervínculo visitado" xfId="58080" builtinId="9" hidden="1"/>
    <cellStyle name="Hipervínculo visitado" xfId="58070" builtinId="9" hidden="1"/>
    <cellStyle name="Hipervínculo visitado" xfId="58060" builtinId="9" hidden="1"/>
    <cellStyle name="Hipervínculo visitado" xfId="58048" builtinId="9" hidden="1"/>
    <cellStyle name="Hipervínculo visitado" xfId="58038" builtinId="9" hidden="1"/>
    <cellStyle name="Hipervínculo visitado" xfId="58028" builtinId="9" hidden="1"/>
    <cellStyle name="Hipervínculo visitado" xfId="58016" builtinId="9" hidden="1"/>
    <cellStyle name="Hipervínculo visitado" xfId="58006" builtinId="9" hidden="1"/>
    <cellStyle name="Hipervínculo visitado" xfId="57996" builtinId="9" hidden="1"/>
    <cellStyle name="Hipervínculo visitado" xfId="57982" builtinId="9" hidden="1"/>
    <cellStyle name="Hipervínculo visitado" xfId="57972" builtinId="9" hidden="1"/>
    <cellStyle name="Hipervínculo visitado" xfId="57962" builtinId="9" hidden="1"/>
    <cellStyle name="Hipervínculo visitado" xfId="57950" builtinId="9" hidden="1"/>
    <cellStyle name="Hipervínculo visitado" xfId="57940" builtinId="9" hidden="1"/>
    <cellStyle name="Hipervínculo visitado" xfId="57932" builtinId="9" hidden="1"/>
    <cellStyle name="Hipervínculo visitado" xfId="57920" builtinId="9" hidden="1"/>
    <cellStyle name="Hipervínculo visitado" xfId="57910" builtinId="9" hidden="1"/>
    <cellStyle name="Hipervínculo visitado" xfId="57900" builtinId="9" hidden="1"/>
    <cellStyle name="Hipervínculo visitado" xfId="57888" builtinId="9" hidden="1"/>
    <cellStyle name="Hipervínculo visitado" xfId="57878" builtinId="9" hidden="1"/>
    <cellStyle name="Hipervínculo visitado" xfId="57868" builtinId="9" hidden="1"/>
    <cellStyle name="Hipervínculo visitado" xfId="57856" builtinId="9" hidden="1"/>
    <cellStyle name="Hipervínculo visitado" xfId="57846" builtinId="9" hidden="1"/>
    <cellStyle name="Hipervínculo visitado" xfId="57836" builtinId="9" hidden="1"/>
    <cellStyle name="Hipervínculo visitado" xfId="57822" builtinId="9" hidden="1"/>
    <cellStyle name="Hipervínculo visitado" xfId="57812" builtinId="9" hidden="1"/>
    <cellStyle name="Hipervínculo visitado" xfId="57802" builtinId="9" hidden="1"/>
    <cellStyle name="Hipervínculo visitado" xfId="57790" builtinId="9" hidden="1"/>
    <cellStyle name="Hipervínculo visitado" xfId="57780" builtinId="9" hidden="1"/>
    <cellStyle name="Hipervínculo visitado" xfId="57771" builtinId="9" hidden="1"/>
    <cellStyle name="Hipervínculo visitado" xfId="57759" builtinId="9" hidden="1"/>
    <cellStyle name="Hipervínculo visitado" xfId="57749" builtinId="9" hidden="1"/>
    <cellStyle name="Hipervínculo visitado" xfId="57739" builtinId="9" hidden="1"/>
    <cellStyle name="Hipervínculo visitado" xfId="57727" builtinId="9" hidden="1"/>
    <cellStyle name="Hipervínculo visitado" xfId="57717" builtinId="9" hidden="1"/>
    <cellStyle name="Hipervínculo visitado" xfId="57707" builtinId="9" hidden="1"/>
    <cellStyle name="Hipervínculo visitado" xfId="57695" builtinId="9" hidden="1"/>
    <cellStyle name="Hipervínculo visitado" xfId="57685" builtinId="9" hidden="1"/>
    <cellStyle name="Hipervínculo visitado" xfId="57675" builtinId="9" hidden="1"/>
    <cellStyle name="Hipervínculo visitado" xfId="57662" builtinId="9" hidden="1"/>
    <cellStyle name="Hipervínculo visitado" xfId="57652" builtinId="9" hidden="1"/>
    <cellStyle name="Hipervínculo visitado" xfId="57642" builtinId="9" hidden="1"/>
    <cellStyle name="Hipervínculo visitado" xfId="57630" builtinId="9" hidden="1"/>
    <cellStyle name="Hipervínculo visitado" xfId="57515" builtinId="9" hidden="1"/>
    <cellStyle name="Hipervínculo visitado" xfId="57612" builtinId="9" hidden="1"/>
    <cellStyle name="Hipervínculo visitado" xfId="57600" builtinId="9" hidden="1"/>
    <cellStyle name="Hipervínculo visitado" xfId="57590" builtinId="9" hidden="1"/>
    <cellStyle name="Hipervínculo visitado" xfId="57580" builtinId="9" hidden="1"/>
    <cellStyle name="Hipervínculo visitado" xfId="57568" builtinId="9" hidden="1"/>
    <cellStyle name="Hipervínculo visitado" xfId="57558" builtinId="9" hidden="1"/>
    <cellStyle name="Hipervínculo visitado" xfId="57548" builtinId="9" hidden="1"/>
    <cellStyle name="Hipervínculo visitado" xfId="57536" builtinId="9" hidden="1"/>
    <cellStyle name="Hipervínculo visitado" xfId="57526" builtinId="9" hidden="1"/>
    <cellStyle name="Hipervínculo visitado" xfId="57514" builtinId="9" hidden="1"/>
    <cellStyle name="Hipervínculo visitado" xfId="57502" builtinId="9" hidden="1"/>
    <cellStyle name="Hipervínculo visitado" xfId="57492" builtinId="9" hidden="1"/>
    <cellStyle name="Hipervínculo visitado" xfId="57482" builtinId="9" hidden="1"/>
    <cellStyle name="Hipervínculo visitado" xfId="57470" builtinId="9" hidden="1"/>
    <cellStyle name="Hipervínculo visitado" xfId="57459" builtinId="9" hidden="1"/>
    <cellStyle name="Hipervínculo visitado" xfId="57449" builtinId="9" hidden="1"/>
    <cellStyle name="Hipervínculo visitado" xfId="57437" builtinId="9" hidden="1"/>
    <cellStyle name="Hipervínculo visitado" xfId="57427" builtinId="9" hidden="1"/>
    <cellStyle name="Hipervínculo visitado" xfId="57417" builtinId="9" hidden="1"/>
    <cellStyle name="Hipervínculo visitado" xfId="57406" builtinId="9" hidden="1"/>
    <cellStyle name="Hipervínculo visitado" xfId="57396" builtinId="9" hidden="1"/>
    <cellStyle name="Hipervínculo visitado" xfId="57386" builtinId="9" hidden="1"/>
    <cellStyle name="Hipervínculo visitado" xfId="57374" builtinId="9" hidden="1"/>
    <cellStyle name="Hipervínculo visitado" xfId="57364" builtinId="9" hidden="1"/>
    <cellStyle name="Hipervínculo visitado" xfId="57353" builtinId="9" hidden="1"/>
    <cellStyle name="Hipervínculo visitado" xfId="57341" builtinId="9" hidden="1"/>
    <cellStyle name="Hipervínculo visitado" xfId="57331" builtinId="9" hidden="1"/>
    <cellStyle name="Hipervínculo visitado" xfId="57321" builtinId="9" hidden="1"/>
    <cellStyle name="Hipervínculo visitado" xfId="57309" builtinId="9" hidden="1"/>
    <cellStyle name="Hipervínculo visitado" xfId="57299" builtinId="9" hidden="1"/>
    <cellStyle name="Hipervínculo visitado" xfId="57289" builtinId="9" hidden="1"/>
    <cellStyle name="Hipervínculo visitado" xfId="57277" builtinId="9" hidden="1"/>
    <cellStyle name="Hipervínculo visitado" xfId="57267" builtinId="9" hidden="1"/>
    <cellStyle name="Hipervínculo visitado" xfId="57257" builtinId="9" hidden="1"/>
    <cellStyle name="Hipervínculo visitado" xfId="57245" builtinId="9" hidden="1"/>
    <cellStyle name="Hipervínculo visitado" xfId="57235" builtinId="9" hidden="1"/>
    <cellStyle name="Hipervínculo visitado" xfId="57225" builtinId="9" hidden="1"/>
    <cellStyle name="Hipervínculo visitado" xfId="57213" builtinId="9" hidden="1"/>
    <cellStyle name="Hipervínculo visitado" xfId="57203" builtinId="9" hidden="1"/>
    <cellStyle name="Hipervínculo visitado" xfId="54931" builtinId="9" hidden="1"/>
    <cellStyle name="Hipervínculo visitado" xfId="54947" builtinId="9" hidden="1"/>
    <cellStyle name="Hipervínculo visitado" xfId="54937" builtinId="9" hidden="1"/>
    <cellStyle name="Hipervínculo visitado" xfId="54983" builtinId="9" hidden="1"/>
    <cellStyle name="Hipervínculo visitado" xfId="54971" builtinId="9" hidden="1"/>
    <cellStyle name="Hipervínculo visitado" xfId="54961" builtinId="9" hidden="1"/>
    <cellStyle name="Hipervínculo visitado" xfId="54951" builtinId="9" hidden="1"/>
    <cellStyle name="Hipervínculo visitado" xfId="55063" builtinId="9" hidden="1"/>
    <cellStyle name="Hipervínculo visitado" xfId="55051" builtinId="9" hidden="1"/>
    <cellStyle name="Hipervínculo visitado" xfId="55041" builtinId="9" hidden="1"/>
    <cellStyle name="Hipervínculo visitado" xfId="55029" builtinId="9" hidden="1"/>
    <cellStyle name="Hipervínculo visitado" xfId="55019" builtinId="9" hidden="1"/>
    <cellStyle name="Hipervínculo visitado" xfId="55009" builtinId="9" hidden="1"/>
    <cellStyle name="Hipervínculo visitado" xfId="54997" builtinId="9" hidden="1"/>
    <cellStyle name="Hipervínculo visitado" xfId="55120" builtinId="9" hidden="1"/>
    <cellStyle name="Hipervínculo visitado" xfId="55252" builtinId="9" hidden="1"/>
    <cellStyle name="Hipervínculo visitado" xfId="55238" builtinId="9" hidden="1"/>
    <cellStyle name="Hipervínculo visitado" xfId="55226" builtinId="9" hidden="1"/>
    <cellStyle name="Hipervínculo visitado" xfId="55214" builtinId="9" hidden="1"/>
    <cellStyle name="Hipervínculo visitado" xfId="55202" builtinId="9" hidden="1"/>
    <cellStyle name="Hipervínculo visitado" xfId="55192" builtinId="9" hidden="1"/>
    <cellStyle name="Hipervínculo visitado" xfId="55180" builtinId="9" hidden="1"/>
    <cellStyle name="Hipervínculo visitado" xfId="55167" builtinId="9" hidden="1"/>
    <cellStyle name="Hipervínculo visitado" xfId="55157" builtinId="9" hidden="1"/>
    <cellStyle name="Hipervínculo visitado" xfId="55145" builtinId="9" hidden="1"/>
    <cellStyle name="Hipervínculo visitado" xfId="55133" builtinId="9" hidden="1"/>
    <cellStyle name="Hipervínculo visitado" xfId="55123" builtinId="9" hidden="1"/>
    <cellStyle name="Hipervínculo visitado" xfId="55112" builtinId="9" hidden="1"/>
    <cellStyle name="Hipervínculo visitado" xfId="55100" builtinId="9" hidden="1"/>
    <cellStyle name="Hipervínculo visitado" xfId="55090" builtinId="9" hidden="1"/>
    <cellStyle name="Hipervínculo visitado" xfId="55078" builtinId="9" hidden="1"/>
    <cellStyle name="Hipervínculo visitado" xfId="55298" builtinId="9" hidden="1"/>
    <cellStyle name="Hipervínculo visitado" xfId="55376" builtinId="9" hidden="1"/>
    <cellStyle name="Hipervínculo visitado" xfId="55457" builtinId="9" hidden="1"/>
    <cellStyle name="Hipervínculo visitado" xfId="55554" builtinId="9" hidden="1"/>
    <cellStyle name="Hipervínculo visitado" xfId="55634" builtinId="9" hidden="1"/>
    <cellStyle name="Hipervínculo visitado" xfId="55700" builtinId="9" hidden="1"/>
    <cellStyle name="Hipervínculo visitado" xfId="55684" builtinId="9" hidden="1"/>
    <cellStyle name="Hipervínculo visitado" xfId="55672" builtinId="9" hidden="1"/>
    <cellStyle name="Hipervínculo visitado" xfId="55660" builtinId="9" hidden="1"/>
    <cellStyle name="Hipervínculo visitado" xfId="55646" builtinId="9" hidden="1"/>
    <cellStyle name="Hipervínculo visitado" xfId="55638" builtinId="9" hidden="1"/>
    <cellStyle name="Hipervínculo visitado" xfId="55626" builtinId="9" hidden="1"/>
    <cellStyle name="Hipervínculo visitado" xfId="55612" builtinId="9" hidden="1"/>
    <cellStyle name="Hipervínculo visitado" xfId="55600" builtinId="9" hidden="1"/>
    <cellStyle name="Hipervínculo visitado" xfId="55590" builtinId="9" hidden="1"/>
    <cellStyle name="Hipervínculo visitado" xfId="55576" builtinId="9" hidden="1"/>
    <cellStyle name="Hipervínculo visitado" xfId="55564" builtinId="9" hidden="1"/>
    <cellStyle name="Hipervínculo visitado" xfId="55552" builtinId="9" hidden="1"/>
    <cellStyle name="Hipervínculo visitado" xfId="55538" builtinId="9" hidden="1"/>
    <cellStyle name="Hipervínculo visitado" xfId="55526" builtinId="9" hidden="1"/>
    <cellStyle name="Hipervínculo visitado" xfId="55514" builtinId="9" hidden="1"/>
    <cellStyle name="Hipervínculo visitado" xfId="55500" builtinId="9" hidden="1"/>
    <cellStyle name="Hipervínculo visitado" xfId="55490" builtinId="9" hidden="1"/>
    <cellStyle name="Hipervínculo visitado" xfId="55479" builtinId="9" hidden="1"/>
    <cellStyle name="Hipervínculo visitado" xfId="55465" builtinId="9" hidden="1"/>
    <cellStyle name="Hipervínculo visitado" xfId="55453" builtinId="9" hidden="1"/>
    <cellStyle name="Hipervínculo visitado" xfId="55443" builtinId="9" hidden="1"/>
    <cellStyle name="Hipervínculo visitado" xfId="55429" builtinId="9" hidden="1"/>
    <cellStyle name="Hipervínculo visitado" xfId="55417" builtinId="9" hidden="1"/>
    <cellStyle name="Hipervínculo visitado" xfId="55405" builtinId="9" hidden="1"/>
    <cellStyle name="Hipervínculo visitado" xfId="55391" builtinId="9" hidden="1"/>
    <cellStyle name="Hipervínculo visitado" xfId="55380" builtinId="9" hidden="1"/>
    <cellStyle name="Hipervínculo visitado" xfId="55368" builtinId="9" hidden="1"/>
    <cellStyle name="Hipervínculo visitado" xfId="55354" builtinId="9" hidden="1"/>
    <cellStyle name="Hipervínculo visitado" xfId="55342" builtinId="9" hidden="1"/>
    <cellStyle name="Hipervínculo visitado" xfId="55227" builtinId="9" hidden="1"/>
    <cellStyle name="Hipervínculo visitado" xfId="55320" builtinId="9" hidden="1"/>
    <cellStyle name="Hipervínculo visitado" xfId="55308" builtinId="9" hidden="1"/>
    <cellStyle name="Hipervínculo visitado" xfId="55296" builtinId="9" hidden="1"/>
    <cellStyle name="Hipervínculo visitado" xfId="55284" builtinId="9" hidden="1"/>
    <cellStyle name="Hipervínculo visitado" xfId="55272" builtinId="9" hidden="1"/>
    <cellStyle name="Hipervínculo visitado" xfId="55260" builtinId="9" hidden="1"/>
    <cellStyle name="Hipervínculo visitado" xfId="55722" builtinId="9" hidden="1"/>
    <cellStyle name="Hipervínculo visitado" xfId="55762" builtinId="9" hidden="1"/>
    <cellStyle name="Hipervínculo visitado" xfId="55695" builtinId="9" hidden="1"/>
    <cellStyle name="Hipervínculo visitado" xfId="55848" builtinId="9" hidden="1"/>
    <cellStyle name="Hipervínculo visitado" xfId="55889" builtinId="9" hidden="1"/>
    <cellStyle name="Hipervínculo visitado" xfId="55929" builtinId="9" hidden="1"/>
    <cellStyle name="Hipervínculo visitado" xfId="55976" builtinId="9" hidden="1"/>
    <cellStyle name="Hipervínculo visitado" xfId="56018" builtinId="9" hidden="1"/>
    <cellStyle name="Hipervínculo visitado" xfId="56058" builtinId="9" hidden="1"/>
    <cellStyle name="Hipervínculo visitado" xfId="56106" builtinId="9" hidden="1"/>
    <cellStyle name="Hipervínculo visitado" xfId="56144" builtinId="9" hidden="1"/>
    <cellStyle name="Hipervínculo visitado" xfId="56186" builtinId="9" hidden="1"/>
    <cellStyle name="Hipervínculo visitado" xfId="56234" builtinId="9" hidden="1"/>
    <cellStyle name="Hipervínculo visitado" xfId="56272" builtinId="9" hidden="1"/>
    <cellStyle name="Hipervínculo visitado" xfId="56312" builtinId="9" hidden="1"/>
    <cellStyle name="Hipervínculo visitado" xfId="56362" builtinId="9" hidden="1"/>
    <cellStyle name="Hipervínculo visitado" xfId="56402" builtinId="9" hidden="1"/>
    <cellStyle name="Hipervínculo visitado" xfId="56440" builtinId="9" hidden="1"/>
    <cellStyle name="Hipervínculo visitado" xfId="56490" builtinId="9" hidden="1"/>
    <cellStyle name="Hipervínculo visitado" xfId="56530" builtinId="9" hidden="1"/>
    <cellStyle name="Hipervínculo visitado" xfId="56570" builtinId="9" hidden="1"/>
    <cellStyle name="Hipervínculo visitado" xfId="56616" builtinId="9" hidden="1"/>
    <cellStyle name="Hipervínculo visitado" xfId="56658" builtinId="9" hidden="1"/>
    <cellStyle name="Hipervínculo visitado" xfId="56698" builtinId="9" hidden="1"/>
    <cellStyle name="Hipervínculo visitado" xfId="56744" builtinId="9" hidden="1"/>
    <cellStyle name="Hipervínculo visitado" xfId="56784" builtinId="9" hidden="1"/>
    <cellStyle name="Hipervínculo visitado" xfId="56826" builtinId="9" hidden="1"/>
    <cellStyle name="Hipervínculo visitado" xfId="56874" builtinId="9" hidden="1"/>
    <cellStyle name="Hipervínculo visitado" xfId="56912" builtinId="9" hidden="1"/>
    <cellStyle name="Hipervínculo visitado" xfId="56953" builtinId="9" hidden="1"/>
    <cellStyle name="Hipervínculo visitado" xfId="57001" builtinId="9" hidden="1"/>
    <cellStyle name="Hipervínculo visitado" xfId="57041" builtinId="9" hidden="1"/>
    <cellStyle name="Hipervínculo visitado" xfId="57079" builtinId="9" hidden="1"/>
    <cellStyle name="Hipervínculo visitado" xfId="57127" builtinId="9" hidden="1"/>
    <cellStyle name="Hipervínculo visitado" xfId="57167" builtinId="9" hidden="1"/>
    <cellStyle name="Hipervínculo visitado" xfId="57201" builtinId="9" hidden="1"/>
    <cellStyle name="Hipervínculo visitado" xfId="57185" builtinId="9" hidden="1"/>
    <cellStyle name="Hipervínculo visitado" xfId="57171" builtinId="9" hidden="1"/>
    <cellStyle name="Hipervínculo visitado" xfId="57157" builtinId="9" hidden="1"/>
    <cellStyle name="Hipervínculo visitado" xfId="57141" builtinId="9" hidden="1"/>
    <cellStyle name="Hipervínculo visitado" xfId="57129" builtinId="9" hidden="1"/>
    <cellStyle name="Hipervínculo visitado" xfId="57115" builtinId="9" hidden="1"/>
    <cellStyle name="Hipervínculo visitado" xfId="57099" builtinId="9" hidden="1"/>
    <cellStyle name="Hipervínculo visitado" xfId="57085" builtinId="9" hidden="1"/>
    <cellStyle name="Hipervínculo visitado" xfId="57073" builtinId="9" hidden="1"/>
    <cellStyle name="Hipervínculo visitado" xfId="57057" builtinId="9" hidden="1"/>
    <cellStyle name="Hipervínculo visitado" xfId="57045" builtinId="9" hidden="1"/>
    <cellStyle name="Hipervínculo visitado" xfId="57031" builtinId="9" hidden="1"/>
    <cellStyle name="Hipervínculo visitado" xfId="57015" builtinId="9" hidden="1"/>
    <cellStyle name="Hipervínculo visitado" xfId="57003" builtinId="9" hidden="1"/>
    <cellStyle name="Hipervínculo visitado" xfId="56989" builtinId="9" hidden="1"/>
    <cellStyle name="Hipervínculo visitado" xfId="56973" builtinId="9" hidden="1"/>
    <cellStyle name="Hipervínculo visitado" xfId="56959" builtinId="9" hidden="1"/>
    <cellStyle name="Hipervínculo visitado" xfId="56947" builtinId="9" hidden="1"/>
    <cellStyle name="Hipervínculo visitado" xfId="56930" builtinId="9" hidden="1"/>
    <cellStyle name="Hipervínculo visitado" xfId="56916" builtinId="9" hidden="1"/>
    <cellStyle name="Hipervínculo visitado" xfId="56902" builtinId="9" hidden="1"/>
    <cellStyle name="Hipervínculo visitado" xfId="56888" builtinId="9" hidden="1"/>
    <cellStyle name="Hipervínculo visitado" xfId="56876" builtinId="9" hidden="1"/>
    <cellStyle name="Hipervínculo visitado" xfId="56862" builtinId="9" hidden="1"/>
    <cellStyle name="Hipervínculo visitado" xfId="56846" builtinId="9" hidden="1"/>
    <cellStyle name="Hipervínculo visitado" xfId="56832" builtinId="9" hidden="1"/>
    <cellStyle name="Hipervínculo visitado" xfId="56820" builtinId="9" hidden="1"/>
    <cellStyle name="Hipervínculo visitado" xfId="56804" builtinId="9" hidden="1"/>
    <cellStyle name="Hipervínculo visitado" xfId="56790" builtinId="9" hidden="1"/>
    <cellStyle name="Hipervínculo visitado" xfId="56774" builtinId="9" hidden="1"/>
    <cellStyle name="Hipervínculo visitado" xfId="56758" builtinId="9" hidden="1"/>
    <cellStyle name="Hipervínculo visitado" xfId="56746" builtinId="9" hidden="1"/>
    <cellStyle name="Hipervínculo visitado" xfId="56734" builtinId="9" hidden="1"/>
    <cellStyle name="Hipervínculo visitado" xfId="56718" builtinId="9" hidden="1"/>
    <cellStyle name="Hipervínculo visitado" xfId="56704" builtinId="9" hidden="1"/>
    <cellStyle name="Hipervínculo visitado" xfId="56692" builtinId="9" hidden="1"/>
    <cellStyle name="Hipervínculo visitado" xfId="56676" builtinId="9" hidden="1"/>
    <cellStyle name="Hipervínculo visitado" xfId="56662" builtinId="9" hidden="1"/>
    <cellStyle name="Hipervínculo visitado" xfId="56648" builtinId="9" hidden="1"/>
    <cellStyle name="Hipervínculo visitado" xfId="56630" builtinId="9" hidden="1"/>
    <cellStyle name="Hipervínculo visitado" xfId="56618" builtinId="9" hidden="1"/>
    <cellStyle name="Hipervínculo visitado" xfId="56604" builtinId="9" hidden="1"/>
    <cellStyle name="Hipervínculo visitado" xfId="56588" builtinId="9" hidden="1"/>
    <cellStyle name="Hipervínculo visitado" xfId="56576" builtinId="9" hidden="1"/>
    <cellStyle name="Hipervínculo visitado" xfId="56564" builtinId="9" hidden="1"/>
    <cellStyle name="Hipervínculo visitado" xfId="56548" builtinId="9" hidden="1"/>
    <cellStyle name="Hipervínculo visitado" xfId="56534" builtinId="9" hidden="1"/>
    <cellStyle name="Hipervínculo visitado" xfId="56520" builtinId="9" hidden="1"/>
    <cellStyle name="Hipervínculo visitado" xfId="56504" builtinId="9" hidden="1"/>
    <cellStyle name="Hipervínculo visitado" xfId="56492" builtinId="9" hidden="1"/>
    <cellStyle name="Hipervínculo visitado" xfId="56478" builtinId="9" hidden="1"/>
    <cellStyle name="Hipervínculo visitado" xfId="56460" builtinId="9" hidden="1"/>
    <cellStyle name="Hipervínculo visitado" xfId="56446" builtinId="9" hidden="1"/>
    <cellStyle name="Hipervínculo visitado" xfId="56434" builtinId="9" hidden="1"/>
    <cellStyle name="Hipervínculo visitado" xfId="56420" builtinId="9" hidden="1"/>
    <cellStyle name="Hipervínculo visitado" xfId="56406" builtinId="9" hidden="1"/>
    <cellStyle name="Hipervínculo visitado" xfId="56392" builtinId="9" hidden="1"/>
    <cellStyle name="Hipervínculo visitado" xfId="56376" builtinId="9" hidden="1"/>
    <cellStyle name="Hipervínculo visitado" xfId="56364" builtinId="9" hidden="1"/>
    <cellStyle name="Hipervínculo visitado" xfId="56350" builtinId="9" hidden="1"/>
    <cellStyle name="Hipervínculo visitado" xfId="56334" builtinId="9" hidden="1"/>
    <cellStyle name="Hipervínculo visitado" xfId="56318" builtinId="9" hidden="1"/>
    <cellStyle name="Hipervínculo visitado" xfId="56306" builtinId="9" hidden="1"/>
    <cellStyle name="Hipervínculo visitado" xfId="56290" builtinId="9" hidden="1"/>
    <cellStyle name="Hipervínculo visitado" xfId="56276" builtinId="9" hidden="1"/>
    <cellStyle name="Hipervínculo visitado" xfId="56264" builtinId="9" hidden="1"/>
    <cellStyle name="Hipervínculo visitado" xfId="56248" builtinId="9" hidden="1"/>
    <cellStyle name="Hipervínculo visitado" xfId="56236" builtinId="9" hidden="1"/>
    <cellStyle name="Hipervínculo visitado" xfId="56222" builtinId="9" hidden="1"/>
    <cellStyle name="Hipervínculo visitado" xfId="56206" builtinId="9" hidden="1"/>
    <cellStyle name="Hipervínculo visitado" xfId="56192" builtinId="9" hidden="1"/>
    <cellStyle name="Hipervínculo visitado" xfId="56180" builtinId="9" hidden="1"/>
    <cellStyle name="Hipervínculo visitado" xfId="56162" builtinId="9" hidden="1"/>
    <cellStyle name="Hipervínculo visitado" xfId="56148" builtinId="9" hidden="1"/>
    <cellStyle name="Hipervínculo visitado" xfId="56134" builtinId="9" hidden="1"/>
    <cellStyle name="Hipervínculo visitado" xfId="56118" builtinId="9" hidden="1"/>
    <cellStyle name="Hipervínculo visitado" xfId="56108" builtinId="9" hidden="1"/>
    <cellStyle name="Hipervínculo visitado" xfId="56094" builtinId="9" hidden="1"/>
    <cellStyle name="Hipervínculo visitado" xfId="56078" builtinId="9" hidden="1"/>
    <cellStyle name="Hipervínculo visitado" xfId="56064" builtinId="9" hidden="1"/>
    <cellStyle name="Hipervínculo visitado" xfId="56052" builtinId="9" hidden="1"/>
    <cellStyle name="Hipervínculo visitado" xfId="56036" builtinId="9" hidden="1"/>
    <cellStyle name="Hipervínculo visitado" xfId="56022" builtinId="9" hidden="1"/>
    <cellStyle name="Hipervínculo visitado" xfId="56006" builtinId="9" hidden="1"/>
    <cellStyle name="Hipervínculo visitado" xfId="55990" builtinId="9" hidden="1"/>
    <cellStyle name="Hipervínculo visitado" xfId="55978" builtinId="9" hidden="1"/>
    <cellStyle name="Hipervínculo visitado" xfId="55964" builtinId="9" hidden="1"/>
    <cellStyle name="Hipervínculo visitado" xfId="55949" builtinId="9" hidden="1"/>
    <cellStyle name="Hipervínculo visitado" xfId="55935" builtinId="9" hidden="1"/>
    <cellStyle name="Hipervínculo visitado" xfId="55923" builtinId="9" hidden="1"/>
    <cellStyle name="Hipervínculo visitado" xfId="55907" builtinId="9" hidden="1"/>
    <cellStyle name="Hipervínculo visitado" xfId="55893" builtinId="9" hidden="1"/>
    <cellStyle name="Hipervínculo visitado" xfId="55879" builtinId="9" hidden="1"/>
    <cellStyle name="Hipervínculo visitado" xfId="55863" builtinId="9" hidden="1"/>
    <cellStyle name="Hipervínculo visitado" xfId="55850" builtinId="9" hidden="1"/>
    <cellStyle name="Hipervínculo visitado" xfId="55836" builtinId="9" hidden="1"/>
    <cellStyle name="Hipervínculo visitado" xfId="55820" builtinId="9" hidden="1"/>
    <cellStyle name="Hipervínculo visitado" xfId="55806" builtinId="9" hidden="1"/>
    <cellStyle name="Hipervínculo visitado" xfId="55796" builtinId="9" hidden="1"/>
    <cellStyle name="Hipervínculo visitado" xfId="55780" builtinId="9" hidden="1"/>
    <cellStyle name="Hipervínculo visitado" xfId="55766" builtinId="9" hidden="1"/>
    <cellStyle name="Hipervínculo visitado" xfId="55752" builtinId="9" hidden="1"/>
    <cellStyle name="Hipervínculo visitado" xfId="55736" builtinId="9" hidden="1"/>
    <cellStyle name="Hipervínculo visitado" xfId="55724" builtinId="9" hidden="1"/>
    <cellStyle name="Hipervínculo visitado" xfId="55710" builtinId="9" hidden="1"/>
    <cellStyle name="Hipervínculo visitado" xfId="52634" builtinId="9" hidden="1"/>
    <cellStyle name="Hipervínculo visitado" xfId="52638" builtinId="9" hidden="1"/>
    <cellStyle name="Hipervínculo visitado" xfId="52656" builtinId="9" hidden="1"/>
    <cellStyle name="Hipervínculo visitado" xfId="52701" builtinId="9" hidden="1"/>
    <cellStyle name="Hipervínculo visitado" xfId="52691" builtinId="9" hidden="1"/>
    <cellStyle name="Hipervínculo visitado" xfId="52681" builtinId="9" hidden="1"/>
    <cellStyle name="Hipervínculo visitado" xfId="52668" builtinId="9" hidden="1"/>
    <cellStyle name="Hipervínculo visitado" xfId="52783" builtinId="9" hidden="1"/>
    <cellStyle name="Hipervínculo visitado" xfId="52773" builtinId="9" hidden="1"/>
    <cellStyle name="Hipervínculo visitado" xfId="52759" builtinId="9" hidden="1"/>
    <cellStyle name="Hipervínculo visitado" xfId="52749" builtinId="9" hidden="1"/>
    <cellStyle name="Hipervínculo visitado" xfId="52739" builtinId="9" hidden="1"/>
    <cellStyle name="Hipervínculo visitado" xfId="52727" builtinId="9" hidden="1"/>
    <cellStyle name="Hipervínculo visitado" xfId="52717" builtinId="9" hidden="1"/>
    <cellStyle name="Hipervínculo visitado" xfId="52707" builtinId="9" hidden="1"/>
    <cellStyle name="Hipervínculo visitado" xfId="52930" builtinId="9" hidden="1"/>
    <cellStyle name="Hipervínculo visitado" xfId="52958" builtinId="9" hidden="1"/>
    <cellStyle name="Hipervínculo visitado" xfId="52948" builtinId="9" hidden="1"/>
    <cellStyle name="Hipervínculo visitado" xfId="52934" builtinId="9" hidden="1"/>
    <cellStyle name="Hipervínculo visitado" xfId="52922" builtinId="9" hidden="1"/>
    <cellStyle name="Hipervínculo visitado" xfId="52912" builtinId="9" hidden="1"/>
    <cellStyle name="Hipervínculo visitado" xfId="52900" builtinId="9" hidden="1"/>
    <cellStyle name="Hipervínculo visitado" xfId="52887" builtinId="9" hidden="1"/>
    <cellStyle name="Hipervínculo visitado" xfId="52877" builtinId="9" hidden="1"/>
    <cellStyle name="Hipervínculo visitado" xfId="52863" builtinId="9" hidden="1"/>
    <cellStyle name="Hipervínculo visitado" xfId="52853" builtinId="9" hidden="1"/>
    <cellStyle name="Hipervínculo visitado" xfId="52843" builtinId="9" hidden="1"/>
    <cellStyle name="Hipervínculo visitado" xfId="52830" builtinId="9" hidden="1"/>
    <cellStyle name="Hipervínculo visitado" xfId="52820" builtinId="9" hidden="1"/>
    <cellStyle name="Hipervínculo visitado" xfId="52810" builtinId="9" hidden="1"/>
    <cellStyle name="Hipervínculo visitado" xfId="52796" builtinId="9" hidden="1"/>
    <cellStyle name="Hipervínculo visitado" xfId="52786" builtinId="9" hidden="1"/>
    <cellStyle name="Hipervínculo visitado" xfId="53044" builtinId="9" hidden="1"/>
    <cellStyle name="Hipervínculo visitado" xfId="53139" builtinId="9" hidden="1"/>
    <cellStyle name="Hipervínculo visitado" xfId="53218" builtinId="9" hidden="1"/>
    <cellStyle name="Hipervínculo visitado" xfId="53300" builtinId="9" hidden="1"/>
    <cellStyle name="Hipervínculo visitado" xfId="53394" builtinId="9" hidden="1"/>
    <cellStyle name="Hipervínculo visitado" xfId="53404" builtinId="9" hidden="1"/>
    <cellStyle name="Hipervínculo visitado" xfId="53392" builtinId="9" hidden="1"/>
    <cellStyle name="Hipervínculo visitado" xfId="53380" builtinId="9" hidden="1"/>
    <cellStyle name="Hipervínculo visitado" xfId="53368" builtinId="9" hidden="1"/>
    <cellStyle name="Hipervínculo visitado" xfId="53358" builtinId="9" hidden="1"/>
    <cellStyle name="Hipervínculo visitado" xfId="53344" builtinId="9" hidden="1"/>
    <cellStyle name="Hipervínculo visitado" xfId="53334" builtinId="9" hidden="1"/>
    <cellStyle name="Hipervínculo visitado" xfId="53322" builtinId="9" hidden="1"/>
    <cellStyle name="Hipervínculo visitado" xfId="53308" builtinId="9" hidden="1"/>
    <cellStyle name="Hipervínculo visitado" xfId="53296" builtinId="9" hidden="1"/>
    <cellStyle name="Hipervínculo visitado" xfId="53286" builtinId="9" hidden="1"/>
    <cellStyle name="Hipervínculo visitado" xfId="53272" builtinId="9" hidden="1"/>
    <cellStyle name="Hipervínculo visitado" xfId="53260" builtinId="9" hidden="1"/>
    <cellStyle name="Hipervínculo visitado" xfId="53246" builtinId="9" hidden="1"/>
    <cellStyle name="Hipervínculo visitado" xfId="53232" builtinId="9" hidden="1"/>
    <cellStyle name="Hipervínculo visitado" xfId="53222" builtinId="9" hidden="1"/>
    <cellStyle name="Hipervínculo visitado" xfId="53210" builtinId="9" hidden="1"/>
    <cellStyle name="Hipervínculo visitado" xfId="53197" builtinId="9" hidden="1"/>
    <cellStyle name="Hipervínculo visitado" xfId="53185" builtinId="9" hidden="1"/>
    <cellStyle name="Hipervínculo visitado" xfId="53175" builtinId="9" hidden="1"/>
    <cellStyle name="Hipervínculo visitado" xfId="53161" builtinId="9" hidden="1"/>
    <cellStyle name="Hipervínculo visitado" xfId="53149" builtinId="9" hidden="1"/>
    <cellStyle name="Hipervínculo visitado" xfId="53137" builtinId="9" hidden="1"/>
    <cellStyle name="Hipervínculo visitado" xfId="53125" builtinId="9" hidden="1"/>
    <cellStyle name="Hipervínculo visitado" xfId="53113" builtinId="9" hidden="1"/>
    <cellStyle name="Hipervínculo visitado" xfId="53101" builtinId="9" hidden="1"/>
    <cellStyle name="Hipervínculo visitado" xfId="53086" builtinId="9" hidden="1"/>
    <cellStyle name="Hipervínculo visitado" xfId="53076" builtinId="9" hidden="1"/>
    <cellStyle name="Hipervínculo visitado" xfId="53064" builtinId="9" hidden="1"/>
    <cellStyle name="Hipervínculo visitado" xfId="53050" builtinId="9" hidden="1"/>
    <cellStyle name="Hipervínculo visitado" xfId="53040" builtinId="9" hidden="1"/>
    <cellStyle name="Hipervínculo visitado" xfId="53030" builtinId="9" hidden="1"/>
    <cellStyle name="Hipervínculo visitado" xfId="53016" builtinId="9" hidden="1"/>
    <cellStyle name="Hipervínculo visitado" xfId="53004" builtinId="9" hidden="1"/>
    <cellStyle name="Hipervínculo visitado" xfId="52992" builtinId="9" hidden="1"/>
    <cellStyle name="Hipervínculo visitado" xfId="52978" builtinId="9" hidden="1"/>
    <cellStyle name="Hipervínculo visitado" xfId="52968" builtinId="9" hidden="1"/>
    <cellStyle name="Hipervínculo visitado" xfId="53452" builtinId="9" hidden="1"/>
    <cellStyle name="Hipervínculo visitado" xfId="53500" builtinId="9" hidden="1"/>
    <cellStyle name="Hipervínculo visitado" xfId="53538" builtinId="9" hidden="1"/>
    <cellStyle name="Hipervínculo visitado" xfId="53579" builtinId="9" hidden="1"/>
    <cellStyle name="Hipervínculo visitado" xfId="53627" builtinId="9" hidden="1"/>
    <cellStyle name="Hipervínculo visitado" xfId="53667" builtinId="9" hidden="1"/>
    <cellStyle name="Hipervínculo visitado" xfId="53706" builtinId="9" hidden="1"/>
    <cellStyle name="Hipervínculo visitado" xfId="53756" builtinId="9" hidden="1"/>
    <cellStyle name="Hipervínculo visitado" xfId="53796" builtinId="9" hidden="1"/>
    <cellStyle name="Hipervínculo visitado" xfId="53834" builtinId="9" hidden="1"/>
    <cellStyle name="Hipervínculo visitado" xfId="53884" builtinId="9" hidden="1"/>
    <cellStyle name="Hipervínculo visitado" xfId="53924" builtinId="9" hidden="1"/>
    <cellStyle name="Hipervínculo visitado" xfId="53964" builtinId="9" hidden="1"/>
    <cellStyle name="Hipervínculo visitado" xfId="54010" builtinId="9" hidden="1"/>
    <cellStyle name="Hipervínculo visitado" xfId="54052" builtinId="9" hidden="1"/>
    <cellStyle name="Hipervínculo visitado" xfId="54092" builtinId="9" hidden="1"/>
    <cellStyle name="Hipervínculo visitado" xfId="54033" builtinId="9" hidden="1"/>
    <cellStyle name="Hipervínculo visitado" xfId="54178" builtinId="9" hidden="1"/>
    <cellStyle name="Hipervínculo visitado" xfId="54220" builtinId="9" hidden="1"/>
    <cellStyle name="Hipervínculo visitado" xfId="54268" builtinId="9" hidden="1"/>
    <cellStyle name="Hipervínculo visitado" xfId="54306" builtinId="9" hidden="1"/>
    <cellStyle name="Hipervínculo visitado" xfId="54348" builtinId="9" hidden="1"/>
    <cellStyle name="Hipervínculo visitado" xfId="54396" builtinId="9" hidden="1"/>
    <cellStyle name="Hipervínculo visitado" xfId="54436" builtinId="9" hidden="1"/>
    <cellStyle name="Hipervínculo visitado" xfId="54474" builtinId="9" hidden="1"/>
    <cellStyle name="Hipervínculo visitado" xfId="54524" builtinId="9" hidden="1"/>
    <cellStyle name="Hipervínculo visitado" xfId="54564" builtinId="9" hidden="1"/>
    <cellStyle name="Hipervínculo visitado" xfId="54604" builtinId="9" hidden="1"/>
    <cellStyle name="Hipervínculo visitado" xfId="54650" builtinId="9" hidden="1"/>
    <cellStyle name="Hipervínculo visitado" xfId="54691" builtinId="9" hidden="1"/>
    <cellStyle name="Hipervínculo visitado" xfId="54731" builtinId="9" hidden="1"/>
    <cellStyle name="Hipervínculo visitado" xfId="54777" builtinId="9" hidden="1"/>
    <cellStyle name="Hipervínculo visitado" xfId="54817" builtinId="9" hidden="1"/>
    <cellStyle name="Hipervínculo visitado" xfId="54857" builtinId="9" hidden="1"/>
    <cellStyle name="Hipervínculo visitado" xfId="54905" builtinId="9" hidden="1"/>
    <cellStyle name="Hipervínculo visitado" xfId="54907" builtinId="9" hidden="1"/>
    <cellStyle name="Hipervínculo visitado" xfId="54893" builtinId="9" hidden="1"/>
    <cellStyle name="Hipervínculo visitado" xfId="54877" builtinId="9" hidden="1"/>
    <cellStyle name="Hipervínculo visitado" xfId="54863" builtinId="9" hidden="1"/>
    <cellStyle name="Hipervínculo visitado" xfId="54851" builtinId="9" hidden="1"/>
    <cellStyle name="Hipervínculo visitado" xfId="54835" builtinId="9" hidden="1"/>
    <cellStyle name="Hipervínculo visitado" xfId="54821" builtinId="9" hidden="1"/>
    <cellStyle name="Hipervínculo visitado" xfId="54807" builtinId="9" hidden="1"/>
    <cellStyle name="Hipervínculo visitado" xfId="54791" builtinId="9" hidden="1"/>
    <cellStyle name="Hipervínculo visitado" xfId="54779" builtinId="9" hidden="1"/>
    <cellStyle name="Hipervínculo visitado" xfId="54765" builtinId="9" hidden="1"/>
    <cellStyle name="Hipervínculo visitado" xfId="54751" builtinId="9" hidden="1"/>
    <cellStyle name="Hipervínculo visitado" xfId="54737" builtinId="9" hidden="1"/>
    <cellStyle name="Hipervínculo visitado" xfId="54725" builtinId="9" hidden="1"/>
    <cellStyle name="Hipervínculo visitado" xfId="54709" builtinId="9" hidden="1"/>
    <cellStyle name="Hipervínculo visitado" xfId="54695" builtinId="9" hidden="1"/>
    <cellStyle name="Hipervínculo visitado" xfId="54681" builtinId="9" hidden="1"/>
    <cellStyle name="Hipervínculo visitado" xfId="54665" builtinId="9" hidden="1"/>
    <cellStyle name="Hipervínculo visitado" xfId="54652" builtinId="9" hidden="1"/>
    <cellStyle name="Hipervínculo visitado" xfId="54638" builtinId="9" hidden="1"/>
    <cellStyle name="Hipervínculo visitado" xfId="54622" builtinId="9" hidden="1"/>
    <cellStyle name="Hipervínculo visitado" xfId="54608" builtinId="9" hidden="1"/>
    <cellStyle name="Hipervínculo visitado" xfId="54598" builtinId="9" hidden="1"/>
    <cellStyle name="Hipervínculo visitado" xfId="54582" builtinId="9" hidden="1"/>
    <cellStyle name="Hipervínculo visitado" xfId="54568" builtinId="9" hidden="1"/>
    <cellStyle name="Hipervínculo visitado" xfId="54554" builtinId="9" hidden="1"/>
    <cellStyle name="Hipervínculo visitado" xfId="54538" builtinId="9" hidden="1"/>
    <cellStyle name="Hipervínculo visitado" xfId="54526" builtinId="9" hidden="1"/>
    <cellStyle name="Hipervínculo visitado" xfId="54512" builtinId="9" hidden="1"/>
    <cellStyle name="Hipervínculo visitado" xfId="54494" builtinId="9" hidden="1"/>
    <cellStyle name="Hipervínculo visitado" xfId="54480" builtinId="9" hidden="1"/>
    <cellStyle name="Hipervínculo visitado" xfId="54468" builtinId="9" hidden="1"/>
    <cellStyle name="Hipervínculo visitado" xfId="54452" builtinId="9" hidden="1"/>
    <cellStyle name="Hipervínculo visitado" xfId="54440" builtinId="9" hidden="1"/>
    <cellStyle name="Hipervínculo visitado" xfId="54426" builtinId="9" hidden="1"/>
    <cellStyle name="Hipervínculo visitado" xfId="54410" builtinId="9" hidden="1"/>
    <cellStyle name="Hipervínculo visitado" xfId="54398" builtinId="9" hidden="1"/>
    <cellStyle name="Hipervínculo visitado" xfId="54384" builtinId="9" hidden="1"/>
    <cellStyle name="Hipervínculo visitado" xfId="54368" builtinId="9" hidden="1"/>
    <cellStyle name="Hipervínculo visitado" xfId="54354" builtinId="9" hidden="1"/>
    <cellStyle name="Hipervínculo visitado" xfId="54340" builtinId="9" hidden="1"/>
    <cellStyle name="Hipervínculo visitado" xfId="54324" builtinId="9" hidden="1"/>
    <cellStyle name="Hipervínculo visitado" xfId="54310" builtinId="9" hidden="1"/>
    <cellStyle name="Hipervínculo visitado" xfId="54296" builtinId="9" hidden="1"/>
    <cellStyle name="Hipervínculo visitado" xfId="54282" builtinId="9" hidden="1"/>
    <cellStyle name="Hipervínculo visitado" xfId="54270" builtinId="9" hidden="1"/>
    <cellStyle name="Hipervínculo visitado" xfId="54256" builtinId="9" hidden="1"/>
    <cellStyle name="Hipervínculo visitado" xfId="54240" builtinId="9" hidden="1"/>
    <cellStyle name="Hipervínculo visitado" xfId="54226" builtinId="9" hidden="1"/>
    <cellStyle name="Hipervínculo visitado" xfId="54214" builtinId="9" hidden="1"/>
    <cellStyle name="Hipervínculo visitado" xfId="54198" builtinId="9" hidden="1"/>
    <cellStyle name="Hipervínculo visitado" xfId="54182" builtinId="9" hidden="1"/>
    <cellStyle name="Hipervínculo visitado" xfId="54168" builtinId="9" hidden="1"/>
    <cellStyle name="Hipervínculo visitado" xfId="54152" builtinId="9" hidden="1"/>
    <cellStyle name="Hipervínculo visitado" xfId="54140" builtinId="9" hidden="1"/>
    <cellStyle name="Hipervínculo visitado" xfId="54128" builtinId="9" hidden="1"/>
    <cellStyle name="Hipervínculo visitado" xfId="54112" builtinId="9" hidden="1"/>
    <cellStyle name="Hipervínculo visitado" xfId="54098" builtinId="9" hidden="1"/>
    <cellStyle name="Hipervínculo visitado" xfId="54086" builtinId="9" hidden="1"/>
    <cellStyle name="Hipervínculo visitado" xfId="54070" builtinId="9" hidden="1"/>
    <cellStyle name="Hipervínculo visitado" xfId="54056" builtinId="9" hidden="1"/>
    <cellStyle name="Hipervínculo visitado" xfId="54042" builtinId="9" hidden="1"/>
    <cellStyle name="Hipervínculo visitado" xfId="54024" builtinId="9" hidden="1"/>
    <cellStyle name="Hipervínculo visitado" xfId="54012" builtinId="9" hidden="1"/>
    <cellStyle name="Hipervínculo visitado" xfId="53998" builtinId="9" hidden="1"/>
    <cellStyle name="Hipervínculo visitado" xfId="53877" builtinId="9" hidden="1"/>
    <cellStyle name="Hipervínculo visitado" xfId="53970" builtinId="9" hidden="1"/>
    <cellStyle name="Hipervínculo visitado" xfId="53958" builtinId="9" hidden="1"/>
    <cellStyle name="Hipervínculo visitado" xfId="53942" builtinId="9" hidden="1"/>
    <cellStyle name="Hipervínculo visitado" xfId="53928" builtinId="9" hidden="1"/>
    <cellStyle name="Hipervínculo visitado" xfId="53914" builtinId="9" hidden="1"/>
    <cellStyle name="Hipervínculo visitado" xfId="53898" builtinId="9" hidden="1"/>
    <cellStyle name="Hipervínculo visitado" xfId="53886" builtinId="9" hidden="1"/>
    <cellStyle name="Hipervínculo visitado" xfId="53870" builtinId="9" hidden="1"/>
    <cellStyle name="Hipervínculo visitado" xfId="53854" builtinId="9" hidden="1"/>
    <cellStyle name="Hipervínculo visitado" xfId="53840" builtinId="9" hidden="1"/>
    <cellStyle name="Hipervínculo visitado" xfId="53828" builtinId="9" hidden="1"/>
    <cellStyle name="Hipervínculo visitado" xfId="53814" builtinId="9" hidden="1"/>
    <cellStyle name="Hipervínculo visitado" xfId="53800" builtinId="9" hidden="1"/>
    <cellStyle name="Hipervínculo visitado" xfId="53786" builtinId="9" hidden="1"/>
    <cellStyle name="Hipervínculo visitado" xfId="53770" builtinId="9" hidden="1"/>
    <cellStyle name="Hipervínculo visitado" xfId="53758" builtinId="9" hidden="1"/>
    <cellStyle name="Hipervínculo visitado" xfId="53744" builtinId="9" hidden="1"/>
    <cellStyle name="Hipervínculo visitado" xfId="53728" builtinId="9" hidden="1"/>
    <cellStyle name="Hipervínculo visitado" xfId="53712" builtinId="9" hidden="1"/>
    <cellStyle name="Hipervínculo visitado" xfId="53700" builtinId="9" hidden="1"/>
    <cellStyle name="Hipervínculo visitado" xfId="53684" builtinId="9" hidden="1"/>
    <cellStyle name="Hipervínculo visitado" xfId="53670" builtinId="9" hidden="1"/>
    <cellStyle name="Hipervínculo visitado" xfId="53657" builtinId="9" hidden="1"/>
    <cellStyle name="Hipervínculo visitado" xfId="53641" builtinId="9" hidden="1"/>
    <cellStyle name="Hipervínculo visitado" xfId="53629" builtinId="9" hidden="1"/>
    <cellStyle name="Hipervínculo visitado" xfId="53615" builtinId="9" hidden="1"/>
    <cellStyle name="Hipervínculo visitado" xfId="53599" builtinId="9" hidden="1"/>
    <cellStyle name="Hipervínculo visitado" xfId="53585" builtinId="9" hidden="1"/>
    <cellStyle name="Hipervínculo visitado" xfId="53573" builtinId="9" hidden="1"/>
    <cellStyle name="Hipervínculo visitado" xfId="53556" builtinId="9" hidden="1"/>
    <cellStyle name="Hipervínculo visitado" xfId="53542" builtinId="9" hidden="1"/>
    <cellStyle name="Hipervínculo visitado" xfId="53528" builtinId="9" hidden="1"/>
    <cellStyle name="Hipervínculo visitado" xfId="53514" builtinId="9" hidden="1"/>
    <cellStyle name="Hipervínculo visitado" xfId="53502" builtinId="9" hidden="1"/>
    <cellStyle name="Hipervínculo visitado" xfId="53488" builtinId="9" hidden="1"/>
    <cellStyle name="Hipervínculo visitado" xfId="53472" builtinId="9" hidden="1"/>
    <cellStyle name="Hipervínculo visitado" xfId="53458" builtinId="9" hidden="1"/>
    <cellStyle name="Hipervínculo visitado" xfId="53446" builtinId="9" hidden="1"/>
    <cellStyle name="Hipervínculo visitado" xfId="53430" builtinId="9" hidden="1"/>
    <cellStyle name="Hipervínculo visitado" xfId="53416" builtinId="9" hidden="1"/>
    <cellStyle name="Hipervínculo visitado" xfId="50356" builtinId="9" hidden="1"/>
    <cellStyle name="Hipervínculo visitado" xfId="50372" builtinId="9" hidden="1"/>
    <cellStyle name="Hipervínculo visitado" xfId="50362" builtinId="9" hidden="1"/>
    <cellStyle name="Hipervínculo visitado" xfId="50410" builtinId="9" hidden="1"/>
    <cellStyle name="Hipervínculo visitado" xfId="50398" builtinId="9" hidden="1"/>
    <cellStyle name="Hipervínculo visitado" xfId="50386" builtinId="9" hidden="1"/>
    <cellStyle name="Hipervínculo visitado" xfId="50376" builtinId="9" hidden="1"/>
    <cellStyle name="Hipervínculo visitado" xfId="50490" builtinId="9" hidden="1"/>
    <cellStyle name="Hipervínculo visitado" xfId="50478" builtinId="9" hidden="1"/>
    <cellStyle name="Hipervínculo visitado" xfId="50468" builtinId="9" hidden="1"/>
    <cellStyle name="Hipervínculo visitado" xfId="50456" builtinId="9" hidden="1"/>
    <cellStyle name="Hipervínculo visitado" xfId="50446" builtinId="9" hidden="1"/>
    <cellStyle name="Hipervínculo visitado" xfId="50436" builtinId="9" hidden="1"/>
    <cellStyle name="Hipervínculo visitado" xfId="50424" builtinId="9" hidden="1"/>
    <cellStyle name="Hipervínculo visitado" xfId="50547" builtinId="9" hidden="1"/>
    <cellStyle name="Hipervínculo visitado" xfId="50679" builtinId="9" hidden="1"/>
    <cellStyle name="Hipervínculo visitado" xfId="50665" builtinId="9" hidden="1"/>
    <cellStyle name="Hipervínculo visitado" xfId="50653" builtinId="9" hidden="1"/>
    <cellStyle name="Hipervínculo visitado" xfId="50641" builtinId="9" hidden="1"/>
    <cellStyle name="Hipervínculo visitado" xfId="50629" builtinId="9" hidden="1"/>
    <cellStyle name="Hipervínculo visitado" xfId="50619" builtinId="9" hidden="1"/>
    <cellStyle name="Hipervínculo visitado" xfId="50607" builtinId="9" hidden="1"/>
    <cellStyle name="Hipervínculo visitado" xfId="50594" builtinId="9" hidden="1"/>
    <cellStyle name="Hipervínculo visitado" xfId="50584" builtinId="9" hidden="1"/>
    <cellStyle name="Hipervínculo visitado" xfId="50572" builtinId="9" hidden="1"/>
    <cellStyle name="Hipervínculo visitado" xfId="50560" builtinId="9" hidden="1"/>
    <cellStyle name="Hipervínculo visitado" xfId="50550" builtinId="9" hidden="1"/>
    <cellStyle name="Hipervínculo visitado" xfId="50539" builtinId="9" hidden="1"/>
    <cellStyle name="Hipervínculo visitado" xfId="50527" builtinId="9" hidden="1"/>
    <cellStyle name="Hipervínculo visitado" xfId="50517" builtinId="9" hidden="1"/>
    <cellStyle name="Hipervínculo visitado" xfId="50505" builtinId="9" hidden="1"/>
    <cellStyle name="Hipervínculo visitado" xfId="50725" builtinId="9" hidden="1"/>
    <cellStyle name="Hipervínculo visitado" xfId="50803" builtinId="9" hidden="1"/>
    <cellStyle name="Hipervínculo visitado" xfId="50884" builtinId="9" hidden="1"/>
    <cellStyle name="Hipervínculo visitado" xfId="50981" builtinId="9" hidden="1"/>
    <cellStyle name="Hipervínculo visitado" xfId="51061" builtinId="9" hidden="1"/>
    <cellStyle name="Hipervínculo visitado" xfId="51127" builtinId="9" hidden="1"/>
    <cellStyle name="Hipervínculo visitado" xfId="51111" builtinId="9" hidden="1"/>
    <cellStyle name="Hipervínculo visitado" xfId="51099" builtinId="9" hidden="1"/>
    <cellStyle name="Hipervínculo visitado" xfId="51087" builtinId="9" hidden="1"/>
    <cellStyle name="Hipervínculo visitado" xfId="51073" builtinId="9" hidden="1"/>
    <cellStyle name="Hipervínculo visitado" xfId="51065" builtinId="9" hidden="1"/>
    <cellStyle name="Hipervínculo visitado" xfId="51053" builtinId="9" hidden="1"/>
    <cellStyle name="Hipervínculo visitado" xfId="51039" builtinId="9" hidden="1"/>
    <cellStyle name="Hipervínculo visitado" xfId="51027" builtinId="9" hidden="1"/>
    <cellStyle name="Hipervínculo visitado" xfId="51017" builtinId="9" hidden="1"/>
    <cellStyle name="Hipervínculo visitado" xfId="51003" builtinId="9" hidden="1"/>
    <cellStyle name="Hipervínculo visitado" xfId="50991" builtinId="9" hidden="1"/>
    <cellStyle name="Hipervínculo visitado" xfId="50979" builtinId="9" hidden="1"/>
    <cellStyle name="Hipervínculo visitado" xfId="50965" builtinId="9" hidden="1"/>
    <cellStyle name="Hipervínculo visitado" xfId="50953" builtinId="9" hidden="1"/>
    <cellStyle name="Hipervínculo visitado" xfId="50941" builtinId="9" hidden="1"/>
    <cellStyle name="Hipervínculo visitado" xfId="50927" builtinId="9" hidden="1"/>
    <cellStyle name="Hipervínculo visitado" xfId="50917" builtinId="9" hidden="1"/>
    <cellStyle name="Hipervínculo visitado" xfId="50906" builtinId="9" hidden="1"/>
    <cellStyle name="Hipervínculo visitado" xfId="50892" builtinId="9" hidden="1"/>
    <cellStyle name="Hipervínculo visitado" xfId="50880" builtinId="9" hidden="1"/>
    <cellStyle name="Hipervínculo visitado" xfId="50870" builtinId="9" hidden="1"/>
    <cellStyle name="Hipervínculo visitado" xfId="50856" builtinId="9" hidden="1"/>
    <cellStyle name="Hipervínculo visitado" xfId="50844" builtinId="9" hidden="1"/>
    <cellStyle name="Hipervínculo visitado" xfId="50832" builtinId="9" hidden="1"/>
    <cellStyle name="Hipervínculo visitado" xfId="50818" builtinId="9" hidden="1"/>
    <cellStyle name="Hipervínculo visitado" xfId="50807" builtinId="9" hidden="1"/>
    <cellStyle name="Hipervínculo visitado" xfId="50795" builtinId="9" hidden="1"/>
    <cellStyle name="Hipervínculo visitado" xfId="50781" builtinId="9" hidden="1"/>
    <cellStyle name="Hipervínculo visitado" xfId="50769" builtinId="9" hidden="1"/>
    <cellStyle name="Hipervínculo visitado" xfId="50654" builtinId="9" hidden="1"/>
    <cellStyle name="Hipervínculo visitado" xfId="50747" builtinId="9" hidden="1"/>
    <cellStyle name="Hipervínculo visitado" xfId="50735" builtinId="9" hidden="1"/>
    <cellStyle name="Hipervínculo visitado" xfId="50723" builtinId="9" hidden="1"/>
    <cellStyle name="Hipervínculo visitado" xfId="50711" builtinId="9" hidden="1"/>
    <cellStyle name="Hipervínculo visitado" xfId="50699" builtinId="9" hidden="1"/>
    <cellStyle name="Hipervínculo visitado" xfId="50687" builtinId="9" hidden="1"/>
    <cellStyle name="Hipervínculo visitado" xfId="51149" builtinId="9" hidden="1"/>
    <cellStyle name="Hipervínculo visitado" xfId="51189" builtinId="9" hidden="1"/>
    <cellStyle name="Hipervínculo visitado" xfId="51122" builtinId="9" hidden="1"/>
    <cellStyle name="Hipervínculo visitado" xfId="51275" builtinId="9" hidden="1"/>
    <cellStyle name="Hipervínculo visitado" xfId="51316" builtinId="9" hidden="1"/>
    <cellStyle name="Hipervínculo visitado" xfId="51356" builtinId="9" hidden="1"/>
    <cellStyle name="Hipervínculo visitado" xfId="51403" builtinId="9" hidden="1"/>
    <cellStyle name="Hipervínculo visitado" xfId="51445" builtinId="9" hidden="1"/>
    <cellStyle name="Hipervínculo visitado" xfId="51485" builtinId="9" hidden="1"/>
    <cellStyle name="Hipervínculo visitado" xfId="51533" builtinId="9" hidden="1"/>
    <cellStyle name="Hipervínculo visitado" xfId="51571" builtinId="9" hidden="1"/>
    <cellStyle name="Hipervínculo visitado" xfId="51613" builtinId="9" hidden="1"/>
    <cellStyle name="Hipervínculo visitado" xfId="51661" builtinId="9" hidden="1"/>
    <cellStyle name="Hipervínculo visitado" xfId="51699" builtinId="9" hidden="1"/>
    <cellStyle name="Hipervínculo visitado" xfId="51739" builtinId="9" hidden="1"/>
    <cellStyle name="Hipervínculo visitado" xfId="51789" builtinId="9" hidden="1"/>
    <cellStyle name="Hipervínculo visitado" xfId="51829" builtinId="9" hidden="1"/>
    <cellStyle name="Hipervínculo visitado" xfId="51867" builtinId="9" hidden="1"/>
    <cellStyle name="Hipervínculo visitado" xfId="51917" builtinId="9" hidden="1"/>
    <cellStyle name="Hipervínculo visitado" xfId="51957" builtinId="9" hidden="1"/>
    <cellStyle name="Hipervínculo visitado" xfId="51997" builtinId="9" hidden="1"/>
    <cellStyle name="Hipervínculo visitado" xfId="52043" builtinId="9" hidden="1"/>
    <cellStyle name="Hipervínculo visitado" xfId="52085" builtinId="9" hidden="1"/>
    <cellStyle name="Hipervínculo visitado" xfId="52125" builtinId="9" hidden="1"/>
    <cellStyle name="Hipervínculo visitado" xfId="52171" builtinId="9" hidden="1"/>
    <cellStyle name="Hipervínculo visitado" xfId="52211" builtinId="9" hidden="1"/>
    <cellStyle name="Hipervínculo visitado" xfId="52253" builtinId="9" hidden="1"/>
    <cellStyle name="Hipervínculo visitado" xfId="52301" builtinId="9" hidden="1"/>
    <cellStyle name="Hipervínculo visitado" xfId="52339" builtinId="9" hidden="1"/>
    <cellStyle name="Hipervínculo visitado" xfId="52380" builtinId="9" hidden="1"/>
    <cellStyle name="Hipervínculo visitado" xfId="52428" builtinId="9" hidden="1"/>
    <cellStyle name="Hipervínculo visitado" xfId="52468" builtinId="9" hidden="1"/>
    <cellStyle name="Hipervínculo visitado" xfId="52506" builtinId="9" hidden="1"/>
    <cellStyle name="Hipervínculo visitado" xfId="52554" builtinId="9" hidden="1"/>
    <cellStyle name="Hipervínculo visitado" xfId="52594" builtinId="9" hidden="1"/>
    <cellStyle name="Hipervínculo visitado" xfId="52628" builtinId="9" hidden="1"/>
    <cellStyle name="Hipervínculo visitado" xfId="52612" builtinId="9" hidden="1"/>
    <cellStyle name="Hipervínculo visitado" xfId="52598" builtinId="9" hidden="1"/>
    <cellStyle name="Hipervínculo visitado" xfId="52584" builtinId="9" hidden="1"/>
    <cellStyle name="Hipervínculo visitado" xfId="52568" builtinId="9" hidden="1"/>
    <cellStyle name="Hipervínculo visitado" xfId="52556" builtinId="9" hidden="1"/>
    <cellStyle name="Hipervínculo visitado" xfId="52542" builtinId="9" hidden="1"/>
    <cellStyle name="Hipervínculo visitado" xfId="52526" builtinId="9" hidden="1"/>
    <cellStyle name="Hipervínculo visitado" xfId="52512" builtinId="9" hidden="1"/>
    <cellStyle name="Hipervínculo visitado" xfId="52500" builtinId="9" hidden="1"/>
    <cellStyle name="Hipervínculo visitado" xfId="52484" builtinId="9" hidden="1"/>
    <cellStyle name="Hipervínculo visitado" xfId="52472" builtinId="9" hidden="1"/>
    <cellStyle name="Hipervínculo visitado" xfId="52458" builtinId="9" hidden="1"/>
    <cellStyle name="Hipervínculo visitado" xfId="52442" builtinId="9" hidden="1"/>
    <cellStyle name="Hipervínculo visitado" xfId="52430" builtinId="9" hidden="1"/>
    <cellStyle name="Hipervínculo visitado" xfId="52416" builtinId="9" hidden="1"/>
    <cellStyle name="Hipervínculo visitado" xfId="52400" builtinId="9" hidden="1"/>
    <cellStyle name="Hipervínculo visitado" xfId="52386" builtinId="9" hidden="1"/>
    <cellStyle name="Hipervínculo visitado" xfId="52374" builtinId="9" hidden="1"/>
    <cellStyle name="Hipervínculo visitado" xfId="52357" builtinId="9" hidden="1"/>
    <cellStyle name="Hipervínculo visitado" xfId="52343" builtinId="9" hidden="1"/>
    <cellStyle name="Hipervínculo visitado" xfId="52329" builtinId="9" hidden="1"/>
    <cellStyle name="Hipervínculo visitado" xfId="52315" builtinId="9" hidden="1"/>
    <cellStyle name="Hipervínculo visitado" xfId="52303" builtinId="9" hidden="1"/>
    <cellStyle name="Hipervínculo visitado" xfId="52289" builtinId="9" hidden="1"/>
    <cellStyle name="Hipervínculo visitado" xfId="52273" builtinId="9" hidden="1"/>
    <cellStyle name="Hipervínculo visitado" xfId="52259" builtinId="9" hidden="1"/>
    <cellStyle name="Hipervínculo visitado" xfId="52247" builtinId="9" hidden="1"/>
    <cellStyle name="Hipervínculo visitado" xfId="52231" builtinId="9" hidden="1"/>
    <cellStyle name="Hipervínculo visitado" xfId="52217" builtinId="9" hidden="1"/>
    <cellStyle name="Hipervínculo visitado" xfId="52201" builtinId="9" hidden="1"/>
    <cellStyle name="Hipervínculo visitado" xfId="52185" builtinId="9" hidden="1"/>
    <cellStyle name="Hipervínculo visitado" xfId="52173" builtinId="9" hidden="1"/>
    <cellStyle name="Hipervínculo visitado" xfId="52161" builtinId="9" hidden="1"/>
    <cellStyle name="Hipervínculo visitado" xfId="52145" builtinId="9" hidden="1"/>
    <cellStyle name="Hipervínculo visitado" xfId="52131" builtinId="9" hidden="1"/>
    <cellStyle name="Hipervínculo visitado" xfId="52119" builtinId="9" hidden="1"/>
    <cellStyle name="Hipervínculo visitado" xfId="52103" builtinId="9" hidden="1"/>
    <cellStyle name="Hipervínculo visitado" xfId="52089" builtinId="9" hidden="1"/>
    <cellStyle name="Hipervínculo visitado" xfId="52075" builtinId="9" hidden="1"/>
    <cellStyle name="Hipervínculo visitado" xfId="52057" builtinId="9" hidden="1"/>
    <cellStyle name="Hipervínculo visitado" xfId="52045" builtinId="9" hidden="1"/>
    <cellStyle name="Hipervínculo visitado" xfId="52031" builtinId="9" hidden="1"/>
    <cellStyle name="Hipervínculo visitado" xfId="52015" builtinId="9" hidden="1"/>
    <cellStyle name="Hipervínculo visitado" xfId="52003" builtinId="9" hidden="1"/>
    <cellStyle name="Hipervínculo visitado" xfId="51991" builtinId="9" hidden="1"/>
    <cellStyle name="Hipervínculo visitado" xfId="51975" builtinId="9" hidden="1"/>
    <cellStyle name="Hipervínculo visitado" xfId="51961" builtinId="9" hidden="1"/>
    <cellStyle name="Hipervínculo visitado" xfId="51947" builtinId="9" hidden="1"/>
    <cellStyle name="Hipervínculo visitado" xfId="51931" builtinId="9" hidden="1"/>
    <cellStyle name="Hipervínculo visitado" xfId="51919" builtinId="9" hidden="1"/>
    <cellStyle name="Hipervínculo visitado" xfId="51905" builtinId="9" hidden="1"/>
    <cellStyle name="Hipervínculo visitado" xfId="51887" builtinId="9" hidden="1"/>
    <cellStyle name="Hipervínculo visitado" xfId="51873" builtinId="9" hidden="1"/>
    <cellStyle name="Hipervínculo visitado" xfId="51861" builtinId="9" hidden="1"/>
    <cellStyle name="Hipervínculo visitado" xfId="51847" builtinId="9" hidden="1"/>
    <cellStyle name="Hipervínculo visitado" xfId="51833" builtinId="9" hidden="1"/>
    <cellStyle name="Hipervínculo visitado" xfId="51819" builtinId="9" hidden="1"/>
    <cellStyle name="Hipervínculo visitado" xfId="51803" builtinId="9" hidden="1"/>
    <cellStyle name="Hipervínculo visitado" xfId="51791" builtinId="9" hidden="1"/>
    <cellStyle name="Hipervínculo visitado" xfId="51777" builtinId="9" hidden="1"/>
    <cellStyle name="Hipervínculo visitado" xfId="51761" builtinId="9" hidden="1"/>
    <cellStyle name="Hipervínculo visitado" xfId="51745" builtinId="9" hidden="1"/>
    <cellStyle name="Hipervínculo visitado" xfId="51733" builtinId="9" hidden="1"/>
    <cellStyle name="Hipervínculo visitado" xfId="51717" builtinId="9" hidden="1"/>
    <cellStyle name="Hipervínculo visitado" xfId="51703" builtinId="9" hidden="1"/>
    <cellStyle name="Hipervínculo visitado" xfId="51691" builtinId="9" hidden="1"/>
    <cellStyle name="Hipervínculo visitado" xfId="51675" builtinId="9" hidden="1"/>
    <cellStyle name="Hipervínculo visitado" xfId="51663" builtinId="9" hidden="1"/>
    <cellStyle name="Hipervínculo visitado" xfId="51649" builtinId="9" hidden="1"/>
    <cellStyle name="Hipervínculo visitado" xfId="51633" builtinId="9" hidden="1"/>
    <cellStyle name="Hipervínculo visitado" xfId="51619" builtinId="9" hidden="1"/>
    <cellStyle name="Hipervínculo visitado" xfId="51607" builtinId="9" hidden="1"/>
    <cellStyle name="Hipervínculo visitado" xfId="51589" builtinId="9" hidden="1"/>
    <cellStyle name="Hipervínculo visitado" xfId="51575" builtinId="9" hidden="1"/>
    <cellStyle name="Hipervínculo visitado" xfId="51561" builtinId="9" hidden="1"/>
    <cellStyle name="Hipervínculo visitado" xfId="51545" builtinId="9" hidden="1"/>
    <cellStyle name="Hipervínculo visitado" xfId="51535" builtinId="9" hidden="1"/>
    <cellStyle name="Hipervínculo visitado" xfId="51521" builtinId="9" hidden="1"/>
    <cellStyle name="Hipervínculo visitado" xfId="51505" builtinId="9" hidden="1"/>
    <cellStyle name="Hipervínculo visitado" xfId="51491" builtinId="9" hidden="1"/>
    <cellStyle name="Hipervínculo visitado" xfId="51479" builtinId="9" hidden="1"/>
    <cellStyle name="Hipervínculo visitado" xfId="51463" builtinId="9" hidden="1"/>
    <cellStyle name="Hipervínculo visitado" xfId="51449" builtinId="9" hidden="1"/>
    <cellStyle name="Hipervínculo visitado" xfId="51433" builtinId="9" hidden="1"/>
    <cellStyle name="Hipervínculo visitado" xfId="51417" builtinId="9" hidden="1"/>
    <cellStyle name="Hipervínculo visitado" xfId="51405" builtinId="9" hidden="1"/>
    <cellStyle name="Hipervínculo visitado" xfId="51391" builtinId="9" hidden="1"/>
    <cellStyle name="Hipervínculo visitado" xfId="51376" builtinId="9" hidden="1"/>
    <cellStyle name="Hipervínculo visitado" xfId="51362" builtinId="9" hidden="1"/>
    <cellStyle name="Hipervínculo visitado" xfId="51350" builtinId="9" hidden="1"/>
    <cellStyle name="Hipervínculo visitado" xfId="51334" builtinId="9" hidden="1"/>
    <cellStyle name="Hipervínculo visitado" xfId="51320" builtinId="9" hidden="1"/>
    <cellStyle name="Hipervínculo visitado" xfId="51306" builtinId="9" hidden="1"/>
    <cellStyle name="Hipervínculo visitado" xfId="51290" builtinId="9" hidden="1"/>
    <cellStyle name="Hipervínculo visitado" xfId="51277" builtinId="9" hidden="1"/>
    <cellStyle name="Hipervínculo visitado" xfId="51263" builtinId="9" hidden="1"/>
    <cellStyle name="Hipervínculo visitado" xfId="51247" builtinId="9" hidden="1"/>
    <cellStyle name="Hipervínculo visitado" xfId="51233" builtinId="9" hidden="1"/>
    <cellStyle name="Hipervínculo visitado" xfId="51223" builtinId="9" hidden="1"/>
    <cellStyle name="Hipervínculo visitado" xfId="51207" builtinId="9" hidden="1"/>
    <cellStyle name="Hipervínculo visitado" xfId="51193" builtinId="9" hidden="1"/>
    <cellStyle name="Hipervínculo visitado" xfId="51179" builtinId="9" hidden="1"/>
    <cellStyle name="Hipervínculo visitado" xfId="51163" builtinId="9" hidden="1"/>
    <cellStyle name="Hipervínculo visitado" xfId="51151" builtinId="9" hidden="1"/>
    <cellStyle name="Hipervínculo visitado" xfId="51137" builtinId="9" hidden="1"/>
    <cellStyle name="Hipervínculo visitado" xfId="48057" builtinId="9" hidden="1"/>
    <cellStyle name="Hipervínculo visitado" xfId="48061" builtinId="9" hidden="1"/>
    <cellStyle name="Hipervínculo visitado" xfId="48079" builtinId="9" hidden="1"/>
    <cellStyle name="Hipervínculo visitado" xfId="48124" builtinId="9" hidden="1"/>
    <cellStyle name="Hipervínculo visitado" xfId="48114" builtinId="9" hidden="1"/>
    <cellStyle name="Hipervínculo visitado" xfId="48104" builtinId="9" hidden="1"/>
    <cellStyle name="Hipervínculo visitado" xfId="48091" builtinId="9" hidden="1"/>
    <cellStyle name="Hipervínculo visitado" xfId="48206" builtinId="9" hidden="1"/>
    <cellStyle name="Hipervínculo visitado" xfId="48196" builtinId="9" hidden="1"/>
    <cellStyle name="Hipervínculo visitado" xfId="48182" builtinId="9" hidden="1"/>
    <cellStyle name="Hipervínculo visitado" xfId="48172" builtinId="9" hidden="1"/>
    <cellStyle name="Hipervínculo visitado" xfId="48162" builtinId="9" hidden="1"/>
    <cellStyle name="Hipervínculo visitado" xfId="48150" builtinId="9" hidden="1"/>
    <cellStyle name="Hipervínculo visitado" xfId="48140" builtinId="9" hidden="1"/>
    <cellStyle name="Hipervínculo visitado" xfId="48130" builtinId="9" hidden="1"/>
    <cellStyle name="Hipervínculo visitado" xfId="48353" builtinId="9" hidden="1"/>
    <cellStyle name="Hipervínculo visitado" xfId="48381" builtinId="9" hidden="1"/>
    <cellStyle name="Hipervínculo visitado" xfId="48371" builtinId="9" hidden="1"/>
    <cellStyle name="Hipervínculo visitado" xfId="48357" builtinId="9" hidden="1"/>
    <cellStyle name="Hipervínculo visitado" xfId="48345" builtinId="9" hidden="1"/>
    <cellStyle name="Hipervínculo visitado" xfId="48335" builtinId="9" hidden="1"/>
    <cellStyle name="Hipervínculo visitado" xfId="48323" builtinId="9" hidden="1"/>
    <cellStyle name="Hipervínculo visitado" xfId="48310" builtinId="9" hidden="1"/>
    <cellStyle name="Hipervínculo visitado" xfId="48300" builtinId="9" hidden="1"/>
    <cellStyle name="Hipervínculo visitado" xfId="48286" builtinId="9" hidden="1"/>
    <cellStyle name="Hipervínculo visitado" xfId="48276" builtinId="9" hidden="1"/>
    <cellStyle name="Hipervínculo visitado" xfId="48266" builtinId="9" hidden="1"/>
    <cellStyle name="Hipervínculo visitado" xfId="48253" builtinId="9" hidden="1"/>
    <cellStyle name="Hipervínculo visitado" xfId="48243" builtinId="9" hidden="1"/>
    <cellStyle name="Hipervínculo visitado" xfId="48233" builtinId="9" hidden="1"/>
    <cellStyle name="Hipervínculo visitado" xfId="48219" builtinId="9" hidden="1"/>
    <cellStyle name="Hipervínculo visitado" xfId="48209" builtinId="9" hidden="1"/>
    <cellStyle name="Hipervínculo visitado" xfId="48467" builtinId="9" hidden="1"/>
    <cellStyle name="Hipervínculo visitado" xfId="48562" builtinId="9" hidden="1"/>
    <cellStyle name="Hipervínculo visitado" xfId="48641" builtinId="9" hidden="1"/>
    <cellStyle name="Hipervínculo visitado" xfId="48723" builtinId="9" hidden="1"/>
    <cellStyle name="Hipervínculo visitado" xfId="48817" builtinId="9" hidden="1"/>
    <cellStyle name="Hipervínculo visitado" xfId="48827" builtinId="9" hidden="1"/>
    <cellStyle name="Hipervínculo visitado" xfId="48815" builtinId="9" hidden="1"/>
    <cellStyle name="Hipervínculo visitado" xfId="48803" builtinId="9" hidden="1"/>
    <cellStyle name="Hipervínculo visitado" xfId="48791" builtinId="9" hidden="1"/>
    <cellStyle name="Hipervínculo visitado" xfId="48781" builtinId="9" hidden="1"/>
    <cellStyle name="Hipervínculo visitado" xfId="48767" builtinId="9" hidden="1"/>
    <cellStyle name="Hipervínculo visitado" xfId="48757" builtinId="9" hidden="1"/>
    <cellStyle name="Hipervínculo visitado" xfId="48745" builtinId="9" hidden="1"/>
    <cellStyle name="Hipervínculo visitado" xfId="48731" builtinId="9" hidden="1"/>
    <cellStyle name="Hipervínculo visitado" xfId="48719" builtinId="9" hidden="1"/>
    <cellStyle name="Hipervínculo visitado" xfId="48709" builtinId="9" hidden="1"/>
    <cellStyle name="Hipervínculo visitado" xfId="48695" builtinId="9" hidden="1"/>
    <cellStyle name="Hipervínculo visitado" xfId="48683" builtinId="9" hidden="1"/>
    <cellStyle name="Hipervínculo visitado" xfId="48669" builtinId="9" hidden="1"/>
    <cellStyle name="Hipervínculo visitado" xfId="48655" builtinId="9" hidden="1"/>
    <cellStyle name="Hipervínculo visitado" xfId="48645" builtinId="9" hidden="1"/>
    <cellStyle name="Hipervínculo visitado" xfId="48633" builtinId="9" hidden="1"/>
    <cellStyle name="Hipervínculo visitado" xfId="48620" builtinId="9" hidden="1"/>
    <cellStyle name="Hipervínculo visitado" xfId="48608" builtinId="9" hidden="1"/>
    <cellStyle name="Hipervínculo visitado" xfId="48598" builtinId="9" hidden="1"/>
    <cellStyle name="Hipervínculo visitado" xfId="48584" builtinId="9" hidden="1"/>
    <cellStyle name="Hipervínculo visitado" xfId="48572" builtinId="9" hidden="1"/>
    <cellStyle name="Hipervínculo visitado" xfId="48560" builtinId="9" hidden="1"/>
    <cellStyle name="Hipervínculo visitado" xfId="48548" builtinId="9" hidden="1"/>
    <cellStyle name="Hipervínculo visitado" xfId="48536" builtinId="9" hidden="1"/>
    <cellStyle name="Hipervínculo visitado" xfId="48524" builtinId="9" hidden="1"/>
    <cellStyle name="Hipervínculo visitado" xfId="48509" builtinId="9" hidden="1"/>
    <cellStyle name="Hipervínculo visitado" xfId="48499" builtinId="9" hidden="1"/>
    <cellStyle name="Hipervínculo visitado" xfId="48487" builtinId="9" hidden="1"/>
    <cellStyle name="Hipervínculo visitado" xfId="48473" builtinId="9" hidden="1"/>
    <cellStyle name="Hipervínculo visitado" xfId="48463" builtinId="9" hidden="1"/>
    <cellStyle name="Hipervínculo visitado" xfId="48453" builtinId="9" hidden="1"/>
    <cellStyle name="Hipervínculo visitado" xfId="48439" builtinId="9" hidden="1"/>
    <cellStyle name="Hipervínculo visitado" xfId="48427" builtinId="9" hidden="1"/>
    <cellStyle name="Hipervínculo visitado" xfId="48415" builtinId="9" hidden="1"/>
    <cellStyle name="Hipervínculo visitado" xfId="48401" builtinId="9" hidden="1"/>
    <cellStyle name="Hipervínculo visitado" xfId="48391" builtinId="9" hidden="1"/>
    <cellStyle name="Hipervínculo visitado" xfId="48875" builtinId="9" hidden="1"/>
    <cellStyle name="Hipervínculo visitado" xfId="48923" builtinId="9" hidden="1"/>
    <cellStyle name="Hipervínculo visitado" xfId="48961" builtinId="9" hidden="1"/>
    <cellStyle name="Hipervínculo visitado" xfId="49002" builtinId="9" hidden="1"/>
    <cellStyle name="Hipervínculo visitado" xfId="49050" builtinId="9" hidden="1"/>
    <cellStyle name="Hipervínculo visitado" xfId="49090" builtinId="9" hidden="1"/>
    <cellStyle name="Hipervínculo visitado" xfId="49129" builtinId="9" hidden="1"/>
    <cellStyle name="Hipervínculo visitado" xfId="49179" builtinId="9" hidden="1"/>
    <cellStyle name="Hipervínculo visitado" xfId="49219" builtinId="9" hidden="1"/>
    <cellStyle name="Hipervínculo visitado" xfId="49257" builtinId="9" hidden="1"/>
    <cellStyle name="Hipervínculo visitado" xfId="49307" builtinId="9" hidden="1"/>
    <cellStyle name="Hipervínculo visitado" xfId="49347" builtinId="9" hidden="1"/>
    <cellStyle name="Hipervínculo visitado" xfId="49387" builtinId="9" hidden="1"/>
    <cellStyle name="Hipervínculo visitado" xfId="49433" builtinId="9" hidden="1"/>
    <cellStyle name="Hipervínculo visitado" xfId="49475" builtinId="9" hidden="1"/>
    <cellStyle name="Hipervínculo visitado" xfId="49515" builtinId="9" hidden="1"/>
    <cellStyle name="Hipervínculo visitado" xfId="49456" builtinId="9" hidden="1"/>
    <cellStyle name="Hipervínculo visitado" xfId="49601" builtinId="9" hidden="1"/>
    <cellStyle name="Hipervínculo visitado" xfId="49643" builtinId="9" hidden="1"/>
    <cellStyle name="Hipervínculo visitado" xfId="49691" builtinId="9" hidden="1"/>
    <cellStyle name="Hipervínculo visitado" xfId="49729" builtinId="9" hidden="1"/>
    <cellStyle name="Hipervínculo visitado" xfId="49771" builtinId="9" hidden="1"/>
    <cellStyle name="Hipervínculo visitado" xfId="49819" builtinId="9" hidden="1"/>
    <cellStyle name="Hipervínculo visitado" xfId="49859" builtinId="9" hidden="1"/>
    <cellStyle name="Hipervínculo visitado" xfId="49897" builtinId="9" hidden="1"/>
    <cellStyle name="Hipervínculo visitado" xfId="49947" builtinId="9" hidden="1"/>
    <cellStyle name="Hipervínculo visitado" xfId="49987" builtinId="9" hidden="1"/>
    <cellStyle name="Hipervínculo visitado" xfId="50027" builtinId="9" hidden="1"/>
    <cellStyle name="Hipervínculo visitado" xfId="50073" builtinId="9" hidden="1"/>
    <cellStyle name="Hipervínculo visitado" xfId="50114" builtinId="9" hidden="1"/>
    <cellStyle name="Hipervínculo visitado" xfId="50154" builtinId="9" hidden="1"/>
    <cellStyle name="Hipervínculo visitado" xfId="50200" builtinId="9" hidden="1"/>
    <cellStyle name="Hipervínculo visitado" xfId="50240" builtinId="9" hidden="1"/>
    <cellStyle name="Hipervínculo visitado" xfId="50280" builtinId="9" hidden="1"/>
    <cellStyle name="Hipervínculo visitado" xfId="50328" builtinId="9" hidden="1"/>
    <cellStyle name="Hipervínculo visitado" xfId="50330" builtinId="9" hidden="1"/>
    <cellStyle name="Hipervínculo visitado" xfId="50316" builtinId="9" hidden="1"/>
    <cellStyle name="Hipervínculo visitado" xfId="50300" builtinId="9" hidden="1"/>
    <cellStyle name="Hipervínculo visitado" xfId="50286" builtinId="9" hidden="1"/>
    <cellStyle name="Hipervínculo visitado" xfId="50274" builtinId="9" hidden="1"/>
    <cellStyle name="Hipervínculo visitado" xfId="50258" builtinId="9" hidden="1"/>
    <cellStyle name="Hipervínculo visitado" xfId="50244" builtinId="9" hidden="1"/>
    <cellStyle name="Hipervínculo visitado" xfId="50230" builtinId="9" hidden="1"/>
    <cellStyle name="Hipervínculo visitado" xfId="50214" builtinId="9" hidden="1"/>
    <cellStyle name="Hipervínculo visitado" xfId="50202" builtinId="9" hidden="1"/>
    <cellStyle name="Hipervínculo visitado" xfId="50188" builtinId="9" hidden="1"/>
    <cellStyle name="Hipervínculo visitado" xfId="50174" builtinId="9" hidden="1"/>
    <cellStyle name="Hipervínculo visitado" xfId="50160" builtinId="9" hidden="1"/>
    <cellStyle name="Hipervínculo visitado" xfId="50148" builtinId="9" hidden="1"/>
    <cellStyle name="Hipervínculo visitado" xfId="50132" builtinId="9" hidden="1"/>
    <cellStyle name="Hipervínculo visitado" xfId="50118" builtinId="9" hidden="1"/>
    <cellStyle name="Hipervínculo visitado" xfId="50104" builtinId="9" hidden="1"/>
    <cellStyle name="Hipervínculo visitado" xfId="50088" builtinId="9" hidden="1"/>
    <cellStyle name="Hipervínculo visitado" xfId="50075" builtinId="9" hidden="1"/>
    <cellStyle name="Hipervínculo visitado" xfId="50061" builtinId="9" hidden="1"/>
    <cellStyle name="Hipervínculo visitado" xfId="50045" builtinId="9" hidden="1"/>
    <cellStyle name="Hipervínculo visitado" xfId="50031" builtinId="9" hidden="1"/>
    <cellStyle name="Hipervínculo visitado" xfId="50021" builtinId="9" hidden="1"/>
    <cellStyle name="Hipervínculo visitado" xfId="50005" builtinId="9" hidden="1"/>
    <cellStyle name="Hipervínculo visitado" xfId="49991" builtinId="9" hidden="1"/>
    <cellStyle name="Hipervínculo visitado" xfId="49977" builtinId="9" hidden="1"/>
    <cellStyle name="Hipervínculo visitado" xfId="49961" builtinId="9" hidden="1"/>
    <cellStyle name="Hipervínculo visitado" xfId="49949" builtinId="9" hidden="1"/>
    <cellStyle name="Hipervínculo visitado" xfId="49935" builtinId="9" hidden="1"/>
    <cellStyle name="Hipervínculo visitado" xfId="49917" builtinId="9" hidden="1"/>
    <cellStyle name="Hipervínculo visitado" xfId="49903" builtinId="9" hidden="1"/>
    <cellStyle name="Hipervínculo visitado" xfId="49891" builtinId="9" hidden="1"/>
    <cellStyle name="Hipervínculo visitado" xfId="49875" builtinId="9" hidden="1"/>
    <cellStyle name="Hipervínculo visitado" xfId="49863" builtinId="9" hidden="1"/>
    <cellStyle name="Hipervínculo visitado" xfId="49849" builtinId="9" hidden="1"/>
    <cellStyle name="Hipervínculo visitado" xfId="49833" builtinId="9" hidden="1"/>
    <cellStyle name="Hipervínculo visitado" xfId="49821" builtinId="9" hidden="1"/>
    <cellStyle name="Hipervínculo visitado" xfId="49807" builtinId="9" hidden="1"/>
    <cellStyle name="Hipervínculo visitado" xfId="49791" builtinId="9" hidden="1"/>
    <cellStyle name="Hipervínculo visitado" xfId="49777" builtinId="9" hidden="1"/>
    <cellStyle name="Hipervínculo visitado" xfId="49763" builtinId="9" hidden="1"/>
    <cellStyle name="Hipervínculo visitado" xfId="49747" builtinId="9" hidden="1"/>
    <cellStyle name="Hipervínculo visitado" xfId="49733" builtinId="9" hidden="1"/>
    <cellStyle name="Hipervínculo visitado" xfId="49719" builtinId="9" hidden="1"/>
    <cellStyle name="Hipervínculo visitado" xfId="49705" builtinId="9" hidden="1"/>
    <cellStyle name="Hipervínculo visitado" xfId="49693" builtinId="9" hidden="1"/>
    <cellStyle name="Hipervínculo visitado" xfId="49679" builtinId="9" hidden="1"/>
    <cellStyle name="Hipervínculo visitado" xfId="49663" builtinId="9" hidden="1"/>
    <cellStyle name="Hipervínculo visitado" xfId="49649" builtinId="9" hidden="1"/>
    <cellStyle name="Hipervínculo visitado" xfId="49637" builtinId="9" hidden="1"/>
    <cellStyle name="Hipervínculo visitado" xfId="49621" builtinId="9" hidden="1"/>
    <cellStyle name="Hipervínculo visitado" xfId="49605" builtinId="9" hidden="1"/>
    <cellStyle name="Hipervínculo visitado" xfId="49591" builtinId="9" hidden="1"/>
    <cellStyle name="Hipervínculo visitado" xfId="49575" builtinId="9" hidden="1"/>
    <cellStyle name="Hipervínculo visitado" xfId="49563" builtinId="9" hidden="1"/>
    <cellStyle name="Hipervínculo visitado" xfId="49551" builtinId="9" hidden="1"/>
    <cellStyle name="Hipervínculo visitado" xfId="49535" builtinId="9" hidden="1"/>
    <cellStyle name="Hipervínculo visitado" xfId="49521" builtinId="9" hidden="1"/>
    <cellStyle name="Hipervínculo visitado" xfId="49509" builtinId="9" hidden="1"/>
    <cellStyle name="Hipervínculo visitado" xfId="49493" builtinId="9" hidden="1"/>
    <cellStyle name="Hipervínculo visitado" xfId="49479" builtinId="9" hidden="1"/>
    <cellStyle name="Hipervínculo visitado" xfId="49465" builtinId="9" hidden="1"/>
    <cellStyle name="Hipervínculo visitado" xfId="49447" builtinId="9" hidden="1"/>
    <cellStyle name="Hipervínculo visitado" xfId="49435" builtinId="9" hidden="1"/>
    <cellStyle name="Hipervínculo visitado" xfId="49421" builtinId="9" hidden="1"/>
    <cellStyle name="Hipervínculo visitado" xfId="49300" builtinId="9" hidden="1"/>
    <cellStyle name="Hipervínculo visitado" xfId="49393" builtinId="9" hidden="1"/>
    <cellStyle name="Hipervínculo visitado" xfId="49381" builtinId="9" hidden="1"/>
    <cellStyle name="Hipervínculo visitado" xfId="49365" builtinId="9" hidden="1"/>
    <cellStyle name="Hipervínculo visitado" xfId="49351" builtinId="9" hidden="1"/>
    <cellStyle name="Hipervínculo visitado" xfId="49337" builtinId="9" hidden="1"/>
    <cellStyle name="Hipervínculo visitado" xfId="49321" builtinId="9" hidden="1"/>
    <cellStyle name="Hipervínculo visitado" xfId="49309" builtinId="9" hidden="1"/>
    <cellStyle name="Hipervínculo visitado" xfId="49293" builtinId="9" hidden="1"/>
    <cellStyle name="Hipervínculo visitado" xfId="49277" builtinId="9" hidden="1"/>
    <cellStyle name="Hipervínculo visitado" xfId="49263" builtinId="9" hidden="1"/>
    <cellStyle name="Hipervínculo visitado" xfId="49251" builtinId="9" hidden="1"/>
    <cellStyle name="Hipervínculo visitado" xfId="49237" builtinId="9" hidden="1"/>
    <cellStyle name="Hipervínculo visitado" xfId="49223" builtinId="9" hidden="1"/>
    <cellStyle name="Hipervínculo visitado" xfId="49209" builtinId="9" hidden="1"/>
    <cellStyle name="Hipervínculo visitado" xfId="49193" builtinId="9" hidden="1"/>
    <cellStyle name="Hipervínculo visitado" xfId="49181" builtinId="9" hidden="1"/>
    <cellStyle name="Hipervínculo visitado" xfId="49167" builtinId="9" hidden="1"/>
    <cellStyle name="Hipervínculo visitado" xfId="49151" builtinId="9" hidden="1"/>
    <cellStyle name="Hipervínculo visitado" xfId="49135" builtinId="9" hidden="1"/>
    <cellStyle name="Hipervínculo visitado" xfId="49123" builtinId="9" hidden="1"/>
    <cellStyle name="Hipervínculo visitado" xfId="49107" builtinId="9" hidden="1"/>
    <cellStyle name="Hipervínculo visitado" xfId="49093" builtinId="9" hidden="1"/>
    <cellStyle name="Hipervínculo visitado" xfId="49080" builtinId="9" hidden="1"/>
    <cellStyle name="Hipervínculo visitado" xfId="49064" builtinId="9" hidden="1"/>
    <cellStyle name="Hipervínculo visitado" xfId="49052" builtinId="9" hidden="1"/>
    <cellStyle name="Hipervínculo visitado" xfId="49038" builtinId="9" hidden="1"/>
    <cellStyle name="Hipervínculo visitado" xfId="49022" builtinId="9" hidden="1"/>
    <cellStyle name="Hipervínculo visitado" xfId="49008" builtinId="9" hidden="1"/>
    <cellStyle name="Hipervínculo visitado" xfId="48996" builtinId="9" hidden="1"/>
    <cellStyle name="Hipervínculo visitado" xfId="48979" builtinId="9" hidden="1"/>
    <cellStyle name="Hipervínculo visitado" xfId="48965" builtinId="9" hidden="1"/>
    <cellStyle name="Hipervínculo visitado" xfId="48951" builtinId="9" hidden="1"/>
    <cellStyle name="Hipervínculo visitado" xfId="48937" builtinId="9" hidden="1"/>
    <cellStyle name="Hipervínculo visitado" xfId="48925" builtinId="9" hidden="1"/>
    <cellStyle name="Hipervínculo visitado" xfId="48911" builtinId="9" hidden="1"/>
    <cellStyle name="Hipervínculo visitado" xfId="48895" builtinId="9" hidden="1"/>
    <cellStyle name="Hipervínculo visitado" xfId="48881" builtinId="9" hidden="1"/>
    <cellStyle name="Hipervínculo visitado" xfId="48869" builtinId="9" hidden="1"/>
    <cellStyle name="Hipervínculo visitado" xfId="48853" builtinId="9" hidden="1"/>
    <cellStyle name="Hipervínculo visitado" xfId="48839" builtinId="9" hidden="1"/>
    <cellStyle name="Hipervínculo visitado" xfId="45780" builtinId="9" hidden="1"/>
    <cellStyle name="Hipervínculo visitado" xfId="45796" builtinId="9" hidden="1"/>
    <cellStyle name="Hipervínculo visitado" xfId="45786" builtinId="9" hidden="1"/>
    <cellStyle name="Hipervínculo visitado" xfId="45833" builtinId="9" hidden="1"/>
    <cellStyle name="Hipervínculo visitado" xfId="45821" builtinId="9" hidden="1"/>
    <cellStyle name="Hipervínculo visitado" xfId="45810" builtinId="9" hidden="1"/>
    <cellStyle name="Hipervínculo visitado" xfId="45800" builtinId="9" hidden="1"/>
    <cellStyle name="Hipervínculo visitado" xfId="45913" builtinId="9" hidden="1"/>
    <cellStyle name="Hipervínculo visitado" xfId="45901" builtinId="9" hidden="1"/>
    <cellStyle name="Hipervínculo visitado" xfId="45891" builtinId="9" hidden="1"/>
    <cellStyle name="Hipervínculo visitado" xfId="45879" builtinId="9" hidden="1"/>
    <cellStyle name="Hipervínculo visitado" xfId="45869" builtinId="9" hidden="1"/>
    <cellStyle name="Hipervínculo visitado" xfId="45859" builtinId="9" hidden="1"/>
    <cellStyle name="Hipervínculo visitado" xfId="45847" builtinId="9" hidden="1"/>
    <cellStyle name="Hipervínculo visitado" xfId="45970" builtinId="9" hidden="1"/>
    <cellStyle name="Hipervínculo visitado" xfId="46102" builtinId="9" hidden="1"/>
    <cellStyle name="Hipervínculo visitado" xfId="46088" builtinId="9" hidden="1"/>
    <cellStyle name="Hipervínculo visitado" xfId="46076" builtinId="9" hidden="1"/>
    <cellStyle name="Hipervínculo visitado" xfId="46064" builtinId="9" hidden="1"/>
    <cellStyle name="Hipervínculo visitado" xfId="46052" builtinId="9" hidden="1"/>
    <cellStyle name="Hipervínculo visitado" xfId="46042" builtinId="9" hidden="1"/>
    <cellStyle name="Hipervínculo visitado" xfId="46030" builtinId="9" hidden="1"/>
    <cellStyle name="Hipervínculo visitado" xfId="46017" builtinId="9" hidden="1"/>
    <cellStyle name="Hipervínculo visitado" xfId="46007" builtinId="9" hidden="1"/>
    <cellStyle name="Hipervínculo visitado" xfId="45995" builtinId="9" hidden="1"/>
    <cellStyle name="Hipervínculo visitado" xfId="45983" builtinId="9" hidden="1"/>
    <cellStyle name="Hipervínculo visitado" xfId="45973" builtinId="9" hidden="1"/>
    <cellStyle name="Hipervínculo visitado" xfId="45962" builtinId="9" hidden="1"/>
    <cellStyle name="Hipervínculo visitado" xfId="45950" builtinId="9" hidden="1"/>
    <cellStyle name="Hipervínculo visitado" xfId="45940" builtinId="9" hidden="1"/>
    <cellStyle name="Hipervínculo visitado" xfId="45928" builtinId="9" hidden="1"/>
    <cellStyle name="Hipervínculo visitado" xfId="46148" builtinId="9" hidden="1"/>
    <cellStyle name="Hipervínculo visitado" xfId="46226" builtinId="9" hidden="1"/>
    <cellStyle name="Hipervínculo visitado" xfId="46307" builtinId="9" hidden="1"/>
    <cellStyle name="Hipervínculo visitado" xfId="46404" builtinId="9" hidden="1"/>
    <cellStyle name="Hipervínculo visitado" xfId="46484" builtinId="9" hidden="1"/>
    <cellStyle name="Hipervínculo visitado" xfId="46550" builtinId="9" hidden="1"/>
    <cellStyle name="Hipervínculo visitado" xfId="46534" builtinId="9" hidden="1"/>
    <cellStyle name="Hipervínculo visitado" xfId="46522" builtinId="9" hidden="1"/>
    <cellStyle name="Hipervínculo visitado" xfId="46510" builtinId="9" hidden="1"/>
    <cellStyle name="Hipervínculo visitado" xfId="46496" builtinId="9" hidden="1"/>
    <cellStyle name="Hipervínculo visitado" xfId="46488" builtinId="9" hidden="1"/>
    <cellStyle name="Hipervínculo visitado" xfId="46476" builtinId="9" hidden="1"/>
    <cellStyle name="Hipervínculo visitado" xfId="46462" builtinId="9" hidden="1"/>
    <cellStyle name="Hipervínculo visitado" xfId="46450" builtinId="9" hidden="1"/>
    <cellStyle name="Hipervínculo visitado" xfId="46440" builtinId="9" hidden="1"/>
    <cellStyle name="Hipervínculo visitado" xfId="46426" builtinId="9" hidden="1"/>
    <cellStyle name="Hipervínculo visitado" xfId="46414" builtinId="9" hidden="1"/>
    <cellStyle name="Hipervínculo visitado" xfId="46402" builtinId="9" hidden="1"/>
    <cellStyle name="Hipervínculo visitado" xfId="46388" builtinId="9" hidden="1"/>
    <cellStyle name="Hipervínculo visitado" xfId="46376" builtinId="9" hidden="1"/>
    <cellStyle name="Hipervínculo visitado" xfId="46364" builtinId="9" hidden="1"/>
    <cellStyle name="Hipervínculo visitado" xfId="46350" builtinId="9" hidden="1"/>
    <cellStyle name="Hipervínculo visitado" xfId="46340" builtinId="9" hidden="1"/>
    <cellStyle name="Hipervínculo visitado" xfId="46329" builtinId="9" hidden="1"/>
    <cellStyle name="Hipervínculo visitado" xfId="46315" builtinId="9" hidden="1"/>
    <cellStyle name="Hipervínculo visitado" xfId="46303" builtinId="9" hidden="1"/>
    <cellStyle name="Hipervínculo visitado" xfId="46293" builtinId="9" hidden="1"/>
    <cellStyle name="Hipervínculo visitado" xfId="46279" builtinId="9" hidden="1"/>
    <cellStyle name="Hipervínculo visitado" xfId="46267" builtinId="9" hidden="1"/>
    <cellStyle name="Hipervínculo visitado" xfId="46255" builtinId="9" hidden="1"/>
    <cellStyle name="Hipervínculo visitado" xfId="46241" builtinId="9" hidden="1"/>
    <cellStyle name="Hipervínculo visitado" xfId="46230" builtinId="9" hidden="1"/>
    <cellStyle name="Hipervínculo visitado" xfId="46218" builtinId="9" hidden="1"/>
    <cellStyle name="Hipervínculo visitado" xfId="46204" builtinId="9" hidden="1"/>
    <cellStyle name="Hipervínculo visitado" xfId="46192" builtinId="9" hidden="1"/>
    <cellStyle name="Hipervínculo visitado" xfId="46077" builtinId="9" hidden="1"/>
    <cellStyle name="Hipervínculo visitado" xfId="46170" builtinId="9" hidden="1"/>
    <cellStyle name="Hipervínculo visitado" xfId="46158" builtinId="9" hidden="1"/>
    <cellStyle name="Hipervínculo visitado" xfId="46146" builtinId="9" hidden="1"/>
    <cellStyle name="Hipervínculo visitado" xfId="46134" builtinId="9" hidden="1"/>
    <cellStyle name="Hipervínculo visitado" xfId="46122" builtinId="9" hidden="1"/>
    <cellStyle name="Hipervínculo visitado" xfId="46110" builtinId="9" hidden="1"/>
    <cellStyle name="Hipervínculo visitado" xfId="46572" builtinId="9" hidden="1"/>
    <cellStyle name="Hipervínculo visitado" xfId="46612" builtinId="9" hidden="1"/>
    <cellStyle name="Hipervínculo visitado" xfId="46545" builtinId="9" hidden="1"/>
    <cellStyle name="Hipervínculo visitado" xfId="46698" builtinId="9" hidden="1"/>
    <cellStyle name="Hipervínculo visitado" xfId="46739" builtinId="9" hidden="1"/>
    <cellStyle name="Hipervínculo visitado" xfId="46779" builtinId="9" hidden="1"/>
    <cellStyle name="Hipervínculo visitado" xfId="46826" builtinId="9" hidden="1"/>
    <cellStyle name="Hipervínculo visitado" xfId="46868" builtinId="9" hidden="1"/>
    <cellStyle name="Hipervínculo visitado" xfId="46908" builtinId="9" hidden="1"/>
    <cellStyle name="Hipervínculo visitado" xfId="46956" builtinId="9" hidden="1"/>
    <cellStyle name="Hipervínculo visitado" xfId="46994" builtinId="9" hidden="1"/>
    <cellStyle name="Hipervínculo visitado" xfId="47036" builtinId="9" hidden="1"/>
    <cellStyle name="Hipervínculo visitado" xfId="47084" builtinId="9" hidden="1"/>
    <cellStyle name="Hipervínculo visitado" xfId="47122" builtinId="9" hidden="1"/>
    <cellStyle name="Hipervínculo visitado" xfId="47162" builtinId="9" hidden="1"/>
    <cellStyle name="Hipervínculo visitado" xfId="47212" builtinId="9" hidden="1"/>
    <cellStyle name="Hipervínculo visitado" xfId="47252" builtinId="9" hidden="1"/>
    <cellStyle name="Hipervínculo visitado" xfId="47290" builtinId="9" hidden="1"/>
    <cellStyle name="Hipervínculo visitado" xfId="47340" builtinId="9" hidden="1"/>
    <cellStyle name="Hipervínculo visitado" xfId="47380" builtinId="9" hidden="1"/>
    <cellStyle name="Hipervínculo visitado" xfId="47420" builtinId="9" hidden="1"/>
    <cellStyle name="Hipervínculo visitado" xfId="47466" builtinId="9" hidden="1"/>
    <cellStyle name="Hipervínculo visitado" xfId="47508" builtinId="9" hidden="1"/>
    <cellStyle name="Hipervínculo visitado" xfId="47548" builtinId="9" hidden="1"/>
    <cellStyle name="Hipervínculo visitado" xfId="47594" builtinId="9" hidden="1"/>
    <cellStyle name="Hipervínculo visitado" xfId="47634" builtinId="9" hidden="1"/>
    <cellStyle name="Hipervínculo visitado" xfId="47676" builtinId="9" hidden="1"/>
    <cellStyle name="Hipervínculo visitado" xfId="47724" builtinId="9" hidden="1"/>
    <cellStyle name="Hipervínculo visitado" xfId="47762" builtinId="9" hidden="1"/>
    <cellStyle name="Hipervínculo visitado" xfId="47803" builtinId="9" hidden="1"/>
    <cellStyle name="Hipervínculo visitado" xfId="47851" builtinId="9" hidden="1"/>
    <cellStyle name="Hipervínculo visitado" xfId="47891" builtinId="9" hidden="1"/>
    <cellStyle name="Hipervínculo visitado" xfId="47929" builtinId="9" hidden="1"/>
    <cellStyle name="Hipervínculo visitado" xfId="47977" builtinId="9" hidden="1"/>
    <cellStyle name="Hipervínculo visitado" xfId="48017" builtinId="9" hidden="1"/>
    <cellStyle name="Hipervínculo visitado" xfId="48051" builtinId="9" hidden="1"/>
    <cellStyle name="Hipervínculo visitado" xfId="48035" builtinId="9" hidden="1"/>
    <cellStyle name="Hipervínculo visitado" xfId="48021" builtinId="9" hidden="1"/>
    <cellStyle name="Hipervínculo visitado" xfId="48007" builtinId="9" hidden="1"/>
    <cellStyle name="Hipervínculo visitado" xfId="47991" builtinId="9" hidden="1"/>
    <cellStyle name="Hipervínculo visitado" xfId="47979" builtinId="9" hidden="1"/>
    <cellStyle name="Hipervínculo visitado" xfId="47965" builtinId="9" hidden="1"/>
    <cellStyle name="Hipervínculo visitado" xfId="47949" builtinId="9" hidden="1"/>
    <cellStyle name="Hipervínculo visitado" xfId="47935" builtinId="9" hidden="1"/>
    <cellStyle name="Hipervínculo visitado" xfId="47923" builtinId="9" hidden="1"/>
    <cellStyle name="Hipervínculo visitado" xfId="47907" builtinId="9" hidden="1"/>
    <cellStyle name="Hipervínculo visitado" xfId="47895" builtinId="9" hidden="1"/>
    <cellStyle name="Hipervínculo visitado" xfId="47881" builtinId="9" hidden="1"/>
    <cellStyle name="Hipervínculo visitado" xfId="47865" builtinId="9" hidden="1"/>
    <cellStyle name="Hipervínculo visitado" xfId="47853" builtinId="9" hidden="1"/>
    <cellStyle name="Hipervínculo visitado" xfId="47839" builtinId="9" hidden="1"/>
    <cellStyle name="Hipervínculo visitado" xfId="47823" builtinId="9" hidden="1"/>
    <cellStyle name="Hipervínculo visitado" xfId="47809" builtinId="9" hidden="1"/>
    <cellStyle name="Hipervínculo visitado" xfId="47797" builtinId="9" hidden="1"/>
    <cellStyle name="Hipervínculo visitado" xfId="47780" builtinId="9" hidden="1"/>
    <cellStyle name="Hipervínculo visitado" xfId="47766" builtinId="9" hidden="1"/>
    <cellStyle name="Hipervínculo visitado" xfId="47752" builtinId="9" hidden="1"/>
    <cellStyle name="Hipervínculo visitado" xfId="47738" builtinId="9" hidden="1"/>
    <cellStyle name="Hipervínculo visitado" xfId="47726" builtinId="9" hidden="1"/>
    <cellStyle name="Hipervínculo visitado" xfId="47712" builtinId="9" hidden="1"/>
    <cellStyle name="Hipervínculo visitado" xfId="47696" builtinId="9" hidden="1"/>
    <cellStyle name="Hipervínculo visitado" xfId="47682" builtinId="9" hidden="1"/>
    <cellStyle name="Hipervínculo visitado" xfId="47670" builtinId="9" hidden="1"/>
    <cellStyle name="Hipervínculo visitado" xfId="47654" builtinId="9" hidden="1"/>
    <cellStyle name="Hipervínculo visitado" xfId="47640" builtinId="9" hidden="1"/>
    <cellStyle name="Hipervínculo visitado" xfId="47624" builtinId="9" hidden="1"/>
    <cellStyle name="Hipervínculo visitado" xfId="47608" builtinId="9" hidden="1"/>
    <cellStyle name="Hipervínculo visitado" xfId="47596" builtinId="9" hidden="1"/>
    <cellStyle name="Hipervínculo visitado" xfId="47584" builtinId="9" hidden="1"/>
    <cellStyle name="Hipervínculo visitado" xfId="47568" builtinId="9" hidden="1"/>
    <cellStyle name="Hipervínculo visitado" xfId="47554" builtinId="9" hidden="1"/>
    <cellStyle name="Hipervínculo visitado" xfId="47542" builtinId="9" hidden="1"/>
    <cellStyle name="Hipervínculo visitado" xfId="47526" builtinId="9" hidden="1"/>
    <cellStyle name="Hipervínculo visitado" xfId="47512" builtinId="9" hidden="1"/>
    <cellStyle name="Hipervínculo visitado" xfId="47498" builtinId="9" hidden="1"/>
    <cellStyle name="Hipervínculo visitado" xfId="47480" builtinId="9" hidden="1"/>
    <cellStyle name="Hipervínculo visitado" xfId="47468" builtinId="9" hidden="1"/>
    <cellStyle name="Hipervínculo visitado" xfId="47454" builtinId="9" hidden="1"/>
    <cellStyle name="Hipervínculo visitado" xfId="47438" builtinId="9" hidden="1"/>
    <cellStyle name="Hipervínculo visitado" xfId="47426" builtinId="9" hidden="1"/>
    <cellStyle name="Hipervínculo visitado" xfId="47414" builtinId="9" hidden="1"/>
    <cellStyle name="Hipervínculo visitado" xfId="47398" builtinId="9" hidden="1"/>
    <cellStyle name="Hipervínculo visitado" xfId="47384" builtinId="9" hidden="1"/>
    <cellStyle name="Hipervínculo visitado" xfId="47370" builtinId="9" hidden="1"/>
    <cellStyle name="Hipervínculo visitado" xfId="47354" builtinId="9" hidden="1"/>
    <cellStyle name="Hipervínculo visitado" xfId="47342" builtinId="9" hidden="1"/>
    <cellStyle name="Hipervínculo visitado" xfId="47328" builtinId="9" hidden="1"/>
    <cellStyle name="Hipervínculo visitado" xfId="47310" builtinId="9" hidden="1"/>
    <cellStyle name="Hipervínculo visitado" xfId="47296" builtinId="9" hidden="1"/>
    <cellStyle name="Hipervínculo visitado" xfId="30756" builtinId="9" hidden="1"/>
    <cellStyle name="Hipervínculo visitado" xfId="30732" builtinId="9" hidden="1"/>
    <cellStyle name="Hipervínculo visitado" xfId="30724" builtinId="9" hidden="1"/>
    <cellStyle name="Hipervínculo visitado" xfId="30716" builtinId="9" hidden="1"/>
    <cellStyle name="Hipervínculo visitado" xfId="30700" builtinId="9" hidden="1"/>
    <cellStyle name="Hipervínculo visitado" xfId="30692" builtinId="9" hidden="1"/>
    <cellStyle name="Hipervínculo visitado" xfId="30683" builtinId="9" hidden="1"/>
    <cellStyle name="Hipervínculo visitado" xfId="30667" builtinId="9" hidden="1"/>
    <cellStyle name="Hipervínculo visitado" xfId="30651" builtinId="9" hidden="1"/>
    <cellStyle name="Hipervínculo visitado" xfId="30530" builtinId="9" hidden="1"/>
    <cellStyle name="Hipervínculo visitado" xfId="30629" builtinId="9" hidden="1"/>
    <cellStyle name="Hipervínculo visitado" xfId="30621" builtinId="9" hidden="1"/>
    <cellStyle name="Hipervínculo visitado" xfId="30605" builtinId="9" hidden="1"/>
    <cellStyle name="Hipervínculo visitado" xfId="30597" builtinId="9" hidden="1"/>
    <cellStyle name="Hipervínculo visitado" xfId="30589" builtinId="9" hidden="1"/>
    <cellStyle name="Hipervínculo visitado" xfId="30565" builtinId="9" hidden="1"/>
    <cellStyle name="Hipervínculo visitado" xfId="30557" builtinId="9" hidden="1"/>
    <cellStyle name="Hipervínculo visitado" xfId="30541" builtinId="9" hidden="1"/>
    <cellStyle name="Hipervínculo visitado" xfId="30089" builtinId="9" hidden="1"/>
    <cellStyle name="Hipervínculo visitado" xfId="30091" builtinId="9" hidden="1"/>
    <cellStyle name="Hipervínculo visitado" xfId="30095" builtinId="9" hidden="1"/>
    <cellStyle name="Hipervínculo visitado" xfId="30097" builtinId="9" hidden="1"/>
    <cellStyle name="Hipervínculo visitado" xfId="30105" builtinId="9" hidden="1"/>
    <cellStyle name="Hipervínculo visitado" xfId="30107" builtinId="9" hidden="1"/>
    <cellStyle name="Hipervínculo visitado" xfId="30109" builtinId="9" hidden="1"/>
    <cellStyle name="Hipervínculo visitado" xfId="30113" builtinId="9" hidden="1"/>
    <cellStyle name="Hipervínculo visitado" xfId="30115" builtinId="9" hidden="1"/>
    <cellStyle name="Hipervínculo visitado" xfId="30119" builtinId="9" hidden="1"/>
    <cellStyle name="Hipervínculo visitado" xfId="30123" builtinId="9" hidden="1"/>
    <cellStyle name="Hipervínculo visitado" xfId="30127" builtinId="9" hidden="1"/>
    <cellStyle name="Hipervínculo visitado" xfId="30131" builtinId="9" hidden="1"/>
    <cellStyle name="Hipervínculo visitado" xfId="30135" builtinId="9" hidden="1"/>
    <cellStyle name="Hipervínculo visitado" xfId="30137" builtinId="9" hidden="1"/>
    <cellStyle name="Hipervínculo visitado" xfId="30141" builtinId="9" hidden="1"/>
    <cellStyle name="Hipervínculo visitado" xfId="30143" builtinId="9" hidden="1"/>
    <cellStyle name="Hipervínculo visitado" xfId="30145" builtinId="9" hidden="1"/>
    <cellStyle name="Hipervínculo visitado" xfId="30153" builtinId="9" hidden="1"/>
    <cellStyle name="Hipervínculo visitado" xfId="30155" builtinId="9" hidden="1"/>
    <cellStyle name="Hipervínculo visitado" xfId="30159" builtinId="9" hidden="1"/>
    <cellStyle name="Hipervínculo visitado" xfId="30161" builtinId="9" hidden="1"/>
    <cellStyle name="Hipervínculo visitado" xfId="30163" builtinId="9" hidden="1"/>
    <cellStyle name="Hipervínculo visitado" xfId="30062" builtinId="9" hidden="1"/>
    <cellStyle name="Hipervínculo visitado" xfId="30169" builtinId="9" hidden="1"/>
    <cellStyle name="Hipervínculo visitado" xfId="30175" builtinId="9" hidden="1"/>
    <cellStyle name="Hipervínculo visitado" xfId="30177" builtinId="9" hidden="1"/>
    <cellStyle name="Hipervínculo visitado" xfId="30181" builtinId="9" hidden="1"/>
    <cellStyle name="Hipervínculo visitado" xfId="30185" builtinId="9" hidden="1"/>
    <cellStyle name="Hipervínculo visitado" xfId="30187" builtinId="9" hidden="1"/>
    <cellStyle name="Hipervínculo visitado" xfId="30189" builtinId="9" hidden="1"/>
    <cellStyle name="Hipervínculo visitado" xfId="30193" builtinId="9" hidden="1"/>
    <cellStyle name="Hipervínculo visitado" xfId="30199" builtinId="9" hidden="1"/>
    <cellStyle name="Hipervínculo visitado" xfId="30203" builtinId="9" hidden="1"/>
    <cellStyle name="Hipervínculo visitado" xfId="30205" builtinId="9" hidden="1"/>
    <cellStyle name="Hipervínculo visitado" xfId="30207" builtinId="9" hidden="1"/>
    <cellStyle name="Hipervínculo visitado" xfId="30213" builtinId="9" hidden="1"/>
    <cellStyle name="Hipervínculo visitado" xfId="30215" builtinId="9" hidden="1"/>
    <cellStyle name="Hipervínculo visitado" xfId="30217" builtinId="9" hidden="1"/>
    <cellStyle name="Hipervínculo visitado" xfId="30224" builtinId="9" hidden="1"/>
    <cellStyle name="Hipervínculo visitado" xfId="30226" builtinId="9" hidden="1"/>
    <cellStyle name="Hipervínculo visitado" xfId="30232" builtinId="9" hidden="1"/>
    <cellStyle name="Hipervínculo visitado" xfId="30234" builtinId="9" hidden="1"/>
    <cellStyle name="Hipervínculo visitado" xfId="30236" builtinId="9" hidden="1"/>
    <cellStyle name="Hipervínculo visitado" xfId="30240" builtinId="9" hidden="1"/>
    <cellStyle name="Hipervínculo visitado" xfId="30242" builtinId="9" hidden="1"/>
    <cellStyle name="Hipervínculo visitado" xfId="30250" builtinId="9" hidden="1"/>
    <cellStyle name="Hipervínculo visitado" xfId="30252" builtinId="9" hidden="1"/>
    <cellStyle name="Hipervínculo visitado" xfId="30254" builtinId="9" hidden="1"/>
    <cellStyle name="Hipervínculo visitado" xfId="30258" builtinId="9" hidden="1"/>
    <cellStyle name="Hipervínculo visitado" xfId="30262" builtinId="9" hidden="1"/>
    <cellStyle name="Hipervínculo visitado" xfId="30264" builtinId="9" hidden="1"/>
    <cellStyle name="Hipervínculo visitado" xfId="30268" builtinId="9" hidden="1"/>
    <cellStyle name="Hipervínculo visitado" xfId="30272" builtinId="9" hidden="1"/>
    <cellStyle name="Hipervínculo visitado" xfId="30278" builtinId="9" hidden="1"/>
    <cellStyle name="Hipervínculo visitado" xfId="30280" builtinId="9" hidden="1"/>
    <cellStyle name="Hipervínculo visitado" xfId="30282" builtinId="9" hidden="1"/>
    <cellStyle name="Hipervínculo visitado" xfId="30286" builtinId="9" hidden="1"/>
    <cellStyle name="Hipervínculo visitado" xfId="30288" builtinId="9" hidden="1"/>
    <cellStyle name="Hipervínculo visitado" xfId="30290" builtinId="9" hidden="1"/>
    <cellStyle name="Hipervínculo visitado" xfId="30298" builtinId="9" hidden="1"/>
    <cellStyle name="Hipervínculo visitado" xfId="30300" builtinId="9" hidden="1"/>
    <cellStyle name="Hipervínculo visitado" xfId="30304" builtinId="9" hidden="1"/>
    <cellStyle name="Hipervínculo visitado" xfId="30306" builtinId="9" hidden="1"/>
    <cellStyle name="Hipervínculo visitado" xfId="30310" builtinId="9" hidden="1"/>
    <cellStyle name="Hipervínculo visitado" xfId="30314" builtinId="9" hidden="1"/>
    <cellStyle name="Hipervínculo visitado" xfId="30316" builtinId="9" hidden="1"/>
    <cellStyle name="Hipervínculo visitado" xfId="30322" builtinId="9" hidden="1"/>
    <cellStyle name="Hipervínculo visitado" xfId="30325" builtinId="9" hidden="1"/>
    <cellStyle name="Hipervínculo visitado" xfId="30327" builtinId="9" hidden="1"/>
    <cellStyle name="Hipervínculo visitado" xfId="30331" builtinId="9" hidden="1"/>
    <cellStyle name="Hipervínculo visitado" xfId="30333" builtinId="9" hidden="1"/>
    <cellStyle name="Hipervínculo visitado" xfId="30335" builtinId="9" hidden="1"/>
    <cellStyle name="Hipervínculo visitado" xfId="30341" builtinId="9" hidden="1"/>
    <cellStyle name="Hipervínculo visitado" xfId="30345" builtinId="9" hidden="1"/>
    <cellStyle name="Hipervínculo visitado" xfId="30349" builtinId="9" hidden="1"/>
    <cellStyle name="Hipervínculo visitado" xfId="30351" builtinId="9" hidden="1"/>
    <cellStyle name="Hipervínculo visitado" xfId="30353" builtinId="9" hidden="1"/>
    <cellStyle name="Hipervínculo visitado" xfId="30359" builtinId="9" hidden="1"/>
    <cellStyle name="Hipervínculo visitado" xfId="30361" builtinId="9" hidden="1"/>
    <cellStyle name="Hipervínculo visitado" xfId="30363" builtinId="9" hidden="1"/>
    <cellStyle name="Hipervínculo visitado" xfId="30369" builtinId="9" hidden="1"/>
    <cellStyle name="Hipervínculo visitado" xfId="30373" builtinId="9" hidden="1"/>
    <cellStyle name="Hipervínculo visitado" xfId="30379" builtinId="9" hidden="1"/>
    <cellStyle name="Hipervínculo visitado" xfId="30381" builtinId="9" hidden="1"/>
    <cellStyle name="Hipervínculo visitado" xfId="30383" builtinId="9" hidden="1"/>
    <cellStyle name="Hipervínculo visitado" xfId="30387" builtinId="9" hidden="1"/>
    <cellStyle name="Hipervínculo visitado" xfId="30391" builtinId="9" hidden="1"/>
    <cellStyle name="Hipervínculo visitado" xfId="30397" builtinId="9" hidden="1"/>
    <cellStyle name="Hipervínculo visitado" xfId="30399" builtinId="9" hidden="1"/>
    <cellStyle name="Hipervínculo visitado" xfId="30401" builtinId="9" hidden="1"/>
    <cellStyle name="Hipervínculo visitado" xfId="30407" builtinId="9" hidden="1"/>
    <cellStyle name="Hipervínculo visitado" xfId="30409" builtinId="9" hidden="1"/>
    <cellStyle name="Hipervínculo visitado" xfId="30411" builtinId="9" hidden="1"/>
    <cellStyle name="Hipervínculo visitado" xfId="30415" builtinId="9" hidden="1"/>
    <cellStyle name="Hipervínculo visitado" xfId="30419" builtinId="9" hidden="1"/>
    <cellStyle name="Hipervínculo visitado" xfId="30425" builtinId="9" hidden="1"/>
    <cellStyle name="Hipervínculo visitado" xfId="30427" builtinId="9" hidden="1"/>
    <cellStyle name="Hipervínculo visitado" xfId="30429" builtinId="9" hidden="1"/>
    <cellStyle name="Hipervínculo visitado" xfId="30433" builtinId="9" hidden="1"/>
    <cellStyle name="Hipervínculo visitado" xfId="30435" builtinId="9" hidden="1"/>
    <cellStyle name="Hipervínculo visitado" xfId="30439" builtinId="9" hidden="1"/>
    <cellStyle name="Hipervínculo visitado" xfId="30445" builtinId="9" hidden="1"/>
    <cellStyle name="Hipervínculo visitado" xfId="30447" builtinId="9" hidden="1"/>
    <cellStyle name="Hipervínculo visitado" xfId="30451" builtinId="9" hidden="1"/>
    <cellStyle name="Hipervínculo visitado" xfId="30455" builtinId="9" hidden="1"/>
    <cellStyle name="Hipervínculo visitado" xfId="30457" builtinId="9" hidden="1"/>
    <cellStyle name="Hipervínculo visitado" xfId="30461" builtinId="9" hidden="1"/>
    <cellStyle name="Hipervínculo visitado" xfId="30463" builtinId="9" hidden="1"/>
    <cellStyle name="Hipervínculo visitado" xfId="30471" builtinId="9" hidden="1"/>
    <cellStyle name="Hipervínculo visitado" xfId="30473" builtinId="9" hidden="1"/>
    <cellStyle name="Hipervínculo visitado" xfId="30475" builtinId="9" hidden="1"/>
    <cellStyle name="Hipervínculo visitado" xfId="30479" builtinId="9" hidden="1"/>
    <cellStyle name="Hipervínculo visitado" xfId="30374" builtinId="9" hidden="1"/>
    <cellStyle name="Hipervínculo visitado" xfId="30481" builtinId="9" hidden="1"/>
    <cellStyle name="Hipervínculo visitado" xfId="30487" builtinId="9" hidden="1"/>
    <cellStyle name="Hipervínculo visitado" xfId="30491" builtinId="9" hidden="1"/>
    <cellStyle name="Hipervínculo visitado" xfId="30495" builtinId="9" hidden="1"/>
    <cellStyle name="Hipervínculo visitado" xfId="30497" builtinId="9" hidden="1"/>
    <cellStyle name="Hipervínculo visitado" xfId="30501" builtinId="9" hidden="1"/>
    <cellStyle name="Hipervínculo visitado" xfId="30505" builtinId="9" hidden="1"/>
    <cellStyle name="Hipervínculo visitado" xfId="30507" builtinId="9" hidden="1"/>
    <cellStyle name="Hipervínculo visitado" xfId="30509" builtinId="9" hidden="1"/>
    <cellStyle name="Hipervínculo visitado" xfId="30517" builtinId="9" hidden="1"/>
    <cellStyle name="Hipervínculo visitado" xfId="30519" builtinId="9" hidden="1"/>
    <cellStyle name="Hipervínculo visitado" xfId="30523" builtinId="9" hidden="1"/>
    <cellStyle name="Hipervínculo visitado" xfId="30525" builtinId="9" hidden="1"/>
    <cellStyle name="Hipervínculo visitado" xfId="30527" builtinId="9" hidden="1"/>
    <cellStyle name="Hipervínculo visitado" xfId="30535" builtinId="9" hidden="1"/>
    <cellStyle name="Hipervínculo visitado" xfId="30533" builtinId="9" hidden="1"/>
    <cellStyle name="Hipervínculo visitado" xfId="30483" builtinId="9" hidden="1"/>
    <cellStyle name="Hipervínculo visitado" xfId="30469" builtinId="9" hidden="1"/>
    <cellStyle name="Hipervínculo visitado" xfId="30453" builtinId="9" hidden="1"/>
    <cellStyle name="Hipervínculo visitado" xfId="30421" builtinId="9" hidden="1"/>
    <cellStyle name="Hipervínculo visitado" xfId="30405" builtinId="9" hidden="1"/>
    <cellStyle name="Hipervínculo visitado" xfId="30389" builtinId="9" hidden="1"/>
    <cellStyle name="Hipervínculo visitado" xfId="30355" builtinId="9" hidden="1"/>
    <cellStyle name="Hipervínculo visitado" xfId="30323" builtinId="9" hidden="1"/>
    <cellStyle name="Hipervínculo visitado" xfId="30292" builtinId="9" hidden="1"/>
    <cellStyle name="Hipervínculo visitado" xfId="30276" builtinId="9" hidden="1"/>
    <cellStyle name="Hipervínculo visitado" xfId="30260" builtinId="9" hidden="1"/>
    <cellStyle name="Hipervínculo visitado" xfId="30228" builtinId="9" hidden="1"/>
    <cellStyle name="Hipervínculo visitado" xfId="30211" builtinId="9" hidden="1"/>
    <cellStyle name="Hipervínculo visitado" xfId="30195" builtinId="9" hidden="1"/>
    <cellStyle name="Hipervínculo visitado" xfId="30149" builtinId="9" hidden="1"/>
    <cellStyle name="Hipervínculo visitado" xfId="30133" builtinId="9" hidden="1"/>
    <cellStyle name="Hipervínculo visitado" xfId="30101" builtinId="9" hidden="1"/>
    <cellStyle name="Hipervínculo visitado" xfId="29907" builtinId="9" hidden="1"/>
    <cellStyle name="Hipervínculo visitado" xfId="29909" builtinId="9" hidden="1"/>
    <cellStyle name="Hipervínculo visitado" xfId="29913" builtinId="9" hidden="1"/>
    <cellStyle name="Hipervínculo visitado" xfId="29915" builtinId="9" hidden="1"/>
    <cellStyle name="Hipervínculo visitado" xfId="29921" builtinId="9" hidden="1"/>
    <cellStyle name="Hipervínculo visitado" xfId="29925" builtinId="9" hidden="1"/>
    <cellStyle name="Hipervínculo visitado" xfId="29927" builtinId="9" hidden="1"/>
    <cellStyle name="Hipervínculo visitado" xfId="29931" builtinId="9" hidden="1"/>
    <cellStyle name="Hipervínculo visitado" xfId="29933" builtinId="9" hidden="1"/>
    <cellStyle name="Hipervínculo visitado" xfId="29935" builtinId="9" hidden="1"/>
    <cellStyle name="Hipervínculo visitado" xfId="29939" builtinId="9" hidden="1"/>
    <cellStyle name="Hipervínculo visitado" xfId="29943" builtinId="9" hidden="1"/>
    <cellStyle name="Hipervínculo visitado" xfId="29947" builtinId="9" hidden="1"/>
    <cellStyle name="Hipervínculo visitado" xfId="29949" builtinId="9" hidden="1"/>
    <cellStyle name="Hipervínculo visitado" xfId="29951" builtinId="9" hidden="1"/>
    <cellStyle name="Hipervínculo visitado" xfId="29957" builtinId="9" hidden="1"/>
    <cellStyle name="Hipervínculo visitado" xfId="29958" builtinId="9" hidden="1"/>
    <cellStyle name="Hipervínculo visitado" xfId="29960" builtinId="9" hidden="1"/>
    <cellStyle name="Hipervínculo visitado" xfId="29966" builtinId="9" hidden="1"/>
    <cellStyle name="Hipervínculo visitado" xfId="29968" builtinId="9" hidden="1"/>
    <cellStyle name="Hipervínculo visitado" xfId="29972" builtinId="9" hidden="1"/>
    <cellStyle name="Hipervínculo visitado" xfId="29974" builtinId="9" hidden="1"/>
    <cellStyle name="Hipervínculo visitado" xfId="29976" builtinId="9" hidden="1"/>
    <cellStyle name="Hipervínculo visitado" xfId="29980" builtinId="9" hidden="1"/>
    <cellStyle name="Hipervínculo visitado" xfId="29982" builtinId="9" hidden="1"/>
    <cellStyle name="Hipervínculo visitado" xfId="29990" builtinId="9" hidden="1"/>
    <cellStyle name="Hipervínculo visitado" xfId="29992" builtinId="9" hidden="1"/>
    <cellStyle name="Hipervínculo visitado" xfId="29994" builtinId="9" hidden="1"/>
    <cellStyle name="Hipervínculo visitado" xfId="29998" builtinId="9" hidden="1"/>
    <cellStyle name="Hipervínculo visitado" xfId="30000" builtinId="9" hidden="1"/>
    <cellStyle name="Hipervínculo visitado" xfId="30002" builtinId="9" hidden="1"/>
    <cellStyle name="Hipervínculo visitado" xfId="30006" builtinId="9" hidden="1"/>
    <cellStyle name="Hipervínculo visitado" xfId="30011" builtinId="9" hidden="1"/>
    <cellStyle name="Hipervínculo visitado" xfId="30015" builtinId="9" hidden="1"/>
    <cellStyle name="Hipervínculo visitado" xfId="30017" builtinId="9" hidden="1"/>
    <cellStyle name="Hipervínculo visitado" xfId="30021" builtinId="9" hidden="1"/>
    <cellStyle name="Hipervínculo visitado" xfId="30025" builtinId="9" hidden="1"/>
    <cellStyle name="Hipervínculo visitado" xfId="30027" builtinId="9" hidden="1"/>
    <cellStyle name="Hipervínculo visitado" xfId="30029" builtinId="9" hidden="1"/>
    <cellStyle name="Hipervínculo visitado" xfId="30035" builtinId="9" hidden="1"/>
    <cellStyle name="Hipervínculo visitado" xfId="30037" builtinId="9" hidden="1"/>
    <cellStyle name="Hipervínculo visitado" xfId="30041" builtinId="9" hidden="1"/>
    <cellStyle name="Hipervínculo visitado" xfId="30043" builtinId="9" hidden="1"/>
    <cellStyle name="Hipervínculo visitado" xfId="30045" builtinId="9" hidden="1"/>
    <cellStyle name="Hipervínculo visitado" xfId="30049" builtinId="9" hidden="1"/>
    <cellStyle name="Hipervínculo visitado" xfId="30053" builtinId="9" hidden="1"/>
    <cellStyle name="Hipervínculo visitado" xfId="30059" builtinId="9" hidden="1"/>
    <cellStyle name="Hipervínculo visitado" xfId="30061" builtinId="9" hidden="1"/>
    <cellStyle name="Hipervínculo visitado" xfId="30065" builtinId="9" hidden="1"/>
    <cellStyle name="Hipervínculo visitado" xfId="30069" builtinId="9" hidden="1"/>
    <cellStyle name="Hipervínculo visitado" xfId="30071" builtinId="9" hidden="1"/>
    <cellStyle name="Hipervínculo visitado" xfId="30073" builtinId="9" hidden="1"/>
    <cellStyle name="Hipervínculo visitado" xfId="30077" builtinId="9" hidden="1"/>
    <cellStyle name="Hipervínculo visitado" xfId="30081" builtinId="9" hidden="1"/>
    <cellStyle name="Hipervínculo visitado" xfId="30087" builtinId="9" hidden="1"/>
    <cellStyle name="Hipervínculo visitado" xfId="30085" builtinId="9" hidden="1"/>
    <cellStyle name="Hipervínculo visitado" xfId="30051" builtinId="9" hidden="1"/>
    <cellStyle name="Hipervínculo visitado" xfId="29986" builtinId="9" hidden="1"/>
    <cellStyle name="Hipervínculo visitado" xfId="29955" builtinId="9" hidden="1"/>
    <cellStyle name="Hipervínculo visitado" xfId="29923" builtinId="9" hidden="1"/>
    <cellStyle name="Hipervínculo visitado" xfId="29830" builtinId="9" hidden="1"/>
    <cellStyle name="Hipervínculo visitado" xfId="29832" builtinId="9" hidden="1"/>
    <cellStyle name="Hipervínculo visitado" xfId="29836" builtinId="9" hidden="1"/>
    <cellStyle name="Hipervínculo visitado" xfId="29838" builtinId="9" hidden="1"/>
    <cellStyle name="Hipervínculo visitado" xfId="29840" builtinId="9" hidden="1"/>
    <cellStyle name="Hipervínculo visitado" xfId="29844" builtinId="9" hidden="1"/>
    <cellStyle name="Hipervínculo visitado" xfId="29846" builtinId="9" hidden="1"/>
    <cellStyle name="Hipervínculo visitado" xfId="29852" builtinId="9" hidden="1"/>
    <cellStyle name="Hipervínculo visitado" xfId="29854" builtinId="9" hidden="1"/>
    <cellStyle name="Hipervínculo visitado" xfId="29856" builtinId="9" hidden="1"/>
    <cellStyle name="Hipervínculo visitado" xfId="29860" builtinId="9" hidden="1"/>
    <cellStyle name="Hipervínculo visitado" xfId="29862" builtinId="9" hidden="1"/>
    <cellStyle name="Hipervínculo visitado" xfId="29864" builtinId="9" hidden="1"/>
    <cellStyle name="Hipervínculo visitado" xfId="29868" builtinId="9" hidden="1"/>
    <cellStyle name="Hipervínculo visitado" xfId="29872" builtinId="9" hidden="1"/>
    <cellStyle name="Hipervínculo visitado" xfId="29876" builtinId="9" hidden="1"/>
    <cellStyle name="Hipervínculo visitado" xfId="29878" builtinId="9" hidden="1"/>
    <cellStyle name="Hipervínculo visitado" xfId="29880" builtinId="9" hidden="1"/>
    <cellStyle name="Hipervínculo visitado" xfId="29884" builtinId="9" hidden="1"/>
    <cellStyle name="Hipervínculo visitado" xfId="29886" builtinId="9" hidden="1"/>
    <cellStyle name="Hipervínculo visitado" xfId="29888" builtinId="9" hidden="1"/>
    <cellStyle name="Hipervínculo visitado" xfId="29896" builtinId="9" hidden="1"/>
    <cellStyle name="Hipervínculo visitado" xfId="29898" builtinId="9" hidden="1"/>
    <cellStyle name="Hipervínculo visitado" xfId="29902" builtinId="9" hidden="1"/>
    <cellStyle name="Hipervínculo visitado" xfId="29904" builtinId="9" hidden="1"/>
    <cellStyle name="Hipervínculo visitado" xfId="29890" builtinId="9" hidden="1"/>
    <cellStyle name="Hipervínculo visitado" xfId="29784" builtinId="9" hidden="1"/>
    <cellStyle name="Hipervínculo visitado" xfId="29786" builtinId="9" hidden="1"/>
    <cellStyle name="Hipervínculo visitado" xfId="29792" builtinId="9" hidden="1"/>
    <cellStyle name="Hipervínculo visitado" xfId="29794" builtinId="9" hidden="1"/>
    <cellStyle name="Hipervínculo visitado" xfId="29796" builtinId="9" hidden="1"/>
    <cellStyle name="Hipervínculo visitado" xfId="29802" builtinId="9" hidden="1"/>
    <cellStyle name="Hipervínculo visitado" xfId="29804" builtinId="9" hidden="1"/>
    <cellStyle name="Hipervínculo visitado" xfId="29806" builtinId="9" hidden="1"/>
    <cellStyle name="Hipervínculo visitado" xfId="29810" builtinId="9" hidden="1"/>
    <cellStyle name="Hipervínculo visitado" xfId="29814" builtinId="9" hidden="1"/>
    <cellStyle name="Hipervínculo visitado" xfId="29818" builtinId="9" hidden="1"/>
    <cellStyle name="Hipervínculo visitado" xfId="29820" builtinId="9" hidden="1"/>
    <cellStyle name="Hipervínculo visitado" xfId="29822" builtinId="9" hidden="1"/>
    <cellStyle name="Hipervínculo visitado" xfId="29768" builtinId="9" hidden="1"/>
    <cellStyle name="Hipervínculo visitado" xfId="29770" builtinId="9" hidden="1"/>
    <cellStyle name="Hipervínculo visitado" xfId="29772" builtinId="9" hidden="1"/>
    <cellStyle name="Hipervínculo visitado" xfId="29778" builtinId="9" hidden="1"/>
    <cellStyle name="Hipervínculo visitado" xfId="29780" builtinId="9" hidden="1"/>
    <cellStyle name="Hipervínculo visitado" xfId="29756" builtinId="9" hidden="1"/>
    <cellStyle name="Hipervínculo visitado" xfId="29758" builtinId="9" hidden="1"/>
    <cellStyle name="Hipervínculo visitado" xfId="29760" builtinId="9" hidden="1"/>
    <cellStyle name="Hipervínculo visitado" xfId="29764" builtinId="9" hidden="1"/>
    <cellStyle name="Hipervínculo visitado" xfId="29752" builtinId="9" hidden="1"/>
    <cellStyle name="Hipervínculo visitado" xfId="29748" builtinId="9" hidden="1"/>
    <cellStyle name="Hipervínculo visitado" xfId="32825" builtinId="9" hidden="1"/>
    <cellStyle name="Hipervínculo visitado" xfId="32827" builtinId="9" hidden="1"/>
    <cellStyle name="Hipervínculo visitado" xfId="32833" builtinId="9" hidden="1"/>
    <cellStyle name="Hipervínculo visitado" xfId="32835" builtinId="9" hidden="1"/>
    <cellStyle name="Hipervínculo visitado" xfId="32839" builtinId="9" hidden="1"/>
    <cellStyle name="Hipervínculo visitado" xfId="32843" builtinId="9" hidden="1"/>
    <cellStyle name="Hipervínculo visitado" xfId="32849" builtinId="9" hidden="1"/>
    <cellStyle name="Hipervínculo visitado" xfId="32855" builtinId="9" hidden="1"/>
    <cellStyle name="Hipervínculo visitado" xfId="32857" builtinId="9" hidden="1"/>
    <cellStyle name="Hipervínculo visitado" xfId="32859" builtinId="9" hidden="1"/>
    <cellStyle name="Hipervínculo visitado" xfId="32865" builtinId="9" hidden="1"/>
    <cellStyle name="Hipervínculo visitado" xfId="32867" builtinId="9" hidden="1"/>
    <cellStyle name="Hipervínculo visitado" xfId="32871" builtinId="9" hidden="1"/>
    <cellStyle name="Hipervínculo visitado" xfId="32879" builtinId="9" hidden="1"/>
    <cellStyle name="Hipervínculo visitado" xfId="32881" builtinId="9" hidden="1"/>
    <cellStyle name="Hipervínculo visitado" xfId="32887" builtinId="9" hidden="1"/>
    <cellStyle name="Hipervínculo visitado" xfId="32889" builtinId="9" hidden="1"/>
    <cellStyle name="Hipervínculo visitado" xfId="32891" builtinId="9" hidden="1"/>
    <cellStyle name="Hipervínculo visitado" xfId="32897" builtinId="9" hidden="1"/>
    <cellStyle name="Hipervínculo visitado" xfId="32899" builtinId="9" hidden="1"/>
    <cellStyle name="Hipervínculo visitado" xfId="32907" builtinId="9" hidden="1"/>
    <cellStyle name="Hipervínculo visitado" xfId="32911" builtinId="9" hidden="1"/>
    <cellStyle name="Hipervínculo visitado" xfId="32913" builtinId="9" hidden="1"/>
    <cellStyle name="Hipervínculo visitado" xfId="32919" builtinId="9" hidden="1"/>
    <cellStyle name="Hipervínculo visitado" xfId="32921" builtinId="9" hidden="1"/>
    <cellStyle name="Hipervínculo visitado" xfId="32923" builtinId="9" hidden="1"/>
    <cellStyle name="Hipervínculo visitado" xfId="32927" builtinId="9" hidden="1"/>
    <cellStyle name="Hipervínculo visitado" xfId="32933" builtinId="9" hidden="1"/>
    <cellStyle name="Hipervínculo visitado" xfId="32937" builtinId="9" hidden="1"/>
    <cellStyle name="Hipervínculo visitado" xfId="32941" builtinId="9" hidden="1"/>
    <cellStyle name="Hipervínculo visitado" xfId="32943" builtinId="9" hidden="1"/>
    <cellStyle name="Hipervínculo visitado" xfId="32949" builtinId="9" hidden="1"/>
    <cellStyle name="Hipervínculo visitado" xfId="32951" builtinId="9" hidden="1"/>
    <cellStyle name="Hipervínculo visitado" xfId="32953" builtinId="9" hidden="1"/>
    <cellStyle name="Hipervínculo visitado" xfId="32961" builtinId="9" hidden="1"/>
    <cellStyle name="Hipervínculo visitado" xfId="32965" builtinId="9" hidden="1"/>
    <cellStyle name="Hipervínculo visitado" xfId="32969" builtinId="9" hidden="1"/>
    <cellStyle name="Hipervínculo visitado" xfId="32973" builtinId="9" hidden="1"/>
    <cellStyle name="Hipervínculo visitado" xfId="32976" builtinId="9" hidden="1"/>
    <cellStyle name="Hipervínculo visitado" xfId="32982" builtinId="9" hidden="1"/>
    <cellStyle name="Hipervínculo visitado" xfId="32984" builtinId="9" hidden="1"/>
    <cellStyle name="Hipervínculo visitado" xfId="32992" builtinId="9" hidden="1"/>
    <cellStyle name="Hipervínculo visitado" xfId="32994" builtinId="9" hidden="1"/>
    <cellStyle name="Hipervínculo visitado" xfId="32998" builtinId="9" hidden="1"/>
    <cellStyle name="Hipervínculo visitado" xfId="33002" builtinId="9" hidden="1"/>
    <cellStyle name="Hipervínculo visitado" xfId="33006" builtinId="9" hidden="1"/>
    <cellStyle name="Hipervínculo visitado" xfId="33008" builtinId="9" hidden="1"/>
    <cellStyle name="Hipervínculo visitado" xfId="33014" builtinId="9" hidden="1"/>
    <cellStyle name="Hipervínculo visitado" xfId="33018" builtinId="9" hidden="1"/>
    <cellStyle name="Hipervínculo visitado" xfId="33024" builtinId="9" hidden="1"/>
    <cellStyle name="Hipervínculo visitado" xfId="33026" builtinId="9" hidden="1"/>
    <cellStyle name="Hipervínculo visitado" xfId="33030" builtinId="9" hidden="1"/>
    <cellStyle name="Hipervínculo visitado" xfId="33034" builtinId="9" hidden="1"/>
    <cellStyle name="Hipervínculo visitado" xfId="33038" builtinId="9" hidden="1"/>
    <cellStyle name="Hipervínculo visitado" xfId="33040" builtinId="9" hidden="1"/>
    <cellStyle name="Hipervínculo visitado" xfId="33048" builtinId="9" hidden="1"/>
    <cellStyle name="Hipervínculo visitado" xfId="33050" builtinId="9" hidden="1"/>
    <cellStyle name="Hipervínculo visitado" xfId="33056" builtinId="9" hidden="1"/>
    <cellStyle name="Hipervínculo visitado" xfId="33058" builtinId="9" hidden="1"/>
    <cellStyle name="Hipervínculo visitado" xfId="33062" builtinId="9" hidden="1"/>
    <cellStyle name="Hipervínculo visitado" xfId="33066" builtinId="9" hidden="1"/>
    <cellStyle name="Hipervínculo visitado" xfId="33070" builtinId="9" hidden="1"/>
    <cellStyle name="Hipervínculo visitado" xfId="33078" builtinId="9" hidden="1"/>
    <cellStyle name="Hipervínculo visitado" xfId="33079" builtinId="9" hidden="1"/>
    <cellStyle name="Hipervínculo visitado" xfId="33081" builtinId="9" hidden="1"/>
    <cellStyle name="Hipervínculo visitado" xfId="33087" builtinId="9" hidden="1"/>
    <cellStyle name="Hipervínculo visitado" xfId="33089" builtinId="9" hidden="1"/>
    <cellStyle name="Hipervínculo visitado" xfId="33093" builtinId="9" hidden="1"/>
    <cellStyle name="Hipervínculo visitado" xfId="33097" builtinId="9" hidden="1"/>
    <cellStyle name="Hipervínculo visitado" xfId="33103" builtinId="9" hidden="1"/>
    <cellStyle name="Hipervínculo visitado" xfId="33109" builtinId="9" hidden="1"/>
    <cellStyle name="Hipervínculo visitado" xfId="33111" builtinId="9" hidden="1"/>
    <cellStyle name="Hipervínculo visitado" xfId="33113" builtinId="9" hidden="1"/>
    <cellStyle name="Hipervínculo visitado" xfId="33119" builtinId="9" hidden="1"/>
    <cellStyle name="Hipervínculo visitado" xfId="33121" builtinId="9" hidden="1"/>
    <cellStyle name="Hipervínculo visitado" xfId="33125" builtinId="9" hidden="1"/>
    <cellStyle name="Hipervínculo visitado" xfId="33135" builtinId="9" hidden="1"/>
    <cellStyle name="Hipervínculo visitado" xfId="33137" builtinId="9" hidden="1"/>
    <cellStyle name="Hipervínculo visitado" xfId="33143" builtinId="9" hidden="1"/>
    <cellStyle name="Hipervínculo visitado" xfId="33145" builtinId="9" hidden="1"/>
    <cellStyle name="Hipervínculo visitado" xfId="33147" builtinId="9" hidden="1"/>
    <cellStyle name="Hipervínculo visitado" xfId="33153" builtinId="9" hidden="1"/>
    <cellStyle name="Hipervínculo visitado" xfId="33155" builtinId="9" hidden="1"/>
    <cellStyle name="Hipervínculo visitado" xfId="33163" builtinId="9" hidden="1"/>
    <cellStyle name="Hipervínculo visitado" xfId="33167" builtinId="9" hidden="1"/>
    <cellStyle name="Hipervínculo visitado" xfId="33169" builtinId="9" hidden="1"/>
    <cellStyle name="Hipervínculo visitado" xfId="33175" builtinId="9" hidden="1"/>
    <cellStyle name="Hipervínculo visitado" xfId="33177" builtinId="9" hidden="1"/>
    <cellStyle name="Hipervínculo visitado" xfId="33179" builtinId="9" hidden="1"/>
    <cellStyle name="Hipervínculo visitado" xfId="33185" builtinId="9" hidden="1"/>
    <cellStyle name="Hipervínculo visitado" xfId="33191" builtinId="9" hidden="1"/>
    <cellStyle name="Hipervínculo visitado" xfId="33195" builtinId="9" hidden="1"/>
    <cellStyle name="Hipervínculo visitado" xfId="33199" builtinId="9" hidden="1"/>
    <cellStyle name="Hipervínculo visitado" xfId="33201" builtinId="9" hidden="1"/>
    <cellStyle name="Hipervínculo visitado" xfId="33207" builtinId="9" hidden="1"/>
    <cellStyle name="Hipervínculo visitado" xfId="33209" builtinId="9" hidden="1"/>
    <cellStyle name="Hipervínculo visitado" xfId="33211" builtinId="9" hidden="1"/>
    <cellStyle name="Hipervínculo visitado" xfId="33219" builtinId="9" hidden="1"/>
    <cellStyle name="Hipervínculo visitado" xfId="33223" builtinId="9" hidden="1"/>
    <cellStyle name="Hipervínculo visitado" xfId="33227" builtinId="9" hidden="1"/>
    <cellStyle name="Hipervínculo visitado" xfId="33231" builtinId="9" hidden="1"/>
    <cellStyle name="Hipervínculo visitado" xfId="33233" builtinId="9" hidden="1"/>
    <cellStyle name="Hipervínculo visitado" xfId="33237" builtinId="9" hidden="1"/>
    <cellStyle name="Hipervínculo visitado" xfId="33239" builtinId="9" hidden="1"/>
    <cellStyle name="Hipervínculo visitado" xfId="33247" builtinId="9" hidden="1"/>
    <cellStyle name="Hipervínculo visitado" xfId="33249" builtinId="9" hidden="1"/>
    <cellStyle name="Hipervínculo visitado" xfId="33253" builtinId="9" hidden="1"/>
    <cellStyle name="Hipervínculo visitado" xfId="33257" builtinId="9" hidden="1"/>
    <cellStyle name="Hipervínculo visitado" xfId="33261" builtinId="9" hidden="1"/>
    <cellStyle name="Hipervínculo visitado" xfId="33263" builtinId="9" hidden="1"/>
    <cellStyle name="Hipervínculo visitado" xfId="33269" builtinId="9" hidden="1"/>
    <cellStyle name="Hipervínculo visitado" xfId="33273" builtinId="9" hidden="1"/>
    <cellStyle name="Hipervínculo visitado" xfId="33279" builtinId="9" hidden="1"/>
    <cellStyle name="Hipervínculo visitado" xfId="33281" builtinId="9" hidden="1"/>
    <cellStyle name="Hipervínculo visitado" xfId="33285" builtinId="9" hidden="1"/>
    <cellStyle name="Hipervínculo visitado" xfId="33291" builtinId="9" hidden="1"/>
    <cellStyle name="Hipervínculo visitado" xfId="33295" builtinId="9" hidden="1"/>
    <cellStyle name="Hipervínculo visitado" xfId="33297" builtinId="9" hidden="1"/>
    <cellStyle name="Hipervínculo visitado" xfId="33305" builtinId="9" hidden="1"/>
    <cellStyle name="Hipervínculo visitado" xfId="33307" builtinId="9" hidden="1"/>
    <cellStyle name="Hipervínculo visitado" xfId="33313" builtinId="9" hidden="1"/>
    <cellStyle name="Hipervínculo visitado" xfId="33315" builtinId="9" hidden="1"/>
    <cellStyle name="Hipervínculo visitado" xfId="33319" builtinId="9" hidden="1"/>
    <cellStyle name="Hipervínculo visitado" xfId="33323" builtinId="9" hidden="1"/>
    <cellStyle name="Hipervínculo visitado" xfId="33327" builtinId="9" hidden="1"/>
    <cellStyle name="Hipervínculo visitado" xfId="33335" builtinId="9" hidden="1"/>
    <cellStyle name="Hipervínculo visitado" xfId="33337" builtinId="9" hidden="1"/>
    <cellStyle name="Hipervínculo visitado" xfId="33339" builtinId="9" hidden="1"/>
    <cellStyle name="Hipervínculo visitado" xfId="33345" builtinId="9" hidden="1"/>
    <cellStyle name="Hipervínculo visitado" xfId="33347" builtinId="9" hidden="1"/>
    <cellStyle name="Hipervínculo visitado" xfId="33351" builtinId="9" hidden="1"/>
    <cellStyle name="Hipervínculo visitado" xfId="33355" builtinId="9" hidden="1"/>
    <cellStyle name="Hipervínculo visitado" xfId="33361" builtinId="9" hidden="1"/>
    <cellStyle name="Hipervínculo visitado" xfId="33367" builtinId="9" hidden="1"/>
    <cellStyle name="Hipervínculo visitado" xfId="33369" builtinId="9" hidden="1"/>
    <cellStyle name="Hipervínculo visitado" xfId="33371" builtinId="9" hidden="1"/>
    <cellStyle name="Hipervínculo visitado" xfId="33377" builtinId="9" hidden="1"/>
    <cellStyle name="Hipervínculo visitado" xfId="33379" builtinId="9" hidden="1"/>
    <cellStyle name="Hipervínculo visitado" xfId="33383" builtinId="9" hidden="1"/>
    <cellStyle name="Hipervínculo visitado" xfId="33391" builtinId="9" hidden="1"/>
    <cellStyle name="Hipervínculo visitado" xfId="33286" builtinId="9" hidden="1"/>
    <cellStyle name="Hipervínculo visitado" xfId="33397" builtinId="9" hidden="1"/>
    <cellStyle name="Hipervínculo visitado" xfId="33399" builtinId="9" hidden="1"/>
    <cellStyle name="Hipervínculo visitado" xfId="33401" builtinId="9" hidden="1"/>
    <cellStyle name="Hipervínculo visitado" xfId="33407" builtinId="9" hidden="1"/>
    <cellStyle name="Hipervínculo visitado" xfId="33409" builtinId="9" hidden="1"/>
    <cellStyle name="Hipervínculo visitado" xfId="33417" builtinId="9" hidden="1"/>
    <cellStyle name="Hipervínculo visitado" xfId="33421" builtinId="9" hidden="1"/>
    <cellStyle name="Hipervínculo visitado" xfId="33423" builtinId="9" hidden="1"/>
    <cellStyle name="Hipervínculo visitado" xfId="33429" builtinId="9" hidden="1"/>
    <cellStyle name="Hipervínculo visitado" xfId="33431" builtinId="9" hidden="1"/>
    <cellStyle name="Hipervínculo visitado" xfId="33433" builtinId="9" hidden="1"/>
    <cellStyle name="Hipervínculo visitado" xfId="33439" builtinId="9" hidden="1"/>
    <cellStyle name="Hipervínculo visitado" xfId="33447" builtinId="9" hidden="1"/>
    <cellStyle name="Hipervínculo visitado" xfId="33451" builtinId="9" hidden="1"/>
    <cellStyle name="Hipervínculo visitado" xfId="33455" builtinId="9" hidden="1"/>
    <cellStyle name="Hipervínculo visitado" xfId="33457" builtinId="9" hidden="1"/>
    <cellStyle name="Hipervínculo visitado" xfId="33463" builtinId="9" hidden="1"/>
    <cellStyle name="Hipervínculo visitado" xfId="33465" builtinId="9" hidden="1"/>
    <cellStyle name="Hipervínculo visitado" xfId="33467" builtinId="9" hidden="1"/>
    <cellStyle name="Hipervínculo visitado" xfId="33475" builtinId="9" hidden="1"/>
    <cellStyle name="Hipervínculo visitado" xfId="33479" builtinId="9" hidden="1"/>
    <cellStyle name="Hipervínculo visitado" xfId="33483" builtinId="9" hidden="1"/>
    <cellStyle name="Hipervínculo visitado" xfId="33487" builtinId="9" hidden="1"/>
    <cellStyle name="Hipervínculo visitado" xfId="33489" builtinId="9" hidden="1"/>
    <cellStyle name="Hipervínculo visitado" xfId="33495" builtinId="9" hidden="1"/>
    <cellStyle name="Hipervínculo visitado" xfId="33497" builtinId="9" hidden="1"/>
    <cellStyle name="Hipervínculo visitado" xfId="33505" builtinId="9" hidden="1"/>
    <cellStyle name="Hipervínculo visitado" xfId="33507" builtinId="9" hidden="1"/>
    <cellStyle name="Hipervínculo visitado" xfId="33511" builtinId="9" hidden="1"/>
    <cellStyle name="Hipervínculo visitado" xfId="33515" builtinId="9" hidden="1"/>
    <cellStyle name="Hipervínculo visitado" xfId="33519" builtinId="9" hidden="1"/>
    <cellStyle name="Hipervínculo visitado" xfId="33521" builtinId="9" hidden="1"/>
    <cellStyle name="Hipervínculo visitado" xfId="33527" builtinId="9" hidden="1"/>
    <cellStyle name="Hipervínculo visitado" xfId="33531" builtinId="9" hidden="1"/>
    <cellStyle name="Hipervínculo visitado" xfId="33537" builtinId="9" hidden="1"/>
    <cellStyle name="Hipervínculo visitado" xfId="33539" builtinId="9" hidden="1"/>
    <cellStyle name="Hipervínculo visitado" xfId="33543" builtinId="9" hidden="1"/>
    <cellStyle name="Hipervínculo visitado" xfId="33547" builtinId="9" hidden="1"/>
    <cellStyle name="Hipervínculo visitado" xfId="33549" builtinId="9" hidden="1"/>
    <cellStyle name="Hipervínculo visitado" xfId="33551" builtinId="9" hidden="1"/>
    <cellStyle name="Hipervínculo visitado" xfId="33559" builtinId="9" hidden="1"/>
    <cellStyle name="Hipervínculo visitado" xfId="33561" builtinId="9" hidden="1"/>
    <cellStyle name="Hipervínculo visitado" xfId="33567" builtinId="9" hidden="1"/>
    <cellStyle name="Hipervínculo visitado" xfId="33569" builtinId="9" hidden="1"/>
    <cellStyle name="Hipervínculo visitado" xfId="33573" builtinId="9" hidden="1"/>
    <cellStyle name="Hipervínculo visitado" xfId="33577" builtinId="9" hidden="1"/>
    <cellStyle name="Hipervínculo visitado" xfId="33581" builtinId="9" hidden="1"/>
    <cellStyle name="Hipervínculo visitado" xfId="33589" builtinId="9" hidden="1"/>
    <cellStyle name="Hipervínculo visitado" xfId="33591" builtinId="9" hidden="1"/>
    <cellStyle name="Hipervínculo visitado" xfId="33593" builtinId="9" hidden="1"/>
    <cellStyle name="Hipervínculo visitado" xfId="33601" builtinId="9" hidden="1"/>
    <cellStyle name="Hipervínculo visitado" xfId="33603" builtinId="9" hidden="1"/>
    <cellStyle name="Hipervínculo visitado" xfId="33607" builtinId="9" hidden="1"/>
    <cellStyle name="Hipervínculo visitado" xfId="33611" builtinId="9" hidden="1"/>
    <cellStyle name="Hipervínculo visitado" xfId="33617" builtinId="9" hidden="1"/>
    <cellStyle name="Hipervínculo visitado" xfId="33623" builtinId="9" hidden="1"/>
    <cellStyle name="Hipervínculo visitado" xfId="33625" builtinId="9" hidden="1"/>
    <cellStyle name="Hipervínculo visitado" xfId="33627" builtinId="9" hidden="1"/>
    <cellStyle name="Hipervínculo visitado" xfId="33633" builtinId="9" hidden="1"/>
    <cellStyle name="Hipervínculo visitado" xfId="33635" builtinId="9" hidden="1"/>
    <cellStyle name="Hipervínculo visitado" xfId="33639" builtinId="9" hidden="1"/>
    <cellStyle name="Hipervínculo visitado" xfId="33647" builtinId="9" hidden="1"/>
    <cellStyle name="Hipervínculo visitado" xfId="33649" builtinId="9" hidden="1"/>
    <cellStyle name="Hipervínculo visitado" xfId="33655" builtinId="9" hidden="1"/>
    <cellStyle name="Hipervínculo visitado" xfId="33657" builtinId="9" hidden="1"/>
    <cellStyle name="Hipervínculo visitado" xfId="33659" builtinId="9" hidden="1"/>
    <cellStyle name="Hipervínculo visitado" xfId="33665" builtinId="9" hidden="1"/>
    <cellStyle name="Hipervínculo visitado" xfId="33667" builtinId="9" hidden="1"/>
    <cellStyle name="Hipervínculo visitado" xfId="33675" builtinId="9" hidden="1"/>
    <cellStyle name="Hipervínculo visitado" xfId="33679" builtinId="9" hidden="1"/>
    <cellStyle name="Hipervínculo visitado" xfId="33681" builtinId="9" hidden="1"/>
    <cellStyle name="Hipervínculo visitado" xfId="33687" builtinId="9" hidden="1"/>
    <cellStyle name="Hipervínculo visitado" xfId="33689" builtinId="9" hidden="1"/>
    <cellStyle name="Hipervínculo visitado" xfId="33691" builtinId="9" hidden="1"/>
    <cellStyle name="Hipervínculo visitado" xfId="33697" builtinId="9" hidden="1"/>
    <cellStyle name="Hipervínculo visitado" xfId="33703" builtinId="9" hidden="1"/>
    <cellStyle name="Hipervínculo visitado" xfId="33705" builtinId="9" hidden="1"/>
    <cellStyle name="Hipervínculo visitado" xfId="33709" builtinId="9" hidden="1"/>
    <cellStyle name="Hipervínculo visitado" xfId="33711" builtinId="9" hidden="1"/>
    <cellStyle name="Hipervínculo visitado" xfId="33717" builtinId="9" hidden="1"/>
    <cellStyle name="Hipervínculo visitado" xfId="33719" builtinId="9" hidden="1"/>
    <cellStyle name="Hipervínculo visitado" xfId="33721" builtinId="9" hidden="1"/>
    <cellStyle name="Hipervínculo visitado" xfId="33729" builtinId="9" hidden="1"/>
    <cellStyle name="Hipervínculo visitado" xfId="33733" builtinId="9" hidden="1"/>
    <cellStyle name="Hipervínculo visitado" xfId="33737" builtinId="9" hidden="1"/>
    <cellStyle name="Hipervínculo visitado" xfId="33741" builtinId="9" hidden="1"/>
    <cellStyle name="Hipervínculo visitado" xfId="33743" builtinId="9" hidden="1"/>
    <cellStyle name="Hipervínculo visitado" xfId="33749" builtinId="9" hidden="1"/>
    <cellStyle name="Hipervínculo visitado" xfId="33751" builtinId="9" hidden="1"/>
    <cellStyle name="Hipervínculo visitado" xfId="33761" builtinId="9" hidden="1"/>
    <cellStyle name="Hipervínculo visitado" xfId="33763" builtinId="9" hidden="1"/>
    <cellStyle name="Hipervínculo visitado" xfId="33767" builtinId="9" hidden="1"/>
    <cellStyle name="Hipervínculo visitado" xfId="33771" builtinId="9" hidden="1"/>
    <cellStyle name="Hipervínculo visitado" xfId="33775" builtinId="9" hidden="1"/>
    <cellStyle name="Hipervínculo visitado" xfId="33777" builtinId="9" hidden="1"/>
    <cellStyle name="Hipervínculo visitado" xfId="33783" builtinId="9" hidden="1"/>
    <cellStyle name="Hipervínculo visitado" xfId="33787" builtinId="9" hidden="1"/>
    <cellStyle name="Hipervínculo visitado" xfId="33793" builtinId="9" hidden="1"/>
    <cellStyle name="Hipervínculo visitado" xfId="33795" builtinId="9" hidden="1"/>
    <cellStyle name="Hipervínculo visitado" xfId="33799" builtinId="9" hidden="1"/>
    <cellStyle name="Hipervínculo visitado" xfId="33803" builtinId="9" hidden="1"/>
    <cellStyle name="Hipervínculo visitado" xfId="33807" builtinId="9" hidden="1"/>
    <cellStyle name="Hipervínculo visitado" xfId="33809" builtinId="9" hidden="1"/>
    <cellStyle name="Hipervínculo visitado" xfId="33817" builtinId="9" hidden="1"/>
    <cellStyle name="Hipervínculo visitado" xfId="33819" builtinId="9" hidden="1"/>
    <cellStyle name="Hipervínculo visitado" xfId="33825" builtinId="9" hidden="1"/>
    <cellStyle name="Hipervínculo visitado" xfId="33827" builtinId="9" hidden="1"/>
    <cellStyle name="Hipervínculo visitado" xfId="33831" builtinId="9" hidden="1"/>
    <cellStyle name="Hipervínculo visitado" xfId="33835" builtinId="9" hidden="1"/>
    <cellStyle name="Hipervínculo visitado" xfId="33839" builtinId="9" hidden="1"/>
    <cellStyle name="Hipervínculo visitado" xfId="33847" builtinId="9" hidden="1"/>
    <cellStyle name="Hipervínculo visitado" xfId="33849" builtinId="9" hidden="1"/>
    <cellStyle name="Hipervínculo visitado" xfId="33851" builtinId="9" hidden="1"/>
    <cellStyle name="Hipervínculo visitado" xfId="33857" builtinId="9" hidden="1"/>
    <cellStyle name="Hipervínculo visitado" xfId="33859" builtinId="9" hidden="1"/>
    <cellStyle name="Hipervínculo visitado" xfId="33861" builtinId="9" hidden="1"/>
    <cellStyle name="Hipervínculo visitado" xfId="33865" builtinId="9" hidden="1"/>
    <cellStyle name="Hipervínculo visitado" xfId="33871" builtinId="9" hidden="1"/>
    <cellStyle name="Hipervínculo visitado" xfId="33877" builtinId="9" hidden="1"/>
    <cellStyle name="Hipervínculo visitado" xfId="33879" builtinId="9" hidden="1"/>
    <cellStyle name="Hipervínculo visitado" xfId="33881" builtinId="9" hidden="1"/>
    <cellStyle name="Hipervínculo visitado" xfId="33887" builtinId="9" hidden="1"/>
    <cellStyle name="Hipervínculo visitado" xfId="33889" builtinId="9" hidden="1"/>
    <cellStyle name="Hipervínculo visitado" xfId="33893" builtinId="9" hidden="1"/>
    <cellStyle name="Hipervínculo visitado" xfId="33901" builtinId="9" hidden="1"/>
    <cellStyle name="Hipervínculo visitado" xfId="33903" builtinId="9" hidden="1"/>
    <cellStyle name="Hipervínculo visitado" xfId="33909" builtinId="9" hidden="1"/>
    <cellStyle name="Hipervínculo visitado" xfId="33913" builtinId="9" hidden="1"/>
    <cellStyle name="Hipervínculo visitado" xfId="33915" builtinId="9" hidden="1"/>
    <cellStyle name="Hipervínculo visitado" xfId="33921" builtinId="9" hidden="1"/>
    <cellStyle name="Hipervínculo visitado" xfId="33923" builtinId="9" hidden="1"/>
    <cellStyle name="Hipervínculo visitado" xfId="33931" builtinId="9" hidden="1"/>
    <cellStyle name="Hipervínculo visitado" xfId="33935" builtinId="9" hidden="1"/>
    <cellStyle name="Hipervínculo visitado" xfId="33937" builtinId="9" hidden="1"/>
    <cellStyle name="Hipervínculo visitado" xfId="33943" builtinId="9" hidden="1"/>
    <cellStyle name="Hipervínculo visitado" xfId="33945" builtinId="9" hidden="1"/>
    <cellStyle name="Hipervínculo visitado" xfId="33947" builtinId="9" hidden="1"/>
    <cellStyle name="Hipervínculo visitado" xfId="33953" builtinId="9" hidden="1"/>
    <cellStyle name="Hipervínculo visitado" xfId="33959" builtinId="9" hidden="1"/>
    <cellStyle name="Hipervínculo visitado" xfId="33963" builtinId="9" hidden="1"/>
    <cellStyle name="Hipervínculo visitado" xfId="33967" builtinId="9" hidden="1"/>
    <cellStyle name="Hipervínculo visitado" xfId="33969" builtinId="9" hidden="1"/>
    <cellStyle name="Hipervínculo visitado" xfId="33975" builtinId="9" hidden="1"/>
    <cellStyle name="Hipervínculo visitado" xfId="33977" builtinId="9" hidden="1"/>
    <cellStyle name="Hipervínculo visitado" xfId="33979" builtinId="9" hidden="1"/>
    <cellStyle name="Hipervínculo visitado" xfId="33987" builtinId="9" hidden="1"/>
    <cellStyle name="Hipervínculo visitado" xfId="33991" builtinId="9" hidden="1"/>
    <cellStyle name="Hipervínculo visitado" xfId="33995" builtinId="9" hidden="1"/>
    <cellStyle name="Hipervínculo visitado" xfId="33999" builtinId="9" hidden="1"/>
    <cellStyle name="Hipervínculo visitado" xfId="34001" builtinId="9" hidden="1"/>
    <cellStyle name="Hipervínculo visitado" xfId="34007" builtinId="9" hidden="1"/>
    <cellStyle name="Hipervínculo visitado" xfId="34009" builtinId="9" hidden="1"/>
    <cellStyle name="Hipervínculo visitado" xfId="33910" builtinId="9" hidden="1"/>
    <cellStyle name="Hipervínculo visitado" xfId="34017" builtinId="9" hidden="1"/>
    <cellStyle name="Hipervínculo visitado" xfId="34021" builtinId="9" hidden="1"/>
    <cellStyle name="Hipervínculo visitado" xfId="34025" builtinId="9" hidden="1"/>
    <cellStyle name="Hipervínculo visitado" xfId="34029" builtinId="9" hidden="1"/>
    <cellStyle name="Hipervínculo visitado" xfId="34031" builtinId="9" hidden="1"/>
    <cellStyle name="Hipervínculo visitado" xfId="34037" builtinId="9" hidden="1"/>
    <cellStyle name="Hipervínculo visitado" xfId="34041" builtinId="9" hidden="1"/>
    <cellStyle name="Hipervínculo visitado" xfId="34047" builtinId="9" hidden="1"/>
    <cellStyle name="Hipervínculo visitado" xfId="34049" builtinId="9" hidden="1"/>
    <cellStyle name="Hipervínculo visitado" xfId="34053" builtinId="9" hidden="1"/>
    <cellStyle name="Hipervínculo visitado" xfId="34057" builtinId="9" hidden="1"/>
    <cellStyle name="Hipervínculo visitado" xfId="34061" builtinId="9" hidden="1"/>
    <cellStyle name="Hipervínculo visitado" xfId="34063" builtinId="9" hidden="1"/>
    <cellStyle name="Hipervínculo visitado" xfId="34072" builtinId="9" hidden="1"/>
    <cellStyle name="Hipervínculo visitado" xfId="34074" builtinId="9" hidden="1"/>
    <cellStyle name="Hipervínculo visitado" xfId="34080" builtinId="9" hidden="1"/>
    <cellStyle name="Hipervínculo visitado" xfId="34082" builtinId="9" hidden="1"/>
    <cellStyle name="Hipervínculo visitado" xfId="34086" builtinId="9" hidden="1"/>
    <cellStyle name="Hipervínculo visitado" xfId="34090" builtinId="9" hidden="1"/>
    <cellStyle name="Hipervínculo visitado" xfId="34094" builtinId="9" hidden="1"/>
    <cellStyle name="Hipervínculo visitado" xfId="34102" builtinId="9" hidden="1"/>
    <cellStyle name="Hipervínculo visitado" xfId="34104" builtinId="9" hidden="1"/>
    <cellStyle name="Hipervínculo visitado" xfId="34106" builtinId="9" hidden="1"/>
    <cellStyle name="Hipervínculo visitado" xfId="34112" builtinId="9" hidden="1"/>
    <cellStyle name="Hipervínculo visitado" xfId="34114" builtinId="9" hidden="1"/>
    <cellStyle name="Hipervínculo visitado" xfId="34118" builtinId="9" hidden="1"/>
    <cellStyle name="Hipervínculo visitado" xfId="34122" builtinId="9" hidden="1"/>
    <cellStyle name="Hipervínculo visitado" xfId="34128" builtinId="9" hidden="1"/>
    <cellStyle name="Hipervínculo visitado" xfId="34134" builtinId="9" hidden="1"/>
    <cellStyle name="Hipervínculo visitado" xfId="34136" builtinId="9" hidden="1"/>
    <cellStyle name="Hipervínculo visitado" xfId="34138" builtinId="9" hidden="1"/>
    <cellStyle name="Hipervínculo visitado" xfId="34144" builtinId="9" hidden="1"/>
    <cellStyle name="Hipervínculo visitado" xfId="34146" builtinId="9" hidden="1"/>
    <cellStyle name="Hipervínculo visitado" xfId="34150" builtinId="9" hidden="1"/>
    <cellStyle name="Hipervínculo visitado" xfId="34158" builtinId="9" hidden="1"/>
    <cellStyle name="Hipervínculo visitado" xfId="34160" builtinId="9" hidden="1"/>
    <cellStyle name="Hipervínculo visitado" xfId="34166" builtinId="9" hidden="1"/>
    <cellStyle name="Hipervínculo visitado" xfId="34168" builtinId="9" hidden="1"/>
    <cellStyle name="Hipervínculo visitado" xfId="34170" builtinId="9" hidden="1"/>
    <cellStyle name="Hipervínculo visitado" xfId="34174" builtinId="9" hidden="1"/>
    <cellStyle name="Hipervínculo visitado" xfId="34176" builtinId="9" hidden="1"/>
    <cellStyle name="Hipervínculo visitado" xfId="34184" builtinId="9" hidden="1"/>
    <cellStyle name="Hipervínculo visitado" xfId="34188" builtinId="9" hidden="1"/>
    <cellStyle name="Hipervínculo visitado" xfId="34190" builtinId="9" hidden="1"/>
    <cellStyle name="Hipervínculo visitado" xfId="34196" builtinId="9" hidden="1"/>
    <cellStyle name="Hipervínculo visitado" xfId="34198" builtinId="9" hidden="1"/>
    <cellStyle name="Hipervínculo visitado" xfId="34200" builtinId="9" hidden="1"/>
    <cellStyle name="Hipervínculo visitado" xfId="34206" builtinId="9" hidden="1"/>
    <cellStyle name="Hipervínculo visitado" xfId="34212" builtinId="9" hidden="1"/>
    <cellStyle name="Hipervínculo visitado" xfId="34216" builtinId="9" hidden="1"/>
    <cellStyle name="Hipervínculo visitado" xfId="34220" builtinId="9" hidden="1"/>
    <cellStyle name="Hipervínculo visitado" xfId="34222" builtinId="9" hidden="1"/>
    <cellStyle name="Hipervínculo visitado" xfId="34228" builtinId="9" hidden="1"/>
    <cellStyle name="Hipervínculo visitado" xfId="34230" builtinId="9" hidden="1"/>
    <cellStyle name="Hipervínculo visitado" xfId="34232" builtinId="9" hidden="1"/>
    <cellStyle name="Hipervínculo visitado" xfId="34240" builtinId="9" hidden="1"/>
    <cellStyle name="Hipervínculo visitado" xfId="34244" builtinId="9" hidden="1"/>
    <cellStyle name="Hipervínculo visitado" xfId="34248" builtinId="9" hidden="1"/>
    <cellStyle name="Hipervínculo visitado" xfId="34252" builtinId="9" hidden="1"/>
    <cellStyle name="Hipervínculo visitado" xfId="34254" builtinId="9" hidden="1"/>
    <cellStyle name="Hipervínculo visitado" xfId="34260" builtinId="9" hidden="1"/>
    <cellStyle name="Hipervínculo visitado" xfId="34262" builtinId="9" hidden="1"/>
    <cellStyle name="Hipervínculo visitado" xfId="34270" builtinId="9" hidden="1"/>
    <cellStyle name="Hipervínculo visitado" xfId="34272" builtinId="9" hidden="1"/>
    <cellStyle name="Hipervínculo visitado" xfId="34276" builtinId="9" hidden="1"/>
    <cellStyle name="Hipervínculo visitado" xfId="34280" builtinId="9" hidden="1"/>
    <cellStyle name="Hipervínculo visitado" xfId="34284" builtinId="9" hidden="1"/>
    <cellStyle name="Hipervínculo visitado" xfId="34286" builtinId="9" hidden="1"/>
    <cellStyle name="Hipervínculo visitado" xfId="34292" builtinId="9" hidden="1"/>
    <cellStyle name="Hipervínculo visitado" xfId="34296" builtinId="9" hidden="1"/>
    <cellStyle name="Hipervínculo visitado" xfId="34302" builtinId="9" hidden="1"/>
    <cellStyle name="Hipervínculo visitado" xfId="34304" builtinId="9" hidden="1"/>
    <cellStyle name="Hipervínculo visitado" xfId="34308" builtinId="9" hidden="1"/>
    <cellStyle name="Hipervínculo visitado" xfId="34312" builtinId="9" hidden="1"/>
    <cellStyle name="Hipervínculo visitado" xfId="34316" builtinId="9" hidden="1"/>
    <cellStyle name="Hipervínculo visitado" xfId="34318" builtinId="9" hidden="1"/>
    <cellStyle name="Hipervínculo visitado" xfId="34322" builtinId="9" hidden="1"/>
    <cellStyle name="Hipervínculo visitado" xfId="34314" builtinId="9" hidden="1"/>
    <cellStyle name="Hipervínculo visitado" xfId="34298" builtinId="9" hidden="1"/>
    <cellStyle name="Hipervínculo visitado" xfId="34290" builtinId="9" hidden="1"/>
    <cellStyle name="Hipervínculo visitado" xfId="34282" builtinId="9" hidden="1"/>
    <cellStyle name="Hipervínculo visitado" xfId="34266" builtinId="9" hidden="1"/>
    <cellStyle name="Hipervínculo visitado" xfId="34258" builtinId="9" hidden="1"/>
    <cellStyle name="Hipervínculo visitado" xfId="34234" builtinId="9" hidden="1"/>
    <cellStyle name="Hipervínculo visitado" xfId="34226" builtinId="9" hidden="1"/>
    <cellStyle name="Hipervínculo visitado" xfId="34218" builtinId="9" hidden="1"/>
    <cellStyle name="Hipervínculo visitado" xfId="34202" builtinId="9" hidden="1"/>
    <cellStyle name="Hipervínculo visitado" xfId="34194" builtinId="9" hidden="1"/>
    <cellStyle name="Hipervínculo visitado" xfId="34186" builtinId="9" hidden="1"/>
    <cellStyle name="Hipervínculo visitado" xfId="34066" builtinId="9" hidden="1"/>
    <cellStyle name="Hipervínculo visitado" xfId="34156" builtinId="9" hidden="1"/>
    <cellStyle name="Hipervínculo visitado" xfId="34140" builtinId="9" hidden="1"/>
    <cellStyle name="Hipervínculo visitado" xfId="34132" builtinId="9" hidden="1"/>
    <cellStyle name="Hipervínculo visitado" xfId="34124" builtinId="9" hidden="1"/>
    <cellStyle name="Hipervínculo visitado" xfId="34108" builtinId="9" hidden="1"/>
    <cellStyle name="Hipervínculo visitado" xfId="34100" builtinId="9" hidden="1"/>
    <cellStyle name="Hipervínculo visitado" xfId="34092" builtinId="9" hidden="1"/>
    <cellStyle name="Hipervínculo visitado" xfId="34068" builtinId="9" hidden="1"/>
    <cellStyle name="Hipervínculo visitado" xfId="34059" builtinId="9" hidden="1"/>
    <cellStyle name="Hipervínculo visitado" xfId="34043" builtinId="9" hidden="1"/>
    <cellStyle name="Hipervínculo visitado" xfId="34035" builtinId="9" hidden="1"/>
    <cellStyle name="Hipervínculo visitado" xfId="34027" builtinId="9" hidden="1"/>
    <cellStyle name="Hipervínculo visitado" xfId="34013" builtinId="9" hidden="1"/>
    <cellStyle name="Hipervínculo visitado" xfId="34005" builtinId="9" hidden="1"/>
    <cellStyle name="Hipervínculo visitado" xfId="33981" builtinId="9" hidden="1"/>
    <cellStyle name="Hipervínculo visitado" xfId="33973" builtinId="9" hidden="1"/>
    <cellStyle name="Hipervínculo visitado" xfId="33965" builtinId="9" hidden="1"/>
    <cellStyle name="Hipervínculo visitado" xfId="33949" builtinId="9" hidden="1"/>
    <cellStyle name="Hipervínculo visitado" xfId="33941" builtinId="9" hidden="1"/>
    <cellStyle name="Hipervínculo visitado" xfId="33933" builtinId="9" hidden="1"/>
    <cellStyle name="Hipervínculo visitado" xfId="33917" builtinId="9" hidden="1"/>
    <cellStyle name="Hipervínculo visitado" xfId="33899" builtinId="9" hidden="1"/>
    <cellStyle name="Hipervínculo visitado" xfId="33883" builtinId="9" hidden="1"/>
    <cellStyle name="Hipervínculo visitado" xfId="33875" builtinId="9" hidden="1"/>
    <cellStyle name="Hipervínculo visitado" xfId="33867" builtinId="9" hidden="1"/>
    <cellStyle name="Hipervínculo visitado" xfId="33853" builtinId="9" hidden="1"/>
    <cellStyle name="Hipervínculo visitado" xfId="33845" builtinId="9" hidden="1"/>
    <cellStyle name="Hipervínculo visitado" xfId="33837" builtinId="9" hidden="1"/>
    <cellStyle name="Hipervínculo visitado" xfId="33813" builtinId="9" hidden="1"/>
    <cellStyle name="Hipervínculo visitado" xfId="33805" builtinId="9" hidden="1"/>
    <cellStyle name="Hipervínculo visitado" xfId="33789" builtinId="9" hidden="1"/>
    <cellStyle name="Hipervínculo visitado" xfId="33781" builtinId="9" hidden="1"/>
    <cellStyle name="Hipervínculo visitado" xfId="33773" builtinId="9" hidden="1"/>
    <cellStyle name="Hipervínculo visitado" xfId="33757" builtinId="9" hidden="1"/>
    <cellStyle name="Hipervínculo visitado" xfId="33747" builtinId="9" hidden="1"/>
    <cellStyle name="Hipervínculo visitado" xfId="33723" builtinId="9" hidden="1"/>
    <cellStyle name="Hipervínculo visitado" xfId="33715" builtinId="9" hidden="1"/>
    <cellStyle name="Hipervínculo visitado" xfId="33707" builtinId="9" hidden="1"/>
    <cellStyle name="Hipervínculo visitado" xfId="33693" builtinId="9" hidden="1"/>
    <cellStyle name="Hipervínculo visitado" xfId="33685" builtinId="9" hidden="1"/>
    <cellStyle name="Hipervínculo visitado" xfId="33677" builtinId="9" hidden="1"/>
    <cellStyle name="Hipervínculo visitado" xfId="33661" builtinId="9" hidden="1"/>
    <cellStyle name="Hipervínculo visitado" xfId="33645" builtinId="9" hidden="1"/>
    <cellStyle name="Hipervínculo visitado" xfId="33629" builtinId="9" hidden="1"/>
    <cellStyle name="Hipervínculo visitado" xfId="33621" builtinId="9" hidden="1"/>
    <cellStyle name="Hipervínculo visitado" xfId="33613" builtinId="9" hidden="1"/>
    <cellStyle name="Hipervínculo visitado" xfId="33595" builtinId="9" hidden="1"/>
    <cellStyle name="Hipervínculo visitado" xfId="33587" builtinId="9" hidden="1"/>
    <cellStyle name="Hipervínculo visitado" xfId="33579" builtinId="9" hidden="1"/>
    <cellStyle name="Hipervínculo visitado" xfId="33555" builtinId="9" hidden="1"/>
    <cellStyle name="Hipervínculo visitado" xfId="33442" builtinId="9" hidden="1"/>
    <cellStyle name="Hipervínculo visitado" xfId="33533" builtinId="9" hidden="1"/>
    <cellStyle name="Hipervínculo visitado" xfId="33525" builtinId="9" hidden="1"/>
    <cellStyle name="Hipervínculo visitado" xfId="33517" builtinId="9" hidden="1"/>
    <cellStyle name="Hipervínculo visitado" xfId="33501" builtinId="9" hidden="1"/>
    <cellStyle name="Hipervínculo visitado" xfId="33493" builtinId="9" hidden="1"/>
    <cellStyle name="Hipervínculo visitado" xfId="33469" builtinId="9" hidden="1"/>
    <cellStyle name="Hipervínculo visitado" xfId="33461" builtinId="9" hidden="1"/>
    <cellStyle name="Hipervínculo visitado" xfId="33453" builtinId="9" hidden="1"/>
    <cellStyle name="Hipervínculo visitado" xfId="33435" builtinId="9" hidden="1"/>
    <cellStyle name="Hipervínculo visitado" xfId="33427" builtinId="9" hidden="1"/>
    <cellStyle name="Hipervínculo visitado" xfId="33419" builtinId="9" hidden="1"/>
    <cellStyle name="Hipervínculo visitado" xfId="33403" builtinId="9" hidden="1"/>
    <cellStyle name="Hipervínculo visitado" xfId="33389" builtinId="9" hidden="1"/>
    <cellStyle name="Hipervínculo visitado" xfId="33373" builtinId="9" hidden="1"/>
    <cellStyle name="Hipervínculo visitado" xfId="33365" builtinId="9" hidden="1"/>
    <cellStyle name="Hipervínculo visitado" xfId="33357" builtinId="9" hidden="1"/>
    <cellStyle name="Hipervínculo visitado" xfId="33341" builtinId="9" hidden="1"/>
    <cellStyle name="Hipervínculo visitado" xfId="33333" builtinId="9" hidden="1"/>
    <cellStyle name="Hipervínculo visitado" xfId="33325" builtinId="9" hidden="1"/>
    <cellStyle name="Hipervínculo visitado" xfId="33301" builtinId="9" hidden="1"/>
    <cellStyle name="Hipervínculo visitado" xfId="33293" builtinId="9" hidden="1"/>
    <cellStyle name="Hipervínculo visitado" xfId="33275" builtinId="9" hidden="1"/>
    <cellStyle name="Hipervínculo visitado" xfId="33267" builtinId="9" hidden="1"/>
    <cellStyle name="Hipervínculo visitado" xfId="33259" builtinId="9" hidden="1"/>
    <cellStyle name="Hipervínculo visitado" xfId="33243" builtinId="9" hidden="1"/>
    <cellStyle name="Hipervínculo visitado" xfId="33130" builtinId="9" hidden="1"/>
    <cellStyle name="Hipervínculo visitado" xfId="33213" builtinId="9" hidden="1"/>
    <cellStyle name="Hipervínculo visitado" xfId="33205" builtinId="9" hidden="1"/>
    <cellStyle name="Hipervínculo visitado" xfId="33197" builtinId="9" hidden="1"/>
    <cellStyle name="Hipervínculo visitado" xfId="33181" builtinId="9" hidden="1"/>
    <cellStyle name="Hipervínculo visitado" xfId="33173" builtinId="9" hidden="1"/>
    <cellStyle name="Hipervínculo visitado" xfId="33165" builtinId="9" hidden="1"/>
    <cellStyle name="Hipervínculo visitado" xfId="33149" builtinId="9" hidden="1"/>
    <cellStyle name="Hipervínculo visitado" xfId="33133" builtinId="9" hidden="1"/>
    <cellStyle name="Hipervínculo visitado" xfId="33115" builtinId="9" hidden="1"/>
    <cellStyle name="Hipervínculo visitado" xfId="33107" builtinId="9" hidden="1"/>
    <cellStyle name="Hipervínculo visitado" xfId="33099" builtinId="9" hidden="1"/>
    <cellStyle name="Hipervínculo visitado" xfId="33083" builtinId="9" hidden="1"/>
    <cellStyle name="Hipervínculo visitado" xfId="33076" builtinId="9" hidden="1"/>
    <cellStyle name="Hipervínculo visitado" xfId="33068" builtinId="9" hidden="1"/>
    <cellStyle name="Hipervínculo visitado" xfId="33044" builtinId="9" hidden="1"/>
    <cellStyle name="Hipervínculo visitado" xfId="33036" builtinId="9" hidden="1"/>
    <cellStyle name="Hipervínculo visitado" xfId="33020" builtinId="9" hidden="1"/>
    <cellStyle name="Hipervínculo visitado" xfId="33012" builtinId="9" hidden="1"/>
    <cellStyle name="Hipervínculo visitado" xfId="33004" builtinId="9" hidden="1"/>
    <cellStyle name="Hipervínculo visitado" xfId="32988" builtinId="9" hidden="1"/>
    <cellStyle name="Hipervínculo visitado" xfId="32980" builtinId="9" hidden="1"/>
    <cellStyle name="Hipervínculo visitado" xfId="32955" builtinId="9" hidden="1"/>
    <cellStyle name="Hipervínculo visitado" xfId="32947" builtinId="9" hidden="1"/>
    <cellStyle name="Hipervínculo visitado" xfId="32939" builtinId="9" hidden="1"/>
    <cellStyle name="Hipervínculo visitado" xfId="32818" builtinId="9" hidden="1"/>
    <cellStyle name="Hipervínculo visitado" xfId="32917" builtinId="9" hidden="1"/>
    <cellStyle name="Hipervínculo visitado" xfId="32909" builtinId="9" hidden="1"/>
    <cellStyle name="Hipervínculo visitado" xfId="32893" builtinId="9" hidden="1"/>
    <cellStyle name="Hipervínculo visitado" xfId="32877" builtinId="9" hidden="1"/>
    <cellStyle name="Hipervínculo visitado" xfId="32861" builtinId="9" hidden="1"/>
    <cellStyle name="Hipervínculo visitado" xfId="32853" builtinId="9" hidden="1"/>
    <cellStyle name="Hipervínculo visitado" xfId="32845" builtinId="9" hidden="1"/>
    <cellStyle name="Hipervínculo visitado" xfId="32829" builtinId="9" hidden="1"/>
    <cellStyle name="Hipervínculo visitado" xfId="32377" builtinId="9" hidden="1"/>
    <cellStyle name="Hipervínculo visitado" xfId="32379" builtinId="9" hidden="1"/>
    <cellStyle name="Hipervínculo visitado" xfId="32385" builtinId="9" hidden="1"/>
    <cellStyle name="Hipervínculo visitado" xfId="32387" builtinId="9" hidden="1"/>
    <cellStyle name="Hipervínculo visitado" xfId="32393" builtinId="9" hidden="1"/>
    <cellStyle name="Hipervínculo visitado" xfId="32395" builtinId="9" hidden="1"/>
    <cellStyle name="Hipervínculo visitado" xfId="32397" builtinId="9" hidden="1"/>
    <cellStyle name="Hipervínculo visitado" xfId="32401" builtinId="9" hidden="1"/>
    <cellStyle name="Hipervínculo visitado" xfId="32403" builtinId="9" hidden="1"/>
    <cellStyle name="Hipervínculo visitado" xfId="32411" builtinId="9" hidden="1"/>
    <cellStyle name="Hipervínculo visitado" xfId="32413" builtinId="9" hidden="1"/>
    <cellStyle name="Hipervínculo visitado" xfId="32415" builtinId="9" hidden="1"/>
    <cellStyle name="Hipervínculo visitado" xfId="32419" builtinId="9" hidden="1"/>
    <cellStyle name="Hipervínculo visitado" xfId="32423" builtinId="9" hidden="1"/>
    <cellStyle name="Hipervínculo visitado" xfId="32425" builtinId="9" hidden="1"/>
    <cellStyle name="Hipervínculo visitado" xfId="32429" builtinId="9" hidden="1"/>
    <cellStyle name="Hipervínculo visitado" xfId="32433" builtinId="9" hidden="1"/>
    <cellStyle name="Hipervínculo visitado" xfId="32439" builtinId="9" hidden="1"/>
    <cellStyle name="Hipervínculo visitado" xfId="32441" builtinId="9" hidden="1"/>
    <cellStyle name="Hipervínculo visitado" xfId="32443" builtinId="9" hidden="1"/>
    <cellStyle name="Hipervínculo visitado" xfId="32447" builtinId="9" hidden="1"/>
    <cellStyle name="Hipervínculo visitado" xfId="32449" builtinId="9" hidden="1"/>
    <cellStyle name="Hipervínculo visitado" xfId="32451" builtinId="9" hidden="1"/>
    <cellStyle name="Hipervínculo visitado" xfId="32457" builtinId="9" hidden="1"/>
    <cellStyle name="Hipervínculo visitado" xfId="32459" builtinId="9" hidden="1"/>
    <cellStyle name="Hipervínculo visitado" xfId="32463" builtinId="9" hidden="1"/>
    <cellStyle name="Hipervínculo visitado" xfId="32465" builtinId="9" hidden="1"/>
    <cellStyle name="Hipervínculo visitado" xfId="32469" builtinId="9" hidden="1"/>
    <cellStyle name="Hipervínculo visitado" xfId="32473" builtinId="9" hidden="1"/>
    <cellStyle name="Hipervínculo visitado" xfId="32475" builtinId="9" hidden="1"/>
    <cellStyle name="Hipervínculo visitado" xfId="32481" builtinId="9" hidden="1"/>
    <cellStyle name="Hipervínculo visitado" xfId="32485" builtinId="9" hidden="1"/>
    <cellStyle name="Hipervínculo visitado" xfId="32487" builtinId="9" hidden="1"/>
    <cellStyle name="Hipervínculo visitado" xfId="32491" builtinId="9" hidden="1"/>
    <cellStyle name="Hipervínculo visitado" xfId="32493" builtinId="9" hidden="1"/>
    <cellStyle name="Hipervínculo visitado" xfId="32495" builtinId="9" hidden="1"/>
    <cellStyle name="Hipervínculo visitado" xfId="32501" builtinId="9" hidden="1"/>
    <cellStyle name="Hipervínculo visitado" xfId="32505" builtinId="9" hidden="1"/>
    <cellStyle name="Hipervínculo visitado" xfId="32510" builtinId="9" hidden="1"/>
    <cellStyle name="Hipervínculo visitado" xfId="32512" builtinId="9" hidden="1"/>
    <cellStyle name="Hipervínculo visitado" xfId="32514" builtinId="9" hidden="1"/>
    <cellStyle name="Hipervínculo visitado" xfId="32520" builtinId="9" hidden="1"/>
    <cellStyle name="Hipervínculo visitado" xfId="32522" builtinId="9" hidden="1"/>
    <cellStyle name="Hipervínculo visitado" xfId="32524" builtinId="9" hidden="1"/>
    <cellStyle name="Hipervínculo visitado" xfId="32530" builtinId="9" hidden="1"/>
    <cellStyle name="Hipervínculo visitado" xfId="32534" builtinId="9" hidden="1"/>
    <cellStyle name="Hipervínculo visitado" xfId="32538" builtinId="9" hidden="1"/>
    <cellStyle name="Hipervínculo visitado" xfId="32540" builtinId="9" hidden="1"/>
    <cellStyle name="Hipervínculo visitado" xfId="32542" builtinId="9" hidden="1"/>
    <cellStyle name="Hipervínculo visitado" xfId="32546" builtinId="9" hidden="1"/>
    <cellStyle name="Hipervínculo visitado" xfId="32550" builtinId="9" hidden="1"/>
    <cellStyle name="Hipervínculo visitado" xfId="32556" builtinId="9" hidden="1"/>
    <cellStyle name="Hipervínculo visitado" xfId="32558" builtinId="9" hidden="1"/>
    <cellStyle name="Hipervínculo visitado" xfId="32560" builtinId="9" hidden="1"/>
    <cellStyle name="Hipervínculo visitado" xfId="32566" builtinId="9" hidden="1"/>
    <cellStyle name="Hipervínculo visitado" xfId="32568" builtinId="9" hidden="1"/>
    <cellStyle name="Hipervínculo visitado" xfId="32570" builtinId="9" hidden="1"/>
    <cellStyle name="Hipervínculo visitado" xfId="32574" builtinId="9" hidden="1"/>
    <cellStyle name="Hipervínculo visitado" xfId="32578" builtinId="9" hidden="1"/>
    <cellStyle name="Hipervínculo visitado" xfId="32584" builtinId="9" hidden="1"/>
    <cellStyle name="Hipervínculo visitado" xfId="32586" builtinId="9" hidden="1"/>
    <cellStyle name="Hipervínculo visitado" xfId="32588" builtinId="9" hidden="1"/>
    <cellStyle name="Hipervínculo visitado" xfId="32592" builtinId="9" hidden="1"/>
    <cellStyle name="Hipervínculo visitado" xfId="32594" builtinId="9" hidden="1"/>
    <cellStyle name="Hipervínculo visitado" xfId="32598" builtinId="9" hidden="1"/>
    <cellStyle name="Hipervínculo visitado" xfId="32604" builtinId="9" hidden="1"/>
    <cellStyle name="Hipervínculo visitado" xfId="32606" builtinId="9" hidden="1"/>
    <cellStyle name="Hipervínculo visitado" xfId="32610" builtinId="9" hidden="1"/>
    <cellStyle name="Hipervínculo visitado" xfId="32613" builtinId="9" hidden="1"/>
    <cellStyle name="Hipervínculo visitado" xfId="32615" builtinId="9" hidden="1"/>
    <cellStyle name="Hipervínculo visitado" xfId="32619" builtinId="9" hidden="1"/>
    <cellStyle name="Hipervínculo visitado" xfId="32621" builtinId="9" hidden="1"/>
    <cellStyle name="Hipervínculo visitado" xfId="32629" builtinId="9" hidden="1"/>
    <cellStyle name="Hipervínculo visitado" xfId="32631" builtinId="9" hidden="1"/>
    <cellStyle name="Hipervínculo visitado" xfId="32633" builtinId="9" hidden="1"/>
    <cellStyle name="Hipervínculo visitado" xfId="32637" builtinId="9" hidden="1"/>
    <cellStyle name="Hipervínculo visitado" xfId="32639" builtinId="9" hidden="1"/>
    <cellStyle name="Hipervínculo visitado" xfId="32641" builtinId="9" hidden="1"/>
    <cellStyle name="Hipervínculo visitado" xfId="32647" builtinId="9" hidden="1"/>
    <cellStyle name="Hipervínculo visitado" xfId="32651" builtinId="9" hidden="1"/>
    <cellStyle name="Hipervínculo visitado" xfId="32655" builtinId="9" hidden="1"/>
    <cellStyle name="Hipervínculo visitado" xfId="32657" builtinId="9" hidden="1"/>
    <cellStyle name="Hipervínculo visitado" xfId="32661" builtinId="9" hidden="1"/>
    <cellStyle name="Hipervínculo visitado" xfId="32667" builtinId="9" hidden="1"/>
    <cellStyle name="Hipervínculo visitado" xfId="32669" builtinId="9" hidden="1"/>
    <cellStyle name="Hipervínculo visitado" xfId="32671" builtinId="9" hidden="1"/>
    <cellStyle name="Hipervínculo visitado" xfId="32679" builtinId="9" hidden="1"/>
    <cellStyle name="Hipervínculo visitado" xfId="32681" builtinId="9" hidden="1"/>
    <cellStyle name="Hipervínculo visitado" xfId="32685" builtinId="9" hidden="1"/>
    <cellStyle name="Hipervínculo visitado" xfId="32687" builtinId="9" hidden="1"/>
    <cellStyle name="Hipervínculo visitado" xfId="32689" builtinId="9" hidden="1"/>
    <cellStyle name="Hipervínculo visitado" xfId="32695" builtinId="9" hidden="1"/>
    <cellStyle name="Hipervínculo visitado" xfId="32697" builtinId="9" hidden="1"/>
    <cellStyle name="Hipervínculo visitado" xfId="32703" builtinId="9" hidden="1"/>
    <cellStyle name="Hipervínculo visitado" xfId="32705" builtinId="9" hidden="1"/>
    <cellStyle name="Hipervínculo visitado" xfId="32707" builtinId="9" hidden="1"/>
    <cellStyle name="Hipervínculo visitado" xfId="32713" builtinId="9" hidden="1"/>
    <cellStyle name="Hipervínculo visitado" xfId="32715" builtinId="9" hidden="1"/>
    <cellStyle name="Hipervínculo visitado" xfId="32717" builtinId="9" hidden="1"/>
    <cellStyle name="Hipervínculo visitado" xfId="32721" builtinId="9" hidden="1"/>
    <cellStyle name="Hipervínculo visitado" xfId="32727" builtinId="9" hidden="1"/>
    <cellStyle name="Hipervínculo visitado" xfId="32731" builtinId="9" hidden="1"/>
    <cellStyle name="Hipervínculo visitado" xfId="32733" builtinId="9" hidden="1"/>
    <cellStyle name="Hipervínculo visitado" xfId="32735" builtinId="9" hidden="1"/>
    <cellStyle name="Hipervínculo visitado" xfId="32739" builtinId="9" hidden="1"/>
    <cellStyle name="Hipervínculo visitado" xfId="32743" builtinId="9" hidden="1"/>
    <cellStyle name="Hipervínculo visitado" xfId="32745" builtinId="9" hidden="1"/>
    <cellStyle name="Hipervínculo visitado" xfId="32751" builtinId="9" hidden="1"/>
    <cellStyle name="Hipervínculo visitado" xfId="32753" builtinId="9" hidden="1"/>
    <cellStyle name="Hipervínculo visitado" xfId="32759" builtinId="9" hidden="1"/>
    <cellStyle name="Hipervínculo visitado" xfId="32761" builtinId="9" hidden="1"/>
    <cellStyle name="Hipervínculo visitado" xfId="32763" builtinId="9" hidden="1"/>
    <cellStyle name="Hipervínculo visitado" xfId="32767" builtinId="9" hidden="1"/>
    <cellStyle name="Hipervínculo visitado" xfId="32662" builtinId="9" hidden="1"/>
    <cellStyle name="Hipervínculo visitado" xfId="32775" builtinId="9" hidden="1"/>
    <cellStyle name="Hipervínculo visitado" xfId="32777" builtinId="9" hidden="1"/>
    <cellStyle name="Hipervínculo visitado" xfId="32779" builtinId="9" hidden="1"/>
    <cellStyle name="Hipervínculo visitado" xfId="32783" builtinId="9" hidden="1"/>
    <cellStyle name="Hipervínculo visitado" xfId="32785" builtinId="9" hidden="1"/>
    <cellStyle name="Hipervínculo visitado" xfId="32789" builtinId="9" hidden="1"/>
    <cellStyle name="Hipervínculo visitado" xfId="32793" builtinId="9" hidden="1"/>
    <cellStyle name="Hipervínculo visitado" xfId="32797" builtinId="9" hidden="1"/>
    <cellStyle name="Hipervínculo visitado" xfId="32801" builtinId="9" hidden="1"/>
    <cellStyle name="Hipervínculo visitado" xfId="32805" builtinId="9" hidden="1"/>
    <cellStyle name="Hipervínculo visitado" xfId="32807" builtinId="9" hidden="1"/>
    <cellStyle name="Hipervínculo visitado" xfId="32811" builtinId="9" hidden="1"/>
    <cellStyle name="Hipervínculo visitado" xfId="32813" builtinId="9" hidden="1"/>
    <cellStyle name="Hipervínculo visitado" xfId="32815" builtinId="9" hidden="1"/>
    <cellStyle name="Hipervínculo visitado" xfId="32821" builtinId="9" hidden="1"/>
    <cellStyle name="Hipervínculo visitado" xfId="32803" builtinId="9" hidden="1"/>
    <cellStyle name="Hipervínculo visitado" xfId="32771" builtinId="9" hidden="1"/>
    <cellStyle name="Hipervínculo visitado" xfId="32757" builtinId="9" hidden="1"/>
    <cellStyle name="Hipervínculo visitado" xfId="32741" builtinId="9" hidden="1"/>
    <cellStyle name="Hipervínculo visitado" xfId="32709" builtinId="9" hidden="1"/>
    <cellStyle name="Hipervínculo visitado" xfId="32693" builtinId="9" hidden="1"/>
    <cellStyle name="Hipervínculo visitado" xfId="32643" builtinId="9" hidden="1"/>
    <cellStyle name="Hipervínculo visitado" xfId="32627" builtinId="9" hidden="1"/>
    <cellStyle name="Hipervínculo visitado" xfId="32611" builtinId="9" hidden="1"/>
    <cellStyle name="Hipervínculo visitado" xfId="32580" builtinId="9" hidden="1"/>
    <cellStyle name="Hipervínculo visitado" xfId="32564" builtinId="9" hidden="1"/>
    <cellStyle name="Hipervínculo visitado" xfId="32548" builtinId="9" hidden="1"/>
    <cellStyle name="Hipervínculo visitado" xfId="32516" builtinId="9" hidden="1"/>
    <cellStyle name="Hipervínculo visitado" xfId="32483" builtinId="9" hidden="1"/>
    <cellStyle name="Hipervínculo visitado" xfId="32453" builtinId="9" hidden="1"/>
    <cellStyle name="Hipervínculo visitado" xfId="32437" builtinId="9" hidden="1"/>
    <cellStyle name="Hipervínculo visitado" xfId="32421" builtinId="9" hidden="1"/>
    <cellStyle name="Hipervínculo visitado" xfId="32389" builtinId="9" hidden="1"/>
    <cellStyle name="Hipervínculo visitado" xfId="32195" builtinId="9" hidden="1"/>
    <cellStyle name="Hipervínculo visitado" xfId="32197" builtinId="9" hidden="1"/>
    <cellStyle name="Hipervínculo visitado" xfId="32203" builtinId="9" hidden="1"/>
    <cellStyle name="Hipervínculo visitado" xfId="32205" builtinId="9" hidden="1"/>
    <cellStyle name="Hipervínculo visitado" xfId="32209" builtinId="9" hidden="1"/>
    <cellStyle name="Hipervínculo visitado" xfId="32213" builtinId="9" hidden="1"/>
    <cellStyle name="Hipervínculo visitado" xfId="32215" builtinId="9" hidden="1"/>
    <cellStyle name="Hipervínculo visitado" xfId="32219" builtinId="9" hidden="1"/>
    <cellStyle name="Hipervínculo visitado" xfId="32221" builtinId="9" hidden="1"/>
    <cellStyle name="Hipervínculo visitado" xfId="32227" builtinId="9" hidden="1"/>
    <cellStyle name="Hipervínculo visitado" xfId="32229" builtinId="9" hidden="1"/>
    <cellStyle name="Hipervínculo visitado" xfId="32231" builtinId="9" hidden="1"/>
    <cellStyle name="Hipervínculo visitado" xfId="32235" builtinId="9" hidden="1"/>
    <cellStyle name="Hipervínculo visitado" xfId="32237" builtinId="9" hidden="1"/>
    <cellStyle name="Hipervínculo visitado" xfId="32239" builtinId="9" hidden="1"/>
    <cellStyle name="Hipervínculo visitado" xfId="32245" builtinId="9" hidden="1"/>
    <cellStyle name="Hipervínculo visitado" xfId="32248" builtinId="9" hidden="1"/>
    <cellStyle name="Hipervínculo visitado" xfId="32252" builtinId="9" hidden="1"/>
    <cellStyle name="Hipervínculo visitado" xfId="32254" builtinId="9" hidden="1"/>
    <cellStyle name="Hipervínculo visitado" xfId="32256" builtinId="9" hidden="1"/>
    <cellStyle name="Hipervínculo visitado" xfId="32260" builtinId="9" hidden="1"/>
    <cellStyle name="Hipervínculo visitado" xfId="32262" builtinId="9" hidden="1"/>
    <cellStyle name="Hipervínculo visitado" xfId="32264" builtinId="9" hidden="1"/>
    <cellStyle name="Hipervínculo visitado" xfId="32270" builtinId="9" hidden="1"/>
    <cellStyle name="Hipervínculo visitado" xfId="32272" builtinId="9" hidden="1"/>
    <cellStyle name="Hipervínculo visitado" xfId="32278" builtinId="9" hidden="1"/>
    <cellStyle name="Hipervínculo visitado" xfId="32280" builtinId="9" hidden="1"/>
    <cellStyle name="Hipervínculo visitado" xfId="32282" builtinId="9" hidden="1"/>
    <cellStyle name="Hipervínculo visitado" xfId="32286" builtinId="9" hidden="1"/>
    <cellStyle name="Hipervínculo visitado" xfId="32288" builtinId="9" hidden="1"/>
    <cellStyle name="Hipervínculo visitado" xfId="32294" builtinId="9" hidden="1"/>
    <cellStyle name="Hipervínculo visitado" xfId="32296" builtinId="9" hidden="1"/>
    <cellStyle name="Hipervínculo visitado" xfId="32299" builtinId="9" hidden="1"/>
    <cellStyle name="Hipervínculo visitado" xfId="32303" builtinId="9" hidden="1"/>
    <cellStyle name="Hipervínculo visitado" xfId="32305" builtinId="9" hidden="1"/>
    <cellStyle name="Hipervínculo visitado" xfId="32309" builtinId="9" hidden="1"/>
    <cellStyle name="Hipervínculo visitado" xfId="32313" builtinId="9" hidden="1"/>
    <cellStyle name="Hipervínculo visitado" xfId="32317" builtinId="9" hidden="1"/>
    <cellStyle name="Hipervínculo visitado" xfId="32321" builtinId="9" hidden="1"/>
    <cellStyle name="Hipervínculo visitado" xfId="32323" builtinId="9" hidden="1"/>
    <cellStyle name="Hipervínculo visitado" xfId="32325" builtinId="9" hidden="1"/>
    <cellStyle name="Hipervínculo visitado" xfId="32329" builtinId="9" hidden="1"/>
    <cellStyle name="Hipervínculo visitado" xfId="32331" builtinId="9" hidden="1"/>
    <cellStyle name="Hipervínculo visitado" xfId="32333" builtinId="9" hidden="1"/>
    <cellStyle name="Hipervínculo visitado" xfId="32341" builtinId="9" hidden="1"/>
    <cellStyle name="Hipervínculo visitado" xfId="32343" builtinId="9" hidden="1"/>
    <cellStyle name="Hipervínculo visitado" xfId="32347" builtinId="9" hidden="1"/>
    <cellStyle name="Hipervínculo visitado" xfId="32349" builtinId="9" hidden="1"/>
    <cellStyle name="Hipervínculo visitado" xfId="32353" builtinId="9" hidden="1"/>
    <cellStyle name="Hipervínculo visitado" xfId="32357" builtinId="9" hidden="1"/>
    <cellStyle name="Hipervínculo visitado" xfId="32359" builtinId="9" hidden="1"/>
    <cellStyle name="Hipervínculo visitado" xfId="32365" builtinId="9" hidden="1"/>
    <cellStyle name="Hipervínculo visitado" xfId="32367" builtinId="9" hidden="1"/>
    <cellStyle name="Hipervínculo visitado" xfId="32369" builtinId="9" hidden="1"/>
    <cellStyle name="Hipervínculo visitado" xfId="32375" builtinId="9" hidden="1"/>
    <cellStyle name="Hipervínculo visitado" xfId="32373" builtinId="9" hidden="1"/>
    <cellStyle name="Hipervínculo visitado" xfId="32339" builtinId="9" hidden="1"/>
    <cellStyle name="Hipervínculo visitado" xfId="32274" builtinId="9" hidden="1"/>
    <cellStyle name="Hipervínculo visitado" xfId="32211" builtinId="9" hidden="1"/>
    <cellStyle name="Hipervínculo visitado" xfId="32116" builtinId="9" hidden="1"/>
    <cellStyle name="Hipervínculo visitado" xfId="32118" builtinId="9" hidden="1"/>
    <cellStyle name="Hipervínculo visitado" xfId="32120" builtinId="9" hidden="1"/>
    <cellStyle name="Hipervínculo visitado" xfId="32124" builtinId="9" hidden="1"/>
    <cellStyle name="Hipervínculo visitado" xfId="32126" builtinId="9" hidden="1"/>
    <cellStyle name="Hipervínculo visitado" xfId="32128" builtinId="9" hidden="1"/>
    <cellStyle name="Hipervínculo visitado" xfId="32134" builtinId="9" hidden="1"/>
    <cellStyle name="Hipervínculo visitado" xfId="32136" builtinId="9" hidden="1"/>
    <cellStyle name="Hipervínculo visitado" xfId="32140" builtinId="9" hidden="1"/>
    <cellStyle name="Hipervínculo visitado" xfId="32142" builtinId="9" hidden="1"/>
    <cellStyle name="Hipervínculo visitado" xfId="32144" builtinId="9" hidden="1"/>
    <cellStyle name="Hipervínculo visitado" xfId="32148" builtinId="9" hidden="1"/>
    <cellStyle name="Hipervínculo visitado" xfId="32150" builtinId="9" hidden="1"/>
    <cellStyle name="Hipervínculo visitado" xfId="32156" builtinId="9" hidden="1"/>
    <cellStyle name="Hipervínculo visitado" xfId="32158" builtinId="9" hidden="1"/>
    <cellStyle name="Hipervínculo visitado" xfId="32160" builtinId="9" hidden="1"/>
    <cellStyle name="Hipervínculo visitado" xfId="32164" builtinId="9" hidden="1"/>
    <cellStyle name="Hipervínculo visitado" xfId="32166" builtinId="9" hidden="1"/>
    <cellStyle name="Hipervínculo visitado" xfId="32168" builtinId="9" hidden="1"/>
    <cellStyle name="Hipervínculo visitado" xfId="32172" builtinId="9" hidden="1"/>
    <cellStyle name="Hipervínculo visitado" xfId="32176" builtinId="9" hidden="1"/>
    <cellStyle name="Hipervínculo visitado" xfId="32182" builtinId="9" hidden="1"/>
    <cellStyle name="Hipervínculo visitado" xfId="32184" builtinId="9" hidden="1"/>
    <cellStyle name="Hipervínculo visitado" xfId="32186" builtinId="9" hidden="1"/>
    <cellStyle name="Hipervínculo visitado" xfId="32190" builtinId="9" hidden="1"/>
    <cellStyle name="Hipervínculo visitado" xfId="32192" builtinId="9" hidden="1"/>
    <cellStyle name="Hipervínculo visitado" xfId="32178" builtinId="9" hidden="1"/>
    <cellStyle name="Hipervínculo visitado" xfId="32074" builtinId="9" hidden="1"/>
    <cellStyle name="Hipervínculo visitado" xfId="32076" builtinId="9" hidden="1"/>
    <cellStyle name="Hipervínculo visitado" xfId="32080" builtinId="9" hidden="1"/>
    <cellStyle name="Hipervínculo visitado" xfId="32082" builtinId="9" hidden="1"/>
    <cellStyle name="Hipervínculo visitado" xfId="32084" builtinId="9" hidden="1"/>
    <cellStyle name="Hipervínculo visitado" xfId="32090" builtinId="9" hidden="1"/>
    <cellStyle name="Hipervínculo visitado" xfId="32092" builtinId="9" hidden="1"/>
    <cellStyle name="Hipervínculo visitado" xfId="32098" builtinId="9" hidden="1"/>
    <cellStyle name="Hipervínculo visitado" xfId="32100" builtinId="9" hidden="1"/>
    <cellStyle name="Hipervínculo visitado" xfId="32102" builtinId="9" hidden="1"/>
    <cellStyle name="Hipervínculo visitado" xfId="32106" builtinId="9" hidden="1"/>
    <cellStyle name="Hipervínculo visitado" xfId="32108" builtinId="9" hidden="1"/>
    <cellStyle name="Hipervínculo visitado" xfId="32110" builtinId="9" hidden="1"/>
    <cellStyle name="Hipervínculo visitado" xfId="32056" builtinId="9" hidden="1"/>
    <cellStyle name="Hipervínculo visitado" xfId="32060" builtinId="9" hidden="1"/>
    <cellStyle name="Hipervínculo visitado" xfId="32064" builtinId="9" hidden="1"/>
    <cellStyle name="Hipervínculo visitado" xfId="32066" builtinId="9" hidden="1"/>
    <cellStyle name="Hipervínculo visitado" xfId="32068" builtinId="9" hidden="1"/>
    <cellStyle name="Hipervínculo visitado" xfId="32044" builtinId="9" hidden="1"/>
    <cellStyle name="Hipervínculo visitado" xfId="32046" builtinId="9" hidden="1"/>
    <cellStyle name="Hipervínculo visitado" xfId="32048" builtinId="9" hidden="1"/>
    <cellStyle name="Hipervínculo visitado" xfId="32040" builtinId="9" hidden="1"/>
    <cellStyle name="Hipervínculo visitado" xfId="32042" builtinId="9" hidden="1"/>
    <cellStyle name="Hipervínculo visitado" xfId="29799" builtinId="9" hidden="1"/>
    <cellStyle name="Hipervínculo visitado" xfId="35112" builtinId="9" hidden="1"/>
    <cellStyle name="Hipervínculo visitado" xfId="35114" builtinId="9" hidden="1"/>
    <cellStyle name="Hipervínculo visitado" xfId="35120" builtinId="9" hidden="1"/>
    <cellStyle name="Hipervínculo visitado" xfId="35122" builtinId="9" hidden="1"/>
    <cellStyle name="Hipervínculo visitado" xfId="35130" builtinId="9" hidden="1"/>
    <cellStyle name="Hipervínculo visitado" xfId="35134" builtinId="9" hidden="1"/>
    <cellStyle name="Hipervínculo visitado" xfId="35136" builtinId="9" hidden="1"/>
    <cellStyle name="Hipervínculo visitado" xfId="35142" builtinId="9" hidden="1"/>
    <cellStyle name="Hipervínculo visitado" xfId="35144" builtinId="9" hidden="1"/>
    <cellStyle name="Hipervínculo visitado" xfId="35146" builtinId="9" hidden="1"/>
    <cellStyle name="Hipervínculo visitado" xfId="35152" builtinId="9" hidden="1"/>
    <cellStyle name="Hipervínculo visitado" xfId="35158" builtinId="9" hidden="1"/>
    <cellStyle name="Hipervínculo visitado" xfId="35162" builtinId="9" hidden="1"/>
    <cellStyle name="Hipervínculo visitado" xfId="35166" builtinId="9" hidden="1"/>
    <cellStyle name="Hipervínculo visitado" xfId="35168" builtinId="9" hidden="1"/>
    <cellStyle name="Hipervínculo visitado" xfId="35174" builtinId="9" hidden="1"/>
    <cellStyle name="Hipervínculo visitado" xfId="35176" builtinId="9" hidden="1"/>
    <cellStyle name="Hipervínculo visitado" xfId="35178" builtinId="9" hidden="1"/>
    <cellStyle name="Hipervínculo visitado" xfId="35186" builtinId="9" hidden="1"/>
    <cellStyle name="Hipervínculo visitado" xfId="35190" builtinId="9" hidden="1"/>
    <cellStyle name="Hipervínculo visitado" xfId="35194" builtinId="9" hidden="1"/>
    <cellStyle name="Hipervínculo visitado" xfId="35198" builtinId="9" hidden="1"/>
    <cellStyle name="Hipervínculo visitado" xfId="35200" builtinId="9" hidden="1"/>
    <cellStyle name="Hipervínculo visitado" xfId="35206" builtinId="9" hidden="1"/>
    <cellStyle name="Hipervínculo visitado" xfId="35208" builtinId="9" hidden="1"/>
    <cellStyle name="Hipervínculo visitado" xfId="35214" builtinId="9" hidden="1"/>
    <cellStyle name="Hipervínculo visitado" xfId="35216" builtinId="9" hidden="1"/>
    <cellStyle name="Hipervínculo visitado" xfId="35220" builtinId="9" hidden="1"/>
    <cellStyle name="Hipervínculo visitado" xfId="35224" builtinId="9" hidden="1"/>
    <cellStyle name="Hipervínculo visitado" xfId="35228" builtinId="9" hidden="1"/>
    <cellStyle name="Hipervínculo visitado" xfId="35230" builtinId="9" hidden="1"/>
    <cellStyle name="Hipervínculo visitado" xfId="35236" builtinId="9" hidden="1"/>
    <cellStyle name="Hipervínculo visitado" xfId="35240" builtinId="9" hidden="1"/>
    <cellStyle name="Hipervínculo visitado" xfId="35246" builtinId="9" hidden="1"/>
    <cellStyle name="Hipervínculo visitado" xfId="35248" builtinId="9" hidden="1"/>
    <cellStyle name="Hipervínculo visitado" xfId="35252" builtinId="9" hidden="1"/>
    <cellStyle name="Hipervínculo visitado" xfId="35256" builtinId="9" hidden="1"/>
    <cellStyle name="Hipervínculo visitado" xfId="35260" builtinId="9" hidden="1"/>
    <cellStyle name="Hipervínculo visitado" xfId="35263" builtinId="9" hidden="1"/>
    <cellStyle name="Hipervínculo visitado" xfId="35271" builtinId="9" hidden="1"/>
    <cellStyle name="Hipervínculo visitado" xfId="35273" builtinId="9" hidden="1"/>
    <cellStyle name="Hipervínculo visitado" xfId="35279" builtinId="9" hidden="1"/>
    <cellStyle name="Hipervínculo visitado" xfId="35281" builtinId="9" hidden="1"/>
    <cellStyle name="Hipervínculo visitado" xfId="35285" builtinId="9" hidden="1"/>
    <cellStyle name="Hipervínculo visitado" xfId="35289" builtinId="9" hidden="1"/>
    <cellStyle name="Hipervínculo visitado" xfId="35293" builtinId="9" hidden="1"/>
    <cellStyle name="Hipervínculo visitado" xfId="35301" builtinId="9" hidden="1"/>
    <cellStyle name="Hipervínculo visitado" xfId="35303" builtinId="9" hidden="1"/>
    <cellStyle name="Hipervínculo visitado" xfId="35305" builtinId="9" hidden="1"/>
    <cellStyle name="Hipervínculo visitado" xfId="35311" builtinId="9" hidden="1"/>
    <cellStyle name="Hipervínculo visitado" xfId="35313" builtinId="9" hidden="1"/>
    <cellStyle name="Hipervínculo visitado" xfId="35317" builtinId="9" hidden="1"/>
    <cellStyle name="Hipervínculo visitado" xfId="35321" builtinId="9" hidden="1"/>
    <cellStyle name="Hipervínculo visitado" xfId="35327" builtinId="9" hidden="1"/>
    <cellStyle name="Hipervínculo visitado" xfId="35333" builtinId="9" hidden="1"/>
    <cellStyle name="Hipervínculo visitado" xfId="35335" builtinId="9" hidden="1"/>
    <cellStyle name="Hipervínculo visitado" xfId="35337" builtinId="9" hidden="1"/>
    <cellStyle name="Hipervínculo visitado" xfId="35343" builtinId="9" hidden="1"/>
    <cellStyle name="Hipervínculo visitado" xfId="35345" builtinId="9" hidden="1"/>
    <cellStyle name="Hipervínculo visitado" xfId="35349" builtinId="9" hidden="1"/>
    <cellStyle name="Hipervínculo visitado" xfId="35357" builtinId="9" hidden="1"/>
    <cellStyle name="Hipervínculo visitado" xfId="35359" builtinId="9" hidden="1"/>
    <cellStyle name="Hipervínculo visitado" xfId="35365" builtinId="9" hidden="1"/>
    <cellStyle name="Hipervínculo visitado" xfId="35366" builtinId="9" hidden="1"/>
    <cellStyle name="Hipervínculo visitado" xfId="35368" builtinId="9" hidden="1"/>
    <cellStyle name="Hipervínculo visitado" xfId="35374" builtinId="9" hidden="1"/>
    <cellStyle name="Hipervínculo visitado" xfId="35376" builtinId="9" hidden="1"/>
    <cellStyle name="Hipervínculo visitado" xfId="35384" builtinId="9" hidden="1"/>
    <cellStyle name="Hipervínculo visitado" xfId="35388" builtinId="9" hidden="1"/>
    <cellStyle name="Hipervínculo visitado" xfId="35390" builtinId="9" hidden="1"/>
    <cellStyle name="Hipervínculo visitado" xfId="35396" builtinId="9" hidden="1"/>
    <cellStyle name="Hipervínculo visitado" xfId="35398" builtinId="9" hidden="1"/>
    <cellStyle name="Hipervínculo visitado" xfId="35400" builtinId="9" hidden="1"/>
    <cellStyle name="Hipervínculo visitado" xfId="35406" builtinId="9" hidden="1"/>
    <cellStyle name="Hipervínculo visitado" xfId="35412" builtinId="9" hidden="1"/>
    <cellStyle name="Hipervínculo visitado" xfId="35416" builtinId="9" hidden="1"/>
    <cellStyle name="Hipervínculo visitado" xfId="35422" builtinId="9" hidden="1"/>
    <cellStyle name="Hipervínculo visitado" xfId="35424" builtinId="9" hidden="1"/>
    <cellStyle name="Hipervínculo visitado" xfId="35430" builtinId="9" hidden="1"/>
    <cellStyle name="Hipervínculo visitado" xfId="35432" builtinId="9" hidden="1"/>
    <cellStyle name="Hipervínculo visitado" xfId="35434" builtinId="9" hidden="1"/>
    <cellStyle name="Hipervínculo visitado" xfId="35442" builtinId="9" hidden="1"/>
    <cellStyle name="Hipervínculo visitado" xfId="35446" builtinId="9" hidden="1"/>
    <cellStyle name="Hipervínculo visitado" xfId="35450" builtinId="9" hidden="1"/>
    <cellStyle name="Hipervínculo visitado" xfId="35454" builtinId="9" hidden="1"/>
    <cellStyle name="Hipervínculo visitado" xfId="35456" builtinId="9" hidden="1"/>
    <cellStyle name="Hipervínculo visitado" xfId="35462" builtinId="9" hidden="1"/>
    <cellStyle name="Hipervínculo visitado" xfId="35464" builtinId="9" hidden="1"/>
    <cellStyle name="Hipervínculo visitado" xfId="35472" builtinId="9" hidden="1"/>
    <cellStyle name="Hipervínculo visitado" xfId="35474" builtinId="9" hidden="1"/>
    <cellStyle name="Hipervínculo visitado" xfId="35478" builtinId="9" hidden="1"/>
    <cellStyle name="Hipervínculo visitado" xfId="35482" builtinId="9" hidden="1"/>
    <cellStyle name="Hipervínculo visitado" xfId="35486" builtinId="9" hidden="1"/>
    <cellStyle name="Hipervínculo visitado" xfId="35488" builtinId="9" hidden="1"/>
    <cellStyle name="Hipervínculo visitado" xfId="35494" builtinId="9" hidden="1"/>
    <cellStyle name="Hipervínculo visitado" xfId="35498" builtinId="9" hidden="1"/>
    <cellStyle name="Hipervínculo visitado" xfId="35504" builtinId="9" hidden="1"/>
    <cellStyle name="Hipervínculo visitado" xfId="35506" builtinId="9" hidden="1"/>
    <cellStyle name="Hipervínculo visitado" xfId="35510" builtinId="9" hidden="1"/>
    <cellStyle name="Hipervínculo visitado" xfId="35514" builtinId="9" hidden="1"/>
    <cellStyle name="Hipervínculo visitado" xfId="35518" builtinId="9" hidden="1"/>
    <cellStyle name="Hipervínculo visitado" xfId="35520" builtinId="9" hidden="1"/>
    <cellStyle name="Hipervínculo visitado" xfId="35526" builtinId="9" hidden="1"/>
    <cellStyle name="Hipervínculo visitado" xfId="35528" builtinId="9" hidden="1"/>
    <cellStyle name="Hipervínculo visitado" xfId="35534" builtinId="9" hidden="1"/>
    <cellStyle name="Hipervínculo visitado" xfId="35536" builtinId="9" hidden="1"/>
    <cellStyle name="Hipervínculo visitado" xfId="35540" builtinId="9" hidden="1"/>
    <cellStyle name="Hipervínculo visitado" xfId="35544" builtinId="9" hidden="1"/>
    <cellStyle name="Hipervínculo visitado" xfId="35548" builtinId="9" hidden="1"/>
    <cellStyle name="Hipervínculo visitado" xfId="35556" builtinId="9" hidden="1"/>
    <cellStyle name="Hipervínculo visitado" xfId="35558" builtinId="9" hidden="1"/>
    <cellStyle name="Hipervínculo visitado" xfId="35560" builtinId="9" hidden="1"/>
    <cellStyle name="Hipervínculo visitado" xfId="35566" builtinId="9" hidden="1"/>
    <cellStyle name="Hipervínculo visitado" xfId="35568" builtinId="9" hidden="1"/>
    <cellStyle name="Hipervínculo visitado" xfId="35572" builtinId="9" hidden="1"/>
    <cellStyle name="Hipervínculo visitado" xfId="35578" builtinId="9" hidden="1"/>
    <cellStyle name="Hipervínculo visitado" xfId="35584" builtinId="9" hidden="1"/>
    <cellStyle name="Hipervínculo visitado" xfId="35590" builtinId="9" hidden="1"/>
    <cellStyle name="Hipervínculo visitado" xfId="35592" builtinId="9" hidden="1"/>
    <cellStyle name="Hipervínculo visitado" xfId="35594" builtinId="9" hidden="1"/>
    <cellStyle name="Hipervínculo visitado" xfId="35600" builtinId="9" hidden="1"/>
    <cellStyle name="Hipervínculo visitado" xfId="35602" builtinId="9" hidden="1"/>
    <cellStyle name="Hipervínculo visitado" xfId="35606" builtinId="9" hidden="1"/>
    <cellStyle name="Hipervínculo visitado" xfId="35614" builtinId="9" hidden="1"/>
    <cellStyle name="Hipervínculo visitado" xfId="35616" builtinId="9" hidden="1"/>
    <cellStyle name="Hipervínculo visitado" xfId="35622" builtinId="9" hidden="1"/>
    <cellStyle name="Hipervínculo visitado" xfId="35624" builtinId="9" hidden="1"/>
    <cellStyle name="Hipervínculo visitado" xfId="35626" builtinId="9" hidden="1"/>
    <cellStyle name="Hipervínculo visitado" xfId="35632" builtinId="9" hidden="1"/>
    <cellStyle name="Hipervínculo visitado" xfId="35634" builtinId="9" hidden="1"/>
    <cellStyle name="Hipervínculo visitado" xfId="35642" builtinId="9" hidden="1"/>
    <cellStyle name="Hipervínculo visitado" xfId="35646" builtinId="9" hidden="1"/>
    <cellStyle name="Hipervínculo visitado" xfId="35648" builtinId="9" hidden="1"/>
    <cellStyle name="Hipervínculo visitado" xfId="35654" builtinId="9" hidden="1"/>
    <cellStyle name="Hipervínculo visitado" xfId="35656" builtinId="9" hidden="1"/>
    <cellStyle name="Hipervínculo visitado" xfId="35658" builtinId="9" hidden="1"/>
    <cellStyle name="Hipervínculo visitado" xfId="35664" builtinId="9" hidden="1"/>
    <cellStyle name="Hipervínculo visitado" xfId="35670" builtinId="9" hidden="1"/>
    <cellStyle name="Hipervínculo visitado" xfId="35674" builtinId="9" hidden="1"/>
    <cellStyle name="Hipervínculo visitado" xfId="35678" builtinId="9" hidden="1"/>
    <cellStyle name="Hipervínculo visitado" xfId="35573" builtinId="9" hidden="1"/>
    <cellStyle name="Hipervínculo visitado" xfId="35684" builtinId="9" hidden="1"/>
    <cellStyle name="Hipervínculo visitado" xfId="35686" builtinId="9" hidden="1"/>
    <cellStyle name="Hipervínculo visitado" xfId="35688" builtinId="9" hidden="1"/>
    <cellStyle name="Hipervínculo visitado" xfId="35696" builtinId="9" hidden="1"/>
    <cellStyle name="Hipervínculo visitado" xfId="35700" builtinId="9" hidden="1"/>
    <cellStyle name="Hipervínculo visitado" xfId="35704" builtinId="9" hidden="1"/>
    <cellStyle name="Hipervínculo visitado" xfId="35708" builtinId="9" hidden="1"/>
    <cellStyle name="Hipervínculo visitado" xfId="35710" builtinId="9" hidden="1"/>
    <cellStyle name="Hipervínculo visitado" xfId="35716" builtinId="9" hidden="1"/>
    <cellStyle name="Hipervínculo visitado" xfId="35718" builtinId="9" hidden="1"/>
    <cellStyle name="Hipervínculo visitado" xfId="35726" builtinId="9" hidden="1"/>
    <cellStyle name="Hipervínculo visitado" xfId="35728" builtinId="9" hidden="1"/>
    <cellStyle name="Hipervínculo visitado" xfId="35734" builtinId="9" hidden="1"/>
    <cellStyle name="Hipervínculo visitado" xfId="35738" builtinId="9" hidden="1"/>
    <cellStyle name="Hipervínculo visitado" xfId="35742" builtinId="9" hidden="1"/>
    <cellStyle name="Hipervínculo visitado" xfId="35744" builtinId="9" hidden="1"/>
    <cellStyle name="Hipervínculo visitado" xfId="35750" builtinId="9" hidden="1"/>
    <cellStyle name="Hipervínculo visitado" xfId="35754" builtinId="9" hidden="1"/>
    <cellStyle name="Hipervínculo visitado" xfId="35760" builtinId="9" hidden="1"/>
    <cellStyle name="Hipervínculo visitado" xfId="35762" builtinId="9" hidden="1"/>
    <cellStyle name="Hipervínculo visitado" xfId="35766" builtinId="9" hidden="1"/>
    <cellStyle name="Hipervínculo visitado" xfId="35770" builtinId="9" hidden="1"/>
    <cellStyle name="Hipervínculo visitado" xfId="35774" builtinId="9" hidden="1"/>
    <cellStyle name="Hipervínculo visitado" xfId="35776" builtinId="9" hidden="1"/>
    <cellStyle name="Hipervínculo visitado" xfId="35784" builtinId="9" hidden="1"/>
    <cellStyle name="Hipervínculo visitado" xfId="35786" builtinId="9" hidden="1"/>
    <cellStyle name="Hipervínculo visitado" xfId="35792" builtinId="9" hidden="1"/>
    <cellStyle name="Hipervínculo visitado" xfId="35794" builtinId="9" hidden="1"/>
    <cellStyle name="Hipervínculo visitado" xfId="35798" builtinId="9" hidden="1"/>
    <cellStyle name="Hipervínculo visitado" xfId="35802" builtinId="9" hidden="1"/>
    <cellStyle name="Hipervínculo visitado" xfId="35806" builtinId="9" hidden="1"/>
    <cellStyle name="Hipervínculo visitado" xfId="35814" builtinId="9" hidden="1"/>
    <cellStyle name="Hipervínculo visitado" xfId="35816" builtinId="9" hidden="1"/>
    <cellStyle name="Hipervínculo visitado" xfId="35818" builtinId="9" hidden="1"/>
    <cellStyle name="Hipervínculo visitado" xfId="35824" builtinId="9" hidden="1"/>
    <cellStyle name="Hipervínculo visitado" xfId="35826" builtinId="9" hidden="1"/>
    <cellStyle name="Hipervínculo visitado" xfId="35830" builtinId="9" hidden="1"/>
    <cellStyle name="Hipervínculo visitado" xfId="35834" builtinId="9" hidden="1"/>
    <cellStyle name="Hipervínculo visitado" xfId="35838" builtinId="9" hidden="1"/>
    <cellStyle name="Hipervínculo visitado" xfId="35844" builtinId="9" hidden="1"/>
    <cellStyle name="Hipervínculo visitado" xfId="35846" builtinId="9" hidden="1"/>
    <cellStyle name="Hipervínculo visitado" xfId="35848" builtinId="9" hidden="1"/>
    <cellStyle name="Hipervínculo visitado" xfId="35854" builtinId="9" hidden="1"/>
    <cellStyle name="Hipervínculo visitado" xfId="35856" builtinId="9" hidden="1"/>
    <cellStyle name="Hipervínculo visitado" xfId="35860" builtinId="9" hidden="1"/>
    <cellStyle name="Hipervínculo visitado" xfId="35868" builtinId="9" hidden="1"/>
    <cellStyle name="Hipervínculo visitado" xfId="35870" builtinId="9" hidden="1"/>
    <cellStyle name="Hipervínculo visitado" xfId="35876" builtinId="9" hidden="1"/>
    <cellStyle name="Hipervínculo visitado" xfId="35878" builtinId="9" hidden="1"/>
    <cellStyle name="Hipervínculo visitado" xfId="35880" builtinId="9" hidden="1"/>
    <cellStyle name="Hipervínculo visitado" xfId="35888" builtinId="9" hidden="1"/>
    <cellStyle name="Hipervínculo visitado" xfId="35890" builtinId="9" hidden="1"/>
    <cellStyle name="Hipervínculo visitado" xfId="35898" builtinId="9" hidden="1"/>
    <cellStyle name="Hipervínculo visitado" xfId="35902" builtinId="9" hidden="1"/>
    <cellStyle name="Hipervínculo visitado" xfId="35904" builtinId="9" hidden="1"/>
    <cellStyle name="Hipervínculo visitado" xfId="35910" builtinId="9" hidden="1"/>
    <cellStyle name="Hipervínculo visitado" xfId="35912" builtinId="9" hidden="1"/>
    <cellStyle name="Hipervínculo visitado" xfId="35914" builtinId="9" hidden="1"/>
    <cellStyle name="Hipervínculo visitado" xfId="35920" builtinId="9" hidden="1"/>
    <cellStyle name="Hipervínculo visitado" xfId="35926" builtinId="9" hidden="1"/>
    <cellStyle name="Hipervínculo visitado" xfId="35930" builtinId="9" hidden="1"/>
    <cellStyle name="Hipervínculo visitado" xfId="35934" builtinId="9" hidden="1"/>
    <cellStyle name="Hipervínculo visitado" xfId="35936" builtinId="9" hidden="1"/>
    <cellStyle name="Hipervínculo visitado" xfId="35942" builtinId="9" hidden="1"/>
    <cellStyle name="Hipervínculo visitado" xfId="35944" builtinId="9" hidden="1"/>
    <cellStyle name="Hipervínculo visitado" xfId="35946" builtinId="9" hidden="1"/>
    <cellStyle name="Hipervínculo visitado" xfId="35954" builtinId="9" hidden="1"/>
    <cellStyle name="Hipervínculo visitado" xfId="35958" builtinId="9" hidden="1"/>
    <cellStyle name="Hipervínculo visitado" xfId="35962" builtinId="9" hidden="1"/>
    <cellStyle name="Hipervínculo visitado" xfId="35966" builtinId="9" hidden="1"/>
    <cellStyle name="Hipervínculo visitado" xfId="35968" builtinId="9" hidden="1"/>
    <cellStyle name="Hipervínculo visitado" xfId="35974" builtinId="9" hidden="1"/>
    <cellStyle name="Hipervínculo visitado" xfId="35976" builtinId="9" hidden="1"/>
    <cellStyle name="Hipervínculo visitado" xfId="35984" builtinId="9" hidden="1"/>
    <cellStyle name="Hipervínculo visitado" xfId="35986" builtinId="9" hidden="1"/>
    <cellStyle name="Hipervínculo visitado" xfId="35990" builtinId="9" hidden="1"/>
    <cellStyle name="Hipervínculo visitado" xfId="35992" builtinId="9" hidden="1"/>
    <cellStyle name="Hipervínculo visitado" xfId="35996" builtinId="9" hidden="1"/>
    <cellStyle name="Hipervínculo visitado" xfId="35998" builtinId="9" hidden="1"/>
    <cellStyle name="Hipervínculo visitado" xfId="36004" builtinId="9" hidden="1"/>
    <cellStyle name="Hipervínculo visitado" xfId="36008" builtinId="9" hidden="1"/>
    <cellStyle name="Hipervínculo visitado" xfId="36014" builtinId="9" hidden="1"/>
    <cellStyle name="Hipervínculo visitado" xfId="36016" builtinId="9" hidden="1"/>
    <cellStyle name="Hipervínculo visitado" xfId="36020" builtinId="9" hidden="1"/>
    <cellStyle name="Hipervínculo visitado" xfId="36024" builtinId="9" hidden="1"/>
    <cellStyle name="Hipervínculo visitado" xfId="36028" builtinId="9" hidden="1"/>
    <cellStyle name="Hipervínculo visitado" xfId="36030" builtinId="9" hidden="1"/>
    <cellStyle name="Hipervínculo visitado" xfId="36038" builtinId="9" hidden="1"/>
    <cellStyle name="Hipervínculo visitado" xfId="36040" builtinId="9" hidden="1"/>
    <cellStyle name="Hipervínculo visitado" xfId="36048" builtinId="9" hidden="1"/>
    <cellStyle name="Hipervínculo visitado" xfId="36050" builtinId="9" hidden="1"/>
    <cellStyle name="Hipervínculo visitado" xfId="36054" builtinId="9" hidden="1"/>
    <cellStyle name="Hipervínculo visitado" xfId="36058" builtinId="9" hidden="1"/>
    <cellStyle name="Hipervínculo visitado" xfId="36062" builtinId="9" hidden="1"/>
    <cellStyle name="Hipervínculo visitado" xfId="36070" builtinId="9" hidden="1"/>
    <cellStyle name="Hipervínculo visitado" xfId="36072" builtinId="9" hidden="1"/>
    <cellStyle name="Hipervínculo visitado" xfId="36074" builtinId="9" hidden="1"/>
    <cellStyle name="Hipervínculo visitado" xfId="36080" builtinId="9" hidden="1"/>
    <cellStyle name="Hipervínculo visitado" xfId="36082" builtinId="9" hidden="1"/>
    <cellStyle name="Hipervínculo visitado" xfId="36086" builtinId="9" hidden="1"/>
    <cellStyle name="Hipervínculo visitado" xfId="36090" builtinId="9" hidden="1"/>
    <cellStyle name="Hipervínculo visitado" xfId="36096" builtinId="9" hidden="1"/>
    <cellStyle name="Hipervínculo visitado" xfId="36102" builtinId="9" hidden="1"/>
    <cellStyle name="Hipervínculo visitado" xfId="36104" builtinId="9" hidden="1"/>
    <cellStyle name="Hipervínculo visitado" xfId="36106" builtinId="9" hidden="1"/>
    <cellStyle name="Hipervínculo visitado" xfId="36112" builtinId="9" hidden="1"/>
    <cellStyle name="Hipervínculo visitado" xfId="36114" builtinId="9" hidden="1"/>
    <cellStyle name="Hipervínculo visitado" xfId="36118" builtinId="9" hidden="1"/>
    <cellStyle name="Hipervínculo visitado" xfId="36126" builtinId="9" hidden="1"/>
    <cellStyle name="Hipervínculo visitado" xfId="36128" builtinId="9" hidden="1"/>
    <cellStyle name="Hipervínculo visitado" xfId="36134" builtinId="9" hidden="1"/>
    <cellStyle name="Hipervínculo visitado" xfId="36136" builtinId="9" hidden="1"/>
    <cellStyle name="Hipervínculo visitado" xfId="36138" builtinId="9" hidden="1"/>
    <cellStyle name="Hipervínculo visitado" xfId="36144" builtinId="9" hidden="1"/>
    <cellStyle name="Hipervínculo visitado" xfId="36146" builtinId="9" hidden="1"/>
    <cellStyle name="Hipervínculo visitado" xfId="36152" builtinId="9" hidden="1"/>
    <cellStyle name="Hipervínculo visitado" xfId="36156" builtinId="9" hidden="1"/>
    <cellStyle name="Hipervínculo visitado" xfId="36158" builtinId="9" hidden="1"/>
    <cellStyle name="Hipervínculo visitado" xfId="36164" builtinId="9" hidden="1"/>
    <cellStyle name="Hipervínculo visitado" xfId="36166" builtinId="9" hidden="1"/>
    <cellStyle name="Hipervínculo visitado" xfId="36168" builtinId="9" hidden="1"/>
    <cellStyle name="Hipervínculo visitado" xfId="36174" builtinId="9" hidden="1"/>
    <cellStyle name="Hipervínculo visitado" xfId="36180" builtinId="9" hidden="1"/>
    <cellStyle name="Hipervínculo visitado" xfId="36184" builtinId="9" hidden="1"/>
    <cellStyle name="Hipervínculo visitado" xfId="36188" builtinId="9" hidden="1"/>
    <cellStyle name="Hipervínculo visitado" xfId="36190" builtinId="9" hidden="1"/>
    <cellStyle name="Hipervínculo visitado" xfId="36196" builtinId="9" hidden="1"/>
    <cellStyle name="Hipervínculo visitado" xfId="36200" builtinId="9" hidden="1"/>
    <cellStyle name="Hipervínculo visitado" xfId="36202" builtinId="9" hidden="1"/>
    <cellStyle name="Hipervínculo visitado" xfId="36210" builtinId="9" hidden="1"/>
    <cellStyle name="Hipervínculo visitado" xfId="36214" builtinId="9" hidden="1"/>
    <cellStyle name="Hipervínculo visitado" xfId="36218" builtinId="9" hidden="1"/>
    <cellStyle name="Hipervínculo visitado" xfId="36222" builtinId="9" hidden="1"/>
    <cellStyle name="Hipervínculo visitado" xfId="36224" builtinId="9" hidden="1"/>
    <cellStyle name="Hipervínculo visitado" xfId="36230" builtinId="9" hidden="1"/>
    <cellStyle name="Hipervínculo visitado" xfId="36232" builtinId="9" hidden="1"/>
    <cellStyle name="Hipervínculo visitado" xfId="36240" builtinId="9" hidden="1"/>
    <cellStyle name="Hipervínculo visitado" xfId="36242" builtinId="9" hidden="1"/>
    <cellStyle name="Hipervínculo visitado" xfId="36246" builtinId="9" hidden="1"/>
    <cellStyle name="Hipervínculo visitado" xfId="36250" builtinId="9" hidden="1"/>
    <cellStyle name="Hipervínculo visitado" xfId="36254" builtinId="9" hidden="1"/>
    <cellStyle name="Hipervínculo visitado" xfId="36256" builtinId="9" hidden="1"/>
    <cellStyle name="Hipervínculo visitado" xfId="36262" builtinId="9" hidden="1"/>
    <cellStyle name="Hipervínculo visitado" xfId="36266" builtinId="9" hidden="1"/>
    <cellStyle name="Hipervínculo visitado" xfId="36272" builtinId="9" hidden="1"/>
    <cellStyle name="Hipervínculo visitado" xfId="36274" builtinId="9" hidden="1"/>
    <cellStyle name="Hipervínculo visitado" xfId="36278" builtinId="9" hidden="1"/>
    <cellStyle name="Hipervínculo visitado" xfId="36282" builtinId="9" hidden="1"/>
    <cellStyle name="Hipervínculo visitado" xfId="36286" builtinId="9" hidden="1"/>
    <cellStyle name="Hipervínculo visitado" xfId="36288" builtinId="9" hidden="1"/>
    <cellStyle name="Hipervínculo visitado" xfId="36296" builtinId="9" hidden="1"/>
    <cellStyle name="Hipervínculo visitado" xfId="36298" builtinId="9" hidden="1"/>
    <cellStyle name="Hipervínculo visitado" xfId="36197" builtinId="9" hidden="1"/>
    <cellStyle name="Hipervínculo visitado" xfId="36304" builtinId="9" hidden="1"/>
    <cellStyle name="Hipervínculo visitado" xfId="36308" builtinId="9" hidden="1"/>
    <cellStyle name="Hipervínculo visitado" xfId="36312" builtinId="9" hidden="1"/>
    <cellStyle name="Hipervínculo visitado" xfId="36316" builtinId="9" hidden="1"/>
    <cellStyle name="Hipervínculo visitado" xfId="36324" builtinId="9" hidden="1"/>
    <cellStyle name="Hipervínculo visitado" xfId="36326" builtinId="9" hidden="1"/>
    <cellStyle name="Hipervínculo visitado" xfId="36328" builtinId="9" hidden="1"/>
    <cellStyle name="Hipervínculo visitado" xfId="36334" builtinId="9" hidden="1"/>
    <cellStyle name="Hipervínculo visitado" xfId="36336" builtinId="9" hidden="1"/>
    <cellStyle name="Hipervínculo visitado" xfId="36340" builtinId="9" hidden="1"/>
    <cellStyle name="Hipervínculo visitado" xfId="36344" builtinId="9" hidden="1"/>
    <cellStyle name="Hipervínculo visitado" xfId="36350" builtinId="9" hidden="1"/>
    <cellStyle name="Hipervínculo visitado" xfId="36357" builtinId="9" hidden="1"/>
    <cellStyle name="Hipervínculo visitado" xfId="36359" builtinId="9" hidden="1"/>
    <cellStyle name="Hipervínculo visitado" xfId="36361" builtinId="9" hidden="1"/>
    <cellStyle name="Hipervínculo visitado" xfId="36367" builtinId="9" hidden="1"/>
    <cellStyle name="Hipervínculo visitado" xfId="36369" builtinId="9" hidden="1"/>
    <cellStyle name="Hipervínculo visitado" xfId="36373" builtinId="9" hidden="1"/>
    <cellStyle name="Hipervínculo visitado" xfId="36381" builtinId="9" hidden="1"/>
    <cellStyle name="Hipervínculo visitado" xfId="36383" builtinId="9" hidden="1"/>
    <cellStyle name="Hipervínculo visitado" xfId="36389" builtinId="9" hidden="1"/>
    <cellStyle name="Hipervínculo visitado" xfId="36391" builtinId="9" hidden="1"/>
    <cellStyle name="Hipervínculo visitado" xfId="36393" builtinId="9" hidden="1"/>
    <cellStyle name="Hipervínculo visitado" xfId="36399" builtinId="9" hidden="1"/>
    <cellStyle name="Hipervínculo visitado" xfId="36401" builtinId="9" hidden="1"/>
    <cellStyle name="Hipervínculo visitado" xfId="36409" builtinId="9" hidden="1"/>
    <cellStyle name="Hipervínculo visitado" xfId="36413" builtinId="9" hidden="1"/>
    <cellStyle name="Hipervínculo visitado" xfId="36415" builtinId="9" hidden="1"/>
    <cellStyle name="Hipervínculo visitado" xfId="36421" builtinId="9" hidden="1"/>
    <cellStyle name="Hipervínculo visitado" xfId="36423" builtinId="9" hidden="1"/>
    <cellStyle name="Hipervínculo visitado" xfId="36425" builtinId="9" hidden="1"/>
    <cellStyle name="Hipervínculo visitado" xfId="36431" builtinId="9" hidden="1"/>
    <cellStyle name="Hipervínculo visitado" xfId="36437" builtinId="9" hidden="1"/>
    <cellStyle name="Hipervínculo visitado" xfId="36441" builtinId="9" hidden="1"/>
    <cellStyle name="Hipervínculo visitado" xfId="36445" builtinId="9" hidden="1"/>
    <cellStyle name="Hipervínculo visitado" xfId="36447" builtinId="9" hidden="1"/>
    <cellStyle name="Hipervínculo visitado" xfId="36453" builtinId="9" hidden="1"/>
    <cellStyle name="Hipervínculo visitado" xfId="36455" builtinId="9" hidden="1"/>
    <cellStyle name="Hipervínculo visitado" xfId="36457" builtinId="9" hidden="1"/>
    <cellStyle name="Hipervínculo visitado" xfId="36463" builtinId="9" hidden="1"/>
    <cellStyle name="Hipervínculo visitado" xfId="36467" builtinId="9" hidden="1"/>
    <cellStyle name="Hipervínculo visitado" xfId="36471" builtinId="9" hidden="1"/>
    <cellStyle name="Hipervínculo visitado" xfId="36475" builtinId="9" hidden="1"/>
    <cellStyle name="Hipervínculo visitado" xfId="36477" builtinId="9" hidden="1"/>
    <cellStyle name="Hipervínculo visitado" xfId="36483" builtinId="9" hidden="1"/>
    <cellStyle name="Hipervínculo visitado" xfId="36485" builtinId="9" hidden="1"/>
    <cellStyle name="Hipervínculo visitado" xfId="36493" builtinId="9" hidden="1"/>
    <cellStyle name="Hipervínculo visitado" xfId="36495" builtinId="9" hidden="1"/>
    <cellStyle name="Hipervínculo visitado" xfId="36499" builtinId="9" hidden="1"/>
    <cellStyle name="Hipervínculo visitado" xfId="36503" builtinId="9" hidden="1"/>
    <cellStyle name="Hipervínculo visitado" xfId="36507" builtinId="9" hidden="1"/>
    <cellStyle name="Hipervínculo visitado" xfId="36509" builtinId="9" hidden="1"/>
    <cellStyle name="Hipervínculo visitado" xfId="36515" builtinId="9" hidden="1"/>
    <cellStyle name="Hipervínculo visitado" xfId="36519" builtinId="9" hidden="1"/>
    <cellStyle name="Hipervínculo visitado" xfId="36525" builtinId="9" hidden="1"/>
    <cellStyle name="Hipervínculo visitado" xfId="36527" builtinId="9" hidden="1"/>
    <cellStyle name="Hipervínculo visitado" xfId="36531" builtinId="9" hidden="1"/>
    <cellStyle name="Hipervínculo visitado" xfId="36535" builtinId="9" hidden="1"/>
    <cellStyle name="Hipervínculo visitado" xfId="36539" builtinId="9" hidden="1"/>
    <cellStyle name="Hipervínculo visitado" xfId="36541" builtinId="9" hidden="1"/>
    <cellStyle name="Hipervínculo visitado" xfId="36549" builtinId="9" hidden="1"/>
    <cellStyle name="Hipervínculo visitado" xfId="36551" builtinId="9" hidden="1"/>
    <cellStyle name="Hipervínculo visitado" xfId="36557" builtinId="9" hidden="1"/>
    <cellStyle name="Hipervínculo visitado" xfId="36559" builtinId="9" hidden="1"/>
    <cellStyle name="Hipervínculo visitado" xfId="36563" builtinId="9" hidden="1"/>
    <cellStyle name="Hipervínculo visitado" xfId="36567" builtinId="9" hidden="1"/>
    <cellStyle name="Hipervínculo visitado" xfId="36571" builtinId="9" hidden="1"/>
    <cellStyle name="Hipervínculo visitado" xfId="36579" builtinId="9" hidden="1"/>
    <cellStyle name="Hipervínculo visitado" xfId="36581" builtinId="9" hidden="1"/>
    <cellStyle name="Hipervínculo visitado" xfId="36583" builtinId="9" hidden="1"/>
    <cellStyle name="Hipervínculo visitado" xfId="36589" builtinId="9" hidden="1"/>
    <cellStyle name="Hipervínculo visitado" xfId="36591" builtinId="9" hidden="1"/>
    <cellStyle name="Hipervínculo visitado" xfId="36595" builtinId="9" hidden="1"/>
    <cellStyle name="Hipervínculo visitado" xfId="36599" builtinId="9" hidden="1"/>
    <cellStyle name="Hipervínculo visitado" xfId="36605" builtinId="9" hidden="1"/>
    <cellStyle name="Hipervínculo visitado" xfId="36611" builtinId="9" hidden="1"/>
    <cellStyle name="Hipervínculo visitado" xfId="36609" builtinId="9" hidden="1"/>
    <cellStyle name="Hipervínculo visitado" xfId="36601" builtinId="9" hidden="1"/>
    <cellStyle name="Hipervínculo visitado" xfId="36585" builtinId="9" hidden="1"/>
    <cellStyle name="Hipervínculo visitado" xfId="36577" builtinId="9" hidden="1"/>
    <cellStyle name="Hipervínculo visitado" xfId="36569" builtinId="9" hidden="1"/>
    <cellStyle name="Hipervínculo visitado" xfId="36545" builtinId="9" hidden="1"/>
    <cellStyle name="Hipervínculo visitado" xfId="36537" builtinId="9" hidden="1"/>
    <cellStyle name="Hipervínculo visitado" xfId="36521" builtinId="9" hidden="1"/>
    <cellStyle name="Hipervínculo visitado" xfId="36513" builtinId="9" hidden="1"/>
    <cellStyle name="Hipervínculo visitado" xfId="36505" builtinId="9" hidden="1"/>
    <cellStyle name="Hipervínculo visitado" xfId="36489" builtinId="9" hidden="1"/>
    <cellStyle name="Hipervínculo visitado" xfId="36481" builtinId="9" hidden="1"/>
    <cellStyle name="Hipervínculo visitado" xfId="36353" builtinId="9" hidden="1"/>
    <cellStyle name="Hipervínculo visitado" xfId="36451" builtinId="9" hidden="1"/>
    <cellStyle name="Hipervínculo visitado" xfId="36443" builtinId="9" hidden="1"/>
    <cellStyle name="Hipervínculo visitado" xfId="36427" builtinId="9" hidden="1"/>
    <cellStyle name="Hipervínculo visitado" xfId="36419" builtinId="9" hidden="1"/>
    <cellStyle name="Hipervínculo visitado" xfId="36411" builtinId="9" hidden="1"/>
    <cellStyle name="Hipervínculo visitado" xfId="36395" builtinId="9" hidden="1"/>
    <cellStyle name="Hipervínculo visitado" xfId="36379" builtinId="9" hidden="1"/>
    <cellStyle name="Hipervínculo visitado" xfId="36363" builtinId="9" hidden="1"/>
    <cellStyle name="Hipervínculo visitado" xfId="36355" builtinId="9" hidden="1"/>
    <cellStyle name="Hipervínculo visitado" xfId="36346" builtinId="9" hidden="1"/>
    <cellStyle name="Hipervínculo visitado" xfId="36330" builtinId="9" hidden="1"/>
    <cellStyle name="Hipervínculo visitado" xfId="36322" builtinId="9" hidden="1"/>
    <cellStyle name="Hipervínculo visitado" xfId="36314" builtinId="9" hidden="1"/>
    <cellStyle name="Hipervínculo visitado" xfId="36292" builtinId="9" hidden="1"/>
    <cellStyle name="Hipervínculo visitado" xfId="36284" builtinId="9" hidden="1"/>
    <cellStyle name="Hipervínculo visitado" xfId="36268" builtinId="9" hidden="1"/>
    <cellStyle name="Hipervínculo visitado" xfId="36260" builtinId="9" hidden="1"/>
    <cellStyle name="Hipervínculo visitado" xfId="36252" builtinId="9" hidden="1"/>
    <cellStyle name="Hipervínculo visitado" xfId="36236" builtinId="9" hidden="1"/>
    <cellStyle name="Hipervínculo visitado" xfId="36228" builtinId="9" hidden="1"/>
    <cellStyle name="Hipervínculo visitado" xfId="36204" builtinId="9" hidden="1"/>
    <cellStyle name="Hipervínculo visitado" xfId="36194" builtinId="9" hidden="1"/>
    <cellStyle name="Hipervínculo visitado" xfId="36186" builtinId="9" hidden="1"/>
    <cellStyle name="Hipervínculo visitado" xfId="36170" builtinId="9" hidden="1"/>
    <cellStyle name="Hipervínculo visitado" xfId="36162" builtinId="9" hidden="1"/>
    <cellStyle name="Hipervínculo visitado" xfId="36154" builtinId="9" hidden="1"/>
    <cellStyle name="Hipervínculo visitado" xfId="36140" builtinId="9" hidden="1"/>
    <cellStyle name="Hipervínculo visitado" xfId="36124" builtinId="9" hidden="1"/>
    <cellStyle name="Hipervínculo visitado" xfId="36108" builtinId="9" hidden="1"/>
    <cellStyle name="Hipervínculo visitado" xfId="36100" builtinId="9" hidden="1"/>
    <cellStyle name="Hipervínculo visitado" xfId="36092" builtinId="9" hidden="1"/>
    <cellStyle name="Hipervínculo visitado" xfId="36076" builtinId="9" hidden="1"/>
    <cellStyle name="Hipervínculo visitado" xfId="36068" builtinId="9" hidden="1"/>
    <cellStyle name="Hipervínculo visitado" xfId="36060" builtinId="9" hidden="1"/>
    <cellStyle name="Hipervínculo visitado" xfId="36034" builtinId="9" hidden="1"/>
    <cellStyle name="Hipervínculo visitado" xfId="36026" builtinId="9" hidden="1"/>
    <cellStyle name="Hipervínculo visitado" xfId="36010" builtinId="9" hidden="1"/>
    <cellStyle name="Hipervínculo visitado" xfId="36002" builtinId="9" hidden="1"/>
    <cellStyle name="Hipervínculo visitado" xfId="35994" builtinId="9" hidden="1"/>
    <cellStyle name="Hipervínculo visitado" xfId="35980" builtinId="9" hidden="1"/>
    <cellStyle name="Hipervínculo visitado" xfId="35972" builtinId="9" hidden="1"/>
    <cellStyle name="Hipervínculo visitado" xfId="35948" builtinId="9" hidden="1"/>
    <cellStyle name="Hipervínculo visitado" xfId="35940" builtinId="9" hidden="1"/>
    <cellStyle name="Hipervínculo visitado" xfId="35932" builtinId="9" hidden="1"/>
    <cellStyle name="Hipervínculo visitado" xfId="35916" builtinId="9" hidden="1"/>
    <cellStyle name="Hipervínculo visitado" xfId="35908" builtinId="9" hidden="1"/>
    <cellStyle name="Hipervínculo visitado" xfId="35900" builtinId="9" hidden="1"/>
    <cellStyle name="Hipervínculo visitado" xfId="35882" builtinId="9" hidden="1"/>
    <cellStyle name="Hipervínculo visitado" xfId="35866" builtinId="9" hidden="1"/>
    <cellStyle name="Hipervínculo visitado" xfId="35850" builtinId="9" hidden="1"/>
    <cellStyle name="Hipervínculo visitado" xfId="35842" builtinId="9" hidden="1"/>
    <cellStyle name="Hipervínculo visitado" xfId="35729" builtinId="9" hidden="1"/>
    <cellStyle name="Hipervínculo visitado" xfId="35820" builtinId="9" hidden="1"/>
    <cellStyle name="Hipervínculo visitado" xfId="35812" builtinId="9" hidden="1"/>
    <cellStyle name="Hipervínculo visitado" xfId="35804" builtinId="9" hidden="1"/>
    <cellStyle name="Hipervínculo visitado" xfId="35780" builtinId="9" hidden="1"/>
    <cellStyle name="Hipervínculo visitado" xfId="35772" builtinId="9" hidden="1"/>
    <cellStyle name="Hipervínculo visitado" xfId="35756" builtinId="9" hidden="1"/>
    <cellStyle name="Hipervínculo visitado" xfId="35748" builtinId="9" hidden="1"/>
    <cellStyle name="Hipervínculo visitado" xfId="35740" builtinId="9" hidden="1"/>
    <cellStyle name="Hipervínculo visitado" xfId="35722" builtinId="9" hidden="1"/>
    <cellStyle name="Hipervínculo visitado" xfId="35714" builtinId="9" hidden="1"/>
    <cellStyle name="Hipervínculo visitado" xfId="35690" builtinId="9" hidden="1"/>
    <cellStyle name="Hipervínculo visitado" xfId="35682" builtinId="9" hidden="1"/>
    <cellStyle name="Hipervínculo visitado" xfId="35676" builtinId="9" hidden="1"/>
    <cellStyle name="Hipervínculo visitado" xfId="35660" builtinId="9" hidden="1"/>
    <cellStyle name="Hipervínculo visitado" xfId="35652" builtinId="9" hidden="1"/>
    <cellStyle name="Hipervínculo visitado" xfId="35644" builtinId="9" hidden="1"/>
    <cellStyle name="Hipervínculo visitado" xfId="35628" builtinId="9" hidden="1"/>
    <cellStyle name="Hipervínculo visitado" xfId="35612" builtinId="9" hidden="1"/>
    <cellStyle name="Hipervínculo visitado" xfId="35596" builtinId="9" hidden="1"/>
    <cellStyle name="Hipervínculo visitado" xfId="35588" builtinId="9" hidden="1"/>
    <cellStyle name="Hipervínculo visitado" xfId="35580" builtinId="9" hidden="1"/>
    <cellStyle name="Hipervínculo visitado" xfId="35562" builtinId="9" hidden="1"/>
    <cellStyle name="Hipervínculo visitado" xfId="35554" builtinId="9" hidden="1"/>
    <cellStyle name="Hipervínculo visitado" xfId="35546" builtinId="9" hidden="1"/>
    <cellStyle name="Hipervínculo visitado" xfId="35417" builtinId="9" hidden="1"/>
    <cellStyle name="Hipervínculo visitado" xfId="35516" builtinId="9" hidden="1"/>
    <cellStyle name="Hipervínculo visitado" xfId="35500" builtinId="9" hidden="1"/>
    <cellStyle name="Hipervínculo visitado" xfId="35492" builtinId="9" hidden="1"/>
    <cellStyle name="Hipervínculo visitado" xfId="35484" builtinId="9" hidden="1"/>
    <cellStyle name="Hipervínculo visitado" xfId="35468" builtinId="9" hidden="1"/>
    <cellStyle name="Hipervínculo visitado" xfId="35460" builtinId="9" hidden="1"/>
    <cellStyle name="Hipervínculo visitado" xfId="35436" builtinId="9" hidden="1"/>
    <cellStyle name="Hipervínculo visitado" xfId="35428" builtinId="9" hidden="1"/>
    <cellStyle name="Hipervínculo visitado" xfId="35420" builtinId="9" hidden="1"/>
    <cellStyle name="Hipervínculo visitado" xfId="35402" builtinId="9" hidden="1"/>
    <cellStyle name="Hipervínculo visitado" xfId="35394" builtinId="9" hidden="1"/>
    <cellStyle name="Hipervínculo visitado" xfId="35386" builtinId="9" hidden="1"/>
    <cellStyle name="Hipervínculo visitado" xfId="35370" builtinId="9" hidden="1"/>
    <cellStyle name="Hipervínculo visitado" xfId="35355" builtinId="9" hidden="1"/>
    <cellStyle name="Hipervínculo visitado" xfId="35339" builtinId="9" hidden="1"/>
    <cellStyle name="Hipervínculo visitado" xfId="35331" builtinId="9" hidden="1"/>
    <cellStyle name="Hipervínculo visitado" xfId="35323" builtinId="9" hidden="1"/>
    <cellStyle name="Hipervínculo visitado" xfId="35307" builtinId="9" hidden="1"/>
    <cellStyle name="Hipervínculo visitado" xfId="35299" builtinId="9" hidden="1"/>
    <cellStyle name="Hipervínculo visitado" xfId="35291" builtinId="9" hidden="1"/>
    <cellStyle name="Hipervínculo visitado" xfId="35267" builtinId="9" hidden="1"/>
    <cellStyle name="Hipervínculo visitado" xfId="35258" builtinId="9" hidden="1"/>
    <cellStyle name="Hipervínculo visitado" xfId="35242" builtinId="9" hidden="1"/>
    <cellStyle name="Hipervínculo visitado" xfId="35234" builtinId="9" hidden="1"/>
    <cellStyle name="Hipervínculo visitado" xfId="35226" builtinId="9" hidden="1"/>
    <cellStyle name="Hipervínculo visitado" xfId="35105" builtinId="9" hidden="1"/>
    <cellStyle name="Hipervínculo visitado" xfId="35204" builtinId="9" hidden="1"/>
    <cellStyle name="Hipervínculo visitado" xfId="35180" builtinId="9" hidden="1"/>
    <cellStyle name="Hipervínculo visitado" xfId="35172" builtinId="9" hidden="1"/>
    <cellStyle name="Hipervínculo visitado" xfId="35164" builtinId="9" hidden="1"/>
    <cellStyle name="Hipervínculo visitado" xfId="35148" builtinId="9" hidden="1"/>
    <cellStyle name="Hipervínculo visitado" xfId="35140" builtinId="9" hidden="1"/>
    <cellStyle name="Hipervínculo visitado" xfId="35132" builtinId="9" hidden="1"/>
    <cellStyle name="Hipervínculo visitado" xfId="35116" builtinId="9" hidden="1"/>
    <cellStyle name="Hipervínculo visitado" xfId="34666" builtinId="9" hidden="1"/>
    <cellStyle name="Hipervínculo visitado" xfId="34670" builtinId="9" hidden="1"/>
    <cellStyle name="Hipervínculo visitado" xfId="34672" builtinId="9" hidden="1"/>
    <cellStyle name="Hipervínculo visitado" xfId="34674" builtinId="9" hidden="1"/>
    <cellStyle name="Hipervínculo visitado" xfId="34680" builtinId="9" hidden="1"/>
    <cellStyle name="Hipervínculo visitado" xfId="34682" builtinId="9" hidden="1"/>
    <cellStyle name="Hipervínculo visitado" xfId="34684" builtinId="9" hidden="1"/>
    <cellStyle name="Hipervínculo visitado" xfId="34690" builtinId="9" hidden="1"/>
    <cellStyle name="Hipervínculo visitado" xfId="34694" builtinId="9" hidden="1"/>
    <cellStyle name="Hipervínculo visitado" xfId="34698" builtinId="9" hidden="1"/>
    <cellStyle name="Hipervínculo visitado" xfId="34700" builtinId="9" hidden="1"/>
    <cellStyle name="Hipervínculo visitado" xfId="34702" builtinId="9" hidden="1"/>
    <cellStyle name="Hipervínculo visitado" xfId="34706" builtinId="9" hidden="1"/>
    <cellStyle name="Hipervínculo visitado" xfId="34710" builtinId="9" hidden="1"/>
    <cellStyle name="Hipervínculo visitado" xfId="34716" builtinId="9" hidden="1"/>
    <cellStyle name="Hipervínculo visitado" xfId="34718" builtinId="9" hidden="1"/>
    <cellStyle name="Hipervínculo visitado" xfId="34720" builtinId="9" hidden="1"/>
    <cellStyle name="Hipervínculo visitado" xfId="34726" builtinId="9" hidden="1"/>
    <cellStyle name="Hipervínculo visitado" xfId="34728" builtinId="9" hidden="1"/>
    <cellStyle name="Hipervínculo visitado" xfId="34730" builtinId="9" hidden="1"/>
    <cellStyle name="Hipervínculo visitado" xfId="34734" builtinId="9" hidden="1"/>
    <cellStyle name="Hipervínculo visitado" xfId="34738" builtinId="9" hidden="1"/>
    <cellStyle name="Hipervínculo visitado" xfId="34637" builtinId="9" hidden="1"/>
    <cellStyle name="Hipervínculo visitado" xfId="34744" builtinId="9" hidden="1"/>
    <cellStyle name="Hipervínculo visitado" xfId="34746" builtinId="9" hidden="1"/>
    <cellStyle name="Hipervínculo visitado" xfId="34750" builtinId="9" hidden="1"/>
    <cellStyle name="Hipervínculo visitado" xfId="34752" builtinId="9" hidden="1"/>
    <cellStyle name="Hipervínculo visitado" xfId="34756" builtinId="9" hidden="1"/>
    <cellStyle name="Hipervínculo visitado" xfId="34762" builtinId="9" hidden="1"/>
    <cellStyle name="Hipervínculo visitado" xfId="34764" builtinId="9" hidden="1"/>
    <cellStyle name="Hipervínculo visitado" xfId="34768" builtinId="9" hidden="1"/>
    <cellStyle name="Hipervínculo visitado" xfId="34772" builtinId="9" hidden="1"/>
    <cellStyle name="Hipervínculo visitado" xfId="34774" builtinId="9" hidden="1"/>
    <cellStyle name="Hipervínculo visitado" xfId="34778" builtinId="9" hidden="1"/>
    <cellStyle name="Hipervínculo visitado" xfId="34780" builtinId="9" hidden="1"/>
    <cellStyle name="Hipervínculo visitado" xfId="34788" builtinId="9" hidden="1"/>
    <cellStyle name="Hipervínculo visitado" xfId="34790" builtinId="9" hidden="1"/>
    <cellStyle name="Hipervínculo visitado" xfId="34792" builtinId="9" hidden="1"/>
    <cellStyle name="Hipervínculo visitado" xfId="34797" builtinId="9" hidden="1"/>
    <cellStyle name="Hipervínculo visitado" xfId="34799" builtinId="9" hidden="1"/>
    <cellStyle name="Hipervínculo visitado" xfId="34801" builtinId="9" hidden="1"/>
    <cellStyle name="Hipervínculo visitado" xfId="34807" builtinId="9" hidden="1"/>
    <cellStyle name="Hipervínculo visitado" xfId="34811" builtinId="9" hidden="1"/>
    <cellStyle name="Hipervínculo visitado" xfId="34815" builtinId="9" hidden="1"/>
    <cellStyle name="Hipervínculo visitado" xfId="34817" builtinId="9" hidden="1"/>
    <cellStyle name="Hipervínculo visitado" xfId="34821" builtinId="9" hidden="1"/>
    <cellStyle name="Hipervínculo visitado" xfId="34825" builtinId="9" hidden="1"/>
    <cellStyle name="Hipervínculo visitado" xfId="34827" builtinId="9" hidden="1"/>
    <cellStyle name="Hipervínculo visitado" xfId="34829" builtinId="9" hidden="1"/>
    <cellStyle name="Hipervínculo visitado" xfId="34837" builtinId="9" hidden="1"/>
    <cellStyle name="Hipervínculo visitado" xfId="34839" builtinId="9" hidden="1"/>
    <cellStyle name="Hipervínculo visitado" xfId="34843" builtinId="9" hidden="1"/>
    <cellStyle name="Hipervínculo visitado" xfId="34845" builtinId="9" hidden="1"/>
    <cellStyle name="Hipervínculo visitado" xfId="34847" builtinId="9" hidden="1"/>
    <cellStyle name="Hipervínculo visitado" xfId="34853" builtinId="9" hidden="1"/>
    <cellStyle name="Hipervínculo visitado" xfId="34855" builtinId="9" hidden="1"/>
    <cellStyle name="Hipervínculo visitado" xfId="34861" builtinId="9" hidden="1"/>
    <cellStyle name="Hipervínculo visitado" xfId="34863" builtinId="9" hidden="1"/>
    <cellStyle name="Hipervínculo visitado" xfId="34865" builtinId="9" hidden="1"/>
    <cellStyle name="Hipervínculo visitado" xfId="34871" builtinId="9" hidden="1"/>
    <cellStyle name="Hipervínculo visitado" xfId="34873" builtinId="9" hidden="1"/>
    <cellStyle name="Hipervínculo visitado" xfId="34875" builtinId="9" hidden="1"/>
    <cellStyle name="Hipervínculo visitado" xfId="34879" builtinId="9" hidden="1"/>
    <cellStyle name="Hipervínculo visitado" xfId="34885" builtinId="9" hidden="1"/>
    <cellStyle name="Hipervínculo visitado" xfId="34889" builtinId="9" hidden="1"/>
    <cellStyle name="Hipervínculo visitado" xfId="34891" builtinId="9" hidden="1"/>
    <cellStyle name="Hipervínculo visitado" xfId="34893" builtinId="9" hidden="1"/>
    <cellStyle name="Hipervínculo visitado" xfId="34897" builtinId="9" hidden="1"/>
    <cellStyle name="Hipervínculo visitado" xfId="34900" builtinId="9" hidden="1"/>
    <cellStyle name="Hipervínculo visitado" xfId="34902" builtinId="9" hidden="1"/>
    <cellStyle name="Hipervínculo visitado" xfId="34908" builtinId="9" hidden="1"/>
    <cellStyle name="Hipervínculo visitado" xfId="34910" builtinId="9" hidden="1"/>
    <cellStyle name="Hipervínculo visitado" xfId="34916" builtinId="9" hidden="1"/>
    <cellStyle name="Hipervínculo visitado" xfId="34918" builtinId="9" hidden="1"/>
    <cellStyle name="Hipervínculo visitado" xfId="34920" builtinId="9" hidden="1"/>
    <cellStyle name="Hipervínculo visitado" xfId="34924" builtinId="9" hidden="1"/>
    <cellStyle name="Hipervínculo visitado" xfId="34926" builtinId="9" hidden="1"/>
    <cellStyle name="Hipervínculo visitado" xfId="34934" builtinId="9" hidden="1"/>
    <cellStyle name="Hipervínculo visitado" xfId="34936" builtinId="9" hidden="1"/>
    <cellStyle name="Hipervínculo visitado" xfId="34938" builtinId="9" hidden="1"/>
    <cellStyle name="Hipervínculo visitado" xfId="34942" builtinId="9" hidden="1"/>
    <cellStyle name="Hipervínculo visitado" xfId="34944" builtinId="9" hidden="1"/>
    <cellStyle name="Hipervínculo visitado" xfId="34948" builtinId="9" hidden="1"/>
    <cellStyle name="Hipervínculo visitado" xfId="34954" builtinId="9" hidden="1"/>
    <cellStyle name="Hipervínculo visitado" xfId="34958" builtinId="9" hidden="1"/>
    <cellStyle name="Hipervínculo visitado" xfId="34962" builtinId="9" hidden="1"/>
    <cellStyle name="Hipervínculo visitado" xfId="34966" builtinId="9" hidden="1"/>
    <cellStyle name="Hipervínculo visitado" xfId="34968" builtinId="9" hidden="1"/>
    <cellStyle name="Hipervínculo visitado" xfId="34972" builtinId="9" hidden="1"/>
    <cellStyle name="Hipervínculo visitado" xfId="34974" builtinId="9" hidden="1"/>
    <cellStyle name="Hipervínculo visitado" xfId="34976" builtinId="9" hidden="1"/>
    <cellStyle name="Hipervínculo visitado" xfId="34984" builtinId="9" hidden="1"/>
    <cellStyle name="Hipervínculo visitado" xfId="34986" builtinId="9" hidden="1"/>
    <cellStyle name="Hipervínculo visitado" xfId="34990" builtinId="9" hidden="1"/>
    <cellStyle name="Hipervínculo visitado" xfId="34992" builtinId="9" hidden="1"/>
    <cellStyle name="Hipervínculo visitado" xfId="34994" builtinId="9" hidden="1"/>
    <cellStyle name="Hipervínculo visitado" xfId="35000" builtinId="9" hidden="1"/>
    <cellStyle name="Hipervínculo visitado" xfId="35002" builtinId="9" hidden="1"/>
    <cellStyle name="Hipervínculo visitado" xfId="35008" builtinId="9" hidden="1"/>
    <cellStyle name="Hipervínculo visitado" xfId="35010" builtinId="9" hidden="1"/>
    <cellStyle name="Hipervínculo visitado" xfId="35014" builtinId="9" hidden="1"/>
    <cellStyle name="Hipervínculo visitado" xfId="35018" builtinId="9" hidden="1"/>
    <cellStyle name="Hipervínculo visitado" xfId="35020" builtinId="9" hidden="1"/>
    <cellStyle name="Hipervínculo visitado" xfId="35022" builtinId="9" hidden="1"/>
    <cellStyle name="Hipervínculo visitado" xfId="35026" builtinId="9" hidden="1"/>
    <cellStyle name="Hipervínculo visitado" xfId="35032" builtinId="9" hidden="1"/>
    <cellStyle name="Hipervínculo visitado" xfId="35036" builtinId="9" hidden="1"/>
    <cellStyle name="Hipervínculo visitado" xfId="35038" builtinId="9" hidden="1"/>
    <cellStyle name="Hipervínculo visitado" xfId="35040" builtinId="9" hidden="1"/>
    <cellStyle name="Hipervínculo visitado" xfId="35046" builtinId="9" hidden="1"/>
    <cellStyle name="Hipervínculo visitado" xfId="35048" builtinId="9" hidden="1"/>
    <cellStyle name="Hipervínculo visitado" xfId="35050" builtinId="9" hidden="1"/>
    <cellStyle name="Hipervínculo visitado" xfId="34949" builtinId="9" hidden="1"/>
    <cellStyle name="Hipervínculo visitado" xfId="35056" builtinId="9" hidden="1"/>
    <cellStyle name="Hipervínculo visitado" xfId="35062" builtinId="9" hidden="1"/>
    <cellStyle name="Hipervínculo visitado" xfId="35064" builtinId="9" hidden="1"/>
    <cellStyle name="Hipervínculo visitado" xfId="35066" builtinId="9" hidden="1"/>
    <cellStyle name="Hipervínculo visitado" xfId="35070" builtinId="9" hidden="1"/>
    <cellStyle name="Hipervínculo visitado" xfId="35072" builtinId="9" hidden="1"/>
    <cellStyle name="Hipervínculo visitado" xfId="35080" builtinId="9" hidden="1"/>
    <cellStyle name="Hipervínculo visitado" xfId="35082" builtinId="9" hidden="1"/>
    <cellStyle name="Hipervínculo visitado" xfId="35084" builtinId="9" hidden="1"/>
    <cellStyle name="Hipervínculo visitado" xfId="35088" builtinId="9" hidden="1"/>
    <cellStyle name="Hipervínculo visitado" xfId="35092" builtinId="9" hidden="1"/>
    <cellStyle name="Hipervínculo visitado" xfId="35094" builtinId="9" hidden="1"/>
    <cellStyle name="Hipervínculo visitado" xfId="35098" builtinId="9" hidden="1"/>
    <cellStyle name="Hipervínculo visitado" xfId="35102" builtinId="9" hidden="1"/>
    <cellStyle name="Hipervínculo visitado" xfId="35110" builtinId="9" hidden="1"/>
    <cellStyle name="Hipervínculo visitado" xfId="35108" builtinId="9" hidden="1"/>
    <cellStyle name="Hipervínculo visitado" xfId="35090" builtinId="9" hidden="1"/>
    <cellStyle name="Hipervínculo visitado" xfId="35058" builtinId="9" hidden="1"/>
    <cellStyle name="Hipervínculo visitado" xfId="35044" builtinId="9" hidden="1"/>
    <cellStyle name="Hipervínculo visitado" xfId="35028" builtinId="9" hidden="1"/>
    <cellStyle name="Hipervínculo visitado" xfId="34980" builtinId="9" hidden="1"/>
    <cellStyle name="Hipervínculo visitado" xfId="34964" builtinId="9" hidden="1"/>
    <cellStyle name="Hipervínculo visitado" xfId="34930" builtinId="9" hidden="1"/>
    <cellStyle name="Hipervínculo visitado" xfId="34914" builtinId="9" hidden="1"/>
    <cellStyle name="Hipervínculo visitado" xfId="34898" builtinId="9" hidden="1"/>
    <cellStyle name="Hipervínculo visitado" xfId="34867" builtinId="9" hidden="1"/>
    <cellStyle name="Hipervínculo visitado" xfId="34851" builtinId="9" hidden="1"/>
    <cellStyle name="Hipervínculo visitado" xfId="34803" builtinId="9" hidden="1"/>
    <cellStyle name="Hipervínculo visitado" xfId="34786" builtinId="9" hidden="1"/>
    <cellStyle name="Hipervínculo visitado" xfId="34770" builtinId="9" hidden="1"/>
    <cellStyle name="Hipervínculo visitado" xfId="34740" builtinId="9" hidden="1"/>
    <cellStyle name="Hipervínculo visitado" xfId="34724" builtinId="9" hidden="1"/>
    <cellStyle name="Hipervínculo visitado" xfId="34708" builtinId="9" hidden="1"/>
    <cellStyle name="Hipervínculo visitado" xfId="34676" builtinId="9" hidden="1"/>
    <cellStyle name="Hipervínculo visitado" xfId="34484" builtinId="9" hidden="1"/>
    <cellStyle name="Hipervínculo visitado" xfId="34488" builtinId="9" hidden="1"/>
    <cellStyle name="Hipervínculo visitado" xfId="34490" builtinId="9" hidden="1"/>
    <cellStyle name="Hipervínculo visitado" xfId="34492" builtinId="9" hidden="1"/>
    <cellStyle name="Hipervínculo visitado" xfId="34496" builtinId="9" hidden="1"/>
    <cellStyle name="Hipervínculo visitado" xfId="34500" builtinId="9" hidden="1"/>
    <cellStyle name="Hipervínculo visitado" xfId="34502" builtinId="9" hidden="1"/>
    <cellStyle name="Hipervínculo visitado" xfId="34508" builtinId="9" hidden="1"/>
    <cellStyle name="Hipervínculo visitado" xfId="34510" builtinId="9" hidden="1"/>
    <cellStyle name="Hipervínculo visitado" xfId="34514" builtinId="9" hidden="1"/>
    <cellStyle name="Hipervínculo visitado" xfId="34516" builtinId="9" hidden="1"/>
    <cellStyle name="Hipervínculo visitado" xfId="34518" builtinId="9" hidden="1"/>
    <cellStyle name="Hipervínculo visitado" xfId="34522" builtinId="9" hidden="1"/>
    <cellStyle name="Hipervínculo visitado" xfId="34524" builtinId="9" hidden="1"/>
    <cellStyle name="Hipervínculo visitado" xfId="34532" builtinId="9" hidden="1"/>
    <cellStyle name="Hipervínculo visitado" xfId="34533" builtinId="9" hidden="1"/>
    <cellStyle name="Hipervínculo visitado" xfId="34535" builtinId="9" hidden="1"/>
    <cellStyle name="Hipervínculo visitado" xfId="34539" builtinId="9" hidden="1"/>
    <cellStyle name="Hipervínculo visitado" xfId="34541" builtinId="9" hidden="1"/>
    <cellStyle name="Hipervínculo visitado" xfId="34543" builtinId="9" hidden="1"/>
    <cellStyle name="Hipervínculo visitado" xfId="34547" builtinId="9" hidden="1"/>
    <cellStyle name="Hipervínculo visitado" xfId="34551" builtinId="9" hidden="1"/>
    <cellStyle name="Hipervínculo visitado" xfId="34555" builtinId="9" hidden="1"/>
    <cellStyle name="Hipervínculo visitado" xfId="34557" builtinId="9" hidden="1"/>
    <cellStyle name="Hipervínculo visitado" xfId="34559" builtinId="9" hidden="1"/>
    <cellStyle name="Hipervínculo visitado" xfId="34565" builtinId="9" hidden="1"/>
    <cellStyle name="Hipervínculo visitado" xfId="34567" builtinId="9" hidden="1"/>
    <cellStyle name="Hipervínculo visitado" xfId="34569" builtinId="9" hidden="1"/>
    <cellStyle name="Hipervínculo visitado" xfId="34575" builtinId="9" hidden="1"/>
    <cellStyle name="Hipervínculo visitado" xfId="34577" builtinId="9" hidden="1"/>
    <cellStyle name="Hipervínculo visitado" xfId="34581" builtinId="9" hidden="1"/>
    <cellStyle name="Hipervínculo visitado" xfId="34583" builtinId="9" hidden="1"/>
    <cellStyle name="Hipervínculo visitado" xfId="34586" builtinId="9" hidden="1"/>
    <cellStyle name="Hipervínculo visitado" xfId="34590" builtinId="9" hidden="1"/>
    <cellStyle name="Hipervínculo visitado" xfId="34592" builtinId="9" hidden="1"/>
    <cellStyle name="Hipervínculo visitado" xfId="34600" builtinId="9" hidden="1"/>
    <cellStyle name="Hipervínculo visitado" xfId="34602" builtinId="9" hidden="1"/>
    <cellStyle name="Hipervínculo visitado" xfId="34604" builtinId="9" hidden="1"/>
    <cellStyle name="Hipervínculo visitado" xfId="34608" builtinId="9" hidden="1"/>
    <cellStyle name="Hipervínculo visitado" xfId="34610" builtinId="9" hidden="1"/>
    <cellStyle name="Hipervínculo visitado" xfId="34612" builtinId="9" hidden="1"/>
    <cellStyle name="Hipervínculo visitado" xfId="34616" builtinId="9" hidden="1"/>
    <cellStyle name="Hipervínculo visitado" xfId="34620" builtinId="9" hidden="1"/>
    <cellStyle name="Hipervínculo visitado" xfId="34624" builtinId="9" hidden="1"/>
    <cellStyle name="Hipervínculo visitado" xfId="34628" builtinId="9" hidden="1"/>
    <cellStyle name="Hipervínculo visitado" xfId="34630" builtinId="9" hidden="1"/>
    <cellStyle name="Hipervínculo visitado" xfId="34634" builtinId="9" hidden="1"/>
    <cellStyle name="Hipervínculo visitado" xfId="34636" builtinId="9" hidden="1"/>
    <cellStyle name="Hipervínculo visitado" xfId="34640" builtinId="9" hidden="1"/>
    <cellStyle name="Hipervínculo visitado" xfId="34646" builtinId="9" hidden="1"/>
    <cellStyle name="Hipervínculo visitado" xfId="34648" builtinId="9" hidden="1"/>
    <cellStyle name="Hipervínculo visitado" xfId="34652" builtinId="9" hidden="1"/>
    <cellStyle name="Hipervínculo visitado" xfId="34654" builtinId="9" hidden="1"/>
    <cellStyle name="Hipervínculo visitado" xfId="34656" builtinId="9" hidden="1"/>
    <cellStyle name="Hipervínculo visitado" xfId="34662" builtinId="9" hidden="1"/>
    <cellStyle name="Hipervínculo visitado" xfId="34660" builtinId="9" hidden="1"/>
    <cellStyle name="Hipervínculo visitado" xfId="34561" builtinId="9" hidden="1"/>
    <cellStyle name="Hipervínculo visitado" xfId="34530" builtinId="9" hidden="1"/>
    <cellStyle name="Hipervínculo visitado" xfId="34498" builtinId="9" hidden="1"/>
    <cellStyle name="Hipervínculo visitado" xfId="34403" builtinId="9" hidden="1"/>
    <cellStyle name="Hipervínculo visitado" xfId="34405" builtinId="9" hidden="1"/>
    <cellStyle name="Hipervínculo visitado" xfId="34407" builtinId="9" hidden="1"/>
    <cellStyle name="Hipervínculo visitado" xfId="34411" builtinId="9" hidden="1"/>
    <cellStyle name="Hipervínculo visitado" xfId="34415" builtinId="9" hidden="1"/>
    <cellStyle name="Hipervínculo visitado" xfId="34419" builtinId="9" hidden="1"/>
    <cellStyle name="Hipervínculo visitado" xfId="34421" builtinId="9" hidden="1"/>
    <cellStyle name="Hipervínculo visitado" xfId="34423" builtinId="9" hidden="1"/>
    <cellStyle name="Hipervínculo visitado" xfId="34427" builtinId="9" hidden="1"/>
    <cellStyle name="Hipervínculo visitado" xfId="34429" builtinId="9" hidden="1"/>
    <cellStyle name="Hipervínculo visitado" xfId="34431" builtinId="9" hidden="1"/>
    <cellStyle name="Hipervínculo visitado" xfId="34437" builtinId="9" hidden="1"/>
    <cellStyle name="Hipervínculo visitado" xfId="34439" builtinId="9" hidden="1"/>
    <cellStyle name="Hipervínculo visitado" xfId="34443" builtinId="9" hidden="1"/>
    <cellStyle name="Hipervínculo visitado" xfId="34445" builtinId="9" hidden="1"/>
    <cellStyle name="Hipervínculo visitado" xfId="34447" builtinId="9" hidden="1"/>
    <cellStyle name="Hipervínculo visitado" xfId="34451" builtinId="9" hidden="1"/>
    <cellStyle name="Hipervínculo visitado" xfId="34453" builtinId="9" hidden="1"/>
    <cellStyle name="Hipervínculo visitado" xfId="34459" builtinId="9" hidden="1"/>
    <cellStyle name="Hipervínculo visitado" xfId="34461" builtinId="9" hidden="1"/>
    <cellStyle name="Hipervínculo visitado" xfId="34463" builtinId="9" hidden="1"/>
    <cellStyle name="Hipervínculo visitado" xfId="34469" builtinId="9" hidden="1"/>
    <cellStyle name="Hipervínculo visitado" xfId="34471" builtinId="9" hidden="1"/>
    <cellStyle name="Hipervínculo visitado" xfId="34473" builtinId="9" hidden="1"/>
    <cellStyle name="Hipervínculo visitado" xfId="34477" builtinId="9" hidden="1"/>
    <cellStyle name="Hipervínculo visitado" xfId="34465" builtinId="9" hidden="1"/>
    <cellStyle name="Hipervínculo visitado" xfId="34360" builtinId="9" hidden="1"/>
    <cellStyle name="Hipervínculo visitado" xfId="34362" builtinId="9" hidden="1"/>
    <cellStyle name="Hipervínculo visitado" xfId="34364" builtinId="9" hidden="1"/>
    <cellStyle name="Hipervínculo visitado" xfId="34368" builtinId="9" hidden="1"/>
    <cellStyle name="Hipervínculo visitado" xfId="34370" builtinId="9" hidden="1"/>
    <cellStyle name="Hipervínculo visitado" xfId="34372" builtinId="9" hidden="1"/>
    <cellStyle name="Hipervínculo visitado" xfId="34379" builtinId="9" hidden="1"/>
    <cellStyle name="Hipervínculo visitado" xfId="34381" builtinId="9" hidden="1"/>
    <cellStyle name="Hipervínculo visitado" xfId="34385" builtinId="9" hidden="1"/>
    <cellStyle name="Hipervínculo visitado" xfId="34387" builtinId="9" hidden="1"/>
    <cellStyle name="Hipervínculo visitado" xfId="34389" builtinId="9" hidden="1"/>
    <cellStyle name="Hipervínculo visitado" xfId="34393" builtinId="9" hidden="1"/>
    <cellStyle name="Hipervínculo visitado" xfId="34395" builtinId="9" hidden="1"/>
    <cellStyle name="Hipervínculo visitado" xfId="34344" builtinId="9" hidden="1"/>
    <cellStyle name="Hipervínculo visitado" xfId="34346" builtinId="9" hidden="1"/>
    <cellStyle name="Hipervínculo visitado" xfId="34348" builtinId="9" hidden="1"/>
    <cellStyle name="Hipervínculo visitado" xfId="34352" builtinId="9" hidden="1"/>
    <cellStyle name="Hipervínculo visitado" xfId="34354" builtinId="9" hidden="1"/>
    <cellStyle name="Hipervínculo visitado" xfId="34356" builtinId="9" hidden="1"/>
    <cellStyle name="Hipervínculo visitado" xfId="34332" builtinId="9" hidden="1"/>
    <cellStyle name="Hipervínculo visitado" xfId="34336" builtinId="9" hidden="1"/>
    <cellStyle name="Hipervínculo visitado" xfId="34340" builtinId="9" hidden="1"/>
    <cellStyle name="Hipervínculo visitado" xfId="34328" builtinId="9" hidden="1"/>
    <cellStyle name="Hipervínculo visitado" xfId="34330" builtinId="9" hidden="1"/>
    <cellStyle name="Hipervínculo visitado" xfId="32087" builtinId="9" hidden="1"/>
    <cellStyle name="Hipervínculo visitado" xfId="37398" builtinId="9" hidden="1"/>
    <cellStyle name="Hipervínculo visitado" xfId="37400" builtinId="9" hidden="1"/>
    <cellStyle name="Hipervínculo visitado" xfId="37408" builtinId="9" hidden="1"/>
    <cellStyle name="Hipervínculo visitado" xfId="37412" builtinId="9" hidden="1"/>
    <cellStyle name="Hipervínculo visitado" xfId="37416" builtinId="9" hidden="1"/>
    <cellStyle name="Hipervínculo visitado" xfId="37420" builtinId="9" hidden="1"/>
    <cellStyle name="Hipervínculo visitado" xfId="37422" builtinId="9" hidden="1"/>
    <cellStyle name="Hipervínculo visitado" xfId="37428" builtinId="9" hidden="1"/>
    <cellStyle name="Hipervínculo visitado" xfId="37430" builtinId="9" hidden="1"/>
    <cellStyle name="Hipervínculo visitado" xfId="37438" builtinId="9" hidden="1"/>
    <cellStyle name="Hipervínculo visitado" xfId="37440" builtinId="9" hidden="1"/>
    <cellStyle name="Hipervínculo visitado" xfId="37444" builtinId="9" hidden="1"/>
    <cellStyle name="Hipervínculo visitado" xfId="37448" builtinId="9" hidden="1"/>
    <cellStyle name="Hipervínculo visitado" xfId="37452" builtinId="9" hidden="1"/>
    <cellStyle name="Hipervínculo visitado" xfId="37454" builtinId="9" hidden="1"/>
    <cellStyle name="Hipervínculo visitado" xfId="37460" builtinId="9" hidden="1"/>
    <cellStyle name="Hipervínculo visitado" xfId="37464" builtinId="9" hidden="1"/>
    <cellStyle name="Hipervínculo visitado" xfId="37470" builtinId="9" hidden="1"/>
    <cellStyle name="Hipervínculo visitado" xfId="37472" builtinId="9" hidden="1"/>
    <cellStyle name="Hipervínculo visitado" xfId="37476" builtinId="9" hidden="1"/>
    <cellStyle name="Hipervínculo visitado" xfId="37480" builtinId="9" hidden="1"/>
    <cellStyle name="Hipervínculo visitado" xfId="37484" builtinId="9" hidden="1"/>
    <cellStyle name="Hipervínculo visitado" xfId="37486" builtinId="9" hidden="1"/>
    <cellStyle name="Hipervínculo visitado" xfId="37494" builtinId="9" hidden="1"/>
    <cellStyle name="Hipervínculo visitado" xfId="37496" builtinId="9" hidden="1"/>
    <cellStyle name="Hipervínculo visitado" xfId="37500" builtinId="9" hidden="1"/>
    <cellStyle name="Hipervínculo visitado" xfId="37502" builtinId="9" hidden="1"/>
    <cellStyle name="Hipervínculo visitado" xfId="37506" builtinId="9" hidden="1"/>
    <cellStyle name="Hipervínculo visitado" xfId="37510" builtinId="9" hidden="1"/>
    <cellStyle name="Hipervínculo visitado" xfId="37514" builtinId="9" hidden="1"/>
    <cellStyle name="Hipervínculo visitado" xfId="37522" builtinId="9" hidden="1"/>
    <cellStyle name="Hipervínculo visitado" xfId="37524" builtinId="9" hidden="1"/>
    <cellStyle name="Hipervínculo visitado" xfId="37526" builtinId="9" hidden="1"/>
    <cellStyle name="Hipervínculo visitado" xfId="37532" builtinId="9" hidden="1"/>
    <cellStyle name="Hipervínculo visitado" xfId="37534" builtinId="9" hidden="1"/>
    <cellStyle name="Hipervínculo visitado" xfId="37538" builtinId="9" hidden="1"/>
    <cellStyle name="Hipervínculo visitado" xfId="37542" builtinId="9" hidden="1"/>
    <cellStyle name="Hipervínculo visitado" xfId="37549" builtinId="9" hidden="1"/>
    <cellStyle name="Hipervínculo visitado" xfId="37555" builtinId="9" hidden="1"/>
    <cellStyle name="Hipervínculo visitado" xfId="37557" builtinId="9" hidden="1"/>
    <cellStyle name="Hipervínculo visitado" xfId="37559" builtinId="9" hidden="1"/>
    <cellStyle name="Hipervínculo visitado" xfId="37565" builtinId="9" hidden="1"/>
    <cellStyle name="Hipervínculo visitado" xfId="37567" builtinId="9" hidden="1"/>
    <cellStyle name="Hipervínculo visitado" xfId="37571" builtinId="9" hidden="1"/>
    <cellStyle name="Hipervínculo visitado" xfId="37579" builtinId="9" hidden="1"/>
    <cellStyle name="Hipervínculo visitado" xfId="37581" builtinId="9" hidden="1"/>
    <cellStyle name="Hipervínculo visitado" xfId="37587" builtinId="9" hidden="1"/>
    <cellStyle name="Hipervínculo visitado" xfId="37589" builtinId="9" hidden="1"/>
    <cellStyle name="Hipervínculo visitado" xfId="37591" builtinId="9" hidden="1"/>
    <cellStyle name="Hipervínculo visitado" xfId="37597" builtinId="9" hidden="1"/>
    <cellStyle name="Hipervínculo visitado" xfId="37599" builtinId="9" hidden="1"/>
    <cellStyle name="Hipervínculo visitado" xfId="37607" builtinId="9" hidden="1"/>
    <cellStyle name="Hipervínculo visitado" xfId="37611" builtinId="9" hidden="1"/>
    <cellStyle name="Hipervínculo visitado" xfId="37613" builtinId="9" hidden="1"/>
    <cellStyle name="Hipervínculo visitado" xfId="37619" builtinId="9" hidden="1"/>
    <cellStyle name="Hipervínculo visitado" xfId="37621" builtinId="9" hidden="1"/>
    <cellStyle name="Hipervínculo visitado" xfId="37623" builtinId="9" hidden="1"/>
    <cellStyle name="Hipervínculo visitado" xfId="37629" builtinId="9" hidden="1"/>
    <cellStyle name="Hipervínculo visitado" xfId="37635" builtinId="9" hidden="1"/>
    <cellStyle name="Hipervínculo visitado" xfId="37639" builtinId="9" hidden="1"/>
    <cellStyle name="Hipervínculo visitado" xfId="37643" builtinId="9" hidden="1"/>
    <cellStyle name="Hipervínculo visitado" xfId="37645" builtinId="9" hidden="1"/>
    <cellStyle name="Hipervínculo visitado" xfId="37651" builtinId="9" hidden="1"/>
    <cellStyle name="Hipervínculo visitado" xfId="37652" builtinId="9" hidden="1"/>
    <cellStyle name="Hipervínculo visitado" xfId="37654" builtinId="9" hidden="1"/>
    <cellStyle name="Hipervínculo visitado" xfId="37662" builtinId="9" hidden="1"/>
    <cellStyle name="Hipervínculo visitado" xfId="37666" builtinId="9" hidden="1"/>
    <cellStyle name="Hipervínculo visitado" xfId="37670" builtinId="9" hidden="1"/>
    <cellStyle name="Hipervínculo visitado" xfId="37674" builtinId="9" hidden="1"/>
    <cellStyle name="Hipervínculo visitado" xfId="37676" builtinId="9" hidden="1"/>
    <cellStyle name="Hipervínculo visitado" xfId="37682" builtinId="9" hidden="1"/>
    <cellStyle name="Hipervínculo visitado" xfId="37684" builtinId="9" hidden="1"/>
    <cellStyle name="Hipervínculo visitado" xfId="37692" builtinId="9" hidden="1"/>
    <cellStyle name="Hipervínculo visitado" xfId="37694" builtinId="9" hidden="1"/>
    <cellStyle name="Hipervínculo visitado" xfId="37698" builtinId="9" hidden="1"/>
    <cellStyle name="Hipervínculo visitado" xfId="37702" builtinId="9" hidden="1"/>
    <cellStyle name="Hipervínculo visitado" xfId="37708" builtinId="9" hidden="1"/>
    <cellStyle name="Hipervínculo visitado" xfId="37710" builtinId="9" hidden="1"/>
    <cellStyle name="Hipervínculo visitado" xfId="37716" builtinId="9" hidden="1"/>
    <cellStyle name="Hipervínculo visitado" xfId="37720" builtinId="9" hidden="1"/>
    <cellStyle name="Hipervínculo visitado" xfId="37726" builtinId="9" hidden="1"/>
    <cellStyle name="Hipervínculo visitado" xfId="37728" builtinId="9" hidden="1"/>
    <cellStyle name="Hipervínculo visitado" xfId="37732" builtinId="9" hidden="1"/>
    <cellStyle name="Hipervínculo visitado" xfId="37736" builtinId="9" hidden="1"/>
    <cellStyle name="Hipervínculo visitado" xfId="37740" builtinId="9" hidden="1"/>
    <cellStyle name="Hipervínculo visitado" xfId="37742" builtinId="9" hidden="1"/>
    <cellStyle name="Hipervínculo visitado" xfId="37750" builtinId="9" hidden="1"/>
    <cellStyle name="Hipervínculo visitado" xfId="37752" builtinId="9" hidden="1"/>
    <cellStyle name="Hipervínculo visitado" xfId="37758" builtinId="9" hidden="1"/>
    <cellStyle name="Hipervínculo visitado" xfId="37760" builtinId="9" hidden="1"/>
    <cellStyle name="Hipervínculo visitado" xfId="37764" builtinId="9" hidden="1"/>
    <cellStyle name="Hipervínculo visitado" xfId="37768" builtinId="9" hidden="1"/>
    <cellStyle name="Hipervínculo visitado" xfId="37772" builtinId="9" hidden="1"/>
    <cellStyle name="Hipervínculo visitado" xfId="37780" builtinId="9" hidden="1"/>
    <cellStyle name="Hipervínculo visitado" xfId="37782" builtinId="9" hidden="1"/>
    <cellStyle name="Hipervínculo visitado" xfId="37784" builtinId="9" hidden="1"/>
    <cellStyle name="Hipervínculo visitado" xfId="37790" builtinId="9" hidden="1"/>
    <cellStyle name="Hipervínculo visitado" xfId="37792" builtinId="9" hidden="1"/>
    <cellStyle name="Hipervínculo visitado" xfId="37796" builtinId="9" hidden="1"/>
    <cellStyle name="Hipervínculo visitado" xfId="37800" builtinId="9" hidden="1"/>
    <cellStyle name="Hipervínculo visitado" xfId="37806" builtinId="9" hidden="1"/>
    <cellStyle name="Hipervínculo visitado" xfId="37810" builtinId="9" hidden="1"/>
    <cellStyle name="Hipervínculo visitado" xfId="37812" builtinId="9" hidden="1"/>
    <cellStyle name="Hipervínculo visitado" xfId="37814" builtinId="9" hidden="1"/>
    <cellStyle name="Hipervínculo visitado" xfId="37820" builtinId="9" hidden="1"/>
    <cellStyle name="Hipervínculo visitado" xfId="37822" builtinId="9" hidden="1"/>
    <cellStyle name="Hipervínculo visitado" xfId="37826" builtinId="9" hidden="1"/>
    <cellStyle name="Hipervínculo visitado" xfId="37834" builtinId="9" hidden="1"/>
    <cellStyle name="Hipervínculo visitado" xfId="37836" builtinId="9" hidden="1"/>
    <cellStyle name="Hipervínculo visitado" xfId="37842" builtinId="9" hidden="1"/>
    <cellStyle name="Hipervínculo visitado" xfId="37844" builtinId="9" hidden="1"/>
    <cellStyle name="Hipervínculo visitado" xfId="37846" builtinId="9" hidden="1"/>
    <cellStyle name="Hipervínculo visitado" xfId="37852" builtinId="9" hidden="1"/>
    <cellStyle name="Hipervínculo visitado" xfId="37854" builtinId="9" hidden="1"/>
    <cellStyle name="Hipervínculo visitado" xfId="37864" builtinId="9" hidden="1"/>
    <cellStyle name="Hipervínculo visitado" xfId="37868" builtinId="9" hidden="1"/>
    <cellStyle name="Hipervínculo visitado" xfId="37870" builtinId="9" hidden="1"/>
    <cellStyle name="Hipervínculo visitado" xfId="37876" builtinId="9" hidden="1"/>
    <cellStyle name="Hipervínculo visitado" xfId="37878" builtinId="9" hidden="1"/>
    <cellStyle name="Hipervínculo visitado" xfId="37880" builtinId="9" hidden="1"/>
    <cellStyle name="Hipervínculo visitado" xfId="37886" builtinId="9" hidden="1"/>
    <cellStyle name="Hipervínculo visitado" xfId="37892" builtinId="9" hidden="1"/>
    <cellStyle name="Hipervínculo visitado" xfId="37896" builtinId="9" hidden="1"/>
    <cellStyle name="Hipervínculo visitado" xfId="37900" builtinId="9" hidden="1"/>
    <cellStyle name="Hipervínculo visitado" xfId="37902" builtinId="9" hidden="1"/>
    <cellStyle name="Hipervínculo visitado" xfId="37908" builtinId="9" hidden="1"/>
    <cellStyle name="Hipervínculo visitado" xfId="37910" builtinId="9" hidden="1"/>
    <cellStyle name="Hipervínculo visitado" xfId="37912" builtinId="9" hidden="1"/>
    <cellStyle name="Hipervínculo visitado" xfId="37920" builtinId="9" hidden="1"/>
    <cellStyle name="Hipervínculo visitado" xfId="37924" builtinId="9" hidden="1"/>
    <cellStyle name="Hipervínculo visitado" xfId="37928" builtinId="9" hidden="1"/>
    <cellStyle name="Hipervínculo visitado" xfId="37932" builtinId="9" hidden="1"/>
    <cellStyle name="Hipervínculo visitado" xfId="37934" builtinId="9" hidden="1"/>
    <cellStyle name="Hipervínculo visitado" xfId="37940" builtinId="9" hidden="1"/>
    <cellStyle name="Hipervínculo visitado" xfId="37942" builtinId="9" hidden="1"/>
    <cellStyle name="Hipervínculo visitado" xfId="37950" builtinId="9" hidden="1"/>
    <cellStyle name="Hipervínculo visitado" xfId="37952" builtinId="9" hidden="1"/>
    <cellStyle name="Hipervínculo visitado" xfId="37956" builtinId="9" hidden="1"/>
    <cellStyle name="Hipervínculo visitado" xfId="37960" builtinId="9" hidden="1"/>
    <cellStyle name="Hipervínculo visitado" xfId="37964" builtinId="9" hidden="1"/>
    <cellStyle name="Hipervínculo visitado" xfId="37859" builtinId="9" hidden="1"/>
    <cellStyle name="Hipervínculo visitado" xfId="37970" builtinId="9" hidden="1"/>
    <cellStyle name="Hipervínculo visitado" xfId="37974" builtinId="9" hidden="1"/>
    <cellStyle name="Hipervínculo visitado" xfId="37980" builtinId="9" hidden="1"/>
    <cellStyle name="Hipervínculo visitado" xfId="37982" builtinId="9" hidden="1"/>
    <cellStyle name="Hipervínculo visitado" xfId="37986" builtinId="9" hidden="1"/>
    <cellStyle name="Hipervínculo visitado" xfId="37990" builtinId="9" hidden="1"/>
    <cellStyle name="Hipervínculo visitado" xfId="37994" builtinId="9" hidden="1"/>
    <cellStyle name="Hipervínculo visitado" xfId="37996" builtinId="9" hidden="1"/>
    <cellStyle name="Hipervínculo visitado" xfId="38004" builtinId="9" hidden="1"/>
    <cellStyle name="Hipervínculo visitado" xfId="38006" builtinId="9" hidden="1"/>
    <cellStyle name="Hipervínculo visitado" xfId="38012" builtinId="9" hidden="1"/>
    <cellStyle name="Hipervínculo visitado" xfId="38014" builtinId="9" hidden="1"/>
    <cellStyle name="Hipervínculo visitado" xfId="38020" builtinId="9" hidden="1"/>
    <cellStyle name="Hipervínculo visitado" xfId="38024" builtinId="9" hidden="1"/>
    <cellStyle name="Hipervínculo visitado" xfId="38028" builtinId="9" hidden="1"/>
    <cellStyle name="Hipervínculo visitado" xfId="38036" builtinId="9" hidden="1"/>
    <cellStyle name="Hipervínculo visitado" xfId="38038" builtinId="9" hidden="1"/>
    <cellStyle name="Hipervínculo visitado" xfId="38040" builtinId="9" hidden="1"/>
    <cellStyle name="Hipervínculo visitado" xfId="38046" builtinId="9" hidden="1"/>
    <cellStyle name="Hipervínculo visitado" xfId="38048" builtinId="9" hidden="1"/>
    <cellStyle name="Hipervínculo visitado" xfId="38052" builtinId="9" hidden="1"/>
    <cellStyle name="Hipervínculo visitado" xfId="38056" builtinId="9" hidden="1"/>
    <cellStyle name="Hipervínculo visitado" xfId="38062" builtinId="9" hidden="1"/>
    <cellStyle name="Hipervínculo visitado" xfId="38068" builtinId="9" hidden="1"/>
    <cellStyle name="Hipervínculo visitado" xfId="38070" builtinId="9" hidden="1"/>
    <cellStyle name="Hipervínculo visitado" xfId="38072" builtinId="9" hidden="1"/>
    <cellStyle name="Hipervínculo visitado" xfId="38078" builtinId="9" hidden="1"/>
    <cellStyle name="Hipervínculo visitado" xfId="38080" builtinId="9" hidden="1"/>
    <cellStyle name="Hipervínculo visitado" xfId="38084" builtinId="9" hidden="1"/>
    <cellStyle name="Hipervínculo visitado" xfId="38092" builtinId="9" hidden="1"/>
    <cellStyle name="Hipervínculo visitado" xfId="38094" builtinId="9" hidden="1"/>
    <cellStyle name="Hipervínculo visitado" xfId="38100" builtinId="9" hidden="1"/>
    <cellStyle name="Hipervínculo visitado" xfId="38102" builtinId="9" hidden="1"/>
    <cellStyle name="Hipervínculo visitado" xfId="38104" builtinId="9" hidden="1"/>
    <cellStyle name="Hipervínculo visitado" xfId="38110" builtinId="9" hidden="1"/>
    <cellStyle name="Hipervínculo visitado" xfId="38112" builtinId="9" hidden="1"/>
    <cellStyle name="Hipervínculo visitado" xfId="38120" builtinId="9" hidden="1"/>
    <cellStyle name="Hipervínculo visitado" xfId="38122" builtinId="9" hidden="1"/>
    <cellStyle name="Hipervínculo visitado" xfId="38124" builtinId="9" hidden="1"/>
    <cellStyle name="Hipervínculo visitado" xfId="38130" builtinId="9" hidden="1"/>
    <cellStyle name="Hipervínculo visitado" xfId="38132" builtinId="9" hidden="1"/>
    <cellStyle name="Hipervínculo visitado" xfId="38134" builtinId="9" hidden="1"/>
    <cellStyle name="Hipervínculo visitado" xfId="38140" builtinId="9" hidden="1"/>
    <cellStyle name="Hipervínculo visitado" xfId="38146" builtinId="9" hidden="1"/>
    <cellStyle name="Hipervínculo visitado" xfId="38150" builtinId="9" hidden="1"/>
    <cellStyle name="Hipervínculo visitado" xfId="38154" builtinId="9" hidden="1"/>
    <cellStyle name="Hipervínculo visitado" xfId="38156" builtinId="9" hidden="1"/>
    <cellStyle name="Hipervínculo visitado" xfId="38162" builtinId="9" hidden="1"/>
    <cellStyle name="Hipervínculo visitado" xfId="38164" builtinId="9" hidden="1"/>
    <cellStyle name="Hipervínculo visitado" xfId="38166" builtinId="9" hidden="1"/>
    <cellStyle name="Hipervínculo visitado" xfId="38176" builtinId="9" hidden="1"/>
    <cellStyle name="Hipervínculo visitado" xfId="38180" builtinId="9" hidden="1"/>
    <cellStyle name="Hipervínculo visitado" xfId="38184" builtinId="9" hidden="1"/>
    <cellStyle name="Hipervínculo visitado" xfId="38188" builtinId="9" hidden="1"/>
    <cellStyle name="Hipervínculo visitado" xfId="38190" builtinId="9" hidden="1"/>
    <cellStyle name="Hipervínculo visitado" xfId="38196" builtinId="9" hidden="1"/>
    <cellStyle name="Hipervínculo visitado" xfId="38198" builtinId="9" hidden="1"/>
    <cellStyle name="Hipervínculo visitado" xfId="38206" builtinId="9" hidden="1"/>
    <cellStyle name="Hipervínculo visitado" xfId="38208" builtinId="9" hidden="1"/>
    <cellStyle name="Hipervínculo visitado" xfId="38212" builtinId="9" hidden="1"/>
    <cellStyle name="Hipervínculo visitado" xfId="38216" builtinId="9" hidden="1"/>
    <cellStyle name="Hipervínculo visitado" xfId="38220" builtinId="9" hidden="1"/>
    <cellStyle name="Hipervínculo visitado" xfId="38222" builtinId="9" hidden="1"/>
    <cellStyle name="Hipervínculo visitado" xfId="38228" builtinId="9" hidden="1"/>
    <cellStyle name="Hipervínculo visitado" xfId="38232" builtinId="9" hidden="1"/>
    <cellStyle name="Hipervínculo visitado" xfId="38238" builtinId="9" hidden="1"/>
    <cellStyle name="Hipervínculo visitado" xfId="38240" builtinId="9" hidden="1"/>
    <cellStyle name="Hipervínculo visitado" xfId="38244" builtinId="9" hidden="1"/>
    <cellStyle name="Hipervínculo visitado" xfId="38248" builtinId="9" hidden="1"/>
    <cellStyle name="Hipervínculo visitado" xfId="38252" builtinId="9" hidden="1"/>
    <cellStyle name="Hipervínculo visitado" xfId="38254" builtinId="9" hidden="1"/>
    <cellStyle name="Hipervínculo visitado" xfId="38262" builtinId="9" hidden="1"/>
    <cellStyle name="Hipervínculo visitado" xfId="38264" builtinId="9" hidden="1"/>
    <cellStyle name="Hipervínculo visitado" xfId="38270" builtinId="9" hidden="1"/>
    <cellStyle name="Hipervínculo visitado" xfId="38272" builtinId="9" hidden="1"/>
    <cellStyle name="Hipervínculo visitado" xfId="38276" builtinId="9" hidden="1"/>
    <cellStyle name="Hipervínculo visitado" xfId="38278" builtinId="9" hidden="1"/>
    <cellStyle name="Hipervínculo visitado" xfId="38282" builtinId="9" hidden="1"/>
    <cellStyle name="Hipervínculo visitado" xfId="38290" builtinId="9" hidden="1"/>
    <cellStyle name="Hipervínculo visitado" xfId="38292" builtinId="9" hidden="1"/>
    <cellStyle name="Hipervínculo visitado" xfId="38294" builtinId="9" hidden="1"/>
    <cellStyle name="Hipervínculo visitado" xfId="38300" builtinId="9" hidden="1"/>
    <cellStyle name="Hipervínculo visitado" xfId="38302" builtinId="9" hidden="1"/>
    <cellStyle name="Hipervínculo visitado" xfId="38306" builtinId="9" hidden="1"/>
    <cellStyle name="Hipervínculo visitado" xfId="38310" builtinId="9" hidden="1"/>
    <cellStyle name="Hipervínculo visitado" xfId="38316" builtinId="9" hidden="1"/>
    <cellStyle name="Hipervínculo visitado" xfId="38322" builtinId="9" hidden="1"/>
    <cellStyle name="Hipervínculo visitado" xfId="38324" builtinId="9" hidden="1"/>
    <cellStyle name="Hipervínculo visitado" xfId="38326" builtinId="9" hidden="1"/>
    <cellStyle name="Hipervínculo visitado" xfId="38334" builtinId="9" hidden="1"/>
    <cellStyle name="Hipervínculo visitado" xfId="38336" builtinId="9" hidden="1"/>
    <cellStyle name="Hipervínculo visitado" xfId="38340" builtinId="9" hidden="1"/>
    <cellStyle name="Hipervínculo visitado" xfId="38348" builtinId="9" hidden="1"/>
    <cellStyle name="Hipervínculo visitado" xfId="38350" builtinId="9" hidden="1"/>
    <cellStyle name="Hipervínculo visitado" xfId="38356" builtinId="9" hidden="1"/>
    <cellStyle name="Hipervínculo visitado" xfId="38358" builtinId="9" hidden="1"/>
    <cellStyle name="Hipervínculo visitado" xfId="38360" builtinId="9" hidden="1"/>
    <cellStyle name="Hipervínculo visitado" xfId="38366" builtinId="9" hidden="1"/>
    <cellStyle name="Hipervínculo visitado" xfId="38368" builtinId="9" hidden="1"/>
    <cellStyle name="Hipervínculo visitado" xfId="38376" builtinId="9" hidden="1"/>
    <cellStyle name="Hipervínculo visitado" xfId="38380" builtinId="9" hidden="1"/>
    <cellStyle name="Hipervínculo visitado" xfId="38382" builtinId="9" hidden="1"/>
    <cellStyle name="Hipervínculo visitado" xfId="38388" builtinId="9" hidden="1"/>
    <cellStyle name="Hipervínculo visitado" xfId="38390" builtinId="9" hidden="1"/>
    <cellStyle name="Hipervínculo visitado" xfId="38392" builtinId="9" hidden="1"/>
    <cellStyle name="Hipervínculo visitado" xfId="38398" builtinId="9" hidden="1"/>
    <cellStyle name="Hipervínculo visitado" xfId="38404" builtinId="9" hidden="1"/>
    <cellStyle name="Hipervínculo visitado" xfId="38408" builtinId="9" hidden="1"/>
    <cellStyle name="Hipervínculo visitado" xfId="38412" builtinId="9" hidden="1"/>
    <cellStyle name="Hipervínculo visitado" xfId="38414" builtinId="9" hidden="1"/>
    <cellStyle name="Hipervínculo visitado" xfId="38420" builtinId="9" hidden="1"/>
    <cellStyle name="Hipervínculo visitado" xfId="38422" builtinId="9" hidden="1"/>
    <cellStyle name="Hipervínculo visitado" xfId="38424" builtinId="9" hidden="1"/>
    <cellStyle name="Hipervínculo visitado" xfId="38432" builtinId="9" hidden="1"/>
    <cellStyle name="Hipervínculo visitado" xfId="38434" builtinId="9" hidden="1"/>
    <cellStyle name="Hipervínculo visitado" xfId="38438" builtinId="9" hidden="1"/>
    <cellStyle name="Hipervínculo visitado" xfId="38442" builtinId="9" hidden="1"/>
    <cellStyle name="Hipervínculo visitado" xfId="38444" builtinId="9" hidden="1"/>
    <cellStyle name="Hipervínculo visitado" xfId="38450" builtinId="9" hidden="1"/>
    <cellStyle name="Hipervínculo visitado" xfId="38452" builtinId="9" hidden="1"/>
    <cellStyle name="Hipervínculo visitado" xfId="38460" builtinId="9" hidden="1"/>
    <cellStyle name="Hipervínculo visitado" xfId="38462" builtinId="9" hidden="1"/>
    <cellStyle name="Hipervínculo visitado" xfId="38466" builtinId="9" hidden="1"/>
    <cellStyle name="Hipervínculo visitado" xfId="38470" builtinId="9" hidden="1"/>
    <cellStyle name="Hipervínculo visitado" xfId="38474" builtinId="9" hidden="1"/>
    <cellStyle name="Hipervínculo visitado" xfId="38476" builtinId="9" hidden="1"/>
    <cellStyle name="Hipervínculo visitado" xfId="38482" builtinId="9" hidden="1"/>
    <cellStyle name="Hipervínculo visitado" xfId="38488" builtinId="9" hidden="1"/>
    <cellStyle name="Hipervínculo visitado" xfId="38494" builtinId="9" hidden="1"/>
    <cellStyle name="Hipervínculo visitado" xfId="38496" builtinId="9" hidden="1"/>
    <cellStyle name="Hipervínculo visitado" xfId="38500" builtinId="9" hidden="1"/>
    <cellStyle name="Hipervínculo visitado" xfId="38504" builtinId="9" hidden="1"/>
    <cellStyle name="Hipervínculo visitado" xfId="38508" builtinId="9" hidden="1"/>
    <cellStyle name="Hipervínculo visitado" xfId="38510" builtinId="9" hidden="1"/>
    <cellStyle name="Hipervínculo visitado" xfId="38518" builtinId="9" hidden="1"/>
    <cellStyle name="Hipervínculo visitado" xfId="38520" builtinId="9" hidden="1"/>
    <cellStyle name="Hipervínculo visitado" xfId="38526" builtinId="9" hidden="1"/>
    <cellStyle name="Hipervínculo visitado" xfId="38528" builtinId="9" hidden="1"/>
    <cellStyle name="Hipervínculo visitado" xfId="38532" builtinId="9" hidden="1"/>
    <cellStyle name="Hipervínculo visitado" xfId="38536" builtinId="9" hidden="1"/>
    <cellStyle name="Hipervínculo visitado" xfId="38540" builtinId="9" hidden="1"/>
    <cellStyle name="Hipervínculo visitado" xfId="38548" builtinId="9" hidden="1"/>
    <cellStyle name="Hipervínculo visitado" xfId="38550" builtinId="9" hidden="1"/>
    <cellStyle name="Hipervínculo visitado" xfId="38552" builtinId="9" hidden="1"/>
    <cellStyle name="Hipervínculo visitado" xfId="38558" builtinId="9" hidden="1"/>
    <cellStyle name="Hipervínculo visitado" xfId="38560" builtinId="9" hidden="1"/>
    <cellStyle name="Hipervínculo visitado" xfId="38564" builtinId="9" hidden="1"/>
    <cellStyle name="Hipervínculo visitado" xfId="38568" builtinId="9" hidden="1"/>
    <cellStyle name="Hipervínculo visitado" xfId="38574" builtinId="9" hidden="1"/>
    <cellStyle name="Hipervínculo visitado" xfId="38580" builtinId="9" hidden="1"/>
    <cellStyle name="Hipervínculo visitado" xfId="38582" builtinId="9" hidden="1"/>
    <cellStyle name="Hipervínculo visitado" xfId="38584" builtinId="9" hidden="1"/>
    <cellStyle name="Hipervínculo visitado" xfId="38483" builtinId="9" hidden="1"/>
    <cellStyle name="Hipervínculo visitado" xfId="38590" builtinId="9" hidden="1"/>
    <cellStyle name="Hipervínculo visitado" xfId="38594" builtinId="9" hidden="1"/>
    <cellStyle name="Hipervínculo visitado" xfId="38602" builtinId="9" hidden="1"/>
    <cellStyle name="Hipervínculo visitado" xfId="38604" builtinId="9" hidden="1"/>
    <cellStyle name="Hipervínculo visitado" xfId="38610" builtinId="9" hidden="1"/>
    <cellStyle name="Hipervínculo visitado" xfId="38612" builtinId="9" hidden="1"/>
    <cellStyle name="Hipervínculo visitado" xfId="38614" builtinId="9" hidden="1"/>
    <cellStyle name="Hipervínculo visitado" xfId="38620" builtinId="9" hidden="1"/>
    <cellStyle name="Hipervínculo visitado" xfId="38622" builtinId="9" hidden="1"/>
    <cellStyle name="Hipervínculo visitado" xfId="38630" builtinId="9" hidden="1"/>
    <cellStyle name="Hipervínculo visitado" xfId="38634" builtinId="9" hidden="1"/>
    <cellStyle name="Hipervínculo visitado" xfId="38636" builtinId="9" hidden="1"/>
    <cellStyle name="Hipervínculo visitado" xfId="38643" builtinId="9" hidden="1"/>
    <cellStyle name="Hipervínculo visitado" xfId="38645" builtinId="9" hidden="1"/>
    <cellStyle name="Hipervínculo visitado" xfId="38647" builtinId="9" hidden="1"/>
    <cellStyle name="Hipervínculo visitado" xfId="38653" builtinId="9" hidden="1"/>
    <cellStyle name="Hipervínculo visitado" xfId="38659" builtinId="9" hidden="1"/>
    <cellStyle name="Hipervínculo visitado" xfId="38663" builtinId="9" hidden="1"/>
    <cellStyle name="Hipervínculo visitado" xfId="38667" builtinId="9" hidden="1"/>
    <cellStyle name="Hipervínculo visitado" xfId="38669" builtinId="9" hidden="1"/>
    <cellStyle name="Hipervínculo visitado" xfId="38675" builtinId="9" hidden="1"/>
    <cellStyle name="Hipervínculo visitado" xfId="38677" builtinId="9" hidden="1"/>
    <cellStyle name="Hipervínculo visitado" xfId="38679" builtinId="9" hidden="1"/>
    <cellStyle name="Hipervínculo visitado" xfId="38687" builtinId="9" hidden="1"/>
    <cellStyle name="Hipervínculo visitado" xfId="38691" builtinId="9" hidden="1"/>
    <cellStyle name="Hipervínculo visitado" xfId="38695" builtinId="9" hidden="1"/>
    <cellStyle name="Hipervínculo visitado" xfId="38699" builtinId="9" hidden="1"/>
    <cellStyle name="Hipervínculo visitado" xfId="38701" builtinId="9" hidden="1"/>
    <cellStyle name="Hipervínculo visitado" xfId="38707" builtinId="9" hidden="1"/>
    <cellStyle name="Hipervínculo visitado" xfId="38709" builtinId="9" hidden="1"/>
    <cellStyle name="Hipervínculo visitado" xfId="38717" builtinId="9" hidden="1"/>
    <cellStyle name="Hipervínculo visitado" xfId="38719" builtinId="9" hidden="1"/>
    <cellStyle name="Hipervínculo visitado" xfId="38723" builtinId="9" hidden="1"/>
    <cellStyle name="Hipervínculo visitado" xfId="38727" builtinId="9" hidden="1"/>
    <cellStyle name="Hipervínculo visitado" xfId="38731" builtinId="9" hidden="1"/>
    <cellStyle name="Hipervínculo visitado" xfId="38733" builtinId="9" hidden="1"/>
    <cellStyle name="Hipervínculo visitado" xfId="38739" builtinId="9" hidden="1"/>
    <cellStyle name="Hipervínculo visitado" xfId="38743" builtinId="9" hidden="1"/>
    <cellStyle name="Hipervínculo visitado" xfId="38747" builtinId="9" hidden="1"/>
    <cellStyle name="Hipervínculo visitado" xfId="38749" builtinId="9" hidden="1"/>
    <cellStyle name="Hipervínculo visitado" xfId="38753" builtinId="9" hidden="1"/>
    <cellStyle name="Hipervínculo visitado" xfId="38757" builtinId="9" hidden="1"/>
    <cellStyle name="Hipervínculo visitado" xfId="38761" builtinId="9" hidden="1"/>
    <cellStyle name="Hipervínculo visitado" xfId="38763" builtinId="9" hidden="1"/>
    <cellStyle name="Hipervínculo visitado" xfId="38771" builtinId="9" hidden="1"/>
    <cellStyle name="Hipervínculo visitado" xfId="38773" builtinId="9" hidden="1"/>
    <cellStyle name="Hipervínculo visitado" xfId="38779" builtinId="9" hidden="1"/>
    <cellStyle name="Hipervínculo visitado" xfId="38781" builtinId="9" hidden="1"/>
    <cellStyle name="Hipervínculo visitado" xfId="38785" builtinId="9" hidden="1"/>
    <cellStyle name="Hipervínculo visitado" xfId="38789" builtinId="9" hidden="1"/>
    <cellStyle name="Hipervínculo visitado" xfId="38793" builtinId="9" hidden="1"/>
    <cellStyle name="Hipervínculo visitado" xfId="38801" builtinId="9" hidden="1"/>
    <cellStyle name="Hipervínculo visitado" xfId="38803" builtinId="9" hidden="1"/>
    <cellStyle name="Hipervínculo visitado" xfId="38805" builtinId="9" hidden="1"/>
    <cellStyle name="Hipervínculo visitado" xfId="38811" builtinId="9" hidden="1"/>
    <cellStyle name="Hipervínculo visitado" xfId="38813" builtinId="9" hidden="1"/>
    <cellStyle name="Hipervínculo visitado" xfId="38817" builtinId="9" hidden="1"/>
    <cellStyle name="Hipervínculo visitado" xfId="38821" builtinId="9" hidden="1"/>
    <cellStyle name="Hipervínculo visitado" xfId="38827" builtinId="9" hidden="1"/>
    <cellStyle name="Hipervínculo visitado" xfId="38833" builtinId="9" hidden="1"/>
    <cellStyle name="Hipervínculo visitado" xfId="38835" builtinId="9" hidden="1"/>
    <cellStyle name="Hipervínculo visitado" xfId="38837" builtinId="9" hidden="1"/>
    <cellStyle name="Hipervínculo visitado" xfId="38843" builtinId="9" hidden="1"/>
    <cellStyle name="Hipervínculo visitado" xfId="38845" builtinId="9" hidden="1"/>
    <cellStyle name="Hipervínculo visitado" xfId="38849" builtinId="9" hidden="1"/>
    <cellStyle name="Hipervínculo visitado" xfId="38857" builtinId="9" hidden="1"/>
    <cellStyle name="Hipervínculo visitado" xfId="38859" builtinId="9" hidden="1"/>
    <cellStyle name="Hipervínculo visitado" xfId="38865" builtinId="9" hidden="1"/>
    <cellStyle name="Hipervínculo visitado" xfId="38867" builtinId="9" hidden="1"/>
    <cellStyle name="Hipervínculo visitado" xfId="38869" builtinId="9" hidden="1"/>
    <cellStyle name="Hipervínculo visitado" xfId="38875" builtinId="9" hidden="1"/>
    <cellStyle name="Hipervínculo visitado" xfId="38877" builtinId="9" hidden="1"/>
    <cellStyle name="Hipervínculo visitado" xfId="38885" builtinId="9" hidden="1"/>
    <cellStyle name="Hipervínculo visitado" xfId="38889" builtinId="9" hidden="1"/>
    <cellStyle name="Hipervínculo visitado" xfId="38891" builtinId="9" hidden="1"/>
    <cellStyle name="Hipervínculo visitado" xfId="38897" builtinId="9" hidden="1"/>
    <cellStyle name="Hipervínculo visitado" xfId="38895" builtinId="9" hidden="1"/>
    <cellStyle name="Hipervínculo visitado" xfId="38887" builtinId="9" hidden="1"/>
    <cellStyle name="Hipervínculo visitado" xfId="38871" builtinId="9" hidden="1"/>
    <cellStyle name="Hipervínculo visitado" xfId="38855" builtinId="9" hidden="1"/>
    <cellStyle name="Hipervínculo visitado" xfId="38839" builtinId="9" hidden="1"/>
    <cellStyle name="Hipervínculo visitado" xfId="38831" builtinId="9" hidden="1"/>
    <cellStyle name="Hipervínculo visitado" xfId="38823" builtinId="9" hidden="1"/>
    <cellStyle name="Hipervínculo visitado" xfId="38807" builtinId="9" hidden="1"/>
    <cellStyle name="Hipervínculo visitado" xfId="38799" builtinId="9" hidden="1"/>
    <cellStyle name="Hipervínculo visitado" xfId="38791" builtinId="9" hidden="1"/>
    <cellStyle name="Hipervínculo visitado" xfId="38767" builtinId="9" hidden="1"/>
    <cellStyle name="Hipervínculo visitado" xfId="38759" builtinId="9" hidden="1"/>
    <cellStyle name="Hipervínculo visitado" xfId="38639" builtinId="9" hidden="1"/>
    <cellStyle name="Hipervínculo visitado" xfId="38737" builtinId="9" hidden="1"/>
    <cellStyle name="Hipervínculo visitado" xfId="38729" builtinId="9" hidden="1"/>
    <cellStyle name="Hipervínculo visitado" xfId="38713" builtinId="9" hidden="1"/>
    <cellStyle name="Hipervínculo visitado" xfId="38705" builtinId="9" hidden="1"/>
    <cellStyle name="Hipervínculo visitado" xfId="38681" builtinId="9" hidden="1"/>
    <cellStyle name="Hipervínculo visitado" xfId="38673" builtinId="9" hidden="1"/>
    <cellStyle name="Hipervínculo visitado" xfId="38665" builtinId="9" hidden="1"/>
    <cellStyle name="Hipervínculo visitado" xfId="38649" builtinId="9" hidden="1"/>
    <cellStyle name="Hipervínculo visitado" xfId="38641" builtinId="9" hidden="1"/>
    <cellStyle name="Hipervínculo visitado" xfId="38632" builtinId="9" hidden="1"/>
    <cellStyle name="Hipervínculo visitado" xfId="38616" builtinId="9" hidden="1"/>
    <cellStyle name="Hipervínculo visitado" xfId="38600" builtinId="9" hidden="1"/>
    <cellStyle name="Hipervínculo visitado" xfId="38586" builtinId="9" hidden="1"/>
    <cellStyle name="Hipervínculo visitado" xfId="38578" builtinId="9" hidden="1"/>
    <cellStyle name="Hipervínculo visitado" xfId="38570" builtinId="9" hidden="1"/>
    <cellStyle name="Hipervínculo visitado" xfId="38554" builtinId="9" hidden="1"/>
    <cellStyle name="Hipervínculo visitado" xfId="38546" builtinId="9" hidden="1"/>
    <cellStyle name="Hipervínculo visitado" xfId="38538" builtinId="9" hidden="1"/>
    <cellStyle name="Hipervínculo visitado" xfId="38514" builtinId="9" hidden="1"/>
    <cellStyle name="Hipervínculo visitado" xfId="38506" builtinId="9" hidden="1"/>
    <cellStyle name="Hipervínculo visitado" xfId="38490" builtinId="9" hidden="1"/>
    <cellStyle name="Hipervínculo visitado" xfId="38480" builtinId="9" hidden="1"/>
    <cellStyle name="Hipervínculo visitado" xfId="38472" builtinId="9" hidden="1"/>
    <cellStyle name="Hipervínculo visitado" xfId="38456" builtinId="9" hidden="1"/>
    <cellStyle name="Hipervínculo visitado" xfId="38448" builtinId="9" hidden="1"/>
    <cellStyle name="Hipervínculo visitado" xfId="38426" builtinId="9" hidden="1"/>
    <cellStyle name="Hipervínculo visitado" xfId="38418" builtinId="9" hidden="1"/>
    <cellStyle name="Hipervínculo visitado" xfId="38410" builtinId="9" hidden="1"/>
    <cellStyle name="Hipervínculo visitado" xfId="38394" builtinId="9" hidden="1"/>
    <cellStyle name="Hipervínculo visitado" xfId="38386" builtinId="9" hidden="1"/>
    <cellStyle name="Hipervínculo visitado" xfId="38378" builtinId="9" hidden="1"/>
    <cellStyle name="Hipervínculo visitado" xfId="38362" builtinId="9" hidden="1"/>
    <cellStyle name="Hipervínculo visitado" xfId="38346" builtinId="9" hidden="1"/>
    <cellStyle name="Hipervínculo visitado" xfId="38330" builtinId="9" hidden="1"/>
    <cellStyle name="Hipervínculo visitado" xfId="38320" builtinId="9" hidden="1"/>
    <cellStyle name="Hipervínculo visitado" xfId="38312" builtinId="9" hidden="1"/>
    <cellStyle name="Hipervínculo visitado" xfId="38296" builtinId="9" hidden="1"/>
    <cellStyle name="Hipervínculo visitado" xfId="38288" builtinId="9" hidden="1"/>
    <cellStyle name="Hipervínculo visitado" xfId="38280" builtinId="9" hidden="1"/>
    <cellStyle name="Hipervínculo visitado" xfId="38258" builtinId="9" hidden="1"/>
    <cellStyle name="Hipervínculo visitado" xfId="38250" builtinId="9" hidden="1"/>
    <cellStyle name="Hipervínculo visitado" xfId="38234" builtinId="9" hidden="1"/>
    <cellStyle name="Hipervínculo visitado" xfId="38226" builtinId="9" hidden="1"/>
    <cellStyle name="Hipervínculo visitado" xfId="38218" builtinId="9" hidden="1"/>
    <cellStyle name="Hipervínculo visitado" xfId="38202" builtinId="9" hidden="1"/>
    <cellStyle name="Hipervínculo visitado" xfId="38194" builtinId="9" hidden="1"/>
    <cellStyle name="Hipervínculo visitado" xfId="38168" builtinId="9" hidden="1"/>
    <cellStyle name="Hipervínculo visitado" xfId="38160" builtinId="9" hidden="1"/>
    <cellStyle name="Hipervínculo visitado" xfId="38152" builtinId="9" hidden="1"/>
    <cellStyle name="Hipervínculo visitado" xfId="38136" builtinId="9" hidden="1"/>
    <cellStyle name="Hipervínculo visitado" xfId="38128" builtinId="9" hidden="1"/>
    <cellStyle name="Hipervínculo visitado" xfId="38015" builtinId="9" hidden="1"/>
    <cellStyle name="Hipervínculo visitado" xfId="38106" builtinId="9" hidden="1"/>
    <cellStyle name="Hipervínculo visitado" xfId="38090" builtinId="9" hidden="1"/>
    <cellStyle name="Hipervínculo visitado" xfId="38074" builtinId="9" hidden="1"/>
    <cellStyle name="Hipervínculo visitado" xfId="38066" builtinId="9" hidden="1"/>
    <cellStyle name="Hipervínculo visitado" xfId="38058" builtinId="9" hidden="1"/>
    <cellStyle name="Hipervínculo visitado" xfId="38042" builtinId="9" hidden="1"/>
    <cellStyle name="Hipervínculo visitado" xfId="38034" builtinId="9" hidden="1"/>
    <cellStyle name="Hipervínculo visitado" xfId="38026" builtinId="9" hidden="1"/>
    <cellStyle name="Hipervínculo visitado" xfId="38000" builtinId="9" hidden="1"/>
    <cellStyle name="Hipervínculo visitado" xfId="37992" builtinId="9" hidden="1"/>
    <cellStyle name="Hipervínculo visitado" xfId="37976" builtinId="9" hidden="1"/>
    <cellStyle name="Hipervínculo visitado" xfId="37968" builtinId="9" hidden="1"/>
    <cellStyle name="Hipervínculo visitado" xfId="37962" builtinId="9" hidden="1"/>
    <cellStyle name="Hipervínculo visitado" xfId="37946" builtinId="9" hidden="1"/>
    <cellStyle name="Hipervínculo visitado" xfId="37938" builtinId="9" hidden="1"/>
    <cellStyle name="Hipervínculo visitado" xfId="37914" builtinId="9" hidden="1"/>
    <cellStyle name="Hipervínculo visitado" xfId="37906" builtinId="9" hidden="1"/>
    <cellStyle name="Hipervínculo visitado" xfId="37898" builtinId="9" hidden="1"/>
    <cellStyle name="Hipervínculo visitado" xfId="37882" builtinId="9" hidden="1"/>
    <cellStyle name="Hipervínculo visitado" xfId="37874" builtinId="9" hidden="1"/>
    <cellStyle name="Hipervínculo visitado" xfId="37866" builtinId="9" hidden="1"/>
    <cellStyle name="Hipervínculo visitado" xfId="37848" builtinId="9" hidden="1"/>
    <cellStyle name="Hipervínculo visitado" xfId="37832" builtinId="9" hidden="1"/>
    <cellStyle name="Hipervínculo visitado" xfId="37816" builtinId="9" hidden="1"/>
    <cellStyle name="Hipervínculo visitado" xfId="37703" builtinId="9" hidden="1"/>
    <cellStyle name="Hipervínculo visitado" xfId="37802" builtinId="9" hidden="1"/>
    <cellStyle name="Hipervínculo visitado" xfId="37786" builtinId="9" hidden="1"/>
    <cellStyle name="Hipervínculo visitado" xfId="37778" builtinId="9" hidden="1"/>
    <cellStyle name="Hipervínculo visitado" xfId="37770" builtinId="9" hidden="1"/>
    <cellStyle name="Hipervínculo visitado" xfId="37746" builtinId="9" hidden="1"/>
    <cellStyle name="Hipervínculo visitado" xfId="37738" builtinId="9" hidden="1"/>
    <cellStyle name="Hipervínculo visitado" xfId="37722" builtinId="9" hidden="1"/>
    <cellStyle name="Hipervínculo visitado" xfId="37714" builtinId="9" hidden="1"/>
    <cellStyle name="Hipervínculo visitado" xfId="37706" builtinId="9" hidden="1"/>
    <cellStyle name="Hipervínculo visitado" xfId="37688" builtinId="9" hidden="1"/>
    <cellStyle name="Hipervínculo visitado" xfId="37680" builtinId="9" hidden="1"/>
    <cellStyle name="Hipervínculo visitado" xfId="37656" builtinId="9" hidden="1"/>
    <cellStyle name="Hipervínculo visitado" xfId="37649" builtinId="9" hidden="1"/>
    <cellStyle name="Hipervínculo visitado" xfId="37641" builtinId="9" hidden="1"/>
    <cellStyle name="Hipervínculo visitado" xfId="37625" builtinId="9" hidden="1"/>
    <cellStyle name="Hipervínculo visitado" xfId="37617" builtinId="9" hidden="1"/>
    <cellStyle name="Hipervínculo visitado" xfId="37609" builtinId="9" hidden="1"/>
    <cellStyle name="Hipervínculo visitado" xfId="37593" builtinId="9" hidden="1"/>
    <cellStyle name="Hipervínculo visitado" xfId="37577" builtinId="9" hidden="1"/>
    <cellStyle name="Hipervínculo visitado" xfId="37561" builtinId="9" hidden="1"/>
    <cellStyle name="Hipervínculo visitado" xfId="37553" builtinId="9" hidden="1"/>
    <cellStyle name="Hipervínculo visitado" xfId="37544" builtinId="9" hidden="1"/>
    <cellStyle name="Hipervínculo visitado" xfId="37528" builtinId="9" hidden="1"/>
    <cellStyle name="Hipervínculo visitado" xfId="37520" builtinId="9" hidden="1"/>
    <cellStyle name="Hipervínculo visitado" xfId="37512" builtinId="9" hidden="1"/>
    <cellStyle name="Hipervínculo visitado" xfId="37490" builtinId="9" hidden="1"/>
    <cellStyle name="Hipervínculo visitado" xfId="37482" builtinId="9" hidden="1"/>
    <cellStyle name="Hipervínculo visitado" xfId="37466" builtinId="9" hidden="1"/>
    <cellStyle name="Hipervínculo visitado" xfId="37458" builtinId="9" hidden="1"/>
    <cellStyle name="Hipervínculo visitado" xfId="37450" builtinId="9" hidden="1"/>
    <cellStyle name="Hipervínculo visitado" xfId="37434" builtinId="9" hidden="1"/>
    <cellStyle name="Hipervínculo visitado" xfId="37426" builtinId="9" hidden="1"/>
    <cellStyle name="Hipervínculo visitado" xfId="37402" builtinId="9" hidden="1"/>
    <cellStyle name="Hipervínculo visitado" xfId="36950" builtinId="9" hidden="1"/>
    <cellStyle name="Hipervínculo visitado" xfId="36952" builtinId="9" hidden="1"/>
    <cellStyle name="Hipervínculo visitado" xfId="36956" builtinId="9" hidden="1"/>
    <cellStyle name="Hipervínculo visitado" xfId="36958" builtinId="9" hidden="1"/>
    <cellStyle name="Hipervínculo visitado" xfId="36960" builtinId="9" hidden="1"/>
    <cellStyle name="Hipervínculo visitado" xfId="36966" builtinId="9" hidden="1"/>
    <cellStyle name="Hipervínculo visitado" xfId="36970" builtinId="9" hidden="1"/>
    <cellStyle name="Hipervínculo visitado" xfId="36974" builtinId="9" hidden="1"/>
    <cellStyle name="Hipervínculo visitado" xfId="36976" builtinId="9" hidden="1"/>
    <cellStyle name="Hipervínculo visitado" xfId="36980" builtinId="9" hidden="1"/>
    <cellStyle name="Hipervínculo visitado" xfId="36984" builtinId="9" hidden="1"/>
    <cellStyle name="Hipervínculo visitado" xfId="36986" builtinId="9" hidden="1"/>
    <cellStyle name="Hipervínculo visitado" xfId="36988" builtinId="9" hidden="1"/>
    <cellStyle name="Hipervínculo visitado" xfId="36996" builtinId="9" hidden="1"/>
    <cellStyle name="Hipervínculo visitado" xfId="36998" builtinId="9" hidden="1"/>
    <cellStyle name="Hipervínculo visitado" xfId="37002" builtinId="9" hidden="1"/>
    <cellStyle name="Hipervínculo visitado" xfId="37004" builtinId="9" hidden="1"/>
    <cellStyle name="Hipervínculo visitado" xfId="37006" builtinId="9" hidden="1"/>
    <cellStyle name="Hipervínculo visitado" xfId="37012" builtinId="9" hidden="1"/>
    <cellStyle name="Hipervínculo visitado" xfId="37014" builtinId="9" hidden="1"/>
    <cellStyle name="Hipervínculo visitado" xfId="37020" builtinId="9" hidden="1"/>
    <cellStyle name="Hipervínculo visitado" xfId="37022" builtinId="9" hidden="1"/>
    <cellStyle name="Hipervínculo visitado" xfId="37024" builtinId="9" hidden="1"/>
    <cellStyle name="Hipervínculo visitado" xfId="36923" builtinId="9" hidden="1"/>
    <cellStyle name="Hipervínculo visitado" xfId="37030" builtinId="9" hidden="1"/>
    <cellStyle name="Hipervínculo visitado" xfId="37032" builtinId="9" hidden="1"/>
    <cellStyle name="Hipervínculo visitado" xfId="37036" builtinId="9" hidden="1"/>
    <cellStyle name="Hipervínculo visitado" xfId="37042" builtinId="9" hidden="1"/>
    <cellStyle name="Hipervínculo visitado" xfId="37046" builtinId="9" hidden="1"/>
    <cellStyle name="Hipervínculo visitado" xfId="37048" builtinId="9" hidden="1"/>
    <cellStyle name="Hipervínculo visitado" xfId="37050" builtinId="9" hidden="1"/>
    <cellStyle name="Hipervínculo visitado" xfId="37054" builtinId="9" hidden="1"/>
    <cellStyle name="Hipervínculo visitado" xfId="37058" builtinId="9" hidden="1"/>
    <cellStyle name="Hipervínculo visitado" xfId="37060" builtinId="9" hidden="1"/>
    <cellStyle name="Hipervínculo visitado" xfId="37066" builtinId="9" hidden="1"/>
    <cellStyle name="Hipervínculo visitado" xfId="37068" builtinId="9" hidden="1"/>
    <cellStyle name="Hipervínculo visitado" xfId="37074" builtinId="9" hidden="1"/>
    <cellStyle name="Hipervínculo visitado" xfId="37076" builtinId="9" hidden="1"/>
    <cellStyle name="Hipervínculo visitado" xfId="37078" builtinId="9" hidden="1"/>
    <cellStyle name="Hipervínculo visitado" xfId="37083" builtinId="9" hidden="1"/>
    <cellStyle name="Hipervínculo visitado" xfId="37085" builtinId="9" hidden="1"/>
    <cellStyle name="Hipervínculo visitado" xfId="37093" builtinId="9" hidden="1"/>
    <cellStyle name="Hipervínculo visitado" xfId="37095" builtinId="9" hidden="1"/>
    <cellStyle name="Hipervínculo visitado" xfId="37097" builtinId="9" hidden="1"/>
    <cellStyle name="Hipervínculo visitado" xfId="37101" builtinId="9" hidden="1"/>
    <cellStyle name="Hipervínculo visitado" xfId="37103" builtinId="9" hidden="1"/>
    <cellStyle name="Hipervínculo visitado" xfId="37107" builtinId="9" hidden="1"/>
    <cellStyle name="Hipervínculo visitado" xfId="37111" builtinId="9" hidden="1"/>
    <cellStyle name="Hipervínculo visitado" xfId="37115" builtinId="9" hidden="1"/>
    <cellStyle name="Hipervínculo visitado" xfId="37119" builtinId="9" hidden="1"/>
    <cellStyle name="Hipervínculo visitado" xfId="37123" builtinId="9" hidden="1"/>
    <cellStyle name="Hipervínculo visitado" xfId="37125" builtinId="9" hidden="1"/>
    <cellStyle name="Hipervínculo visitado" xfId="37129" builtinId="9" hidden="1"/>
    <cellStyle name="Hipervínculo visitado" xfId="37131" builtinId="9" hidden="1"/>
    <cellStyle name="Hipervínculo visitado" xfId="37133" builtinId="9" hidden="1"/>
    <cellStyle name="Hipervínculo visitado" xfId="37141" builtinId="9" hidden="1"/>
    <cellStyle name="Hipervínculo visitado" xfId="37143" builtinId="9" hidden="1"/>
    <cellStyle name="Hipervínculo visitado" xfId="37147" builtinId="9" hidden="1"/>
    <cellStyle name="Hipervínculo visitado" xfId="37149" builtinId="9" hidden="1"/>
    <cellStyle name="Hipervínculo visitado" xfId="37151" builtinId="9" hidden="1"/>
    <cellStyle name="Hipervínculo visitado" xfId="37157" builtinId="9" hidden="1"/>
    <cellStyle name="Hipervínculo visitado" xfId="37159" builtinId="9" hidden="1"/>
    <cellStyle name="Hipervínculo visitado" xfId="37165" builtinId="9" hidden="1"/>
    <cellStyle name="Hipervínculo visitado" xfId="37167" builtinId="9" hidden="1"/>
    <cellStyle name="Hipervínculo visitado" xfId="37171" builtinId="9" hidden="1"/>
    <cellStyle name="Hipervínculo visitado" xfId="37175" builtinId="9" hidden="1"/>
    <cellStyle name="Hipervínculo visitado" xfId="37177" builtinId="9" hidden="1"/>
    <cellStyle name="Hipervínculo visitado" xfId="37179" builtinId="9" hidden="1"/>
    <cellStyle name="Hipervínculo visitado" xfId="37183" builtinId="9" hidden="1"/>
    <cellStyle name="Hipervínculo visitado" xfId="37188" builtinId="9" hidden="1"/>
    <cellStyle name="Hipervínculo visitado" xfId="37192" builtinId="9" hidden="1"/>
    <cellStyle name="Hipervínculo visitado" xfId="37194" builtinId="9" hidden="1"/>
    <cellStyle name="Hipervínculo visitado" xfId="37196" builtinId="9" hidden="1"/>
    <cellStyle name="Hipervínculo visitado" xfId="37202" builtinId="9" hidden="1"/>
    <cellStyle name="Hipervínculo visitado" xfId="37204" builtinId="9" hidden="1"/>
    <cellStyle name="Hipervínculo visitado" xfId="37206" builtinId="9" hidden="1"/>
    <cellStyle name="Hipervínculo visitado" xfId="37212" builtinId="9" hidden="1"/>
    <cellStyle name="Hipervínculo visitado" xfId="37214" builtinId="9" hidden="1"/>
    <cellStyle name="Hipervínculo visitado" xfId="37220" builtinId="9" hidden="1"/>
    <cellStyle name="Hipervínculo visitado" xfId="37222" builtinId="9" hidden="1"/>
    <cellStyle name="Hipervínculo visitado" xfId="37224" builtinId="9" hidden="1"/>
    <cellStyle name="Hipervínculo visitado" xfId="37228" builtinId="9" hidden="1"/>
    <cellStyle name="Hipervínculo visitado" xfId="37230" builtinId="9" hidden="1"/>
    <cellStyle name="Hipervínculo visitado" xfId="37240" builtinId="9" hidden="1"/>
    <cellStyle name="Hipervínculo visitado" xfId="37242" builtinId="9" hidden="1"/>
    <cellStyle name="Hipervínculo visitado" xfId="37244" builtinId="9" hidden="1"/>
    <cellStyle name="Hipervínculo visitado" xfId="37248" builtinId="9" hidden="1"/>
    <cellStyle name="Hipervínculo visitado" xfId="37252" builtinId="9" hidden="1"/>
    <cellStyle name="Hipervínculo visitado" xfId="37254" builtinId="9" hidden="1"/>
    <cellStyle name="Hipervínculo visitado" xfId="37258" builtinId="9" hidden="1"/>
    <cellStyle name="Hipervínculo visitado" xfId="37262" builtinId="9" hidden="1"/>
    <cellStyle name="Hipervínculo visitado" xfId="37268" builtinId="9" hidden="1"/>
    <cellStyle name="Hipervínculo visitado" xfId="37270" builtinId="9" hidden="1"/>
    <cellStyle name="Hipervínculo visitado" xfId="37272" builtinId="9" hidden="1"/>
    <cellStyle name="Hipervínculo visitado" xfId="37276" builtinId="9" hidden="1"/>
    <cellStyle name="Hipervínculo visitado" xfId="37278" builtinId="9" hidden="1"/>
    <cellStyle name="Hipervínculo visitado" xfId="37280" builtinId="9" hidden="1"/>
    <cellStyle name="Hipervínculo visitado" xfId="37288" builtinId="9" hidden="1"/>
    <cellStyle name="Hipervínculo visitado" xfId="37290" builtinId="9" hidden="1"/>
    <cellStyle name="Hipervínculo visitado" xfId="37294" builtinId="9" hidden="1"/>
    <cellStyle name="Hipervínculo visitado" xfId="37296" builtinId="9" hidden="1"/>
    <cellStyle name="Hipervínculo visitado" xfId="37300" builtinId="9" hidden="1"/>
    <cellStyle name="Hipervínculo visitado" xfId="37304" builtinId="9" hidden="1"/>
    <cellStyle name="Hipervínculo visitado" xfId="37306" builtinId="9" hidden="1"/>
    <cellStyle name="Hipervínculo visitado" xfId="37312" builtinId="9" hidden="1"/>
    <cellStyle name="Hipervínculo visitado" xfId="37316" builtinId="9" hidden="1"/>
    <cellStyle name="Hipervínculo visitado" xfId="37318" builtinId="9" hidden="1"/>
    <cellStyle name="Hipervínculo visitado" xfId="37322" builtinId="9" hidden="1"/>
    <cellStyle name="Hipervínculo visitado" xfId="37324" builtinId="9" hidden="1"/>
    <cellStyle name="Hipervínculo visitado" xfId="37326" builtinId="9" hidden="1"/>
    <cellStyle name="Hipervínculo visitado" xfId="37332" builtinId="9" hidden="1"/>
    <cellStyle name="Hipervínculo visitado" xfId="37336" builtinId="9" hidden="1"/>
    <cellStyle name="Hipervínculo visitado" xfId="37340" builtinId="9" hidden="1"/>
    <cellStyle name="Hipervínculo visitado" xfId="37235" builtinId="9" hidden="1"/>
    <cellStyle name="Hipervínculo visitado" xfId="37342" builtinId="9" hidden="1"/>
    <cellStyle name="Hipervínculo visitado" xfId="37348" builtinId="9" hidden="1"/>
    <cellStyle name="Hipervínculo visitado" xfId="37350" builtinId="9" hidden="1"/>
    <cellStyle name="Hipervínculo visitado" xfId="37352" builtinId="9" hidden="1"/>
    <cellStyle name="Hipervínculo visitado" xfId="37358" builtinId="9" hidden="1"/>
    <cellStyle name="Hipervínculo visitado" xfId="37362" builtinId="9" hidden="1"/>
    <cellStyle name="Hipervínculo visitado" xfId="37366" builtinId="9" hidden="1"/>
    <cellStyle name="Hipervínculo visitado" xfId="37368" builtinId="9" hidden="1"/>
    <cellStyle name="Hipervínculo visitado" xfId="37370" builtinId="9" hidden="1"/>
    <cellStyle name="Hipervínculo visitado" xfId="37374" builtinId="9" hidden="1"/>
    <cellStyle name="Hipervínculo visitado" xfId="37378" builtinId="9" hidden="1"/>
    <cellStyle name="Hipervínculo visitado" xfId="37384" builtinId="9" hidden="1"/>
    <cellStyle name="Hipervínculo visitado" xfId="37386" builtinId="9" hidden="1"/>
    <cellStyle name="Hipervínculo visitado" xfId="37388" builtinId="9" hidden="1"/>
    <cellStyle name="Hipervínculo visitado" xfId="37396" builtinId="9" hidden="1"/>
    <cellStyle name="Hipervínculo visitado" xfId="37394" builtinId="9" hidden="1"/>
    <cellStyle name="Hipervínculo visitado" xfId="37376" builtinId="9" hidden="1"/>
    <cellStyle name="Hipervínculo visitado" xfId="37344" builtinId="9" hidden="1"/>
    <cellStyle name="Hipervínculo visitado" xfId="37314" builtinId="9" hidden="1"/>
    <cellStyle name="Hipervínculo visitado" xfId="37282" builtinId="9" hidden="1"/>
    <cellStyle name="Hipervínculo visitado" xfId="37266" builtinId="9" hidden="1"/>
    <cellStyle name="Hipervínculo visitado" xfId="37250" builtinId="9" hidden="1"/>
    <cellStyle name="Hipervínculo visitado" xfId="37216" builtinId="9" hidden="1"/>
    <cellStyle name="Hipervínculo visitado" xfId="37200" builtinId="9" hidden="1"/>
    <cellStyle name="Hipervínculo visitado" xfId="37184" builtinId="9" hidden="1"/>
    <cellStyle name="Hipervínculo visitado" xfId="37137" builtinId="9" hidden="1"/>
    <cellStyle name="Hipervínculo visitado" xfId="37121" builtinId="9" hidden="1"/>
    <cellStyle name="Hipervínculo visitado" xfId="37089" builtinId="9" hidden="1"/>
    <cellStyle name="Hipervínculo visitado" xfId="37072" builtinId="9" hidden="1"/>
    <cellStyle name="Hipervínculo visitado" xfId="37056" builtinId="9" hidden="1"/>
    <cellStyle name="Hipervínculo visitado" xfId="37026" builtinId="9" hidden="1"/>
    <cellStyle name="Hipervínculo visitado" xfId="37010" builtinId="9" hidden="1"/>
    <cellStyle name="Hipervínculo visitado" xfId="36962" builtinId="9" hidden="1"/>
    <cellStyle name="Hipervínculo visitado" xfId="36768" builtinId="9" hidden="1"/>
    <cellStyle name="Hipervínculo visitado" xfId="36770" builtinId="9" hidden="1"/>
    <cellStyle name="Hipervínculo visitado" xfId="36774" builtinId="9" hidden="1"/>
    <cellStyle name="Hipervínculo visitado" xfId="36776" builtinId="9" hidden="1"/>
    <cellStyle name="Hipervínculo visitado" xfId="36778" builtinId="9" hidden="1"/>
    <cellStyle name="Hipervínculo visitado" xfId="36782" builtinId="9" hidden="1"/>
    <cellStyle name="Hipervínculo visitado" xfId="36788" builtinId="9" hidden="1"/>
    <cellStyle name="Hipervínculo visitado" xfId="36792" builtinId="9" hidden="1"/>
    <cellStyle name="Hipervínculo visitado" xfId="36794" builtinId="9" hidden="1"/>
    <cellStyle name="Hipervínculo visitado" xfId="36796" builtinId="9" hidden="1"/>
    <cellStyle name="Hipervínculo visitado" xfId="36800" builtinId="9" hidden="1"/>
    <cellStyle name="Hipervínculo visitado" xfId="36802" builtinId="9" hidden="1"/>
    <cellStyle name="Hipervínculo visitado" xfId="36804" builtinId="9" hidden="1"/>
    <cellStyle name="Hipervínculo visitado" xfId="36810" builtinId="9" hidden="1"/>
    <cellStyle name="Hipervínculo visitado" xfId="36812" builtinId="9" hidden="1"/>
    <cellStyle name="Hipervínculo visitado" xfId="36818" builtinId="9" hidden="1"/>
    <cellStyle name="Hipervínculo visitado" xfId="36819" builtinId="9" hidden="1"/>
    <cellStyle name="Hipervínculo visitado" xfId="36821" builtinId="9" hidden="1"/>
    <cellStyle name="Hipervínculo visitado" xfId="36825" builtinId="9" hidden="1"/>
    <cellStyle name="Hipervínculo visitado" xfId="36827" builtinId="9" hidden="1"/>
    <cellStyle name="Hipervínculo visitado" xfId="36833" builtinId="9" hidden="1"/>
    <cellStyle name="Hipervínculo visitado" xfId="36835" builtinId="9" hidden="1"/>
    <cellStyle name="Hipervínculo visitado" xfId="36837" builtinId="9" hidden="1"/>
    <cellStyle name="Hipervínculo visitado" xfId="36841" builtinId="9" hidden="1"/>
    <cellStyle name="Hipervínculo visitado" xfId="36843" builtinId="9" hidden="1"/>
    <cellStyle name="Hipervínculo visitado" xfId="36845" builtinId="9" hidden="1"/>
    <cellStyle name="Hipervínculo visitado" xfId="36851" builtinId="9" hidden="1"/>
    <cellStyle name="Hipervínculo visitado" xfId="36855" builtinId="9" hidden="1"/>
    <cellStyle name="Hipervínculo visitado" xfId="36859" builtinId="9" hidden="1"/>
    <cellStyle name="Hipervínculo visitado" xfId="36861" builtinId="9" hidden="1"/>
    <cellStyle name="Hipervínculo visitado" xfId="36863" builtinId="9" hidden="1"/>
    <cellStyle name="Hipervínculo visitado" xfId="36867" builtinId="9" hidden="1"/>
    <cellStyle name="Hipervínculo visitado" xfId="36869" builtinId="9" hidden="1"/>
    <cellStyle name="Hipervínculo visitado" xfId="36872" builtinId="9" hidden="1"/>
    <cellStyle name="Hipervínculo visitado" xfId="36878" builtinId="9" hidden="1"/>
    <cellStyle name="Hipervínculo visitado" xfId="36882" builtinId="9" hidden="1"/>
    <cellStyle name="Hipervínculo visitado" xfId="36886" builtinId="9" hidden="1"/>
    <cellStyle name="Hipervínculo visitado" xfId="36888" builtinId="9" hidden="1"/>
    <cellStyle name="Hipervínculo visitado" xfId="36890" builtinId="9" hidden="1"/>
    <cellStyle name="Hipervínculo visitado" xfId="36894" builtinId="9" hidden="1"/>
    <cellStyle name="Hipervínculo visitado" xfId="36896" builtinId="9" hidden="1"/>
    <cellStyle name="Hipervínculo visitado" xfId="36902" builtinId="9" hidden="1"/>
    <cellStyle name="Hipervínculo visitado" xfId="36904" builtinId="9" hidden="1"/>
    <cellStyle name="Hipervínculo visitado" xfId="36906" builtinId="9" hidden="1"/>
    <cellStyle name="Hipervínculo visitado" xfId="36910" builtinId="9" hidden="1"/>
    <cellStyle name="Hipervínculo visitado" xfId="36914" builtinId="9" hidden="1"/>
    <cellStyle name="Hipervínculo visitado" xfId="36916" builtinId="9" hidden="1"/>
    <cellStyle name="Hipervínculo visitado" xfId="36920" builtinId="9" hidden="1"/>
    <cellStyle name="Hipervínculo visitado" xfId="36926" builtinId="9" hidden="1"/>
    <cellStyle name="Hipervínculo visitado" xfId="36930" builtinId="9" hidden="1"/>
    <cellStyle name="Hipervínculo visitado" xfId="36932" builtinId="9" hidden="1"/>
    <cellStyle name="Hipervínculo visitado" xfId="36934" builtinId="9" hidden="1"/>
    <cellStyle name="Hipervínculo visitado" xfId="36938" builtinId="9" hidden="1"/>
    <cellStyle name="Hipervínculo visitado" xfId="36940" builtinId="9" hidden="1"/>
    <cellStyle name="Hipervínculo visitado" xfId="36942" builtinId="9" hidden="1"/>
    <cellStyle name="Hipervínculo visitado" xfId="36946" builtinId="9" hidden="1"/>
    <cellStyle name="Hipervínculo visitado" xfId="36912" builtinId="9" hidden="1"/>
    <cellStyle name="Hipervínculo visitado" xfId="36847" builtinId="9" hidden="1"/>
    <cellStyle name="Hipervínculo visitado" xfId="36816" builtinId="9" hidden="1"/>
    <cellStyle name="Hipervínculo visitado" xfId="36784" builtinId="9" hidden="1"/>
    <cellStyle name="Hipervínculo visitado" xfId="36689" builtinId="9" hidden="1"/>
    <cellStyle name="Hipervínculo visitado" xfId="36691" builtinId="9" hidden="1"/>
    <cellStyle name="Hipervínculo visitado" xfId="36697" builtinId="9" hidden="1"/>
    <cellStyle name="Hipervínculo visitado" xfId="36699" builtinId="9" hidden="1"/>
    <cellStyle name="Hipervínculo visitado" xfId="36701" builtinId="9" hidden="1"/>
    <cellStyle name="Hipervínculo visitado" xfId="36705" builtinId="9" hidden="1"/>
    <cellStyle name="Hipervínculo visitado" xfId="36707" builtinId="9" hidden="1"/>
    <cellStyle name="Hipervínculo visitado" xfId="36709" builtinId="9" hidden="1"/>
    <cellStyle name="Hipervínculo visitado" xfId="36713" builtinId="9" hidden="1"/>
    <cellStyle name="Hipervínculo visitado" xfId="36717" builtinId="9" hidden="1"/>
    <cellStyle name="Hipervínculo visitado" xfId="36721" builtinId="9" hidden="1"/>
    <cellStyle name="Hipervínculo visitado" xfId="36723" builtinId="9" hidden="1"/>
    <cellStyle name="Hipervínculo visitado" xfId="36725" builtinId="9" hidden="1"/>
    <cellStyle name="Hipervínculo visitado" xfId="36729" builtinId="9" hidden="1"/>
    <cellStyle name="Hipervínculo visitado" xfId="36731" builtinId="9" hidden="1"/>
    <cellStyle name="Hipervínculo visitado" xfId="36733" builtinId="9" hidden="1"/>
    <cellStyle name="Hipervínculo visitado" xfId="36739" builtinId="9" hidden="1"/>
    <cellStyle name="Hipervínculo visitado" xfId="36741" builtinId="9" hidden="1"/>
    <cellStyle name="Hipervínculo visitado" xfId="36745" builtinId="9" hidden="1"/>
    <cellStyle name="Hipervínculo visitado" xfId="36747" builtinId="9" hidden="1"/>
    <cellStyle name="Hipervínculo visitado" xfId="36749" builtinId="9" hidden="1"/>
    <cellStyle name="Hipervínculo visitado" xfId="36755" builtinId="9" hidden="1"/>
    <cellStyle name="Hipervínculo visitado" xfId="36757" builtinId="9" hidden="1"/>
    <cellStyle name="Hipervínculo visitado" xfId="36763" builtinId="9" hidden="1"/>
    <cellStyle name="Hipervínculo visitado" xfId="36765" builtinId="9" hidden="1"/>
    <cellStyle name="Hipervínculo visitado" xfId="36751" builtinId="9" hidden="1"/>
    <cellStyle name="Hipervínculo visitado" xfId="36647" builtinId="9" hidden="1"/>
    <cellStyle name="Hipervínculo visitado" xfId="36649" builtinId="9" hidden="1"/>
    <cellStyle name="Hipervínculo visitado" xfId="36651" builtinId="9" hidden="1"/>
    <cellStyle name="Hipervínculo visitado" xfId="36655" builtinId="9" hidden="1"/>
    <cellStyle name="Hipervínculo visitado" xfId="36659" builtinId="9" hidden="1"/>
    <cellStyle name="Hipervínculo visitado" xfId="36663" builtinId="9" hidden="1"/>
    <cellStyle name="Hipervínculo visitado" xfId="36665" builtinId="9" hidden="1"/>
    <cellStyle name="Hipervínculo visitado" xfId="36667" builtinId="9" hidden="1"/>
    <cellStyle name="Hipervínculo visitado" xfId="36671" builtinId="9" hidden="1"/>
    <cellStyle name="Hipervínculo visitado" xfId="36673" builtinId="9" hidden="1"/>
    <cellStyle name="Hipervínculo visitado" xfId="36675" builtinId="9" hidden="1"/>
    <cellStyle name="Hipervínculo visitado" xfId="36681" builtinId="9" hidden="1"/>
    <cellStyle name="Hipervínculo visitado" xfId="36683" builtinId="9" hidden="1"/>
    <cellStyle name="Hipervínculo visitado" xfId="36631" builtinId="9" hidden="1"/>
    <cellStyle name="Hipervínculo visitado" xfId="36633" builtinId="9" hidden="1"/>
    <cellStyle name="Hipervínculo visitado" xfId="36635" builtinId="9" hidden="1"/>
    <cellStyle name="Hipervínculo visitado" xfId="36639" builtinId="9" hidden="1"/>
    <cellStyle name="Hipervínculo visitado" xfId="36641" builtinId="9" hidden="1"/>
    <cellStyle name="Hipervínculo visitado" xfId="36619" builtinId="9" hidden="1"/>
    <cellStyle name="Hipervínculo visitado" xfId="36621" builtinId="9" hidden="1"/>
    <cellStyle name="Hipervínculo visitado" xfId="36623" builtinId="9" hidden="1"/>
    <cellStyle name="Hipervínculo visitado" xfId="36627" builtinId="9" hidden="1"/>
    <cellStyle name="Hipervínculo visitado" xfId="36615" builtinId="9" hidden="1"/>
    <cellStyle name="Hipervínculo visitado" xfId="36617" builtinId="9" hidden="1"/>
    <cellStyle name="Hipervínculo visitado" xfId="34375" builtinId="9" hidden="1"/>
    <cellStyle name="Hipervínculo visitado" xfId="39691" builtinId="9" hidden="1"/>
    <cellStyle name="Hipervínculo visitado" xfId="39697" builtinId="9" hidden="1"/>
    <cellStyle name="Hipervínculo visitado" xfId="39699" builtinId="9" hidden="1"/>
    <cellStyle name="Hipervínculo visitado" xfId="39703" builtinId="9" hidden="1"/>
    <cellStyle name="Hipervínculo visitado" xfId="39707" builtinId="9" hidden="1"/>
    <cellStyle name="Hipervínculo visitado" xfId="39711" builtinId="9" hidden="1"/>
    <cellStyle name="Hipervínculo visitado" xfId="39713" builtinId="9" hidden="1"/>
    <cellStyle name="Hipervínculo visitado" xfId="39721" builtinId="9" hidden="1"/>
    <cellStyle name="Hipervínculo visitado" xfId="39723" builtinId="9" hidden="1"/>
    <cellStyle name="Hipervínculo visitado" xfId="39729" builtinId="9" hidden="1"/>
    <cellStyle name="Hipervínculo visitado" xfId="39731" builtinId="9" hidden="1"/>
    <cellStyle name="Hipervínculo visitado" xfId="39735" builtinId="9" hidden="1"/>
    <cellStyle name="Hipervínculo visitado" xfId="39739" builtinId="9" hidden="1"/>
    <cellStyle name="Hipervínculo visitado" xfId="39743" builtinId="9" hidden="1"/>
    <cellStyle name="Hipervínculo visitado" xfId="39751" builtinId="9" hidden="1"/>
    <cellStyle name="Hipervínculo visitado" xfId="39753" builtinId="9" hidden="1"/>
    <cellStyle name="Hipervínculo visitado" xfId="39755" builtinId="9" hidden="1"/>
    <cellStyle name="Hipervínculo visitado" xfId="39761" builtinId="9" hidden="1"/>
    <cellStyle name="Hipervínculo visitado" xfId="39763" builtinId="9" hidden="1"/>
    <cellStyle name="Hipervínculo visitado" xfId="39767" builtinId="9" hidden="1"/>
    <cellStyle name="Hipervínculo visitado" xfId="39771" builtinId="9" hidden="1"/>
    <cellStyle name="Hipervínculo visitado" xfId="39777" builtinId="9" hidden="1"/>
    <cellStyle name="Hipervínculo visitado" xfId="39783" builtinId="9" hidden="1"/>
    <cellStyle name="Hipervínculo visitado" xfId="39785" builtinId="9" hidden="1"/>
    <cellStyle name="Hipervínculo visitado" xfId="39787" builtinId="9" hidden="1"/>
    <cellStyle name="Hipervínculo visitado" xfId="39791" builtinId="9" hidden="1"/>
    <cellStyle name="Hipervínculo visitado" xfId="39793" builtinId="9" hidden="1"/>
    <cellStyle name="Hipervínculo visitado" xfId="39797" builtinId="9" hidden="1"/>
    <cellStyle name="Hipervínculo visitado" xfId="39805" builtinId="9" hidden="1"/>
    <cellStyle name="Hipervínculo visitado" xfId="39807" builtinId="9" hidden="1"/>
    <cellStyle name="Hipervínculo visitado" xfId="39813" builtinId="9" hidden="1"/>
    <cellStyle name="Hipervínculo visitado" xfId="39815" builtinId="9" hidden="1"/>
    <cellStyle name="Hipervínculo visitado" xfId="39817" builtinId="9" hidden="1"/>
    <cellStyle name="Hipervínculo visitado" xfId="39823" builtinId="9" hidden="1"/>
    <cellStyle name="Hipervínculo visitado" xfId="39825" builtinId="9" hidden="1"/>
    <cellStyle name="Hipervínculo visitado" xfId="39833" builtinId="9" hidden="1"/>
    <cellStyle name="Hipervínculo visitado" xfId="39837" builtinId="9" hidden="1"/>
    <cellStyle name="Hipervínculo visitado" xfId="39840" builtinId="9" hidden="1"/>
    <cellStyle name="Hipervínculo visitado" xfId="39846" builtinId="9" hidden="1"/>
    <cellStyle name="Hipervínculo visitado" xfId="39848" builtinId="9" hidden="1"/>
    <cellStyle name="Hipervínculo visitado" xfId="39850" builtinId="9" hidden="1"/>
    <cellStyle name="Hipervínculo visitado" xfId="39856" builtinId="9" hidden="1"/>
    <cellStyle name="Hipervínculo visitado" xfId="39862" builtinId="9" hidden="1"/>
    <cellStyle name="Hipervínculo visitado" xfId="39866" builtinId="9" hidden="1"/>
    <cellStyle name="Hipervínculo visitado" xfId="39870" builtinId="9" hidden="1"/>
    <cellStyle name="Hipervínculo visitado" xfId="39872" builtinId="9" hidden="1"/>
    <cellStyle name="Hipervínculo visitado" xfId="39878" builtinId="9" hidden="1"/>
    <cellStyle name="Hipervínculo visitado" xfId="39880" builtinId="9" hidden="1"/>
    <cellStyle name="Hipervínculo visitado" xfId="39882" builtinId="9" hidden="1"/>
    <cellStyle name="Hipervínculo visitado" xfId="39890" builtinId="9" hidden="1"/>
    <cellStyle name="Hipervínculo visitado" xfId="39894" builtinId="9" hidden="1"/>
    <cellStyle name="Hipervínculo visitado" xfId="39898" builtinId="9" hidden="1"/>
    <cellStyle name="Hipervínculo visitado" xfId="39902" builtinId="9" hidden="1"/>
    <cellStyle name="Hipervínculo visitado" xfId="39904" builtinId="9" hidden="1"/>
    <cellStyle name="Hipervínculo visitado" xfId="39910" builtinId="9" hidden="1"/>
    <cellStyle name="Hipervínculo visitado" xfId="39912" builtinId="9" hidden="1"/>
    <cellStyle name="Hipervínculo visitado" xfId="39920" builtinId="9" hidden="1"/>
    <cellStyle name="Hipervínculo visitado" xfId="39922" builtinId="9" hidden="1"/>
    <cellStyle name="Hipervínculo visitado" xfId="39926" builtinId="9" hidden="1"/>
    <cellStyle name="Hipervínculo visitado" xfId="39930" builtinId="9" hidden="1"/>
    <cellStyle name="Hipervínculo visitado" xfId="39934" builtinId="9" hidden="1"/>
    <cellStyle name="Hipervínculo visitado" xfId="39936" builtinId="9" hidden="1"/>
    <cellStyle name="Hipervínculo visitado" xfId="39942" builtinId="9" hidden="1"/>
    <cellStyle name="Hipervínculo visitado" xfId="39945" builtinId="9" hidden="1"/>
    <cellStyle name="Hipervínculo visitado" xfId="39951" builtinId="9" hidden="1"/>
    <cellStyle name="Hipervínculo visitado" xfId="39953" builtinId="9" hidden="1"/>
    <cellStyle name="Hipervínculo visitado" xfId="39957" builtinId="9" hidden="1"/>
    <cellStyle name="Hipervínculo visitado" xfId="39961" builtinId="9" hidden="1"/>
    <cellStyle name="Hipervínculo visitado" xfId="39965" builtinId="9" hidden="1"/>
    <cellStyle name="Hipervínculo visitado" xfId="39967" builtinId="9" hidden="1"/>
    <cellStyle name="Hipervínculo visitado" xfId="39975" builtinId="9" hidden="1"/>
    <cellStyle name="Hipervínculo visitado" xfId="39977" builtinId="9" hidden="1"/>
    <cellStyle name="Hipervínculo visitado" xfId="39983" builtinId="9" hidden="1"/>
    <cellStyle name="Hipervínculo visitado" xfId="39985" builtinId="9" hidden="1"/>
    <cellStyle name="Hipervínculo visitado" xfId="39989" builtinId="9" hidden="1"/>
    <cellStyle name="Hipervínculo visitado" xfId="39993" builtinId="9" hidden="1"/>
    <cellStyle name="Hipervínculo visitado" xfId="39999" builtinId="9" hidden="1"/>
    <cellStyle name="Hipervínculo visitado" xfId="40007" builtinId="9" hidden="1"/>
    <cellStyle name="Hipervínculo visitado" xfId="40009" builtinId="9" hidden="1"/>
    <cellStyle name="Hipervínculo visitado" xfId="40011" builtinId="9" hidden="1"/>
    <cellStyle name="Hipervínculo visitado" xfId="40017" builtinId="9" hidden="1"/>
    <cellStyle name="Hipervínculo visitado" xfId="40019" builtinId="9" hidden="1"/>
    <cellStyle name="Hipervínculo visitado" xfId="40023" builtinId="9" hidden="1"/>
    <cellStyle name="Hipervínculo visitado" xfId="40027" builtinId="9" hidden="1"/>
    <cellStyle name="Hipervínculo visitado" xfId="40033" builtinId="9" hidden="1"/>
    <cellStyle name="Hipervínculo visitado" xfId="40039" builtinId="9" hidden="1"/>
    <cellStyle name="Hipervínculo visitado" xfId="40041" builtinId="9" hidden="1"/>
    <cellStyle name="Hipervínculo visitado" xfId="40043" builtinId="9" hidden="1"/>
    <cellStyle name="Hipervínculo visitado" xfId="40049" builtinId="9" hidden="1"/>
    <cellStyle name="Hipervínculo visitado" xfId="40051" builtinId="9" hidden="1"/>
    <cellStyle name="Hipervínculo visitado" xfId="40055" builtinId="9" hidden="1"/>
    <cellStyle name="Hipervínculo visitado" xfId="40063" builtinId="9" hidden="1"/>
    <cellStyle name="Hipervínculo visitado" xfId="40065" builtinId="9" hidden="1"/>
    <cellStyle name="Hipervínculo visitado" xfId="40071" builtinId="9" hidden="1"/>
    <cellStyle name="Hipervínculo visitado" xfId="40073" builtinId="9" hidden="1"/>
    <cellStyle name="Hipervínculo visitado" xfId="40075" builtinId="9" hidden="1"/>
    <cellStyle name="Hipervínculo visitado" xfId="40081" builtinId="9" hidden="1"/>
    <cellStyle name="Hipervínculo visitado" xfId="40083" builtinId="9" hidden="1"/>
    <cellStyle name="Hipervínculo visitado" xfId="40091" builtinId="9" hidden="1"/>
    <cellStyle name="Hipervínculo visitado" xfId="40095" builtinId="9" hidden="1"/>
    <cellStyle name="Hipervínculo visitado" xfId="40097" builtinId="9" hidden="1"/>
    <cellStyle name="Hipervínculo visitado" xfId="40101" builtinId="9" hidden="1"/>
    <cellStyle name="Hipervínculo visitado" xfId="40103" builtinId="9" hidden="1"/>
    <cellStyle name="Hipervínculo visitado" xfId="40105" builtinId="9" hidden="1"/>
    <cellStyle name="Hipervínculo visitado" xfId="40111" builtinId="9" hidden="1"/>
    <cellStyle name="Hipervínculo visitado" xfId="40117" builtinId="9" hidden="1"/>
    <cellStyle name="Hipervínculo visitado" xfId="40121" builtinId="9" hidden="1"/>
    <cellStyle name="Hipervínculo visitado" xfId="40125" builtinId="9" hidden="1"/>
    <cellStyle name="Hipervínculo visitado" xfId="40127" builtinId="9" hidden="1"/>
    <cellStyle name="Hipervínculo visitado" xfId="40133" builtinId="9" hidden="1"/>
    <cellStyle name="Hipervínculo visitado" xfId="40135" builtinId="9" hidden="1"/>
    <cellStyle name="Hipervínculo visitado" xfId="40137" builtinId="9" hidden="1"/>
    <cellStyle name="Hipervínculo visitado" xfId="40145" builtinId="9" hidden="1"/>
    <cellStyle name="Hipervínculo visitado" xfId="40149" builtinId="9" hidden="1"/>
    <cellStyle name="Hipervínculo visitado" xfId="40155" builtinId="9" hidden="1"/>
    <cellStyle name="Hipervínculo visitado" xfId="40159" builtinId="9" hidden="1"/>
    <cellStyle name="Hipervínculo visitado" xfId="40161" builtinId="9" hidden="1"/>
    <cellStyle name="Hipervínculo visitado" xfId="40167" builtinId="9" hidden="1"/>
    <cellStyle name="Hipervínculo visitado" xfId="40169" builtinId="9" hidden="1"/>
    <cellStyle name="Hipervínculo visitado" xfId="40177" builtinId="9" hidden="1"/>
    <cellStyle name="Hipervínculo visitado" xfId="40179" builtinId="9" hidden="1"/>
    <cellStyle name="Hipervínculo visitado" xfId="40183" builtinId="9" hidden="1"/>
    <cellStyle name="Hipervínculo visitado" xfId="40187" builtinId="9" hidden="1"/>
    <cellStyle name="Hipervínculo visitado" xfId="40191" builtinId="9" hidden="1"/>
    <cellStyle name="Hipervínculo visitado" xfId="40193" builtinId="9" hidden="1"/>
    <cellStyle name="Hipervínculo visitado" xfId="40199" builtinId="9" hidden="1"/>
    <cellStyle name="Hipervínculo visitado" xfId="40203" builtinId="9" hidden="1"/>
    <cellStyle name="Hipervínculo visitado" xfId="40209" builtinId="9" hidden="1"/>
    <cellStyle name="Hipervínculo visitado" xfId="40211" builtinId="9" hidden="1"/>
    <cellStyle name="Hipervínculo visitado" xfId="40215" builtinId="9" hidden="1"/>
    <cellStyle name="Hipervínculo visitado" xfId="40219" builtinId="9" hidden="1"/>
    <cellStyle name="Hipervínculo visitado" xfId="40223" builtinId="9" hidden="1"/>
    <cellStyle name="Hipervínculo visitado" xfId="40225" builtinId="9" hidden="1"/>
    <cellStyle name="Hipervínculo visitado" xfId="40233" builtinId="9" hidden="1"/>
    <cellStyle name="Hipervínculo visitado" xfId="40235" builtinId="9" hidden="1"/>
    <cellStyle name="Hipervínculo visitado" xfId="40241" builtinId="9" hidden="1"/>
    <cellStyle name="Hipervínculo visitado" xfId="40243" builtinId="9" hidden="1"/>
    <cellStyle name="Hipervínculo visitado" xfId="40247" builtinId="9" hidden="1"/>
    <cellStyle name="Hipervínculo visitado" xfId="40251" builtinId="9" hidden="1"/>
    <cellStyle name="Hipervínculo visitado" xfId="40255" builtinId="9" hidden="1"/>
    <cellStyle name="Hipervínculo visitado" xfId="40261" builtinId="9" hidden="1"/>
    <cellStyle name="Hipervínculo visitado" xfId="40263" builtinId="9" hidden="1"/>
    <cellStyle name="Hipervínculo visitado" xfId="40265" builtinId="9" hidden="1"/>
    <cellStyle name="Hipervínculo visitado" xfId="40271" builtinId="9" hidden="1"/>
    <cellStyle name="Hipervínculo visitado" xfId="40273" builtinId="9" hidden="1"/>
    <cellStyle name="Hipervínculo visitado" xfId="40277" builtinId="9" hidden="1"/>
    <cellStyle name="Hipervínculo visitado" xfId="40281" builtinId="9" hidden="1"/>
    <cellStyle name="Hipervínculo visitado" xfId="40287" builtinId="9" hidden="1"/>
    <cellStyle name="Hipervínculo visitado" xfId="40293" builtinId="9" hidden="1"/>
    <cellStyle name="Hipervínculo visitado" xfId="40295" builtinId="9" hidden="1"/>
    <cellStyle name="Hipervínculo visitado" xfId="40297" builtinId="9" hidden="1"/>
    <cellStyle name="Hipervínculo visitado" xfId="40303" builtinId="9" hidden="1"/>
    <cellStyle name="Hipervínculo visitado" xfId="40305" builtinId="9" hidden="1"/>
    <cellStyle name="Hipervínculo visitado" xfId="40311" builtinId="9" hidden="1"/>
    <cellStyle name="Hipervínculo visitado" xfId="40319" builtinId="9" hidden="1"/>
    <cellStyle name="Hipervínculo visitado" xfId="40321" builtinId="9" hidden="1"/>
    <cellStyle name="Hipervínculo visitado" xfId="40327" builtinId="9" hidden="1"/>
    <cellStyle name="Hipervínculo visitado" xfId="40329" builtinId="9" hidden="1"/>
    <cellStyle name="Hipervínculo visitado" xfId="40331" builtinId="9" hidden="1"/>
    <cellStyle name="Hipervínculo visitado" xfId="40337" builtinId="9" hidden="1"/>
    <cellStyle name="Hipervínculo visitado" xfId="40339" builtinId="9" hidden="1"/>
    <cellStyle name="Hipervínculo visitado" xfId="40347" builtinId="9" hidden="1"/>
    <cellStyle name="Hipervínculo visitado" xfId="40351" builtinId="9" hidden="1"/>
    <cellStyle name="Hipervínculo visitado" xfId="40353" builtinId="9" hidden="1"/>
    <cellStyle name="Hipervínculo visitado" xfId="40359" builtinId="9" hidden="1"/>
    <cellStyle name="Hipervínculo visitado" xfId="40361" builtinId="9" hidden="1"/>
    <cellStyle name="Hipervínculo visitado" xfId="40363" builtinId="9" hidden="1"/>
    <cellStyle name="Hipervínculo visitado" xfId="40369" builtinId="9" hidden="1"/>
    <cellStyle name="Hipervínculo visitado" xfId="40375" builtinId="9" hidden="1"/>
    <cellStyle name="Hipervínculo visitado" xfId="40379" builtinId="9" hidden="1"/>
    <cellStyle name="Hipervínculo visitado" xfId="40383" builtinId="9" hidden="1"/>
    <cellStyle name="Hipervínculo visitado" xfId="40385" builtinId="9" hidden="1"/>
    <cellStyle name="Hipervínculo visitado" xfId="40391" builtinId="9" hidden="1"/>
    <cellStyle name="Hipervínculo visitado" xfId="40393" builtinId="9" hidden="1"/>
    <cellStyle name="Hipervínculo visitado" xfId="40395" builtinId="9" hidden="1"/>
    <cellStyle name="Hipervínculo visitado" xfId="40403" builtinId="9" hidden="1"/>
    <cellStyle name="Hipervínculo visitado" xfId="40407" builtinId="9" hidden="1"/>
    <cellStyle name="Hipervínculo visitado" xfId="40411" builtinId="9" hidden="1"/>
    <cellStyle name="Hipervínculo visitado" xfId="40413" builtinId="9" hidden="1"/>
    <cellStyle name="Hipervínculo visitado" xfId="40415" builtinId="9" hidden="1"/>
    <cellStyle name="Hipervínculo visitado" xfId="40421" builtinId="9" hidden="1"/>
    <cellStyle name="Hipervínculo visitado" xfId="40423" builtinId="9" hidden="1"/>
    <cellStyle name="Hipervínculo visitado" xfId="40431" builtinId="9" hidden="1"/>
    <cellStyle name="Hipervínculo visitado" xfId="40433" builtinId="9" hidden="1"/>
    <cellStyle name="Hipervínculo visitado" xfId="40437" builtinId="9" hidden="1"/>
    <cellStyle name="Hipervínculo visitado" xfId="40441" builtinId="9" hidden="1"/>
    <cellStyle name="Hipervínculo visitado" xfId="40445" builtinId="9" hidden="1"/>
    <cellStyle name="Hipervínculo visitado" xfId="40447" builtinId="9" hidden="1"/>
    <cellStyle name="Hipervínculo visitado" xfId="40453" builtinId="9" hidden="1"/>
    <cellStyle name="Hipervínculo visitado" xfId="40457" builtinId="9" hidden="1"/>
    <cellStyle name="Hipervínculo visitado" xfId="40465" builtinId="9" hidden="1"/>
    <cellStyle name="Hipervínculo visitado" xfId="40467" builtinId="9" hidden="1"/>
    <cellStyle name="Hipervínculo visitado" xfId="40471" builtinId="9" hidden="1"/>
    <cellStyle name="Hipervínculo visitado" xfId="40475" builtinId="9" hidden="1"/>
    <cellStyle name="Hipervínculo visitado" xfId="40479" builtinId="9" hidden="1"/>
    <cellStyle name="Hipervínculo visitado" xfId="40481" builtinId="9" hidden="1"/>
    <cellStyle name="Hipervínculo visitado" xfId="40489" builtinId="9" hidden="1"/>
    <cellStyle name="Hipervínculo visitado" xfId="40491" builtinId="9" hidden="1"/>
    <cellStyle name="Hipervínculo visitado" xfId="40497" builtinId="9" hidden="1"/>
    <cellStyle name="Hipervínculo visitado" xfId="40499" builtinId="9" hidden="1"/>
    <cellStyle name="Hipervínculo visitado" xfId="40503" builtinId="9" hidden="1"/>
    <cellStyle name="Hipervínculo visitado" xfId="40507" builtinId="9" hidden="1"/>
    <cellStyle name="Hipervínculo visitado" xfId="40511" builtinId="9" hidden="1"/>
    <cellStyle name="Hipervínculo visitado" xfId="40519" builtinId="9" hidden="1"/>
    <cellStyle name="Hipervínculo visitado" xfId="40521" builtinId="9" hidden="1"/>
    <cellStyle name="Hipervínculo visitado" xfId="40523" builtinId="9" hidden="1"/>
    <cellStyle name="Hipervínculo visitado" xfId="40529" builtinId="9" hidden="1"/>
    <cellStyle name="Hipervínculo visitado" xfId="40531" builtinId="9" hidden="1"/>
    <cellStyle name="Hipervínculo visitado" xfId="40535" builtinId="9" hidden="1"/>
    <cellStyle name="Hipervínculo visitado" xfId="40539" builtinId="9" hidden="1"/>
    <cellStyle name="Hipervínculo visitado" xfId="40545" builtinId="9" hidden="1"/>
    <cellStyle name="Hipervínculo visitado" xfId="40551" builtinId="9" hidden="1"/>
    <cellStyle name="Hipervínculo visitado" xfId="40553" builtinId="9" hidden="1"/>
    <cellStyle name="Hipervínculo visitado" xfId="40555" builtinId="9" hidden="1"/>
    <cellStyle name="Hipervínculo visitado" xfId="40561" builtinId="9" hidden="1"/>
    <cellStyle name="Hipervínculo visitado" xfId="40563" builtinId="9" hidden="1"/>
    <cellStyle name="Hipervínculo visitado" xfId="40567" builtinId="9" hidden="1"/>
    <cellStyle name="Hipervínculo visitado" xfId="40573" builtinId="9" hidden="1"/>
    <cellStyle name="Hipervínculo visitado" xfId="40575" builtinId="9" hidden="1"/>
    <cellStyle name="Hipervínculo visitado" xfId="40581" builtinId="9" hidden="1"/>
    <cellStyle name="Hipervínculo visitado" xfId="40583" builtinId="9" hidden="1"/>
    <cellStyle name="Hipervínculo visitado" xfId="40585" builtinId="9" hidden="1"/>
    <cellStyle name="Hipervínculo visitado" xfId="40591" builtinId="9" hidden="1"/>
    <cellStyle name="Hipervínculo visitado" xfId="40593" builtinId="9" hidden="1"/>
    <cellStyle name="Hipervínculo visitado" xfId="40601" builtinId="9" hidden="1"/>
    <cellStyle name="Hipervínculo visitado" xfId="40605" builtinId="9" hidden="1"/>
    <cellStyle name="Hipervínculo visitado" xfId="40607" builtinId="9" hidden="1"/>
    <cellStyle name="Hipervínculo visitado" xfId="40613" builtinId="9" hidden="1"/>
    <cellStyle name="Hipervínculo visitado" xfId="40615" builtinId="9" hidden="1"/>
    <cellStyle name="Hipervínculo visitado" xfId="40617" builtinId="9" hidden="1"/>
    <cellStyle name="Hipervínculo visitado" xfId="40625" builtinId="9" hidden="1"/>
    <cellStyle name="Hipervínculo visitado" xfId="40631" builtinId="9" hidden="1"/>
    <cellStyle name="Hipervínculo visitado" xfId="40635" builtinId="9" hidden="1"/>
    <cellStyle name="Hipervínculo visitado" xfId="40639" builtinId="9" hidden="1"/>
    <cellStyle name="Hipervínculo visitado" xfId="40641" builtinId="9" hidden="1"/>
    <cellStyle name="Hipervínculo visitado" xfId="40647" builtinId="9" hidden="1"/>
    <cellStyle name="Hipervínculo visitado" xfId="40649" builtinId="9" hidden="1"/>
    <cellStyle name="Hipervínculo visitado" xfId="40651" builtinId="9" hidden="1"/>
    <cellStyle name="Hipervínculo visitado" xfId="40659" builtinId="9" hidden="1"/>
    <cellStyle name="Hipervínculo visitado" xfId="40663" builtinId="9" hidden="1"/>
    <cellStyle name="Hipervínculo visitado" xfId="40667" builtinId="9" hidden="1"/>
    <cellStyle name="Hipervínculo visitado" xfId="40671" builtinId="9" hidden="1"/>
    <cellStyle name="Hipervínculo visitado" xfId="40673" builtinId="9" hidden="1"/>
    <cellStyle name="Hipervínculo visitado" xfId="40679" builtinId="9" hidden="1"/>
    <cellStyle name="Hipervínculo visitado" xfId="40681" builtinId="9" hidden="1"/>
    <cellStyle name="Hipervínculo visitado" xfId="40689" builtinId="9" hidden="1"/>
    <cellStyle name="Hipervínculo visitado" xfId="40691" builtinId="9" hidden="1"/>
    <cellStyle name="Hipervínculo visitado" xfId="40695" builtinId="9" hidden="1"/>
    <cellStyle name="Hipervínculo visitado" xfId="40699" builtinId="9" hidden="1"/>
    <cellStyle name="Hipervínculo visitado" xfId="40703" builtinId="9" hidden="1"/>
    <cellStyle name="Hipervínculo visitado" xfId="40705" builtinId="9" hidden="1"/>
    <cellStyle name="Hipervínculo visitado" xfId="40711" builtinId="9" hidden="1"/>
    <cellStyle name="Hipervínculo visitado" xfId="40715" builtinId="9" hidden="1"/>
    <cellStyle name="Hipervínculo visitado" xfId="40721" builtinId="9" hidden="1"/>
    <cellStyle name="Hipervínculo visitado" xfId="40723" builtinId="9" hidden="1"/>
    <cellStyle name="Hipervínculo visitado" xfId="40725" builtinId="9" hidden="1"/>
    <cellStyle name="Hipervínculo visitado" xfId="40729" builtinId="9" hidden="1"/>
    <cellStyle name="Hipervínculo visitado" xfId="40733" builtinId="9" hidden="1"/>
    <cellStyle name="Hipervínculo visitado" xfId="40735" builtinId="9" hidden="1"/>
    <cellStyle name="Hipervínculo visitado" xfId="40743" builtinId="9" hidden="1"/>
    <cellStyle name="Hipervínculo visitado" xfId="40745" builtinId="9" hidden="1"/>
    <cellStyle name="Hipervínculo visitado" xfId="40751" builtinId="9" hidden="1"/>
    <cellStyle name="Hipervínculo visitado" xfId="40753" builtinId="9" hidden="1"/>
    <cellStyle name="Hipervínculo visitado" xfId="40757" builtinId="9" hidden="1"/>
    <cellStyle name="Hipervínculo visitado" xfId="40761" builtinId="9" hidden="1"/>
    <cellStyle name="Hipervínculo visitado" xfId="40765" builtinId="9" hidden="1"/>
    <cellStyle name="Hipervínculo visitado" xfId="40773" builtinId="9" hidden="1"/>
    <cellStyle name="Hipervínculo visitado" xfId="40777" builtinId="9" hidden="1"/>
    <cellStyle name="Hipervínculo visitado" xfId="40779" builtinId="9" hidden="1"/>
    <cellStyle name="Hipervínculo visitado" xfId="40785" builtinId="9" hidden="1"/>
    <cellStyle name="Hipervínculo visitado" xfId="40787" builtinId="9" hidden="1"/>
    <cellStyle name="Hipervínculo visitado" xfId="40791" builtinId="9" hidden="1"/>
    <cellStyle name="Hipervínculo visitado" xfId="40795" builtinId="9" hidden="1"/>
    <cellStyle name="Hipervínculo visitado" xfId="40801" builtinId="9" hidden="1"/>
    <cellStyle name="Hipervínculo visitado" xfId="40807" builtinId="9" hidden="1"/>
    <cellStyle name="Hipervínculo visitado" xfId="40809" builtinId="9" hidden="1"/>
    <cellStyle name="Hipervínculo visitado" xfId="40811" builtinId="9" hidden="1"/>
    <cellStyle name="Hipervínculo visitado" xfId="40817" builtinId="9" hidden="1"/>
    <cellStyle name="Hipervínculo visitado" xfId="40819" builtinId="9" hidden="1"/>
    <cellStyle name="Hipervínculo visitado" xfId="40823" builtinId="9" hidden="1"/>
    <cellStyle name="Hipervínculo visitado" xfId="40831" builtinId="9" hidden="1"/>
    <cellStyle name="Hipervínculo visitado" xfId="40833" builtinId="9" hidden="1"/>
    <cellStyle name="Hipervínculo visitado" xfId="40839" builtinId="9" hidden="1"/>
    <cellStyle name="Hipervínculo visitado" xfId="40841" builtinId="9" hidden="1"/>
    <cellStyle name="Hipervínculo visitado" xfId="40843" builtinId="9" hidden="1"/>
    <cellStyle name="Hipervínculo visitado" xfId="40849" builtinId="9" hidden="1"/>
    <cellStyle name="Hipervínculo visitado" xfId="40851" builtinId="9" hidden="1"/>
    <cellStyle name="Hipervínculo visitado" xfId="40859" builtinId="9" hidden="1"/>
    <cellStyle name="Hipervínculo visitado" xfId="40863" builtinId="9" hidden="1"/>
    <cellStyle name="Hipervínculo visitado" xfId="40865" builtinId="9" hidden="1"/>
    <cellStyle name="Hipervínculo visitado" xfId="40871" builtinId="9" hidden="1"/>
    <cellStyle name="Hipervínculo visitado" xfId="40873" builtinId="9" hidden="1"/>
    <cellStyle name="Hipervínculo visitado" xfId="40875" builtinId="9" hidden="1"/>
    <cellStyle name="Hipervínculo visitado" xfId="40774" builtinId="9" hidden="1"/>
    <cellStyle name="Hipervínculo visitado" xfId="40885" builtinId="9" hidden="1"/>
    <cellStyle name="Hipervínculo visitado" xfId="40889" builtinId="9" hidden="1"/>
    <cellStyle name="Hipervínculo visitado" xfId="40893" builtinId="9" hidden="1"/>
    <cellStyle name="Hipervínculo visitado" xfId="40895" builtinId="9" hidden="1"/>
    <cellStyle name="Hipervínculo visitado" xfId="40901" builtinId="9" hidden="1"/>
    <cellStyle name="Hipervínculo visitado" xfId="40903" builtinId="9" hidden="1"/>
    <cellStyle name="Hipervínculo visitado" xfId="40905" builtinId="9" hidden="1"/>
    <cellStyle name="Hipervínculo visitado" xfId="40913" builtinId="9" hidden="1"/>
    <cellStyle name="Hipervínculo visitado" xfId="40917" builtinId="9" hidden="1"/>
    <cellStyle name="Hipervínculo visitado" xfId="40921" builtinId="9" hidden="1"/>
    <cellStyle name="Hipervínculo visitado" xfId="40925" builtinId="9" hidden="1"/>
    <cellStyle name="Hipervínculo visitado" xfId="40927" builtinId="9" hidden="1"/>
    <cellStyle name="Hipervínculo visitado" xfId="40934" builtinId="9" hidden="1"/>
    <cellStyle name="Hipervínculo visitado" xfId="40936" builtinId="9" hidden="1"/>
    <cellStyle name="Hipervínculo visitado" xfId="40944" builtinId="9" hidden="1"/>
    <cellStyle name="Hipervínculo visitado" xfId="40946" builtinId="9" hidden="1"/>
    <cellStyle name="Hipervínculo visitado" xfId="40950" builtinId="9" hidden="1"/>
    <cellStyle name="Hipervínculo visitado" xfId="40954" builtinId="9" hidden="1"/>
    <cellStyle name="Hipervínculo visitado" xfId="40958" builtinId="9" hidden="1"/>
    <cellStyle name="Hipervínculo visitado" xfId="40960" builtinId="9" hidden="1"/>
    <cellStyle name="Hipervínculo visitado" xfId="40966" builtinId="9" hidden="1"/>
    <cellStyle name="Hipervínculo visitado" xfId="40970" builtinId="9" hidden="1"/>
    <cellStyle name="Hipervínculo visitado" xfId="40976" builtinId="9" hidden="1"/>
    <cellStyle name="Hipervínculo visitado" xfId="40978" builtinId="9" hidden="1"/>
    <cellStyle name="Hipervínculo visitado" xfId="40982" builtinId="9" hidden="1"/>
    <cellStyle name="Hipervínculo visitado" xfId="40986" builtinId="9" hidden="1"/>
    <cellStyle name="Hipervínculo visitado" xfId="40990" builtinId="9" hidden="1"/>
    <cellStyle name="Hipervínculo visitado" xfId="40992" builtinId="9" hidden="1"/>
    <cellStyle name="Hipervínculo visitado" xfId="41000" builtinId="9" hidden="1"/>
    <cellStyle name="Hipervínculo visitado" xfId="41002" builtinId="9" hidden="1"/>
    <cellStyle name="Hipervínculo visitado" xfId="41008" builtinId="9" hidden="1"/>
    <cellStyle name="Hipervínculo visitado" xfId="41010" builtinId="9" hidden="1"/>
    <cellStyle name="Hipervínculo visitado" xfId="41014" builtinId="9" hidden="1"/>
    <cellStyle name="Hipervínculo visitado" xfId="41018" builtinId="9" hidden="1"/>
    <cellStyle name="Hipervínculo visitado" xfId="41022" builtinId="9" hidden="1"/>
    <cellStyle name="Hipervínculo visitado" xfId="41030" builtinId="9" hidden="1"/>
    <cellStyle name="Hipervínculo visitado" xfId="41032" builtinId="9" hidden="1"/>
    <cellStyle name="Hipervínculo visitado" xfId="41034" builtinId="9" hidden="1"/>
    <cellStyle name="Hipervínculo visitado" xfId="41038" builtinId="9" hidden="1"/>
    <cellStyle name="Hipervínculo visitado" xfId="41040" builtinId="9" hidden="1"/>
    <cellStyle name="Hipervínculo visitado" xfId="41044" builtinId="9" hidden="1"/>
    <cellStyle name="Hipervínculo visitado" xfId="41048" builtinId="9" hidden="1"/>
    <cellStyle name="Hipervínculo visitado" xfId="41054" builtinId="9" hidden="1"/>
    <cellStyle name="Hipervínculo visitado" xfId="41060" builtinId="9" hidden="1"/>
    <cellStyle name="Hipervínculo visitado" xfId="41062" builtinId="9" hidden="1"/>
    <cellStyle name="Hipervínculo visitado" xfId="41064" builtinId="9" hidden="1"/>
    <cellStyle name="Hipervínculo visitado" xfId="41070" builtinId="9" hidden="1"/>
    <cellStyle name="Hipervínculo visitado" xfId="41072" builtinId="9" hidden="1"/>
    <cellStyle name="Hipervínculo visitado" xfId="41076" builtinId="9" hidden="1"/>
    <cellStyle name="Hipervínculo visitado" xfId="41084" builtinId="9" hidden="1"/>
    <cellStyle name="Hipervínculo visitado" xfId="41086" builtinId="9" hidden="1"/>
    <cellStyle name="Hipervínculo visitado" xfId="41092" builtinId="9" hidden="1"/>
    <cellStyle name="Hipervínculo visitado" xfId="41094" builtinId="9" hidden="1"/>
    <cellStyle name="Hipervínculo visitado" xfId="41096" builtinId="9" hidden="1"/>
    <cellStyle name="Hipervínculo visitado" xfId="41102" builtinId="9" hidden="1"/>
    <cellStyle name="Hipervínculo visitado" xfId="41104" builtinId="9" hidden="1"/>
    <cellStyle name="Hipervínculo visitado" xfId="41112" builtinId="9" hidden="1"/>
    <cellStyle name="Hipervínculo visitado" xfId="41116" builtinId="9" hidden="1"/>
    <cellStyle name="Hipervínculo visitado" xfId="41118" builtinId="9" hidden="1"/>
    <cellStyle name="Hipervínculo visitado" xfId="41124" builtinId="9" hidden="1"/>
    <cellStyle name="Hipervínculo visitado" xfId="41126" builtinId="9" hidden="1"/>
    <cellStyle name="Hipervínculo visitado" xfId="41128" builtinId="9" hidden="1"/>
    <cellStyle name="Hipervínculo visitado" xfId="41134" builtinId="9" hidden="1"/>
    <cellStyle name="Hipervínculo visitado" xfId="41140" builtinId="9" hidden="1"/>
    <cellStyle name="Hipervínculo visitado" xfId="41144" builtinId="9" hidden="1"/>
    <cellStyle name="Hipervínculo visitado" xfId="41148" builtinId="9" hidden="1"/>
    <cellStyle name="Hipervínculo visitado" xfId="41150" builtinId="9" hidden="1"/>
    <cellStyle name="Hipervínculo visitado" xfId="41156" builtinId="9" hidden="1"/>
    <cellStyle name="Hipervínculo visitado" xfId="41158" builtinId="9" hidden="1"/>
    <cellStyle name="Hipervínculo visitado" xfId="41160" builtinId="9" hidden="1"/>
    <cellStyle name="Hipervínculo visitado" xfId="41168" builtinId="9" hidden="1"/>
    <cellStyle name="Hipervínculo visitado" xfId="41172" builtinId="9" hidden="1"/>
    <cellStyle name="Hipervínculo visitado" xfId="41176" builtinId="9" hidden="1"/>
    <cellStyle name="Hipervínculo visitado" xfId="41180" builtinId="9" hidden="1"/>
    <cellStyle name="Hipervínculo visitado" xfId="41182" builtinId="9" hidden="1"/>
    <cellStyle name="Hipervínculo visitado" xfId="41188" builtinId="9" hidden="1"/>
    <cellStyle name="Hipervínculo visitado" xfId="41186" builtinId="9" hidden="1"/>
    <cellStyle name="Hipervínculo visitado" xfId="41162" builtinId="9" hidden="1"/>
    <cellStyle name="Hipervínculo visitado" xfId="41154" builtinId="9" hidden="1"/>
    <cellStyle name="Hipervínculo visitado" xfId="41146" builtinId="9" hidden="1"/>
    <cellStyle name="Hipervínculo visitado" xfId="41130" builtinId="9" hidden="1"/>
    <cellStyle name="Hipervínculo visitado" xfId="41122" builtinId="9" hidden="1"/>
    <cellStyle name="Hipervínculo visitado" xfId="41114" builtinId="9" hidden="1"/>
    <cellStyle name="Hipervínculo visitado" xfId="41098" builtinId="9" hidden="1"/>
    <cellStyle name="Hipervínculo visitado" xfId="41082" builtinId="9" hidden="1"/>
    <cellStyle name="Hipervínculo visitado" xfId="41066" builtinId="9" hidden="1"/>
    <cellStyle name="Hipervínculo visitado" xfId="41058" builtinId="9" hidden="1"/>
    <cellStyle name="Hipervínculo visitado" xfId="41050" builtinId="9" hidden="1"/>
    <cellStyle name="Hipervínculo visitado" xfId="40930" builtinId="9" hidden="1"/>
    <cellStyle name="Hipervínculo visitado" xfId="41028" builtinId="9" hidden="1"/>
    <cellStyle name="Hipervínculo visitado" xfId="41020" builtinId="9" hidden="1"/>
    <cellStyle name="Hipervínculo visitado" xfId="40996" builtinId="9" hidden="1"/>
    <cellStyle name="Hipervínculo visitado" xfId="40988" builtinId="9" hidden="1"/>
    <cellStyle name="Hipervínculo visitado" xfId="40972" builtinId="9" hidden="1"/>
    <cellStyle name="Hipervínculo visitado" xfId="40964" builtinId="9" hidden="1"/>
    <cellStyle name="Hipervínculo visitado" xfId="40956" builtinId="9" hidden="1"/>
    <cellStyle name="Hipervínculo visitado" xfId="40940" builtinId="9" hidden="1"/>
    <cellStyle name="Hipervínculo visitado" xfId="40932" builtinId="9" hidden="1"/>
    <cellStyle name="Hipervínculo visitado" xfId="40907" builtinId="9" hidden="1"/>
    <cellStyle name="Hipervínculo visitado" xfId="40899" builtinId="9" hidden="1"/>
    <cellStyle name="Hipervínculo visitado" xfId="40891" builtinId="9" hidden="1"/>
    <cellStyle name="Hipervínculo visitado" xfId="40877" builtinId="9" hidden="1"/>
    <cellStyle name="Hipervínculo visitado" xfId="40869" builtinId="9" hidden="1"/>
    <cellStyle name="Hipervínculo visitado" xfId="40861" builtinId="9" hidden="1"/>
    <cellStyle name="Hipervínculo visitado" xfId="40845" builtinId="9" hidden="1"/>
    <cellStyle name="Hipervínculo visitado" xfId="40829" builtinId="9" hidden="1"/>
    <cellStyle name="Hipervínculo visitado" xfId="40813" builtinId="9" hidden="1"/>
    <cellStyle name="Hipervínculo visitado" xfId="40805" builtinId="9" hidden="1"/>
    <cellStyle name="Hipervínculo visitado" xfId="40797" builtinId="9" hidden="1"/>
    <cellStyle name="Hipervínculo visitado" xfId="40781" builtinId="9" hidden="1"/>
    <cellStyle name="Hipervínculo visitado" xfId="40771" builtinId="9" hidden="1"/>
    <cellStyle name="Hipervínculo visitado" xfId="40763" builtinId="9" hidden="1"/>
    <cellStyle name="Hipervínculo visitado" xfId="40739" builtinId="9" hidden="1"/>
    <cellStyle name="Hipervínculo visitado" xfId="40731" builtinId="9" hidden="1"/>
    <cellStyle name="Hipervínculo visitado" xfId="40717" builtinId="9" hidden="1"/>
    <cellStyle name="Hipervínculo visitado" xfId="40709" builtinId="9" hidden="1"/>
    <cellStyle name="Hipervínculo visitado" xfId="40701" builtinId="9" hidden="1"/>
    <cellStyle name="Hipervínculo visitado" xfId="40685" builtinId="9" hidden="1"/>
    <cellStyle name="Hipervínculo visitado" xfId="40677" builtinId="9" hidden="1"/>
    <cellStyle name="Hipervínculo visitado" xfId="40653" builtinId="9" hidden="1"/>
    <cellStyle name="Hipervínculo visitado" xfId="40645" builtinId="9" hidden="1"/>
    <cellStyle name="Hipervínculo visitado" xfId="40637" builtinId="9" hidden="1"/>
    <cellStyle name="Hipervínculo visitado" xfId="40621" builtinId="9" hidden="1"/>
    <cellStyle name="Hipervínculo visitado" xfId="40611" builtinId="9" hidden="1"/>
    <cellStyle name="Hipervínculo visitado" xfId="40603" builtinId="9" hidden="1"/>
    <cellStyle name="Hipervínculo visitado" xfId="40587" builtinId="9" hidden="1"/>
    <cellStyle name="Hipervínculo visitado" xfId="40571" builtinId="9" hidden="1"/>
    <cellStyle name="Hipervínculo visitado" xfId="40557" builtinId="9" hidden="1"/>
    <cellStyle name="Hipervínculo visitado" xfId="40549" builtinId="9" hidden="1"/>
    <cellStyle name="Hipervínculo visitado" xfId="40541" builtinId="9" hidden="1"/>
    <cellStyle name="Hipervínculo visitado" xfId="40525" builtinId="9" hidden="1"/>
    <cellStyle name="Hipervínculo visitado" xfId="40517" builtinId="9" hidden="1"/>
    <cellStyle name="Hipervínculo visitado" xfId="40509" builtinId="9" hidden="1"/>
    <cellStyle name="Hipervínculo visitado" xfId="40485" builtinId="9" hidden="1"/>
    <cellStyle name="Hipervínculo visitado" xfId="40477" builtinId="9" hidden="1"/>
    <cellStyle name="Hipervínculo visitado" xfId="40459" builtinId="9" hidden="1"/>
    <cellStyle name="Hipervínculo visitado" xfId="40451" builtinId="9" hidden="1"/>
    <cellStyle name="Hipervínculo visitado" xfId="40443" builtinId="9" hidden="1"/>
    <cellStyle name="Hipervínculo visitado" xfId="40427" builtinId="9" hidden="1"/>
    <cellStyle name="Hipervínculo visitado" xfId="40419" builtinId="9" hidden="1"/>
    <cellStyle name="Hipervínculo visitado" xfId="40397" builtinId="9" hidden="1"/>
    <cellStyle name="Hipervínculo visitado" xfId="40389" builtinId="9" hidden="1"/>
    <cellStyle name="Hipervínculo visitado" xfId="40381" builtinId="9" hidden="1"/>
    <cellStyle name="Hipervínculo visitado" xfId="40365" builtinId="9" hidden="1"/>
    <cellStyle name="Hipervínculo visitado" xfId="40357" builtinId="9" hidden="1"/>
    <cellStyle name="Hipervínculo visitado" xfId="40349" builtinId="9" hidden="1"/>
    <cellStyle name="Hipervínculo visitado" xfId="40333" builtinId="9" hidden="1"/>
    <cellStyle name="Hipervínculo visitado" xfId="40317" builtinId="9" hidden="1"/>
    <cellStyle name="Hipervínculo visitado" xfId="40299" builtinId="9" hidden="1"/>
    <cellStyle name="Hipervínculo visitado" xfId="40291" builtinId="9" hidden="1"/>
    <cellStyle name="Hipervínculo visitado" xfId="40283" builtinId="9" hidden="1"/>
    <cellStyle name="Hipervínculo visitado" xfId="40267" builtinId="9" hidden="1"/>
    <cellStyle name="Hipervínculo visitado" xfId="40259" builtinId="9" hidden="1"/>
    <cellStyle name="Hipervínculo visitado" xfId="40253" builtinId="9" hidden="1"/>
    <cellStyle name="Hipervínculo visitado" xfId="40229" builtinId="9" hidden="1"/>
    <cellStyle name="Hipervínculo visitado" xfId="40221" builtinId="9" hidden="1"/>
    <cellStyle name="Hipervínculo visitado" xfId="40205" builtinId="9" hidden="1"/>
    <cellStyle name="Hipervínculo visitado" xfId="40197" builtinId="9" hidden="1"/>
    <cellStyle name="Hipervínculo visitado" xfId="40189" builtinId="9" hidden="1"/>
    <cellStyle name="Hipervínculo visitado" xfId="40173" builtinId="9" hidden="1"/>
    <cellStyle name="Hipervínculo visitado" xfId="40165" builtinId="9" hidden="1"/>
    <cellStyle name="Hipervínculo visitado" xfId="40139" builtinId="9" hidden="1"/>
    <cellStyle name="Hipervínculo visitado" xfId="40131" builtinId="9" hidden="1"/>
    <cellStyle name="Hipervínculo visitado" xfId="40123" builtinId="9" hidden="1"/>
    <cellStyle name="Hipervínculo visitado" xfId="40107" builtinId="9" hidden="1"/>
    <cellStyle name="Hipervínculo visitado" xfId="39994" builtinId="9" hidden="1"/>
    <cellStyle name="Hipervínculo visitado" xfId="40093" builtinId="9" hidden="1"/>
    <cellStyle name="Hipervínculo visitado" xfId="40077" builtinId="9" hidden="1"/>
    <cellStyle name="Hipervínculo visitado" xfId="40061" builtinId="9" hidden="1"/>
    <cellStyle name="Hipervínculo visitado" xfId="40045" builtinId="9" hidden="1"/>
    <cellStyle name="Hipervínculo visitado" xfId="40037" builtinId="9" hidden="1"/>
    <cellStyle name="Hipervínculo visitado" xfId="40029" builtinId="9" hidden="1"/>
    <cellStyle name="Hipervínculo visitado" xfId="40013" builtinId="9" hidden="1"/>
    <cellStyle name="Hipervínculo visitado" xfId="40005" builtinId="9" hidden="1"/>
    <cellStyle name="Hipervínculo visitado" xfId="39997" builtinId="9" hidden="1"/>
    <cellStyle name="Hipervínculo visitado" xfId="39971" builtinId="9" hidden="1"/>
    <cellStyle name="Hipervínculo visitado" xfId="39963" builtinId="9" hidden="1"/>
    <cellStyle name="Hipervínculo visitado" xfId="39947" builtinId="9" hidden="1"/>
    <cellStyle name="Hipervínculo visitado" xfId="39940" builtinId="9" hidden="1"/>
    <cellStyle name="Hipervínculo visitado" xfId="39932" builtinId="9" hidden="1"/>
    <cellStyle name="Hipervínculo visitado" xfId="39916" builtinId="9" hidden="1"/>
    <cellStyle name="Hipervínculo visitado" xfId="39908" builtinId="9" hidden="1"/>
    <cellStyle name="Hipervínculo visitado" xfId="39884" builtinId="9" hidden="1"/>
    <cellStyle name="Hipervínculo visitado" xfId="39876" builtinId="9" hidden="1"/>
    <cellStyle name="Hipervínculo visitado" xfId="39868" builtinId="9" hidden="1"/>
    <cellStyle name="Hipervínculo visitado" xfId="39852" builtinId="9" hidden="1"/>
    <cellStyle name="Hipervínculo visitado" xfId="39844" builtinId="9" hidden="1"/>
    <cellStyle name="Hipervínculo visitado" xfId="39835" builtinId="9" hidden="1"/>
    <cellStyle name="Hipervínculo visitado" xfId="39819" builtinId="9" hidden="1"/>
    <cellStyle name="Hipervínculo visitado" xfId="39803" builtinId="9" hidden="1"/>
    <cellStyle name="Hipervínculo visitado" xfId="39682" builtinId="9" hidden="1"/>
    <cellStyle name="Hipervínculo visitado" xfId="39781" builtinId="9" hidden="1"/>
    <cellStyle name="Hipervínculo visitado" xfId="39773" builtinId="9" hidden="1"/>
    <cellStyle name="Hipervínculo visitado" xfId="39757" builtinId="9" hidden="1"/>
    <cellStyle name="Hipervínculo visitado" xfId="39749" builtinId="9" hidden="1"/>
    <cellStyle name="Hipervínculo visitado" xfId="39741" builtinId="9" hidden="1"/>
    <cellStyle name="Hipervínculo visitado" xfId="39717" builtinId="9" hidden="1"/>
    <cellStyle name="Hipervínculo visitado" xfId="39709" builtinId="9" hidden="1"/>
    <cellStyle name="Hipervínculo visitado" xfId="39693" builtinId="9" hidden="1"/>
    <cellStyle name="Hipervínculo visitado" xfId="39241" builtinId="9" hidden="1"/>
    <cellStyle name="Hipervínculo visitado" xfId="39243" builtinId="9" hidden="1"/>
    <cellStyle name="Hipervínculo visitado" xfId="39247" builtinId="9" hidden="1"/>
    <cellStyle name="Hipervínculo visitado" xfId="39249" builtinId="9" hidden="1"/>
    <cellStyle name="Hipervínculo visitado" xfId="39257" builtinId="9" hidden="1"/>
    <cellStyle name="Hipervínculo visitado" xfId="39259" builtinId="9" hidden="1"/>
    <cellStyle name="Hipervínculo visitado" xfId="39261" builtinId="9" hidden="1"/>
    <cellStyle name="Hipervínculo visitado" xfId="39265" builtinId="9" hidden="1"/>
    <cellStyle name="Hipervínculo visitado" xfId="39267" builtinId="9" hidden="1"/>
    <cellStyle name="Hipervínculo visitado" xfId="39271" builtinId="9" hidden="1"/>
    <cellStyle name="Hipervínculo visitado" xfId="39275" builtinId="9" hidden="1"/>
    <cellStyle name="Hipervínculo visitado" xfId="39279" builtinId="9" hidden="1"/>
    <cellStyle name="Hipervínculo visitado" xfId="39283" builtinId="9" hidden="1"/>
    <cellStyle name="Hipervínculo visitado" xfId="39287" builtinId="9" hidden="1"/>
    <cellStyle name="Hipervínculo visitado" xfId="39289" builtinId="9" hidden="1"/>
    <cellStyle name="Hipervínculo visitado" xfId="39293" builtinId="9" hidden="1"/>
    <cellStyle name="Hipervínculo visitado" xfId="39295" builtinId="9" hidden="1"/>
    <cellStyle name="Hipervínculo visitado" xfId="39297" builtinId="9" hidden="1"/>
    <cellStyle name="Hipervínculo visitado" xfId="39305" builtinId="9" hidden="1"/>
    <cellStyle name="Hipervínculo visitado" xfId="39307" builtinId="9" hidden="1"/>
    <cellStyle name="Hipervínculo visitado" xfId="39311" builtinId="9" hidden="1"/>
    <cellStyle name="Hipervínculo visitado" xfId="39313" builtinId="9" hidden="1"/>
    <cellStyle name="Hipervínculo visitado" xfId="39315" builtinId="9" hidden="1"/>
    <cellStyle name="Hipervínculo visitado" xfId="39214" builtinId="9" hidden="1"/>
    <cellStyle name="Hipervínculo visitado" xfId="39321" builtinId="9" hidden="1"/>
    <cellStyle name="Hipervínculo visitado" xfId="39327" builtinId="9" hidden="1"/>
    <cellStyle name="Hipervínculo visitado" xfId="39329" builtinId="9" hidden="1"/>
    <cellStyle name="Hipervínculo visitado" xfId="39333" builtinId="9" hidden="1"/>
    <cellStyle name="Hipervínculo visitado" xfId="39337" builtinId="9" hidden="1"/>
    <cellStyle name="Hipervínculo visitado" xfId="39339" builtinId="9" hidden="1"/>
    <cellStyle name="Hipervínculo visitado" xfId="39341" builtinId="9" hidden="1"/>
    <cellStyle name="Hipervínculo visitado" xfId="39345" builtinId="9" hidden="1"/>
    <cellStyle name="Hipervínculo visitado" xfId="39351" builtinId="9" hidden="1"/>
    <cellStyle name="Hipervínculo visitado" xfId="39355" builtinId="9" hidden="1"/>
    <cellStyle name="Hipervínculo visitado" xfId="39357" builtinId="9" hidden="1"/>
    <cellStyle name="Hipervínculo visitado" xfId="39359" builtinId="9" hidden="1"/>
    <cellStyle name="Hipervínculo visitado" xfId="39365" builtinId="9" hidden="1"/>
    <cellStyle name="Hipervínculo visitado" xfId="39367" builtinId="9" hidden="1"/>
    <cellStyle name="Hipervínculo visitado" xfId="39369" builtinId="9" hidden="1"/>
    <cellStyle name="Hipervínculo visitado" xfId="39376" builtinId="9" hidden="1"/>
    <cellStyle name="Hipervínculo visitado" xfId="39378" builtinId="9" hidden="1"/>
    <cellStyle name="Hipervínculo visitado" xfId="39384" builtinId="9" hidden="1"/>
    <cellStyle name="Hipervínculo visitado" xfId="39386" builtinId="9" hidden="1"/>
    <cellStyle name="Hipervínculo visitado" xfId="39388" builtinId="9" hidden="1"/>
    <cellStyle name="Hipervínculo visitado" xfId="39392" builtinId="9" hidden="1"/>
    <cellStyle name="Hipervínculo visitado" xfId="39394" builtinId="9" hidden="1"/>
    <cellStyle name="Hipervínculo visitado" xfId="39402" builtinId="9" hidden="1"/>
    <cellStyle name="Hipervínculo visitado" xfId="39404" builtinId="9" hidden="1"/>
    <cellStyle name="Hipervínculo visitado" xfId="39406" builtinId="9" hidden="1"/>
    <cellStyle name="Hipervínculo visitado" xfId="39410" builtinId="9" hidden="1"/>
    <cellStyle name="Hipervínculo visitado" xfId="39414" builtinId="9" hidden="1"/>
    <cellStyle name="Hipervínculo visitado" xfId="39416" builtinId="9" hidden="1"/>
    <cellStyle name="Hipervínculo visitado" xfId="39420" builtinId="9" hidden="1"/>
    <cellStyle name="Hipervínculo visitado" xfId="39424" builtinId="9" hidden="1"/>
    <cellStyle name="Hipervínculo visitado" xfId="39430" builtinId="9" hidden="1"/>
    <cellStyle name="Hipervínculo visitado" xfId="39432" builtinId="9" hidden="1"/>
    <cellStyle name="Hipervínculo visitado" xfId="39434" builtinId="9" hidden="1"/>
    <cellStyle name="Hipervínculo visitado" xfId="39438" builtinId="9" hidden="1"/>
    <cellStyle name="Hipervínculo visitado" xfId="39440" builtinId="9" hidden="1"/>
    <cellStyle name="Hipervínculo visitado" xfId="39442" builtinId="9" hidden="1"/>
    <cellStyle name="Hipervínculo visitado" xfId="39450" builtinId="9" hidden="1"/>
    <cellStyle name="Hipervínculo visitado" xfId="39452" builtinId="9" hidden="1"/>
    <cellStyle name="Hipervínculo visitado" xfId="39456" builtinId="9" hidden="1"/>
    <cellStyle name="Hipervínculo visitado" xfId="39458" builtinId="9" hidden="1"/>
    <cellStyle name="Hipervínculo visitado" xfId="39462" builtinId="9" hidden="1"/>
    <cellStyle name="Hipervínculo visitado" xfId="39466" builtinId="9" hidden="1"/>
    <cellStyle name="Hipervínculo visitado" xfId="39468" builtinId="9" hidden="1"/>
    <cellStyle name="Hipervínculo visitado" xfId="39474" builtinId="9" hidden="1"/>
    <cellStyle name="Hipervínculo visitado" xfId="39477" builtinId="9" hidden="1"/>
    <cellStyle name="Hipervínculo visitado" xfId="39479" builtinId="9" hidden="1"/>
    <cellStyle name="Hipervínculo visitado" xfId="39483" builtinId="9" hidden="1"/>
    <cellStyle name="Hipervínculo visitado" xfId="39485" builtinId="9" hidden="1"/>
    <cellStyle name="Hipervínculo visitado" xfId="39487" builtinId="9" hidden="1"/>
    <cellStyle name="Hipervínculo visitado" xfId="39493" builtinId="9" hidden="1"/>
    <cellStyle name="Hipervínculo visitado" xfId="39497" builtinId="9" hidden="1"/>
    <cellStyle name="Hipervínculo visitado" xfId="39501" builtinId="9" hidden="1"/>
    <cellStyle name="Hipervínculo visitado" xfId="39503" builtinId="9" hidden="1"/>
    <cellStyle name="Hipervínculo visitado" xfId="39505" builtinId="9" hidden="1"/>
    <cellStyle name="Hipervínculo visitado" xfId="39511" builtinId="9" hidden="1"/>
    <cellStyle name="Hipervínculo visitado" xfId="39513" builtinId="9" hidden="1"/>
    <cellStyle name="Hipervínculo visitado" xfId="39515" builtinId="9" hidden="1"/>
    <cellStyle name="Hipervínculo visitado" xfId="39521" builtinId="9" hidden="1"/>
    <cellStyle name="Hipervínculo visitado" xfId="39525" builtinId="9" hidden="1"/>
    <cellStyle name="Hipervínculo visitado" xfId="39531" builtinId="9" hidden="1"/>
    <cellStyle name="Hipervínculo visitado" xfId="39533" builtinId="9" hidden="1"/>
    <cellStyle name="Hipervínculo visitado" xfId="39535" builtinId="9" hidden="1"/>
    <cellStyle name="Hipervínculo visitado" xfId="39539" builtinId="9" hidden="1"/>
    <cellStyle name="Hipervínculo visitado" xfId="39543" builtinId="9" hidden="1"/>
    <cellStyle name="Hipervínculo visitado" xfId="39549" builtinId="9" hidden="1"/>
    <cellStyle name="Hipervínculo visitado" xfId="39551" builtinId="9" hidden="1"/>
    <cellStyle name="Hipervínculo visitado" xfId="39553" builtinId="9" hidden="1"/>
    <cellStyle name="Hipervínculo visitado" xfId="39559" builtinId="9" hidden="1"/>
    <cellStyle name="Hipervínculo visitado" xfId="39561" builtinId="9" hidden="1"/>
    <cellStyle name="Hipervínculo visitado" xfId="39563" builtinId="9" hidden="1"/>
    <cellStyle name="Hipervínculo visitado" xfId="39567" builtinId="9" hidden="1"/>
    <cellStyle name="Hipervínculo visitado" xfId="39571" builtinId="9" hidden="1"/>
    <cellStyle name="Hipervínculo visitado" xfId="39577" builtinId="9" hidden="1"/>
    <cellStyle name="Hipervínculo visitado" xfId="39579" builtinId="9" hidden="1"/>
    <cellStyle name="Hipervínculo visitado" xfId="39581" builtinId="9" hidden="1"/>
    <cellStyle name="Hipervínculo visitado" xfId="39585" builtinId="9" hidden="1"/>
    <cellStyle name="Hipervínculo visitado" xfId="39587" builtinId="9" hidden="1"/>
    <cellStyle name="Hipervínculo visitado" xfId="39591" builtinId="9" hidden="1"/>
    <cellStyle name="Hipervínculo visitado" xfId="39597" builtinId="9" hidden="1"/>
    <cellStyle name="Hipervínculo visitado" xfId="39599" builtinId="9" hidden="1"/>
    <cellStyle name="Hipervínculo visitado" xfId="39603" builtinId="9" hidden="1"/>
    <cellStyle name="Hipervínculo visitado" xfId="39607" builtinId="9" hidden="1"/>
    <cellStyle name="Hipervínculo visitado" xfId="39609" builtinId="9" hidden="1"/>
    <cellStyle name="Hipervínculo visitado" xfId="39613" builtinId="9" hidden="1"/>
    <cellStyle name="Hipervínculo visitado" xfId="39615" builtinId="9" hidden="1"/>
    <cellStyle name="Hipervínculo visitado" xfId="39623" builtinId="9" hidden="1"/>
    <cellStyle name="Hipervínculo visitado" xfId="39625" builtinId="9" hidden="1"/>
    <cellStyle name="Hipervínculo visitado" xfId="39627" builtinId="9" hidden="1"/>
    <cellStyle name="Hipervínculo visitado" xfId="39631" builtinId="9" hidden="1"/>
    <cellStyle name="Hipervínculo visitado" xfId="39526" builtinId="9" hidden="1"/>
    <cellStyle name="Hipervínculo visitado" xfId="39633" builtinId="9" hidden="1"/>
    <cellStyle name="Hipervínculo visitado" xfId="39639" builtinId="9" hidden="1"/>
    <cellStyle name="Hipervínculo visitado" xfId="39643" builtinId="9" hidden="1"/>
    <cellStyle name="Hipervínculo visitado" xfId="39647" builtinId="9" hidden="1"/>
    <cellStyle name="Hipervínculo visitado" xfId="39649" builtinId="9" hidden="1"/>
    <cellStyle name="Hipervínculo visitado" xfId="39653" builtinId="9" hidden="1"/>
    <cellStyle name="Hipervínculo visitado" xfId="39657" builtinId="9" hidden="1"/>
    <cellStyle name="Hipervínculo visitado" xfId="39659" builtinId="9" hidden="1"/>
    <cellStyle name="Hipervínculo visitado" xfId="39661" builtinId="9" hidden="1"/>
    <cellStyle name="Hipervínculo visitado" xfId="39669" builtinId="9" hidden="1"/>
    <cellStyle name="Hipervínculo visitado" xfId="39671" builtinId="9" hidden="1"/>
    <cellStyle name="Hipervínculo visitado" xfId="39675" builtinId="9" hidden="1"/>
    <cellStyle name="Hipervínculo visitado" xfId="39677" builtinId="9" hidden="1"/>
    <cellStyle name="Hipervínculo visitado" xfId="39679" builtinId="9" hidden="1"/>
    <cellStyle name="Hipervínculo visitado" xfId="39687" builtinId="9" hidden="1"/>
    <cellStyle name="Hipervínculo visitado" xfId="39685" builtinId="9" hidden="1"/>
    <cellStyle name="Hipervínculo visitado" xfId="39635" builtinId="9" hidden="1"/>
    <cellStyle name="Hipervínculo visitado" xfId="39621" builtinId="9" hidden="1"/>
    <cellStyle name="Hipervínculo visitado" xfId="39605" builtinId="9" hidden="1"/>
    <cellStyle name="Hipervínculo visitado" xfId="39573" builtinId="9" hidden="1"/>
    <cellStyle name="Hipervínculo visitado" xfId="39557" builtinId="9" hidden="1"/>
    <cellStyle name="Hipervínculo visitado" xfId="39541" builtinId="9" hidden="1"/>
    <cellStyle name="Hipervínculo visitado" xfId="39507" builtinId="9" hidden="1"/>
    <cellStyle name="Hipervínculo visitado" xfId="39475" builtinId="9" hidden="1"/>
    <cellStyle name="Hipervínculo visitado" xfId="39444" builtinId="9" hidden="1"/>
    <cellStyle name="Hipervínculo visitado" xfId="39428" builtinId="9" hidden="1"/>
    <cellStyle name="Hipervínculo visitado" xfId="39412" builtinId="9" hidden="1"/>
    <cellStyle name="Hipervínculo visitado" xfId="39380" builtinId="9" hidden="1"/>
    <cellStyle name="Hipervínculo visitado" xfId="39363" builtinId="9" hidden="1"/>
    <cellStyle name="Hipervínculo visitado" xfId="39347" builtinId="9" hidden="1"/>
    <cellStyle name="Hipervínculo visitado" xfId="39301" builtinId="9" hidden="1"/>
    <cellStyle name="Hipervínculo visitado" xfId="39285" builtinId="9" hidden="1"/>
    <cellStyle name="Hipervínculo visitado" xfId="39253" builtinId="9" hidden="1"/>
    <cellStyle name="Hipervínculo visitado" xfId="39059" builtinId="9" hidden="1"/>
    <cellStyle name="Hipervínculo visitado" xfId="39061" builtinId="9" hidden="1"/>
    <cellStyle name="Hipervínculo visitado" xfId="39065" builtinId="9" hidden="1"/>
    <cellStyle name="Hipervínculo visitado" xfId="39067" builtinId="9" hidden="1"/>
    <cellStyle name="Hipervínculo visitado" xfId="39073" builtinId="9" hidden="1"/>
    <cellStyle name="Hipervínculo visitado" xfId="39077" builtinId="9" hidden="1"/>
    <cellStyle name="Hipervínculo visitado" xfId="39079" builtinId="9" hidden="1"/>
    <cellStyle name="Hipervínculo visitado" xfId="39083" builtinId="9" hidden="1"/>
    <cellStyle name="Hipervínculo visitado" xfId="39085" builtinId="9" hidden="1"/>
    <cellStyle name="Hipervínculo visitado" xfId="39087" builtinId="9" hidden="1"/>
    <cellStyle name="Hipervínculo visitado" xfId="39091" builtinId="9" hidden="1"/>
    <cellStyle name="Hipervínculo visitado" xfId="39095" builtinId="9" hidden="1"/>
    <cellStyle name="Hipervínculo visitado" xfId="39099" builtinId="9" hidden="1"/>
    <cellStyle name="Hipervínculo visitado" xfId="39101" builtinId="9" hidden="1"/>
    <cellStyle name="Hipervínculo visitado" xfId="39103" builtinId="9" hidden="1"/>
    <cellStyle name="Hipervínculo visitado" xfId="39109" builtinId="9" hidden="1"/>
    <cellStyle name="Hipervínculo visitado" xfId="39110" builtinId="9" hidden="1"/>
    <cellStyle name="Hipervínculo visitado" xfId="39112" builtinId="9" hidden="1"/>
    <cellStyle name="Hipervínculo visitado" xfId="39118" builtinId="9" hidden="1"/>
    <cellStyle name="Hipervínculo visitado" xfId="39120" builtinId="9" hidden="1"/>
    <cellStyle name="Hipervínculo visitado" xfId="39124" builtinId="9" hidden="1"/>
    <cellStyle name="Hipervínculo visitado" xfId="39126" builtinId="9" hidden="1"/>
    <cellStyle name="Hipervínculo visitado" xfId="39128" builtinId="9" hidden="1"/>
    <cellStyle name="Hipervínculo visitado" xfId="39132" builtinId="9" hidden="1"/>
    <cellStyle name="Hipervínculo visitado" xfId="39134" builtinId="9" hidden="1"/>
    <cellStyle name="Hipervínculo visitado" xfId="39142" builtinId="9" hidden="1"/>
    <cellStyle name="Hipervínculo visitado" xfId="39144" builtinId="9" hidden="1"/>
    <cellStyle name="Hipervínculo visitado" xfId="39146" builtinId="9" hidden="1"/>
    <cellStyle name="Hipervínculo visitado" xfId="39150" builtinId="9" hidden="1"/>
    <cellStyle name="Hipervínculo visitado" xfId="39152" builtinId="9" hidden="1"/>
    <cellStyle name="Hipervínculo visitado" xfId="39154" builtinId="9" hidden="1"/>
    <cellStyle name="Hipervínculo visitado" xfId="39158" builtinId="9" hidden="1"/>
    <cellStyle name="Hipervínculo visitado" xfId="39163" builtinId="9" hidden="1"/>
    <cellStyle name="Hipervínculo visitado" xfId="39167" builtinId="9" hidden="1"/>
    <cellStyle name="Hipervínculo visitado" xfId="39169" builtinId="9" hidden="1"/>
    <cellStyle name="Hipervínculo visitado" xfId="39173" builtinId="9" hidden="1"/>
    <cellStyle name="Hipervínculo visitado" xfId="39177" builtinId="9" hidden="1"/>
    <cellStyle name="Hipervínculo visitado" xfId="39179" builtinId="9" hidden="1"/>
    <cellStyle name="Hipervínculo visitado" xfId="39181" builtinId="9" hidden="1"/>
    <cellStyle name="Hipervínculo visitado" xfId="39187" builtinId="9" hidden="1"/>
    <cellStyle name="Hipervínculo visitado" xfId="39189" builtinId="9" hidden="1"/>
    <cellStyle name="Hipervínculo visitado" xfId="39193" builtinId="9" hidden="1"/>
    <cellStyle name="Hipervínculo visitado" xfId="39195" builtinId="9" hidden="1"/>
    <cellStyle name="Hipervínculo visitado" xfId="39197" builtinId="9" hidden="1"/>
    <cellStyle name="Hipervínculo visitado" xfId="39201" builtinId="9" hidden="1"/>
    <cellStyle name="Hipervínculo visitado" xfId="39205" builtinId="9" hidden="1"/>
    <cellStyle name="Hipervínculo visitado" xfId="39211" builtinId="9" hidden="1"/>
    <cellStyle name="Hipervínculo visitado" xfId="39213" builtinId="9" hidden="1"/>
    <cellStyle name="Hipervínculo visitado" xfId="39217" builtinId="9" hidden="1"/>
    <cellStyle name="Hipervínculo visitado" xfId="39221" builtinId="9" hidden="1"/>
    <cellStyle name="Hipervínculo visitado" xfId="39223" builtinId="9" hidden="1"/>
    <cellStyle name="Hipervínculo visitado" xfId="39225" builtinId="9" hidden="1"/>
    <cellStyle name="Hipervínculo visitado" xfId="39229" builtinId="9" hidden="1"/>
    <cellStyle name="Hipervínculo visitado" xfId="39233" builtinId="9" hidden="1"/>
    <cellStyle name="Hipervínculo visitado" xfId="39239" builtinId="9" hidden="1"/>
    <cellStyle name="Hipervínculo visitado" xfId="39237" builtinId="9" hidden="1"/>
    <cellStyle name="Hipervínculo visitado" xfId="39203" builtinId="9" hidden="1"/>
    <cellStyle name="Hipervínculo visitado" xfId="39138" builtinId="9" hidden="1"/>
    <cellStyle name="Hipervínculo visitado" xfId="39107" builtinId="9" hidden="1"/>
    <cellStyle name="Hipervínculo visitado" xfId="39075" builtinId="9" hidden="1"/>
    <cellStyle name="Hipervínculo visitado" xfId="38982" builtinId="9" hidden="1"/>
    <cellStyle name="Hipervínculo visitado" xfId="38984" builtinId="9" hidden="1"/>
    <cellStyle name="Hipervínculo visitado" xfId="38988" builtinId="9" hidden="1"/>
    <cellStyle name="Hipervínculo visitado" xfId="38990" builtinId="9" hidden="1"/>
    <cellStyle name="Hipervínculo visitado" xfId="38992" builtinId="9" hidden="1"/>
    <cellStyle name="Hipervínculo visitado" xfId="38996" builtinId="9" hidden="1"/>
    <cellStyle name="Hipervínculo visitado" xfId="38998" builtinId="9" hidden="1"/>
    <cellStyle name="Hipervínculo visitado" xfId="39004" builtinId="9" hidden="1"/>
    <cellStyle name="Hipervínculo visitado" xfId="39006" builtinId="9" hidden="1"/>
    <cellStyle name="Hipervínculo visitado" xfId="39008" builtinId="9" hidden="1"/>
    <cellStyle name="Hipervínculo visitado" xfId="39012" builtinId="9" hidden="1"/>
    <cellStyle name="Hipervínculo visitado" xfId="39014" builtinId="9" hidden="1"/>
    <cellStyle name="Hipervínculo visitado" xfId="39016" builtinId="9" hidden="1"/>
    <cellStyle name="Hipervínculo visitado" xfId="39020" builtinId="9" hidden="1"/>
    <cellStyle name="Hipervínculo visitado" xfId="39024" builtinId="9" hidden="1"/>
    <cellStyle name="Hipervínculo visitado" xfId="39028" builtinId="9" hidden="1"/>
    <cellStyle name="Hipervínculo visitado" xfId="39030" builtinId="9" hidden="1"/>
    <cellStyle name="Hipervínculo visitado" xfId="39032" builtinId="9" hidden="1"/>
    <cellStyle name="Hipervínculo visitado" xfId="39036" builtinId="9" hidden="1"/>
    <cellStyle name="Hipervínculo visitado" xfId="39038" builtinId="9" hidden="1"/>
    <cellStyle name="Hipervínculo visitado" xfId="39040" builtinId="9" hidden="1"/>
    <cellStyle name="Hipervínculo visitado" xfId="39048" builtinId="9" hidden="1"/>
    <cellStyle name="Hipervínculo visitado" xfId="39050" builtinId="9" hidden="1"/>
    <cellStyle name="Hipervínculo visitado" xfId="39054" builtinId="9" hidden="1"/>
    <cellStyle name="Hipervínculo visitado" xfId="39056" builtinId="9" hidden="1"/>
    <cellStyle name="Hipervínculo visitado" xfId="39042" builtinId="9" hidden="1"/>
    <cellStyle name="Hipervínculo visitado" xfId="38936" builtinId="9" hidden="1"/>
    <cellStyle name="Hipervínculo visitado" xfId="38938" builtinId="9" hidden="1"/>
    <cellStyle name="Hipervínculo visitado" xfId="38944" builtinId="9" hidden="1"/>
    <cellStyle name="Hipervínculo visitado" xfId="38946" builtinId="9" hidden="1"/>
    <cellStyle name="Hipervínculo visitado" xfId="38948" builtinId="9" hidden="1"/>
    <cellStyle name="Hipervínculo visitado" xfId="38954" builtinId="9" hidden="1"/>
    <cellStyle name="Hipervínculo visitado" xfId="38956" builtinId="9" hidden="1"/>
    <cellStyle name="Hipervínculo visitado" xfId="38958" builtinId="9" hidden="1"/>
    <cellStyle name="Hipervínculo visitado" xfId="38962" builtinId="9" hidden="1"/>
    <cellStyle name="Hipervínculo visitado" xfId="38966" builtinId="9" hidden="1"/>
    <cellStyle name="Hipervínculo visitado" xfId="38970" builtinId="9" hidden="1"/>
    <cellStyle name="Hipervínculo visitado" xfId="38972" builtinId="9" hidden="1"/>
    <cellStyle name="Hipervínculo visitado" xfId="38974" builtinId="9" hidden="1"/>
    <cellStyle name="Hipervínculo visitado" xfId="38920" builtinId="9" hidden="1"/>
    <cellStyle name="Hipervínculo visitado" xfId="38922" builtinId="9" hidden="1"/>
    <cellStyle name="Hipervínculo visitado" xfId="38924" builtinId="9" hidden="1"/>
    <cellStyle name="Hipervínculo visitado" xfId="38930" builtinId="9" hidden="1"/>
    <cellStyle name="Hipervínculo visitado" xfId="38932" builtinId="9" hidden="1"/>
    <cellStyle name="Hipervínculo visitado" xfId="38908" builtinId="9" hidden="1"/>
    <cellStyle name="Hipervínculo visitado" xfId="38910" builtinId="9" hidden="1"/>
    <cellStyle name="Hipervínculo visitado" xfId="38912" builtinId="9" hidden="1"/>
    <cellStyle name="Hipervínculo visitado" xfId="38916" builtinId="9" hidden="1"/>
    <cellStyle name="Hipervínculo visitado" xfId="38904" builtinId="9" hidden="1"/>
    <cellStyle name="Hipervínculo visitado" xfId="38900" builtinId="9" hidden="1"/>
    <cellStyle name="Hipervínculo visitado" xfId="41977" builtinId="9" hidden="1"/>
    <cellStyle name="Hipervínculo visitado" xfId="41979" builtinId="9" hidden="1"/>
    <cellStyle name="Hipervínculo visitado" xfId="41985" builtinId="9" hidden="1"/>
    <cellStyle name="Hipervínculo visitado" xfId="41987" builtinId="9" hidden="1"/>
    <cellStyle name="Hipervínculo visitado" xfId="41991" builtinId="9" hidden="1"/>
    <cellStyle name="Hipervínculo visitado" xfId="41995" builtinId="9" hidden="1"/>
    <cellStyle name="Hipervínculo visitado" xfId="42001" builtinId="9" hidden="1"/>
    <cellStyle name="Hipervínculo visitado" xfId="42007" builtinId="9" hidden="1"/>
    <cellStyle name="Hipervínculo visitado" xfId="42009" builtinId="9" hidden="1"/>
    <cellStyle name="Hipervínculo visitado" xfId="42011" builtinId="9" hidden="1"/>
    <cellStyle name="Hipervínculo visitado" xfId="42017" builtinId="9" hidden="1"/>
    <cellStyle name="Hipervínculo visitado" xfId="42019" builtinId="9" hidden="1"/>
    <cellStyle name="Hipervínculo visitado" xfId="42023" builtinId="9" hidden="1"/>
    <cellStyle name="Hipervínculo visitado" xfId="42031" builtinId="9" hidden="1"/>
    <cellStyle name="Hipervínculo visitado" xfId="42033" builtinId="9" hidden="1"/>
    <cellStyle name="Hipervínculo visitado" xfId="42039" builtinId="9" hidden="1"/>
    <cellStyle name="Hipervínculo visitado" xfId="42041" builtinId="9" hidden="1"/>
    <cellStyle name="Hipervínculo visitado" xfId="42043" builtinId="9" hidden="1"/>
    <cellStyle name="Hipervínculo visitado" xfId="42049" builtinId="9" hidden="1"/>
    <cellStyle name="Hipervínculo visitado" xfId="42051" builtinId="9" hidden="1"/>
    <cellStyle name="Hipervínculo visitado" xfId="42059" builtinId="9" hidden="1"/>
    <cellStyle name="Hipervínculo visitado" xfId="42063" builtinId="9" hidden="1"/>
    <cellStyle name="Hipervínculo visitado" xfId="42065" builtinId="9" hidden="1"/>
    <cellStyle name="Hipervínculo visitado" xfId="42071" builtinId="9" hidden="1"/>
    <cellStyle name="Hipervínculo visitado" xfId="42073" builtinId="9" hidden="1"/>
    <cellStyle name="Hipervínculo visitado" xfId="42075" builtinId="9" hidden="1"/>
    <cellStyle name="Hipervínculo visitado" xfId="42079" builtinId="9" hidden="1"/>
    <cellStyle name="Hipervínculo visitado" xfId="42085" builtinId="9" hidden="1"/>
    <cellStyle name="Hipervínculo visitado" xfId="42089" builtinId="9" hidden="1"/>
    <cellStyle name="Hipervínculo visitado" xfId="42093" builtinId="9" hidden="1"/>
    <cellStyle name="Hipervínculo visitado" xfId="42095" builtinId="9" hidden="1"/>
    <cellStyle name="Hipervínculo visitado" xfId="42101" builtinId="9" hidden="1"/>
    <cellStyle name="Hipervínculo visitado" xfId="42103" builtinId="9" hidden="1"/>
    <cellStyle name="Hipervínculo visitado" xfId="42105" builtinId="9" hidden="1"/>
    <cellStyle name="Hipervínculo visitado" xfId="42113" builtinId="9" hidden="1"/>
    <cellStyle name="Hipervínculo visitado" xfId="42117" builtinId="9" hidden="1"/>
    <cellStyle name="Hipervínculo visitado" xfId="42121" builtinId="9" hidden="1"/>
    <cellStyle name="Hipervínculo visitado" xfId="42125" builtinId="9" hidden="1"/>
    <cellStyle name="Hipervínculo visitado" xfId="42128" builtinId="9" hidden="1"/>
    <cellStyle name="Hipervínculo visitado" xfId="42134" builtinId="9" hidden="1"/>
    <cellStyle name="Hipervínculo visitado" xfId="42136" builtinId="9" hidden="1"/>
    <cellStyle name="Hipervínculo visitado" xfId="42144" builtinId="9" hidden="1"/>
    <cellStyle name="Hipervínculo visitado" xfId="42146" builtinId="9" hidden="1"/>
    <cellStyle name="Hipervínculo visitado" xfId="42150" builtinId="9" hidden="1"/>
    <cellStyle name="Hipervínculo visitado" xfId="42154" builtinId="9" hidden="1"/>
    <cellStyle name="Hipervínculo visitado" xfId="42158" builtinId="9" hidden="1"/>
    <cellStyle name="Hipervínculo visitado" xfId="42160" builtinId="9" hidden="1"/>
    <cellStyle name="Hipervínculo visitado" xfId="42166" builtinId="9" hidden="1"/>
    <cellStyle name="Hipervínculo visitado" xfId="42170" builtinId="9" hidden="1"/>
    <cellStyle name="Hipervínculo visitado" xfId="42176" builtinId="9" hidden="1"/>
    <cellStyle name="Hipervínculo visitado" xfId="42178" builtinId="9" hidden="1"/>
    <cellStyle name="Hipervínculo visitado" xfId="42182" builtinId="9" hidden="1"/>
    <cellStyle name="Hipervínculo visitado" xfId="42186" builtinId="9" hidden="1"/>
    <cellStyle name="Hipervínculo visitado" xfId="42190" builtinId="9" hidden="1"/>
    <cellStyle name="Hipervínculo visitado" xfId="42192" builtinId="9" hidden="1"/>
    <cellStyle name="Hipervínculo visitado" xfId="42200" builtinId="9" hidden="1"/>
    <cellStyle name="Hipervínculo visitado" xfId="42202" builtinId="9" hidden="1"/>
    <cellStyle name="Hipervínculo visitado" xfId="42208" builtinId="9" hidden="1"/>
    <cellStyle name="Hipervínculo visitado" xfId="42210" builtinId="9" hidden="1"/>
    <cellStyle name="Hipervínculo visitado" xfId="42214" builtinId="9" hidden="1"/>
    <cellStyle name="Hipervínculo visitado" xfId="42218" builtinId="9" hidden="1"/>
    <cellStyle name="Hipervínculo visitado" xfId="42222" builtinId="9" hidden="1"/>
    <cellStyle name="Hipervínculo visitado" xfId="42230" builtinId="9" hidden="1"/>
    <cellStyle name="Hipervínculo visitado" xfId="42231" builtinId="9" hidden="1"/>
    <cellStyle name="Hipervínculo visitado" xfId="42233" builtinId="9" hidden="1"/>
    <cellStyle name="Hipervínculo visitado" xfId="42239" builtinId="9" hidden="1"/>
    <cellStyle name="Hipervínculo visitado" xfId="42241" builtinId="9" hidden="1"/>
    <cellStyle name="Hipervínculo visitado" xfId="42245" builtinId="9" hidden="1"/>
    <cellStyle name="Hipervínculo visitado" xfId="42249" builtinId="9" hidden="1"/>
    <cellStyle name="Hipervínculo visitado" xfId="42255" builtinId="9" hidden="1"/>
    <cellStyle name="Hipervínculo visitado" xfId="42261" builtinId="9" hidden="1"/>
    <cellStyle name="Hipervínculo visitado" xfId="42263" builtinId="9" hidden="1"/>
    <cellStyle name="Hipervínculo visitado" xfId="42265" builtinId="9" hidden="1"/>
    <cellStyle name="Hipervínculo visitado" xfId="42271" builtinId="9" hidden="1"/>
    <cellStyle name="Hipervínculo visitado" xfId="42273" builtinId="9" hidden="1"/>
    <cellStyle name="Hipervínculo visitado" xfId="42277" builtinId="9" hidden="1"/>
    <cellStyle name="Hipervínculo visitado" xfId="42287" builtinId="9" hidden="1"/>
    <cellStyle name="Hipervínculo visitado" xfId="42289" builtinId="9" hidden="1"/>
    <cellStyle name="Hipervínculo visitado" xfId="42295" builtinId="9" hidden="1"/>
    <cellStyle name="Hipervínculo visitado" xfId="42297" builtinId="9" hidden="1"/>
    <cellStyle name="Hipervínculo visitado" xfId="42299" builtinId="9" hidden="1"/>
    <cellStyle name="Hipervínculo visitado" xfId="42305" builtinId="9" hidden="1"/>
    <cellStyle name="Hipervínculo visitado" xfId="42307" builtinId="9" hidden="1"/>
    <cellStyle name="Hipervínculo visitado" xfId="42315" builtinId="9" hidden="1"/>
    <cellStyle name="Hipervínculo visitado" xfId="42319" builtinId="9" hidden="1"/>
    <cellStyle name="Hipervínculo visitado" xfId="42321" builtinId="9" hidden="1"/>
    <cellStyle name="Hipervínculo visitado" xfId="42327" builtinId="9" hidden="1"/>
    <cellStyle name="Hipervínculo visitado" xfId="42329" builtinId="9" hidden="1"/>
    <cellStyle name="Hipervínculo visitado" xfId="42331" builtinId="9" hidden="1"/>
    <cellStyle name="Hipervínculo visitado" xfId="42337" builtinId="9" hidden="1"/>
    <cellStyle name="Hipervínculo visitado" xfId="42343" builtinId="9" hidden="1"/>
    <cellStyle name="Hipervínculo visitado" xfId="42347" builtinId="9" hidden="1"/>
    <cellStyle name="Hipervínculo visitado" xfId="42351" builtinId="9" hidden="1"/>
    <cellStyle name="Hipervínculo visitado" xfId="42353" builtinId="9" hidden="1"/>
    <cellStyle name="Hipervínculo visitado" xfId="42359" builtinId="9" hidden="1"/>
    <cellStyle name="Hipervínculo visitado" xfId="42361" builtinId="9" hidden="1"/>
    <cellStyle name="Hipervínculo visitado" xfId="42363" builtinId="9" hidden="1"/>
    <cellStyle name="Hipervínculo visitado" xfId="42371" builtinId="9" hidden="1"/>
    <cellStyle name="Hipervínculo visitado" xfId="42375" builtinId="9" hidden="1"/>
    <cellStyle name="Hipervínculo visitado" xfId="42379" builtinId="9" hidden="1"/>
    <cellStyle name="Hipervínculo visitado" xfId="42383" builtinId="9" hidden="1"/>
    <cellStyle name="Hipervínculo visitado" xfId="42385" builtinId="9" hidden="1"/>
    <cellStyle name="Hipervínculo visitado" xfId="42389" builtinId="9" hidden="1"/>
    <cellStyle name="Hipervínculo visitado" xfId="42391" builtinId="9" hidden="1"/>
    <cellStyle name="Hipervínculo visitado" xfId="42399" builtinId="9" hidden="1"/>
    <cellStyle name="Hipervínculo visitado" xfId="42401" builtinId="9" hidden="1"/>
    <cellStyle name="Hipervínculo visitado" xfId="42405" builtinId="9" hidden="1"/>
    <cellStyle name="Hipervínculo visitado" xfId="42409" builtinId="9" hidden="1"/>
    <cellStyle name="Hipervínculo visitado" xfId="42413" builtinId="9" hidden="1"/>
    <cellStyle name="Hipervínculo visitado" xfId="42415" builtinId="9" hidden="1"/>
    <cellStyle name="Hipervínculo visitado" xfId="42421" builtinId="9" hidden="1"/>
    <cellStyle name="Hipervínculo visitado" xfId="42425" builtinId="9" hidden="1"/>
    <cellStyle name="Hipervínculo visitado" xfId="42431" builtinId="9" hidden="1"/>
    <cellStyle name="Hipervínculo visitado" xfId="42433" builtinId="9" hidden="1"/>
    <cellStyle name="Hipervínculo visitado" xfId="42437" builtinId="9" hidden="1"/>
    <cellStyle name="Hipervínculo visitado" xfId="42443" builtinId="9" hidden="1"/>
    <cellStyle name="Hipervínculo visitado" xfId="42447" builtinId="9" hidden="1"/>
    <cellStyle name="Hipervínculo visitado" xfId="42449" builtinId="9" hidden="1"/>
    <cellStyle name="Hipervínculo visitado" xfId="42457" builtinId="9" hidden="1"/>
    <cellStyle name="Hipervínculo visitado" xfId="42459" builtinId="9" hidden="1"/>
    <cellStyle name="Hipervínculo visitado" xfId="42465" builtinId="9" hidden="1"/>
    <cellStyle name="Hipervínculo visitado" xfId="42467" builtinId="9" hidden="1"/>
    <cellStyle name="Hipervínculo visitado" xfId="42471" builtinId="9" hidden="1"/>
    <cellStyle name="Hipervínculo visitado" xfId="42475" builtinId="9" hidden="1"/>
    <cellStyle name="Hipervínculo visitado" xfId="42479" builtinId="9" hidden="1"/>
    <cellStyle name="Hipervínculo visitado" xfId="42487" builtinId="9" hidden="1"/>
    <cellStyle name="Hipervínculo visitado" xfId="42489" builtinId="9" hidden="1"/>
    <cellStyle name="Hipervínculo visitado" xfId="42491" builtinId="9" hidden="1"/>
    <cellStyle name="Hipervínculo visitado" xfId="42497" builtinId="9" hidden="1"/>
    <cellStyle name="Hipervínculo visitado" xfId="42499" builtinId="9" hidden="1"/>
    <cellStyle name="Hipervínculo visitado" xfId="42503" builtinId="9" hidden="1"/>
    <cellStyle name="Hipervínculo visitado" xfId="42507" builtinId="9" hidden="1"/>
    <cellStyle name="Hipervínculo visitado" xfId="42513" builtinId="9" hidden="1"/>
    <cellStyle name="Hipervínculo visitado" xfId="42519" builtinId="9" hidden="1"/>
    <cellStyle name="Hipervínculo visitado" xfId="42521" builtinId="9" hidden="1"/>
    <cellStyle name="Hipervínculo visitado" xfId="42523" builtinId="9" hidden="1"/>
    <cellStyle name="Hipervínculo visitado" xfId="42529" builtinId="9" hidden="1"/>
    <cellStyle name="Hipervínculo visitado" xfId="42531" builtinId="9" hidden="1"/>
    <cellStyle name="Hipervínculo visitado" xfId="42535" builtinId="9" hidden="1"/>
    <cellStyle name="Hipervínculo visitado" xfId="42543" builtinId="9" hidden="1"/>
    <cellStyle name="Hipervínculo visitado" xfId="42438" builtinId="9" hidden="1"/>
    <cellStyle name="Hipervínculo visitado" xfId="42549" builtinId="9" hidden="1"/>
    <cellStyle name="Hipervínculo visitado" xfId="42551" builtinId="9" hidden="1"/>
    <cellStyle name="Hipervínculo visitado" xfId="42553" builtinId="9" hidden="1"/>
    <cellStyle name="Hipervínculo visitado" xfId="42559" builtinId="9" hidden="1"/>
    <cellStyle name="Hipervínculo visitado" xfId="42561" builtinId="9" hidden="1"/>
    <cellStyle name="Hipervínculo visitado" xfId="42569" builtinId="9" hidden="1"/>
    <cellStyle name="Hipervínculo visitado" xfId="42573" builtinId="9" hidden="1"/>
    <cellStyle name="Hipervínculo visitado" xfId="42575" builtinId="9" hidden="1"/>
    <cellStyle name="Hipervínculo visitado" xfId="42581" builtinId="9" hidden="1"/>
    <cellStyle name="Hipervínculo visitado" xfId="42583" builtinId="9" hidden="1"/>
    <cellStyle name="Hipervínculo visitado" xfId="42585" builtinId="9" hidden="1"/>
    <cellStyle name="Hipervínculo visitado" xfId="42591" builtinId="9" hidden="1"/>
    <cellStyle name="Hipervínculo visitado" xfId="42599" builtinId="9" hidden="1"/>
    <cellStyle name="Hipervínculo visitado" xfId="42603" builtinId="9" hidden="1"/>
    <cellStyle name="Hipervínculo visitado" xfId="42607" builtinId="9" hidden="1"/>
    <cellStyle name="Hipervínculo visitado" xfId="42609" builtinId="9" hidden="1"/>
    <cellStyle name="Hipervínculo visitado" xfId="42615" builtinId="9" hidden="1"/>
    <cellStyle name="Hipervínculo visitado" xfId="42617" builtinId="9" hidden="1"/>
    <cellStyle name="Hipervínculo visitado" xfId="42619" builtinId="9" hidden="1"/>
    <cellStyle name="Hipervínculo visitado" xfId="42627" builtinId="9" hidden="1"/>
    <cellStyle name="Hipervínculo visitado" xfId="42631" builtinId="9" hidden="1"/>
    <cellStyle name="Hipervínculo visitado" xfId="42635" builtinId="9" hidden="1"/>
    <cellStyle name="Hipervínculo visitado" xfId="42639" builtinId="9" hidden="1"/>
    <cellStyle name="Hipervínculo visitado" xfId="42641" builtinId="9" hidden="1"/>
    <cellStyle name="Hipervínculo visitado" xfId="42647" builtinId="9" hidden="1"/>
    <cellStyle name="Hipervínculo visitado" xfId="42649" builtinId="9" hidden="1"/>
    <cellStyle name="Hipervínculo visitado" xfId="42657" builtinId="9" hidden="1"/>
    <cellStyle name="Hipervínculo visitado" xfId="42659" builtinId="9" hidden="1"/>
    <cellStyle name="Hipervínculo visitado" xfId="42663" builtinId="9" hidden="1"/>
    <cellStyle name="Hipervínculo visitado" xfId="42667" builtinId="9" hidden="1"/>
    <cellStyle name="Hipervínculo visitado" xfId="42671" builtinId="9" hidden="1"/>
    <cellStyle name="Hipervínculo visitado" xfId="42673" builtinId="9" hidden="1"/>
    <cellStyle name="Hipervínculo visitado" xfId="42679" builtinId="9" hidden="1"/>
    <cellStyle name="Hipervínculo visitado" xfId="42683" builtinId="9" hidden="1"/>
    <cellStyle name="Hipervínculo visitado" xfId="42689" builtinId="9" hidden="1"/>
    <cellStyle name="Hipervínculo visitado" xfId="42691" builtinId="9" hidden="1"/>
    <cellStyle name="Hipervínculo visitado" xfId="42695" builtinId="9" hidden="1"/>
    <cellStyle name="Hipervínculo visitado" xfId="42699" builtinId="9" hidden="1"/>
    <cellStyle name="Hipervínculo visitado" xfId="42701" builtinId="9" hidden="1"/>
    <cellStyle name="Hipervínculo visitado" xfId="42703" builtinId="9" hidden="1"/>
    <cellStyle name="Hipervínculo visitado" xfId="42711" builtinId="9" hidden="1"/>
    <cellStyle name="Hipervínculo visitado" xfId="42713" builtinId="9" hidden="1"/>
    <cellStyle name="Hipervínculo visitado" xfId="42719" builtinId="9" hidden="1"/>
    <cellStyle name="Hipervínculo visitado" xfId="42721" builtinId="9" hidden="1"/>
    <cellStyle name="Hipervínculo visitado" xfId="42725" builtinId="9" hidden="1"/>
    <cellStyle name="Hipervínculo visitado" xfId="42729" builtinId="9" hidden="1"/>
    <cellStyle name="Hipervínculo visitado" xfId="42733" builtinId="9" hidden="1"/>
    <cellStyle name="Hipervínculo visitado" xfId="42741" builtinId="9" hidden="1"/>
    <cellStyle name="Hipervínculo visitado" xfId="42743" builtinId="9" hidden="1"/>
    <cellStyle name="Hipervínculo visitado" xfId="42745" builtinId="9" hidden="1"/>
    <cellStyle name="Hipervínculo visitado" xfId="42753" builtinId="9" hidden="1"/>
    <cellStyle name="Hipervínculo visitado" xfId="42755" builtinId="9" hidden="1"/>
    <cellStyle name="Hipervínculo visitado" xfId="42759" builtinId="9" hidden="1"/>
    <cellStyle name="Hipervínculo visitado" xfId="42763" builtinId="9" hidden="1"/>
    <cellStyle name="Hipervínculo visitado" xfId="42769" builtinId="9" hidden="1"/>
    <cellStyle name="Hipervínculo visitado" xfId="42775" builtinId="9" hidden="1"/>
    <cellStyle name="Hipervínculo visitado" xfId="42777" builtinId="9" hidden="1"/>
    <cellStyle name="Hipervínculo visitado" xfId="42779" builtinId="9" hidden="1"/>
    <cellStyle name="Hipervínculo visitado" xfId="42785" builtinId="9" hidden="1"/>
    <cellStyle name="Hipervínculo visitado" xfId="42787" builtinId="9" hidden="1"/>
    <cellStyle name="Hipervínculo visitado" xfId="42791" builtinId="9" hidden="1"/>
    <cellStyle name="Hipervínculo visitado" xfId="42799" builtinId="9" hidden="1"/>
    <cellStyle name="Hipervínculo visitado" xfId="42801" builtinId="9" hidden="1"/>
    <cellStyle name="Hipervínculo visitado" xfId="42807" builtinId="9" hidden="1"/>
    <cellStyle name="Hipervínculo visitado" xfId="42809" builtinId="9" hidden="1"/>
    <cellStyle name="Hipervínculo visitado" xfId="42811" builtinId="9" hidden="1"/>
    <cellStyle name="Hipervínculo visitado" xfId="42817" builtinId="9" hidden="1"/>
    <cellStyle name="Hipervínculo visitado" xfId="42819" builtinId="9" hidden="1"/>
    <cellStyle name="Hipervínculo visitado" xfId="42827" builtinId="9" hidden="1"/>
    <cellStyle name="Hipervínculo visitado" xfId="42831" builtinId="9" hidden="1"/>
    <cellStyle name="Hipervínculo visitado" xfId="42833" builtinId="9" hidden="1"/>
    <cellStyle name="Hipervínculo visitado" xfId="42839" builtinId="9" hidden="1"/>
    <cellStyle name="Hipervínculo visitado" xfId="42841" builtinId="9" hidden="1"/>
    <cellStyle name="Hipervínculo visitado" xfId="42843" builtinId="9" hidden="1"/>
    <cellStyle name="Hipervínculo visitado" xfId="42849" builtinId="9" hidden="1"/>
    <cellStyle name="Hipervínculo visitado" xfId="42855" builtinId="9" hidden="1"/>
    <cellStyle name="Hipervínculo visitado" xfId="42857" builtinId="9" hidden="1"/>
    <cellStyle name="Hipervínculo visitado" xfId="42861" builtinId="9" hidden="1"/>
    <cellStyle name="Hipervínculo visitado" xfId="42863" builtinId="9" hidden="1"/>
    <cellStyle name="Hipervínculo visitado" xfId="42869" builtinId="9" hidden="1"/>
    <cellStyle name="Hipervínculo visitado" xfId="42871" builtinId="9" hidden="1"/>
    <cellStyle name="Hipervínculo visitado" xfId="42873" builtinId="9" hidden="1"/>
    <cellStyle name="Hipervínculo visitado" xfId="42881" builtinId="9" hidden="1"/>
    <cellStyle name="Hipervínculo visitado" xfId="42885" builtinId="9" hidden="1"/>
    <cellStyle name="Hipervínculo visitado" xfId="42889" builtinId="9" hidden="1"/>
    <cellStyle name="Hipervínculo visitado" xfId="42893" builtinId="9" hidden="1"/>
    <cellStyle name="Hipervínculo visitado" xfId="42895" builtinId="9" hidden="1"/>
    <cellStyle name="Hipervínculo visitado" xfId="42901" builtinId="9" hidden="1"/>
    <cellStyle name="Hipervínculo visitado" xfId="42903" builtinId="9" hidden="1"/>
    <cellStyle name="Hipervínculo visitado" xfId="42913" builtinId="9" hidden="1"/>
    <cellStyle name="Hipervínculo visitado" xfId="42915" builtinId="9" hidden="1"/>
    <cellStyle name="Hipervínculo visitado" xfId="42919" builtinId="9" hidden="1"/>
    <cellStyle name="Hipervínculo visitado" xfId="42923" builtinId="9" hidden="1"/>
    <cellStyle name="Hipervínculo visitado" xfId="42927" builtinId="9" hidden="1"/>
    <cellStyle name="Hipervínculo visitado" xfId="42929" builtinId="9" hidden="1"/>
    <cellStyle name="Hipervínculo visitado" xfId="42935" builtinId="9" hidden="1"/>
    <cellStyle name="Hipervínculo visitado" xfId="42939" builtinId="9" hidden="1"/>
    <cellStyle name="Hipervínculo visitado" xfId="42945" builtinId="9" hidden="1"/>
    <cellStyle name="Hipervínculo visitado" xfId="42947" builtinId="9" hidden="1"/>
    <cellStyle name="Hipervínculo visitado" xfId="42951" builtinId="9" hidden="1"/>
    <cellStyle name="Hipervínculo visitado" xfId="42955" builtinId="9" hidden="1"/>
    <cellStyle name="Hipervínculo visitado" xfId="42959" builtinId="9" hidden="1"/>
    <cellStyle name="Hipervínculo visitado" xfId="42961" builtinId="9" hidden="1"/>
    <cellStyle name="Hipervínculo visitado" xfId="42969" builtinId="9" hidden="1"/>
    <cellStyle name="Hipervínculo visitado" xfId="42971" builtinId="9" hidden="1"/>
    <cellStyle name="Hipervínculo visitado" xfId="42977" builtinId="9" hidden="1"/>
    <cellStyle name="Hipervínculo visitado" xfId="42979" builtinId="9" hidden="1"/>
    <cellStyle name="Hipervínculo visitado" xfId="42983" builtinId="9" hidden="1"/>
    <cellStyle name="Hipervínculo visitado" xfId="42987" builtinId="9" hidden="1"/>
    <cellStyle name="Hipervínculo visitado" xfId="42991" builtinId="9" hidden="1"/>
    <cellStyle name="Hipervínculo visitado" xfId="42999" builtinId="9" hidden="1"/>
    <cellStyle name="Hipervínculo visitado" xfId="43001" builtinId="9" hidden="1"/>
    <cellStyle name="Hipervínculo visitado" xfId="43003" builtinId="9" hidden="1"/>
    <cellStyle name="Hipervínculo visitado" xfId="43009" builtinId="9" hidden="1"/>
    <cellStyle name="Hipervínculo visitado" xfId="43011" builtinId="9" hidden="1"/>
    <cellStyle name="Hipervínculo visitado" xfId="43013" builtinId="9" hidden="1"/>
    <cellStyle name="Hipervínculo visitado" xfId="43017" builtinId="9" hidden="1"/>
    <cellStyle name="Hipervínculo visitado" xfId="43023" builtinId="9" hidden="1"/>
    <cellStyle name="Hipervínculo visitado" xfId="43029" builtinId="9" hidden="1"/>
    <cellStyle name="Hipervínculo visitado" xfId="43031" builtinId="9" hidden="1"/>
    <cellStyle name="Hipervínculo visitado" xfId="43033" builtinId="9" hidden="1"/>
    <cellStyle name="Hipervínculo visitado" xfId="43039" builtinId="9" hidden="1"/>
    <cellStyle name="Hipervínculo visitado" xfId="43041" builtinId="9" hidden="1"/>
    <cellStyle name="Hipervínculo visitado" xfId="43045" builtinId="9" hidden="1"/>
    <cellStyle name="Hipervínculo visitado" xfId="43053" builtinId="9" hidden="1"/>
    <cellStyle name="Hipervínculo visitado" xfId="43055" builtinId="9" hidden="1"/>
    <cellStyle name="Hipervínculo visitado" xfId="43061" builtinId="9" hidden="1"/>
    <cellStyle name="Hipervínculo visitado" xfId="43065" builtinId="9" hidden="1"/>
    <cellStyle name="Hipervínculo visitado" xfId="43067" builtinId="9" hidden="1"/>
    <cellStyle name="Hipervínculo visitado" xfId="43073" builtinId="9" hidden="1"/>
    <cellStyle name="Hipervínculo visitado" xfId="43075" builtinId="9" hidden="1"/>
    <cellStyle name="Hipervínculo visitado" xfId="43083" builtinId="9" hidden="1"/>
    <cellStyle name="Hipervínculo visitado" xfId="43087" builtinId="9" hidden="1"/>
    <cellStyle name="Hipervínculo visitado" xfId="43089" builtinId="9" hidden="1"/>
    <cellStyle name="Hipervínculo visitado" xfId="43095" builtinId="9" hidden="1"/>
    <cellStyle name="Hipervínculo visitado" xfId="43097" builtinId="9" hidden="1"/>
    <cellStyle name="Hipervínculo visitado" xfId="43099" builtinId="9" hidden="1"/>
    <cellStyle name="Hipervínculo visitado" xfId="43105" builtinId="9" hidden="1"/>
    <cellStyle name="Hipervínculo visitado" xfId="43111" builtinId="9" hidden="1"/>
    <cellStyle name="Hipervínculo visitado" xfId="43115" builtinId="9" hidden="1"/>
    <cellStyle name="Hipervínculo visitado" xfId="43119" builtinId="9" hidden="1"/>
    <cellStyle name="Hipervínculo visitado" xfId="43121" builtinId="9" hidden="1"/>
    <cellStyle name="Hipervínculo visitado" xfId="43127" builtinId="9" hidden="1"/>
    <cellStyle name="Hipervínculo visitado" xfId="43129" builtinId="9" hidden="1"/>
    <cellStyle name="Hipervínculo visitado" xfId="43131" builtinId="9" hidden="1"/>
    <cellStyle name="Hipervínculo visitado" xfId="43139" builtinId="9" hidden="1"/>
    <cellStyle name="Hipervínculo visitado" xfId="43143" builtinId="9" hidden="1"/>
    <cellStyle name="Hipervínculo visitado" xfId="43147" builtinId="9" hidden="1"/>
    <cellStyle name="Hipervínculo visitado" xfId="43151" builtinId="9" hidden="1"/>
    <cellStyle name="Hipervínculo visitado" xfId="43153" builtinId="9" hidden="1"/>
    <cellStyle name="Hipervínculo visitado" xfId="43159" builtinId="9" hidden="1"/>
    <cellStyle name="Hipervínculo visitado" xfId="43161" builtinId="9" hidden="1"/>
    <cellStyle name="Hipervínculo visitado" xfId="43062" builtinId="9" hidden="1"/>
    <cellStyle name="Hipervínculo visitado" xfId="43169" builtinId="9" hidden="1"/>
    <cellStyle name="Hipervínculo visitado" xfId="43173" builtinId="9" hidden="1"/>
    <cellStyle name="Hipervínculo visitado" xfId="43177" builtinId="9" hidden="1"/>
    <cellStyle name="Hipervínculo visitado" xfId="43181" builtinId="9" hidden="1"/>
    <cellStyle name="Hipervínculo visitado" xfId="43183" builtinId="9" hidden="1"/>
    <cellStyle name="Hipervínculo visitado" xfId="43189" builtinId="9" hidden="1"/>
    <cellStyle name="Hipervínculo visitado" xfId="43193" builtinId="9" hidden="1"/>
    <cellStyle name="Hipervínculo visitado" xfId="43199" builtinId="9" hidden="1"/>
    <cellStyle name="Hipervínculo visitado" xfId="43201" builtinId="9" hidden="1"/>
    <cellStyle name="Hipervínculo visitado" xfId="43205" builtinId="9" hidden="1"/>
    <cellStyle name="Hipervínculo visitado" xfId="43209" builtinId="9" hidden="1"/>
    <cellStyle name="Hipervínculo visitado" xfId="43213" builtinId="9" hidden="1"/>
    <cellStyle name="Hipervínculo visitado" xfId="43215" builtinId="9" hidden="1"/>
    <cellStyle name="Hipervínculo visitado" xfId="43224" builtinId="9" hidden="1"/>
    <cellStyle name="Hipervínculo visitado" xfId="43226" builtinId="9" hidden="1"/>
    <cellStyle name="Hipervínculo visitado" xfId="43232" builtinId="9" hidden="1"/>
    <cellStyle name="Hipervínculo visitado" xfId="43234" builtinId="9" hidden="1"/>
    <cellStyle name="Hipervínculo visitado" xfId="43238" builtinId="9" hidden="1"/>
    <cellStyle name="Hipervínculo visitado" xfId="43242" builtinId="9" hidden="1"/>
    <cellStyle name="Hipervínculo visitado" xfId="43246" builtinId="9" hidden="1"/>
    <cellStyle name="Hipervínculo visitado" xfId="43254" builtinId="9" hidden="1"/>
    <cellStyle name="Hipervínculo visitado" xfId="43256" builtinId="9" hidden="1"/>
    <cellStyle name="Hipervínculo visitado" xfId="43258" builtinId="9" hidden="1"/>
    <cellStyle name="Hipervínculo visitado" xfId="43264" builtinId="9" hidden="1"/>
    <cellStyle name="Hipervínculo visitado" xfId="43266" builtinId="9" hidden="1"/>
    <cellStyle name="Hipervínculo visitado" xfId="43270" builtinId="9" hidden="1"/>
    <cellStyle name="Hipervínculo visitado" xfId="43274" builtinId="9" hidden="1"/>
    <cellStyle name="Hipervínculo visitado" xfId="43280" builtinId="9" hidden="1"/>
    <cellStyle name="Hipervínculo visitado" xfId="43286" builtinId="9" hidden="1"/>
    <cellStyle name="Hipervínculo visitado" xfId="43288" builtinId="9" hidden="1"/>
    <cellStyle name="Hipervínculo visitado" xfId="43290" builtinId="9" hidden="1"/>
    <cellStyle name="Hipervínculo visitado" xfId="43296" builtinId="9" hidden="1"/>
    <cellStyle name="Hipervínculo visitado" xfId="43298" builtinId="9" hidden="1"/>
    <cellStyle name="Hipervínculo visitado" xfId="43302" builtinId="9" hidden="1"/>
    <cellStyle name="Hipervínculo visitado" xfId="43310" builtinId="9" hidden="1"/>
    <cellStyle name="Hipervínculo visitado" xfId="43312" builtinId="9" hidden="1"/>
    <cellStyle name="Hipervínculo visitado" xfId="43318" builtinId="9" hidden="1"/>
    <cellStyle name="Hipervínculo visitado" xfId="43320" builtinId="9" hidden="1"/>
    <cellStyle name="Hipervínculo visitado" xfId="43322" builtinId="9" hidden="1"/>
    <cellStyle name="Hipervínculo visitado" xfId="43326" builtinId="9" hidden="1"/>
    <cellStyle name="Hipervínculo visitado" xfId="43328" builtinId="9" hidden="1"/>
    <cellStyle name="Hipervínculo visitado" xfId="43336" builtinId="9" hidden="1"/>
    <cellStyle name="Hipervínculo visitado" xfId="43340" builtinId="9" hidden="1"/>
    <cellStyle name="Hipervínculo visitado" xfId="43342" builtinId="9" hidden="1"/>
    <cellStyle name="Hipervínculo visitado" xfId="43348" builtinId="9" hidden="1"/>
    <cellStyle name="Hipervínculo visitado" xfId="43350" builtinId="9" hidden="1"/>
    <cellStyle name="Hipervínculo visitado" xfId="43352" builtinId="9" hidden="1"/>
    <cellStyle name="Hipervínculo visitado" xfId="43358" builtinId="9" hidden="1"/>
    <cellStyle name="Hipervínculo visitado" xfId="43364" builtinId="9" hidden="1"/>
    <cellStyle name="Hipervínculo visitado" xfId="43368" builtinId="9" hidden="1"/>
    <cellStyle name="Hipervínculo visitado" xfId="43372" builtinId="9" hidden="1"/>
    <cellStyle name="Hipervínculo visitado" xfId="43374" builtinId="9" hidden="1"/>
    <cellStyle name="Hipervínculo visitado" xfId="43380" builtinId="9" hidden="1"/>
    <cellStyle name="Hipervínculo visitado" xfId="43382" builtinId="9" hidden="1"/>
    <cellStyle name="Hipervínculo visitado" xfId="43384" builtinId="9" hidden="1"/>
    <cellStyle name="Hipervínculo visitado" xfId="43392" builtinId="9" hidden="1"/>
    <cellStyle name="Hipervínculo visitado" xfId="43396" builtinId="9" hidden="1"/>
    <cellStyle name="Hipervínculo visitado" xfId="43400" builtinId="9" hidden="1"/>
    <cellStyle name="Hipervínculo visitado" xfId="43404" builtinId="9" hidden="1"/>
    <cellStyle name="Hipervínculo visitado" xfId="43406" builtinId="9" hidden="1"/>
    <cellStyle name="Hipervínculo visitado" xfId="43412" builtinId="9" hidden="1"/>
    <cellStyle name="Hipervínculo visitado" xfId="43414" builtinId="9" hidden="1"/>
    <cellStyle name="Hipervínculo visitado" xfId="43422" builtinId="9" hidden="1"/>
    <cellStyle name="Hipervínculo visitado" xfId="43424" builtinId="9" hidden="1"/>
    <cellStyle name="Hipervínculo visitado" xfId="43428" builtinId="9" hidden="1"/>
    <cellStyle name="Hipervínculo visitado" xfId="43432" builtinId="9" hidden="1"/>
    <cellStyle name="Hipervínculo visitado" xfId="43436" builtinId="9" hidden="1"/>
    <cellStyle name="Hipervínculo visitado" xfId="43438" builtinId="9" hidden="1"/>
    <cellStyle name="Hipervínculo visitado" xfId="43444" builtinId="9" hidden="1"/>
    <cellStyle name="Hipervínculo visitado" xfId="43448" builtinId="9" hidden="1"/>
    <cellStyle name="Hipervínculo visitado" xfId="43454" builtinId="9" hidden="1"/>
    <cellStyle name="Hipervínculo visitado" xfId="43456" builtinId="9" hidden="1"/>
    <cellStyle name="Hipervínculo visitado" xfId="43460" builtinId="9" hidden="1"/>
    <cellStyle name="Hipervínculo visitado" xfId="43464" builtinId="9" hidden="1"/>
    <cellStyle name="Hipervínculo visitado" xfId="43468" builtinId="9" hidden="1"/>
    <cellStyle name="Hipervínculo visitado" xfId="43470" builtinId="9" hidden="1"/>
    <cellStyle name="Hipervínculo visitado" xfId="43474" builtinId="9" hidden="1"/>
    <cellStyle name="Hipervínculo visitado" xfId="43466" builtinId="9" hidden="1"/>
    <cellStyle name="Hipervínculo visitado" xfId="43450" builtinId="9" hidden="1"/>
    <cellStyle name="Hipervínculo visitado" xfId="43442" builtinId="9" hidden="1"/>
    <cellStyle name="Hipervínculo visitado" xfId="43434" builtinId="9" hidden="1"/>
    <cellStyle name="Hipervínculo visitado" xfId="43418" builtinId="9" hidden="1"/>
    <cellStyle name="Hipervínculo visitado" xfId="43410" builtinId="9" hidden="1"/>
    <cellStyle name="Hipervínculo visitado" xfId="43386" builtinId="9" hidden="1"/>
    <cellStyle name="Hipervínculo visitado" xfId="43378" builtinId="9" hidden="1"/>
    <cellStyle name="Hipervínculo visitado" xfId="43370" builtinId="9" hidden="1"/>
    <cellStyle name="Hipervínculo visitado" xfId="43354" builtinId="9" hidden="1"/>
    <cellStyle name="Hipervínculo visitado" xfId="43346" builtinId="9" hidden="1"/>
    <cellStyle name="Hipervínculo visitado" xfId="43338" builtinId="9" hidden="1"/>
    <cellStyle name="Hipervínculo visitado" xfId="43218" builtinId="9" hidden="1"/>
    <cellStyle name="Hipervínculo visitado" xfId="43308" builtinId="9" hidden="1"/>
    <cellStyle name="Hipervínculo visitado" xfId="43292" builtinId="9" hidden="1"/>
    <cellStyle name="Hipervínculo visitado" xfId="43284" builtinId="9" hidden="1"/>
    <cellStyle name="Hipervínculo visitado" xfId="43276" builtinId="9" hidden="1"/>
    <cellStyle name="Hipervínculo visitado" xfId="43260" builtinId="9" hidden="1"/>
    <cellStyle name="Hipervínculo visitado" xfId="43252" builtinId="9" hidden="1"/>
    <cellStyle name="Hipervínculo visitado" xfId="43244" builtinId="9" hidden="1"/>
    <cellStyle name="Hipervínculo visitado" xfId="43220" builtinId="9" hidden="1"/>
    <cellStyle name="Hipervínculo visitado" xfId="43211" builtinId="9" hidden="1"/>
    <cellStyle name="Hipervínculo visitado" xfId="43195" builtinId="9" hidden="1"/>
    <cellStyle name="Hipervínculo visitado" xfId="43187" builtinId="9" hidden="1"/>
    <cellStyle name="Hipervínculo visitado" xfId="43179" builtinId="9" hidden="1"/>
    <cellStyle name="Hipervínculo visitado" xfId="43165" builtinId="9" hidden="1"/>
    <cellStyle name="Hipervínculo visitado" xfId="43157" builtinId="9" hidden="1"/>
    <cellStyle name="Hipervínculo visitado" xfId="43133" builtinId="9" hidden="1"/>
    <cellStyle name="Hipervínculo visitado" xfId="43125" builtinId="9" hidden="1"/>
    <cellStyle name="Hipervínculo visitado" xfId="43117" builtinId="9" hidden="1"/>
    <cellStyle name="Hipervínculo visitado" xfId="43101" builtinId="9" hidden="1"/>
    <cellStyle name="Hipervínculo visitado" xfId="43093" builtinId="9" hidden="1"/>
    <cellStyle name="Hipervínculo visitado" xfId="43085" builtinId="9" hidden="1"/>
    <cellStyle name="Hipervínculo visitado" xfId="43069" builtinId="9" hidden="1"/>
    <cellStyle name="Hipervínculo visitado" xfId="43051" builtinId="9" hidden="1"/>
    <cellStyle name="Hipervínculo visitado" xfId="43035" builtinId="9" hidden="1"/>
    <cellStyle name="Hipervínculo visitado" xfId="43027" builtinId="9" hidden="1"/>
    <cellStyle name="Hipervínculo visitado" xfId="43019" builtinId="9" hidden="1"/>
    <cellStyle name="Hipervínculo visitado" xfId="43005" builtinId="9" hidden="1"/>
    <cellStyle name="Hipervínculo visitado" xfId="42997" builtinId="9" hidden="1"/>
    <cellStyle name="Hipervínculo visitado" xfId="42989" builtinId="9" hidden="1"/>
    <cellStyle name="Hipervínculo visitado" xfId="42965" builtinId="9" hidden="1"/>
    <cellStyle name="Hipervínculo visitado" xfId="42957" builtinId="9" hidden="1"/>
    <cellStyle name="Hipervínculo visitado" xfId="42941" builtinId="9" hidden="1"/>
    <cellStyle name="Hipervínculo visitado" xfId="42933" builtinId="9" hidden="1"/>
    <cellStyle name="Hipervínculo visitado" xfId="42925" builtinId="9" hidden="1"/>
    <cellStyle name="Hipervínculo visitado" xfId="42909" builtinId="9" hidden="1"/>
    <cellStyle name="Hipervínculo visitado" xfId="42899" builtinId="9" hidden="1"/>
    <cellStyle name="Hipervínculo visitado" xfId="42875" builtinId="9" hidden="1"/>
    <cellStyle name="Hipervínculo visitado" xfId="42867" builtinId="9" hidden="1"/>
    <cellStyle name="Hipervínculo visitado" xfId="42859" builtinId="9" hidden="1"/>
    <cellStyle name="Hipervínculo visitado" xfId="42845" builtinId="9" hidden="1"/>
    <cellStyle name="Hipervínculo visitado" xfId="42837" builtinId="9" hidden="1"/>
    <cellStyle name="Hipervínculo visitado" xfId="42829" builtinId="9" hidden="1"/>
    <cellStyle name="Hipervínculo visitado" xfId="42813" builtinId="9" hidden="1"/>
    <cellStyle name="Hipervínculo visitado" xfId="42797" builtinId="9" hidden="1"/>
    <cellStyle name="Hipervínculo visitado" xfId="42781" builtinId="9" hidden="1"/>
    <cellStyle name="Hipervínculo visitado" xfId="42773" builtinId="9" hidden="1"/>
    <cellStyle name="Hipervínculo visitado" xfId="42765" builtinId="9" hidden="1"/>
    <cellStyle name="Hipervínculo visitado" xfId="42747" builtinId="9" hidden="1"/>
    <cellStyle name="Hipervínculo visitado" xfId="42739" builtinId="9" hidden="1"/>
    <cellStyle name="Hipervínculo visitado" xfId="42731" builtinId="9" hidden="1"/>
    <cellStyle name="Hipervínculo visitado" xfId="42707" builtinId="9" hidden="1"/>
    <cellStyle name="Hipervínculo visitado" xfId="42594" builtinId="9" hidden="1"/>
    <cellStyle name="Hipervínculo visitado" xfId="42685" builtinId="9" hidden="1"/>
    <cellStyle name="Hipervínculo visitado" xfId="42677" builtinId="9" hidden="1"/>
    <cellStyle name="Hipervínculo visitado" xfId="42669" builtinId="9" hidden="1"/>
    <cellStyle name="Hipervínculo visitado" xfId="42653" builtinId="9" hidden="1"/>
    <cellStyle name="Hipervínculo visitado" xfId="42645" builtinId="9" hidden="1"/>
    <cellStyle name="Hipervínculo visitado" xfId="42621" builtinId="9" hidden="1"/>
    <cellStyle name="Hipervínculo visitado" xfId="42613" builtinId="9" hidden="1"/>
    <cellStyle name="Hipervínculo visitado" xfId="42605" builtinId="9" hidden="1"/>
    <cellStyle name="Hipervínculo visitado" xfId="42587" builtinId="9" hidden="1"/>
    <cellStyle name="Hipervínculo visitado" xfId="42579" builtinId="9" hidden="1"/>
    <cellStyle name="Hipervínculo visitado" xfId="42571" builtinId="9" hidden="1"/>
    <cellStyle name="Hipervínculo visitado" xfId="42555" builtinId="9" hidden="1"/>
    <cellStyle name="Hipervínculo visitado" xfId="42541" builtinId="9" hidden="1"/>
    <cellStyle name="Hipervínculo visitado" xfId="42525" builtinId="9" hidden="1"/>
    <cellStyle name="Hipervínculo visitado" xfId="42517" builtinId="9" hidden="1"/>
    <cellStyle name="Hipervínculo visitado" xfId="42509" builtinId="9" hidden="1"/>
    <cellStyle name="Hipervínculo visitado" xfId="42493" builtinId="9" hidden="1"/>
    <cellStyle name="Hipervínculo visitado" xfId="42485" builtinId="9" hidden="1"/>
    <cellStyle name="Hipervínculo visitado" xfId="42477" builtinId="9" hidden="1"/>
    <cellStyle name="Hipervínculo visitado" xfId="42453" builtinId="9" hidden="1"/>
    <cellStyle name="Hipervínculo visitado" xfId="42445" builtinId="9" hidden="1"/>
    <cellStyle name="Hipervínculo visitado" xfId="42427" builtinId="9" hidden="1"/>
    <cellStyle name="Hipervínculo visitado" xfId="42419" builtinId="9" hidden="1"/>
    <cellStyle name="Hipervínculo visitado" xfId="42411" builtinId="9" hidden="1"/>
    <cellStyle name="Hipervínculo visitado" xfId="42395" builtinId="9" hidden="1"/>
    <cellStyle name="Hipervínculo visitado" xfId="42282" builtinId="9" hidden="1"/>
    <cellStyle name="Hipervínculo visitado" xfId="42365" builtinId="9" hidden="1"/>
    <cellStyle name="Hipervínculo visitado" xfId="42357" builtinId="9" hidden="1"/>
    <cellStyle name="Hipervínculo visitado" xfId="42349" builtinId="9" hidden="1"/>
    <cellStyle name="Hipervínculo visitado" xfId="42333" builtinId="9" hidden="1"/>
    <cellStyle name="Hipervínculo visitado" xfId="42325" builtinId="9" hidden="1"/>
    <cellStyle name="Hipervínculo visitado" xfId="42317" builtinId="9" hidden="1"/>
    <cellStyle name="Hipervínculo visitado" xfId="42301" builtinId="9" hidden="1"/>
    <cellStyle name="Hipervínculo visitado" xfId="42285" builtinId="9" hidden="1"/>
    <cellStyle name="Hipervínculo visitado" xfId="42267" builtinId="9" hidden="1"/>
    <cellStyle name="Hipervínculo visitado" xfId="42259" builtinId="9" hidden="1"/>
    <cellStyle name="Hipervínculo visitado" xfId="42251" builtinId="9" hidden="1"/>
    <cellStyle name="Hipervínculo visitado" xfId="42235" builtinId="9" hidden="1"/>
    <cellStyle name="Hipervínculo visitado" xfId="42228" builtinId="9" hidden="1"/>
    <cellStyle name="Hipervínculo visitado" xfId="42220" builtinId="9" hidden="1"/>
    <cellStyle name="Hipervínculo visitado" xfId="42196" builtinId="9" hidden="1"/>
    <cellStyle name="Hipervínculo visitado" xfId="42188" builtinId="9" hidden="1"/>
    <cellStyle name="Hipervínculo visitado" xfId="42172" builtinId="9" hidden="1"/>
    <cellStyle name="Hipervínculo visitado" xfId="42164" builtinId="9" hidden="1"/>
    <cellStyle name="Hipervínculo visitado" xfId="42156" builtinId="9" hidden="1"/>
    <cellStyle name="Hipervínculo visitado" xfId="42140" builtinId="9" hidden="1"/>
    <cellStyle name="Hipervínculo visitado" xfId="42132" builtinId="9" hidden="1"/>
    <cellStyle name="Hipervínculo visitado" xfId="42107" builtinId="9" hidden="1"/>
    <cellStyle name="Hipervínculo visitado" xfId="42099" builtinId="9" hidden="1"/>
    <cellStyle name="Hipervínculo visitado" xfId="42091" builtinId="9" hidden="1"/>
    <cellStyle name="Hipervínculo visitado" xfId="41970" builtinId="9" hidden="1"/>
    <cellStyle name="Hipervínculo visitado" xfId="42069" builtinId="9" hidden="1"/>
    <cellStyle name="Hipervínculo visitado" xfId="42061" builtinId="9" hidden="1"/>
    <cellStyle name="Hipervínculo visitado" xfId="42045" builtinId="9" hidden="1"/>
    <cellStyle name="Hipervínculo visitado" xfId="42029" builtinId="9" hidden="1"/>
    <cellStyle name="Hipervínculo visitado" xfId="42013" builtinId="9" hidden="1"/>
    <cellStyle name="Hipervínculo visitado" xfId="42005" builtinId="9" hidden="1"/>
    <cellStyle name="Hipervínculo visitado" xfId="41997" builtinId="9" hidden="1"/>
    <cellStyle name="Hipervínculo visitado" xfId="41981" builtinId="9" hidden="1"/>
    <cellStyle name="Hipervínculo visitado" xfId="41529" builtinId="9" hidden="1"/>
    <cellStyle name="Hipervínculo visitado" xfId="41531" builtinId="9" hidden="1"/>
    <cellStyle name="Hipervínculo visitado" xfId="41537" builtinId="9" hidden="1"/>
    <cellStyle name="Hipervínculo visitado" xfId="41539" builtinId="9" hidden="1"/>
    <cellStyle name="Hipervínculo visitado" xfId="41545" builtinId="9" hidden="1"/>
    <cellStyle name="Hipervínculo visitado" xfId="41547" builtinId="9" hidden="1"/>
    <cellStyle name="Hipervínculo visitado" xfId="41549" builtinId="9" hidden="1"/>
    <cellStyle name="Hipervínculo visitado" xfId="41553" builtinId="9" hidden="1"/>
    <cellStyle name="Hipervínculo visitado" xfId="41555" builtinId="9" hidden="1"/>
    <cellStyle name="Hipervínculo visitado" xfId="41563" builtinId="9" hidden="1"/>
    <cellStyle name="Hipervínculo visitado" xfId="41565" builtinId="9" hidden="1"/>
    <cellStyle name="Hipervínculo visitado" xfId="41567" builtinId="9" hidden="1"/>
    <cellStyle name="Hipervínculo visitado" xfId="41571" builtinId="9" hidden="1"/>
    <cellStyle name="Hipervínculo visitado" xfId="41575" builtinId="9" hidden="1"/>
    <cellStyle name="Hipervínculo visitado" xfId="41577" builtinId="9" hidden="1"/>
    <cellStyle name="Hipervínculo visitado" xfId="41581" builtinId="9" hidden="1"/>
    <cellStyle name="Hipervínculo visitado" xfId="41585" builtinId="9" hidden="1"/>
    <cellStyle name="Hipervínculo visitado" xfId="41591" builtinId="9" hidden="1"/>
    <cellStyle name="Hipervínculo visitado" xfId="41593" builtinId="9" hidden="1"/>
    <cellStyle name="Hipervínculo visitado" xfId="41595" builtinId="9" hidden="1"/>
    <cellStyle name="Hipervínculo visitado" xfId="41599" builtinId="9" hidden="1"/>
    <cellStyle name="Hipervínculo visitado" xfId="41601" builtinId="9" hidden="1"/>
    <cellStyle name="Hipervínculo visitado" xfId="41603" builtinId="9" hidden="1"/>
    <cellStyle name="Hipervínculo visitado" xfId="41609" builtinId="9" hidden="1"/>
    <cellStyle name="Hipervínculo visitado" xfId="41611" builtinId="9" hidden="1"/>
    <cellStyle name="Hipervínculo visitado" xfId="41615" builtinId="9" hidden="1"/>
    <cellStyle name="Hipervínculo visitado" xfId="41617" builtinId="9" hidden="1"/>
    <cellStyle name="Hipervínculo visitado" xfId="41621" builtinId="9" hidden="1"/>
    <cellStyle name="Hipervínculo visitado" xfId="41625" builtinId="9" hidden="1"/>
    <cellStyle name="Hipervínculo visitado" xfId="41627" builtinId="9" hidden="1"/>
    <cellStyle name="Hipervínculo visitado" xfId="41633" builtinId="9" hidden="1"/>
    <cellStyle name="Hipervínculo visitado" xfId="41637" builtinId="9" hidden="1"/>
    <cellStyle name="Hipervínculo visitado" xfId="41639" builtinId="9" hidden="1"/>
    <cellStyle name="Hipervínculo visitado" xfId="41643" builtinId="9" hidden="1"/>
    <cellStyle name="Hipervínculo visitado" xfId="41645" builtinId="9" hidden="1"/>
    <cellStyle name="Hipervínculo visitado" xfId="41647" builtinId="9" hidden="1"/>
    <cellStyle name="Hipervínculo visitado" xfId="41653" builtinId="9" hidden="1"/>
    <cellStyle name="Hipervínculo visitado" xfId="41657" builtinId="9" hidden="1"/>
    <cellStyle name="Hipervínculo visitado" xfId="41662" builtinId="9" hidden="1"/>
    <cellStyle name="Hipervínculo visitado" xfId="41664" builtinId="9" hidden="1"/>
    <cellStyle name="Hipervínculo visitado" xfId="41666" builtinId="9" hidden="1"/>
    <cellStyle name="Hipervínculo visitado" xfId="41672" builtinId="9" hidden="1"/>
    <cellStyle name="Hipervínculo visitado" xfId="41674" builtinId="9" hidden="1"/>
    <cellStyle name="Hipervínculo visitado" xfId="41676" builtinId="9" hidden="1"/>
    <cellStyle name="Hipervínculo visitado" xfId="41682" builtinId="9" hidden="1"/>
    <cellStyle name="Hipervínculo visitado" xfId="41686" builtinId="9" hidden="1"/>
    <cellStyle name="Hipervínculo visitado" xfId="41690" builtinId="9" hidden="1"/>
    <cellStyle name="Hipervínculo visitado" xfId="41692" builtinId="9" hidden="1"/>
    <cellStyle name="Hipervínculo visitado" xfId="41694" builtinId="9" hidden="1"/>
    <cellStyle name="Hipervínculo visitado" xfId="41698" builtinId="9" hidden="1"/>
    <cellStyle name="Hipervínculo visitado" xfId="41702" builtinId="9" hidden="1"/>
    <cellStyle name="Hipervínculo visitado" xfId="41708" builtinId="9" hidden="1"/>
    <cellStyle name="Hipervínculo visitado" xfId="41710" builtinId="9" hidden="1"/>
    <cellStyle name="Hipervínculo visitado" xfId="41712" builtinId="9" hidden="1"/>
    <cellStyle name="Hipervínculo visitado" xfId="41718" builtinId="9" hidden="1"/>
    <cellStyle name="Hipervínculo visitado" xfId="41720" builtinId="9" hidden="1"/>
    <cellStyle name="Hipervínculo visitado" xfId="41722" builtinId="9" hidden="1"/>
    <cellStyle name="Hipervínculo visitado" xfId="41726" builtinId="9" hidden="1"/>
    <cellStyle name="Hipervínculo visitado" xfId="41730" builtinId="9" hidden="1"/>
    <cellStyle name="Hipervínculo visitado" xfId="41736" builtinId="9" hidden="1"/>
    <cellStyle name="Hipervínculo visitado" xfId="41738" builtinId="9" hidden="1"/>
    <cellStyle name="Hipervínculo visitado" xfId="41740" builtinId="9" hidden="1"/>
    <cellStyle name="Hipervínculo visitado" xfId="41744" builtinId="9" hidden="1"/>
    <cellStyle name="Hipervínculo visitado" xfId="41746" builtinId="9" hidden="1"/>
    <cellStyle name="Hipervínculo visitado" xfId="41750" builtinId="9" hidden="1"/>
    <cellStyle name="Hipervínculo visitado" xfId="41756" builtinId="9" hidden="1"/>
    <cellStyle name="Hipervínculo visitado" xfId="41758" builtinId="9" hidden="1"/>
    <cellStyle name="Hipervínculo visitado" xfId="41762" builtinId="9" hidden="1"/>
    <cellStyle name="Hipervínculo visitado" xfId="41765" builtinId="9" hidden="1"/>
    <cellStyle name="Hipervínculo visitado" xfId="41767" builtinId="9" hidden="1"/>
    <cellStyle name="Hipervínculo visitado" xfId="41771" builtinId="9" hidden="1"/>
    <cellStyle name="Hipervínculo visitado" xfId="41773" builtinId="9" hidden="1"/>
    <cellStyle name="Hipervínculo visitado" xfId="41781" builtinId="9" hidden="1"/>
    <cellStyle name="Hipervínculo visitado" xfId="41783" builtinId="9" hidden="1"/>
    <cellStyle name="Hipervínculo visitado" xfId="41785" builtinId="9" hidden="1"/>
    <cellStyle name="Hipervínculo visitado" xfId="41789" builtinId="9" hidden="1"/>
    <cellStyle name="Hipervínculo visitado" xfId="41791" builtinId="9" hidden="1"/>
    <cellStyle name="Hipervínculo visitado" xfId="41793" builtinId="9" hidden="1"/>
    <cellStyle name="Hipervínculo visitado" xfId="41799" builtinId="9" hidden="1"/>
    <cellStyle name="Hipervínculo visitado" xfId="41803" builtinId="9" hidden="1"/>
    <cellStyle name="Hipervínculo visitado" xfId="41807" builtinId="9" hidden="1"/>
    <cellStyle name="Hipervínculo visitado" xfId="41809" builtinId="9" hidden="1"/>
    <cellStyle name="Hipervínculo visitado" xfId="41813" builtinId="9" hidden="1"/>
    <cellStyle name="Hipervínculo visitado" xfId="41819" builtinId="9" hidden="1"/>
    <cellStyle name="Hipervínculo visitado" xfId="41821" builtinId="9" hidden="1"/>
    <cellStyle name="Hipervínculo visitado" xfId="41823" builtinId="9" hidden="1"/>
    <cellStyle name="Hipervínculo visitado" xfId="41831" builtinId="9" hidden="1"/>
    <cellStyle name="Hipervínculo visitado" xfId="41833" builtinId="9" hidden="1"/>
    <cellStyle name="Hipervínculo visitado" xfId="41837" builtinId="9" hidden="1"/>
    <cellStyle name="Hipervínculo visitado" xfId="41839" builtinId="9" hidden="1"/>
    <cellStyle name="Hipervínculo visitado" xfId="41841" builtinId="9" hidden="1"/>
    <cellStyle name="Hipervínculo visitado" xfId="41847" builtinId="9" hidden="1"/>
    <cellStyle name="Hipervínculo visitado" xfId="41849" builtinId="9" hidden="1"/>
    <cellStyle name="Hipervínculo visitado" xfId="41855" builtinId="9" hidden="1"/>
    <cellStyle name="Hipervínculo visitado" xfId="41857" builtinId="9" hidden="1"/>
    <cellStyle name="Hipervínculo visitado" xfId="41859" builtinId="9" hidden="1"/>
    <cellStyle name="Hipervínculo visitado" xfId="41865" builtinId="9" hidden="1"/>
    <cellStyle name="Hipervínculo visitado" xfId="41867" builtinId="9" hidden="1"/>
    <cellStyle name="Hipervínculo visitado" xfId="41869" builtinId="9" hidden="1"/>
    <cellStyle name="Hipervínculo visitado" xfId="41873" builtinId="9" hidden="1"/>
    <cellStyle name="Hipervínculo visitado" xfId="41879" builtinId="9" hidden="1"/>
    <cellStyle name="Hipervínculo visitado" xfId="41883" builtinId="9" hidden="1"/>
    <cellStyle name="Hipervínculo visitado" xfId="41885" builtinId="9" hidden="1"/>
    <cellStyle name="Hipervínculo visitado" xfId="41887" builtinId="9" hidden="1"/>
    <cellStyle name="Hipervínculo visitado" xfId="41891" builtinId="9" hidden="1"/>
    <cellStyle name="Hipervínculo visitado" xfId="41895" builtinId="9" hidden="1"/>
    <cellStyle name="Hipervínculo visitado" xfId="41897" builtinId="9" hidden="1"/>
    <cellStyle name="Hipervínculo visitado" xfId="41903" builtinId="9" hidden="1"/>
    <cellStyle name="Hipervínculo visitado" xfId="41905" builtinId="9" hidden="1"/>
    <cellStyle name="Hipervínculo visitado" xfId="41911" builtinId="9" hidden="1"/>
    <cellStyle name="Hipervínculo visitado" xfId="41913" builtinId="9" hidden="1"/>
    <cellStyle name="Hipervínculo visitado" xfId="41915" builtinId="9" hidden="1"/>
    <cellStyle name="Hipervínculo visitado" xfId="41919" builtinId="9" hidden="1"/>
    <cellStyle name="Hipervínculo visitado" xfId="41814" builtinId="9" hidden="1"/>
    <cellStyle name="Hipervínculo visitado" xfId="41927" builtinId="9" hidden="1"/>
    <cellStyle name="Hipervínculo visitado" xfId="41929" builtinId="9" hidden="1"/>
    <cellStyle name="Hipervínculo visitado" xfId="41931" builtinId="9" hidden="1"/>
    <cellStyle name="Hipervínculo visitado" xfId="41935" builtinId="9" hidden="1"/>
    <cellStyle name="Hipervínculo visitado" xfId="41937" builtinId="9" hidden="1"/>
    <cellStyle name="Hipervínculo visitado" xfId="41941" builtinId="9" hidden="1"/>
    <cellStyle name="Hipervínculo visitado" xfId="41945" builtinId="9" hidden="1"/>
    <cellStyle name="Hipervínculo visitado" xfId="41949" builtinId="9" hidden="1"/>
    <cellStyle name="Hipervínculo visitado" xfId="41953" builtinId="9" hidden="1"/>
    <cellStyle name="Hipervínculo visitado" xfId="41957" builtinId="9" hidden="1"/>
    <cellStyle name="Hipervínculo visitado" xfId="41959" builtinId="9" hidden="1"/>
    <cellStyle name="Hipervínculo visitado" xfId="41963" builtinId="9" hidden="1"/>
    <cellStyle name="Hipervínculo visitado" xfId="41965" builtinId="9" hidden="1"/>
    <cellStyle name="Hipervínculo visitado" xfId="41967" builtinId="9" hidden="1"/>
    <cellStyle name="Hipervínculo visitado" xfId="41973" builtinId="9" hidden="1"/>
    <cellStyle name="Hipervínculo visitado" xfId="41955" builtinId="9" hidden="1"/>
    <cellStyle name="Hipervínculo visitado" xfId="41923" builtinId="9" hidden="1"/>
    <cellStyle name="Hipervínculo visitado" xfId="41909" builtinId="9" hidden="1"/>
    <cellStyle name="Hipervínculo visitado" xfId="41893" builtinId="9" hidden="1"/>
    <cellStyle name="Hipervínculo visitado" xfId="41861" builtinId="9" hidden="1"/>
    <cellStyle name="Hipervínculo visitado" xfId="41845" builtinId="9" hidden="1"/>
    <cellStyle name="Hipervínculo visitado" xfId="41795" builtinId="9" hidden="1"/>
    <cellStyle name="Hipervínculo visitado" xfId="41779" builtinId="9" hidden="1"/>
    <cellStyle name="Hipervínculo visitado" xfId="41763" builtinId="9" hidden="1"/>
    <cellStyle name="Hipervínculo visitado" xfId="41732" builtinId="9" hidden="1"/>
    <cellStyle name="Hipervínculo visitado" xfId="41716" builtinId="9" hidden="1"/>
    <cellStyle name="Hipervínculo visitado" xfId="41700" builtinId="9" hidden="1"/>
    <cellStyle name="Hipervínculo visitado" xfId="41668" builtinId="9" hidden="1"/>
    <cellStyle name="Hipervínculo visitado" xfId="41635" builtinId="9" hidden="1"/>
    <cellStyle name="Hipervínculo visitado" xfId="41605" builtinId="9" hidden="1"/>
    <cellStyle name="Hipervínculo visitado" xfId="41589" builtinId="9" hidden="1"/>
    <cellStyle name="Hipervínculo visitado" xfId="41573" builtinId="9" hidden="1"/>
    <cellStyle name="Hipervínculo visitado" xfId="41541" builtinId="9" hidden="1"/>
    <cellStyle name="Hipervínculo visitado" xfId="41347" builtinId="9" hidden="1"/>
    <cellStyle name="Hipervínculo visitado" xfId="41349" builtinId="9" hidden="1"/>
    <cellStyle name="Hipervínculo visitado" xfId="41355" builtinId="9" hidden="1"/>
    <cellStyle name="Hipervínculo visitado" xfId="41357" builtinId="9" hidden="1"/>
    <cellStyle name="Hipervínculo visitado" xfId="41361" builtinId="9" hidden="1"/>
    <cellStyle name="Hipervínculo visitado" xfId="41365" builtinId="9" hidden="1"/>
    <cellStyle name="Hipervínculo visitado" xfId="41367" builtinId="9" hidden="1"/>
    <cellStyle name="Hipervínculo visitado" xfId="41371" builtinId="9" hidden="1"/>
    <cellStyle name="Hipervínculo visitado" xfId="41373" builtinId="9" hidden="1"/>
    <cellStyle name="Hipervínculo visitado" xfId="41379" builtinId="9" hidden="1"/>
    <cellStyle name="Hipervínculo visitado" xfId="41381" builtinId="9" hidden="1"/>
    <cellStyle name="Hipervínculo visitado" xfId="41383" builtinId="9" hidden="1"/>
    <cellStyle name="Hipervínculo visitado" xfId="41387" builtinId="9" hidden="1"/>
    <cellStyle name="Hipervínculo visitado" xfId="41389" builtinId="9" hidden="1"/>
    <cellStyle name="Hipervínculo visitado" xfId="41391" builtinId="9" hidden="1"/>
    <cellStyle name="Hipervínculo visitado" xfId="41397" builtinId="9" hidden="1"/>
    <cellStyle name="Hipervínculo visitado" xfId="41400" builtinId="9" hidden="1"/>
    <cellStyle name="Hipervínculo visitado" xfId="41404" builtinId="9" hidden="1"/>
    <cellStyle name="Hipervínculo visitado" xfId="41406" builtinId="9" hidden="1"/>
    <cellStyle name="Hipervínculo visitado" xfId="41408" builtinId="9" hidden="1"/>
    <cellStyle name="Hipervínculo visitado" xfId="41412" builtinId="9" hidden="1"/>
    <cellStyle name="Hipervínculo visitado" xfId="41414" builtinId="9" hidden="1"/>
    <cellStyle name="Hipervínculo visitado" xfId="41416" builtinId="9" hidden="1"/>
    <cellStyle name="Hipervínculo visitado" xfId="41422" builtinId="9" hidden="1"/>
    <cellStyle name="Hipervínculo visitado" xfId="41424" builtinId="9" hidden="1"/>
    <cellStyle name="Hipervínculo visitado" xfId="41430" builtinId="9" hidden="1"/>
    <cellStyle name="Hipervínculo visitado" xfId="41432" builtinId="9" hidden="1"/>
    <cellStyle name="Hipervínculo visitado" xfId="41434" builtinId="9" hidden="1"/>
    <cellStyle name="Hipervínculo visitado" xfId="41438" builtinId="9" hidden="1"/>
    <cellStyle name="Hipervínculo visitado" xfId="41440" builtinId="9" hidden="1"/>
    <cellStyle name="Hipervínculo visitado" xfId="41446" builtinId="9" hidden="1"/>
    <cellStyle name="Hipervínculo visitado" xfId="41448" builtinId="9" hidden="1"/>
    <cellStyle name="Hipervínculo visitado" xfId="41451" builtinId="9" hidden="1"/>
    <cellStyle name="Hipervínculo visitado" xfId="41455" builtinId="9" hidden="1"/>
    <cellStyle name="Hipervínculo visitado" xfId="41457" builtinId="9" hidden="1"/>
    <cellStyle name="Hipervínculo visitado" xfId="41461" builtinId="9" hidden="1"/>
    <cellStyle name="Hipervínculo visitado" xfId="41465" builtinId="9" hidden="1"/>
    <cellStyle name="Hipervínculo visitado" xfId="41469" builtinId="9" hidden="1"/>
    <cellStyle name="Hipervínculo visitado" xfId="41473" builtinId="9" hidden="1"/>
    <cellStyle name="Hipervínculo visitado" xfId="41475" builtinId="9" hidden="1"/>
    <cellStyle name="Hipervínculo visitado" xfId="41477" builtinId="9" hidden="1"/>
    <cellStyle name="Hipervínculo visitado" xfId="41481" builtinId="9" hidden="1"/>
    <cellStyle name="Hipervínculo visitado" xfId="41483" builtinId="9" hidden="1"/>
    <cellStyle name="Hipervínculo visitado" xfId="41485" builtinId="9" hidden="1"/>
    <cellStyle name="Hipervínculo visitado" xfId="41493" builtinId="9" hidden="1"/>
    <cellStyle name="Hipervínculo visitado" xfId="41495" builtinId="9" hidden="1"/>
    <cellStyle name="Hipervínculo visitado" xfId="41499" builtinId="9" hidden="1"/>
    <cellStyle name="Hipervínculo visitado" xfId="41501" builtinId="9" hidden="1"/>
    <cellStyle name="Hipervínculo visitado" xfId="41505" builtinId="9" hidden="1"/>
    <cellStyle name="Hipervínculo visitado" xfId="41509" builtinId="9" hidden="1"/>
    <cellStyle name="Hipervínculo visitado" xfId="41511" builtinId="9" hidden="1"/>
    <cellStyle name="Hipervínculo visitado" xfId="41517" builtinId="9" hidden="1"/>
    <cellStyle name="Hipervínculo visitado" xfId="41519" builtinId="9" hidden="1"/>
    <cellStyle name="Hipervínculo visitado" xfId="41521" builtinId="9" hidden="1"/>
    <cellStyle name="Hipervínculo visitado" xfId="41527" builtinId="9" hidden="1"/>
    <cellStyle name="Hipervínculo visitado" xfId="41525" builtinId="9" hidden="1"/>
    <cellStyle name="Hipervínculo visitado" xfId="41491" builtinId="9" hidden="1"/>
    <cellStyle name="Hipervínculo visitado" xfId="41426" builtinId="9" hidden="1"/>
    <cellStyle name="Hipervínculo visitado" xfId="41363" builtinId="9" hidden="1"/>
    <cellStyle name="Hipervínculo visitado" xfId="41268" builtinId="9" hidden="1"/>
    <cellStyle name="Hipervínculo visitado" xfId="41270" builtinId="9" hidden="1"/>
    <cellStyle name="Hipervínculo visitado" xfId="41272" builtinId="9" hidden="1"/>
    <cellStyle name="Hipervínculo visitado" xfId="41276" builtinId="9" hidden="1"/>
    <cellStyle name="Hipervínculo visitado" xfId="41278" builtinId="9" hidden="1"/>
    <cellStyle name="Hipervínculo visitado" xfId="41280" builtinId="9" hidden="1"/>
    <cellStyle name="Hipervínculo visitado" xfId="41286" builtinId="9" hidden="1"/>
    <cellStyle name="Hipervínculo visitado" xfId="41288" builtinId="9" hidden="1"/>
    <cellStyle name="Hipervínculo visitado" xfId="41292" builtinId="9" hidden="1"/>
    <cellStyle name="Hipervínculo visitado" xfId="41294" builtinId="9" hidden="1"/>
    <cellStyle name="Hipervínculo visitado" xfId="41296" builtinId="9" hidden="1"/>
    <cellStyle name="Hipervínculo visitado" xfId="41300" builtinId="9" hidden="1"/>
    <cellStyle name="Hipervínculo visitado" xfId="41302" builtinId="9" hidden="1"/>
    <cellStyle name="Hipervínculo visitado" xfId="41308" builtinId="9" hidden="1"/>
    <cellStyle name="Hipervínculo visitado" xfId="41310" builtinId="9" hidden="1"/>
    <cellStyle name="Hipervínculo visitado" xfId="41312" builtinId="9" hidden="1"/>
    <cellStyle name="Hipervínculo visitado" xfId="41316" builtinId="9" hidden="1"/>
    <cellStyle name="Hipervínculo visitado" xfId="41318" builtinId="9" hidden="1"/>
    <cellStyle name="Hipervínculo visitado" xfId="41320" builtinId="9" hidden="1"/>
    <cellStyle name="Hipervínculo visitado" xfId="41324" builtinId="9" hidden="1"/>
    <cellStyle name="Hipervínculo visitado" xfId="41328" builtinId="9" hidden="1"/>
    <cellStyle name="Hipervínculo visitado" xfId="41334" builtinId="9" hidden="1"/>
    <cellStyle name="Hipervínculo visitado" xfId="41336" builtinId="9" hidden="1"/>
    <cellStyle name="Hipervínculo visitado" xfId="41338" builtinId="9" hidden="1"/>
    <cellStyle name="Hipervínculo visitado" xfId="41342" builtinId="9" hidden="1"/>
    <cellStyle name="Hipervínculo visitado" xfId="41344" builtinId="9" hidden="1"/>
    <cellStyle name="Hipervínculo visitado" xfId="41330" builtinId="9" hidden="1"/>
    <cellStyle name="Hipervínculo visitado" xfId="41226" builtinId="9" hidden="1"/>
    <cellStyle name="Hipervínculo visitado" xfId="41228" builtinId="9" hidden="1"/>
    <cellStyle name="Hipervínculo visitado" xfId="41232" builtinId="9" hidden="1"/>
    <cellStyle name="Hipervínculo visitado" xfId="41234" builtinId="9" hidden="1"/>
    <cellStyle name="Hipervínculo visitado" xfId="41236" builtinId="9" hidden="1"/>
    <cellStyle name="Hipervínculo visitado" xfId="41242" builtinId="9" hidden="1"/>
    <cellStyle name="Hipervínculo visitado" xfId="41244" builtinId="9" hidden="1"/>
    <cellStyle name="Hipervínculo visitado" xfId="41250" builtinId="9" hidden="1"/>
    <cellStyle name="Hipervínculo visitado" xfId="41252" builtinId="9" hidden="1"/>
    <cellStyle name="Hipervínculo visitado" xfId="41254" builtinId="9" hidden="1"/>
    <cellStyle name="Hipervínculo visitado" xfId="41258" builtinId="9" hidden="1"/>
    <cellStyle name="Hipervínculo visitado" xfId="41260" builtinId="9" hidden="1"/>
    <cellStyle name="Hipervínculo visitado" xfId="41262" builtinId="9" hidden="1"/>
    <cellStyle name="Hipervínculo visitado" xfId="41208" builtinId="9" hidden="1"/>
    <cellStyle name="Hipervínculo visitado" xfId="41212" builtinId="9" hidden="1"/>
    <cellStyle name="Hipervínculo visitado" xfId="41216" builtinId="9" hidden="1"/>
    <cellStyle name="Hipervínculo visitado" xfId="41218" builtinId="9" hidden="1"/>
    <cellStyle name="Hipervínculo visitado" xfId="41220" builtinId="9" hidden="1"/>
    <cellStyle name="Hipervínculo visitado" xfId="41196" builtinId="9" hidden="1"/>
    <cellStyle name="Hipervínculo visitado" xfId="41198" builtinId="9" hidden="1"/>
    <cellStyle name="Hipervínculo visitado" xfId="41200" builtinId="9" hidden="1"/>
    <cellStyle name="Hipervínculo visitado" xfId="41192" builtinId="9" hidden="1"/>
    <cellStyle name="Hipervínculo visitado" xfId="41194" builtinId="9" hidden="1"/>
    <cellStyle name="Hipervínculo visitado" xfId="38951" builtinId="9" hidden="1"/>
    <cellStyle name="Hipervínculo visitado" xfId="44265" builtinId="9" hidden="1"/>
    <cellStyle name="Hipervínculo visitado" xfId="44267" builtinId="9" hidden="1"/>
    <cellStyle name="Hipervínculo visitado" xfId="44273" builtinId="9" hidden="1"/>
    <cellStyle name="Hipervínculo visitado" xfId="44275" builtinId="9" hidden="1"/>
    <cellStyle name="Hipervínculo visitado" xfId="44283" builtinId="9" hidden="1"/>
    <cellStyle name="Hipervínculo visitado" xfId="44287" builtinId="9" hidden="1"/>
    <cellStyle name="Hipervínculo visitado" xfId="44289" builtinId="9" hidden="1"/>
    <cellStyle name="Hipervínculo visitado" xfId="44295" builtinId="9" hidden="1"/>
    <cellStyle name="Hipervínculo visitado" xfId="44297" builtinId="9" hidden="1"/>
    <cellStyle name="Hipervínculo visitado" xfId="44299" builtinId="9" hidden="1"/>
    <cellStyle name="Hipervínculo visitado" xfId="44305" builtinId="9" hidden="1"/>
    <cellStyle name="Hipervínculo visitado" xfId="44311" builtinId="9" hidden="1"/>
    <cellStyle name="Hipervínculo visitado" xfId="44315" builtinId="9" hidden="1"/>
    <cellStyle name="Hipervínculo visitado" xfId="44319" builtinId="9" hidden="1"/>
    <cellStyle name="Hipervínculo visitado" xfId="44321" builtinId="9" hidden="1"/>
    <cellStyle name="Hipervínculo visitado" xfId="44327" builtinId="9" hidden="1"/>
    <cellStyle name="Hipervínculo visitado" xfId="44329" builtinId="9" hidden="1"/>
    <cellStyle name="Hipervínculo visitado" xfId="44331" builtinId="9" hidden="1"/>
    <cellStyle name="Hipervínculo visitado" xfId="44339" builtinId="9" hidden="1"/>
    <cellStyle name="Hipervínculo visitado" xfId="44343" builtinId="9" hidden="1"/>
    <cellStyle name="Hipervínculo visitado" xfId="44347" builtinId="9" hidden="1"/>
    <cellStyle name="Hipervínculo visitado" xfId="44351" builtinId="9" hidden="1"/>
    <cellStyle name="Hipervínculo visitado" xfId="44353" builtinId="9" hidden="1"/>
    <cellStyle name="Hipervínculo visitado" xfId="44359" builtinId="9" hidden="1"/>
    <cellStyle name="Hipervínculo visitado" xfId="44361" builtinId="9" hidden="1"/>
    <cellStyle name="Hipervínculo visitado" xfId="44367" builtinId="9" hidden="1"/>
    <cellStyle name="Hipervínculo visitado" xfId="44369" builtinId="9" hidden="1"/>
    <cellStyle name="Hipervínculo visitado" xfId="44373" builtinId="9" hidden="1"/>
    <cellStyle name="Hipervínculo visitado" xfId="44377" builtinId="9" hidden="1"/>
    <cellStyle name="Hipervínculo visitado" xfId="44381" builtinId="9" hidden="1"/>
    <cellStyle name="Hipervínculo visitado" xfId="44383" builtinId="9" hidden="1"/>
    <cellStyle name="Hipervínculo visitado" xfId="44389" builtinId="9" hidden="1"/>
    <cellStyle name="Hipervínculo visitado" xfId="44393" builtinId="9" hidden="1"/>
    <cellStyle name="Hipervínculo visitado" xfId="44399" builtinId="9" hidden="1"/>
    <cellStyle name="Hipervínculo visitado" xfId="44401" builtinId="9" hidden="1"/>
    <cellStyle name="Hipervínculo visitado" xfId="44405" builtinId="9" hidden="1"/>
    <cellStyle name="Hipervínculo visitado" xfId="44409" builtinId="9" hidden="1"/>
    <cellStyle name="Hipervínculo visitado" xfId="44413" builtinId="9" hidden="1"/>
    <cellStyle name="Hipervínculo visitado" xfId="44416" builtinId="9" hidden="1"/>
    <cellStyle name="Hipervínculo visitado" xfId="44424" builtinId="9" hidden="1"/>
    <cellStyle name="Hipervínculo visitado" xfId="44426" builtinId="9" hidden="1"/>
    <cellStyle name="Hipervínculo visitado" xfId="44432" builtinId="9" hidden="1"/>
    <cellStyle name="Hipervínculo visitado" xfId="44434" builtinId="9" hidden="1"/>
    <cellStyle name="Hipervínculo visitado" xfId="44438" builtinId="9" hidden="1"/>
    <cellStyle name="Hipervínculo visitado" xfId="44442" builtinId="9" hidden="1"/>
    <cellStyle name="Hipervínculo visitado" xfId="44446" builtinId="9" hidden="1"/>
    <cellStyle name="Hipervínculo visitado" xfId="44454" builtinId="9" hidden="1"/>
    <cellStyle name="Hipervínculo visitado" xfId="44456" builtinId="9" hidden="1"/>
    <cellStyle name="Hipervínculo visitado" xfId="44458" builtinId="9" hidden="1"/>
    <cellStyle name="Hipervínculo visitado" xfId="44464" builtinId="9" hidden="1"/>
    <cellStyle name="Hipervínculo visitado" xfId="44466" builtinId="9" hidden="1"/>
    <cellStyle name="Hipervínculo visitado" xfId="44470" builtinId="9" hidden="1"/>
    <cellStyle name="Hipervínculo visitado" xfId="44474" builtinId="9" hidden="1"/>
    <cellStyle name="Hipervínculo visitado" xfId="44480" builtinId="9" hidden="1"/>
    <cellStyle name="Hipervínculo visitado" xfId="44486" builtinId="9" hidden="1"/>
    <cellStyle name="Hipervínculo visitado" xfId="44488" builtinId="9" hidden="1"/>
    <cellStyle name="Hipervínculo visitado" xfId="44490" builtinId="9" hidden="1"/>
    <cellStyle name="Hipervínculo visitado" xfId="44496" builtinId="9" hidden="1"/>
    <cellStyle name="Hipervínculo visitado" xfId="44498" builtinId="9" hidden="1"/>
    <cellStyle name="Hipervínculo visitado" xfId="44502" builtinId="9" hidden="1"/>
    <cellStyle name="Hipervínculo visitado" xfId="44510" builtinId="9" hidden="1"/>
    <cellStyle name="Hipervínculo visitado" xfId="44512" builtinId="9" hidden="1"/>
    <cellStyle name="Hipervínculo visitado" xfId="44518" builtinId="9" hidden="1"/>
    <cellStyle name="Hipervínculo visitado" xfId="44519" builtinId="9" hidden="1"/>
    <cellStyle name="Hipervínculo visitado" xfId="44521" builtinId="9" hidden="1"/>
    <cellStyle name="Hipervínculo visitado" xfId="44527" builtinId="9" hidden="1"/>
    <cellStyle name="Hipervínculo visitado" xfId="44529" builtinId="9" hidden="1"/>
    <cellStyle name="Hipervínculo visitado" xfId="44537" builtinId="9" hidden="1"/>
    <cellStyle name="Hipervínculo visitado" xfId="44541" builtinId="9" hidden="1"/>
    <cellStyle name="Hipervínculo visitado" xfId="44543" builtinId="9" hidden="1"/>
    <cellStyle name="Hipervínculo visitado" xfId="44549" builtinId="9" hidden="1"/>
    <cellStyle name="Hipervínculo visitado" xfId="44551" builtinId="9" hidden="1"/>
    <cellStyle name="Hipervínculo visitado" xfId="44553" builtinId="9" hidden="1"/>
    <cellStyle name="Hipervínculo visitado" xfId="44559" builtinId="9" hidden="1"/>
    <cellStyle name="Hipervínculo visitado" xfId="44565" builtinId="9" hidden="1"/>
    <cellStyle name="Hipervínculo visitado" xfId="44569" builtinId="9" hidden="1"/>
    <cellStyle name="Hipervínculo visitado" xfId="44575" builtinId="9" hidden="1"/>
    <cellStyle name="Hipervínculo visitado" xfId="44577" builtinId="9" hidden="1"/>
    <cellStyle name="Hipervínculo visitado" xfId="44583" builtinId="9" hidden="1"/>
    <cellStyle name="Hipervínculo visitado" xfId="44585" builtinId="9" hidden="1"/>
    <cellStyle name="Hipervínculo visitado" xfId="44587" builtinId="9" hidden="1"/>
    <cellStyle name="Hipervínculo visitado" xfId="44595" builtinId="9" hidden="1"/>
    <cellStyle name="Hipervínculo visitado" xfId="44599" builtinId="9" hidden="1"/>
    <cellStyle name="Hipervínculo visitado" xfId="44603" builtinId="9" hidden="1"/>
    <cellStyle name="Hipervínculo visitado" xfId="44607" builtinId="9" hidden="1"/>
    <cellStyle name="Hipervínculo visitado" xfId="44609" builtinId="9" hidden="1"/>
    <cellStyle name="Hipervínculo visitado" xfId="44615" builtinId="9" hidden="1"/>
    <cellStyle name="Hipervínculo visitado" xfId="44617" builtinId="9" hidden="1"/>
    <cellStyle name="Hipervínculo visitado" xfId="44625" builtinId="9" hidden="1"/>
    <cellStyle name="Hipervínculo visitado" xfId="44627" builtinId="9" hidden="1"/>
    <cellStyle name="Hipervínculo visitado" xfId="44631" builtinId="9" hidden="1"/>
    <cellStyle name="Hipervínculo visitado" xfId="44635" builtinId="9" hidden="1"/>
    <cellStyle name="Hipervínculo visitado" xfId="44639" builtinId="9" hidden="1"/>
    <cellStyle name="Hipervínculo visitado" xfId="44641" builtinId="9" hidden="1"/>
    <cellStyle name="Hipervínculo visitado" xfId="44647" builtinId="9" hidden="1"/>
    <cellStyle name="Hipervínculo visitado" xfId="44651" builtinId="9" hidden="1"/>
    <cellStyle name="Hipervínculo visitado" xfId="44657" builtinId="9" hidden="1"/>
    <cellStyle name="Hipervínculo visitado" xfId="44659" builtinId="9" hidden="1"/>
    <cellStyle name="Hipervínculo visitado" xfId="44663" builtinId="9" hidden="1"/>
    <cellStyle name="Hipervínculo visitado" xfId="44667" builtinId="9" hidden="1"/>
    <cellStyle name="Hipervínculo visitado" xfId="44671" builtinId="9" hidden="1"/>
    <cellStyle name="Hipervínculo visitado" xfId="44673" builtinId="9" hidden="1"/>
    <cellStyle name="Hipervínculo visitado" xfId="44679" builtinId="9" hidden="1"/>
    <cellStyle name="Hipervínculo visitado" xfId="44681" builtinId="9" hidden="1"/>
    <cellStyle name="Hipervínculo visitado" xfId="44687" builtinId="9" hidden="1"/>
    <cellStyle name="Hipervínculo visitado" xfId="44689" builtinId="9" hidden="1"/>
    <cellStyle name="Hipervínculo visitado" xfId="44693" builtinId="9" hidden="1"/>
    <cellStyle name="Hipervínculo visitado" xfId="44697" builtinId="9" hidden="1"/>
    <cellStyle name="Hipervínculo visitado" xfId="44701" builtinId="9" hidden="1"/>
    <cellStyle name="Hipervínculo visitado" xfId="44709" builtinId="9" hidden="1"/>
    <cellStyle name="Hipervínculo visitado" xfId="44711" builtinId="9" hidden="1"/>
    <cellStyle name="Hipervínculo visitado" xfId="44713" builtinId="9" hidden="1"/>
    <cellStyle name="Hipervínculo visitado" xfId="44719" builtinId="9" hidden="1"/>
    <cellStyle name="Hipervínculo visitado" xfId="44721" builtinId="9" hidden="1"/>
    <cellStyle name="Hipervínculo visitado" xfId="44725" builtinId="9" hidden="1"/>
    <cellStyle name="Hipervínculo visitado" xfId="44731" builtinId="9" hidden="1"/>
    <cellStyle name="Hipervínculo visitado" xfId="44737" builtinId="9" hidden="1"/>
    <cellStyle name="Hipervínculo visitado" xfId="44743" builtinId="9" hidden="1"/>
    <cellStyle name="Hipervínculo visitado" xfId="44745" builtinId="9" hidden="1"/>
    <cellStyle name="Hipervínculo visitado" xfId="44747" builtinId="9" hidden="1"/>
    <cellStyle name="Hipervínculo visitado" xfId="44753" builtinId="9" hidden="1"/>
    <cellStyle name="Hipervínculo visitado" xfId="44755" builtinId="9" hidden="1"/>
    <cellStyle name="Hipervínculo visitado" xfId="44759" builtinId="9" hidden="1"/>
    <cellStyle name="Hipervínculo visitado" xfId="44767" builtinId="9" hidden="1"/>
    <cellStyle name="Hipervínculo visitado" xfId="44769" builtinId="9" hidden="1"/>
    <cellStyle name="Hipervínculo visitado" xfId="44775" builtinId="9" hidden="1"/>
    <cellStyle name="Hipervínculo visitado" xfId="44777" builtinId="9" hidden="1"/>
    <cellStyle name="Hipervínculo visitado" xfId="44779" builtinId="9" hidden="1"/>
    <cellStyle name="Hipervínculo visitado" xfId="44785" builtinId="9" hidden="1"/>
    <cellStyle name="Hipervínculo visitado" xfId="44787" builtinId="9" hidden="1"/>
    <cellStyle name="Hipervínculo visitado" xfId="44795" builtinId="9" hidden="1"/>
    <cellStyle name="Hipervínculo visitado" xfId="44799" builtinId="9" hidden="1"/>
    <cellStyle name="Hipervínculo visitado" xfId="44801" builtinId="9" hidden="1"/>
    <cellStyle name="Hipervínculo visitado" xfId="44807" builtinId="9" hidden="1"/>
    <cellStyle name="Hipervínculo visitado" xfId="44809" builtinId="9" hidden="1"/>
    <cellStyle name="Hipervínculo visitado" xfId="44811" builtinId="9" hidden="1"/>
    <cellStyle name="Hipervínculo visitado" xfId="44817" builtinId="9" hidden="1"/>
    <cellStyle name="Hipervínculo visitado" xfId="44823" builtinId="9" hidden="1"/>
    <cellStyle name="Hipervínculo visitado" xfId="44827" builtinId="9" hidden="1"/>
    <cellStyle name="Hipervínculo visitado" xfId="44831" builtinId="9" hidden="1"/>
    <cellStyle name="Hipervínculo visitado" xfId="44726" builtinId="9" hidden="1"/>
    <cellStyle name="Hipervínculo visitado" xfId="44837" builtinId="9" hidden="1"/>
    <cellStyle name="Hipervínculo visitado" xfId="44839" builtinId="9" hidden="1"/>
    <cellStyle name="Hipervínculo visitado" xfId="44841" builtinId="9" hidden="1"/>
    <cellStyle name="Hipervínculo visitado" xfId="44849" builtinId="9" hidden="1"/>
    <cellStyle name="Hipervínculo visitado" xfId="44853" builtinId="9" hidden="1"/>
    <cellStyle name="Hipervínculo visitado" xfId="44857" builtinId="9" hidden="1"/>
    <cellStyle name="Hipervínculo visitado" xfId="44861" builtinId="9" hidden="1"/>
    <cellStyle name="Hipervínculo visitado" xfId="44863" builtinId="9" hidden="1"/>
    <cellStyle name="Hipervínculo visitado" xfId="44869" builtinId="9" hidden="1"/>
    <cellStyle name="Hipervínculo visitado" xfId="44871" builtinId="9" hidden="1"/>
    <cellStyle name="Hipervínculo visitado" xfId="44879" builtinId="9" hidden="1"/>
    <cellStyle name="Hipervínculo visitado" xfId="44881" builtinId="9" hidden="1"/>
    <cellStyle name="Hipervínculo visitado" xfId="44887" builtinId="9" hidden="1"/>
    <cellStyle name="Hipervínculo visitado" xfId="44891" builtinId="9" hidden="1"/>
    <cellStyle name="Hipervínculo visitado" xfId="44895" builtinId="9" hidden="1"/>
    <cellStyle name="Hipervínculo visitado" xfId="44897" builtinId="9" hidden="1"/>
    <cellStyle name="Hipervínculo visitado" xfId="44903" builtinId="9" hidden="1"/>
    <cellStyle name="Hipervínculo visitado" xfId="44907" builtinId="9" hidden="1"/>
    <cellStyle name="Hipervínculo visitado" xfId="44913" builtinId="9" hidden="1"/>
    <cellStyle name="Hipervínculo visitado" xfId="44915" builtinId="9" hidden="1"/>
    <cellStyle name="Hipervínculo visitado" xfId="44919" builtinId="9" hidden="1"/>
    <cellStyle name="Hipervínculo visitado" xfId="44923" builtinId="9" hidden="1"/>
    <cellStyle name="Hipervínculo visitado" xfId="44927" builtinId="9" hidden="1"/>
    <cellStyle name="Hipervínculo visitado" xfId="44929" builtinId="9" hidden="1"/>
    <cellStyle name="Hipervínculo visitado" xfId="44937" builtinId="9" hidden="1"/>
    <cellStyle name="Hipervínculo visitado" xfId="44939" builtinId="9" hidden="1"/>
    <cellStyle name="Hipervínculo visitado" xfId="44945" builtinId="9" hidden="1"/>
    <cellStyle name="Hipervínculo visitado" xfId="44947" builtinId="9" hidden="1"/>
    <cellStyle name="Hipervínculo visitado" xfId="44951" builtinId="9" hidden="1"/>
    <cellStyle name="Hipervínculo visitado" xfId="44955" builtinId="9" hidden="1"/>
    <cellStyle name="Hipervínculo visitado" xfId="44959" builtinId="9" hidden="1"/>
    <cellStyle name="Hipervínculo visitado" xfId="44967" builtinId="9" hidden="1"/>
    <cellStyle name="Hipervínculo visitado" xfId="44969" builtinId="9" hidden="1"/>
    <cellStyle name="Hipervínculo visitado" xfId="44971" builtinId="9" hidden="1"/>
    <cellStyle name="Hipervínculo visitado" xfId="44977" builtinId="9" hidden="1"/>
    <cellStyle name="Hipervínculo visitado" xfId="44979" builtinId="9" hidden="1"/>
    <cellStyle name="Hipervínculo visitado" xfId="44983" builtinId="9" hidden="1"/>
    <cellStyle name="Hipervínculo visitado" xfId="44987" builtinId="9" hidden="1"/>
    <cellStyle name="Hipervínculo visitado" xfId="44991" builtinId="9" hidden="1"/>
    <cellStyle name="Hipervínculo visitado" xfId="44997" builtinId="9" hidden="1"/>
    <cellStyle name="Hipervínculo visitado" xfId="44999" builtinId="9" hidden="1"/>
    <cellStyle name="Hipervínculo visitado" xfId="45001" builtinId="9" hidden="1"/>
    <cellStyle name="Hipervínculo visitado" xfId="45007" builtinId="9" hidden="1"/>
    <cellStyle name="Hipervínculo visitado" xfId="45009" builtinId="9" hidden="1"/>
    <cellStyle name="Hipervínculo visitado" xfId="45013" builtinId="9" hidden="1"/>
    <cellStyle name="Hipervínculo visitado" xfId="45021" builtinId="9" hidden="1"/>
    <cellStyle name="Hipervínculo visitado" xfId="45023" builtinId="9" hidden="1"/>
    <cellStyle name="Hipervínculo visitado" xfId="45029" builtinId="9" hidden="1"/>
    <cellStyle name="Hipervínculo visitado" xfId="45031" builtinId="9" hidden="1"/>
    <cellStyle name="Hipervínculo visitado" xfId="45033" builtinId="9" hidden="1"/>
    <cellStyle name="Hipervínculo visitado" xfId="45041" builtinId="9" hidden="1"/>
    <cellStyle name="Hipervínculo visitado" xfId="45043" builtinId="9" hidden="1"/>
    <cellStyle name="Hipervínculo visitado" xfId="45051" builtinId="9" hidden="1"/>
    <cellStyle name="Hipervínculo visitado" xfId="45055" builtinId="9" hidden="1"/>
    <cellStyle name="Hipervínculo visitado" xfId="45057" builtinId="9" hidden="1"/>
    <cellStyle name="Hipervínculo visitado" xfId="45063" builtinId="9" hidden="1"/>
    <cellStyle name="Hipervínculo visitado" xfId="45065" builtinId="9" hidden="1"/>
    <cellStyle name="Hipervínculo visitado" xfId="45067" builtinId="9" hidden="1"/>
    <cellStyle name="Hipervínculo visitado" xfId="45073" builtinId="9" hidden="1"/>
    <cellStyle name="Hipervínculo visitado" xfId="45079" builtinId="9" hidden="1"/>
    <cellStyle name="Hipervínculo visitado" xfId="45083" builtinId="9" hidden="1"/>
    <cellStyle name="Hipervínculo visitado" xfId="45087" builtinId="9" hidden="1"/>
    <cellStyle name="Hipervínculo visitado" xfId="45089" builtinId="9" hidden="1"/>
    <cellStyle name="Hipervínculo visitado" xfId="45095" builtinId="9" hidden="1"/>
    <cellStyle name="Hipervínculo visitado" xfId="45097" builtinId="9" hidden="1"/>
    <cellStyle name="Hipervínculo visitado" xfId="45099" builtinId="9" hidden="1"/>
    <cellStyle name="Hipervínculo visitado" xfId="45107" builtinId="9" hidden="1"/>
    <cellStyle name="Hipervínculo visitado" xfId="45111" builtinId="9" hidden="1"/>
    <cellStyle name="Hipervínculo visitado" xfId="45115" builtinId="9" hidden="1"/>
    <cellStyle name="Hipervínculo visitado" xfId="45119" builtinId="9" hidden="1"/>
    <cellStyle name="Hipervínculo visitado" xfId="45121" builtinId="9" hidden="1"/>
    <cellStyle name="Hipervínculo visitado" xfId="45127" builtinId="9" hidden="1"/>
    <cellStyle name="Hipervínculo visitado" xfId="45129" builtinId="9" hidden="1"/>
    <cellStyle name="Hipervínculo visitado" xfId="45137" builtinId="9" hidden="1"/>
    <cellStyle name="Hipervínculo visitado" xfId="45139" builtinId="9" hidden="1"/>
    <cellStyle name="Hipervínculo visitado" xfId="45143" builtinId="9" hidden="1"/>
    <cellStyle name="Hipervínculo visitado" xfId="45145" builtinId="9" hidden="1"/>
    <cellStyle name="Hipervínculo visitado" xfId="45149" builtinId="9" hidden="1"/>
    <cellStyle name="Hipervínculo visitado" xfId="45151" builtinId="9" hidden="1"/>
    <cellStyle name="Hipervínculo visitado" xfId="45157" builtinId="9" hidden="1"/>
    <cellStyle name="Hipervínculo visitado" xfId="45161" builtinId="9" hidden="1"/>
    <cellStyle name="Hipervínculo visitado" xfId="45167" builtinId="9" hidden="1"/>
    <cellStyle name="Hipervínculo visitado" xfId="45169" builtinId="9" hidden="1"/>
    <cellStyle name="Hipervínculo visitado" xfId="45173" builtinId="9" hidden="1"/>
    <cellStyle name="Hipervínculo visitado" xfId="45177" builtinId="9" hidden="1"/>
    <cellStyle name="Hipervínculo visitado" xfId="45181" builtinId="9" hidden="1"/>
    <cellStyle name="Hipervínculo visitado" xfId="45183" builtinId="9" hidden="1"/>
    <cellStyle name="Hipervínculo visitado" xfId="45191" builtinId="9" hidden="1"/>
    <cellStyle name="Hipervínculo visitado" xfId="45193" builtinId="9" hidden="1"/>
    <cellStyle name="Hipervínculo visitado" xfId="45201" builtinId="9" hidden="1"/>
    <cellStyle name="Hipervínculo visitado" xfId="45203" builtinId="9" hidden="1"/>
    <cellStyle name="Hipervínculo visitado" xfId="45207" builtinId="9" hidden="1"/>
    <cellStyle name="Hipervínculo visitado" xfId="45211" builtinId="9" hidden="1"/>
    <cellStyle name="Hipervínculo visitado" xfId="45215" builtinId="9" hidden="1"/>
    <cellStyle name="Hipervínculo visitado" xfId="45223" builtinId="9" hidden="1"/>
    <cellStyle name="Hipervínculo visitado" xfId="45225" builtinId="9" hidden="1"/>
    <cellStyle name="Hipervínculo visitado" xfId="45227" builtinId="9" hidden="1"/>
    <cellStyle name="Hipervínculo visitado" xfId="45233" builtinId="9" hidden="1"/>
    <cellStyle name="Hipervínculo visitado" xfId="45235" builtinId="9" hidden="1"/>
    <cellStyle name="Hipervínculo visitado" xfId="45239" builtinId="9" hidden="1"/>
    <cellStyle name="Hipervínculo visitado" xfId="45243" builtinId="9" hidden="1"/>
    <cellStyle name="Hipervínculo visitado" xfId="45249" builtinId="9" hidden="1"/>
    <cellStyle name="Hipervínculo visitado" xfId="45255" builtinId="9" hidden="1"/>
    <cellStyle name="Hipervínculo visitado" xfId="45257" builtinId="9" hidden="1"/>
    <cellStyle name="Hipervínculo visitado" xfId="45259" builtinId="9" hidden="1"/>
    <cellStyle name="Hipervínculo visitado" xfId="45265" builtinId="9" hidden="1"/>
    <cellStyle name="Hipervínculo visitado" xfId="45267" builtinId="9" hidden="1"/>
    <cellStyle name="Hipervínculo visitado" xfId="45271" builtinId="9" hidden="1"/>
    <cellStyle name="Hipervínculo visitado" xfId="45279" builtinId="9" hidden="1"/>
    <cellStyle name="Hipervínculo visitado" xfId="45281" builtinId="9" hidden="1"/>
    <cellStyle name="Hipervínculo visitado" xfId="45287" builtinId="9" hidden="1"/>
    <cellStyle name="Hipervínculo visitado" xfId="45289" builtinId="9" hidden="1"/>
    <cellStyle name="Hipervínculo visitado" xfId="45291" builtinId="9" hidden="1"/>
    <cellStyle name="Hipervínculo visitado" xfId="45297" builtinId="9" hidden="1"/>
    <cellStyle name="Hipervínculo visitado" xfId="45299" builtinId="9" hidden="1"/>
    <cellStyle name="Hipervínculo visitado" xfId="45305" builtinId="9" hidden="1"/>
    <cellStyle name="Hipervínculo visitado" xfId="45309" builtinId="9" hidden="1"/>
    <cellStyle name="Hipervínculo visitado" xfId="45311" builtinId="9" hidden="1"/>
    <cellStyle name="Hipervínculo visitado" xfId="45317" builtinId="9" hidden="1"/>
    <cellStyle name="Hipervínculo visitado" xfId="45319" builtinId="9" hidden="1"/>
    <cellStyle name="Hipervínculo visitado" xfId="45321" builtinId="9" hidden="1"/>
    <cellStyle name="Hipervínculo visitado" xfId="45327" builtinId="9" hidden="1"/>
    <cellStyle name="Hipervínculo visitado" xfId="45333" builtinId="9" hidden="1"/>
    <cellStyle name="Hipervínculo visitado" xfId="45337" builtinId="9" hidden="1"/>
    <cellStyle name="Hipervínculo visitado" xfId="45341" builtinId="9" hidden="1"/>
    <cellStyle name="Hipervínculo visitado" xfId="45343" builtinId="9" hidden="1"/>
    <cellStyle name="Hipervínculo visitado" xfId="45349" builtinId="9" hidden="1"/>
    <cellStyle name="Hipervínculo visitado" xfId="45353" builtinId="9" hidden="1"/>
    <cellStyle name="Hipervínculo visitado" xfId="45355" builtinId="9" hidden="1"/>
    <cellStyle name="Hipervínculo visitado" xfId="45363" builtinId="9" hidden="1"/>
    <cellStyle name="Hipervínculo visitado" xfId="45367" builtinId="9" hidden="1"/>
    <cellStyle name="Hipervínculo visitado" xfId="45371" builtinId="9" hidden="1"/>
    <cellStyle name="Hipervínculo visitado" xfId="45375" builtinId="9" hidden="1"/>
    <cellStyle name="Hipervínculo visitado" xfId="45377" builtinId="9" hidden="1"/>
    <cellStyle name="Hipervínculo visitado" xfId="45383" builtinId="9" hidden="1"/>
    <cellStyle name="Hipervínculo visitado" xfId="45385" builtinId="9" hidden="1"/>
    <cellStyle name="Hipervínculo visitado" xfId="45393" builtinId="9" hidden="1"/>
    <cellStyle name="Hipervínculo visitado" xfId="45395" builtinId="9" hidden="1"/>
    <cellStyle name="Hipervínculo visitado" xfId="45399" builtinId="9" hidden="1"/>
    <cellStyle name="Hipervínculo visitado" xfId="45403" builtinId="9" hidden="1"/>
    <cellStyle name="Hipervínculo visitado" xfId="45407" builtinId="9" hidden="1"/>
    <cellStyle name="Hipervínculo visitado" xfId="45409" builtinId="9" hidden="1"/>
    <cellStyle name="Hipervínculo visitado" xfId="45415" builtinId="9" hidden="1"/>
    <cellStyle name="Hipervínculo visitado" xfId="45419" builtinId="9" hidden="1"/>
    <cellStyle name="Hipervínculo visitado" xfId="45425" builtinId="9" hidden="1"/>
    <cellStyle name="Hipervínculo visitado" xfId="45427" builtinId="9" hidden="1"/>
    <cellStyle name="Hipervínculo visitado" xfId="45431" builtinId="9" hidden="1"/>
    <cellStyle name="Hipervínculo visitado" xfId="45435" builtinId="9" hidden="1"/>
    <cellStyle name="Hipervínculo visitado" xfId="45439" builtinId="9" hidden="1"/>
    <cellStyle name="Hipervínculo visitado" xfId="45441" builtinId="9" hidden="1"/>
    <cellStyle name="Hipervínculo visitado" xfId="45449" builtinId="9" hidden="1"/>
    <cellStyle name="Hipervínculo visitado" xfId="45451" builtinId="9" hidden="1"/>
    <cellStyle name="Hipervínculo visitado" xfId="45350" builtinId="9" hidden="1"/>
    <cellStyle name="Hipervínculo visitado" xfId="45457" builtinId="9" hidden="1"/>
    <cellStyle name="Hipervínculo visitado" xfId="45461" builtinId="9" hidden="1"/>
    <cellStyle name="Hipervínculo visitado" xfId="45465" builtinId="9" hidden="1"/>
    <cellStyle name="Hipervínculo visitado" xfId="45469" builtinId="9" hidden="1"/>
    <cellStyle name="Hipervínculo visitado" xfId="45477" builtinId="9" hidden="1"/>
    <cellStyle name="Hipervínculo visitado" xfId="45479" builtinId="9" hidden="1"/>
    <cellStyle name="Hipervínculo visitado" xfId="45481" builtinId="9" hidden="1"/>
    <cellStyle name="Hipervínculo visitado" xfId="45487" builtinId="9" hidden="1"/>
    <cellStyle name="Hipervínculo visitado" xfId="45489" builtinId="9" hidden="1"/>
    <cellStyle name="Hipervínculo visitado" xfId="45493" builtinId="9" hidden="1"/>
    <cellStyle name="Hipervínculo visitado" xfId="45497" builtinId="9" hidden="1"/>
    <cellStyle name="Hipervínculo visitado" xfId="45503" builtinId="9" hidden="1"/>
    <cellStyle name="Hipervínculo visitado" xfId="45510" builtinId="9" hidden="1"/>
    <cellStyle name="Hipervínculo visitado" xfId="45512" builtinId="9" hidden="1"/>
    <cellStyle name="Hipervínculo visitado" xfId="45514" builtinId="9" hidden="1"/>
    <cellStyle name="Hipervínculo visitado" xfId="45520" builtinId="9" hidden="1"/>
    <cellStyle name="Hipervínculo visitado" xfId="45522" builtinId="9" hidden="1"/>
    <cellStyle name="Hipervínculo visitado" xfId="45526" builtinId="9" hidden="1"/>
    <cellStyle name="Hipervínculo visitado" xfId="45534" builtinId="9" hidden="1"/>
    <cellStyle name="Hipervínculo visitado" xfId="45536" builtinId="9" hidden="1"/>
    <cellStyle name="Hipervínculo visitado" xfId="45542" builtinId="9" hidden="1"/>
    <cellStyle name="Hipervínculo visitado" xfId="45544" builtinId="9" hidden="1"/>
    <cellStyle name="Hipervínculo visitado" xfId="45546" builtinId="9" hidden="1"/>
    <cellStyle name="Hipervínculo visitado" xfId="45552" builtinId="9" hidden="1"/>
    <cellStyle name="Hipervínculo visitado" xfId="45554" builtinId="9" hidden="1"/>
    <cellStyle name="Hipervínculo visitado" xfId="45562" builtinId="9" hidden="1"/>
    <cellStyle name="Hipervínculo visitado" xfId="45566" builtinId="9" hidden="1"/>
    <cellStyle name="Hipervínculo visitado" xfId="45568" builtinId="9" hidden="1"/>
    <cellStyle name="Hipervínculo visitado" xfId="45574" builtinId="9" hidden="1"/>
    <cellStyle name="Hipervínculo visitado" xfId="45576" builtinId="9" hidden="1"/>
    <cellStyle name="Hipervínculo visitado" xfId="45578" builtinId="9" hidden="1"/>
    <cellStyle name="Hipervínculo visitado" xfId="45584" builtinId="9" hidden="1"/>
    <cellStyle name="Hipervínculo visitado" xfId="45590" builtinId="9" hidden="1"/>
    <cellStyle name="Hipervínculo visitado" xfId="45594" builtinId="9" hidden="1"/>
    <cellStyle name="Hipervínculo visitado" xfId="45598" builtinId="9" hidden="1"/>
    <cellStyle name="Hipervínculo visitado" xfId="45600" builtinId="9" hidden="1"/>
    <cellStyle name="Hipervínculo visitado" xfId="45606" builtinId="9" hidden="1"/>
    <cellStyle name="Hipervínculo visitado" xfId="45608" builtinId="9" hidden="1"/>
    <cellStyle name="Hipervínculo visitado" xfId="45610" builtinId="9" hidden="1"/>
    <cellStyle name="Hipervínculo visitado" xfId="45616" builtinId="9" hidden="1"/>
    <cellStyle name="Hipervínculo visitado" xfId="45620" builtinId="9" hidden="1"/>
    <cellStyle name="Hipervínculo visitado" xfId="45624" builtinId="9" hidden="1"/>
    <cellStyle name="Hipervínculo visitado" xfId="45628" builtinId="9" hidden="1"/>
    <cellStyle name="Hipervínculo visitado" xfId="45630" builtinId="9" hidden="1"/>
    <cellStyle name="Hipervínculo visitado" xfId="45636" builtinId="9" hidden="1"/>
    <cellStyle name="Hipervínculo visitado" xfId="45638" builtinId="9" hidden="1"/>
    <cellStyle name="Hipervínculo visitado" xfId="45646" builtinId="9" hidden="1"/>
    <cellStyle name="Hipervínculo visitado" xfId="45648" builtinId="9" hidden="1"/>
    <cellStyle name="Hipervínculo visitado" xfId="45652" builtinId="9" hidden="1"/>
    <cellStyle name="Hipervínculo visitado" xfId="45656" builtinId="9" hidden="1"/>
    <cellStyle name="Hipervínculo visitado" xfId="45660" builtinId="9" hidden="1"/>
    <cellStyle name="Hipervínculo visitado" xfId="45662" builtinId="9" hidden="1"/>
    <cellStyle name="Hipervínculo visitado" xfId="45668" builtinId="9" hidden="1"/>
    <cellStyle name="Hipervínculo visitado" xfId="45672" builtinId="9" hidden="1"/>
    <cellStyle name="Hipervínculo visitado" xfId="45678" builtinId="9" hidden="1"/>
    <cellStyle name="Hipervínculo visitado" xfId="45680" builtinId="9" hidden="1"/>
    <cellStyle name="Hipervínculo visitado" xfId="45684" builtinId="9" hidden="1"/>
    <cellStyle name="Hipervínculo visitado" xfId="45688" builtinId="9" hidden="1"/>
    <cellStyle name="Hipervínculo visitado" xfId="45692" builtinId="9" hidden="1"/>
    <cellStyle name="Hipervínculo visitado" xfId="45694" builtinId="9" hidden="1"/>
    <cellStyle name="Hipervínculo visitado" xfId="45702" builtinId="9" hidden="1"/>
    <cellStyle name="Hipervínculo visitado" xfId="45704" builtinId="9" hidden="1"/>
    <cellStyle name="Hipervínculo visitado" xfId="45710" builtinId="9" hidden="1"/>
    <cellStyle name="Hipervínculo visitado" xfId="45712" builtinId="9" hidden="1"/>
    <cellStyle name="Hipervínculo visitado" xfId="45716" builtinId="9" hidden="1"/>
    <cellStyle name="Hipervínculo visitado" xfId="45720" builtinId="9" hidden="1"/>
    <cellStyle name="Hipervínculo visitado" xfId="45724" builtinId="9" hidden="1"/>
    <cellStyle name="Hipervínculo visitado" xfId="45732" builtinId="9" hidden="1"/>
    <cellStyle name="Hipervínculo visitado" xfId="45734" builtinId="9" hidden="1"/>
    <cellStyle name="Hipervínculo visitado" xfId="45736" builtinId="9" hidden="1"/>
    <cellStyle name="Hipervínculo visitado" xfId="45742" builtinId="9" hidden="1"/>
    <cellStyle name="Hipervínculo visitado" xfId="45744" builtinId="9" hidden="1"/>
    <cellStyle name="Hipervínculo visitado" xfId="45748" builtinId="9" hidden="1"/>
    <cellStyle name="Hipervínculo visitado" xfId="45752" builtinId="9" hidden="1"/>
    <cellStyle name="Hipervínculo visitado" xfId="45758" builtinId="9" hidden="1"/>
    <cellStyle name="Hipervínculo visitado" xfId="45764" builtinId="9" hidden="1"/>
    <cellStyle name="Hipervínculo visitado" xfId="45762" builtinId="9" hidden="1"/>
    <cellStyle name="Hipervínculo visitado" xfId="45754" builtinId="9" hidden="1"/>
    <cellStyle name="Hipervínculo visitado" xfId="45738" builtinId="9" hidden="1"/>
    <cellStyle name="Hipervínculo visitado" xfId="45730" builtinId="9" hidden="1"/>
    <cellStyle name="Hipervínculo visitado" xfId="45722" builtinId="9" hidden="1"/>
    <cellStyle name="Hipervínculo visitado" xfId="45698" builtinId="9" hidden="1"/>
    <cellStyle name="Hipervínculo visitado" xfId="45690" builtinId="9" hidden="1"/>
    <cellStyle name="Hipervínculo visitado" xfId="45674" builtinId="9" hidden="1"/>
    <cellStyle name="Hipervínculo visitado" xfId="45666" builtinId="9" hidden="1"/>
    <cellStyle name="Hipervínculo visitado" xfId="45658" builtinId="9" hidden="1"/>
    <cellStyle name="Hipervínculo visitado" xfId="45642" builtinId="9" hidden="1"/>
    <cellStyle name="Hipervínculo visitado" xfId="45634" builtinId="9" hidden="1"/>
    <cellStyle name="Hipervínculo visitado" xfId="45506" builtinId="9" hidden="1"/>
    <cellStyle name="Hipervínculo visitado" xfId="45604" builtinId="9" hidden="1"/>
    <cellStyle name="Hipervínculo visitado" xfId="45596" builtinId="9" hidden="1"/>
    <cellStyle name="Hipervínculo visitado" xfId="45580" builtinId="9" hidden="1"/>
    <cellStyle name="Hipervínculo visitado" xfId="45572" builtinId="9" hidden="1"/>
    <cellStyle name="Hipervínculo visitado" xfId="45564" builtinId="9" hidden="1"/>
    <cellStyle name="Hipervínculo visitado" xfId="45548" builtinId="9" hidden="1"/>
    <cellStyle name="Hipervínculo visitado" xfId="45532" builtinId="9" hidden="1"/>
    <cellStyle name="Hipervínculo visitado" xfId="45516" builtinId="9" hidden="1"/>
    <cellStyle name="Hipervínculo visitado" xfId="45508" builtinId="9" hidden="1"/>
    <cellStyle name="Hipervínculo visitado" xfId="45499" builtinId="9" hidden="1"/>
    <cellStyle name="Hipervínculo visitado" xfId="45483" builtinId="9" hidden="1"/>
    <cellStyle name="Hipervínculo visitado" xfId="45475" builtinId="9" hidden="1"/>
    <cellStyle name="Hipervínculo visitado" xfId="45467" builtinId="9" hidden="1"/>
    <cellStyle name="Hipervínculo visitado" xfId="45445" builtinId="9" hidden="1"/>
    <cellStyle name="Hipervínculo visitado" xfId="45437" builtinId="9" hidden="1"/>
    <cellStyle name="Hipervínculo visitado" xfId="45421" builtinId="9" hidden="1"/>
    <cellStyle name="Hipervínculo visitado" xfId="45413" builtinId="9" hidden="1"/>
    <cellStyle name="Hipervínculo visitado" xfId="45405" builtinId="9" hidden="1"/>
    <cellStyle name="Hipervínculo visitado" xfId="45389" builtinId="9" hidden="1"/>
    <cellStyle name="Hipervínculo visitado" xfId="45381" builtinId="9" hidden="1"/>
    <cellStyle name="Hipervínculo visitado" xfId="45357" builtinId="9" hidden="1"/>
    <cellStyle name="Hipervínculo visitado" xfId="45347" builtinId="9" hidden="1"/>
    <cellStyle name="Hipervínculo visitado" xfId="45339" builtinId="9" hidden="1"/>
    <cellStyle name="Hipervínculo visitado" xfId="45323" builtinId="9" hidden="1"/>
    <cellStyle name="Hipervínculo visitado" xfId="45315" builtinId="9" hidden="1"/>
    <cellStyle name="Hipervínculo visitado" xfId="45307" builtinId="9" hidden="1"/>
    <cellStyle name="Hipervínculo visitado" xfId="45293" builtinId="9" hidden="1"/>
    <cellStyle name="Hipervínculo visitado" xfId="45277" builtinId="9" hidden="1"/>
    <cellStyle name="Hipervínculo visitado" xfId="45261" builtinId="9" hidden="1"/>
    <cellStyle name="Hipervínculo visitado" xfId="45253" builtinId="9" hidden="1"/>
    <cellStyle name="Hipervínculo visitado" xfId="45245" builtinId="9" hidden="1"/>
    <cellStyle name="Hipervínculo visitado" xfId="45229" builtinId="9" hidden="1"/>
    <cellStyle name="Hipervínculo visitado" xfId="45221" builtinId="9" hidden="1"/>
    <cellStyle name="Hipervínculo visitado" xfId="45213" builtinId="9" hidden="1"/>
    <cellStyle name="Hipervínculo visitado" xfId="45187" builtinId="9" hidden="1"/>
    <cellStyle name="Hipervínculo visitado" xfId="45179" builtinId="9" hidden="1"/>
    <cellStyle name="Hipervínculo visitado" xfId="45163" builtinId="9" hidden="1"/>
    <cellStyle name="Hipervínculo visitado" xfId="45155" builtinId="9" hidden="1"/>
    <cellStyle name="Hipervínculo visitado" xfId="45147" builtinId="9" hidden="1"/>
    <cellStyle name="Hipervínculo visitado" xfId="45133" builtinId="9" hidden="1"/>
    <cellStyle name="Hipervínculo visitado" xfId="45125" builtinId="9" hidden="1"/>
    <cellStyle name="Hipervínculo visitado" xfId="45101" builtinId="9" hidden="1"/>
    <cellStyle name="Hipervínculo visitado" xfId="45093" builtinId="9" hidden="1"/>
    <cellStyle name="Hipervínculo visitado" xfId="45085" builtinId="9" hidden="1"/>
    <cellStyle name="Hipervínculo visitado" xfId="45069" builtinId="9" hidden="1"/>
    <cellStyle name="Hipervínculo visitado" xfId="45061" builtinId="9" hidden="1"/>
    <cellStyle name="Hipervínculo visitado" xfId="45053" builtinId="9" hidden="1"/>
    <cellStyle name="Hipervínculo visitado" xfId="45035" builtinId="9" hidden="1"/>
    <cellStyle name="Hipervínculo visitado" xfId="45019" builtinId="9" hidden="1"/>
    <cellStyle name="Hipervínculo visitado" xfId="45003" builtinId="9" hidden="1"/>
    <cellStyle name="Hipervínculo visitado" xfId="44995" builtinId="9" hidden="1"/>
    <cellStyle name="Hipervínculo visitado" xfId="44882" builtinId="9" hidden="1"/>
    <cellStyle name="Hipervínculo visitado" xfId="44973" builtinId="9" hidden="1"/>
    <cellStyle name="Hipervínculo visitado" xfId="44965" builtinId="9" hidden="1"/>
    <cellStyle name="Hipervínculo visitado" xfId="44957" builtinId="9" hidden="1"/>
    <cellStyle name="Hipervínculo visitado" xfId="44933" builtinId="9" hidden="1"/>
    <cellStyle name="Hipervínculo visitado" xfId="44925" builtinId="9" hidden="1"/>
    <cellStyle name="Hipervínculo visitado" xfId="44909" builtinId="9" hidden="1"/>
    <cellStyle name="Hipervínculo visitado" xfId="44901" builtinId="9" hidden="1"/>
    <cellStyle name="Hipervínculo visitado" xfId="44893" builtinId="9" hidden="1"/>
    <cellStyle name="Hipervínculo visitado" xfId="44875" builtinId="9" hidden="1"/>
    <cellStyle name="Hipervínculo visitado" xfId="44867" builtinId="9" hidden="1"/>
    <cellStyle name="Hipervínculo visitado" xfId="44843" builtinId="9" hidden="1"/>
    <cellStyle name="Hipervínculo visitado" xfId="44835" builtinId="9" hidden="1"/>
    <cellStyle name="Hipervínculo visitado" xfId="44829" builtinId="9" hidden="1"/>
    <cellStyle name="Hipervínculo visitado" xfId="44813" builtinId="9" hidden="1"/>
    <cellStyle name="Hipervínculo visitado" xfId="44805" builtinId="9" hidden="1"/>
    <cellStyle name="Hipervínculo visitado" xfId="44797" builtinId="9" hidden="1"/>
    <cellStyle name="Hipervínculo visitado" xfId="44781" builtinId="9" hidden="1"/>
    <cellStyle name="Hipervínculo visitado" xfId="44765" builtinId="9" hidden="1"/>
    <cellStyle name="Hipervínculo visitado" xfId="44749" builtinId="9" hidden="1"/>
    <cellStyle name="Hipervínculo visitado" xfId="44741" builtinId="9" hidden="1"/>
    <cellStyle name="Hipervínculo visitado" xfId="44733" builtinId="9" hidden="1"/>
    <cellStyle name="Hipervínculo visitado" xfId="44715" builtinId="9" hidden="1"/>
    <cellStyle name="Hipervínculo visitado" xfId="44707" builtinId="9" hidden="1"/>
    <cellStyle name="Hipervínculo visitado" xfId="44699" builtinId="9" hidden="1"/>
    <cellStyle name="Hipervínculo visitado" xfId="44570" builtinId="9" hidden="1"/>
    <cellStyle name="Hipervínculo visitado" xfId="44669" builtinId="9" hidden="1"/>
    <cellStyle name="Hipervínculo visitado" xfId="44653" builtinId="9" hidden="1"/>
    <cellStyle name="Hipervínculo visitado" xfId="44645" builtinId="9" hidden="1"/>
    <cellStyle name="Hipervínculo visitado" xfId="44637" builtinId="9" hidden="1"/>
    <cellStyle name="Hipervínculo visitado" xfId="44621" builtinId="9" hidden="1"/>
    <cellStyle name="Hipervínculo visitado" xfId="44613" builtinId="9" hidden="1"/>
    <cellStyle name="Hipervínculo visitado" xfId="44589" builtinId="9" hidden="1"/>
    <cellStyle name="Hipervínculo visitado" xfId="44581" builtinId="9" hidden="1"/>
    <cellStyle name="Hipervínculo visitado" xfId="44573" builtinId="9" hidden="1"/>
    <cellStyle name="Hipervínculo visitado" xfId="44555" builtinId="9" hidden="1"/>
    <cellStyle name="Hipervínculo visitado" xfId="44547" builtinId="9" hidden="1"/>
    <cellStyle name="Hipervínculo visitado" xfId="44539" builtinId="9" hidden="1"/>
    <cellStyle name="Hipervínculo visitado" xfId="44523" builtinId="9" hidden="1"/>
    <cellStyle name="Hipervínculo visitado" xfId="44508" builtinId="9" hidden="1"/>
    <cellStyle name="Hipervínculo visitado" xfId="44492" builtinId="9" hidden="1"/>
    <cellStyle name="Hipervínculo visitado" xfId="44484" builtinId="9" hidden="1"/>
    <cellStyle name="Hipervínculo visitado" xfId="44476" builtinId="9" hidden="1"/>
    <cellStyle name="Hipervínculo visitado" xfId="44460" builtinId="9" hidden="1"/>
    <cellStyle name="Hipervínculo visitado" xfId="44452" builtinId="9" hidden="1"/>
    <cellStyle name="Hipervínculo visitado" xfId="44444" builtinId="9" hidden="1"/>
    <cellStyle name="Hipervínculo visitado" xfId="44420" builtinId="9" hidden="1"/>
    <cellStyle name="Hipervínculo visitado" xfId="44411" builtinId="9" hidden="1"/>
    <cellStyle name="Hipervínculo visitado" xfId="44395" builtinId="9" hidden="1"/>
    <cellStyle name="Hipervínculo visitado" xfId="44387" builtinId="9" hidden="1"/>
    <cellStyle name="Hipervínculo visitado" xfId="44379" builtinId="9" hidden="1"/>
    <cellStyle name="Hipervínculo visitado" xfId="44258" builtinId="9" hidden="1"/>
    <cellStyle name="Hipervínculo visitado" xfId="44357" builtinId="9" hidden="1"/>
    <cellStyle name="Hipervínculo visitado" xfId="44333" builtinId="9" hidden="1"/>
    <cellStyle name="Hipervínculo visitado" xfId="44325" builtinId="9" hidden="1"/>
    <cellStyle name="Hipervínculo visitado" xfId="44317" builtinId="9" hidden="1"/>
    <cellStyle name="Hipervínculo visitado" xfId="44301" builtinId="9" hidden="1"/>
    <cellStyle name="Hipervínculo visitado" xfId="44293" builtinId="9" hidden="1"/>
    <cellStyle name="Hipervínculo visitado" xfId="44285" builtinId="9" hidden="1"/>
    <cellStyle name="Hipervínculo visitado" xfId="44269" builtinId="9" hidden="1"/>
    <cellStyle name="Hipervínculo visitado" xfId="43819" builtinId="9" hidden="1"/>
    <cellStyle name="Hipervínculo visitado" xfId="43823" builtinId="9" hidden="1"/>
    <cellStyle name="Hipervínculo visitado" xfId="43825" builtinId="9" hidden="1"/>
    <cellStyle name="Hipervínculo visitado" xfId="43827" builtinId="9" hidden="1"/>
    <cellStyle name="Hipervínculo visitado" xfId="43833" builtinId="9" hidden="1"/>
    <cellStyle name="Hipervínculo visitado" xfId="43835" builtinId="9" hidden="1"/>
    <cellStyle name="Hipervínculo visitado" xfId="43837" builtinId="9" hidden="1"/>
    <cellStyle name="Hipervínculo visitado" xfId="43843" builtinId="9" hidden="1"/>
    <cellStyle name="Hipervínculo visitado" xfId="43847" builtinId="9" hidden="1"/>
    <cellStyle name="Hipervínculo visitado" xfId="43851" builtinId="9" hidden="1"/>
    <cellStyle name="Hipervínculo visitado" xfId="43853" builtinId="9" hidden="1"/>
    <cellStyle name="Hipervínculo visitado" xfId="43855" builtinId="9" hidden="1"/>
    <cellStyle name="Hipervínculo visitado" xfId="43859" builtinId="9" hidden="1"/>
    <cellStyle name="Hipervínculo visitado" xfId="43863" builtinId="9" hidden="1"/>
    <cellStyle name="Hipervínculo visitado" xfId="43869" builtinId="9" hidden="1"/>
    <cellStyle name="Hipervínculo visitado" xfId="43871" builtinId="9" hidden="1"/>
    <cellStyle name="Hipervínculo visitado" xfId="43873" builtinId="9" hidden="1"/>
    <cellStyle name="Hipervínculo visitado" xfId="43879" builtinId="9" hidden="1"/>
    <cellStyle name="Hipervínculo visitado" xfId="43881" builtinId="9" hidden="1"/>
    <cellStyle name="Hipervínculo visitado" xfId="43883" builtinId="9" hidden="1"/>
    <cellStyle name="Hipervínculo visitado" xfId="43887" builtinId="9" hidden="1"/>
    <cellStyle name="Hipervínculo visitado" xfId="43891" builtinId="9" hidden="1"/>
    <cellStyle name="Hipervínculo visitado" xfId="43790" builtinId="9" hidden="1"/>
    <cellStyle name="Hipervínculo visitado" xfId="43897" builtinId="9" hidden="1"/>
    <cellStyle name="Hipervínculo visitado" xfId="43899" builtinId="9" hidden="1"/>
    <cellStyle name="Hipervínculo visitado" xfId="43903" builtinId="9" hidden="1"/>
    <cellStyle name="Hipervínculo visitado" xfId="43905" builtinId="9" hidden="1"/>
    <cellStyle name="Hipervínculo visitado" xfId="43909" builtinId="9" hidden="1"/>
    <cellStyle name="Hipervínculo visitado" xfId="43915" builtinId="9" hidden="1"/>
    <cellStyle name="Hipervínculo visitado" xfId="43917" builtinId="9" hidden="1"/>
    <cellStyle name="Hipervínculo visitado" xfId="43921" builtinId="9" hidden="1"/>
    <cellStyle name="Hipervínculo visitado" xfId="43925" builtinId="9" hidden="1"/>
    <cellStyle name="Hipervínculo visitado" xfId="43927" builtinId="9" hidden="1"/>
    <cellStyle name="Hipervínculo visitado" xfId="43931" builtinId="9" hidden="1"/>
    <cellStyle name="Hipervínculo visitado" xfId="43933" builtinId="9" hidden="1"/>
    <cellStyle name="Hipervínculo visitado" xfId="43941" builtinId="9" hidden="1"/>
    <cellStyle name="Hipervínculo visitado" xfId="43943" builtinId="9" hidden="1"/>
    <cellStyle name="Hipervínculo visitado" xfId="43945" builtinId="9" hidden="1"/>
    <cellStyle name="Hipervínculo visitado" xfId="43950" builtinId="9" hidden="1"/>
    <cellStyle name="Hipervínculo visitado" xfId="43952" builtinId="9" hidden="1"/>
    <cellStyle name="Hipervínculo visitado" xfId="43954" builtinId="9" hidden="1"/>
    <cellStyle name="Hipervínculo visitado" xfId="43960" builtinId="9" hidden="1"/>
    <cellStyle name="Hipervínculo visitado" xfId="43964" builtinId="9" hidden="1"/>
    <cellStyle name="Hipervínculo visitado" xfId="43968" builtinId="9" hidden="1"/>
    <cellStyle name="Hipervínculo visitado" xfId="43970" builtinId="9" hidden="1"/>
    <cellStyle name="Hipervínculo visitado" xfId="43974" builtinId="9" hidden="1"/>
    <cellStyle name="Hipervínculo visitado" xfId="43978" builtinId="9" hidden="1"/>
    <cellStyle name="Hipervínculo visitado" xfId="43980" builtinId="9" hidden="1"/>
    <cellStyle name="Hipervínculo visitado" xfId="43982" builtinId="9" hidden="1"/>
    <cellStyle name="Hipervínculo visitado" xfId="43990" builtinId="9" hidden="1"/>
    <cellStyle name="Hipervínculo visitado" xfId="43992" builtinId="9" hidden="1"/>
    <cellStyle name="Hipervínculo visitado" xfId="43996" builtinId="9" hidden="1"/>
    <cellStyle name="Hipervínculo visitado" xfId="43998" builtinId="9" hidden="1"/>
    <cellStyle name="Hipervínculo visitado" xfId="44000" builtinId="9" hidden="1"/>
    <cellStyle name="Hipervínculo visitado" xfId="44006" builtinId="9" hidden="1"/>
    <cellStyle name="Hipervínculo visitado" xfId="44008" builtinId="9" hidden="1"/>
    <cellStyle name="Hipervínculo visitado" xfId="44014" builtinId="9" hidden="1"/>
    <cellStyle name="Hipervínculo visitado" xfId="44016" builtinId="9" hidden="1"/>
    <cellStyle name="Hipervínculo visitado" xfId="44018" builtinId="9" hidden="1"/>
    <cellStyle name="Hipervínculo visitado" xfId="44024" builtinId="9" hidden="1"/>
    <cellStyle name="Hipervínculo visitado" xfId="44026" builtinId="9" hidden="1"/>
    <cellStyle name="Hipervínculo visitado" xfId="44028" builtinId="9" hidden="1"/>
    <cellStyle name="Hipervínculo visitado" xfId="44032" builtinId="9" hidden="1"/>
    <cellStyle name="Hipervínculo visitado" xfId="44038" builtinId="9" hidden="1"/>
    <cellStyle name="Hipervínculo visitado" xfId="44042" builtinId="9" hidden="1"/>
    <cellStyle name="Hipervínculo visitado" xfId="44044" builtinId="9" hidden="1"/>
    <cellStyle name="Hipervínculo visitado" xfId="44046" builtinId="9" hidden="1"/>
    <cellStyle name="Hipervínculo visitado" xfId="44050" builtinId="9" hidden="1"/>
    <cellStyle name="Hipervínculo visitado" xfId="44053" builtinId="9" hidden="1"/>
    <cellStyle name="Hipervínculo visitado" xfId="44055" builtinId="9" hidden="1"/>
    <cellStyle name="Hipervínculo visitado" xfId="44061" builtinId="9" hidden="1"/>
    <cellStyle name="Hipervínculo visitado" xfId="44063" builtinId="9" hidden="1"/>
    <cellStyle name="Hipervínculo visitado" xfId="44069" builtinId="9" hidden="1"/>
    <cellStyle name="Hipervínculo visitado" xfId="44071" builtinId="9" hidden="1"/>
    <cellStyle name="Hipervínculo visitado" xfId="44073" builtinId="9" hidden="1"/>
    <cellStyle name="Hipervínculo visitado" xfId="44077" builtinId="9" hidden="1"/>
    <cellStyle name="Hipervínculo visitado" xfId="44079" builtinId="9" hidden="1"/>
    <cellStyle name="Hipervínculo visitado" xfId="44087" builtinId="9" hidden="1"/>
    <cellStyle name="Hipervínculo visitado" xfId="44089" builtinId="9" hidden="1"/>
    <cellStyle name="Hipervínculo visitado" xfId="44091" builtinId="9" hidden="1"/>
    <cellStyle name="Hipervínculo visitado" xfId="44095" builtinId="9" hidden="1"/>
    <cellStyle name="Hipervínculo visitado" xfId="44097" builtinId="9" hidden="1"/>
    <cellStyle name="Hipervínculo visitado" xfId="44101" builtinId="9" hidden="1"/>
    <cellStyle name="Hipervínculo visitado" xfId="44107" builtinId="9" hidden="1"/>
    <cellStyle name="Hipervínculo visitado" xfId="44111" builtinId="9" hidden="1"/>
    <cellStyle name="Hipervínculo visitado" xfId="44115" builtinId="9" hidden="1"/>
    <cellStyle name="Hipervínculo visitado" xfId="44119" builtinId="9" hidden="1"/>
    <cellStyle name="Hipervínculo visitado" xfId="44121" builtinId="9" hidden="1"/>
    <cellStyle name="Hipervínculo visitado" xfId="44125" builtinId="9" hidden="1"/>
    <cellStyle name="Hipervínculo visitado" xfId="44127" builtinId="9" hidden="1"/>
    <cellStyle name="Hipervínculo visitado" xfId="44129" builtinId="9" hidden="1"/>
    <cellStyle name="Hipervínculo visitado" xfId="44137" builtinId="9" hidden="1"/>
    <cellStyle name="Hipervínculo visitado" xfId="44139" builtinId="9" hidden="1"/>
    <cellStyle name="Hipervínculo visitado" xfId="44143" builtinId="9" hidden="1"/>
    <cellStyle name="Hipervínculo visitado" xfId="44145" builtinId="9" hidden="1"/>
    <cellStyle name="Hipervínculo visitado" xfId="44147" builtinId="9" hidden="1"/>
    <cellStyle name="Hipervínculo visitado" xfId="44153" builtinId="9" hidden="1"/>
    <cellStyle name="Hipervínculo visitado" xfId="44155" builtinId="9" hidden="1"/>
    <cellStyle name="Hipervínculo visitado" xfId="44161" builtinId="9" hidden="1"/>
    <cellStyle name="Hipervínculo visitado" xfId="44163" builtinId="9" hidden="1"/>
    <cellStyle name="Hipervínculo visitado" xfId="44167" builtinId="9" hidden="1"/>
    <cellStyle name="Hipervínculo visitado" xfId="44171" builtinId="9" hidden="1"/>
    <cellStyle name="Hipervínculo visitado" xfId="44173" builtinId="9" hidden="1"/>
    <cellStyle name="Hipervínculo visitado" xfId="44175" builtinId="9" hidden="1"/>
    <cellStyle name="Hipervínculo visitado" xfId="44179" builtinId="9" hidden="1"/>
    <cellStyle name="Hipervínculo visitado" xfId="44185" builtinId="9" hidden="1"/>
    <cellStyle name="Hipervínculo visitado" xfId="44189" builtinId="9" hidden="1"/>
    <cellStyle name="Hipervínculo visitado" xfId="44191" builtinId="9" hidden="1"/>
    <cellStyle name="Hipervínculo visitado" xfId="44193" builtinId="9" hidden="1"/>
    <cellStyle name="Hipervínculo visitado" xfId="44199" builtinId="9" hidden="1"/>
    <cellStyle name="Hipervínculo visitado" xfId="44201" builtinId="9" hidden="1"/>
    <cellStyle name="Hipervínculo visitado" xfId="44203" builtinId="9" hidden="1"/>
    <cellStyle name="Hipervínculo visitado" xfId="44102" builtinId="9" hidden="1"/>
    <cellStyle name="Hipervínculo visitado" xfId="44209" builtinId="9" hidden="1"/>
    <cellStyle name="Hipervínculo visitado" xfId="44215" builtinId="9" hidden="1"/>
    <cellStyle name="Hipervínculo visitado" xfId="44217" builtinId="9" hidden="1"/>
    <cellStyle name="Hipervínculo visitado" xfId="44219" builtinId="9" hidden="1"/>
    <cellStyle name="Hipervínculo visitado" xfId="44223" builtinId="9" hidden="1"/>
    <cellStyle name="Hipervínculo visitado" xfId="44225" builtinId="9" hidden="1"/>
    <cellStyle name="Hipervínculo visitado" xfId="44233" builtinId="9" hidden="1"/>
    <cellStyle name="Hipervínculo visitado" xfId="44235" builtinId="9" hidden="1"/>
    <cellStyle name="Hipervínculo visitado" xfId="44237" builtinId="9" hidden="1"/>
    <cellStyle name="Hipervínculo visitado" xfId="44241" builtinId="9" hidden="1"/>
    <cellStyle name="Hipervínculo visitado" xfId="44245" builtinId="9" hidden="1"/>
    <cellStyle name="Hipervínculo visitado" xfId="44247" builtinId="9" hidden="1"/>
    <cellStyle name="Hipervínculo visitado" xfId="44251" builtinId="9" hidden="1"/>
    <cellStyle name="Hipervínculo visitado" xfId="44255" builtinId="9" hidden="1"/>
    <cellStyle name="Hipervínculo visitado" xfId="44263" builtinId="9" hidden="1"/>
    <cellStyle name="Hipervínculo visitado" xfId="44261" builtinId="9" hidden="1"/>
    <cellStyle name="Hipervínculo visitado" xfId="44243" builtinId="9" hidden="1"/>
    <cellStyle name="Hipervínculo visitado" xfId="44211" builtinId="9" hidden="1"/>
    <cellStyle name="Hipervínculo visitado" xfId="44197" builtinId="9" hidden="1"/>
    <cellStyle name="Hipervínculo visitado" xfId="44181" builtinId="9" hidden="1"/>
    <cellStyle name="Hipervínculo visitado" xfId="44133" builtinId="9" hidden="1"/>
    <cellStyle name="Hipervínculo visitado" xfId="44117" builtinId="9" hidden="1"/>
    <cellStyle name="Hipervínculo visitado" xfId="44083" builtinId="9" hidden="1"/>
    <cellStyle name="Hipervínculo visitado" xfId="44067" builtinId="9" hidden="1"/>
    <cellStyle name="Hipervínculo visitado" xfId="44051" builtinId="9" hidden="1"/>
    <cellStyle name="Hipervínculo visitado" xfId="44020" builtinId="9" hidden="1"/>
    <cellStyle name="Hipervínculo visitado" xfId="44004" builtinId="9" hidden="1"/>
    <cellStyle name="Hipervínculo visitado" xfId="43956" builtinId="9" hidden="1"/>
    <cellStyle name="Hipervínculo visitado" xfId="43939" builtinId="9" hidden="1"/>
    <cellStyle name="Hipervínculo visitado" xfId="43923" builtinId="9" hidden="1"/>
    <cellStyle name="Hipervínculo visitado" xfId="43893" builtinId="9" hidden="1"/>
    <cellStyle name="Hipervínculo visitado" xfId="43877" builtinId="9" hidden="1"/>
    <cellStyle name="Hipervínculo visitado" xfId="43861" builtinId="9" hidden="1"/>
    <cellStyle name="Hipervínculo visitado" xfId="43829" builtinId="9" hidden="1"/>
    <cellStyle name="Hipervínculo visitado" xfId="43637" builtinId="9" hidden="1"/>
    <cellStyle name="Hipervínculo visitado" xfId="43641" builtinId="9" hidden="1"/>
    <cellStyle name="Hipervínculo visitado" xfId="43643" builtinId="9" hidden="1"/>
    <cellStyle name="Hipervínculo visitado" xfId="43645" builtinId="9" hidden="1"/>
    <cellStyle name="Hipervínculo visitado" xfId="43649" builtinId="9" hidden="1"/>
    <cellStyle name="Hipervínculo visitado" xfId="43653" builtinId="9" hidden="1"/>
    <cellStyle name="Hipervínculo visitado" xfId="43655" builtinId="9" hidden="1"/>
    <cellStyle name="Hipervínculo visitado" xfId="43661" builtinId="9" hidden="1"/>
    <cellStyle name="Hipervínculo visitado" xfId="43663" builtinId="9" hidden="1"/>
    <cellStyle name="Hipervínculo visitado" xfId="43667" builtinId="9" hidden="1"/>
    <cellStyle name="Hipervínculo visitado" xfId="43669" builtinId="9" hidden="1"/>
    <cellStyle name="Hipervínculo visitado" xfId="43671" builtinId="9" hidden="1"/>
    <cellStyle name="Hipervínculo visitado" xfId="43675" builtinId="9" hidden="1"/>
    <cellStyle name="Hipervínculo visitado" xfId="43677" builtinId="9" hidden="1"/>
    <cellStyle name="Hipervínculo visitado" xfId="43685" builtinId="9" hidden="1"/>
    <cellStyle name="Hipervínculo visitado" xfId="43686" builtinId="9" hidden="1"/>
    <cellStyle name="Hipervínculo visitado" xfId="43688" builtinId="9" hidden="1"/>
    <cellStyle name="Hipervínculo visitado" xfId="43692" builtinId="9" hidden="1"/>
    <cellStyle name="Hipervínculo visitado" xfId="43694" builtinId="9" hidden="1"/>
    <cellStyle name="Hipervínculo visitado" xfId="43696" builtinId="9" hidden="1"/>
    <cellStyle name="Hipervínculo visitado" xfId="43700" builtinId="9" hidden="1"/>
    <cellStyle name="Hipervínculo visitado" xfId="43704" builtinId="9" hidden="1"/>
    <cellStyle name="Hipervínculo visitado" xfId="43708" builtinId="9" hidden="1"/>
    <cellStyle name="Hipervínculo visitado" xfId="43710" builtinId="9" hidden="1"/>
    <cellStyle name="Hipervínculo visitado" xfId="43712" builtinId="9" hidden="1"/>
    <cellStyle name="Hipervínculo visitado" xfId="43718" builtinId="9" hidden="1"/>
    <cellStyle name="Hipervínculo visitado" xfId="43720" builtinId="9" hidden="1"/>
    <cellStyle name="Hipervínculo visitado" xfId="43722" builtinId="9" hidden="1"/>
    <cellStyle name="Hipervínculo visitado" xfId="43728" builtinId="9" hidden="1"/>
    <cellStyle name="Hipervínculo visitado" xfId="43730" builtinId="9" hidden="1"/>
    <cellStyle name="Hipervínculo visitado" xfId="43734" builtinId="9" hidden="1"/>
    <cellStyle name="Hipervínculo visitado" xfId="43736" builtinId="9" hidden="1"/>
    <cellStyle name="Hipervínculo visitado" xfId="43739" builtinId="9" hidden="1"/>
    <cellStyle name="Hipervínculo visitado" xfId="43743" builtinId="9" hidden="1"/>
    <cellStyle name="Hipervínculo visitado" xfId="43745" builtinId="9" hidden="1"/>
    <cellStyle name="Hipervínculo visitado" xfId="43753" builtinId="9" hidden="1"/>
    <cellStyle name="Hipervínculo visitado" xfId="43755" builtinId="9" hidden="1"/>
    <cellStyle name="Hipervínculo visitado" xfId="43757" builtinId="9" hidden="1"/>
    <cellStyle name="Hipervínculo visitado" xfId="43761" builtinId="9" hidden="1"/>
    <cellStyle name="Hipervínculo visitado" xfId="43763" builtinId="9" hidden="1"/>
    <cellStyle name="Hipervínculo visitado" xfId="43765" builtinId="9" hidden="1"/>
    <cellStyle name="Hipervínculo visitado" xfId="43769" builtinId="9" hidden="1"/>
    <cellStyle name="Hipervínculo visitado" xfId="43773" builtinId="9" hidden="1"/>
    <cellStyle name="Hipervínculo visitado" xfId="43777" builtinId="9" hidden="1"/>
    <cellStyle name="Hipervínculo visitado" xfId="43781" builtinId="9" hidden="1"/>
    <cellStyle name="Hipervínculo visitado" xfId="43783" builtinId="9" hidden="1"/>
    <cellStyle name="Hipervínculo visitado" xfId="43787" builtinId="9" hidden="1"/>
    <cellStyle name="Hipervínculo visitado" xfId="43789" builtinId="9" hidden="1"/>
    <cellStyle name="Hipervínculo visitado" xfId="43793" builtinId="9" hidden="1"/>
    <cellStyle name="Hipervínculo visitado" xfId="43799" builtinId="9" hidden="1"/>
    <cellStyle name="Hipervínculo visitado" xfId="43801" builtinId="9" hidden="1"/>
    <cellStyle name="Hipervínculo visitado" xfId="43805" builtinId="9" hidden="1"/>
    <cellStyle name="Hipervínculo visitado" xfId="43807" builtinId="9" hidden="1"/>
    <cellStyle name="Hipervínculo visitado" xfId="43809" builtinId="9" hidden="1"/>
    <cellStyle name="Hipervínculo visitado" xfId="43815" builtinId="9" hidden="1"/>
    <cellStyle name="Hipervínculo visitado" xfId="43813" builtinId="9" hidden="1"/>
    <cellStyle name="Hipervínculo visitado" xfId="43714" builtinId="9" hidden="1"/>
    <cellStyle name="Hipervínculo visitado" xfId="43683" builtinId="9" hidden="1"/>
    <cellStyle name="Hipervínculo visitado" xfId="43651" builtinId="9" hidden="1"/>
    <cellStyle name="Hipervínculo visitado" xfId="43556" builtinId="9" hidden="1"/>
    <cellStyle name="Hipervínculo visitado" xfId="43558" builtinId="9" hidden="1"/>
    <cellStyle name="Hipervínculo visitado" xfId="43560" builtinId="9" hidden="1"/>
    <cellStyle name="Hipervínculo visitado" xfId="43564" builtinId="9" hidden="1"/>
    <cellStyle name="Hipervínculo visitado" xfId="43568" builtinId="9" hidden="1"/>
    <cellStyle name="Hipervínculo visitado" xfId="43572" builtinId="9" hidden="1"/>
    <cellStyle name="Hipervínculo visitado" xfId="43574" builtinId="9" hidden="1"/>
    <cellStyle name="Hipervínculo visitado" xfId="43576" builtinId="9" hidden="1"/>
    <cellStyle name="Hipervínculo visitado" xfId="43580" builtinId="9" hidden="1"/>
    <cellStyle name="Hipervínculo visitado" xfId="43582" builtinId="9" hidden="1"/>
    <cellStyle name="Hipervínculo visitado" xfId="43584" builtinId="9" hidden="1"/>
    <cellStyle name="Hipervínculo visitado" xfId="43590" builtinId="9" hidden="1"/>
    <cellStyle name="Hipervínculo visitado" xfId="43592" builtinId="9" hidden="1"/>
    <cellStyle name="Hipervínculo visitado" xfId="43596" builtinId="9" hidden="1"/>
    <cellStyle name="Hipervínculo visitado" xfId="43598" builtinId="9" hidden="1"/>
    <cellStyle name="Hipervínculo visitado" xfId="43600" builtinId="9" hidden="1"/>
    <cellStyle name="Hipervínculo visitado" xfId="43604" builtinId="9" hidden="1"/>
    <cellStyle name="Hipervínculo visitado" xfId="43606" builtinId="9" hidden="1"/>
    <cellStyle name="Hipervínculo visitado" xfId="43612" builtinId="9" hidden="1"/>
    <cellStyle name="Hipervínculo visitado" xfId="43614" builtinId="9" hidden="1"/>
    <cellStyle name="Hipervínculo visitado" xfId="43616" builtinId="9" hidden="1"/>
    <cellStyle name="Hipervínculo visitado" xfId="43622" builtinId="9" hidden="1"/>
    <cellStyle name="Hipervínculo visitado" xfId="43624" builtinId="9" hidden="1"/>
    <cellStyle name="Hipervínculo visitado" xfId="43626" builtinId="9" hidden="1"/>
    <cellStyle name="Hipervínculo visitado" xfId="43630" builtinId="9" hidden="1"/>
    <cellStyle name="Hipervínculo visitado" xfId="43618" builtinId="9" hidden="1"/>
    <cellStyle name="Hipervínculo visitado" xfId="43512" builtinId="9" hidden="1"/>
    <cellStyle name="Hipervínculo visitado" xfId="43514" builtinId="9" hidden="1"/>
    <cellStyle name="Hipervínculo visitado" xfId="43516" builtinId="9" hidden="1"/>
    <cellStyle name="Hipervínculo visitado" xfId="43520" builtinId="9" hidden="1"/>
    <cellStyle name="Hipervínculo visitado" xfId="43522" builtinId="9" hidden="1"/>
    <cellStyle name="Hipervínculo visitado" xfId="43524" builtinId="9" hidden="1"/>
    <cellStyle name="Hipervínculo visitado" xfId="43532" builtinId="9" hidden="1"/>
    <cellStyle name="Hipervínculo visitado" xfId="43534" builtinId="9" hidden="1"/>
    <cellStyle name="Hipervínculo visitado" xfId="43538" builtinId="9" hidden="1"/>
    <cellStyle name="Hipervínculo visitado" xfId="43540" builtinId="9" hidden="1"/>
    <cellStyle name="Hipervínculo visitado" xfId="43542" builtinId="9" hidden="1"/>
    <cellStyle name="Hipervínculo visitado" xfId="43546" builtinId="9" hidden="1"/>
    <cellStyle name="Hipervínculo visitado" xfId="43548" builtinId="9" hidden="1"/>
    <cellStyle name="Hipervínculo visitado" xfId="43496" builtinId="9" hidden="1"/>
    <cellStyle name="Hipervínculo visitado" xfId="43498" builtinId="9" hidden="1"/>
    <cellStyle name="Hipervínculo visitado" xfId="43500" builtinId="9" hidden="1"/>
    <cellStyle name="Hipervínculo visitado" xfId="43504" builtinId="9" hidden="1"/>
    <cellStyle name="Hipervínculo visitado" xfId="43506" builtinId="9" hidden="1"/>
    <cellStyle name="Hipervínculo visitado" xfId="43508" builtinId="9" hidden="1"/>
    <cellStyle name="Hipervínculo visitado" xfId="43484" builtinId="9" hidden="1"/>
    <cellStyle name="Hipervínculo visitado" xfId="43488" builtinId="9" hidden="1"/>
    <cellStyle name="Hipervínculo visitado" xfId="43492" builtinId="9" hidden="1"/>
    <cellStyle name="Hipervínculo visitado" xfId="43480" builtinId="9" hidden="1"/>
    <cellStyle name="Hipervínculo visitado" xfId="43482" builtinId="9" hidden="1"/>
    <cellStyle name="Hipervínculo visitado" xfId="41239" builtinId="9" hidden="1"/>
    <cellStyle name="Hipervínculo visitado" xfId="46552" builtinId="9" hidden="1"/>
    <cellStyle name="Hipervínculo visitado" xfId="46554" builtinId="9" hidden="1"/>
    <cellStyle name="Hipervínculo visitado" xfId="46562" builtinId="9" hidden="1"/>
    <cellStyle name="Hipervínculo visitado" xfId="46566" builtinId="9" hidden="1"/>
    <cellStyle name="Hipervínculo visitado" xfId="46570" builtinId="9" hidden="1"/>
    <cellStyle name="Hipervínculo visitado" xfId="46574" builtinId="9" hidden="1"/>
    <cellStyle name="Hipervínculo visitado" xfId="46576" builtinId="9" hidden="1"/>
    <cellStyle name="Hipervínculo visitado" xfId="46582" builtinId="9" hidden="1"/>
    <cellStyle name="Hipervínculo visitado" xfId="46584" builtinId="9" hidden="1"/>
    <cellStyle name="Hipervínculo visitado" xfId="46592" builtinId="9" hidden="1"/>
    <cellStyle name="Hipervínculo visitado" xfId="46594" builtinId="9" hidden="1"/>
    <cellStyle name="Hipervínculo visitado" xfId="46598" builtinId="9" hidden="1"/>
    <cellStyle name="Hipervínculo visitado" xfId="46602" builtinId="9" hidden="1"/>
    <cellStyle name="Hipervínculo visitado" xfId="46606" builtinId="9" hidden="1"/>
    <cellStyle name="Hipervínculo visitado" xfId="46608" builtinId="9" hidden="1"/>
    <cellStyle name="Hipervínculo visitado" xfId="46614" builtinId="9" hidden="1"/>
    <cellStyle name="Hipervínculo visitado" xfId="46618" builtinId="9" hidden="1"/>
    <cellStyle name="Hipervínculo visitado" xfId="46624" builtinId="9" hidden="1"/>
    <cellStyle name="Hipervínculo visitado" xfId="46626" builtinId="9" hidden="1"/>
    <cellStyle name="Hipervínculo visitado" xfId="46630" builtinId="9" hidden="1"/>
    <cellStyle name="Hipervínculo visitado" xfId="46634" builtinId="9" hidden="1"/>
    <cellStyle name="Hipervínculo visitado" xfId="46638" builtinId="9" hidden="1"/>
    <cellStyle name="Hipervínculo visitado" xfId="46640" builtinId="9" hidden="1"/>
    <cellStyle name="Hipervínculo visitado" xfId="46648" builtinId="9" hidden="1"/>
    <cellStyle name="Hipervínculo visitado" xfId="46650" builtinId="9" hidden="1"/>
    <cellStyle name="Hipervínculo visitado" xfId="46654" builtinId="9" hidden="1"/>
    <cellStyle name="Hipervínculo visitado" xfId="46656" builtinId="9" hidden="1"/>
    <cellStyle name="Hipervínculo visitado" xfId="46660" builtinId="9" hidden="1"/>
    <cellStyle name="Hipervínculo visitado" xfId="46664" builtinId="9" hidden="1"/>
    <cellStyle name="Hipervínculo visitado" xfId="46668" builtinId="9" hidden="1"/>
    <cellStyle name="Hipervínculo visitado" xfId="46676" builtinId="9" hidden="1"/>
    <cellStyle name="Hipervínculo visitado" xfId="46678" builtinId="9" hidden="1"/>
    <cellStyle name="Hipervínculo visitado" xfId="46680" builtinId="9" hidden="1"/>
    <cellStyle name="Hipervínculo visitado" xfId="46686" builtinId="9" hidden="1"/>
    <cellStyle name="Hipervínculo visitado" xfId="46688" builtinId="9" hidden="1"/>
    <cellStyle name="Hipervínculo visitado" xfId="46692" builtinId="9" hidden="1"/>
    <cellStyle name="Hipervínculo visitado" xfId="46696" builtinId="9" hidden="1"/>
    <cellStyle name="Hipervínculo visitado" xfId="46703" builtinId="9" hidden="1"/>
    <cellStyle name="Hipervínculo visitado" xfId="46709" builtinId="9" hidden="1"/>
    <cellStyle name="Hipervínculo visitado" xfId="46711" builtinId="9" hidden="1"/>
    <cellStyle name="Hipervínculo visitado" xfId="46713" builtinId="9" hidden="1"/>
    <cellStyle name="Hipervínculo visitado" xfId="46719" builtinId="9" hidden="1"/>
    <cellStyle name="Hipervínculo visitado" xfId="46721" builtinId="9" hidden="1"/>
    <cellStyle name="Hipervínculo visitado" xfId="46725" builtinId="9" hidden="1"/>
    <cellStyle name="Hipervínculo visitado" xfId="46733" builtinId="9" hidden="1"/>
    <cellStyle name="Hipervínculo visitado" xfId="46735" builtinId="9" hidden="1"/>
    <cellStyle name="Hipervínculo visitado" xfId="46741" builtinId="9" hidden="1"/>
    <cellStyle name="Hipervínculo visitado" xfId="46743" builtinId="9" hidden="1"/>
    <cellStyle name="Hipervínculo visitado" xfId="46745" builtinId="9" hidden="1"/>
    <cellStyle name="Hipervínculo visitado" xfId="46751" builtinId="9" hidden="1"/>
    <cellStyle name="Hipervínculo visitado" xfId="46753" builtinId="9" hidden="1"/>
    <cellStyle name="Hipervínculo visitado" xfId="46761" builtinId="9" hidden="1"/>
    <cellStyle name="Hipervínculo visitado" xfId="46765" builtinId="9" hidden="1"/>
    <cellStyle name="Hipervínculo visitado" xfId="46767" builtinId="9" hidden="1"/>
    <cellStyle name="Hipervínculo visitado" xfId="46773" builtinId="9" hidden="1"/>
    <cellStyle name="Hipervínculo visitado" xfId="46775" builtinId="9" hidden="1"/>
    <cellStyle name="Hipervínculo visitado" xfId="46777" builtinId="9" hidden="1"/>
    <cellStyle name="Hipervínculo visitado" xfId="46783" builtinId="9" hidden="1"/>
    <cellStyle name="Hipervínculo visitado" xfId="46789" builtinId="9" hidden="1"/>
    <cellStyle name="Hipervínculo visitado" xfId="46793" builtinId="9" hidden="1"/>
    <cellStyle name="Hipervínculo visitado" xfId="46797" builtinId="9" hidden="1"/>
    <cellStyle name="Hipervínculo visitado" xfId="46799" builtinId="9" hidden="1"/>
    <cellStyle name="Hipervínculo visitado" xfId="46805" builtinId="9" hidden="1"/>
    <cellStyle name="Hipervínculo visitado" xfId="46806" builtinId="9" hidden="1"/>
    <cellStyle name="Hipervínculo visitado" xfId="46808" builtinId="9" hidden="1"/>
    <cellStyle name="Hipervínculo visitado" xfId="46816" builtinId="9" hidden="1"/>
    <cellStyle name="Hipervínculo visitado" xfId="46820" builtinId="9" hidden="1"/>
    <cellStyle name="Hipervínculo visitado" xfId="46824" builtinId="9" hidden="1"/>
    <cellStyle name="Hipervínculo visitado" xfId="46828" builtinId="9" hidden="1"/>
    <cellStyle name="Hipervínculo visitado" xfId="46830" builtinId="9" hidden="1"/>
    <cellStyle name="Hipervínculo visitado" xfId="46836" builtinId="9" hidden="1"/>
    <cellStyle name="Hipervínculo visitado" xfId="46838" builtinId="9" hidden="1"/>
    <cellStyle name="Hipervínculo visitado" xfId="46846" builtinId="9" hidden="1"/>
    <cellStyle name="Hipervínculo visitado" xfId="46848" builtinId="9" hidden="1"/>
    <cellStyle name="Hipervínculo visitado" xfId="46852" builtinId="9" hidden="1"/>
    <cellStyle name="Hipervínculo visitado" xfId="46856" builtinId="9" hidden="1"/>
    <cellStyle name="Hipervínculo visitado" xfId="46862" builtinId="9" hidden="1"/>
    <cellStyle name="Hipervínculo visitado" xfId="46864" builtinId="9" hidden="1"/>
    <cellStyle name="Hipervínculo visitado" xfId="46870" builtinId="9" hidden="1"/>
    <cellStyle name="Hipervínculo visitado" xfId="46874" builtinId="9" hidden="1"/>
    <cellStyle name="Hipervínculo visitado" xfId="46880" builtinId="9" hidden="1"/>
    <cellStyle name="Hipervínculo visitado" xfId="46882" builtinId="9" hidden="1"/>
    <cellStyle name="Hipervínculo visitado" xfId="46886" builtinId="9" hidden="1"/>
    <cellStyle name="Hipervínculo visitado" xfId="46890" builtinId="9" hidden="1"/>
    <cellStyle name="Hipervínculo visitado" xfId="46894" builtinId="9" hidden="1"/>
    <cellStyle name="Hipervínculo visitado" xfId="46896" builtinId="9" hidden="1"/>
    <cellStyle name="Hipervínculo visitado" xfId="46904" builtinId="9" hidden="1"/>
    <cellStyle name="Hipervínculo visitado" xfId="46906" builtinId="9" hidden="1"/>
    <cellStyle name="Hipervínculo visitado" xfId="46912" builtinId="9" hidden="1"/>
    <cellStyle name="Hipervínculo visitado" xfId="46914" builtinId="9" hidden="1"/>
    <cellStyle name="Hipervínculo visitado" xfId="46918" builtinId="9" hidden="1"/>
    <cellStyle name="Hipervínculo visitado" xfId="46922" builtinId="9" hidden="1"/>
    <cellStyle name="Hipervínculo visitado" xfId="46926" builtinId="9" hidden="1"/>
    <cellStyle name="Hipervínculo visitado" xfId="46934" builtinId="9" hidden="1"/>
    <cellStyle name="Hipervínculo visitado" xfId="46936" builtinId="9" hidden="1"/>
    <cellStyle name="Hipervínculo visitado" xfId="46938" builtinId="9" hidden="1"/>
    <cellStyle name="Hipervínculo visitado" xfId="46944" builtinId="9" hidden="1"/>
    <cellStyle name="Hipervínculo visitado" xfId="46946" builtinId="9" hidden="1"/>
    <cellStyle name="Hipervínculo visitado" xfId="46950" builtinId="9" hidden="1"/>
    <cellStyle name="Hipervínculo visitado" xfId="46954" builtinId="9" hidden="1"/>
    <cellStyle name="Hipervínculo visitado" xfId="46960" builtinId="9" hidden="1"/>
    <cellStyle name="Hipervínculo visitado" xfId="46964" builtinId="9" hidden="1"/>
    <cellStyle name="Hipervínculo visitado" xfId="46966" builtinId="9" hidden="1"/>
    <cellStyle name="Hipervínculo visitado" xfId="46968" builtinId="9" hidden="1"/>
    <cellStyle name="Hipervínculo visitado" xfId="46974" builtinId="9" hidden="1"/>
    <cellStyle name="Hipervínculo visitado" xfId="46976" builtinId="9" hidden="1"/>
    <cellStyle name="Hipervínculo visitado" xfId="46980" builtinId="9" hidden="1"/>
    <cellStyle name="Hipervínculo visitado" xfId="46988" builtinId="9" hidden="1"/>
    <cellStyle name="Hipervínculo visitado" xfId="46990" builtinId="9" hidden="1"/>
    <cellStyle name="Hipervínculo visitado" xfId="46996" builtinId="9" hidden="1"/>
    <cellStyle name="Hipervínculo visitado" xfId="46998" builtinId="9" hidden="1"/>
    <cellStyle name="Hipervínculo visitado" xfId="47000" builtinId="9" hidden="1"/>
    <cellStyle name="Hipervínculo visitado" xfId="47006" builtinId="9" hidden="1"/>
    <cellStyle name="Hipervínculo visitado" xfId="47008" builtinId="9" hidden="1"/>
    <cellStyle name="Hipervínculo visitado" xfId="47018" builtinId="9" hidden="1"/>
    <cellStyle name="Hipervínculo visitado" xfId="47022" builtinId="9" hidden="1"/>
    <cellStyle name="Hipervínculo visitado" xfId="47024" builtinId="9" hidden="1"/>
    <cellStyle name="Hipervínculo visitado" xfId="47030" builtinId="9" hidden="1"/>
    <cellStyle name="Hipervínculo visitado" xfId="47032" builtinId="9" hidden="1"/>
    <cellStyle name="Hipervínculo visitado" xfId="47034" builtinId="9" hidden="1"/>
    <cellStyle name="Hipervínculo visitado" xfId="47040" builtinId="9" hidden="1"/>
    <cellStyle name="Hipervínculo visitado" xfId="47046" builtinId="9" hidden="1"/>
    <cellStyle name="Hipervínculo visitado" xfId="47050" builtinId="9" hidden="1"/>
    <cellStyle name="Hipervínculo visitado" xfId="47054" builtinId="9" hidden="1"/>
    <cellStyle name="Hipervínculo visitado" xfId="47056" builtinId="9" hidden="1"/>
    <cellStyle name="Hipervínculo visitado" xfId="47062" builtinId="9" hidden="1"/>
    <cellStyle name="Hipervínculo visitado" xfId="47064" builtinId="9" hidden="1"/>
    <cellStyle name="Hipervínculo visitado" xfId="47066" builtinId="9" hidden="1"/>
    <cellStyle name="Hipervínculo visitado" xfId="47074" builtinId="9" hidden="1"/>
    <cellStyle name="Hipervínculo visitado" xfId="47078" builtinId="9" hidden="1"/>
    <cellStyle name="Hipervínculo visitado" xfId="47082" builtinId="9" hidden="1"/>
    <cellStyle name="Hipervínculo visitado" xfId="47086" builtinId="9" hidden="1"/>
    <cellStyle name="Hipervínculo visitado" xfId="47088" builtinId="9" hidden="1"/>
    <cellStyle name="Hipervínculo visitado" xfId="47094" builtinId="9" hidden="1"/>
    <cellStyle name="Hipervínculo visitado" xfId="47096" builtinId="9" hidden="1"/>
    <cellStyle name="Hipervínculo visitado" xfId="47104" builtinId="9" hidden="1"/>
    <cellStyle name="Hipervínculo visitado" xfId="47106" builtinId="9" hidden="1"/>
    <cellStyle name="Hipervínculo visitado" xfId="47110" builtinId="9" hidden="1"/>
    <cellStyle name="Hipervínculo visitado" xfId="47114" builtinId="9" hidden="1"/>
    <cellStyle name="Hipervínculo visitado" xfId="47118" builtinId="9" hidden="1"/>
    <cellStyle name="Hipervínculo visitado" xfId="47013" builtinId="9" hidden="1"/>
    <cellStyle name="Hipervínculo visitado" xfId="47124" builtinId="9" hidden="1"/>
    <cellStyle name="Hipervínculo visitado" xfId="47128" builtinId="9" hidden="1"/>
    <cellStyle name="Hipervínculo visitado" xfId="47134" builtinId="9" hidden="1"/>
    <cellStyle name="Hipervínculo visitado" xfId="47136" builtinId="9" hidden="1"/>
    <cellStyle name="Hipervínculo visitado" xfId="47140" builtinId="9" hidden="1"/>
    <cellStyle name="Hipervínculo visitado" xfId="47144" builtinId="9" hidden="1"/>
    <cellStyle name="Hipervínculo visitado" xfId="47148" builtinId="9" hidden="1"/>
    <cellStyle name="Hipervínculo visitado" xfId="47150" builtinId="9" hidden="1"/>
    <cellStyle name="Hipervínculo visitado" xfId="47158" builtinId="9" hidden="1"/>
    <cellStyle name="Hipervínculo visitado" xfId="47160" builtinId="9" hidden="1"/>
    <cellStyle name="Hipervínculo visitado" xfId="47166" builtinId="9" hidden="1"/>
    <cellStyle name="Hipervínculo visitado" xfId="47168" builtinId="9" hidden="1"/>
    <cellStyle name="Hipervínculo visitado" xfId="47174" builtinId="9" hidden="1"/>
    <cellStyle name="Hipervínculo visitado" xfId="47178" builtinId="9" hidden="1"/>
    <cellStyle name="Hipervínculo visitado" xfId="47182" builtinId="9" hidden="1"/>
    <cellStyle name="Hipervínculo visitado" xfId="47190" builtinId="9" hidden="1"/>
    <cellStyle name="Hipervínculo visitado" xfId="47192" builtinId="9" hidden="1"/>
    <cellStyle name="Hipervínculo visitado" xfId="47194" builtinId="9" hidden="1"/>
    <cellStyle name="Hipervínculo visitado" xfId="47200" builtinId="9" hidden="1"/>
    <cellStyle name="Hipervínculo visitado" xfId="47202" builtinId="9" hidden="1"/>
    <cellStyle name="Hipervínculo visitado" xfId="47206" builtinId="9" hidden="1"/>
    <cellStyle name="Hipervínculo visitado" xfId="47210" builtinId="9" hidden="1"/>
    <cellStyle name="Hipervínculo visitado" xfId="47216" builtinId="9" hidden="1"/>
    <cellStyle name="Hipervínculo visitado" xfId="47222" builtinId="9" hidden="1"/>
    <cellStyle name="Hipervínculo visitado" xfId="47224" builtinId="9" hidden="1"/>
    <cellStyle name="Hipervínculo visitado" xfId="47226" builtinId="9" hidden="1"/>
    <cellStyle name="Hipervínculo visitado" xfId="47232" builtinId="9" hidden="1"/>
    <cellStyle name="Hipervínculo visitado" xfId="47234" builtinId="9" hidden="1"/>
    <cellStyle name="Hipervínculo visitado" xfId="47238" builtinId="9" hidden="1"/>
    <cellStyle name="Hipervínculo visitado" xfId="47246" builtinId="9" hidden="1"/>
    <cellStyle name="Hipervínculo visitado" xfId="47248" builtinId="9" hidden="1"/>
    <cellStyle name="Hipervínculo visitado" xfId="47254" builtinId="9" hidden="1"/>
    <cellStyle name="Hipervínculo visitado" xfId="47256" builtinId="9" hidden="1"/>
    <cellStyle name="Hipervínculo visitado" xfId="47258" builtinId="9" hidden="1"/>
    <cellStyle name="Hipervínculo visitado" xfId="47264" builtinId="9" hidden="1"/>
    <cellStyle name="Hipervínculo visitado" xfId="47266" builtinId="9" hidden="1"/>
    <cellStyle name="Hipervínculo visitado" xfId="47274" builtinId="9" hidden="1"/>
    <cellStyle name="Hipervínculo visitado" xfId="47276" builtinId="9" hidden="1"/>
    <cellStyle name="Hipervínculo visitado" xfId="47278" builtinId="9" hidden="1"/>
    <cellStyle name="Hipervínculo visitado" xfId="47284" builtinId="9" hidden="1"/>
    <cellStyle name="Hipervínculo visitado" xfId="47286" builtinId="9" hidden="1"/>
    <cellStyle name="Hipervínculo visitado" xfId="47288" builtinId="9" hidden="1"/>
    <cellStyle name="Hipervínculo visitado" xfId="47270" builtinId="9" hidden="1"/>
    <cellStyle name="Hipervínculo visitado" xfId="47242" builtinId="9" hidden="1"/>
    <cellStyle name="Hipervínculo visitado" xfId="47214" builtinId="9" hidden="1"/>
    <cellStyle name="Hipervínculo visitado" xfId="47184" builtinId="9" hidden="1"/>
    <cellStyle name="Hipervínculo visitado" xfId="47156" builtinId="9" hidden="1"/>
    <cellStyle name="Hipervínculo visitado" xfId="47126" builtinId="9" hidden="1"/>
    <cellStyle name="Hipervínculo visitado" xfId="47098" builtinId="9" hidden="1"/>
    <cellStyle name="Hipervínculo visitado" xfId="47072" builtinId="9" hidden="1"/>
    <cellStyle name="Hipervínculo visitado" xfId="47042" builtinId="9" hidden="1"/>
    <cellStyle name="Hipervínculo visitado" xfId="47012" builtinId="9" hidden="1"/>
    <cellStyle name="Hipervínculo visitado" xfId="46984" builtinId="9" hidden="1"/>
    <cellStyle name="Hipervínculo visitado" xfId="46958" builtinId="9" hidden="1"/>
    <cellStyle name="Hipervínculo visitado" xfId="46928" builtinId="9" hidden="1"/>
    <cellStyle name="Hipervínculo visitado" xfId="46902" builtinId="9" hidden="1"/>
    <cellStyle name="Hipervínculo visitado" xfId="46872" builtinId="9" hidden="1"/>
    <cellStyle name="Hipervínculo visitado" xfId="46840" builtinId="9" hidden="1"/>
    <cellStyle name="Hipervínculo visitado" xfId="46814" builtinId="9" hidden="1"/>
    <cellStyle name="Hipervínculo visitado" xfId="46785" builtinId="9" hidden="1"/>
    <cellStyle name="Hipervínculo visitado" xfId="46757" builtinId="9" hidden="1"/>
    <cellStyle name="Hipervínculo visitado" xfId="46729" builtinId="9" hidden="1"/>
    <cellStyle name="Hipervínculo visitado" xfId="46700" builtinId="9" hidden="1"/>
    <cellStyle name="Hipervínculo visitado" xfId="46670" builtinId="9" hidden="1"/>
    <cellStyle name="Hipervínculo visitado" xfId="46646" builtinId="9" hidden="1"/>
    <cellStyle name="Hipervínculo visitado" xfId="46616" builtinId="9" hidden="1"/>
    <cellStyle name="Hipervínculo visitado" xfId="46586" builtinId="9" hidden="1"/>
    <cellStyle name="Hipervínculo visitado" xfId="46560" builtinId="9" hidden="1"/>
    <cellStyle name="Hipervínculo visitado" xfId="43486" builtinId="9" hidden="1"/>
    <cellStyle name="Hipervínculo visitado" xfId="43550" builtinId="9" hidden="1"/>
    <cellStyle name="Hipervínculo visitado" xfId="43530" builtinId="9" hidden="1"/>
    <cellStyle name="Hipervínculo visitado" xfId="43632" builtinId="9" hidden="1"/>
    <cellStyle name="Hipervínculo visitado" xfId="43608" builtinId="9" hidden="1"/>
    <cellStyle name="Hipervínculo visitado" xfId="43588" builtinId="9" hidden="1"/>
    <cellStyle name="Hipervínculo visitado" xfId="43566" builtinId="9" hidden="1"/>
    <cellStyle name="Hipervínculo visitado" xfId="43779" builtinId="9" hidden="1"/>
    <cellStyle name="Hipervínculo visitado" xfId="43797" builtinId="9" hidden="1"/>
    <cellStyle name="Hipervínculo visitado" xfId="43771" builtinId="9" hidden="1"/>
    <cellStyle name="Hipervínculo visitado" xfId="43749" builtinId="9" hidden="1"/>
    <cellStyle name="Hipervínculo visitado" xfId="43726" builtinId="9" hidden="1"/>
    <cellStyle name="Hipervínculo visitado" xfId="43702" builtinId="9" hidden="1"/>
    <cellStyle name="Hipervínculo visitado" xfId="43679" builtinId="9" hidden="1"/>
    <cellStyle name="Hipervínculo visitado" xfId="43659" builtinId="9" hidden="1"/>
    <cellStyle name="Hipervínculo visitado" xfId="43635" builtinId="9" hidden="1"/>
    <cellStyle name="Hipervínculo visitado" xfId="43988" builtinId="9" hidden="1"/>
    <cellStyle name="Hipervínculo visitado" xfId="44149" builtinId="9" hidden="1"/>
    <cellStyle name="Hipervínculo visitado" xfId="44253" builtinId="9" hidden="1"/>
    <cellStyle name="Hipervínculo visitado" xfId="44229" builtinId="9" hidden="1"/>
    <cellStyle name="Hipervínculo visitado" xfId="44207" builtinId="9" hidden="1"/>
    <cellStyle name="Hipervínculo visitado" xfId="44183" builtinId="9" hidden="1"/>
    <cellStyle name="Hipervínculo visitado" xfId="44157" builtinId="9" hidden="1"/>
    <cellStyle name="Hipervínculo visitado" xfId="44135" builtinId="9" hidden="1"/>
    <cellStyle name="Hipervínculo visitado" xfId="44109" builtinId="9" hidden="1"/>
    <cellStyle name="Hipervínculo visitado" xfId="44081" builtinId="9" hidden="1"/>
    <cellStyle name="Hipervínculo visitado" xfId="44059" builtinId="9" hidden="1"/>
    <cellStyle name="Hipervínculo visitado" xfId="44034" builtinId="9" hidden="1"/>
    <cellStyle name="Hipervínculo visitado" xfId="44010" builtinId="9" hidden="1"/>
    <cellStyle name="Hipervínculo visitado" xfId="43986" builtinId="9" hidden="1"/>
    <cellStyle name="Hipervínculo visitado" xfId="43962" builtinId="9" hidden="1"/>
    <cellStyle name="Hipervínculo visitado" xfId="43935" builtinId="9" hidden="1"/>
    <cellStyle name="Hipervínculo visitado" xfId="43913" builtinId="9" hidden="1"/>
    <cellStyle name="Hipervínculo visitado" xfId="43889" builtinId="9" hidden="1"/>
    <cellStyle name="Hipervínculo visitado" xfId="43865" builtinId="9" hidden="1"/>
    <cellStyle name="Hipervínculo visitado" xfId="43841" builtinId="9" hidden="1"/>
    <cellStyle name="Hipervínculo visitado" xfId="43817" builtinId="9" hidden="1"/>
    <cellStyle name="Hipervínculo visitado" xfId="44349" builtinId="9" hidden="1"/>
    <cellStyle name="Hipervínculo visitado" xfId="44428" builtinId="9" hidden="1"/>
    <cellStyle name="Hipervínculo visitado" xfId="44516" builtinId="9" hidden="1"/>
    <cellStyle name="Hipervínculo visitado" xfId="44605" builtinId="9" hidden="1"/>
    <cellStyle name="Hipervínculo visitado" xfId="44683" builtinId="9" hidden="1"/>
    <cellStyle name="Hipervínculo visitado" xfId="44773" builtinId="9" hidden="1"/>
    <cellStyle name="Hipervínculo visitado" xfId="44859" builtinId="9" hidden="1"/>
    <cellStyle name="Hipervínculo visitado" xfId="44941" builtinId="9" hidden="1"/>
    <cellStyle name="Hipervínculo visitado" xfId="45027" builtinId="9" hidden="1"/>
    <cellStyle name="Hipervínculo visitado" xfId="45117" builtinId="9" hidden="1"/>
    <cellStyle name="Hipervínculo visitado" xfId="45197" builtinId="9" hidden="1"/>
    <cellStyle name="Hipervínculo visitado" xfId="45285" builtinId="9" hidden="1"/>
    <cellStyle name="Hipervínculo visitado" xfId="45373" builtinId="9" hidden="1"/>
    <cellStyle name="Hipervínculo visitado" xfId="45453" builtinId="9" hidden="1"/>
    <cellStyle name="Hipervínculo visitado" xfId="45540" builtinId="9" hidden="1"/>
    <cellStyle name="Hipervínculo visitado" xfId="45626" builtinId="9" hidden="1"/>
    <cellStyle name="Hipervínculo visitado" xfId="45706" builtinId="9" hidden="1"/>
    <cellStyle name="Hipervínculo visitado" xfId="45756" builtinId="9" hidden="1"/>
    <cellStyle name="Hipervínculo visitado" xfId="45726" builtinId="9" hidden="1"/>
    <cellStyle name="Hipervínculo visitado" xfId="45700" builtinId="9" hidden="1"/>
    <cellStyle name="Hipervínculo visitado" xfId="45670" builtinId="9" hidden="1"/>
    <cellStyle name="Hipervínculo visitado" xfId="45640" builtinId="9" hidden="1"/>
    <cellStyle name="Hipervínculo visitado" xfId="45614" builtinId="9" hidden="1"/>
    <cellStyle name="Hipervínculo visitado" xfId="45586" builtinId="9" hidden="1"/>
    <cellStyle name="Hipervínculo visitado" xfId="45558" builtinId="9" hidden="1"/>
    <cellStyle name="Hipervínculo visitado" xfId="45530" builtinId="9" hidden="1"/>
    <cellStyle name="Hipervínculo visitado" xfId="45501" builtinId="9" hidden="1"/>
    <cellStyle name="Hipervínculo visitado" xfId="45471" builtinId="9" hidden="1"/>
    <cellStyle name="Hipervínculo visitado" xfId="45447" builtinId="9" hidden="1"/>
    <cellStyle name="Hipervínculo visitado" xfId="45417" builtinId="9" hidden="1"/>
    <cellStyle name="Hipervínculo visitado" xfId="45387" builtinId="9" hidden="1"/>
    <cellStyle name="Hipervínculo visitado" xfId="45361" builtinId="9" hidden="1"/>
    <cellStyle name="Hipervínculo visitado" xfId="45329" builtinId="9" hidden="1"/>
    <cellStyle name="Hipervínculo visitado" xfId="45301" builtinId="9" hidden="1"/>
    <cellStyle name="Hipervínculo visitado" xfId="45275" builtinId="9" hidden="1"/>
    <cellStyle name="Hipervínculo visitado" xfId="45247" builtinId="9" hidden="1"/>
    <cellStyle name="Hipervínculo visitado" xfId="45217" builtinId="9" hidden="1"/>
    <cellStyle name="Hipervínculo visitado" xfId="45189" builtinId="9" hidden="1"/>
    <cellStyle name="Hipervínculo visitado" xfId="45159" builtinId="9" hidden="1"/>
    <cellStyle name="Hipervínculo visitado" xfId="45131" builtinId="9" hidden="1"/>
    <cellStyle name="Hipervínculo visitado" xfId="45105" builtinId="9" hidden="1"/>
    <cellStyle name="Hipervínculo visitado" xfId="45075" builtinId="9" hidden="1"/>
    <cellStyle name="Hipervínculo visitado" xfId="45047" builtinId="9" hidden="1"/>
    <cellStyle name="Hipervínculo visitado" xfId="45017" builtinId="9" hidden="1"/>
    <cellStyle name="Hipervínculo visitado" xfId="44989" builtinId="9" hidden="1"/>
    <cellStyle name="Hipervínculo visitado" xfId="44961" builtinId="9" hidden="1"/>
    <cellStyle name="Hipervínculo visitado" xfId="44935" builtinId="9" hidden="1"/>
    <cellStyle name="Hipervínculo visitado" xfId="44905" builtinId="9" hidden="1"/>
    <cellStyle name="Hipervínculo visitado" xfId="44873" builtinId="9" hidden="1"/>
    <cellStyle name="Hipervínculo visitado" xfId="44847" builtinId="9" hidden="1"/>
    <cellStyle name="Hipervínculo visitado" xfId="44819" builtinId="9" hidden="1"/>
    <cellStyle name="Hipervínculo visitado" xfId="44791" builtinId="9" hidden="1"/>
    <cellStyle name="Hipervínculo visitado" xfId="44763" builtinId="9" hidden="1"/>
    <cellStyle name="Hipervínculo visitado" xfId="44735" builtinId="9" hidden="1"/>
    <cellStyle name="Hipervínculo visitado" xfId="44703" builtinId="9" hidden="1"/>
    <cellStyle name="Hipervínculo visitado" xfId="44677" builtinId="9" hidden="1"/>
    <cellStyle name="Hipervínculo visitado" xfId="44649" builtinId="9" hidden="1"/>
    <cellStyle name="Hipervínculo visitado" xfId="44619" builtinId="9" hidden="1"/>
    <cellStyle name="Hipervínculo visitado" xfId="44593" builtinId="9" hidden="1"/>
    <cellStyle name="Hipervínculo visitado" xfId="44561" builtinId="9" hidden="1"/>
    <cellStyle name="Hipervínculo visitado" xfId="44533" builtinId="9" hidden="1"/>
    <cellStyle name="Hipervínculo visitado" xfId="44506" builtinId="9" hidden="1"/>
    <cellStyle name="Hipervínculo visitado" xfId="44478" builtinId="9" hidden="1"/>
    <cellStyle name="Hipervínculo visitado" xfId="44448" builtinId="9" hidden="1"/>
    <cellStyle name="Hipervínculo visitado" xfId="44422" builtinId="9" hidden="1"/>
    <cellStyle name="Hipervínculo visitado" xfId="44391" builtinId="9" hidden="1"/>
    <cellStyle name="Hipervínculo visitado" xfId="44363" builtinId="9" hidden="1"/>
    <cellStyle name="Hipervínculo visitado" xfId="44337" builtinId="9" hidden="1"/>
    <cellStyle name="Hipervínculo visitado" xfId="44307" builtinId="9" hidden="1"/>
    <cellStyle name="Hipervínculo visitado" xfId="44279" builtinId="9" hidden="1"/>
    <cellStyle name="Hipervínculo visitado" xfId="41204" builtinId="9" hidden="1"/>
    <cellStyle name="Hipervínculo visitado" xfId="41210" builtinId="9" hidden="1"/>
    <cellStyle name="Hipervínculo visitado" xfId="41246" builtinId="9" hidden="1"/>
    <cellStyle name="Hipervínculo visitado" xfId="41224" builtinId="9" hidden="1"/>
    <cellStyle name="Hipervínculo visitado" xfId="41326" builtinId="9" hidden="1"/>
    <cellStyle name="Hipervínculo visitado" xfId="41304" builtinId="9" hidden="1"/>
    <cellStyle name="Hipervínculo visitado" xfId="41284" builtinId="9" hidden="1"/>
    <cellStyle name="Hipervínculo visitado" xfId="41395" builtinId="9" hidden="1"/>
    <cellStyle name="Hipervínculo visitado" xfId="41513" builtinId="9" hidden="1"/>
    <cellStyle name="Hipervínculo visitado" xfId="41489" builtinId="9" hidden="1"/>
    <cellStyle name="Hipervínculo visitado" xfId="41467" builtinId="9" hidden="1"/>
    <cellStyle name="Hipervínculo visitado" xfId="41442" builtinId="9" hidden="1"/>
    <cellStyle name="Hipervínculo visitado" xfId="41420" builtinId="9" hidden="1"/>
    <cellStyle name="Hipervínculo visitado" xfId="41398" builtinId="9" hidden="1"/>
    <cellStyle name="Hipervínculo visitado" xfId="41375" builtinId="9" hidden="1"/>
    <cellStyle name="Hipervínculo visitado" xfId="41353" builtinId="9" hidden="1"/>
    <cellStyle name="Hipervínculo visitado" xfId="41651" builtinId="9" hidden="1"/>
    <cellStyle name="Hipervínculo visitado" xfId="41829" builtinId="9" hidden="1"/>
    <cellStyle name="Hipervínculo visitado" xfId="41975" builtinId="9" hidden="1"/>
    <cellStyle name="Hipervínculo visitado" xfId="41947" builtinId="9" hidden="1"/>
    <cellStyle name="Hipervínculo visitado" xfId="41921" builtinId="9" hidden="1"/>
    <cellStyle name="Hipervínculo visitado" xfId="41901" builtinId="9" hidden="1"/>
    <cellStyle name="Hipervínculo visitado" xfId="41875" builtinId="9" hidden="1"/>
    <cellStyle name="Hipervínculo visitado" xfId="41851" builtinId="9" hidden="1"/>
    <cellStyle name="Hipervínculo visitado" xfId="41827" builtinId="9" hidden="1"/>
    <cellStyle name="Hipervínculo visitado" xfId="41801" builtinId="9" hidden="1"/>
    <cellStyle name="Hipervínculo visitado" xfId="41775" builtinId="9" hidden="1"/>
    <cellStyle name="Hipervínculo visitado" xfId="41754" builtinId="9" hidden="1"/>
    <cellStyle name="Hipervínculo visitado" xfId="41728" builtinId="9" hidden="1"/>
    <cellStyle name="Hipervínculo visitado" xfId="41704" builtinId="9" hidden="1"/>
    <cellStyle name="Hipervínculo visitado" xfId="41680" builtinId="9" hidden="1"/>
    <cellStyle name="Hipervínculo visitado" xfId="41655" builtinId="9" hidden="1"/>
    <cellStyle name="Hipervínculo visitado" xfId="41629" builtinId="9" hidden="1"/>
    <cellStyle name="Hipervínculo visitado" xfId="41502" builtinId="9" hidden="1"/>
    <cellStyle name="Hipervínculo visitado" xfId="41583" builtinId="9" hidden="1"/>
    <cellStyle name="Hipervínculo visitado" xfId="41559" builtinId="9" hidden="1"/>
    <cellStyle name="Hipervínculo visitado" xfId="41535" builtinId="9" hidden="1"/>
    <cellStyle name="Hipervínculo visitado" xfId="42037" builtinId="9" hidden="1"/>
    <cellStyle name="Hipervínculo visitado" xfId="42123" builtinId="9" hidden="1"/>
    <cellStyle name="Hipervínculo visitado" xfId="42204" builtinId="9" hidden="1"/>
    <cellStyle name="Hipervínculo visitado" xfId="42293" builtinId="9" hidden="1"/>
    <cellStyle name="Hipervínculo visitado" xfId="42381" builtinId="9" hidden="1"/>
    <cellStyle name="Hipervínculo visitado" xfId="42461" builtinId="9" hidden="1"/>
    <cellStyle name="Hipervínculo visitado" xfId="42547" builtinId="9" hidden="1"/>
    <cellStyle name="Hipervínculo visitado" xfId="42637" builtinId="9" hidden="1"/>
    <cellStyle name="Hipervínculo visitado" xfId="42715" builtinId="9" hidden="1"/>
    <cellStyle name="Hipervínculo visitado" xfId="42805" builtinId="9" hidden="1"/>
    <cellStyle name="Hipervínculo visitado" xfId="42891" builtinId="9" hidden="1"/>
    <cellStyle name="Hipervínculo visitado" xfId="42973" builtinId="9" hidden="1"/>
    <cellStyle name="Hipervínculo visitado" xfId="43059" builtinId="9" hidden="1"/>
    <cellStyle name="Hipervínculo visitado" xfId="43149" builtinId="9" hidden="1"/>
    <cellStyle name="Hipervínculo visitado" xfId="43228" builtinId="9" hidden="1"/>
    <cellStyle name="Hipervínculo visitado" xfId="43316" builtinId="9" hidden="1"/>
    <cellStyle name="Hipervínculo visitado" xfId="43402" builtinId="9" hidden="1"/>
    <cellStyle name="Hipervínculo visitado" xfId="43476" builtinId="9" hidden="1"/>
    <cellStyle name="Hipervínculo visitado" xfId="43446" builtinId="9" hidden="1"/>
    <cellStyle name="Hipervínculo visitado" xfId="43416" builtinId="9" hidden="1"/>
    <cellStyle name="Hipervínculo visitado" xfId="43390" builtinId="9" hidden="1"/>
    <cellStyle name="Hipervínculo visitado" xfId="43360" builtinId="9" hidden="1"/>
    <cellStyle name="Hipervínculo visitado" xfId="43332" builtinId="9" hidden="1"/>
    <cellStyle name="Hipervínculo visitado" xfId="43306" builtinId="9" hidden="1"/>
    <cellStyle name="Hipervínculo visitado" xfId="43278" builtinId="9" hidden="1"/>
    <cellStyle name="Hipervínculo visitado" xfId="43248" builtinId="9" hidden="1"/>
    <cellStyle name="Hipervínculo visitado" xfId="43222" builtinId="9" hidden="1"/>
    <cellStyle name="Hipervínculo visitado" xfId="43191" builtinId="9" hidden="1"/>
    <cellStyle name="Hipervínculo visitado" xfId="43163" builtinId="9" hidden="1"/>
    <cellStyle name="Hipervínculo visitado" xfId="43137" builtinId="9" hidden="1"/>
    <cellStyle name="Hipervínculo visitado" xfId="43107" builtinId="9" hidden="1"/>
    <cellStyle name="Hipervínculo visitado" xfId="43079" builtinId="9" hidden="1"/>
    <cellStyle name="Hipervínculo visitado" xfId="43049" builtinId="9" hidden="1"/>
    <cellStyle name="Hipervínculo visitado" xfId="43021" builtinId="9" hidden="1"/>
    <cellStyle name="Hipervínculo visitado" xfId="42993" builtinId="9" hidden="1"/>
    <cellStyle name="Hipervínculo visitado" xfId="42967" builtinId="9" hidden="1"/>
    <cellStyle name="Hipervínculo visitado" xfId="42937" builtinId="9" hidden="1"/>
    <cellStyle name="Hipervínculo visitado" xfId="42905" builtinId="9" hidden="1"/>
    <cellStyle name="Hipervínculo visitado" xfId="42879" builtinId="9" hidden="1"/>
    <cellStyle name="Hipervínculo visitado" xfId="42851" builtinId="9" hidden="1"/>
    <cellStyle name="Hipervínculo visitado" xfId="42823" builtinId="9" hidden="1"/>
    <cellStyle name="Hipervínculo visitado" xfId="42795" builtinId="9" hidden="1"/>
    <cellStyle name="Hipervínculo visitado" xfId="42767" builtinId="9" hidden="1"/>
    <cellStyle name="Hipervínculo visitado" xfId="42735" builtinId="9" hidden="1"/>
    <cellStyle name="Hipervínculo visitado" xfId="42709" builtinId="9" hidden="1"/>
    <cellStyle name="Hipervínculo visitado" xfId="42681" builtinId="9" hidden="1"/>
    <cellStyle name="Hipervínculo visitado" xfId="42651" builtinId="9" hidden="1"/>
    <cellStyle name="Hipervínculo visitado" xfId="42625" builtinId="9" hidden="1"/>
    <cellStyle name="Hipervínculo visitado" xfId="42593" builtinId="9" hidden="1"/>
    <cellStyle name="Hipervínculo visitado" xfId="42565" builtinId="9" hidden="1"/>
    <cellStyle name="Hipervínculo visitado" xfId="42539" builtinId="9" hidden="1"/>
    <cellStyle name="Hipervínculo visitado" xfId="42511" builtinId="9" hidden="1"/>
    <cellStyle name="Hipervínculo visitado" xfId="42481" builtinId="9" hidden="1"/>
    <cellStyle name="Hipervínculo visitado" xfId="42455" builtinId="9" hidden="1"/>
    <cellStyle name="Hipervínculo visitado" xfId="42423" builtinId="9" hidden="1"/>
    <cellStyle name="Hipervínculo visitado" xfId="42393" builtinId="9" hidden="1"/>
    <cellStyle name="Hipervínculo visitado" xfId="42369" builtinId="9" hidden="1"/>
    <cellStyle name="Hipervínculo visitado" xfId="42339" builtinId="9" hidden="1"/>
    <cellStyle name="Hipervínculo visitado" xfId="42311" builtinId="9" hidden="1"/>
    <cellStyle name="Hipervínculo visitado" xfId="42281" builtinId="9" hidden="1"/>
    <cellStyle name="Hipervínculo visitado" xfId="42253" builtinId="9" hidden="1"/>
    <cellStyle name="Hipervínculo visitado" xfId="42224" builtinId="9" hidden="1"/>
    <cellStyle name="Hipervínculo visitado" xfId="42198" builtinId="9" hidden="1"/>
    <cellStyle name="Hipervínculo visitado" xfId="42168" builtinId="9" hidden="1"/>
    <cellStyle name="Hipervínculo visitado" xfId="42138" builtinId="9" hidden="1"/>
    <cellStyle name="Hipervínculo visitado" xfId="42111" builtinId="9" hidden="1"/>
    <cellStyle name="Hipervínculo visitado" xfId="42081" builtinId="9" hidden="1"/>
    <cellStyle name="Hipervínculo visitado" xfId="42055" builtinId="9" hidden="1"/>
    <cellStyle name="Hipervínculo visitado" xfId="42027" builtinId="9" hidden="1"/>
    <cellStyle name="Hipervínculo visitado" xfId="41999" builtinId="9" hidden="1"/>
    <cellStyle name="Hipervínculo visitado" xfId="38906" builtinId="9" hidden="1"/>
    <cellStyle name="Hipervínculo visitado" xfId="38928" builtinId="9" hidden="1"/>
    <cellStyle name="Hipervínculo visitado" xfId="38964" builtinId="9" hidden="1"/>
    <cellStyle name="Hipervínculo visitado" xfId="38940" builtinId="9" hidden="1"/>
    <cellStyle name="Hipervínculo visitado" xfId="39046" builtinId="9" hidden="1"/>
    <cellStyle name="Hipervínculo visitado" xfId="39022" builtinId="9" hidden="1"/>
    <cellStyle name="Hipervínculo visitado" xfId="39000" builtinId="9" hidden="1"/>
    <cellStyle name="Hipervínculo visitado" xfId="38980" builtinId="9" hidden="1"/>
    <cellStyle name="Hipervínculo visitado" xfId="39231" builtinId="9" hidden="1"/>
    <cellStyle name="Hipervínculo visitado" xfId="39207" builtinId="9" hidden="1"/>
    <cellStyle name="Hipervínculo visitado" xfId="39185" builtinId="9" hidden="1"/>
    <cellStyle name="Hipervínculo visitado" xfId="39160" builtinId="9" hidden="1"/>
    <cellStyle name="Hipervínculo visitado" xfId="39136" builtinId="9" hidden="1"/>
    <cellStyle name="Hipervínculo visitado" xfId="39116" builtinId="9" hidden="1"/>
    <cellStyle name="Hipervínculo visitado" xfId="39093" builtinId="9" hidden="1"/>
    <cellStyle name="Hipervínculo visitado" xfId="39069" builtinId="9" hidden="1"/>
    <cellStyle name="Hipervínculo visitado" xfId="39317" builtinId="9" hidden="1"/>
    <cellStyle name="Hipervínculo visitado" xfId="39491" builtinId="9" hidden="1"/>
    <cellStyle name="Hipervínculo visitado" xfId="39667" builtinId="9" hidden="1"/>
    <cellStyle name="Hipervínculo visitado" xfId="39665" builtinId="9" hidden="1"/>
    <cellStyle name="Hipervínculo visitado" xfId="39641" builtinId="9" hidden="1"/>
    <cellStyle name="Hipervínculo visitado" xfId="39617" builtinId="9" hidden="1"/>
    <cellStyle name="Hipervínculo visitado" xfId="39595" builtinId="9" hidden="1"/>
    <cellStyle name="Hipervínculo visitado" xfId="39569" builtinId="9" hidden="1"/>
    <cellStyle name="Hipervínculo visitado" xfId="39545" builtinId="9" hidden="1"/>
    <cellStyle name="Hipervínculo visitado" xfId="39519" builtinId="9" hidden="1"/>
    <cellStyle name="Hipervínculo visitado" xfId="39495" builtinId="9" hidden="1"/>
    <cellStyle name="Hipervínculo visitado" xfId="39470" builtinId="9" hidden="1"/>
    <cellStyle name="Hipervínculo visitado" xfId="39448" builtinId="9" hidden="1"/>
    <cellStyle name="Hipervínculo visitado" xfId="39422" builtinId="9" hidden="1"/>
    <cellStyle name="Hipervínculo visitado" xfId="39398" builtinId="9" hidden="1"/>
    <cellStyle name="Hipervínculo visitado" xfId="39374" builtinId="9" hidden="1"/>
    <cellStyle name="Hipervínculo visitado" xfId="39349" builtinId="9" hidden="1"/>
    <cellStyle name="Hipervínculo visitado" xfId="39323" builtinId="9" hidden="1"/>
    <cellStyle name="Hipervínculo visitado" xfId="39303" builtinId="9" hidden="1"/>
    <cellStyle name="Hipervínculo visitado" xfId="39277" builtinId="9" hidden="1"/>
    <cellStyle name="Hipervínculo visitado" xfId="39251" builtinId="9" hidden="1"/>
    <cellStyle name="Hipervínculo visitado" xfId="39725" builtinId="9" hidden="1"/>
    <cellStyle name="Hipervínculo visitado" xfId="39811" builtinId="9" hidden="1"/>
    <cellStyle name="Hipervínculo visitado" xfId="39900" builtinId="9" hidden="1"/>
    <cellStyle name="Hipervínculo visitado" xfId="39979" builtinId="9" hidden="1"/>
    <cellStyle name="Hipervínculo visitado" xfId="40069" builtinId="9" hidden="1"/>
    <cellStyle name="Hipervínculo visitado" xfId="40157" builtinId="9" hidden="1"/>
    <cellStyle name="Hipervínculo visitado" xfId="40237" builtinId="9" hidden="1"/>
    <cellStyle name="Hipervínculo visitado" xfId="40325" builtinId="9" hidden="1"/>
    <cellStyle name="Hipervínculo visitado" xfId="40306" builtinId="9" hidden="1"/>
    <cellStyle name="Hipervínculo visitado" xfId="40493" builtinId="9" hidden="1"/>
    <cellStyle name="Hipervínculo visitado" xfId="40579" builtinId="9" hidden="1"/>
    <cellStyle name="Hipervínculo visitado" xfId="40669" builtinId="9" hidden="1"/>
    <cellStyle name="Hipervínculo visitado" xfId="40747" builtinId="9" hidden="1"/>
    <cellStyle name="Hipervínculo visitado" xfId="40837" builtinId="9" hidden="1"/>
    <cellStyle name="Hipervínculo visitado" xfId="40923" builtinId="9" hidden="1"/>
    <cellStyle name="Hipervínculo visitado" xfId="41004" builtinId="9" hidden="1"/>
    <cellStyle name="Hipervínculo visitado" xfId="41090" builtinId="9" hidden="1"/>
    <cellStyle name="Hipervínculo visitado" xfId="41178" builtinId="9" hidden="1"/>
    <cellStyle name="Hipervínculo visitado" xfId="41166" builtinId="9" hidden="1"/>
    <cellStyle name="Hipervínculo visitado" xfId="41136" builtinId="9" hidden="1"/>
    <cellStyle name="Hipervínculo visitado" xfId="41108" builtinId="9" hidden="1"/>
    <cellStyle name="Hipervínculo visitado" xfId="41080" builtinId="9" hidden="1"/>
    <cellStyle name="Hipervínculo visitado" xfId="41052" builtinId="9" hidden="1"/>
    <cellStyle name="Hipervínculo visitado" xfId="41024" builtinId="9" hidden="1"/>
    <cellStyle name="Hipervínculo visitado" xfId="40998" builtinId="9" hidden="1"/>
    <cellStyle name="Hipervínculo visitado" xfId="40968" builtinId="9" hidden="1"/>
    <cellStyle name="Hipervínculo visitado" xfId="40938" builtinId="9" hidden="1"/>
    <cellStyle name="Hipervínculo visitado" xfId="40911" builtinId="9" hidden="1"/>
    <cellStyle name="Hipervínculo visitado" xfId="40881" builtinId="9" hidden="1"/>
    <cellStyle name="Hipervínculo visitado" xfId="40855" builtinId="9" hidden="1"/>
    <cellStyle name="Hipervínculo visitado" xfId="40827" builtinId="9" hidden="1"/>
    <cellStyle name="Hipervínculo visitado" xfId="40799" builtinId="9" hidden="1"/>
    <cellStyle name="Hipervínculo visitado" xfId="40767" builtinId="9" hidden="1"/>
    <cellStyle name="Hipervínculo visitado" xfId="40741" builtinId="9" hidden="1"/>
    <cellStyle name="Hipervínculo visitado" xfId="40713" builtinId="9" hidden="1"/>
    <cellStyle name="Hipervínculo visitado" xfId="40683" builtinId="9" hidden="1"/>
    <cellStyle name="Hipervínculo visitado" xfId="40657" builtinId="9" hidden="1"/>
    <cellStyle name="Hipervínculo visitado" xfId="40627" builtinId="9" hidden="1"/>
    <cellStyle name="Hipervínculo visitado" xfId="40597" builtinId="9" hidden="1"/>
    <cellStyle name="Hipervínculo visitado" xfId="40569" builtinId="9" hidden="1"/>
    <cellStyle name="Hipervínculo visitado" xfId="40543" builtinId="9" hidden="1"/>
    <cellStyle name="Hipervínculo visitado" xfId="40513" builtinId="9" hidden="1"/>
    <cellStyle name="Hipervínculo visitado" xfId="40487" builtinId="9" hidden="1"/>
    <cellStyle name="Hipervínculo visitado" xfId="40455" builtinId="9" hidden="1"/>
    <cellStyle name="Hipervínculo visitado" xfId="40425" builtinId="9" hidden="1"/>
    <cellStyle name="Hipervínculo visitado" xfId="40401" builtinId="9" hidden="1"/>
    <cellStyle name="Hipervínculo visitado" xfId="40371" builtinId="9" hidden="1"/>
    <cellStyle name="Hipervínculo visitado" xfId="40343" builtinId="9" hidden="1"/>
    <cellStyle name="Hipervínculo visitado" xfId="40315" builtinId="9" hidden="1"/>
    <cellStyle name="Hipervínculo visitado" xfId="40285" builtinId="9" hidden="1"/>
    <cellStyle name="Hipervínculo visitado" xfId="40150" builtinId="9" hidden="1"/>
    <cellStyle name="Hipervínculo visitado" xfId="40231" builtinId="9" hidden="1"/>
    <cellStyle name="Hipervínculo visitado" xfId="40201" builtinId="9" hidden="1"/>
    <cellStyle name="Hipervínculo visitado" xfId="40171" builtinId="9" hidden="1"/>
    <cellStyle name="Hipervínculo visitado" xfId="40143" builtinId="9" hidden="1"/>
    <cellStyle name="Hipervínculo visitado" xfId="40113" builtinId="9" hidden="1"/>
    <cellStyle name="Hipervínculo visitado" xfId="40087" builtinId="9" hidden="1"/>
    <cellStyle name="Hipervínculo visitado" xfId="40059" builtinId="9" hidden="1"/>
    <cellStyle name="Hipervínculo visitado" xfId="40031" builtinId="9" hidden="1"/>
    <cellStyle name="Hipervínculo visitado" xfId="40001" builtinId="9" hidden="1"/>
    <cellStyle name="Hipervínculo visitado" xfId="39973" builtinId="9" hidden="1"/>
    <cellStyle name="Hipervínculo visitado" xfId="39943" builtinId="9" hidden="1"/>
    <cellStyle name="Hipervínculo visitado" xfId="39914" builtinId="9" hidden="1"/>
    <cellStyle name="Hipervínculo visitado" xfId="39888" builtinId="9" hidden="1"/>
    <cellStyle name="Hipervínculo visitado" xfId="39858" builtinId="9" hidden="1"/>
    <cellStyle name="Hipervínculo visitado" xfId="39829" builtinId="9" hidden="1"/>
    <cellStyle name="Hipervínculo visitado" xfId="39801" builtinId="9" hidden="1"/>
    <cellStyle name="Hipervínculo visitado" xfId="39775" builtinId="9" hidden="1"/>
    <cellStyle name="Hipervínculo visitado" xfId="39745" builtinId="9" hidden="1"/>
    <cellStyle name="Hipervínculo visitado" xfId="39719" builtinId="9" hidden="1"/>
    <cellStyle name="Hipervínculo visitado" xfId="39689" builtinId="9" hidden="1"/>
    <cellStyle name="Hipervínculo visitado" xfId="36643" builtinId="9" hidden="1"/>
    <cellStyle name="Hipervínculo visitado" xfId="36679" builtinId="9" hidden="1"/>
    <cellStyle name="Hipervínculo visitado" xfId="36657" builtinId="9" hidden="1"/>
    <cellStyle name="Hipervínculo visitado" xfId="36759" builtinId="9" hidden="1"/>
    <cellStyle name="Hipervínculo visitado" xfId="36737" builtinId="9" hidden="1"/>
    <cellStyle name="Hipervínculo visitado" xfId="36715" builtinId="9" hidden="1"/>
    <cellStyle name="Hipervínculo visitado" xfId="36693" builtinId="9" hidden="1"/>
    <cellStyle name="Hipervínculo visitado" xfId="36948" builtinId="9" hidden="1"/>
    <cellStyle name="Hipervínculo visitado" xfId="36922" builtinId="9" hidden="1"/>
    <cellStyle name="Hipervínculo visitado" xfId="36898" builtinId="9" hidden="1"/>
    <cellStyle name="Hipervínculo visitado" xfId="36876" builtinId="9" hidden="1"/>
    <cellStyle name="Hipervínculo visitado" xfId="36853" builtinId="9" hidden="1"/>
    <cellStyle name="Hipervínculo visitado" xfId="36829" builtinId="9" hidden="1"/>
    <cellStyle name="Hipervínculo visitado" xfId="36808" builtinId="9" hidden="1"/>
    <cellStyle name="Hipervínculo visitado" xfId="36786" builtinId="9" hidden="1"/>
    <cellStyle name="Hipervínculo visitado" xfId="36994" builtinId="9" hidden="1"/>
    <cellStyle name="Hipervínculo visitado" xfId="37153" builtinId="9" hidden="1"/>
    <cellStyle name="Hipervínculo visitado" xfId="37330" builtinId="9" hidden="1"/>
    <cellStyle name="Hipervínculo visitado" xfId="37380" builtinId="9" hidden="1"/>
    <cellStyle name="Hipervínculo visitado" xfId="37356" builtinId="9" hidden="1"/>
    <cellStyle name="Hipervínculo visitado" xfId="37334" builtinId="9" hidden="1"/>
    <cellStyle name="Hipervínculo visitado" xfId="37308" builtinId="9" hidden="1"/>
    <cellStyle name="Hipervínculo visitado" xfId="37286" builtinId="9" hidden="1"/>
    <cellStyle name="Hipervínculo visitado" xfId="37260" builtinId="9" hidden="1"/>
    <cellStyle name="Hipervínculo visitado" xfId="37234" builtinId="9" hidden="1"/>
    <cellStyle name="Hipervínculo visitado" xfId="37210" builtinId="9" hidden="1"/>
    <cellStyle name="Hipervínculo visitado" xfId="37186" builtinId="9" hidden="1"/>
    <cellStyle name="Hipervínculo visitado" xfId="37161" builtinId="9" hidden="1"/>
    <cellStyle name="Hipervínculo visitado" xfId="37139" builtinId="9" hidden="1"/>
    <cellStyle name="Hipervínculo visitado" xfId="37113" builtinId="9" hidden="1"/>
    <cellStyle name="Hipervínculo visitado" xfId="37087" builtinId="9" hidden="1"/>
    <cellStyle name="Hipervínculo visitado" xfId="37064" builtinId="9" hidden="1"/>
    <cellStyle name="Hipervínculo visitado" xfId="37038" builtinId="9" hidden="1"/>
    <cellStyle name="Hipervínculo visitado" xfId="37016" builtinId="9" hidden="1"/>
    <cellStyle name="Hipervínculo visitado" xfId="36992" builtinId="9" hidden="1"/>
    <cellStyle name="Hipervínculo visitado" xfId="36968" builtinId="9" hidden="1"/>
    <cellStyle name="Hipervínculo visitado" xfId="37418" builtinId="9" hidden="1"/>
    <cellStyle name="Hipervínculo visitado" xfId="37391" builtinId="9" hidden="1"/>
    <cellStyle name="Hipervínculo visitado" xfId="37585" builtinId="9" hidden="1"/>
    <cellStyle name="Hipervínculo visitado" xfId="37672" builtinId="9" hidden="1"/>
    <cellStyle name="Hipervínculo visitado" xfId="37754" builtinId="9" hidden="1"/>
    <cellStyle name="Hipervínculo visitado" xfId="37840" builtinId="9" hidden="1"/>
    <cellStyle name="Hipervínculo visitado" xfId="37930" builtinId="9" hidden="1"/>
    <cellStyle name="Hipervínculo visitado" xfId="38008" builtinId="9" hidden="1"/>
    <cellStyle name="Hipervínculo visitado" xfId="38098" builtinId="9" hidden="1"/>
    <cellStyle name="Hipervínculo visitado" xfId="38186" builtinId="9" hidden="1"/>
    <cellStyle name="Hipervínculo visitado" xfId="38266" builtinId="9" hidden="1"/>
    <cellStyle name="Hipervínculo visitado" xfId="38354" builtinId="9" hidden="1"/>
    <cellStyle name="Hipervínculo visitado" xfId="38440" builtinId="9" hidden="1"/>
    <cellStyle name="Hipervínculo visitado" xfId="38522" builtinId="9" hidden="1"/>
    <cellStyle name="Hipervínculo visitado" xfId="38608" builtinId="9" hidden="1"/>
    <cellStyle name="Hipervínculo visitado" xfId="38697" builtinId="9" hidden="1"/>
    <cellStyle name="Hipervínculo visitado" xfId="38775" builtinId="9" hidden="1"/>
    <cellStyle name="Hipervínculo visitado" xfId="38863" builtinId="9" hidden="1"/>
    <cellStyle name="Hipervínculo visitado" xfId="38881" builtinId="9" hidden="1"/>
    <cellStyle name="Hipervínculo visitado" xfId="38853" builtinId="9" hidden="1"/>
    <cellStyle name="Hipervínculo visitado" xfId="38825" builtinId="9" hidden="1"/>
    <cellStyle name="Hipervínculo visitado" xfId="38795" builtinId="9" hidden="1"/>
    <cellStyle name="Hipervínculo visitado" xfId="38769" builtinId="9" hidden="1"/>
    <cellStyle name="Hipervínculo visitado" xfId="38741" builtinId="9" hidden="1"/>
    <cellStyle name="Hipervínculo visitado" xfId="38711" builtinId="9" hidden="1"/>
    <cellStyle name="Hipervínculo visitado" xfId="38685" builtinId="9" hidden="1"/>
    <cellStyle name="Hipervínculo visitado" xfId="38655" builtinId="9" hidden="1"/>
    <cellStyle name="Hipervínculo visitado" xfId="38626" builtinId="9" hidden="1"/>
    <cellStyle name="Hipervínculo visitado" xfId="38598" builtinId="9" hidden="1"/>
    <cellStyle name="Hipervínculo visitado" xfId="38572" builtinId="9" hidden="1"/>
    <cellStyle name="Hipervínculo visitado" xfId="38542" builtinId="9" hidden="1"/>
    <cellStyle name="Hipervínculo visitado" xfId="38516" builtinId="9" hidden="1"/>
    <cellStyle name="Hipervínculo visitado" xfId="38486" builtinId="9" hidden="1"/>
    <cellStyle name="Hipervínculo visitado" xfId="38454" builtinId="9" hidden="1"/>
    <cellStyle name="Hipervínculo visitado" xfId="38430" builtinId="9" hidden="1"/>
    <cellStyle name="Hipervínculo visitado" xfId="38400" builtinId="9" hidden="1"/>
    <cellStyle name="Hipervínculo visitado" xfId="38372" builtinId="9" hidden="1"/>
    <cellStyle name="Hipervínculo visitado" xfId="38344" builtinId="9" hidden="1"/>
    <cellStyle name="Hipervínculo visitado" xfId="38314" builtinId="9" hidden="1"/>
    <cellStyle name="Hipervínculo visitado" xfId="38284" builtinId="9" hidden="1"/>
    <cellStyle name="Hipervínculo visitado" xfId="38260" builtinId="9" hidden="1"/>
    <cellStyle name="Hipervínculo visitado" xfId="38230" builtinId="9" hidden="1"/>
    <cellStyle name="Hipervínculo visitado" xfId="38200" builtinId="9" hidden="1"/>
    <cellStyle name="Hipervínculo visitado" xfId="38174" builtinId="9" hidden="1"/>
    <cellStyle name="Hipervínculo visitado" xfId="38142" builtinId="9" hidden="1"/>
    <cellStyle name="Hipervínculo visitado" xfId="38116" builtinId="9" hidden="1"/>
    <cellStyle name="Hipervínculo visitado" xfId="38088" builtinId="9" hidden="1"/>
    <cellStyle name="Hipervínculo visitado" xfId="38060" builtinId="9" hidden="1"/>
    <cellStyle name="Hipervínculo visitado" xfId="38030" builtinId="9" hidden="1"/>
    <cellStyle name="Hipervínculo visitado" xfId="38002" builtinId="9" hidden="1"/>
    <cellStyle name="Hipervínculo visitado" xfId="37972" builtinId="9" hidden="1"/>
    <cellStyle name="Hipervínculo visitado" xfId="37944" builtinId="9" hidden="1"/>
    <cellStyle name="Hipervínculo visitado" xfId="37918" builtinId="9" hidden="1"/>
    <cellStyle name="Hipervínculo visitado" xfId="37888" builtinId="9" hidden="1"/>
    <cellStyle name="Hipervínculo visitado" xfId="37858" builtinId="9" hidden="1"/>
    <cellStyle name="Hipervínculo visitado" xfId="37830" builtinId="9" hidden="1"/>
    <cellStyle name="Hipervínculo visitado" xfId="37804" builtinId="9" hidden="1"/>
    <cellStyle name="Hipervínculo visitado" xfId="37774" builtinId="9" hidden="1"/>
    <cellStyle name="Hipervínculo visitado" xfId="37748" builtinId="9" hidden="1"/>
    <cellStyle name="Hipervínculo visitado" xfId="37718" builtinId="9" hidden="1"/>
    <cellStyle name="Hipervínculo visitado" xfId="37686" builtinId="9" hidden="1"/>
    <cellStyle name="Hipervínculo visitado" xfId="37660" builtinId="9" hidden="1"/>
    <cellStyle name="Hipervínculo visitado" xfId="37631" builtinId="9" hidden="1"/>
    <cellStyle name="Hipervínculo visitado" xfId="37603" builtinId="9" hidden="1"/>
    <cellStyle name="Hipervínculo visitado" xfId="37575" builtinId="9" hidden="1"/>
    <cellStyle name="Hipervínculo visitado" xfId="37546" builtinId="9" hidden="1"/>
    <cellStyle name="Hipervínculo visitado" xfId="37516" builtinId="9" hidden="1"/>
    <cellStyle name="Hipervínculo visitado" xfId="37492" builtinId="9" hidden="1"/>
    <cellStyle name="Hipervínculo visitado" xfId="37462" builtinId="9" hidden="1"/>
    <cellStyle name="Hipervínculo visitado" xfId="37432" builtinId="9" hidden="1"/>
    <cellStyle name="Hipervínculo visitado" xfId="37406" builtinId="9" hidden="1"/>
    <cellStyle name="Hipervínculo visitado" xfId="34334" builtinId="9" hidden="1"/>
    <cellStyle name="Hipervínculo visitado" xfId="34397" builtinId="9" hidden="1"/>
    <cellStyle name="Hipervínculo visitado" xfId="34377" builtinId="9" hidden="1"/>
    <cellStyle name="Hipervínculo visitado" xfId="34479" builtinId="9" hidden="1"/>
    <cellStyle name="Hipervínculo visitado" xfId="34455" builtinId="9" hidden="1"/>
    <cellStyle name="Hipervínculo visitado" xfId="34435" builtinId="9" hidden="1"/>
    <cellStyle name="Hipervínculo visitado" xfId="34413" builtinId="9" hidden="1"/>
    <cellStyle name="Hipervínculo visitado" xfId="34626" builtinId="9" hidden="1"/>
    <cellStyle name="Hipervínculo visitado" xfId="34644" builtinId="9" hidden="1"/>
    <cellStyle name="Hipervínculo visitado" xfId="34618" builtinId="9" hidden="1"/>
    <cellStyle name="Hipervínculo visitado" xfId="34596" builtinId="9" hidden="1"/>
    <cellStyle name="Hipervínculo visitado" xfId="34573" builtinId="9" hidden="1"/>
    <cellStyle name="Hipervínculo visitado" xfId="34549" builtinId="9" hidden="1"/>
    <cellStyle name="Hipervínculo visitado" xfId="34526" builtinId="9" hidden="1"/>
    <cellStyle name="Hipervínculo visitado" xfId="34506" builtinId="9" hidden="1"/>
    <cellStyle name="Hipervínculo visitado" xfId="34482" builtinId="9" hidden="1"/>
    <cellStyle name="Hipervínculo visitado" xfId="34835" builtinId="9" hidden="1"/>
    <cellStyle name="Hipervínculo visitado" xfId="34996" builtinId="9" hidden="1"/>
    <cellStyle name="Hipervínculo visitado" xfId="35100" builtinId="9" hidden="1"/>
    <cellStyle name="Hipervínculo visitado" xfId="35076" builtinId="9" hidden="1"/>
    <cellStyle name="Hipervínculo visitado" xfId="35054" builtinId="9" hidden="1"/>
    <cellStyle name="Hipervínculo visitado" xfId="35030" builtinId="9" hidden="1"/>
    <cellStyle name="Hipervínculo visitado" xfId="35004" builtinId="9" hidden="1"/>
    <cellStyle name="Hipervínculo visitado" xfId="34982" builtinId="9" hidden="1"/>
    <cellStyle name="Hipervínculo visitado" xfId="34956" builtinId="9" hidden="1"/>
    <cellStyle name="Hipervínculo visitado" xfId="34928" builtinId="9" hidden="1"/>
    <cellStyle name="Hipervínculo visitado" xfId="34906" builtinId="9" hidden="1"/>
    <cellStyle name="Hipervínculo visitado" xfId="34881" builtinId="9" hidden="1"/>
    <cellStyle name="Hipervínculo visitado" xfId="34857" builtinId="9" hidden="1"/>
    <cellStyle name="Hipervínculo visitado" xfId="34833" builtinId="9" hidden="1"/>
    <cellStyle name="Hipervínculo visitado" xfId="34809" builtinId="9" hidden="1"/>
    <cellStyle name="Hipervínculo visitado" xfId="34782" builtinId="9" hidden="1"/>
    <cellStyle name="Hipervínculo visitado" xfId="34760" builtinId="9" hidden="1"/>
    <cellStyle name="Hipervínculo visitado" xfId="34736" builtinId="9" hidden="1"/>
    <cellStyle name="Hipervínculo visitado" xfId="34712" builtinId="9" hidden="1"/>
    <cellStyle name="Hipervínculo visitado" xfId="34688" builtinId="9" hidden="1"/>
    <cellStyle name="Hipervínculo visitado" xfId="34664" builtinId="9" hidden="1"/>
    <cellStyle name="Hipervínculo visitado" xfId="35196" builtinId="9" hidden="1"/>
    <cellStyle name="Hipervínculo visitado" xfId="35275" builtinId="9" hidden="1"/>
    <cellStyle name="Hipervínculo visitado" xfId="35363" builtinId="9" hidden="1"/>
    <cellStyle name="Hipervínculo visitado" xfId="35452" builtinId="9" hidden="1"/>
    <cellStyle name="Hipervínculo visitado" xfId="35530" builtinId="9" hidden="1"/>
    <cellStyle name="Hipervínculo visitado" xfId="35620" builtinId="9" hidden="1"/>
    <cellStyle name="Hipervínculo visitado" xfId="35706" builtinId="9" hidden="1"/>
    <cellStyle name="Hipervínculo visitado" xfId="35788" builtinId="9" hidden="1"/>
    <cellStyle name="Hipervínculo visitado" xfId="35874" builtinId="9" hidden="1"/>
    <cellStyle name="Hipervínculo visitado" xfId="35964" builtinId="9" hidden="1"/>
    <cellStyle name="Hipervínculo visitado" xfId="36044" builtinId="9" hidden="1"/>
    <cellStyle name="Hipervínculo visitado" xfId="36132" builtinId="9" hidden="1"/>
    <cellStyle name="Hipervínculo visitado" xfId="36220" builtinId="9" hidden="1"/>
    <cellStyle name="Hipervínculo visitado" xfId="36300" builtinId="9" hidden="1"/>
    <cellStyle name="Hipervínculo visitado" xfId="36387" builtinId="9" hidden="1"/>
    <cellStyle name="Hipervínculo visitado" xfId="36473" builtinId="9" hidden="1"/>
    <cellStyle name="Hipervínculo visitado" xfId="36553" builtinId="9" hidden="1"/>
    <cellStyle name="Hipervínculo visitado" xfId="36603" builtinId="9" hidden="1"/>
    <cellStyle name="Hipervínculo visitado" xfId="36573" builtinId="9" hidden="1"/>
    <cellStyle name="Hipervínculo visitado" xfId="36547" builtinId="9" hidden="1"/>
    <cellStyle name="Hipervínculo visitado" xfId="36517" builtinId="9" hidden="1"/>
    <cellStyle name="Hipervínculo visitado" xfId="36487" builtinId="9" hidden="1"/>
    <cellStyle name="Hipervínculo visitado" xfId="36461" builtinId="9" hidden="1"/>
    <cellStyle name="Hipervínculo visitado" xfId="36433" builtinId="9" hidden="1"/>
    <cellStyle name="Hipervínculo visitado" xfId="36405" builtinId="9" hidden="1"/>
    <cellStyle name="Hipervínculo visitado" xfId="36377" builtinId="9" hidden="1"/>
    <cellStyle name="Hipervínculo visitado" xfId="36348" builtinId="9" hidden="1"/>
    <cellStyle name="Hipervínculo visitado" xfId="36318" builtinId="9" hidden="1"/>
    <cellStyle name="Hipervínculo visitado" xfId="36294" builtinId="9" hidden="1"/>
    <cellStyle name="Hipervínculo visitado" xfId="36264" builtinId="9" hidden="1"/>
    <cellStyle name="Hipervínculo visitado" xfId="36234" builtinId="9" hidden="1"/>
    <cellStyle name="Hipervínculo visitado" xfId="36208" builtinId="9" hidden="1"/>
    <cellStyle name="Hipervínculo visitado" xfId="36176" builtinId="9" hidden="1"/>
    <cellStyle name="Hipervínculo visitado" xfId="36148" builtinId="9" hidden="1"/>
    <cellStyle name="Hipervínculo visitado" xfId="36122" builtinId="9" hidden="1"/>
    <cellStyle name="Hipervínculo visitado" xfId="36094" builtinId="9" hidden="1"/>
    <cellStyle name="Hipervínculo visitado" xfId="36064" builtinId="9" hidden="1"/>
    <cellStyle name="Hipervínculo visitado" xfId="36036" builtinId="9" hidden="1"/>
    <cellStyle name="Hipervínculo visitado" xfId="36006" builtinId="9" hidden="1"/>
    <cellStyle name="Hipervínculo visitado" xfId="35978" builtinId="9" hidden="1"/>
    <cellStyle name="Hipervínculo visitado" xfId="35952" builtinId="9" hidden="1"/>
    <cellStyle name="Hipervínculo visitado" xfId="35922" builtinId="9" hidden="1"/>
    <cellStyle name="Hipervínculo visitado" xfId="35894" builtinId="9" hidden="1"/>
    <cellStyle name="Hipervínculo visitado" xfId="35864" builtinId="9" hidden="1"/>
    <cellStyle name="Hipervínculo visitado" xfId="35836" builtinId="9" hidden="1"/>
    <cellStyle name="Hipervínculo visitado" xfId="35808" builtinId="9" hidden="1"/>
    <cellStyle name="Hipervínculo visitado" xfId="35782" builtinId="9" hidden="1"/>
    <cellStyle name="Hipervínculo visitado" xfId="35752" builtinId="9" hidden="1"/>
    <cellStyle name="Hipervínculo visitado" xfId="35720" builtinId="9" hidden="1"/>
    <cellStyle name="Hipervínculo visitado" xfId="35694" builtinId="9" hidden="1"/>
    <cellStyle name="Hipervínculo visitado" xfId="35666" builtinId="9" hidden="1"/>
    <cellStyle name="Hipervínculo visitado" xfId="35638" builtinId="9" hidden="1"/>
    <cellStyle name="Hipervínculo visitado" xfId="35610" builtinId="9" hidden="1"/>
    <cellStyle name="Hipervínculo visitado" xfId="35582" builtinId="9" hidden="1"/>
    <cellStyle name="Hipervínculo visitado" xfId="35550" builtinId="9" hidden="1"/>
    <cellStyle name="Hipervínculo visitado" xfId="35524" builtinId="9" hidden="1"/>
    <cellStyle name="Hipervínculo visitado" xfId="35496" builtinId="9" hidden="1"/>
    <cellStyle name="Hipervínculo visitado" xfId="35466" builtinId="9" hidden="1"/>
    <cellStyle name="Hipervínculo visitado" xfId="35440" builtinId="9" hidden="1"/>
    <cellStyle name="Hipervínculo visitado" xfId="35408" builtinId="9" hidden="1"/>
    <cellStyle name="Hipervínculo visitado" xfId="35380" builtinId="9" hidden="1"/>
    <cellStyle name="Hipervínculo visitado" xfId="35353" builtinId="9" hidden="1"/>
    <cellStyle name="Hipervínculo visitado" xfId="35325" builtinId="9" hidden="1"/>
    <cellStyle name="Hipervínculo visitado" xfId="35295" builtinId="9" hidden="1"/>
    <cellStyle name="Hipervínculo visitado" xfId="35269" builtinId="9" hidden="1"/>
    <cellStyle name="Hipervínculo visitado" xfId="35238" builtinId="9" hidden="1"/>
    <cellStyle name="Hipervínculo visitado" xfId="35210" builtinId="9" hidden="1"/>
    <cellStyle name="Hipervínculo visitado" xfId="35184" builtinId="9" hidden="1"/>
    <cellStyle name="Hipervínculo visitado" xfId="35154" builtinId="9" hidden="1"/>
    <cellStyle name="Hipervínculo visitado" xfId="35126" builtinId="9" hidden="1"/>
    <cellStyle name="Hipervínculo visitado" xfId="32052" builtinId="9" hidden="1"/>
    <cellStyle name="Hipervínculo visitado" xfId="32058" builtinId="9" hidden="1"/>
    <cellStyle name="Hipervínculo visitado" xfId="32094" builtinId="9" hidden="1"/>
    <cellStyle name="Hipervínculo visitado" xfId="32072" builtinId="9" hidden="1"/>
    <cellStyle name="Hipervínculo visitado" xfId="32174" builtinId="9" hidden="1"/>
    <cellStyle name="Hipervínculo visitado" xfId="32152" builtinId="9" hidden="1"/>
    <cellStyle name="Hipervínculo visitado" xfId="32132" builtinId="9" hidden="1"/>
    <cellStyle name="Hipervínculo visitado" xfId="32243" builtinId="9" hidden="1"/>
    <cellStyle name="Hipervínculo visitado" xfId="32361" builtinId="9" hidden="1"/>
    <cellStyle name="Hipervínculo visitado" xfId="32337" builtinId="9" hidden="1"/>
    <cellStyle name="Hipervínculo visitado" xfId="32315" builtinId="9" hidden="1"/>
    <cellStyle name="Hipervínculo visitado" xfId="32290" builtinId="9" hidden="1"/>
    <cellStyle name="Hipervínculo visitado" xfId="32268" builtinId="9" hidden="1"/>
    <cellStyle name="Hipervínculo visitado" xfId="32246" builtinId="9" hidden="1"/>
    <cellStyle name="Hipervínculo visitado" xfId="32223" builtinId="9" hidden="1"/>
    <cellStyle name="Hipervínculo visitado" xfId="32201" builtinId="9" hidden="1"/>
    <cellStyle name="Hipervínculo visitado" xfId="32499" builtinId="9" hidden="1"/>
    <cellStyle name="Hipervínculo visitado" xfId="32677" builtinId="9" hidden="1"/>
    <cellStyle name="Hipervínculo visitado" xfId="32823" builtinId="9" hidden="1"/>
    <cellStyle name="Hipervínculo visitado" xfId="32795" builtinId="9" hidden="1"/>
    <cellStyle name="Hipervínculo visitado" xfId="32769" builtinId="9" hidden="1"/>
    <cellStyle name="Hipervínculo visitado" xfId="32749" builtinId="9" hidden="1"/>
    <cellStyle name="Hipervínculo visitado" xfId="32723" builtinId="9" hidden="1"/>
    <cellStyle name="Hipervínculo visitado" xfId="32699" builtinId="9" hidden="1"/>
    <cellStyle name="Hipervínculo visitado" xfId="32675" builtinId="9" hidden="1"/>
    <cellStyle name="Hipervínculo visitado" xfId="32649" builtinId="9" hidden="1"/>
    <cellStyle name="Hipervínculo visitado" xfId="32623" builtinId="9" hidden="1"/>
    <cellStyle name="Hipervínculo visitado" xfId="32602" builtinId="9" hidden="1"/>
    <cellStyle name="Hipervínculo visitado" xfId="32576" builtinId="9" hidden="1"/>
    <cellStyle name="Hipervínculo visitado" xfId="32552" builtinId="9" hidden="1"/>
    <cellStyle name="Hipervínculo visitado" xfId="32528" builtinId="9" hidden="1"/>
    <cellStyle name="Hipervínculo visitado" xfId="32503" builtinId="9" hidden="1"/>
    <cellStyle name="Hipervínculo visitado" xfId="32477" builtinId="9" hidden="1"/>
    <cellStyle name="Hipervínculo visitado" xfId="32350" builtinId="9" hidden="1"/>
    <cellStyle name="Hipervínculo visitado" xfId="32431" builtinId="9" hidden="1"/>
    <cellStyle name="Hipervínculo visitado" xfId="32407" builtinId="9" hidden="1"/>
    <cellStyle name="Hipervínculo visitado" xfId="32383" builtinId="9" hidden="1"/>
    <cellStyle name="Hipervínculo visitado" xfId="32885" builtinId="9" hidden="1"/>
    <cellStyle name="Hipervínculo visitado" xfId="32971" builtinId="9" hidden="1"/>
    <cellStyle name="Hipervínculo visitado" xfId="33052" builtinId="9" hidden="1"/>
    <cellStyle name="Hipervínculo visitado" xfId="33141" builtinId="9" hidden="1"/>
    <cellStyle name="Hipervínculo visitado" xfId="33229" builtinId="9" hidden="1"/>
    <cellStyle name="Hipervínculo visitado" xfId="33309" builtinId="9" hidden="1"/>
    <cellStyle name="Hipervínculo visitado" xfId="33395" builtinId="9" hidden="1"/>
    <cellStyle name="Hipervínculo visitado" xfId="33485" builtinId="9" hidden="1"/>
    <cellStyle name="Hipervínculo visitado" xfId="33563" builtinId="9" hidden="1"/>
    <cellStyle name="Hipervínculo visitado" xfId="33653" builtinId="9" hidden="1"/>
    <cellStyle name="Hipervínculo visitado" xfId="33739" builtinId="9" hidden="1"/>
    <cellStyle name="Hipervínculo visitado" xfId="33821" builtinId="9" hidden="1"/>
    <cellStyle name="Hipervínculo visitado" xfId="33907" builtinId="9" hidden="1"/>
    <cellStyle name="Hipervínculo visitado" xfId="33997" builtinId="9" hidden="1"/>
    <cellStyle name="Hipervínculo visitado" xfId="34076" builtinId="9" hidden="1"/>
    <cellStyle name="Hipervínculo visitado" xfId="34164" builtinId="9" hidden="1"/>
    <cellStyle name="Hipervínculo visitado" xfId="34250" builtinId="9" hidden="1"/>
    <cellStyle name="Hipervínculo visitado" xfId="34324" builtinId="9" hidden="1"/>
    <cellStyle name="Hipervínculo visitado" xfId="34294" builtinId="9" hidden="1"/>
    <cellStyle name="Hipervínculo visitado" xfId="34264" builtinId="9" hidden="1"/>
    <cellStyle name="Hipervínculo visitado" xfId="34238" builtinId="9" hidden="1"/>
    <cellStyle name="Hipervínculo visitado" xfId="34208" builtinId="9" hidden="1"/>
    <cellStyle name="Hipervínculo visitado" xfId="34180" builtinId="9" hidden="1"/>
    <cellStyle name="Hipervínculo visitado" xfId="34154" builtinId="9" hidden="1"/>
    <cellStyle name="Hipervínculo visitado" xfId="34126" builtinId="9" hidden="1"/>
    <cellStyle name="Hipervínculo visitado" xfId="34096" builtinId="9" hidden="1"/>
    <cellStyle name="Hipervínculo visitado" xfId="34070" builtinId="9" hidden="1"/>
    <cellStyle name="Hipervínculo visitado" xfId="34039" builtinId="9" hidden="1"/>
    <cellStyle name="Hipervínculo visitado" xfId="34011" builtinId="9" hidden="1"/>
    <cellStyle name="Hipervínculo visitado" xfId="33985" builtinId="9" hidden="1"/>
    <cellStyle name="Hipervínculo visitado" xfId="33955" builtinId="9" hidden="1"/>
    <cellStyle name="Hipervínculo visitado" xfId="33927" builtinId="9" hidden="1"/>
    <cellStyle name="Hipervínculo visitado" xfId="33897" builtinId="9" hidden="1"/>
    <cellStyle name="Hipervínculo visitado" xfId="33869" builtinId="9" hidden="1"/>
    <cellStyle name="Hipervínculo visitado" xfId="33841" builtinId="9" hidden="1"/>
    <cellStyle name="Hipervínculo visitado" xfId="33815" builtinId="9" hidden="1"/>
    <cellStyle name="Hipervínculo visitado" xfId="33785" builtinId="9" hidden="1"/>
    <cellStyle name="Hipervínculo visitado" xfId="33753" builtinId="9" hidden="1"/>
    <cellStyle name="Hipervínculo visitado" xfId="33727" builtinId="9" hidden="1"/>
    <cellStyle name="Hipervínculo visitado" xfId="33699" builtinId="9" hidden="1"/>
    <cellStyle name="Hipervínculo visitado" xfId="33671" builtinId="9" hidden="1"/>
    <cellStyle name="Hipervínculo visitado" xfId="33643" builtinId="9" hidden="1"/>
    <cellStyle name="Hipervínculo visitado" xfId="33615" builtinId="9" hidden="1"/>
    <cellStyle name="Hipervínculo visitado" xfId="33583" builtinId="9" hidden="1"/>
    <cellStyle name="Hipervínculo visitado" xfId="33557" builtinId="9" hidden="1"/>
    <cellStyle name="Hipervínculo visitado" xfId="33529" builtinId="9" hidden="1"/>
    <cellStyle name="Hipervínculo visitado" xfId="33499" builtinId="9" hidden="1"/>
    <cellStyle name="Hipervínculo visitado" xfId="33473" builtinId="9" hidden="1"/>
    <cellStyle name="Hipervínculo visitado" xfId="33441" builtinId="9" hidden="1"/>
    <cellStyle name="Hipervínculo visitado" xfId="33413" builtinId="9" hidden="1"/>
    <cellStyle name="Hipervínculo visitado" xfId="33387" builtinId="9" hidden="1"/>
    <cellStyle name="Hipervínculo visitado" xfId="33359" builtinId="9" hidden="1"/>
    <cellStyle name="Hipervínculo visitado" xfId="33329" builtinId="9" hidden="1"/>
    <cellStyle name="Hipervínculo visitado" xfId="33303" builtinId="9" hidden="1"/>
    <cellStyle name="Hipervínculo visitado" xfId="33271" builtinId="9" hidden="1"/>
    <cellStyle name="Hipervínculo visitado" xfId="33241" builtinId="9" hidden="1"/>
    <cellStyle name="Hipervínculo visitado" xfId="33217" builtinId="9" hidden="1"/>
    <cellStyle name="Hipervínculo visitado" xfId="33187" builtinId="9" hidden="1"/>
    <cellStyle name="Hipervínculo visitado" xfId="33159" builtinId="9" hidden="1"/>
    <cellStyle name="Hipervínculo visitado" xfId="33129" builtinId="9" hidden="1"/>
    <cellStyle name="Hipervínculo visitado" xfId="33101" builtinId="9" hidden="1"/>
    <cellStyle name="Hipervínculo visitado" xfId="33072" builtinId="9" hidden="1"/>
    <cellStyle name="Hipervínculo visitado" xfId="33046" builtinId="9" hidden="1"/>
    <cellStyle name="Hipervínculo visitado" xfId="33016" builtinId="9" hidden="1"/>
    <cellStyle name="Hipervínculo visitado" xfId="32986" builtinId="9" hidden="1"/>
    <cellStyle name="Hipervínculo visitado" xfId="32959" builtinId="9" hidden="1"/>
    <cellStyle name="Hipervínculo visitado" xfId="32929" builtinId="9" hidden="1"/>
    <cellStyle name="Hipervínculo visitado" xfId="32903" builtinId="9" hidden="1"/>
    <cellStyle name="Hipervínculo visitado" xfId="32875" builtinId="9" hidden="1"/>
    <cellStyle name="Hipervínculo visitado" xfId="32847" builtinId="9" hidden="1"/>
    <cellStyle name="Hipervínculo visitado" xfId="29754" builtinId="9" hidden="1"/>
    <cellStyle name="Hipervínculo visitado" xfId="29776" builtinId="9" hidden="1"/>
    <cellStyle name="Hipervínculo visitado" xfId="29812" builtinId="9" hidden="1"/>
    <cellStyle name="Hipervínculo visitado" xfId="29788" builtinId="9" hidden="1"/>
    <cellStyle name="Hipervínculo visitado" xfId="29894" builtinId="9" hidden="1"/>
    <cellStyle name="Hipervínculo visitado" xfId="29870" builtinId="9" hidden="1"/>
    <cellStyle name="Hipervínculo visitado" xfId="29848" builtinId="9" hidden="1"/>
    <cellStyle name="Hipervínculo visitado" xfId="29828" builtinId="9" hidden="1"/>
    <cellStyle name="Hipervínculo visitado" xfId="30079" builtinId="9" hidden="1"/>
    <cellStyle name="Hipervínculo visitado" xfId="30055" builtinId="9" hidden="1"/>
    <cellStyle name="Hipervínculo visitado" xfId="30033" builtinId="9" hidden="1"/>
    <cellStyle name="Hipervínculo visitado" xfId="30008" builtinId="9" hidden="1"/>
    <cellStyle name="Hipervínculo visitado" xfId="29984" builtinId="9" hidden="1"/>
    <cellStyle name="Hipervínculo visitado" xfId="29964" builtinId="9" hidden="1"/>
    <cellStyle name="Hipervínculo visitado" xfId="29941" builtinId="9" hidden="1"/>
    <cellStyle name="Hipervínculo visitado" xfId="29917" builtinId="9" hidden="1"/>
    <cellStyle name="Hipervínculo visitado" xfId="30165" builtinId="9" hidden="1"/>
    <cellStyle name="Hipervínculo visitado" xfId="30339" builtinId="9" hidden="1"/>
    <cellStyle name="Hipervínculo visitado" xfId="30515" builtinId="9" hidden="1"/>
    <cellStyle name="Hipervínculo visitado" xfId="30513" builtinId="9" hidden="1"/>
    <cellStyle name="Hipervínculo visitado" xfId="30489" builtinId="9" hidden="1"/>
    <cellStyle name="Hipervínculo visitado" xfId="30465" builtinId="9" hidden="1"/>
    <cellStyle name="Hipervínculo visitado" xfId="30443" builtinId="9" hidden="1"/>
    <cellStyle name="Hipervínculo visitado" xfId="30417" builtinId="9" hidden="1"/>
    <cellStyle name="Hipervínculo visitado" xfId="30393" builtinId="9" hidden="1"/>
    <cellStyle name="Hipervínculo visitado" xfId="30367" builtinId="9" hidden="1"/>
    <cellStyle name="Hipervínculo visitado" xfId="30343" builtinId="9" hidden="1"/>
    <cellStyle name="Hipervínculo visitado" xfId="30318" builtinId="9" hidden="1"/>
    <cellStyle name="Hipervínculo visitado" xfId="30296" builtinId="9" hidden="1"/>
    <cellStyle name="Hipervínculo visitado" xfId="30270" builtinId="9" hidden="1"/>
    <cellStyle name="Hipervínculo visitado" xfId="30246" builtinId="9" hidden="1"/>
    <cellStyle name="Hipervínculo visitado" xfId="30222" builtinId="9" hidden="1"/>
    <cellStyle name="Hipervínculo visitado" xfId="30197" builtinId="9" hidden="1"/>
    <cellStyle name="Hipervínculo visitado" xfId="30171" builtinId="9" hidden="1"/>
    <cellStyle name="Hipervínculo visitado" xfId="30151" builtinId="9" hidden="1"/>
    <cellStyle name="Hipervínculo visitado" xfId="30125" builtinId="9" hidden="1"/>
    <cellStyle name="Hipervínculo visitado" xfId="30099" builtinId="9" hidden="1"/>
    <cellStyle name="Hipervínculo visitado" xfId="30573" builtinId="9" hidden="1"/>
    <cellStyle name="Hipervínculo visitado" xfId="30659" builtinId="9" hidden="1"/>
    <cellStyle name="Hipervínculo visitado" xfId="30748" builtinId="9" hidden="1"/>
    <cellStyle name="Hipervínculo visitado" xfId="22913" builtinId="9" hidden="1"/>
    <cellStyle name="Hipervínculo visitado" xfId="22915" builtinId="9" hidden="1"/>
    <cellStyle name="Hipervínculo visitado" xfId="22891" builtinId="9" hidden="1"/>
    <cellStyle name="Hipervínculo visitado" xfId="22893" builtinId="9" hidden="1"/>
    <cellStyle name="Hipervínculo visitado" xfId="22895" builtinId="9" hidden="1"/>
    <cellStyle name="Hipervínculo visitado" xfId="22899" builtinId="9" hidden="1"/>
    <cellStyle name="Hipervínculo visitado" xfId="22887" builtinId="9" hidden="1"/>
    <cellStyle name="Hipervínculo visitado" xfId="22889" builtinId="9" hidden="1"/>
    <cellStyle name="Hipervínculo visitado" xfId="20647" builtinId="9" hidden="1"/>
    <cellStyle name="Hipervínculo visitado" xfId="25958" builtinId="9" hidden="1"/>
    <cellStyle name="Hipervínculo visitado" xfId="25960" builtinId="9" hidden="1"/>
    <cellStyle name="Hipervínculo visitado" xfId="25966" builtinId="9" hidden="1"/>
    <cellStyle name="Hipervínculo visitado" xfId="25968" builtinId="9" hidden="1"/>
    <cellStyle name="Hipervínculo visitado" xfId="25976" builtinId="9" hidden="1"/>
    <cellStyle name="Hipervínculo visitado" xfId="25980" builtinId="9" hidden="1"/>
    <cellStyle name="Hipervínculo visitado" xfId="25982" builtinId="9" hidden="1"/>
    <cellStyle name="Hipervínculo visitado" xfId="25988" builtinId="9" hidden="1"/>
    <cellStyle name="Hipervínculo visitado" xfId="25990" builtinId="9" hidden="1"/>
    <cellStyle name="Hipervínculo visitado" xfId="25992" builtinId="9" hidden="1"/>
    <cellStyle name="Hipervínculo visitado" xfId="25998" builtinId="9" hidden="1"/>
    <cellStyle name="Hipervínculo visitado" xfId="26000" builtinId="9" hidden="1"/>
    <cellStyle name="Hipervínculo visitado" xfId="26004" builtinId="9" hidden="1"/>
    <cellStyle name="Hipervínculo visitado" xfId="26008" builtinId="9" hidden="1"/>
    <cellStyle name="Hipervínculo visitado" xfId="26012" builtinId="9" hidden="1"/>
    <cellStyle name="Hipervínculo visitado" xfId="26014" builtinId="9" hidden="1"/>
    <cellStyle name="Hipervínculo visitado" xfId="26020" builtinId="9" hidden="1"/>
    <cellStyle name="Hipervínculo visitado" xfId="26022" builtinId="9" hidden="1"/>
    <cellStyle name="Hipervínculo visitado" xfId="26024" builtinId="9" hidden="1"/>
    <cellStyle name="Hipervínculo visitado" xfId="26032" builtinId="9" hidden="1"/>
    <cellStyle name="Hipervínculo visitado" xfId="26036" builtinId="9" hidden="1"/>
    <cellStyle name="Hipervínculo visitado" xfId="26040" builtinId="9" hidden="1"/>
    <cellStyle name="Hipervínculo visitado" xfId="26044" builtinId="9" hidden="1"/>
    <cellStyle name="Hipervínculo visitado" xfId="26046" builtinId="9" hidden="1"/>
    <cellStyle name="Hipervínculo visitado" xfId="26052" builtinId="9" hidden="1"/>
    <cellStyle name="Hipervínculo visitado" xfId="26054" builtinId="9" hidden="1"/>
    <cellStyle name="Hipervínculo visitado" xfId="26056" builtinId="9" hidden="1"/>
    <cellStyle name="Hipervínculo visitado" xfId="26060" builtinId="9" hidden="1"/>
    <cellStyle name="Hipervínculo visitado" xfId="26062" builtinId="9" hidden="1"/>
    <cellStyle name="Hipervínculo visitado" xfId="26066" builtinId="9" hidden="1"/>
    <cellStyle name="Hipervínculo visitado" xfId="26070" builtinId="9" hidden="1"/>
    <cellStyle name="Hipervínculo visitado" xfId="26074" builtinId="9" hidden="1"/>
    <cellStyle name="Hipervínculo visitado" xfId="26076" builtinId="9" hidden="1"/>
    <cellStyle name="Hipervínculo visitado" xfId="26082" builtinId="9" hidden="1"/>
    <cellStyle name="Hipervínculo visitado" xfId="26086" builtinId="9" hidden="1"/>
    <cellStyle name="Hipervínculo visitado" xfId="26092" builtinId="9" hidden="1"/>
    <cellStyle name="Hipervínculo visitado" xfId="26094" builtinId="9" hidden="1"/>
    <cellStyle name="Hipervínculo visitado" xfId="26098" builtinId="9" hidden="1"/>
    <cellStyle name="Hipervínculo visitado" xfId="26102" builtinId="9" hidden="1"/>
    <cellStyle name="Hipervínculo visitado" xfId="26106" builtinId="9" hidden="1"/>
    <cellStyle name="Hipervínculo visitado" xfId="26109" builtinId="9" hidden="1"/>
    <cellStyle name="Hipervínculo visitado" xfId="26115" builtinId="9" hidden="1"/>
    <cellStyle name="Hipervínculo visitado" xfId="26117" builtinId="9" hidden="1"/>
    <cellStyle name="Hipervínculo visitado" xfId="26119" builtinId="9" hidden="1"/>
    <cellStyle name="Hipervínculo visitado" xfId="26125" builtinId="9" hidden="1"/>
    <cellStyle name="Hipervínculo visitado" xfId="26127" builtinId="9" hidden="1"/>
    <cellStyle name="Hipervínculo visitado" xfId="26131" builtinId="9" hidden="1"/>
    <cellStyle name="Hipervínculo visitado" xfId="26135" builtinId="9" hidden="1"/>
    <cellStyle name="Hipervínculo visitado" xfId="26139" builtinId="9" hidden="1"/>
    <cellStyle name="Hipervínculo visitado" xfId="26147" builtinId="9" hidden="1"/>
    <cellStyle name="Hipervínculo visitado" xfId="26149" builtinId="9" hidden="1"/>
    <cellStyle name="Hipervínculo visitado" xfId="26151" builtinId="9" hidden="1"/>
    <cellStyle name="Hipervínculo visitado" xfId="26157" builtinId="9" hidden="1"/>
    <cellStyle name="Hipervínculo visitado" xfId="26159" builtinId="9" hidden="1"/>
    <cellStyle name="Hipervínculo visitado" xfId="26163" builtinId="9" hidden="1"/>
    <cellStyle name="Hipervínculo visitado" xfId="26167" builtinId="9" hidden="1"/>
    <cellStyle name="Hipervínculo visitado" xfId="26171" builtinId="9" hidden="1"/>
    <cellStyle name="Hipervínculo visitado" xfId="26173" builtinId="9" hidden="1"/>
    <cellStyle name="Hipervínculo visitado" xfId="26179" builtinId="9" hidden="1"/>
    <cellStyle name="Hipervínculo visitado" xfId="26181" builtinId="9" hidden="1"/>
    <cellStyle name="Hipervínculo visitado" xfId="26183" builtinId="9" hidden="1"/>
    <cellStyle name="Hipervínculo visitado" xfId="26189" builtinId="9" hidden="1"/>
    <cellStyle name="Hipervínculo visitado" xfId="26191" builtinId="9" hidden="1"/>
    <cellStyle name="Hipervínculo visitado" xfId="26195" builtinId="9" hidden="1"/>
    <cellStyle name="Hipervínculo visitado" xfId="26203" builtinId="9" hidden="1"/>
    <cellStyle name="Hipervínculo visitado" xfId="26205" builtinId="9" hidden="1"/>
    <cellStyle name="Hipervínculo visitado" xfId="26211" builtinId="9" hidden="1"/>
    <cellStyle name="Hipervínculo visitado" xfId="26212" builtinId="9" hidden="1"/>
    <cellStyle name="Hipervínculo visitado" xfId="26214" builtinId="9" hidden="1"/>
    <cellStyle name="Hipervínculo visitado" xfId="26220" builtinId="9" hidden="1"/>
    <cellStyle name="Hipervínculo visitado" xfId="26222" builtinId="9" hidden="1"/>
    <cellStyle name="Hipervínculo visitado" xfId="26226" builtinId="9" hidden="1"/>
    <cellStyle name="Hipervínculo visitado" xfId="26230" builtinId="9" hidden="1"/>
    <cellStyle name="Hipervínculo visitado" xfId="26234" builtinId="9" hidden="1"/>
    <cellStyle name="Hipervínculo visitado" xfId="26236" builtinId="9" hidden="1"/>
    <cellStyle name="Hipervínculo visitado" xfId="26242" builtinId="9" hidden="1"/>
    <cellStyle name="Hipervínculo visitado" xfId="26244" builtinId="9" hidden="1"/>
    <cellStyle name="Hipervínculo visitado" xfId="26246" builtinId="9" hidden="1"/>
    <cellStyle name="Hipervínculo visitado" xfId="26252" builtinId="9" hidden="1"/>
    <cellStyle name="Hipervínculo visitado" xfId="26258" builtinId="9" hidden="1"/>
    <cellStyle name="Hipervínculo visitado" xfId="26262" builtinId="9" hidden="1"/>
    <cellStyle name="Hipervínculo visitado" xfId="26268" builtinId="9" hidden="1"/>
    <cellStyle name="Hipervínculo visitado" xfId="26270" builtinId="9" hidden="1"/>
    <cellStyle name="Hipervínculo visitado" xfId="26276" builtinId="9" hidden="1"/>
    <cellStyle name="Hipervínculo visitado" xfId="26278" builtinId="9" hidden="1"/>
    <cellStyle name="Hipervínculo visitado" xfId="26280" builtinId="9" hidden="1"/>
    <cellStyle name="Hipervínculo visitado" xfId="26286" builtinId="9" hidden="1"/>
    <cellStyle name="Hipervínculo visitado" xfId="26288" builtinId="9" hidden="1"/>
    <cellStyle name="Hipervínculo visitado" xfId="26292" builtinId="9" hidden="1"/>
    <cellStyle name="Hipervínculo visitado" xfId="26296" builtinId="9" hidden="1"/>
    <cellStyle name="Hipervínculo visitado" xfId="26300" builtinId="9" hidden="1"/>
    <cellStyle name="Hipervínculo visitado" xfId="26302" builtinId="9" hidden="1"/>
    <cellStyle name="Hipervínculo visitado" xfId="26308" builtinId="9" hidden="1"/>
    <cellStyle name="Hipervínculo visitado" xfId="26310" builtinId="9" hidden="1"/>
    <cellStyle name="Hipervínculo visitado" xfId="26318" builtinId="9" hidden="1"/>
    <cellStyle name="Hipervínculo visitado" xfId="26320" builtinId="9" hidden="1"/>
    <cellStyle name="Hipervínculo visitado" xfId="26324" builtinId="9" hidden="1"/>
    <cellStyle name="Hipervínculo visitado" xfId="26328" builtinId="9" hidden="1"/>
    <cellStyle name="Hipervínculo visitado" xfId="26332" builtinId="9" hidden="1"/>
    <cellStyle name="Hipervínculo visitado" xfId="26334" builtinId="9" hidden="1"/>
    <cellStyle name="Hipervínculo visitado" xfId="26340" builtinId="9" hidden="1"/>
    <cellStyle name="Hipervínculo visitado" xfId="26342" builtinId="9" hidden="1"/>
    <cellStyle name="Hipervínculo visitado" xfId="26344" builtinId="9" hidden="1"/>
    <cellStyle name="Hipervínculo visitado" xfId="26350" builtinId="9" hidden="1"/>
    <cellStyle name="Hipervínculo visitado" xfId="26352" builtinId="9" hidden="1"/>
    <cellStyle name="Hipervínculo visitado" xfId="26356" builtinId="9" hidden="1"/>
    <cellStyle name="Hipervínculo visitado" xfId="26360" builtinId="9" hidden="1"/>
    <cellStyle name="Hipervínculo visitado" xfId="26364" builtinId="9" hidden="1"/>
    <cellStyle name="Hipervínculo visitado" xfId="26366" builtinId="9" hidden="1"/>
    <cellStyle name="Hipervínculo visitado" xfId="26372" builtinId="9" hidden="1"/>
    <cellStyle name="Hipervínculo visitado" xfId="26374" builtinId="9" hidden="1"/>
    <cellStyle name="Hipervínculo visitado" xfId="26380" builtinId="9" hidden="1"/>
    <cellStyle name="Hipervínculo visitado" xfId="26382" builtinId="9" hidden="1"/>
    <cellStyle name="Hipervínculo visitado" xfId="26386" builtinId="9" hidden="1"/>
    <cellStyle name="Hipervínculo visitado" xfId="26390" builtinId="9" hidden="1"/>
    <cellStyle name="Hipervínculo visitado" xfId="26394" builtinId="9" hidden="1"/>
    <cellStyle name="Hipervínculo visitado" xfId="26396" builtinId="9" hidden="1"/>
    <cellStyle name="Hipervínculo visitado" xfId="26402" builtinId="9" hidden="1"/>
    <cellStyle name="Hipervínculo visitado" xfId="26404" builtinId="9" hidden="1"/>
    <cellStyle name="Hipervínculo visitado" xfId="26406" builtinId="9" hidden="1"/>
    <cellStyle name="Hipervínculo visitado" xfId="26412" builtinId="9" hidden="1"/>
    <cellStyle name="Hipervínculo visitado" xfId="26414" builtinId="9" hidden="1"/>
    <cellStyle name="Hipervínculo visitado" xfId="26418" builtinId="9" hidden="1"/>
    <cellStyle name="Hipervínculo visitado" xfId="26424" builtinId="9" hidden="1"/>
    <cellStyle name="Hipervínculo visitado" xfId="26430" builtinId="9" hidden="1"/>
    <cellStyle name="Hipervínculo visitado" xfId="26436" builtinId="9" hidden="1"/>
    <cellStyle name="Hipervínculo visitado" xfId="26438" builtinId="9" hidden="1"/>
    <cellStyle name="Hipervínculo visitado" xfId="26440" builtinId="9" hidden="1"/>
    <cellStyle name="Hipervínculo visitado" xfId="26446" builtinId="9" hidden="1"/>
    <cellStyle name="Hipervínculo visitado" xfId="26448" builtinId="9" hidden="1"/>
    <cellStyle name="Hipervínculo visitado" xfId="26452" builtinId="9" hidden="1"/>
    <cellStyle name="Hipervínculo visitado" xfId="26456" builtinId="9" hidden="1"/>
    <cellStyle name="Hipervínculo visitado" xfId="26460" builtinId="9" hidden="1"/>
    <cellStyle name="Hipervínculo visitado" xfId="26462" builtinId="9" hidden="1"/>
    <cellStyle name="Hipervínculo visitado" xfId="26468" builtinId="9" hidden="1"/>
    <cellStyle name="Hipervínculo visitado" xfId="26470" builtinId="9" hidden="1"/>
    <cellStyle name="Hipervínculo visitado" xfId="26472" builtinId="9" hidden="1"/>
    <cellStyle name="Hipervínculo visitado" xfId="26478" builtinId="9" hidden="1"/>
    <cellStyle name="Hipervínculo visitado" xfId="26480" builtinId="9" hidden="1"/>
    <cellStyle name="Hipervínculo visitado" xfId="26488" builtinId="9" hidden="1"/>
    <cellStyle name="Hipervínculo visitado" xfId="26492" builtinId="9" hidden="1"/>
    <cellStyle name="Hipervínculo visitado" xfId="26494" builtinId="9" hidden="1"/>
    <cellStyle name="Hipervínculo visitado" xfId="26500" builtinId="9" hidden="1"/>
    <cellStyle name="Hipervínculo visitado" xfId="26502" builtinId="9" hidden="1"/>
    <cellStyle name="Hipervínculo visitado" xfId="26504" builtinId="9" hidden="1"/>
    <cellStyle name="Hipervínculo visitado" xfId="26510" builtinId="9" hidden="1"/>
    <cellStyle name="Hipervínculo visitado" xfId="26512" builtinId="9" hidden="1"/>
    <cellStyle name="Hipervínculo visitado" xfId="26516" builtinId="9" hidden="1"/>
    <cellStyle name="Hipervínculo visitado" xfId="26520" builtinId="9" hidden="1"/>
    <cellStyle name="Hipervínculo visitado" xfId="26524" builtinId="9" hidden="1"/>
    <cellStyle name="Hipervínculo visitado" xfId="26419" builtinId="9" hidden="1"/>
    <cellStyle name="Hipervínculo visitado" xfId="26530" builtinId="9" hidden="1"/>
    <cellStyle name="Hipervínculo visitado" xfId="26532" builtinId="9" hidden="1"/>
    <cellStyle name="Hipervínculo visitado" xfId="26534" builtinId="9" hidden="1"/>
    <cellStyle name="Hipervínculo visitado" xfId="26542" builtinId="9" hidden="1"/>
    <cellStyle name="Hipervínculo visitado" xfId="26546" builtinId="9" hidden="1"/>
    <cellStyle name="Hipervínculo visitado" xfId="26550" builtinId="9" hidden="1"/>
    <cellStyle name="Hipervínculo visitado" xfId="26554" builtinId="9" hidden="1"/>
    <cellStyle name="Hipervínculo visitado" xfId="26556" builtinId="9" hidden="1"/>
    <cellStyle name="Hipervínculo visitado" xfId="26562" builtinId="9" hidden="1"/>
    <cellStyle name="Hipervínculo visitado" xfId="26564" builtinId="9" hidden="1"/>
    <cellStyle name="Hipervínculo visitado" xfId="26566" builtinId="9" hidden="1"/>
    <cellStyle name="Hipervínculo visitado" xfId="26572" builtinId="9" hidden="1"/>
    <cellStyle name="Hipervínculo visitado" xfId="26574" builtinId="9" hidden="1"/>
    <cellStyle name="Hipervínculo visitado" xfId="26580" builtinId="9" hidden="1"/>
    <cellStyle name="Hipervínculo visitado" xfId="26584" builtinId="9" hidden="1"/>
    <cellStyle name="Hipervínculo visitado" xfId="26588" builtinId="9" hidden="1"/>
    <cellStyle name="Hipervínculo visitado" xfId="26590" builtinId="9" hidden="1"/>
    <cellStyle name="Hipervínculo visitado" xfId="26596" builtinId="9" hidden="1"/>
    <cellStyle name="Hipervínculo visitado" xfId="26600" builtinId="9" hidden="1"/>
    <cellStyle name="Hipervínculo visitado" xfId="26606" builtinId="9" hidden="1"/>
    <cellStyle name="Hipervínculo visitado" xfId="26608" builtinId="9" hidden="1"/>
    <cellStyle name="Hipervínculo visitado" xfId="26612" builtinId="9" hidden="1"/>
    <cellStyle name="Hipervínculo visitado" xfId="26616" builtinId="9" hidden="1"/>
    <cellStyle name="Hipervínculo visitado" xfId="26620" builtinId="9" hidden="1"/>
    <cellStyle name="Hipervínculo visitado" xfId="26622" builtinId="9" hidden="1"/>
    <cellStyle name="Hipervínculo visitado" xfId="26628" builtinId="9" hidden="1"/>
    <cellStyle name="Hipervínculo visitado" xfId="26630" builtinId="9" hidden="1"/>
    <cellStyle name="Hipervínculo visitado" xfId="26632" builtinId="9" hidden="1"/>
    <cellStyle name="Hipervínculo visitado" xfId="26638" builtinId="9" hidden="1"/>
    <cellStyle name="Hipervínculo visitado" xfId="26640" builtinId="9" hidden="1"/>
    <cellStyle name="Hipervínculo visitado" xfId="26644" builtinId="9" hidden="1"/>
    <cellStyle name="Hipervínculo visitado" xfId="26648" builtinId="9" hidden="1"/>
    <cellStyle name="Hipervínculo visitado" xfId="26652" builtinId="9" hidden="1"/>
    <cellStyle name="Hipervínculo visitado" xfId="26660" builtinId="9" hidden="1"/>
    <cellStyle name="Hipervínculo visitado" xfId="26662" builtinId="9" hidden="1"/>
    <cellStyle name="Hipervínculo visitado" xfId="26664" builtinId="9" hidden="1"/>
    <cellStyle name="Hipervínculo visitado" xfId="26670" builtinId="9" hidden="1"/>
    <cellStyle name="Hipervínculo visitado" xfId="26672" builtinId="9" hidden="1"/>
    <cellStyle name="Hipervínculo visitado" xfId="26676" builtinId="9" hidden="1"/>
    <cellStyle name="Hipervínculo visitado" xfId="26680" builtinId="9" hidden="1"/>
    <cellStyle name="Hipervínculo visitado" xfId="26682" builtinId="9" hidden="1"/>
    <cellStyle name="Hipervínculo visitado" xfId="26684" builtinId="9" hidden="1"/>
    <cellStyle name="Hipervínculo visitado" xfId="26690" builtinId="9" hidden="1"/>
    <cellStyle name="Hipervínculo visitado" xfId="26692" builtinId="9" hidden="1"/>
    <cellStyle name="Hipervínculo visitado" xfId="26694" builtinId="9" hidden="1"/>
    <cellStyle name="Hipervínculo visitado" xfId="26700" builtinId="9" hidden="1"/>
    <cellStyle name="Hipervínculo visitado" xfId="26702" builtinId="9" hidden="1"/>
    <cellStyle name="Hipervínculo visitado" xfId="26706" builtinId="9" hidden="1"/>
    <cellStyle name="Hipervínculo visitado" xfId="26714" builtinId="9" hidden="1"/>
    <cellStyle name="Hipervínculo visitado" xfId="26716" builtinId="9" hidden="1"/>
    <cellStyle name="Hipervínculo visitado" xfId="26722" builtinId="9" hidden="1"/>
    <cellStyle name="Hipervínculo visitado" xfId="26724" builtinId="9" hidden="1"/>
    <cellStyle name="Hipervínculo visitado" xfId="26726" builtinId="9" hidden="1"/>
    <cellStyle name="Hipervínculo visitado" xfId="26734" builtinId="9" hidden="1"/>
    <cellStyle name="Hipervínculo visitado" xfId="26736" builtinId="9" hidden="1"/>
    <cellStyle name="Hipervínculo visitado" xfId="26740" builtinId="9" hidden="1"/>
    <cellStyle name="Hipervínculo visitado" xfId="26744" builtinId="9" hidden="1"/>
    <cellStyle name="Hipervínculo visitado" xfId="26748" builtinId="9" hidden="1"/>
    <cellStyle name="Hipervínculo visitado" xfId="26750" builtinId="9" hidden="1"/>
    <cellStyle name="Hipervínculo visitado" xfId="26756" builtinId="9" hidden="1"/>
    <cellStyle name="Hipervínculo visitado" xfId="26758" builtinId="9" hidden="1"/>
    <cellStyle name="Hipervínculo visitado" xfId="26760" builtinId="9" hidden="1"/>
    <cellStyle name="Hipervínculo visitado" xfId="26766" builtinId="9" hidden="1"/>
    <cellStyle name="Hipervínculo visitado" xfId="26772" builtinId="9" hidden="1"/>
    <cellStyle name="Hipervínculo visitado" xfId="26776" builtinId="9" hidden="1"/>
    <cellStyle name="Hipervínculo visitado" xfId="26780" builtinId="9" hidden="1"/>
    <cellStyle name="Hipervínculo visitado" xfId="26782" builtinId="9" hidden="1"/>
    <cellStyle name="Hipervínculo visitado" xfId="26788" builtinId="9" hidden="1"/>
    <cellStyle name="Hipervínculo visitado" xfId="26790" builtinId="9" hidden="1"/>
    <cellStyle name="Hipervínculo visitado" xfId="26792" builtinId="9" hidden="1"/>
    <cellStyle name="Hipervínculo visitado" xfId="26798" builtinId="9" hidden="1"/>
    <cellStyle name="Hipervínculo visitado" xfId="26800" builtinId="9" hidden="1"/>
    <cellStyle name="Hipervínculo visitado" xfId="26804" builtinId="9" hidden="1"/>
    <cellStyle name="Hipervínculo visitado" xfId="26808" builtinId="9" hidden="1"/>
    <cellStyle name="Hipervínculo visitado" xfId="26812" builtinId="9" hidden="1"/>
    <cellStyle name="Hipervínculo visitado" xfId="26814" builtinId="9" hidden="1"/>
    <cellStyle name="Hipervínculo visitado" xfId="26820" builtinId="9" hidden="1"/>
    <cellStyle name="Hipervínculo visitado" xfId="26822" builtinId="9" hidden="1"/>
    <cellStyle name="Hipervínculo visitado" xfId="26830" builtinId="9" hidden="1"/>
    <cellStyle name="Hipervínculo visitado" xfId="26832" builtinId="9" hidden="1"/>
    <cellStyle name="Hipervínculo visitado" xfId="26836" builtinId="9" hidden="1"/>
    <cellStyle name="Hipervínculo visitado" xfId="26838" builtinId="9" hidden="1"/>
    <cellStyle name="Hipervínculo visitado" xfId="26842" builtinId="9" hidden="1"/>
    <cellStyle name="Hipervínculo visitado" xfId="26844" builtinId="9" hidden="1"/>
    <cellStyle name="Hipervínculo visitado" xfId="26850" builtinId="9" hidden="1"/>
    <cellStyle name="Hipervínculo visitado" xfId="26852" builtinId="9" hidden="1"/>
    <cellStyle name="Hipervínculo visitado" xfId="26854" builtinId="9" hidden="1"/>
    <cellStyle name="Hipervínculo visitado" xfId="26860" builtinId="9" hidden="1"/>
    <cellStyle name="Hipervínculo visitado" xfId="26862" builtinId="9" hidden="1"/>
    <cellStyle name="Hipervínculo visitado" xfId="26866" builtinId="9" hidden="1"/>
    <cellStyle name="Hipervínculo visitado" xfId="26870" builtinId="9" hidden="1"/>
    <cellStyle name="Hipervínculo visitado" xfId="26874" builtinId="9" hidden="1"/>
    <cellStyle name="Hipervínculo visitado" xfId="26876" builtinId="9" hidden="1"/>
    <cellStyle name="Hipervínculo visitado" xfId="26884" builtinId="9" hidden="1"/>
    <cellStyle name="Hipervínculo visitado" xfId="26886" builtinId="9" hidden="1"/>
    <cellStyle name="Hipervínculo visitado" xfId="26894" builtinId="9" hidden="1"/>
    <cellStyle name="Hipervínculo visitado" xfId="26896" builtinId="9" hidden="1"/>
    <cellStyle name="Hipervínculo visitado" xfId="26900" builtinId="9" hidden="1"/>
    <cellStyle name="Hipervínculo visitado" xfId="26904" builtinId="9" hidden="1"/>
    <cellStyle name="Hipervínculo visitado" xfId="26908" builtinId="9" hidden="1"/>
    <cellStyle name="Hipervínculo visitado" xfId="26910" builtinId="9" hidden="1"/>
    <cellStyle name="Hipervínculo visitado" xfId="26916" builtinId="9" hidden="1"/>
    <cellStyle name="Hipervínculo visitado" xfId="26918" builtinId="9" hidden="1"/>
    <cellStyle name="Hipervínculo visitado" xfId="26920" builtinId="9" hidden="1"/>
    <cellStyle name="Hipervínculo visitado" xfId="26926" builtinId="9" hidden="1"/>
    <cellStyle name="Hipervínculo visitado" xfId="26928" builtinId="9" hidden="1"/>
    <cellStyle name="Hipervínculo visitado" xfId="26932" builtinId="9" hidden="1"/>
    <cellStyle name="Hipervínculo visitado" xfId="26936" builtinId="9" hidden="1"/>
    <cellStyle name="Hipervínculo visitado" xfId="26942" builtinId="9" hidden="1"/>
    <cellStyle name="Hipervínculo visitado" xfId="26948" builtinId="9" hidden="1"/>
    <cellStyle name="Hipervínculo visitado" xfId="26950" builtinId="9" hidden="1"/>
    <cellStyle name="Hipervínculo visitado" xfId="26952" builtinId="9" hidden="1"/>
    <cellStyle name="Hipervínculo visitado" xfId="26958" builtinId="9" hidden="1"/>
    <cellStyle name="Hipervínculo visitado" xfId="26960" builtinId="9" hidden="1"/>
    <cellStyle name="Hipervínculo visitado" xfId="26964" builtinId="9" hidden="1"/>
    <cellStyle name="Hipervínculo visitado" xfId="26968" builtinId="9" hidden="1"/>
    <cellStyle name="Hipervínculo visitado" xfId="26972" builtinId="9" hidden="1"/>
    <cellStyle name="Hipervínculo visitado" xfId="26974" builtinId="9" hidden="1"/>
    <cellStyle name="Hipervínculo visitado" xfId="26980" builtinId="9" hidden="1"/>
    <cellStyle name="Hipervínculo visitado" xfId="26982" builtinId="9" hidden="1"/>
    <cellStyle name="Hipervínculo visitado" xfId="26984" builtinId="9" hidden="1"/>
    <cellStyle name="Hipervínculo visitado" xfId="26990" builtinId="9" hidden="1"/>
    <cellStyle name="Hipervínculo visitado" xfId="26992" builtinId="9" hidden="1"/>
    <cellStyle name="Hipervínculo visitado" xfId="26998" builtinId="9" hidden="1"/>
    <cellStyle name="Hipervínculo visitado" xfId="27002" builtinId="9" hidden="1"/>
    <cellStyle name="Hipervínculo visitado" xfId="27004" builtinId="9" hidden="1"/>
    <cellStyle name="Hipervínculo visitado" xfId="27010" builtinId="9" hidden="1"/>
    <cellStyle name="Hipervínculo visitado" xfId="27012" builtinId="9" hidden="1"/>
    <cellStyle name="Hipervínculo visitado" xfId="27014" builtinId="9" hidden="1"/>
    <cellStyle name="Hipervínculo visitado" xfId="27020" builtinId="9" hidden="1"/>
    <cellStyle name="Hipervínculo visitado" xfId="27022" builtinId="9" hidden="1"/>
    <cellStyle name="Hipervínculo visitado" xfId="27026" builtinId="9" hidden="1"/>
    <cellStyle name="Hipervínculo visitado" xfId="27030" builtinId="9" hidden="1"/>
    <cellStyle name="Hipervínculo visitado" xfId="27034" builtinId="9" hidden="1"/>
    <cellStyle name="Hipervínculo visitado" xfId="27036" builtinId="9" hidden="1"/>
    <cellStyle name="Hipervínculo visitado" xfId="27042" builtinId="9" hidden="1"/>
    <cellStyle name="Hipervínculo visitado" xfId="27046" builtinId="9" hidden="1"/>
    <cellStyle name="Hipervínculo visitado" xfId="27048" builtinId="9" hidden="1"/>
    <cellStyle name="Hipervínculo visitado" xfId="27056" builtinId="9" hidden="1"/>
    <cellStyle name="Hipervínculo visitado" xfId="27060" builtinId="9" hidden="1"/>
    <cellStyle name="Hipervínculo visitado" xfId="27064" builtinId="9" hidden="1"/>
    <cellStyle name="Hipervínculo visitado" xfId="27068" builtinId="9" hidden="1"/>
    <cellStyle name="Hipervínculo visitado" xfId="27070" builtinId="9" hidden="1"/>
    <cellStyle name="Hipervínculo visitado" xfId="27076" builtinId="9" hidden="1"/>
    <cellStyle name="Hipervínculo visitado" xfId="27078" builtinId="9" hidden="1"/>
    <cellStyle name="Hipervínculo visitado" xfId="27080" builtinId="9" hidden="1"/>
    <cellStyle name="Hipervínculo visitado" xfId="27086" builtinId="9" hidden="1"/>
    <cellStyle name="Hipervínculo visitado" xfId="27088" builtinId="9" hidden="1"/>
    <cellStyle name="Hipervínculo visitado" xfId="27092" builtinId="9" hidden="1"/>
    <cellStyle name="Hipervínculo visitado" xfId="27096" builtinId="9" hidden="1"/>
    <cellStyle name="Hipervínculo visitado" xfId="27100" builtinId="9" hidden="1"/>
    <cellStyle name="Hipervínculo visitado" xfId="27102" builtinId="9" hidden="1"/>
    <cellStyle name="Hipervínculo visitado" xfId="27108" builtinId="9" hidden="1"/>
    <cellStyle name="Hipervínculo visitado" xfId="27112" builtinId="9" hidden="1"/>
    <cellStyle name="Hipervínculo visitado" xfId="27118" builtinId="9" hidden="1"/>
    <cellStyle name="Hipervínculo visitado" xfId="27120" builtinId="9" hidden="1"/>
    <cellStyle name="Hipervínculo visitado" xfId="27124" builtinId="9" hidden="1"/>
    <cellStyle name="Hipervínculo visitado" xfId="27128" builtinId="9" hidden="1"/>
    <cellStyle name="Hipervínculo visitado" xfId="27132" builtinId="9" hidden="1"/>
    <cellStyle name="Hipervínculo visitado" xfId="27134" builtinId="9" hidden="1"/>
    <cellStyle name="Hipervínculo visitado" xfId="27140" builtinId="9" hidden="1"/>
    <cellStyle name="Hipervínculo visitado" xfId="27142" builtinId="9" hidden="1"/>
    <cellStyle name="Hipervínculo visitado" xfId="27144" builtinId="9" hidden="1"/>
    <cellStyle name="Hipervínculo visitado" xfId="27043" builtinId="9" hidden="1"/>
    <cellStyle name="Hipervínculo visitado" xfId="27150" builtinId="9" hidden="1"/>
    <cellStyle name="Hipervínculo visitado" xfId="27154" builtinId="9" hidden="1"/>
    <cellStyle name="Hipervínculo visitado" xfId="27158" builtinId="9" hidden="1"/>
    <cellStyle name="Hipervínculo visitado" xfId="27162" builtinId="9" hidden="1"/>
    <cellStyle name="Hipervínculo visitado" xfId="27170" builtinId="9" hidden="1"/>
    <cellStyle name="Hipervínculo visitado" xfId="27172" builtinId="9" hidden="1"/>
    <cellStyle name="Hipervínculo visitado" xfId="27174" builtinId="9" hidden="1"/>
    <cellStyle name="Hipervínculo visitado" xfId="27180" builtinId="9" hidden="1"/>
    <cellStyle name="Hipervínculo visitado" xfId="27182" builtinId="9" hidden="1"/>
    <cellStyle name="Hipervínculo visitado" xfId="27186" builtinId="9" hidden="1"/>
    <cellStyle name="Hipervínculo visitado" xfId="27190" builtinId="9" hidden="1"/>
    <cellStyle name="Hipervínculo visitado" xfId="27194" builtinId="9" hidden="1"/>
    <cellStyle name="Hipervínculo visitado" xfId="27196" builtinId="9" hidden="1"/>
    <cellStyle name="Hipervínculo visitado" xfId="27203" builtinId="9" hidden="1"/>
    <cellStyle name="Hipervínculo visitado" xfId="27205" builtinId="9" hidden="1"/>
    <cellStyle name="Hipervínculo visitado" xfId="27207" builtinId="9" hidden="1"/>
    <cellStyle name="Hipervínculo visitado" xfId="27213" builtinId="9" hidden="1"/>
    <cellStyle name="Hipervínculo visitado" xfId="27215" builtinId="9" hidden="1"/>
    <cellStyle name="Hipervínculo visitado" xfId="27219" builtinId="9" hidden="1"/>
    <cellStyle name="Hipervínculo visitado" xfId="27227" builtinId="9" hidden="1"/>
    <cellStyle name="Hipervínculo visitado" xfId="27229" builtinId="9" hidden="1"/>
    <cellStyle name="Hipervínculo visitado" xfId="27235" builtinId="9" hidden="1"/>
    <cellStyle name="Hipervínculo visitado" xfId="27237" builtinId="9" hidden="1"/>
    <cellStyle name="Hipervínculo visitado" xfId="27239" builtinId="9" hidden="1"/>
    <cellStyle name="Hipervínculo visitado" xfId="27245" builtinId="9" hidden="1"/>
    <cellStyle name="Hipervínculo visitado" xfId="27247" builtinId="9" hidden="1"/>
    <cellStyle name="Hipervínculo visitado" xfId="27251" builtinId="9" hidden="1"/>
    <cellStyle name="Hipervínculo visitado" xfId="27255" builtinId="9" hidden="1"/>
    <cellStyle name="Hipervínculo visitado" xfId="27259" builtinId="9" hidden="1"/>
    <cellStyle name="Hipervínculo visitado" xfId="27261" builtinId="9" hidden="1"/>
    <cellStyle name="Hipervínculo visitado" xfId="27267" builtinId="9" hidden="1"/>
    <cellStyle name="Hipervínculo visitado" xfId="27269" builtinId="9" hidden="1"/>
    <cellStyle name="Hipervínculo visitado" xfId="27271" builtinId="9" hidden="1"/>
    <cellStyle name="Hipervínculo visitado" xfId="27277" builtinId="9" hidden="1"/>
    <cellStyle name="Hipervínculo visitado" xfId="27283" builtinId="9" hidden="1"/>
    <cellStyle name="Hipervínculo visitado" xfId="27287" builtinId="9" hidden="1"/>
    <cellStyle name="Hipervínculo visitado" xfId="27291" builtinId="9" hidden="1"/>
    <cellStyle name="Hipervínculo visitado" xfId="27293" builtinId="9" hidden="1"/>
    <cellStyle name="Hipervínculo visitado" xfId="27299" builtinId="9" hidden="1"/>
    <cellStyle name="Hipervínculo visitado" xfId="27301" builtinId="9" hidden="1"/>
    <cellStyle name="Hipervínculo visitado" xfId="27303" builtinId="9" hidden="1"/>
    <cellStyle name="Hipervínculo visitado" xfId="27307" builtinId="9" hidden="1"/>
    <cellStyle name="Hipervínculo visitado" xfId="27309" builtinId="9" hidden="1"/>
    <cellStyle name="Hipervínculo visitado" xfId="27313" builtinId="9" hidden="1"/>
    <cellStyle name="Hipervínculo visitado" xfId="27317" builtinId="9" hidden="1"/>
    <cellStyle name="Hipervínculo visitado" xfId="27321" builtinId="9" hidden="1"/>
    <cellStyle name="Hipervínculo visitado" xfId="27323" builtinId="9" hidden="1"/>
    <cellStyle name="Hipervínculo visitado" xfId="27329" builtinId="9" hidden="1"/>
    <cellStyle name="Hipervínculo visitado" xfId="27331" builtinId="9" hidden="1"/>
    <cellStyle name="Hipervínculo visitado" xfId="27339" builtinId="9" hidden="1"/>
    <cellStyle name="Hipervínculo visitado" xfId="27341" builtinId="9" hidden="1"/>
    <cellStyle name="Hipervínculo visitado" xfId="27345" builtinId="9" hidden="1"/>
    <cellStyle name="Hipervínculo visitado" xfId="27349" builtinId="9" hidden="1"/>
    <cellStyle name="Hipervínculo visitado" xfId="27353" builtinId="9" hidden="1"/>
    <cellStyle name="Hipervínculo visitado" xfId="27355" builtinId="9" hidden="1"/>
    <cellStyle name="Hipervínculo visitado" xfId="27361" builtinId="9" hidden="1"/>
    <cellStyle name="Hipervínculo visitado" xfId="27363" builtinId="9" hidden="1"/>
    <cellStyle name="Hipervínculo visitado" xfId="27365" builtinId="9" hidden="1"/>
    <cellStyle name="Hipervínculo visitado" xfId="27371" builtinId="9" hidden="1"/>
    <cellStyle name="Hipervínculo visitado" xfId="27373" builtinId="9" hidden="1"/>
    <cellStyle name="Hipervínculo visitado" xfId="27377" builtinId="9" hidden="1"/>
    <cellStyle name="Hipervínculo visitado" xfId="27381" builtinId="9" hidden="1"/>
    <cellStyle name="Hipervínculo visitado" xfId="27385" builtinId="9" hidden="1"/>
    <cellStyle name="Hipervínculo visitado" xfId="27387" builtinId="9" hidden="1"/>
    <cellStyle name="Hipervínculo visitado" xfId="27395" builtinId="9" hidden="1"/>
    <cellStyle name="Hipervínculo visitado" xfId="27397" builtinId="9" hidden="1"/>
    <cellStyle name="Hipervínculo visitado" xfId="27403" builtinId="9" hidden="1"/>
    <cellStyle name="Hipervínculo visitado" xfId="27405" builtinId="9" hidden="1"/>
    <cellStyle name="Hipervínculo visitado" xfId="27409" builtinId="9" hidden="1"/>
    <cellStyle name="Hipervínculo visitado" xfId="27413" builtinId="9" hidden="1"/>
    <cellStyle name="Hipervínculo visitado" xfId="27417" builtinId="9" hidden="1"/>
    <cellStyle name="Hipervínculo visitado" xfId="27419" builtinId="9" hidden="1"/>
    <cellStyle name="Hipervínculo visitado" xfId="27425" builtinId="9" hidden="1"/>
    <cellStyle name="Hipervínculo visitado" xfId="27427" builtinId="9" hidden="1"/>
    <cellStyle name="Hipervínculo visitado" xfId="27429" builtinId="9" hidden="1"/>
    <cellStyle name="Hipervínculo visitado" xfId="27435" builtinId="9" hidden="1"/>
    <cellStyle name="Hipervínculo visitado" xfId="27437" builtinId="9" hidden="1"/>
    <cellStyle name="Hipervínculo visitado" xfId="27441" builtinId="9" hidden="1"/>
    <cellStyle name="Hipervínculo visitado" xfId="27445" builtinId="9" hidden="1"/>
    <cellStyle name="Hipervínculo visitado" xfId="27451" builtinId="9" hidden="1"/>
    <cellStyle name="Hipervínculo visitado" xfId="27457" builtinId="9" hidden="1"/>
    <cellStyle name="Hipervínculo visitado" xfId="27455" builtinId="9" hidden="1"/>
    <cellStyle name="Hipervínculo visitado" xfId="27447" builtinId="9" hidden="1"/>
    <cellStyle name="Hipervínculo visitado" xfId="27431" builtinId="9" hidden="1"/>
    <cellStyle name="Hipervínculo visitado" xfId="27423" builtinId="9" hidden="1"/>
    <cellStyle name="Hipervínculo visitado" xfId="27415" builtinId="9" hidden="1"/>
    <cellStyle name="Hipervínculo visitado" xfId="27399" builtinId="9" hidden="1"/>
    <cellStyle name="Hipervínculo visitado" xfId="27391" builtinId="9" hidden="1"/>
    <cellStyle name="Hipervínculo visitado" xfId="27383" builtinId="9" hidden="1"/>
    <cellStyle name="Hipervínculo visitado" xfId="27367" builtinId="9" hidden="1"/>
    <cellStyle name="Hipervínculo visitado" xfId="27359" builtinId="9" hidden="1"/>
    <cellStyle name="Hipervínculo visitado" xfId="27351" builtinId="9" hidden="1"/>
    <cellStyle name="Hipervínculo visitado" xfId="27335" builtinId="9" hidden="1"/>
    <cellStyle name="Hipervínculo visitado" xfId="27327" builtinId="9" hidden="1"/>
    <cellStyle name="Hipervínculo visitado" xfId="27199" builtinId="9" hidden="1"/>
    <cellStyle name="Hipervínculo visitado" xfId="27297" builtinId="9" hidden="1"/>
    <cellStyle name="Hipervínculo visitado" xfId="27289" builtinId="9" hidden="1"/>
    <cellStyle name="Hipervínculo visitado" xfId="27273" builtinId="9" hidden="1"/>
    <cellStyle name="Hipervínculo visitado" xfId="27265" builtinId="9" hidden="1"/>
    <cellStyle name="Hipervínculo visitado" xfId="27257" builtinId="9" hidden="1"/>
    <cellStyle name="Hipervínculo visitado" xfId="27241" builtinId="9" hidden="1"/>
    <cellStyle name="Hipervínculo visitado" xfId="27233" builtinId="9" hidden="1"/>
    <cellStyle name="Hipervínculo visitado" xfId="27225" builtinId="9" hidden="1"/>
    <cellStyle name="Hipervínculo visitado" xfId="27209" builtinId="9" hidden="1"/>
    <cellStyle name="Hipervínculo visitado" xfId="27201" builtinId="9" hidden="1"/>
    <cellStyle name="Hipervínculo visitado" xfId="27192" builtinId="9" hidden="1"/>
    <cellStyle name="Hipervínculo visitado" xfId="27176" builtinId="9" hidden="1"/>
    <cellStyle name="Hipervínculo visitado" xfId="27168" builtinId="9" hidden="1"/>
    <cellStyle name="Hipervínculo visitado" xfId="27160" builtinId="9" hidden="1"/>
    <cellStyle name="Hipervínculo visitado" xfId="27138" builtinId="9" hidden="1"/>
    <cellStyle name="Hipervínculo visitado" xfId="27130" builtinId="9" hidden="1"/>
    <cellStyle name="Hipervínculo visitado" xfId="27114" builtinId="9" hidden="1"/>
    <cellStyle name="Hipervínculo visitado" xfId="27106" builtinId="9" hidden="1"/>
    <cellStyle name="Hipervínculo visitado" xfId="27098" builtinId="9" hidden="1"/>
    <cellStyle name="Hipervínculo visitado" xfId="27082" builtinId="9" hidden="1"/>
    <cellStyle name="Hipervínculo visitado" xfId="27074" builtinId="9" hidden="1"/>
    <cellStyle name="Hipervínculo visitado" xfId="27066" builtinId="9" hidden="1"/>
    <cellStyle name="Hipervínculo visitado" xfId="27050" builtinId="9" hidden="1"/>
    <cellStyle name="Hipervínculo visitado" xfId="27040" builtinId="9" hidden="1"/>
    <cellStyle name="Hipervínculo visitado" xfId="27032" builtinId="9" hidden="1"/>
    <cellStyle name="Hipervínculo visitado" xfId="27016" builtinId="9" hidden="1"/>
    <cellStyle name="Hipervínculo visitado" xfId="27008" builtinId="9" hidden="1"/>
    <cellStyle name="Hipervínculo visitado" xfId="27000" builtinId="9" hidden="1"/>
    <cellStyle name="Hipervínculo visitado" xfId="26986" builtinId="9" hidden="1"/>
    <cellStyle name="Hipervínculo visitado" xfId="26970" builtinId="9" hidden="1"/>
    <cellStyle name="Hipervínculo visitado" xfId="26954" builtinId="9" hidden="1"/>
    <cellStyle name="Hipervínculo visitado" xfId="26946" builtinId="9" hidden="1"/>
    <cellStyle name="Hipervínculo visitado" xfId="26938" builtinId="9" hidden="1"/>
    <cellStyle name="Hipervínculo visitado" xfId="26922" builtinId="9" hidden="1"/>
    <cellStyle name="Hipervínculo visitado" xfId="26914" builtinId="9" hidden="1"/>
    <cellStyle name="Hipervínculo visitado" xfId="26906" builtinId="9" hidden="1"/>
    <cellStyle name="Hipervínculo visitado" xfId="26890" builtinId="9" hidden="1"/>
    <cellStyle name="Hipervínculo visitado" xfId="26880" builtinId="9" hidden="1"/>
    <cellStyle name="Hipervínculo visitado" xfId="26872" builtinId="9" hidden="1"/>
    <cellStyle name="Hipervínculo visitado" xfId="26856" builtinId="9" hidden="1"/>
    <cellStyle name="Hipervínculo visitado" xfId="26848" builtinId="9" hidden="1"/>
    <cellStyle name="Hipervínculo visitado" xfId="26840" builtinId="9" hidden="1"/>
    <cellStyle name="Hipervínculo visitado" xfId="26826" builtinId="9" hidden="1"/>
    <cellStyle name="Hipervínculo visitado" xfId="26818" builtinId="9" hidden="1"/>
    <cellStyle name="Hipervínculo visitado" xfId="26794" builtinId="9" hidden="1"/>
    <cellStyle name="Hipervínculo visitado" xfId="26786" builtinId="9" hidden="1"/>
    <cellStyle name="Hipervínculo visitado" xfId="26778" builtinId="9" hidden="1"/>
    <cellStyle name="Hipervínculo visitado" xfId="26762" builtinId="9" hidden="1"/>
    <cellStyle name="Hipervínculo visitado" xfId="26754" builtinId="9" hidden="1"/>
    <cellStyle name="Hipervínculo visitado" xfId="26746" builtinId="9" hidden="1"/>
    <cellStyle name="Hipervínculo visitado" xfId="26728" builtinId="9" hidden="1"/>
    <cellStyle name="Hipervínculo visitado" xfId="26720" builtinId="9" hidden="1"/>
    <cellStyle name="Hipervínculo visitado" xfId="26712" builtinId="9" hidden="1"/>
    <cellStyle name="Hipervínculo visitado" xfId="26696" builtinId="9" hidden="1"/>
    <cellStyle name="Hipervínculo visitado" xfId="26688" builtinId="9" hidden="1"/>
    <cellStyle name="Hipervínculo visitado" xfId="26575" builtinId="9" hidden="1"/>
    <cellStyle name="Hipervínculo visitado" xfId="26666" builtinId="9" hidden="1"/>
    <cellStyle name="Hipervínculo visitado" xfId="26658" builtinId="9" hidden="1"/>
    <cellStyle name="Hipervínculo visitado" xfId="26650" builtinId="9" hidden="1"/>
    <cellStyle name="Hipervínculo visitado" xfId="26626" builtinId="9" hidden="1"/>
    <cellStyle name="Hipervínculo visitado" xfId="26618" builtinId="9" hidden="1"/>
    <cellStyle name="Hipervínculo visitado" xfId="26602" builtinId="9" hidden="1"/>
    <cellStyle name="Hipervínculo visitado" xfId="26594" builtinId="9" hidden="1"/>
    <cellStyle name="Hipervínculo visitado" xfId="26586" builtinId="9" hidden="1"/>
    <cellStyle name="Hipervínculo visitado" xfId="26568" builtinId="9" hidden="1"/>
    <cellStyle name="Hipervínculo visitado" xfId="26560" builtinId="9" hidden="1"/>
    <cellStyle name="Hipervínculo visitado" xfId="26552" builtinId="9" hidden="1"/>
    <cellStyle name="Hipervínculo visitado" xfId="26536" builtinId="9" hidden="1"/>
    <cellStyle name="Hipervínculo visitado" xfId="26528" builtinId="9" hidden="1"/>
    <cellStyle name="Hipervínculo visitado" xfId="26522" builtinId="9" hidden="1"/>
    <cellStyle name="Hipervínculo visitado" xfId="26506" builtinId="9" hidden="1"/>
    <cellStyle name="Hipervínculo visitado" xfId="26498" builtinId="9" hidden="1"/>
    <cellStyle name="Hipervínculo visitado" xfId="26490" builtinId="9" hidden="1"/>
    <cellStyle name="Hipervínculo visitado" xfId="26474" builtinId="9" hidden="1"/>
    <cellStyle name="Hipervínculo visitado" xfId="26458" builtinId="9" hidden="1"/>
    <cellStyle name="Hipervínculo visitado" xfId="26442" builtinId="9" hidden="1"/>
    <cellStyle name="Hipervínculo visitado" xfId="26434" builtinId="9" hidden="1"/>
    <cellStyle name="Hipervínculo visitado" xfId="26426" builtinId="9" hidden="1"/>
    <cellStyle name="Hipervínculo visitado" xfId="26408" builtinId="9" hidden="1"/>
    <cellStyle name="Hipervínculo visitado" xfId="26400" builtinId="9" hidden="1"/>
    <cellStyle name="Hipervínculo visitado" xfId="26392" builtinId="9" hidden="1"/>
    <cellStyle name="Hipervínculo visitado" xfId="26376" builtinId="9" hidden="1"/>
    <cellStyle name="Hipervínculo visitado" xfId="26263" builtinId="9" hidden="1"/>
    <cellStyle name="Hipervínculo visitado" xfId="26362" builtinId="9" hidden="1"/>
    <cellStyle name="Hipervínculo visitado" xfId="26346" builtinId="9" hidden="1"/>
    <cellStyle name="Hipervínculo visitado" xfId="26338" builtinId="9" hidden="1"/>
    <cellStyle name="Hipervínculo visitado" xfId="26330" builtinId="9" hidden="1"/>
    <cellStyle name="Hipervínculo visitado" xfId="26314" builtinId="9" hidden="1"/>
    <cellStyle name="Hipervínculo visitado" xfId="26306" builtinId="9" hidden="1"/>
    <cellStyle name="Hipervínculo visitado" xfId="26282" builtinId="9" hidden="1"/>
    <cellStyle name="Hipervínculo visitado" xfId="26274" builtinId="9" hidden="1"/>
    <cellStyle name="Hipervínculo visitado" xfId="26266" builtinId="9" hidden="1"/>
    <cellStyle name="Hipervínculo visitado" xfId="26248" builtinId="9" hidden="1"/>
    <cellStyle name="Hipervínculo visitado" xfId="26240" builtinId="9" hidden="1"/>
    <cellStyle name="Hipervínculo visitado" xfId="26232" builtinId="9" hidden="1"/>
    <cellStyle name="Hipervínculo visitado" xfId="26216" builtinId="9" hidden="1"/>
    <cellStyle name="Hipervínculo visitado" xfId="26209" builtinId="9" hidden="1"/>
    <cellStyle name="Hipervínculo visitado" xfId="26201" builtinId="9" hidden="1"/>
    <cellStyle name="Hipervínculo visitado" xfId="26185" builtinId="9" hidden="1"/>
    <cellStyle name="Hipervínculo visitado" xfId="26177" builtinId="9" hidden="1"/>
    <cellStyle name="Hipervínculo visitado" xfId="26169" builtinId="9" hidden="1"/>
    <cellStyle name="Hipervínculo visitado" xfId="26153" builtinId="9" hidden="1"/>
    <cellStyle name="Hipervínculo visitado" xfId="26145" builtinId="9" hidden="1"/>
    <cellStyle name="Hipervínculo visitado" xfId="26137" builtinId="9" hidden="1"/>
    <cellStyle name="Hipervínculo visitado" xfId="26113" builtinId="9" hidden="1"/>
    <cellStyle name="Hipervínculo visitado" xfId="26104" builtinId="9" hidden="1"/>
    <cellStyle name="Hipervínculo visitado" xfId="26088" builtinId="9" hidden="1"/>
    <cellStyle name="Hipervínculo visitado" xfId="26080" builtinId="9" hidden="1"/>
    <cellStyle name="Hipervínculo visitado" xfId="26072" builtinId="9" hidden="1"/>
    <cellStyle name="Hipervínculo visitado" xfId="25951" builtinId="9" hidden="1"/>
    <cellStyle name="Hipervínculo visitado" xfId="26050" builtinId="9" hidden="1"/>
    <cellStyle name="Hipervínculo visitado" xfId="26042" builtinId="9" hidden="1"/>
    <cellStyle name="Hipervínculo visitado" xfId="26026" builtinId="9" hidden="1"/>
    <cellStyle name="Hipervínculo visitado" xfId="26018" builtinId="9" hidden="1"/>
    <cellStyle name="Hipervínculo visitado" xfId="26010" builtinId="9" hidden="1"/>
    <cellStyle name="Hipervínculo visitado" xfId="25994" builtinId="9" hidden="1"/>
    <cellStyle name="Hipervínculo visitado" xfId="25986" builtinId="9" hidden="1"/>
    <cellStyle name="Hipervínculo visitado" xfId="25978" builtinId="9" hidden="1"/>
    <cellStyle name="Hipervínculo visitado" xfId="25962" builtinId="9" hidden="1"/>
    <cellStyle name="Hipervínculo visitado" xfId="25512" builtinId="9" hidden="1"/>
    <cellStyle name="Hipervínculo visitado" xfId="25516" builtinId="9" hidden="1"/>
    <cellStyle name="Hipervínculo visitado" xfId="25518" builtinId="9" hidden="1"/>
    <cellStyle name="Hipervínculo visitado" xfId="25520" builtinId="9" hidden="1"/>
    <cellStyle name="Hipervínculo visitado" xfId="25526" builtinId="9" hidden="1"/>
    <cellStyle name="Hipervínculo visitado" xfId="25528" builtinId="9" hidden="1"/>
    <cellStyle name="Hipervínculo visitado" xfId="25530" builtinId="9" hidden="1"/>
    <cellStyle name="Hipervínculo visitado" xfId="25534" builtinId="9" hidden="1"/>
    <cellStyle name="Hipervínculo visitado" xfId="25536" builtinId="9" hidden="1"/>
    <cellStyle name="Hipervínculo visitado" xfId="25540" builtinId="9" hidden="1"/>
    <cellStyle name="Hipervínculo visitado" xfId="25544" builtinId="9" hidden="1"/>
    <cellStyle name="Hipervínculo visitado" xfId="25546" builtinId="9" hidden="1"/>
    <cellStyle name="Hipervínculo visitado" xfId="25548" builtinId="9" hidden="1"/>
    <cellStyle name="Hipervínculo visitado" xfId="25552" builtinId="9" hidden="1"/>
    <cellStyle name="Hipervínculo visitado" xfId="25556" builtinId="9" hidden="1"/>
    <cellStyle name="Hipervínculo visitado" xfId="25562" builtinId="9" hidden="1"/>
    <cellStyle name="Hipervínculo visitado" xfId="25564" builtinId="9" hidden="1"/>
    <cellStyle name="Hipervínculo visitado" xfId="25566" builtinId="9" hidden="1"/>
    <cellStyle name="Hipervínculo visitado" xfId="25572" builtinId="9" hidden="1"/>
    <cellStyle name="Hipervínculo visitado" xfId="25574" builtinId="9" hidden="1"/>
    <cellStyle name="Hipervínculo visitado" xfId="25576" builtinId="9" hidden="1"/>
    <cellStyle name="Hipervínculo visitado" xfId="25580" builtinId="9" hidden="1"/>
    <cellStyle name="Hipervínculo visitado" xfId="25582" builtinId="9" hidden="1"/>
    <cellStyle name="Hipervínculo visitado" xfId="25584" builtinId="9" hidden="1"/>
    <cellStyle name="Hipervínculo visitado" xfId="25483" builtinId="9" hidden="1"/>
    <cellStyle name="Hipervínculo visitado" xfId="25590" builtinId="9" hidden="1"/>
    <cellStyle name="Hipervínculo visitado" xfId="25592" builtinId="9" hidden="1"/>
    <cellStyle name="Hipervínculo visitado" xfId="25596" builtinId="9" hidden="1"/>
    <cellStyle name="Hipervínculo visitado" xfId="25598" builtinId="9" hidden="1"/>
    <cellStyle name="Hipervínculo visitado" xfId="25602" builtinId="9" hidden="1"/>
    <cellStyle name="Hipervínculo visitado" xfId="25608" builtinId="9" hidden="1"/>
    <cellStyle name="Hipervínculo visitado" xfId="25610" builtinId="9" hidden="1"/>
    <cellStyle name="Hipervínculo visitado" xfId="25614" builtinId="9" hidden="1"/>
    <cellStyle name="Hipervínculo visitado" xfId="25618" builtinId="9" hidden="1"/>
    <cellStyle name="Hipervínculo visitado" xfId="25620" builtinId="9" hidden="1"/>
    <cellStyle name="Hipervínculo visitado" xfId="25624" builtinId="9" hidden="1"/>
    <cellStyle name="Hipervínculo visitado" xfId="25626" builtinId="9" hidden="1"/>
    <cellStyle name="Hipervínculo visitado" xfId="25628" builtinId="9" hidden="1"/>
    <cellStyle name="Hipervínculo visitado" xfId="25634" builtinId="9" hidden="1"/>
    <cellStyle name="Hipervínculo visitado" xfId="25636" builtinId="9" hidden="1"/>
    <cellStyle name="Hipervínculo visitado" xfId="25638" builtinId="9" hidden="1"/>
    <cellStyle name="Hipervínculo visitado" xfId="25643" builtinId="9" hidden="1"/>
    <cellStyle name="Hipervínculo visitado" xfId="25645" builtinId="9" hidden="1"/>
    <cellStyle name="Hipervínculo visitado" xfId="25647" builtinId="9" hidden="1"/>
    <cellStyle name="Hipervínculo visitado" xfId="25653" builtinId="9" hidden="1"/>
    <cellStyle name="Hipervínculo visitado" xfId="25657" builtinId="9" hidden="1"/>
    <cellStyle name="Hipervínculo visitado" xfId="25661" builtinId="9" hidden="1"/>
    <cellStyle name="Hipervínculo visitado" xfId="25663" builtinId="9" hidden="1"/>
    <cellStyle name="Hipervínculo visitado" xfId="25667" builtinId="9" hidden="1"/>
    <cellStyle name="Hipervínculo visitado" xfId="25671" builtinId="9" hidden="1"/>
    <cellStyle name="Hipervínculo visitado" xfId="25673" builtinId="9" hidden="1"/>
    <cellStyle name="Hipervínculo visitado" xfId="25675" builtinId="9" hidden="1"/>
    <cellStyle name="Hipervínculo visitado" xfId="25679" builtinId="9" hidden="1"/>
    <cellStyle name="Hipervínculo visitado" xfId="25683" builtinId="9" hidden="1"/>
    <cellStyle name="Hipervínculo visitado" xfId="25685" builtinId="9" hidden="1"/>
    <cellStyle name="Hipervínculo visitado" xfId="25689" builtinId="9" hidden="1"/>
    <cellStyle name="Hipervínculo visitado" xfId="25691" builtinId="9" hidden="1"/>
    <cellStyle name="Hipervínculo visitado" xfId="25693" builtinId="9" hidden="1"/>
    <cellStyle name="Hipervínculo visitado" xfId="25699" builtinId="9" hidden="1"/>
    <cellStyle name="Hipervínculo visitado" xfId="25701" builtinId="9" hidden="1"/>
    <cellStyle name="Hipervínculo visitado" xfId="25707" builtinId="9" hidden="1"/>
    <cellStyle name="Hipervínculo visitado" xfId="25709" builtinId="9" hidden="1"/>
    <cellStyle name="Hipervínculo visitado" xfId="25711" builtinId="9" hidden="1"/>
    <cellStyle name="Hipervínculo visitado" xfId="25717" builtinId="9" hidden="1"/>
    <cellStyle name="Hipervínculo visitado" xfId="25719" builtinId="9" hidden="1"/>
    <cellStyle name="Hipervínculo visitado" xfId="25721" builtinId="9" hidden="1"/>
    <cellStyle name="Hipervínculo visitado" xfId="25725" builtinId="9" hidden="1"/>
    <cellStyle name="Hipervínculo visitado" xfId="25727" builtinId="9" hidden="1"/>
    <cellStyle name="Hipervínculo visitado" xfId="25731" builtinId="9" hidden="1"/>
    <cellStyle name="Hipervínculo visitado" xfId="25735" builtinId="9" hidden="1"/>
    <cellStyle name="Hipervínculo visitado" xfId="25737" builtinId="9" hidden="1"/>
    <cellStyle name="Hipervínculo visitado" xfId="25739" builtinId="9" hidden="1"/>
    <cellStyle name="Hipervínculo visitado" xfId="25743" builtinId="9" hidden="1"/>
    <cellStyle name="Hipervínculo visitado" xfId="25746" builtinId="9" hidden="1"/>
    <cellStyle name="Hipervínculo visitado" xfId="25748" builtinId="9" hidden="1"/>
    <cellStyle name="Hipervínculo visitado" xfId="25754" builtinId="9" hidden="1"/>
    <cellStyle name="Hipervínculo visitado" xfId="25756" builtinId="9" hidden="1"/>
    <cellStyle name="Hipervínculo visitado" xfId="25762" builtinId="9" hidden="1"/>
    <cellStyle name="Hipervínculo visitado" xfId="25764" builtinId="9" hidden="1"/>
    <cellStyle name="Hipervínculo visitado" xfId="25766" builtinId="9" hidden="1"/>
    <cellStyle name="Hipervínculo visitado" xfId="25770" builtinId="9" hidden="1"/>
    <cellStyle name="Hipervínculo visitado" xfId="25772" builtinId="9" hidden="1"/>
    <cellStyle name="Hipervínculo visitado" xfId="25774" builtinId="9" hidden="1"/>
    <cellStyle name="Hipervínculo visitado" xfId="25780" builtinId="9" hidden="1"/>
    <cellStyle name="Hipervínculo visitado" xfId="25782" builtinId="9" hidden="1"/>
    <cellStyle name="Hipervínculo visitado" xfId="25784" builtinId="9" hidden="1"/>
    <cellStyle name="Hipervínculo visitado" xfId="25788" builtinId="9" hidden="1"/>
    <cellStyle name="Hipervínculo visitado" xfId="25790" builtinId="9" hidden="1"/>
    <cellStyle name="Hipervínculo visitado" xfId="25794" builtinId="9" hidden="1"/>
    <cellStyle name="Hipervínculo visitado" xfId="25800" builtinId="9" hidden="1"/>
    <cellStyle name="Hipervínculo visitado" xfId="25804" builtinId="9" hidden="1"/>
    <cellStyle name="Hipervínculo visitado" xfId="25808" builtinId="9" hidden="1"/>
    <cellStyle name="Hipervínculo visitado" xfId="25812" builtinId="9" hidden="1"/>
    <cellStyle name="Hipervínculo visitado" xfId="25814" builtinId="9" hidden="1"/>
    <cellStyle name="Hipervínculo visitado" xfId="25818" builtinId="9" hidden="1"/>
    <cellStyle name="Hipervínculo visitado" xfId="25820" builtinId="9" hidden="1"/>
    <cellStyle name="Hipervínculo visitado" xfId="25822" builtinId="9" hidden="1"/>
    <cellStyle name="Hipervínculo visitado" xfId="25828" builtinId="9" hidden="1"/>
    <cellStyle name="Hipervínculo visitado" xfId="25830" builtinId="9" hidden="1"/>
    <cellStyle name="Hipervínculo visitado" xfId="25832" builtinId="9" hidden="1"/>
    <cellStyle name="Hipervínculo visitado" xfId="25836" builtinId="9" hidden="1"/>
    <cellStyle name="Hipervínculo visitado" xfId="25838" builtinId="9" hidden="1"/>
    <cellStyle name="Hipervínculo visitado" xfId="25840" builtinId="9" hidden="1"/>
    <cellStyle name="Hipervínculo visitado" xfId="25846" builtinId="9" hidden="1"/>
    <cellStyle name="Hipervínculo visitado" xfId="25848" builtinId="9" hidden="1"/>
    <cellStyle name="Hipervínculo visitado" xfId="25854" builtinId="9" hidden="1"/>
    <cellStyle name="Hipervínculo visitado" xfId="25856" builtinId="9" hidden="1"/>
    <cellStyle name="Hipervínculo visitado" xfId="25860" builtinId="9" hidden="1"/>
    <cellStyle name="Hipervínculo visitado" xfId="25864" builtinId="9" hidden="1"/>
    <cellStyle name="Hipervínculo visitado" xfId="25866" builtinId="9" hidden="1"/>
    <cellStyle name="Hipervínculo visitado" xfId="25868" builtinId="9" hidden="1"/>
    <cellStyle name="Hipervínculo visitado" xfId="25872" builtinId="9" hidden="1"/>
    <cellStyle name="Hipervínculo visitado" xfId="25876" builtinId="9" hidden="1"/>
    <cellStyle name="Hipervínculo visitado" xfId="25878" builtinId="9" hidden="1"/>
    <cellStyle name="Hipervínculo visitado" xfId="25882" builtinId="9" hidden="1"/>
    <cellStyle name="Hipervínculo visitado" xfId="25884" builtinId="9" hidden="1"/>
    <cellStyle name="Hipervínculo visitado" xfId="25886" builtinId="9" hidden="1"/>
    <cellStyle name="Hipervínculo visitado" xfId="25892" builtinId="9" hidden="1"/>
    <cellStyle name="Hipervínculo visitado" xfId="25894" builtinId="9" hidden="1"/>
    <cellStyle name="Hipervínculo visitado" xfId="25896" builtinId="9" hidden="1"/>
    <cellStyle name="Hipervínculo visitado" xfId="25795" builtinId="9" hidden="1"/>
    <cellStyle name="Hipervínculo visitado" xfId="25902" builtinId="9" hidden="1"/>
    <cellStyle name="Hipervínculo visitado" xfId="25908" builtinId="9" hidden="1"/>
    <cellStyle name="Hipervínculo visitado" xfId="25910" builtinId="9" hidden="1"/>
    <cellStyle name="Hipervínculo visitado" xfId="25912" builtinId="9" hidden="1"/>
    <cellStyle name="Hipervínculo visitado" xfId="25916" builtinId="9" hidden="1"/>
    <cellStyle name="Hipervínculo visitado" xfId="25918" builtinId="9" hidden="1"/>
    <cellStyle name="Hipervínculo visitado" xfId="25922" builtinId="9" hidden="1"/>
    <cellStyle name="Hipervínculo visitado" xfId="25926" builtinId="9" hidden="1"/>
    <cellStyle name="Hipervínculo visitado" xfId="25928" builtinId="9" hidden="1"/>
    <cellStyle name="Hipervínculo visitado" xfId="25930" builtinId="9" hidden="1"/>
    <cellStyle name="Hipervínculo visitado" xfId="25934" builtinId="9" hidden="1"/>
    <cellStyle name="Hipervínculo visitado" xfId="25938" builtinId="9" hidden="1"/>
    <cellStyle name="Hipervínculo visitado" xfId="25940" builtinId="9" hidden="1"/>
    <cellStyle name="Hipervínculo visitado" xfId="25944" builtinId="9" hidden="1"/>
    <cellStyle name="Hipervínculo visitado" xfId="25948" builtinId="9" hidden="1"/>
    <cellStyle name="Hipervínculo visitado" xfId="25956" builtinId="9" hidden="1"/>
    <cellStyle name="Hipervínculo visitado" xfId="25954" builtinId="9" hidden="1"/>
    <cellStyle name="Hipervínculo visitado" xfId="25936" builtinId="9" hidden="1"/>
    <cellStyle name="Hipervínculo visitado" xfId="25904" builtinId="9" hidden="1"/>
    <cellStyle name="Hipervínculo visitado" xfId="25890" builtinId="9" hidden="1"/>
    <cellStyle name="Hipervínculo visitado" xfId="25874" builtinId="9" hidden="1"/>
    <cellStyle name="Hipervínculo visitado" xfId="25842" builtinId="9" hidden="1"/>
    <cellStyle name="Hipervínculo visitado" xfId="25826" builtinId="9" hidden="1"/>
    <cellStyle name="Hipervínculo visitado" xfId="25810" builtinId="9" hidden="1"/>
    <cellStyle name="Hipervínculo visitado" xfId="25776" builtinId="9" hidden="1"/>
    <cellStyle name="Hipervínculo visitado" xfId="25760" builtinId="9" hidden="1"/>
    <cellStyle name="Hipervínculo visitado" xfId="25744" builtinId="9" hidden="1"/>
    <cellStyle name="Hipervínculo visitado" xfId="25713" builtinId="9" hidden="1"/>
    <cellStyle name="Hipervínculo visitado" xfId="25697" builtinId="9" hidden="1"/>
    <cellStyle name="Hipervínculo visitado" xfId="25649" builtinId="9" hidden="1"/>
    <cellStyle name="Hipervínculo visitado" xfId="25632" builtinId="9" hidden="1"/>
    <cellStyle name="Hipervínculo visitado" xfId="25616" builtinId="9" hidden="1"/>
    <cellStyle name="Hipervínculo visitado" xfId="25586" builtinId="9" hidden="1"/>
    <cellStyle name="Hipervínculo visitado" xfId="25570" builtinId="9" hidden="1"/>
    <cellStyle name="Hipervínculo visitado" xfId="25554" builtinId="9" hidden="1"/>
    <cellStyle name="Hipervínculo visitado" xfId="25522" builtinId="9" hidden="1"/>
    <cellStyle name="Hipervínculo visitado" xfId="25328" builtinId="9" hidden="1"/>
    <cellStyle name="Hipervínculo visitado" xfId="25330" builtinId="9" hidden="1"/>
    <cellStyle name="Hipervínculo visitado" xfId="25334" builtinId="9" hidden="1"/>
    <cellStyle name="Hipervínculo visitado" xfId="25336" builtinId="9" hidden="1"/>
    <cellStyle name="Hipervínculo visitado" xfId="25338" builtinId="9" hidden="1"/>
    <cellStyle name="Hipervínculo visitado" xfId="25342" builtinId="9" hidden="1"/>
    <cellStyle name="Hipervínculo visitado" xfId="25346" builtinId="9" hidden="1"/>
    <cellStyle name="Hipervínculo visitado" xfId="25348" builtinId="9" hidden="1"/>
    <cellStyle name="Hipervínculo visitado" xfId="25354" builtinId="9" hidden="1"/>
    <cellStyle name="Hipervínculo visitado" xfId="25356" builtinId="9" hidden="1"/>
    <cellStyle name="Hipervínculo visitado" xfId="25360" builtinId="9" hidden="1"/>
    <cellStyle name="Hipervínculo visitado" xfId="25362" builtinId="9" hidden="1"/>
    <cellStyle name="Hipervínculo visitado" xfId="25364" builtinId="9" hidden="1"/>
    <cellStyle name="Hipervínculo visitado" xfId="25368" builtinId="9" hidden="1"/>
    <cellStyle name="Hipervínculo visitado" xfId="25370" builtinId="9" hidden="1"/>
    <cellStyle name="Hipervínculo visitado" xfId="25372" builtinId="9" hidden="1"/>
    <cellStyle name="Hipervínculo visitado" xfId="25378" builtinId="9" hidden="1"/>
    <cellStyle name="Hipervínculo visitado" xfId="25379" builtinId="9" hidden="1"/>
    <cellStyle name="Hipervínculo visitado" xfId="25381" builtinId="9" hidden="1"/>
    <cellStyle name="Hipervínculo visitado" xfId="25385" builtinId="9" hidden="1"/>
    <cellStyle name="Hipervínculo visitado" xfId="25387" builtinId="9" hidden="1"/>
    <cellStyle name="Hipervínculo visitado" xfId="25389" builtinId="9" hidden="1"/>
    <cellStyle name="Hipervínculo visitado" xfId="25393" builtinId="9" hidden="1"/>
    <cellStyle name="Hipervínculo visitado" xfId="25397" builtinId="9" hidden="1"/>
    <cellStyle name="Hipervínculo visitado" xfId="25401" builtinId="9" hidden="1"/>
    <cellStyle name="Hipervínculo visitado" xfId="25403" builtinId="9" hidden="1"/>
    <cellStyle name="Hipervínculo visitado" xfId="25405" builtinId="9" hidden="1"/>
    <cellStyle name="Hipervínculo visitado" xfId="25411" builtinId="9" hidden="1"/>
    <cellStyle name="Hipervínculo visitado" xfId="25413" builtinId="9" hidden="1"/>
    <cellStyle name="Hipervínculo visitado" xfId="25415" builtinId="9" hidden="1"/>
    <cellStyle name="Hipervínculo visitado" xfId="25419" builtinId="9" hidden="1"/>
    <cellStyle name="Hipervínculo visitado" xfId="25421" builtinId="9" hidden="1"/>
    <cellStyle name="Hipervínculo visitado" xfId="25423" builtinId="9" hidden="1"/>
    <cellStyle name="Hipervínculo visitado" xfId="25427" builtinId="9" hidden="1"/>
    <cellStyle name="Hipervínculo visitado" xfId="25429" builtinId="9" hidden="1"/>
    <cellStyle name="Hipervínculo visitado" xfId="25432" builtinId="9" hidden="1"/>
    <cellStyle name="Hipervínculo visitado" xfId="25436" builtinId="9" hidden="1"/>
    <cellStyle name="Hipervínculo visitado" xfId="25438" builtinId="9" hidden="1"/>
    <cellStyle name="Hipervínculo visitado" xfId="25446" builtinId="9" hidden="1"/>
    <cellStyle name="Hipervínculo visitado" xfId="25448" builtinId="9" hidden="1"/>
    <cellStyle name="Hipervínculo visitado" xfId="25450" builtinId="9" hidden="1"/>
    <cellStyle name="Hipervínculo visitado" xfId="25454" builtinId="9" hidden="1"/>
    <cellStyle name="Hipervínculo visitado" xfId="25456" builtinId="9" hidden="1"/>
    <cellStyle name="Hipervínculo visitado" xfId="25458" builtinId="9" hidden="1"/>
    <cellStyle name="Hipervínculo visitado" xfId="25462" builtinId="9" hidden="1"/>
    <cellStyle name="Hipervínculo visitado" xfId="25464" builtinId="9" hidden="1"/>
    <cellStyle name="Hipervínculo visitado" xfId="25466" builtinId="9" hidden="1"/>
    <cellStyle name="Hipervínculo visitado" xfId="25470" builtinId="9" hidden="1"/>
    <cellStyle name="Hipervínculo visitado" xfId="25474" builtinId="9" hidden="1"/>
    <cellStyle name="Hipervínculo visitado" xfId="25476" builtinId="9" hidden="1"/>
    <cellStyle name="Hipervínculo visitado" xfId="25480" builtinId="9" hidden="1"/>
    <cellStyle name="Hipervínculo visitado" xfId="25482" builtinId="9" hidden="1"/>
    <cellStyle name="Hipervínculo visitado" xfId="25486" builtinId="9" hidden="1"/>
    <cellStyle name="Hipervínculo visitado" xfId="25492" builtinId="9" hidden="1"/>
    <cellStyle name="Hipervínculo visitado" xfId="25494" builtinId="9" hidden="1"/>
    <cellStyle name="Hipervínculo visitado" xfId="25498" builtinId="9" hidden="1"/>
    <cellStyle name="Hipervínculo visitado" xfId="25500" builtinId="9" hidden="1"/>
    <cellStyle name="Hipervínculo visitado" xfId="25502" builtinId="9" hidden="1"/>
    <cellStyle name="Hipervínculo visitado" xfId="25508" builtinId="9" hidden="1"/>
    <cellStyle name="Hipervínculo visitado" xfId="25506" builtinId="9" hidden="1"/>
    <cellStyle name="Hipervínculo visitado" xfId="25472" builtinId="9" hidden="1"/>
    <cellStyle name="Hipervínculo visitado" xfId="25407" builtinId="9" hidden="1"/>
    <cellStyle name="Hipervínculo visitado" xfId="25376" builtinId="9" hidden="1"/>
    <cellStyle name="Hipervínculo visitado" xfId="25344" builtinId="9" hidden="1"/>
    <cellStyle name="Hipervínculo visitado" xfId="25249" builtinId="9" hidden="1"/>
    <cellStyle name="Hipervínculo visitado" xfId="25251" builtinId="9" hidden="1"/>
    <cellStyle name="Hipervínculo visitado" xfId="25253" builtinId="9" hidden="1"/>
    <cellStyle name="Hipervínculo visitado" xfId="25257" builtinId="9" hidden="1"/>
    <cellStyle name="Hipervínculo visitado" xfId="25261" builtinId="9" hidden="1"/>
    <cellStyle name="Hipervínculo visitado" xfId="25265" builtinId="9" hidden="1"/>
    <cellStyle name="Hipervínculo visitado" xfId="25267" builtinId="9" hidden="1"/>
    <cellStyle name="Hipervínculo visitado" xfId="25269" builtinId="9" hidden="1"/>
    <cellStyle name="Hipervínculo visitado" xfId="25273" builtinId="9" hidden="1"/>
    <cellStyle name="Hipervínculo visitado" xfId="25275" builtinId="9" hidden="1"/>
    <cellStyle name="Hipervínculo visitado" xfId="25277" builtinId="9" hidden="1"/>
    <cellStyle name="Hipervínculo visitado" xfId="25281" builtinId="9" hidden="1"/>
    <cellStyle name="Hipervínculo visitado" xfId="25283" builtinId="9" hidden="1"/>
    <cellStyle name="Hipervínculo visitado" xfId="25285" builtinId="9" hidden="1"/>
    <cellStyle name="Hipervínculo visitado" xfId="25289" builtinId="9" hidden="1"/>
    <cellStyle name="Hipervínculo visitado" xfId="25291" builtinId="9" hidden="1"/>
    <cellStyle name="Hipervínculo visitado" xfId="25293" builtinId="9" hidden="1"/>
    <cellStyle name="Hipervínculo visitado" xfId="25297" builtinId="9" hidden="1"/>
    <cellStyle name="Hipervínculo visitado" xfId="25299" builtinId="9" hidden="1"/>
    <cellStyle name="Hipervínculo visitado" xfId="25305" builtinId="9" hidden="1"/>
    <cellStyle name="Hipervínculo visitado" xfId="25307" builtinId="9" hidden="1"/>
    <cellStyle name="Hipervínculo visitado" xfId="25309" builtinId="9" hidden="1"/>
    <cellStyle name="Hipervínculo visitado" xfId="25315" builtinId="9" hidden="1"/>
    <cellStyle name="Hipervínculo visitado" xfId="25317" builtinId="9" hidden="1"/>
    <cellStyle name="Hipervínculo visitado" xfId="25319" builtinId="9" hidden="1"/>
    <cellStyle name="Hipervínculo visitado" xfId="25323" builtinId="9" hidden="1"/>
    <cellStyle name="Hipervínculo visitado" xfId="25325" builtinId="9" hidden="1"/>
    <cellStyle name="Hipervínculo visitado" xfId="25311" builtinId="9" hidden="1"/>
    <cellStyle name="Hipervínculo visitado" xfId="25207" builtinId="9" hidden="1"/>
    <cellStyle name="Hipervínculo visitado" xfId="25209" builtinId="9" hidden="1"/>
    <cellStyle name="Hipervínculo visitado" xfId="25211" builtinId="9" hidden="1"/>
    <cellStyle name="Hipervínculo visitado" xfId="25215" builtinId="9" hidden="1"/>
    <cellStyle name="Hipervínculo visitado" xfId="25217" builtinId="9" hidden="1"/>
    <cellStyle name="Hipervínculo visitado" xfId="25219" builtinId="9" hidden="1"/>
    <cellStyle name="Hipervínculo visitado" xfId="25225" builtinId="9" hidden="1"/>
    <cellStyle name="Hipervínculo visitado" xfId="25227" builtinId="9" hidden="1"/>
    <cellStyle name="Hipervínculo visitado" xfId="25231" builtinId="9" hidden="1"/>
    <cellStyle name="Hipervínculo visitado" xfId="25233" builtinId="9" hidden="1"/>
    <cellStyle name="Hipervínculo visitado" xfId="25235" builtinId="9" hidden="1"/>
    <cellStyle name="Hipervínculo visitado" xfId="25239" builtinId="9" hidden="1"/>
    <cellStyle name="Hipervínculo visitado" xfId="25241" builtinId="9" hidden="1"/>
    <cellStyle name="Hipervínculo visitado" xfId="25243" builtinId="9" hidden="1"/>
    <cellStyle name="Hipervínculo visitado" xfId="25191" builtinId="9" hidden="1"/>
    <cellStyle name="Hipervínculo visitado" xfId="25193" builtinId="9" hidden="1"/>
    <cellStyle name="Hipervínculo visitado" xfId="25195" builtinId="9" hidden="1"/>
    <cellStyle name="Hipervínculo visitado" xfId="25199" builtinId="9" hidden="1"/>
    <cellStyle name="Hipervínculo visitado" xfId="25201" builtinId="9" hidden="1"/>
    <cellStyle name="Hipervínculo visitado" xfId="25203" builtinId="9" hidden="1"/>
    <cellStyle name="Hipervínculo visitado" xfId="25179" builtinId="9" hidden="1"/>
    <cellStyle name="Hipervínculo visitado" xfId="25183" builtinId="9" hidden="1"/>
    <cellStyle name="Hipervínculo visitado" xfId="25187" builtinId="9" hidden="1"/>
    <cellStyle name="Hipervínculo visitado" xfId="25175" builtinId="9" hidden="1"/>
    <cellStyle name="Hipervínculo visitado" xfId="25177" builtinId="9" hidden="1"/>
    <cellStyle name="Hipervínculo visitado" xfId="25171" builtinId="9" hidden="1"/>
    <cellStyle name="Hipervínculo visitado" xfId="28246" builtinId="9" hidden="1"/>
    <cellStyle name="Hipervínculo visitado" xfId="28248" builtinId="9" hidden="1"/>
    <cellStyle name="Hipervínculo visitado" xfId="28254" builtinId="9" hidden="1"/>
    <cellStyle name="Hipervínculo visitado" xfId="28256" builtinId="9" hidden="1"/>
    <cellStyle name="Hipervínculo visitado" xfId="28260" builtinId="9" hidden="1"/>
    <cellStyle name="Hipervínculo visitado" xfId="28264" builtinId="9" hidden="1"/>
    <cellStyle name="Hipervínculo visitado" xfId="28268" builtinId="9" hidden="1"/>
    <cellStyle name="Hipervínculo visitado" xfId="28270" builtinId="9" hidden="1"/>
    <cellStyle name="Hipervínculo visitado" xfId="28276" builtinId="9" hidden="1"/>
    <cellStyle name="Hipervínculo visitado" xfId="28278" builtinId="9" hidden="1"/>
    <cellStyle name="Hipervínculo visitado" xfId="28286" builtinId="9" hidden="1"/>
    <cellStyle name="Hipervínculo visitado" xfId="28288" builtinId="9" hidden="1"/>
    <cellStyle name="Hipervínculo visitado" xfId="28292" builtinId="9" hidden="1"/>
    <cellStyle name="Hipervínculo visitado" xfId="28296" builtinId="9" hidden="1"/>
    <cellStyle name="Hipervínculo visitado" xfId="28300" builtinId="9" hidden="1"/>
    <cellStyle name="Hipervínculo visitado" xfId="28302" builtinId="9" hidden="1"/>
    <cellStyle name="Hipervínculo visitado" xfId="28308" builtinId="9" hidden="1"/>
    <cellStyle name="Hipervínculo visitado" xfId="28310" builtinId="9" hidden="1"/>
    <cellStyle name="Hipervínculo visitado" xfId="28312" builtinId="9" hidden="1"/>
    <cellStyle name="Hipervínculo visitado" xfId="28318" builtinId="9" hidden="1"/>
    <cellStyle name="Hipervínculo visitado" xfId="28320" builtinId="9" hidden="1"/>
    <cellStyle name="Hipervínculo visitado" xfId="28324" builtinId="9" hidden="1"/>
    <cellStyle name="Hipervínculo visitado" xfId="28328" builtinId="9" hidden="1"/>
    <cellStyle name="Hipervínculo visitado" xfId="28332" builtinId="9" hidden="1"/>
    <cellStyle name="Hipervínculo visitado" xfId="28334" builtinId="9" hidden="1"/>
    <cellStyle name="Hipervínculo visitado" xfId="28342" builtinId="9" hidden="1"/>
    <cellStyle name="Hipervínculo visitado" xfId="28344" builtinId="9" hidden="1"/>
    <cellStyle name="Hipervínculo visitado" xfId="28348" builtinId="9" hidden="1"/>
    <cellStyle name="Hipervínculo visitado" xfId="28350" builtinId="9" hidden="1"/>
    <cellStyle name="Hipervínculo visitado" xfId="28354" builtinId="9" hidden="1"/>
    <cellStyle name="Hipervínculo visitado" xfId="28358" builtinId="9" hidden="1"/>
    <cellStyle name="Hipervínculo visitado" xfId="28362" builtinId="9" hidden="1"/>
    <cellStyle name="Hipervínculo visitado" xfId="28364" builtinId="9" hidden="1"/>
    <cellStyle name="Hipervínculo visitado" xfId="28370" builtinId="9" hidden="1"/>
    <cellStyle name="Hipervínculo visitado" xfId="28372" builtinId="9" hidden="1"/>
    <cellStyle name="Hipervínculo visitado" xfId="28374" builtinId="9" hidden="1"/>
    <cellStyle name="Hipervínculo visitado" xfId="28380" builtinId="9" hidden="1"/>
    <cellStyle name="Hipervínculo visitado" xfId="28382" builtinId="9" hidden="1"/>
    <cellStyle name="Hipervínculo visitado" xfId="28386" builtinId="9" hidden="1"/>
    <cellStyle name="Hipervínculo visitado" xfId="28390" builtinId="9" hidden="1"/>
    <cellStyle name="Hipervínculo visitado" xfId="28397" builtinId="9" hidden="1"/>
    <cellStyle name="Hipervínculo visitado" xfId="28403" builtinId="9" hidden="1"/>
    <cellStyle name="Hipervínculo visitado" xfId="28405" builtinId="9" hidden="1"/>
    <cellStyle name="Hipervínculo visitado" xfId="28407" builtinId="9" hidden="1"/>
    <cellStyle name="Hipervínculo visitado" xfId="28413" builtinId="9" hidden="1"/>
    <cellStyle name="Hipervínculo visitado" xfId="28415" builtinId="9" hidden="1"/>
    <cellStyle name="Hipervínculo visitado" xfId="28419" builtinId="9" hidden="1"/>
    <cellStyle name="Hipervínculo visitado" xfId="28423" builtinId="9" hidden="1"/>
    <cellStyle name="Hipervínculo visitado" xfId="28427" builtinId="9" hidden="1"/>
    <cellStyle name="Hipervínculo visitado" xfId="28429" builtinId="9" hidden="1"/>
    <cellStyle name="Hipervínculo visitado" xfId="28435" builtinId="9" hidden="1"/>
    <cellStyle name="Hipervínculo visitado" xfId="28437" builtinId="9" hidden="1"/>
    <cellStyle name="Hipervínculo visitado" xfId="28439" builtinId="9" hidden="1"/>
    <cellStyle name="Hipervínculo visitado" xfId="28445" builtinId="9" hidden="1"/>
    <cellStyle name="Hipervínculo visitado" xfId="28447" builtinId="9" hidden="1"/>
    <cellStyle name="Hipervínculo visitado" xfId="28455" builtinId="9" hidden="1"/>
    <cellStyle name="Hipervínculo visitado" xfId="28459" builtinId="9" hidden="1"/>
    <cellStyle name="Hipervínculo visitado" xfId="28461" builtinId="9" hidden="1"/>
    <cellStyle name="Hipervínculo visitado" xfId="28467" builtinId="9" hidden="1"/>
    <cellStyle name="Hipervínculo visitado" xfId="28469" builtinId="9" hidden="1"/>
    <cellStyle name="Hipervínculo visitado" xfId="28471" builtinId="9" hidden="1"/>
    <cellStyle name="Hipervínculo visitado" xfId="28477" builtinId="9" hidden="1"/>
    <cellStyle name="Hipervínculo visitado" xfId="28479" builtinId="9" hidden="1"/>
    <cellStyle name="Hipervínculo visitado" xfId="28483" builtinId="9" hidden="1"/>
    <cellStyle name="Hipervínculo visitado" xfId="28487" builtinId="9" hidden="1"/>
    <cellStyle name="Hipervínculo visitado" xfId="28491" builtinId="9" hidden="1"/>
    <cellStyle name="Hipervínculo visitado" xfId="28493" builtinId="9" hidden="1"/>
    <cellStyle name="Hipervínculo visitado" xfId="28499" builtinId="9" hidden="1"/>
    <cellStyle name="Hipervínculo visitado" xfId="28500" builtinId="9" hidden="1"/>
    <cellStyle name="Hipervínculo visitado" xfId="28502" builtinId="9" hidden="1"/>
    <cellStyle name="Hipervínculo visitado" xfId="28510" builtinId="9" hidden="1"/>
    <cellStyle name="Hipervínculo visitado" xfId="28514" builtinId="9" hidden="1"/>
    <cellStyle name="Hipervínculo visitado" xfId="28518" builtinId="9" hidden="1"/>
    <cellStyle name="Hipervínculo visitado" xfId="28522" builtinId="9" hidden="1"/>
    <cellStyle name="Hipervínculo visitado" xfId="28524" builtinId="9" hidden="1"/>
    <cellStyle name="Hipervínculo visitado" xfId="28530" builtinId="9" hidden="1"/>
    <cellStyle name="Hipervínculo visitado" xfId="28532" builtinId="9" hidden="1"/>
    <cellStyle name="Hipervínculo visitado" xfId="28534" builtinId="9" hidden="1"/>
    <cellStyle name="Hipervínculo visitado" xfId="28540" builtinId="9" hidden="1"/>
    <cellStyle name="Hipervínculo visitado" xfId="28542" builtinId="9" hidden="1"/>
    <cellStyle name="Hipervínculo visitado" xfId="28546" builtinId="9" hidden="1"/>
    <cellStyle name="Hipervínculo visitado" xfId="28550" builtinId="9" hidden="1"/>
    <cellStyle name="Hipervínculo visitado" xfId="28556" builtinId="9" hidden="1"/>
    <cellStyle name="Hipervínculo visitado" xfId="28558" builtinId="9" hidden="1"/>
    <cellStyle name="Hipervínculo visitado" xfId="28564" builtinId="9" hidden="1"/>
    <cellStyle name="Hipervínculo visitado" xfId="28568" builtinId="9" hidden="1"/>
    <cellStyle name="Hipervínculo visitado" xfId="28574" builtinId="9" hidden="1"/>
    <cellStyle name="Hipervínculo visitado" xfId="28576" builtinId="9" hidden="1"/>
    <cellStyle name="Hipervínculo visitado" xfId="28580" builtinId="9" hidden="1"/>
    <cellStyle name="Hipervínculo visitado" xfId="28584" builtinId="9" hidden="1"/>
    <cellStyle name="Hipervínculo visitado" xfId="28588" builtinId="9" hidden="1"/>
    <cellStyle name="Hipervínculo visitado" xfId="28590" builtinId="9" hidden="1"/>
    <cellStyle name="Hipervínculo visitado" xfId="28596" builtinId="9" hidden="1"/>
    <cellStyle name="Hipervínculo visitado" xfId="28598" builtinId="9" hidden="1"/>
    <cellStyle name="Hipervínculo visitado" xfId="28600" builtinId="9" hidden="1"/>
    <cellStyle name="Hipervínculo visitado" xfId="28606" builtinId="9" hidden="1"/>
    <cellStyle name="Hipervínculo visitado" xfId="28608" builtinId="9" hidden="1"/>
    <cellStyle name="Hipervínculo visitado" xfId="28612" builtinId="9" hidden="1"/>
    <cellStyle name="Hipervínculo visitado" xfId="28616" builtinId="9" hidden="1"/>
    <cellStyle name="Hipervínculo visitado" xfId="28620" builtinId="9" hidden="1"/>
    <cellStyle name="Hipervínculo visitado" xfId="28628" builtinId="9" hidden="1"/>
    <cellStyle name="Hipervínculo visitado" xfId="28630" builtinId="9" hidden="1"/>
    <cellStyle name="Hipervínculo visitado" xfId="28632" builtinId="9" hidden="1"/>
    <cellStyle name="Hipervínculo visitado" xfId="28638" builtinId="9" hidden="1"/>
    <cellStyle name="Hipervínculo visitado" xfId="28640" builtinId="9" hidden="1"/>
    <cellStyle name="Hipervínculo visitado" xfId="28644" builtinId="9" hidden="1"/>
    <cellStyle name="Hipervínculo visitado" xfId="28648" builtinId="9" hidden="1"/>
    <cellStyle name="Hipervínculo visitado" xfId="28652" builtinId="9" hidden="1"/>
    <cellStyle name="Hipervínculo visitado" xfId="28654" builtinId="9" hidden="1"/>
    <cellStyle name="Hipervínculo visitado" xfId="28658" builtinId="9" hidden="1"/>
    <cellStyle name="Hipervínculo visitado" xfId="28660" builtinId="9" hidden="1"/>
    <cellStyle name="Hipervínculo visitado" xfId="28662" builtinId="9" hidden="1"/>
    <cellStyle name="Hipervínculo visitado" xfId="28668" builtinId="9" hidden="1"/>
    <cellStyle name="Hipervínculo visitado" xfId="28670" builtinId="9" hidden="1"/>
    <cellStyle name="Hipervínculo visitado" xfId="28674" builtinId="9" hidden="1"/>
    <cellStyle name="Hipervínculo visitado" xfId="28682" builtinId="9" hidden="1"/>
    <cellStyle name="Hipervínculo visitado" xfId="28684" builtinId="9" hidden="1"/>
    <cellStyle name="Hipervínculo visitado" xfId="28690" builtinId="9" hidden="1"/>
    <cellStyle name="Hipervínculo visitado" xfId="28692" builtinId="9" hidden="1"/>
    <cellStyle name="Hipervínculo visitado" xfId="28694" builtinId="9" hidden="1"/>
    <cellStyle name="Hipervínculo visitado" xfId="28700" builtinId="9" hidden="1"/>
    <cellStyle name="Hipervínculo visitado" xfId="28702" builtinId="9" hidden="1"/>
    <cellStyle name="Hipervínculo visitado" xfId="28706" builtinId="9" hidden="1"/>
    <cellStyle name="Hipervínculo visitado" xfId="28712" builtinId="9" hidden="1"/>
    <cellStyle name="Hipervínculo visitado" xfId="28716" builtinId="9" hidden="1"/>
    <cellStyle name="Hipervínculo visitado" xfId="28718" builtinId="9" hidden="1"/>
    <cellStyle name="Hipervínculo visitado" xfId="28724" builtinId="9" hidden="1"/>
    <cellStyle name="Hipervínculo visitado" xfId="28726" builtinId="9" hidden="1"/>
    <cellStyle name="Hipervínculo visitado" xfId="28728" builtinId="9" hidden="1"/>
    <cellStyle name="Hipervínculo visitado" xfId="28734" builtinId="9" hidden="1"/>
    <cellStyle name="Hipervínculo visitado" xfId="28740" builtinId="9" hidden="1"/>
    <cellStyle name="Hipervínculo visitado" xfId="28744" builtinId="9" hidden="1"/>
    <cellStyle name="Hipervínculo visitado" xfId="28748" builtinId="9" hidden="1"/>
    <cellStyle name="Hipervínculo visitado" xfId="28750" builtinId="9" hidden="1"/>
    <cellStyle name="Hipervínculo visitado" xfId="28756" builtinId="9" hidden="1"/>
    <cellStyle name="Hipervínculo visitado" xfId="28758" builtinId="9" hidden="1"/>
    <cellStyle name="Hipervínculo visitado" xfId="28760" builtinId="9" hidden="1"/>
    <cellStyle name="Hipervínculo visitado" xfId="28766" builtinId="9" hidden="1"/>
    <cellStyle name="Hipervínculo visitado" xfId="28768" builtinId="9" hidden="1"/>
    <cellStyle name="Hipervínculo visitado" xfId="28772" builtinId="9" hidden="1"/>
    <cellStyle name="Hipervínculo visitado" xfId="28776" builtinId="9" hidden="1"/>
    <cellStyle name="Hipervínculo visitado" xfId="28780" builtinId="9" hidden="1"/>
    <cellStyle name="Hipervínculo visitado" xfId="28782" builtinId="9" hidden="1"/>
    <cellStyle name="Hipervínculo visitado" xfId="28788" builtinId="9" hidden="1"/>
    <cellStyle name="Hipervínculo visitado" xfId="28790" builtinId="9" hidden="1"/>
    <cellStyle name="Hipervínculo visitado" xfId="28798" builtinId="9" hidden="1"/>
    <cellStyle name="Hipervínculo visitado" xfId="28800" builtinId="9" hidden="1"/>
    <cellStyle name="Hipervínculo visitado" xfId="28804" builtinId="9" hidden="1"/>
    <cellStyle name="Hipervínculo visitado" xfId="28808" builtinId="9" hidden="1"/>
    <cellStyle name="Hipervínculo visitado" xfId="28812" builtinId="9" hidden="1"/>
    <cellStyle name="Hipervínculo visitado" xfId="28707" builtinId="9" hidden="1"/>
    <cellStyle name="Hipervínculo visitado" xfId="28818" builtinId="9" hidden="1"/>
    <cellStyle name="Hipervínculo visitado" xfId="28820" builtinId="9" hidden="1"/>
    <cellStyle name="Hipervínculo visitado" xfId="28822" builtinId="9" hidden="1"/>
    <cellStyle name="Hipervínculo visitado" xfId="28828" builtinId="9" hidden="1"/>
    <cellStyle name="Hipervínculo visitado" xfId="28830" builtinId="9" hidden="1"/>
    <cellStyle name="Hipervínculo visitado" xfId="28834" builtinId="9" hidden="1"/>
    <cellStyle name="Hipervínculo visitado" xfId="28838" builtinId="9" hidden="1"/>
    <cellStyle name="Hipervínculo visitado" xfId="28842" builtinId="9" hidden="1"/>
    <cellStyle name="Hipervínculo visitado" xfId="28844" builtinId="9" hidden="1"/>
    <cellStyle name="Hipervínculo visitado" xfId="28852" builtinId="9" hidden="1"/>
    <cellStyle name="Hipervínculo visitado" xfId="28854" builtinId="9" hidden="1"/>
    <cellStyle name="Hipervínculo visitado" xfId="28860" builtinId="9" hidden="1"/>
    <cellStyle name="Hipervínculo visitado" xfId="28862" builtinId="9" hidden="1"/>
    <cellStyle name="Hipervínculo visitado" xfId="28868" builtinId="9" hidden="1"/>
    <cellStyle name="Hipervínculo visitado" xfId="28872" builtinId="9" hidden="1"/>
    <cellStyle name="Hipervínculo visitado" xfId="28876" builtinId="9" hidden="1"/>
    <cellStyle name="Hipervínculo visitado" xfId="28878" builtinId="9" hidden="1"/>
    <cellStyle name="Hipervínculo visitado" xfId="28884" builtinId="9" hidden="1"/>
    <cellStyle name="Hipervínculo visitado" xfId="28886" builtinId="9" hidden="1"/>
    <cellStyle name="Hipervínculo visitado" xfId="28888" builtinId="9" hidden="1"/>
    <cellStyle name="Hipervínculo visitado" xfId="28894" builtinId="9" hidden="1"/>
    <cellStyle name="Hipervínculo visitado" xfId="28896" builtinId="9" hidden="1"/>
    <cellStyle name="Hipervínculo visitado" xfId="28900" builtinId="9" hidden="1"/>
    <cellStyle name="Hipervínculo visitado" xfId="28904" builtinId="9" hidden="1"/>
    <cellStyle name="Hipervínculo visitado" xfId="28910" builtinId="9" hidden="1"/>
    <cellStyle name="Hipervínculo visitado" xfId="28916" builtinId="9" hidden="1"/>
    <cellStyle name="Hipervínculo visitado" xfId="28918" builtinId="9" hidden="1"/>
    <cellStyle name="Hipervínculo visitado" xfId="28920" builtinId="9" hidden="1"/>
    <cellStyle name="Hipervínculo visitado" xfId="28926" builtinId="9" hidden="1"/>
    <cellStyle name="Hipervínculo visitado" xfId="28928" builtinId="9" hidden="1"/>
    <cellStyle name="Hipervínculo visitado" xfId="28932" builtinId="9" hidden="1"/>
    <cellStyle name="Hipervínculo visitado" xfId="28936" builtinId="9" hidden="1"/>
    <cellStyle name="Hipervínculo visitado" xfId="28940" builtinId="9" hidden="1"/>
    <cellStyle name="Hipervínculo visitado" xfId="28942" builtinId="9" hidden="1"/>
    <cellStyle name="Hipervínculo visitado" xfId="28948" builtinId="9" hidden="1"/>
    <cellStyle name="Hipervínculo visitado" xfId="28950" builtinId="9" hidden="1"/>
    <cellStyle name="Hipervínculo visitado" xfId="28952" builtinId="9" hidden="1"/>
    <cellStyle name="Hipervínculo visitado" xfId="28958" builtinId="9" hidden="1"/>
    <cellStyle name="Hipervínculo visitado" xfId="28960" builtinId="9" hidden="1"/>
    <cellStyle name="Hipervínculo visitado" xfId="28968" builtinId="9" hidden="1"/>
    <cellStyle name="Hipervínculo visitado" xfId="28970" builtinId="9" hidden="1"/>
    <cellStyle name="Hipervínculo visitado" xfId="28972" builtinId="9" hidden="1"/>
    <cellStyle name="Hipervínculo visitado" xfId="28978" builtinId="9" hidden="1"/>
    <cellStyle name="Hipervínculo visitado" xfId="28980" builtinId="9" hidden="1"/>
    <cellStyle name="Hipervínculo visitado" xfId="28982" builtinId="9" hidden="1"/>
    <cellStyle name="Hipervínculo visitado" xfId="28988" builtinId="9" hidden="1"/>
    <cellStyle name="Hipervínculo visitado" xfId="28990" builtinId="9" hidden="1"/>
    <cellStyle name="Hipervínculo visitado" xfId="28994" builtinId="9" hidden="1"/>
    <cellStyle name="Hipervínculo visitado" xfId="28998" builtinId="9" hidden="1"/>
    <cellStyle name="Hipervínculo visitado" xfId="29002" builtinId="9" hidden="1"/>
    <cellStyle name="Hipervínculo visitado" xfId="29004" builtinId="9" hidden="1"/>
    <cellStyle name="Hipervínculo visitado" xfId="29010" builtinId="9" hidden="1"/>
    <cellStyle name="Hipervínculo visitado" xfId="29012" builtinId="9" hidden="1"/>
    <cellStyle name="Hipervínculo visitado" xfId="29014" builtinId="9" hidden="1"/>
    <cellStyle name="Hipervínculo visitado" xfId="29024" builtinId="9" hidden="1"/>
    <cellStyle name="Hipervínculo visitado" xfId="29028" builtinId="9" hidden="1"/>
    <cellStyle name="Hipervínculo visitado" xfId="29032" builtinId="9" hidden="1"/>
    <cellStyle name="Hipervínculo visitado" xfId="29036" builtinId="9" hidden="1"/>
    <cellStyle name="Hipervínculo visitado" xfId="29038" builtinId="9" hidden="1"/>
    <cellStyle name="Hipervínculo visitado" xfId="29044" builtinId="9" hidden="1"/>
    <cellStyle name="Hipervínculo visitado" xfId="29046" builtinId="9" hidden="1"/>
    <cellStyle name="Hipervínculo visitado" xfId="29048" builtinId="9" hidden="1"/>
    <cellStyle name="Hipervínculo visitado" xfId="29054" builtinId="9" hidden="1"/>
    <cellStyle name="Hipervínculo visitado" xfId="29056" builtinId="9" hidden="1"/>
    <cellStyle name="Hipervínculo visitado" xfId="29060" builtinId="9" hidden="1"/>
    <cellStyle name="Hipervínculo visitado" xfId="29064" builtinId="9" hidden="1"/>
    <cellStyle name="Hipervínculo visitado" xfId="29068" builtinId="9" hidden="1"/>
    <cellStyle name="Hipervínculo visitado" xfId="29070" builtinId="9" hidden="1"/>
    <cellStyle name="Hipervínculo visitado" xfId="29076" builtinId="9" hidden="1"/>
    <cellStyle name="Hipervínculo visitado" xfId="29080" builtinId="9" hidden="1"/>
    <cellStyle name="Hipervínculo visitado" xfId="29086" builtinId="9" hidden="1"/>
    <cellStyle name="Hipervínculo visitado" xfId="29088" builtinId="9" hidden="1"/>
    <cellStyle name="Hipervínculo visitado" xfId="29092" builtinId="9" hidden="1"/>
    <cellStyle name="Hipervínculo visitado" xfId="29096" builtinId="9" hidden="1"/>
    <cellStyle name="Hipervínculo visitado" xfId="29100" builtinId="9" hidden="1"/>
    <cellStyle name="Hipervínculo visitado" xfId="29102" builtinId="9" hidden="1"/>
    <cellStyle name="Hipervínculo visitado" xfId="29108" builtinId="9" hidden="1"/>
    <cellStyle name="Hipervínculo visitado" xfId="29110" builtinId="9" hidden="1"/>
    <cellStyle name="Hipervínculo visitado" xfId="29112" builtinId="9" hidden="1"/>
    <cellStyle name="Hipervínculo visitado" xfId="29118" builtinId="9" hidden="1"/>
    <cellStyle name="Hipervínculo visitado" xfId="29120" builtinId="9" hidden="1"/>
    <cellStyle name="Hipervínculo visitado" xfId="29124" builtinId="9" hidden="1"/>
    <cellStyle name="Hipervínculo visitado" xfId="29126" builtinId="9" hidden="1"/>
    <cellStyle name="Hipervínculo visitado" xfId="29130" builtinId="9" hidden="1"/>
    <cellStyle name="Hipervínculo visitado" xfId="29138" builtinId="9" hidden="1"/>
    <cellStyle name="Hipervínculo visitado" xfId="29140" builtinId="9" hidden="1"/>
    <cellStyle name="Hipervínculo visitado" xfId="29142" builtinId="9" hidden="1"/>
    <cellStyle name="Hipervínculo visitado" xfId="29148" builtinId="9" hidden="1"/>
    <cellStyle name="Hipervínculo visitado" xfId="29150" builtinId="9" hidden="1"/>
    <cellStyle name="Hipervínculo visitado" xfId="29154" builtinId="9" hidden="1"/>
    <cellStyle name="Hipervínculo visitado" xfId="29158" builtinId="9" hidden="1"/>
    <cellStyle name="Hipervínculo visitado" xfId="29162" builtinId="9" hidden="1"/>
    <cellStyle name="Hipervínculo visitado" xfId="29164" builtinId="9" hidden="1"/>
    <cellStyle name="Hipervínculo visitado" xfId="29170" builtinId="9" hidden="1"/>
    <cellStyle name="Hipervínculo visitado" xfId="29172" builtinId="9" hidden="1"/>
    <cellStyle name="Hipervínculo visitado" xfId="29174" builtinId="9" hidden="1"/>
    <cellStyle name="Hipervínculo visitado" xfId="29182" builtinId="9" hidden="1"/>
    <cellStyle name="Hipervínculo visitado" xfId="29184" builtinId="9" hidden="1"/>
    <cellStyle name="Hipervínculo visitado" xfId="29188" builtinId="9" hidden="1"/>
    <cellStyle name="Hipervínculo visitado" xfId="29196" builtinId="9" hidden="1"/>
    <cellStyle name="Hipervínculo visitado" xfId="29198" builtinId="9" hidden="1"/>
    <cellStyle name="Hipervínculo visitado" xfId="29204" builtinId="9" hidden="1"/>
    <cellStyle name="Hipervínculo visitado" xfId="29206" builtinId="9" hidden="1"/>
    <cellStyle name="Hipervínculo visitado" xfId="29208" builtinId="9" hidden="1"/>
    <cellStyle name="Hipervínculo visitado" xfId="29214" builtinId="9" hidden="1"/>
    <cellStyle name="Hipervínculo visitado" xfId="29216" builtinId="9" hidden="1"/>
    <cellStyle name="Hipervínculo visitado" xfId="29220" builtinId="9" hidden="1"/>
    <cellStyle name="Hipervínculo visitado" xfId="29224" builtinId="9" hidden="1"/>
    <cellStyle name="Hipervínculo visitado" xfId="29228" builtinId="9" hidden="1"/>
    <cellStyle name="Hipervínculo visitado" xfId="29230" builtinId="9" hidden="1"/>
    <cellStyle name="Hipervínculo visitado" xfId="29236" builtinId="9" hidden="1"/>
    <cellStyle name="Hipervínculo visitado" xfId="29238" builtinId="9" hidden="1"/>
    <cellStyle name="Hipervínculo visitado" xfId="29240" builtinId="9" hidden="1"/>
    <cellStyle name="Hipervínculo visitado" xfId="29246" builtinId="9" hidden="1"/>
    <cellStyle name="Hipervínculo visitado" xfId="29252" builtinId="9" hidden="1"/>
    <cellStyle name="Hipervínculo visitado" xfId="29256" builtinId="9" hidden="1"/>
    <cellStyle name="Hipervínculo visitado" xfId="29260" builtinId="9" hidden="1"/>
    <cellStyle name="Hipervínculo visitado" xfId="29262" builtinId="9" hidden="1"/>
    <cellStyle name="Hipervínculo visitado" xfId="29268" builtinId="9" hidden="1"/>
    <cellStyle name="Hipervínculo visitado" xfId="29270" builtinId="9" hidden="1"/>
    <cellStyle name="Hipervínculo visitado" xfId="29272" builtinId="9" hidden="1"/>
    <cellStyle name="Hipervínculo visitado" xfId="29278" builtinId="9" hidden="1"/>
    <cellStyle name="Hipervínculo visitado" xfId="29280" builtinId="9" hidden="1"/>
    <cellStyle name="Hipervínculo visitado" xfId="29282" builtinId="9" hidden="1"/>
    <cellStyle name="Hipervínculo visitado" xfId="29286" builtinId="9" hidden="1"/>
    <cellStyle name="Hipervínculo visitado" xfId="29290" builtinId="9" hidden="1"/>
    <cellStyle name="Hipervínculo visitado" xfId="29292" builtinId="9" hidden="1"/>
    <cellStyle name="Hipervínculo visitado" xfId="29298" builtinId="9" hidden="1"/>
    <cellStyle name="Hipervínculo visitado" xfId="29300" builtinId="9" hidden="1"/>
    <cellStyle name="Hipervínculo visitado" xfId="29308" builtinId="9" hidden="1"/>
    <cellStyle name="Hipervínculo visitado" xfId="29310" builtinId="9" hidden="1"/>
    <cellStyle name="Hipervínculo visitado" xfId="29314" builtinId="9" hidden="1"/>
    <cellStyle name="Hipervínculo visitado" xfId="29318" builtinId="9" hidden="1"/>
    <cellStyle name="Hipervínculo visitado" xfId="29322" builtinId="9" hidden="1"/>
    <cellStyle name="Hipervínculo visitado" xfId="29324" builtinId="9" hidden="1"/>
    <cellStyle name="Hipervínculo visitado" xfId="29330" builtinId="9" hidden="1"/>
    <cellStyle name="Hipervínculo visitado" xfId="29334" builtinId="9" hidden="1"/>
    <cellStyle name="Hipervínculo visitado" xfId="29336" builtinId="9" hidden="1"/>
    <cellStyle name="Hipervínculo visitado" xfId="29342" builtinId="9" hidden="1"/>
    <cellStyle name="Hipervínculo visitado" xfId="29344" builtinId="9" hidden="1"/>
    <cellStyle name="Hipervínculo visitado" xfId="29348" builtinId="9" hidden="1"/>
    <cellStyle name="Hipervínculo visitado" xfId="29352" builtinId="9" hidden="1"/>
    <cellStyle name="Hipervínculo visitado" xfId="29356" builtinId="9" hidden="1"/>
    <cellStyle name="Hipervínculo visitado" xfId="29358" builtinId="9" hidden="1"/>
    <cellStyle name="Hipervínculo visitado" xfId="29366" builtinId="9" hidden="1"/>
    <cellStyle name="Hipervínculo visitado" xfId="29368" builtinId="9" hidden="1"/>
    <cellStyle name="Hipervínculo visitado" xfId="29374" builtinId="9" hidden="1"/>
    <cellStyle name="Hipervínculo visitado" xfId="29376" builtinId="9" hidden="1"/>
    <cellStyle name="Hipervínculo visitado" xfId="29380" builtinId="9" hidden="1"/>
    <cellStyle name="Hipervínculo visitado" xfId="29384" builtinId="9" hidden="1"/>
    <cellStyle name="Hipervínculo visitado" xfId="29388" builtinId="9" hidden="1"/>
    <cellStyle name="Hipervínculo visitado" xfId="29390" builtinId="9" hidden="1"/>
    <cellStyle name="Hipervínculo visitado" xfId="29396" builtinId="9" hidden="1"/>
    <cellStyle name="Hipervínculo visitado" xfId="29398" builtinId="9" hidden="1"/>
    <cellStyle name="Hipervínculo visitado" xfId="29400" builtinId="9" hidden="1"/>
    <cellStyle name="Hipervínculo visitado" xfId="29406" builtinId="9" hidden="1"/>
    <cellStyle name="Hipervínculo visitado" xfId="29408" builtinId="9" hidden="1"/>
    <cellStyle name="Hipervínculo visitado" xfId="29412" builtinId="9" hidden="1"/>
    <cellStyle name="Hipervínculo visitado" xfId="29416" builtinId="9" hidden="1"/>
    <cellStyle name="Hipervínculo visitado" xfId="29422" builtinId="9" hidden="1"/>
    <cellStyle name="Hipervínculo visitado" xfId="29428" builtinId="9" hidden="1"/>
    <cellStyle name="Hipervínculo visitado" xfId="29430" builtinId="9" hidden="1"/>
    <cellStyle name="Hipervínculo visitado" xfId="29432" builtinId="9" hidden="1"/>
    <cellStyle name="Hipervínculo visitado" xfId="29331" builtinId="9" hidden="1"/>
    <cellStyle name="Hipervínculo visitado" xfId="29438" builtinId="9" hidden="1"/>
    <cellStyle name="Hipervínculo visitado" xfId="29442" builtinId="9" hidden="1"/>
    <cellStyle name="Hipervínculo visitado" xfId="29446" builtinId="9" hidden="1"/>
    <cellStyle name="Hipervínculo visitado" xfId="29450" builtinId="9" hidden="1"/>
    <cellStyle name="Hipervínculo visitado" xfId="29452" builtinId="9" hidden="1"/>
    <cellStyle name="Hipervínculo visitado" xfId="29458" builtinId="9" hidden="1"/>
    <cellStyle name="Hipervínculo visitado" xfId="29460" builtinId="9" hidden="1"/>
    <cellStyle name="Hipervínculo visitado" xfId="29462" builtinId="9" hidden="1"/>
    <cellStyle name="Hipervínculo visitado" xfId="29468" builtinId="9" hidden="1"/>
    <cellStyle name="Hipervínculo visitado" xfId="29470" builtinId="9" hidden="1"/>
    <cellStyle name="Hipervínculo visitado" xfId="29478" builtinId="9" hidden="1"/>
    <cellStyle name="Hipervínculo visitado" xfId="29482" builtinId="9" hidden="1"/>
    <cellStyle name="Hipervínculo visitado" xfId="29484" builtinId="9" hidden="1"/>
    <cellStyle name="Hipervínculo visitado" xfId="29491" builtinId="9" hidden="1"/>
    <cellStyle name="Hipervínculo visitado" xfId="29493" builtinId="9" hidden="1"/>
    <cellStyle name="Hipervínculo visitado" xfId="29495" builtinId="9" hidden="1"/>
    <cellStyle name="Hipervínculo visitado" xfId="29501" builtinId="9" hidden="1"/>
    <cellStyle name="Hipervínculo visitado" xfId="29503" builtinId="9" hidden="1"/>
    <cellStyle name="Hipervínculo visitado" xfId="29507" builtinId="9" hidden="1"/>
    <cellStyle name="Hipervínculo visitado" xfId="29511" builtinId="9" hidden="1"/>
    <cellStyle name="Hipervínculo visitado" xfId="29515" builtinId="9" hidden="1"/>
    <cellStyle name="Hipervínculo visitado" xfId="29517" builtinId="9" hidden="1"/>
    <cellStyle name="Hipervínculo visitado" xfId="29523" builtinId="9" hidden="1"/>
    <cellStyle name="Hipervínculo visitado" xfId="29525" builtinId="9" hidden="1"/>
    <cellStyle name="Hipervínculo visitado" xfId="29527" builtinId="9" hidden="1"/>
    <cellStyle name="Hipervínculo visitado" xfId="29535" builtinId="9" hidden="1"/>
    <cellStyle name="Hipervínculo visitado" xfId="29539" builtinId="9" hidden="1"/>
    <cellStyle name="Hipervínculo visitado" xfId="29543" builtinId="9" hidden="1"/>
    <cellStyle name="Hipervínculo visitado" xfId="29547" builtinId="9" hidden="1"/>
    <cellStyle name="Hipervínculo visitado" xfId="29549" builtinId="9" hidden="1"/>
    <cellStyle name="Hipervínculo visitado" xfId="29555" builtinId="9" hidden="1"/>
    <cellStyle name="Hipervínculo visitado" xfId="29557" builtinId="9" hidden="1"/>
    <cellStyle name="Hipervínculo visitado" xfId="29559" builtinId="9" hidden="1"/>
    <cellStyle name="Hipervínculo visitado" xfId="29565" builtinId="9" hidden="1"/>
    <cellStyle name="Hipervínculo visitado" xfId="29567" builtinId="9" hidden="1"/>
    <cellStyle name="Hipervínculo visitado" xfId="29571" builtinId="9" hidden="1"/>
    <cellStyle name="Hipervínculo visitado" xfId="29575" builtinId="9" hidden="1"/>
    <cellStyle name="Hipervínculo visitado" xfId="29579" builtinId="9" hidden="1"/>
    <cellStyle name="Hipervínculo visitado" xfId="29581" builtinId="9" hidden="1"/>
    <cellStyle name="Hipervínculo visitado" xfId="29587" builtinId="9" hidden="1"/>
    <cellStyle name="Hipervínculo visitado" xfId="29591" builtinId="9" hidden="1"/>
    <cellStyle name="Hipervínculo visitado" xfId="29595" builtinId="9" hidden="1"/>
    <cellStyle name="Hipervínculo visitado" xfId="29597" builtinId="9" hidden="1"/>
    <cellStyle name="Hipervínculo visitado" xfId="29601" builtinId="9" hidden="1"/>
    <cellStyle name="Hipervínculo visitado" xfId="29605" builtinId="9" hidden="1"/>
    <cellStyle name="Hipervínculo visitado" xfId="29609" builtinId="9" hidden="1"/>
    <cellStyle name="Hipervínculo visitado" xfId="29611" builtinId="9" hidden="1"/>
    <cellStyle name="Hipervínculo visitado" xfId="29617" builtinId="9" hidden="1"/>
    <cellStyle name="Hipervínculo visitado" xfId="29619" builtinId="9" hidden="1"/>
    <cellStyle name="Hipervínculo visitado" xfId="29621" builtinId="9" hidden="1"/>
    <cellStyle name="Hipervínculo visitado" xfId="29627" builtinId="9" hidden="1"/>
    <cellStyle name="Hipervínculo visitado" xfId="29629" builtinId="9" hidden="1"/>
    <cellStyle name="Hipervínculo visitado" xfId="29633" builtinId="9" hidden="1"/>
    <cellStyle name="Hipervínculo visitado" xfId="29637" builtinId="9" hidden="1"/>
    <cellStyle name="Hipervínculo visitado" xfId="29641" builtinId="9" hidden="1"/>
    <cellStyle name="Hipervínculo visitado" xfId="29649" builtinId="9" hidden="1"/>
    <cellStyle name="Hipervínculo visitado" xfId="29651" builtinId="9" hidden="1"/>
    <cellStyle name="Hipervínculo visitado" xfId="29653" builtinId="9" hidden="1"/>
    <cellStyle name="Hipervínculo visitado" xfId="29659" builtinId="9" hidden="1"/>
    <cellStyle name="Hipervínculo visitado" xfId="29661" builtinId="9" hidden="1"/>
    <cellStyle name="Hipervínculo visitado" xfId="29665" builtinId="9" hidden="1"/>
    <cellStyle name="Hipervínculo visitado" xfId="29669" builtinId="9" hidden="1"/>
    <cellStyle name="Hipervínculo visitado" xfId="29673" builtinId="9" hidden="1"/>
    <cellStyle name="Hipervínculo visitado" xfId="29675" builtinId="9" hidden="1"/>
    <cellStyle name="Hipervínculo visitado" xfId="29681" builtinId="9" hidden="1"/>
    <cellStyle name="Hipervínculo visitado" xfId="29683" builtinId="9" hidden="1"/>
    <cellStyle name="Hipervínculo visitado" xfId="29685" builtinId="9" hidden="1"/>
    <cellStyle name="Hipervínculo visitado" xfId="29691" builtinId="9" hidden="1"/>
    <cellStyle name="Hipervínculo visitado" xfId="29693" builtinId="9" hidden="1"/>
    <cellStyle name="Hipervínculo visitado" xfId="29697" builtinId="9" hidden="1"/>
    <cellStyle name="Hipervínculo visitado" xfId="29705" builtinId="9" hidden="1"/>
    <cellStyle name="Hipervínculo visitado" xfId="29707" builtinId="9" hidden="1"/>
    <cellStyle name="Hipervínculo visitado" xfId="29713" builtinId="9" hidden="1"/>
    <cellStyle name="Hipervínculo visitado" xfId="29715" builtinId="9" hidden="1"/>
    <cellStyle name="Hipervínculo visitado" xfId="29717" builtinId="9" hidden="1"/>
    <cellStyle name="Hipervínculo visitado" xfId="29723" builtinId="9" hidden="1"/>
    <cellStyle name="Hipervínculo visitado" xfId="29725" builtinId="9" hidden="1"/>
    <cellStyle name="Hipervínculo visitado" xfId="29729" builtinId="9" hidden="1"/>
    <cellStyle name="Hipervínculo visitado" xfId="29733" builtinId="9" hidden="1"/>
    <cellStyle name="Hipervínculo visitado" xfId="29737" builtinId="9" hidden="1"/>
    <cellStyle name="Hipervínculo visitado" xfId="29739" builtinId="9" hidden="1"/>
    <cellStyle name="Hipervínculo visitado" xfId="29745" builtinId="9" hidden="1"/>
    <cellStyle name="Hipervínculo visitado" xfId="29743" builtinId="9" hidden="1"/>
    <cellStyle name="Hipervínculo visitado" xfId="29735" builtinId="9" hidden="1"/>
    <cellStyle name="Hipervínculo visitado" xfId="29719" builtinId="9" hidden="1"/>
    <cellStyle name="Hipervínculo visitado" xfId="29703" builtinId="9" hidden="1"/>
    <cellStyle name="Hipervínculo visitado" xfId="29687" builtinId="9" hidden="1"/>
    <cellStyle name="Hipervínculo visitado" xfId="29679" builtinId="9" hidden="1"/>
    <cellStyle name="Hipervínculo visitado" xfId="29671" builtinId="9" hidden="1"/>
    <cellStyle name="Hipervínculo visitado" xfId="29655" builtinId="9" hidden="1"/>
    <cellStyle name="Hipervínculo visitado" xfId="29647" builtinId="9" hidden="1"/>
    <cellStyle name="Hipervínculo visitado" xfId="29639" builtinId="9" hidden="1"/>
    <cellStyle name="Hipervínculo visitado" xfId="29623" builtinId="9" hidden="1"/>
    <cellStyle name="Hipervínculo visitado" xfId="29615" builtinId="9" hidden="1"/>
    <cellStyle name="Hipervínculo visitado" xfId="29607" builtinId="9" hidden="1"/>
    <cellStyle name="Hipervínculo visitado" xfId="29487" builtinId="9" hidden="1"/>
    <cellStyle name="Hipervínculo visitado" xfId="29585" builtinId="9" hidden="1"/>
    <cellStyle name="Hipervínculo visitado" xfId="29577" builtinId="9" hidden="1"/>
    <cellStyle name="Hipervínculo visitado" xfId="29561" builtinId="9" hidden="1"/>
    <cellStyle name="Hipervínculo visitado" xfId="29553" builtinId="9" hidden="1"/>
    <cellStyle name="Hipervínculo visitado" xfId="29529" builtinId="9" hidden="1"/>
    <cellStyle name="Hipervínculo visitado" xfId="29521" builtinId="9" hidden="1"/>
    <cellStyle name="Hipervínculo visitado" xfId="29513" builtinId="9" hidden="1"/>
    <cellStyle name="Hipervínculo visitado" xfId="29497" builtinId="9" hidden="1"/>
    <cellStyle name="Hipervínculo visitado" xfId="29489" builtinId="9" hidden="1"/>
    <cellStyle name="Hipervínculo visitado" xfId="29480" builtinId="9" hidden="1"/>
    <cellStyle name="Hipervínculo visitado" xfId="29464" builtinId="9" hidden="1"/>
    <cellStyle name="Hipervínculo visitado" xfId="29456" builtinId="9" hidden="1"/>
    <cellStyle name="Hipervínculo visitado" xfId="29448" builtinId="9" hidden="1"/>
    <cellStyle name="Hipervínculo visitado" xfId="29434" builtinId="9" hidden="1"/>
    <cellStyle name="Hipervínculo visitado" xfId="29426" builtinId="9" hidden="1"/>
    <cellStyle name="Hipervínculo visitado" xfId="29418" builtinId="9" hidden="1"/>
    <cellStyle name="Hipervínculo visitado" xfId="29402" builtinId="9" hidden="1"/>
    <cellStyle name="Hipervínculo visitado" xfId="29394" builtinId="9" hidden="1"/>
    <cellStyle name="Hipervínculo visitado" xfId="29386" builtinId="9" hidden="1"/>
    <cellStyle name="Hipervínculo visitado" xfId="29362" builtinId="9" hidden="1"/>
    <cellStyle name="Hipervínculo visitado" xfId="29354" builtinId="9" hidden="1"/>
    <cellStyle name="Hipervínculo visitado" xfId="29338" builtinId="9" hidden="1"/>
    <cellStyle name="Hipervínculo visitado" xfId="29328" builtinId="9" hidden="1"/>
    <cellStyle name="Hipervínculo visitado" xfId="29320" builtinId="9" hidden="1"/>
    <cellStyle name="Hipervínculo visitado" xfId="29304" builtinId="9" hidden="1"/>
    <cellStyle name="Hipervínculo visitado" xfId="29296" builtinId="9" hidden="1"/>
    <cellStyle name="Hipervínculo visitado" xfId="29288" builtinId="9" hidden="1"/>
    <cellStyle name="Hipervínculo visitado" xfId="29274" builtinId="9" hidden="1"/>
    <cellStyle name="Hipervínculo visitado" xfId="29266" builtinId="9" hidden="1"/>
    <cellStyle name="Hipervínculo visitado" xfId="29258" builtinId="9" hidden="1"/>
    <cellStyle name="Hipervínculo visitado" xfId="29242" builtinId="9" hidden="1"/>
    <cellStyle name="Hipervínculo visitado" xfId="29234" builtinId="9" hidden="1"/>
    <cellStyle name="Hipervínculo visitado" xfId="29226" builtinId="9" hidden="1"/>
    <cellStyle name="Hipervínculo visitado" xfId="29210" builtinId="9" hidden="1"/>
    <cellStyle name="Hipervínculo visitado" xfId="29194" builtinId="9" hidden="1"/>
    <cellStyle name="Hipervínculo visitado" xfId="29178" builtinId="9" hidden="1"/>
    <cellStyle name="Hipervínculo visitado" xfId="29168" builtinId="9" hidden="1"/>
    <cellStyle name="Hipervínculo visitado" xfId="29160" builtinId="9" hidden="1"/>
    <cellStyle name="Hipervínculo visitado" xfId="29144" builtinId="9" hidden="1"/>
    <cellStyle name="Hipervínculo visitado" xfId="29136" builtinId="9" hidden="1"/>
    <cellStyle name="Hipervínculo visitado" xfId="29128" builtinId="9" hidden="1"/>
    <cellStyle name="Hipervínculo visitado" xfId="29114" builtinId="9" hidden="1"/>
    <cellStyle name="Hipervínculo visitado" xfId="29106" builtinId="9" hidden="1"/>
    <cellStyle name="Hipervínculo visitado" xfId="29098" builtinId="9" hidden="1"/>
    <cellStyle name="Hipervínculo visitado" xfId="29082" builtinId="9" hidden="1"/>
    <cellStyle name="Hipervínculo visitado" xfId="29074" builtinId="9" hidden="1"/>
    <cellStyle name="Hipervínculo visitado" xfId="29066" builtinId="9" hidden="1"/>
    <cellStyle name="Hipervínculo visitado" xfId="29050" builtinId="9" hidden="1"/>
    <cellStyle name="Hipervínculo visitado" xfId="29042" builtinId="9" hidden="1"/>
    <cellStyle name="Hipervínculo visitado" xfId="29016" builtinId="9" hidden="1"/>
    <cellStyle name="Hipervínculo visitado" xfId="29008" builtinId="9" hidden="1"/>
    <cellStyle name="Hipervínculo visitado" xfId="29000" builtinId="9" hidden="1"/>
    <cellStyle name="Hipervínculo visitado" xfId="28984" builtinId="9" hidden="1"/>
    <cellStyle name="Hipervínculo visitado" xfId="28976" builtinId="9" hidden="1"/>
    <cellStyle name="Hipervínculo visitado" xfId="28863" builtinId="9" hidden="1"/>
    <cellStyle name="Hipervínculo visitado" xfId="28954" builtinId="9" hidden="1"/>
    <cellStyle name="Hipervínculo visitado" xfId="28946" builtinId="9" hidden="1"/>
    <cellStyle name="Hipervínculo visitado" xfId="28938" builtinId="9" hidden="1"/>
    <cellStyle name="Hipervínculo visitado" xfId="28922" builtinId="9" hidden="1"/>
    <cellStyle name="Hipervínculo visitado" xfId="28914" builtinId="9" hidden="1"/>
    <cellStyle name="Hipervínculo visitado" xfId="28906" builtinId="9" hidden="1"/>
    <cellStyle name="Hipervínculo visitado" xfId="28890" builtinId="9" hidden="1"/>
    <cellStyle name="Hipervínculo visitado" xfId="28882" builtinId="9" hidden="1"/>
    <cellStyle name="Hipervínculo visitado" xfId="28874" builtinId="9" hidden="1"/>
    <cellStyle name="Hipervínculo visitado" xfId="28848" builtinId="9" hidden="1"/>
    <cellStyle name="Hipervínculo visitado" xfId="28840" builtinId="9" hidden="1"/>
    <cellStyle name="Hipervínculo visitado" xfId="28824" builtinId="9" hidden="1"/>
    <cellStyle name="Hipervínculo visitado" xfId="28816" builtinId="9" hidden="1"/>
    <cellStyle name="Hipervínculo visitado" xfId="28810" builtinId="9" hidden="1"/>
    <cellStyle name="Hipervínculo visitado" xfId="28794" builtinId="9" hidden="1"/>
    <cellStyle name="Hipervínculo visitado" xfId="28786" builtinId="9" hidden="1"/>
    <cellStyle name="Hipervínculo visitado" xfId="28778" builtinId="9" hidden="1"/>
    <cellStyle name="Hipervínculo visitado" xfId="28762" builtinId="9" hidden="1"/>
    <cellStyle name="Hipervínculo visitado" xfId="28754" builtinId="9" hidden="1"/>
    <cellStyle name="Hipervínculo visitado" xfId="28746" builtinId="9" hidden="1"/>
    <cellStyle name="Hipervínculo visitado" xfId="28730" builtinId="9" hidden="1"/>
    <cellStyle name="Hipervínculo visitado" xfId="28722" builtinId="9" hidden="1"/>
    <cellStyle name="Hipervínculo visitado" xfId="28714" builtinId="9" hidden="1"/>
    <cellStyle name="Hipervínculo visitado" xfId="28696" builtinId="9" hidden="1"/>
    <cellStyle name="Hipervínculo visitado" xfId="28680" builtinId="9" hidden="1"/>
    <cellStyle name="Hipervínculo visitado" xfId="28664" builtinId="9" hidden="1"/>
    <cellStyle name="Hipervínculo visitado" xfId="28551" builtinId="9" hidden="1"/>
    <cellStyle name="Hipervínculo visitado" xfId="28650" builtinId="9" hidden="1"/>
    <cellStyle name="Hipervínculo visitado" xfId="28634" builtinId="9" hidden="1"/>
    <cellStyle name="Hipervínculo visitado" xfId="28626" builtinId="9" hidden="1"/>
    <cellStyle name="Hipervínculo visitado" xfId="28618" builtinId="9" hidden="1"/>
    <cellStyle name="Hipervínculo visitado" xfId="28602" builtinId="9" hidden="1"/>
    <cellStyle name="Hipervínculo visitado" xfId="28594" builtinId="9" hidden="1"/>
    <cellStyle name="Hipervínculo visitado" xfId="28586" builtinId="9" hidden="1"/>
    <cellStyle name="Hipervínculo visitado" xfId="28570" builtinId="9" hidden="1"/>
    <cellStyle name="Hipervínculo visitado" xfId="28562" builtinId="9" hidden="1"/>
    <cellStyle name="Hipervínculo visitado" xfId="28554" builtinId="9" hidden="1"/>
    <cellStyle name="Hipervínculo visitado" xfId="28536" builtinId="9" hidden="1"/>
    <cellStyle name="Hipervínculo visitado" xfId="28528" builtinId="9" hidden="1"/>
    <cellStyle name="Hipervínculo visitado" xfId="28504" builtinId="9" hidden="1"/>
    <cellStyle name="Hipervínculo visitado" xfId="28497" builtinId="9" hidden="1"/>
    <cellStyle name="Hipervínculo visitado" xfId="28489" builtinId="9" hidden="1"/>
    <cellStyle name="Hipervínculo visitado" xfId="28473" builtinId="9" hidden="1"/>
    <cellStyle name="Hipervínculo visitado" xfId="28465" builtinId="9" hidden="1"/>
    <cellStyle name="Hipervínculo visitado" xfId="28457" builtinId="9" hidden="1"/>
    <cellStyle name="Hipervínculo visitado" xfId="28441" builtinId="9" hidden="1"/>
    <cellStyle name="Hipervínculo visitado" xfId="28433" builtinId="9" hidden="1"/>
    <cellStyle name="Hipervínculo visitado" xfId="28425" builtinId="9" hidden="1"/>
    <cellStyle name="Hipervínculo visitado" xfId="28409" builtinId="9" hidden="1"/>
    <cellStyle name="Hipervínculo visitado" xfId="28401" builtinId="9" hidden="1"/>
    <cellStyle name="Hipervínculo visitado" xfId="28392" builtinId="9" hidden="1"/>
    <cellStyle name="Hipervínculo visitado" xfId="28376" builtinId="9" hidden="1"/>
    <cellStyle name="Hipervínculo visitado" xfId="28368" builtinId="9" hidden="1"/>
    <cellStyle name="Hipervínculo visitado" xfId="28360" builtinId="9" hidden="1"/>
    <cellStyle name="Hipervínculo visitado" xfId="28338" builtinId="9" hidden="1"/>
    <cellStyle name="Hipervínculo visitado" xfId="28330" builtinId="9" hidden="1"/>
    <cellStyle name="Hipervínculo visitado" xfId="28314" builtinId="9" hidden="1"/>
    <cellStyle name="Hipervínculo visitado" xfId="28306" builtinId="9" hidden="1"/>
    <cellStyle name="Hipervínculo visitado" xfId="28298" builtinId="9" hidden="1"/>
    <cellStyle name="Hipervínculo visitado" xfId="28282" builtinId="9" hidden="1"/>
    <cellStyle name="Hipervínculo visitado" xfId="28274" builtinId="9" hidden="1"/>
    <cellStyle name="Hipervínculo visitado" xfId="28266" builtinId="9" hidden="1"/>
    <cellStyle name="Hipervínculo visitado" xfId="28250" builtinId="9" hidden="1"/>
    <cellStyle name="Hipervínculo visitado" xfId="27798" builtinId="9" hidden="1"/>
    <cellStyle name="Hipervínculo visitado" xfId="27800" builtinId="9" hidden="1"/>
    <cellStyle name="Hipervínculo visitado" xfId="27804" builtinId="9" hidden="1"/>
    <cellStyle name="Hipervínculo visitado" xfId="27806" builtinId="9" hidden="1"/>
    <cellStyle name="Hipervínculo visitado" xfId="27808" builtinId="9" hidden="1"/>
    <cellStyle name="Hipervínculo visitado" xfId="27814" builtinId="9" hidden="1"/>
    <cellStyle name="Hipervínculo visitado" xfId="27818" builtinId="9" hidden="1"/>
    <cellStyle name="Hipervínculo visitado" xfId="27822" builtinId="9" hidden="1"/>
    <cellStyle name="Hipervínculo visitado" xfId="27824" builtinId="9" hidden="1"/>
    <cellStyle name="Hipervínculo visitado" xfId="27828" builtinId="9" hidden="1"/>
    <cellStyle name="Hipervínculo visitado" xfId="27832" builtinId="9" hidden="1"/>
    <cellStyle name="Hipervínculo visitado" xfId="27834" builtinId="9" hidden="1"/>
    <cellStyle name="Hipervínculo visitado" xfId="27836" builtinId="9" hidden="1"/>
    <cellStyle name="Hipervínculo visitado" xfId="27840" builtinId="9" hidden="1"/>
    <cellStyle name="Hipervínculo visitado" xfId="27844" builtinId="9" hidden="1"/>
    <cellStyle name="Hipervínculo visitado" xfId="27846" builtinId="9" hidden="1"/>
    <cellStyle name="Hipervínculo visitado" xfId="27850" builtinId="9" hidden="1"/>
    <cellStyle name="Hipervínculo visitado" xfId="27852" builtinId="9" hidden="1"/>
    <cellStyle name="Hipervínculo visitado" xfId="27854" builtinId="9" hidden="1"/>
    <cellStyle name="Hipervínculo visitado" xfId="27860" builtinId="9" hidden="1"/>
    <cellStyle name="Hipervínculo visitado" xfId="27862" builtinId="9" hidden="1"/>
    <cellStyle name="Hipervínculo visitado" xfId="27868" builtinId="9" hidden="1"/>
    <cellStyle name="Hipervínculo visitado" xfId="27870" builtinId="9" hidden="1"/>
    <cellStyle name="Hipervínculo visitado" xfId="27872" builtinId="9" hidden="1"/>
    <cellStyle name="Hipervínculo visitado" xfId="27771" builtinId="9" hidden="1"/>
    <cellStyle name="Hipervínculo visitado" xfId="27878" builtinId="9" hidden="1"/>
    <cellStyle name="Hipervínculo visitado" xfId="27880" builtinId="9" hidden="1"/>
    <cellStyle name="Hipervínculo visitado" xfId="27884" builtinId="9" hidden="1"/>
    <cellStyle name="Hipervínculo visitado" xfId="27886" builtinId="9" hidden="1"/>
    <cellStyle name="Hipervínculo visitado" xfId="27890" builtinId="9" hidden="1"/>
    <cellStyle name="Hipervínculo visitado" xfId="27894" builtinId="9" hidden="1"/>
    <cellStyle name="Hipervínculo visitado" xfId="27896" builtinId="9" hidden="1"/>
    <cellStyle name="Hipervínculo visitado" xfId="27898" builtinId="9" hidden="1"/>
    <cellStyle name="Hipervínculo visitado" xfId="27902" builtinId="9" hidden="1"/>
    <cellStyle name="Hipervínculo visitado" xfId="27906" builtinId="9" hidden="1"/>
    <cellStyle name="Hipervínculo visitado" xfId="27908" builtinId="9" hidden="1"/>
    <cellStyle name="Hipervínculo visitado" xfId="27914" builtinId="9" hidden="1"/>
    <cellStyle name="Hipervínculo visitado" xfId="27916" builtinId="9" hidden="1"/>
    <cellStyle name="Hipervínculo visitado" xfId="27922" builtinId="9" hidden="1"/>
    <cellStyle name="Hipervínculo visitado" xfId="27924" builtinId="9" hidden="1"/>
    <cellStyle name="Hipervínculo visitado" xfId="27926" builtinId="9" hidden="1"/>
    <cellStyle name="Hipervínculo visitado" xfId="27931" builtinId="9" hidden="1"/>
    <cellStyle name="Hipervínculo visitado" xfId="27933" builtinId="9" hidden="1"/>
    <cellStyle name="Hipervínculo visitado" xfId="27935" builtinId="9" hidden="1"/>
    <cellStyle name="Hipervínculo visitado" xfId="27941" builtinId="9" hidden="1"/>
    <cellStyle name="Hipervínculo visitado" xfId="27943" builtinId="9" hidden="1"/>
    <cellStyle name="Hipervínculo visitado" xfId="27945" builtinId="9" hidden="1"/>
    <cellStyle name="Hipervínculo visitado" xfId="27949" builtinId="9" hidden="1"/>
    <cellStyle name="Hipervínculo visitado" xfId="27951" builtinId="9" hidden="1"/>
    <cellStyle name="Hipervínculo visitado" xfId="27955" builtinId="9" hidden="1"/>
    <cellStyle name="Hipervínculo visitado" xfId="27959" builtinId="9" hidden="1"/>
    <cellStyle name="Hipervínculo visitado" xfId="27963" builtinId="9" hidden="1"/>
    <cellStyle name="Hipervínculo visitado" xfId="27967" builtinId="9" hidden="1"/>
    <cellStyle name="Hipervínculo visitado" xfId="27971" builtinId="9" hidden="1"/>
    <cellStyle name="Hipervínculo visitado" xfId="27973" builtinId="9" hidden="1"/>
    <cellStyle name="Hipervínculo visitado" xfId="27977" builtinId="9" hidden="1"/>
    <cellStyle name="Hipervínculo visitado" xfId="27979" builtinId="9" hidden="1"/>
    <cellStyle name="Hipervínculo visitado" xfId="27981" builtinId="9" hidden="1"/>
    <cellStyle name="Hipervínculo visitado" xfId="27987" builtinId="9" hidden="1"/>
    <cellStyle name="Hipervínculo visitado" xfId="27989" builtinId="9" hidden="1"/>
    <cellStyle name="Hipervínculo visitado" xfId="27991" builtinId="9" hidden="1"/>
    <cellStyle name="Hipervínculo visitado" xfId="27995" builtinId="9" hidden="1"/>
    <cellStyle name="Hipervínculo visitado" xfId="27997" builtinId="9" hidden="1"/>
    <cellStyle name="Hipervínculo visitado" xfId="27999" builtinId="9" hidden="1"/>
    <cellStyle name="Hipervínculo visitado" xfId="28005" builtinId="9" hidden="1"/>
    <cellStyle name="Hipervínculo visitado" xfId="28007" builtinId="9" hidden="1"/>
    <cellStyle name="Hipervínculo visitado" xfId="28013" builtinId="9" hidden="1"/>
    <cellStyle name="Hipervínculo visitado" xfId="28015" builtinId="9" hidden="1"/>
    <cellStyle name="Hipervínculo visitado" xfId="28019" builtinId="9" hidden="1"/>
    <cellStyle name="Hipervínculo visitado" xfId="28023" builtinId="9" hidden="1"/>
    <cellStyle name="Hipervínculo visitado" xfId="28025" builtinId="9" hidden="1"/>
    <cellStyle name="Hipervínculo visitado" xfId="28027" builtinId="9" hidden="1"/>
    <cellStyle name="Hipervínculo visitado" xfId="28031" builtinId="9" hidden="1"/>
    <cellStyle name="Hipervínculo visitado" xfId="28034" builtinId="9" hidden="1"/>
    <cellStyle name="Hipervínculo visitado" xfId="28036" builtinId="9" hidden="1"/>
    <cellStyle name="Hipervínculo visitado" xfId="28040" builtinId="9" hidden="1"/>
    <cellStyle name="Hipervínculo visitado" xfId="28042" builtinId="9" hidden="1"/>
    <cellStyle name="Hipervínculo visitado" xfId="28044" builtinId="9" hidden="1"/>
    <cellStyle name="Hipervínculo visitado" xfId="28050" builtinId="9" hidden="1"/>
    <cellStyle name="Hipervínculo visitado" xfId="28052" builtinId="9" hidden="1"/>
    <cellStyle name="Hipervínculo visitado" xfId="28054" builtinId="9" hidden="1"/>
    <cellStyle name="Hipervínculo visitado" xfId="28060" builtinId="9" hidden="1"/>
    <cellStyle name="Hipervínculo visitado" xfId="28062" builtinId="9" hidden="1"/>
    <cellStyle name="Hipervínculo visitado" xfId="28068" builtinId="9" hidden="1"/>
    <cellStyle name="Hipervínculo visitado" xfId="28070" builtinId="9" hidden="1"/>
    <cellStyle name="Hipervínculo visitado" xfId="28072" builtinId="9" hidden="1"/>
    <cellStyle name="Hipervínculo visitado" xfId="28076" builtinId="9" hidden="1"/>
    <cellStyle name="Hipervínculo visitado" xfId="28078" builtinId="9" hidden="1"/>
    <cellStyle name="Hipervínculo visitado" xfId="28082" builtinId="9" hidden="1"/>
    <cellStyle name="Hipervínculo visitado" xfId="28088" builtinId="9" hidden="1"/>
    <cellStyle name="Hipervínculo visitado" xfId="28090" builtinId="9" hidden="1"/>
    <cellStyle name="Hipervínculo visitado" xfId="28092" builtinId="9" hidden="1"/>
    <cellStyle name="Hipervínculo visitado" xfId="28096" builtinId="9" hidden="1"/>
    <cellStyle name="Hipervínculo visitado" xfId="28100" builtinId="9" hidden="1"/>
    <cellStyle name="Hipervínculo visitado" xfId="28102" builtinId="9" hidden="1"/>
    <cellStyle name="Hipervínculo visitado" xfId="28106" builtinId="9" hidden="1"/>
    <cellStyle name="Hipervínculo visitado" xfId="28110" builtinId="9" hidden="1"/>
    <cellStyle name="Hipervínculo visitado" xfId="28116" builtinId="9" hidden="1"/>
    <cellStyle name="Hipervínculo visitado" xfId="28118" builtinId="9" hidden="1"/>
    <cellStyle name="Hipervínculo visitado" xfId="28120" builtinId="9" hidden="1"/>
    <cellStyle name="Hipervínculo visitado" xfId="28124" builtinId="9" hidden="1"/>
    <cellStyle name="Hipervínculo visitado" xfId="28126" builtinId="9" hidden="1"/>
    <cellStyle name="Hipervínculo visitado" xfId="28128" builtinId="9" hidden="1"/>
    <cellStyle name="Hipervínculo visitado" xfId="28134" builtinId="9" hidden="1"/>
    <cellStyle name="Hipervínculo visitado" xfId="28136" builtinId="9" hidden="1"/>
    <cellStyle name="Hipervínculo visitado" xfId="28138" builtinId="9" hidden="1"/>
    <cellStyle name="Hipervínculo visitado" xfId="28142" builtinId="9" hidden="1"/>
    <cellStyle name="Hipervínculo visitado" xfId="28144" builtinId="9" hidden="1"/>
    <cellStyle name="Hipervínculo visitado" xfId="28148" builtinId="9" hidden="1"/>
    <cellStyle name="Hipervínculo visitado" xfId="28152" builtinId="9" hidden="1"/>
    <cellStyle name="Hipervínculo visitado" xfId="28154" builtinId="9" hidden="1"/>
    <cellStyle name="Hipervínculo visitado" xfId="28160" builtinId="9" hidden="1"/>
    <cellStyle name="Hipervínculo visitado" xfId="28164" builtinId="9" hidden="1"/>
    <cellStyle name="Hipervínculo visitado" xfId="28166" builtinId="9" hidden="1"/>
    <cellStyle name="Hipervínculo visitado" xfId="28170" builtinId="9" hidden="1"/>
    <cellStyle name="Hipervínculo visitado" xfId="28172" builtinId="9" hidden="1"/>
    <cellStyle name="Hipervínculo visitado" xfId="28174" builtinId="9" hidden="1"/>
    <cellStyle name="Hipervínculo visitado" xfId="28180" builtinId="9" hidden="1"/>
    <cellStyle name="Hipervínculo visitado" xfId="28182" builtinId="9" hidden="1"/>
    <cellStyle name="Hipervínculo visitado" xfId="28184" builtinId="9" hidden="1"/>
    <cellStyle name="Hipervínculo visitado" xfId="28188" builtinId="9" hidden="1"/>
    <cellStyle name="Hipervínculo visitado" xfId="28083" builtinId="9" hidden="1"/>
    <cellStyle name="Hipervínculo visitado" xfId="28190" builtinId="9" hidden="1"/>
    <cellStyle name="Hipervínculo visitado" xfId="28196" builtinId="9" hidden="1"/>
    <cellStyle name="Hipervínculo visitado" xfId="28198" builtinId="9" hidden="1"/>
    <cellStyle name="Hipervínculo visitado" xfId="28200" builtinId="9" hidden="1"/>
    <cellStyle name="Hipervínculo visitado" xfId="28206" builtinId="9" hidden="1"/>
    <cellStyle name="Hipervínculo visitado" xfId="28210" builtinId="9" hidden="1"/>
    <cellStyle name="Hipervínculo visitado" xfId="28214" builtinId="9" hidden="1"/>
    <cellStyle name="Hipervínculo visitado" xfId="28216" builtinId="9" hidden="1"/>
    <cellStyle name="Hipervínculo visitado" xfId="28218" builtinId="9" hidden="1"/>
    <cellStyle name="Hipervínculo visitado" xfId="28222" builtinId="9" hidden="1"/>
    <cellStyle name="Hipervínculo visitado" xfId="28226" builtinId="9" hidden="1"/>
    <cellStyle name="Hipervínculo visitado" xfId="28228" builtinId="9" hidden="1"/>
    <cellStyle name="Hipervínculo visitado" xfId="28232" builtinId="9" hidden="1"/>
    <cellStyle name="Hipervínculo visitado" xfId="28234" builtinId="9" hidden="1"/>
    <cellStyle name="Hipervínculo visitado" xfId="28236" builtinId="9" hidden="1"/>
    <cellStyle name="Hipervínculo visitado" xfId="28244" builtinId="9" hidden="1"/>
    <cellStyle name="Hipervínculo visitado" xfId="28242" builtinId="9" hidden="1"/>
    <cellStyle name="Hipervínculo visitado" xfId="28224" builtinId="9" hidden="1"/>
    <cellStyle name="Hipervínculo visitado" xfId="28192" builtinId="9" hidden="1"/>
    <cellStyle name="Hipervínculo visitado" xfId="28162" builtinId="9" hidden="1"/>
    <cellStyle name="Hipervínculo visitado" xfId="28130" builtinId="9" hidden="1"/>
    <cellStyle name="Hipervínculo visitado" xfId="28114" builtinId="9" hidden="1"/>
    <cellStyle name="Hipervínculo visitado" xfId="28098" builtinId="9" hidden="1"/>
    <cellStyle name="Hipervínculo visitado" xfId="28064" builtinId="9" hidden="1"/>
    <cellStyle name="Hipervínculo visitado" xfId="28048" builtinId="9" hidden="1"/>
    <cellStyle name="Hipervínculo visitado" xfId="28032" builtinId="9" hidden="1"/>
    <cellStyle name="Hipervínculo visitado" xfId="28001" builtinId="9" hidden="1"/>
    <cellStyle name="Hipervínculo visitado" xfId="27985" builtinId="9" hidden="1"/>
    <cellStyle name="Hipervínculo visitado" xfId="27969" builtinId="9" hidden="1"/>
    <cellStyle name="Hipervínculo visitado" xfId="27937" builtinId="9" hidden="1"/>
    <cellStyle name="Hipervínculo visitado" xfId="27920" builtinId="9" hidden="1"/>
    <cellStyle name="Hipervínculo visitado" xfId="27904" builtinId="9" hidden="1"/>
    <cellStyle name="Hipervínculo visitado" xfId="27874" builtinId="9" hidden="1"/>
    <cellStyle name="Hipervínculo visitado" xfId="27858" builtinId="9" hidden="1"/>
    <cellStyle name="Hipervínculo visitado" xfId="27810" builtinId="9" hidden="1"/>
    <cellStyle name="Hipervínculo visitado" xfId="27616" builtinId="9" hidden="1"/>
    <cellStyle name="Hipervínculo visitado" xfId="27618" builtinId="9" hidden="1"/>
    <cellStyle name="Hipervínculo visitado" xfId="27622" builtinId="9" hidden="1"/>
    <cellStyle name="Hipervínculo visitado" xfId="27624" builtinId="9" hidden="1"/>
    <cellStyle name="Hipervínculo visitado" xfId="27626" builtinId="9" hidden="1"/>
    <cellStyle name="Hipervínculo visitado" xfId="27630" builtinId="9" hidden="1"/>
    <cellStyle name="Hipervínculo visitado" xfId="27634" builtinId="9" hidden="1"/>
    <cellStyle name="Hipervínculo visitado" xfId="27636" builtinId="9" hidden="1"/>
    <cellStyle name="Hipervínculo visitado" xfId="27640" builtinId="9" hidden="1"/>
    <cellStyle name="Hipervínculo visitado" xfId="27642" builtinId="9" hidden="1"/>
    <cellStyle name="Hipervínculo visitado" xfId="27644" builtinId="9" hidden="1"/>
    <cellStyle name="Hipervínculo visitado" xfId="27648" builtinId="9" hidden="1"/>
    <cellStyle name="Hipervínculo visitado" xfId="27650" builtinId="9" hidden="1"/>
    <cellStyle name="Hipervínculo visitado" xfId="27652" builtinId="9" hidden="1"/>
    <cellStyle name="Hipervínculo visitado" xfId="27658" builtinId="9" hidden="1"/>
    <cellStyle name="Hipervínculo visitado" xfId="27660" builtinId="9" hidden="1"/>
    <cellStyle name="Hipervínculo visitado" xfId="27666" builtinId="9" hidden="1"/>
    <cellStyle name="Hipervínculo visitado" xfId="27667" builtinId="9" hidden="1"/>
    <cellStyle name="Hipervínculo visitado" xfId="27669" builtinId="9" hidden="1"/>
    <cellStyle name="Hipervínculo visitado" xfId="27673" builtinId="9" hidden="1"/>
    <cellStyle name="Hipervínculo visitado" xfId="27675" builtinId="9" hidden="1"/>
    <cellStyle name="Hipervínculo visitado" xfId="27677" builtinId="9" hidden="1"/>
    <cellStyle name="Hipervínculo visitado" xfId="27681" builtinId="9" hidden="1"/>
    <cellStyle name="Hipervínculo visitado" xfId="27683" builtinId="9" hidden="1"/>
    <cellStyle name="Hipervínculo visitado" xfId="27685" builtinId="9" hidden="1"/>
    <cellStyle name="Hipervínculo visitado" xfId="27689" builtinId="9" hidden="1"/>
    <cellStyle name="Hipervínculo visitado" xfId="27691" builtinId="9" hidden="1"/>
    <cellStyle name="Hipervínculo visitado" xfId="27693" builtinId="9" hidden="1"/>
    <cellStyle name="Hipervínculo visitado" xfId="27699" builtinId="9" hidden="1"/>
    <cellStyle name="Hipervínculo visitado" xfId="27703" builtinId="9" hidden="1"/>
    <cellStyle name="Hipervínculo visitado" xfId="27707" builtinId="9" hidden="1"/>
    <cellStyle name="Hipervínculo visitado" xfId="27709" builtinId="9" hidden="1"/>
    <cellStyle name="Hipervínculo visitado" xfId="27711" builtinId="9" hidden="1"/>
    <cellStyle name="Hipervínculo visitado" xfId="27715" builtinId="9" hidden="1"/>
    <cellStyle name="Hipervínculo visitado" xfId="27717" builtinId="9" hidden="1"/>
    <cellStyle name="Hipervínculo visitado" xfId="27720" builtinId="9" hidden="1"/>
    <cellStyle name="Hipervínculo visitado" xfId="27724" builtinId="9" hidden="1"/>
    <cellStyle name="Hipervínculo visitado" xfId="27726" builtinId="9" hidden="1"/>
    <cellStyle name="Hipervínculo visitado" xfId="27730" builtinId="9" hidden="1"/>
    <cellStyle name="Hipervínculo visitado" xfId="27734" builtinId="9" hidden="1"/>
    <cellStyle name="Hipervínculo visitado" xfId="27736" builtinId="9" hidden="1"/>
    <cellStyle name="Hipervínculo visitado" xfId="27738" builtinId="9" hidden="1"/>
    <cellStyle name="Hipervínculo visitado" xfId="27742" builtinId="9" hidden="1"/>
    <cellStyle name="Hipervínculo visitado" xfId="27744" builtinId="9" hidden="1"/>
    <cellStyle name="Hipervínculo visitado" xfId="27750" builtinId="9" hidden="1"/>
    <cellStyle name="Hipervínculo visitado" xfId="27752" builtinId="9" hidden="1"/>
    <cellStyle name="Hipervínculo visitado" xfId="27754" builtinId="9" hidden="1"/>
    <cellStyle name="Hipervínculo visitado" xfId="27758" builtinId="9" hidden="1"/>
    <cellStyle name="Hipervínculo visitado" xfId="27762" builtinId="9" hidden="1"/>
    <cellStyle name="Hipervínculo visitado" xfId="27764" builtinId="9" hidden="1"/>
    <cellStyle name="Hipervínculo visitado" xfId="27768" builtinId="9" hidden="1"/>
    <cellStyle name="Hipervínculo visitado" xfId="27770" builtinId="9" hidden="1"/>
    <cellStyle name="Hipervínculo visitado" xfId="27774" builtinId="9" hidden="1"/>
    <cellStyle name="Hipervínculo visitado" xfId="27778" builtinId="9" hidden="1"/>
    <cellStyle name="Hipervínculo visitado" xfId="27780" builtinId="9" hidden="1"/>
    <cellStyle name="Hipervínculo visitado" xfId="27782" builtinId="9" hidden="1"/>
    <cellStyle name="Hipervínculo visitado" xfId="27786" builtinId="9" hidden="1"/>
    <cellStyle name="Hipervínculo visitado" xfId="27788" builtinId="9" hidden="1"/>
    <cellStyle name="Hipervínculo visitado" xfId="27790" builtinId="9" hidden="1"/>
    <cellStyle name="Hipervínculo visitado" xfId="27794" builtinId="9" hidden="1"/>
    <cellStyle name="Hipervínculo visitado" xfId="27760" builtinId="9" hidden="1"/>
    <cellStyle name="Hipervínculo visitado" xfId="27695" builtinId="9" hidden="1"/>
    <cellStyle name="Hipervínculo visitado" xfId="27664" builtinId="9" hidden="1"/>
    <cellStyle name="Hipervínculo visitado" xfId="27632" builtinId="9" hidden="1"/>
    <cellStyle name="Hipervínculo visitado" xfId="27537" builtinId="9" hidden="1"/>
    <cellStyle name="Hipervínculo visitado" xfId="27539" builtinId="9" hidden="1"/>
    <cellStyle name="Hipervínculo visitado" xfId="27541" builtinId="9" hidden="1"/>
    <cellStyle name="Hipervínculo visitado" xfId="27545" builtinId="9" hidden="1"/>
    <cellStyle name="Hipervínculo visitado" xfId="27547" builtinId="9" hidden="1"/>
    <cellStyle name="Hipervínculo visitado" xfId="27549" builtinId="9" hidden="1"/>
    <cellStyle name="Hipervínculo visitado" xfId="27553" builtinId="9" hidden="1"/>
    <cellStyle name="Hipervínculo visitado" xfId="27555" builtinId="9" hidden="1"/>
    <cellStyle name="Hipervínculo visitado" xfId="27557" builtinId="9" hidden="1"/>
    <cellStyle name="Hipervínculo visitado" xfId="27561" builtinId="9" hidden="1"/>
    <cellStyle name="Hipervínculo visitado" xfId="27565" builtinId="9" hidden="1"/>
    <cellStyle name="Hipervínculo visitado" xfId="27569" builtinId="9" hidden="1"/>
    <cellStyle name="Hipervínculo visitado" xfId="27571" builtinId="9" hidden="1"/>
    <cellStyle name="Hipervínculo visitado" xfId="27573" builtinId="9" hidden="1"/>
    <cellStyle name="Hipervínculo visitado" xfId="27577" builtinId="9" hidden="1"/>
    <cellStyle name="Hipervínculo visitado" xfId="27579" builtinId="9" hidden="1"/>
    <cellStyle name="Hipervínculo visitado" xfId="27581" builtinId="9" hidden="1"/>
    <cellStyle name="Hipervínculo visitado" xfId="27585" builtinId="9" hidden="1"/>
    <cellStyle name="Hipervínculo visitado" xfId="27587" builtinId="9" hidden="1"/>
    <cellStyle name="Hipervínculo visitado" xfId="27589" builtinId="9" hidden="1"/>
    <cellStyle name="Hipervínculo visitado" xfId="27593" builtinId="9" hidden="1"/>
    <cellStyle name="Hipervínculo visitado" xfId="27595" builtinId="9" hidden="1"/>
    <cellStyle name="Hipervínculo visitado" xfId="27597" builtinId="9" hidden="1"/>
    <cellStyle name="Hipervínculo visitado" xfId="27603" builtinId="9" hidden="1"/>
    <cellStyle name="Hipervínculo visitado" xfId="27605" builtinId="9" hidden="1"/>
    <cellStyle name="Hipervínculo visitado" xfId="27611" builtinId="9" hidden="1"/>
    <cellStyle name="Hipervínculo visitado" xfId="27613" builtinId="9" hidden="1"/>
    <cellStyle name="Hipervínculo visitado" xfId="27599" builtinId="9" hidden="1"/>
    <cellStyle name="Hipervínculo visitado" xfId="27495" builtinId="9" hidden="1"/>
    <cellStyle name="Hipervínculo visitado" xfId="27497" builtinId="9" hidden="1"/>
    <cellStyle name="Hipervínculo visitado" xfId="27499" builtinId="9" hidden="1"/>
    <cellStyle name="Hipervínculo visitado" xfId="27503" builtinId="9" hidden="1"/>
    <cellStyle name="Hipervínculo visitado" xfId="27505" builtinId="9" hidden="1"/>
    <cellStyle name="Hipervínculo visitado" xfId="27507" builtinId="9" hidden="1"/>
    <cellStyle name="Hipervínculo visitado" xfId="27511" builtinId="9" hidden="1"/>
    <cellStyle name="Hipervínculo visitado" xfId="27513" builtinId="9" hidden="1"/>
    <cellStyle name="Hipervínculo visitado" xfId="27515" builtinId="9" hidden="1"/>
    <cellStyle name="Hipervínculo visitado" xfId="27519" builtinId="9" hidden="1"/>
    <cellStyle name="Hipervínculo visitado" xfId="27521" builtinId="9" hidden="1"/>
    <cellStyle name="Hipervínculo visitado" xfId="27523" builtinId="9" hidden="1"/>
    <cellStyle name="Hipervínculo visitado" xfId="27529" builtinId="9" hidden="1"/>
    <cellStyle name="Hipervínculo visitado" xfId="27531" builtinId="9" hidden="1"/>
    <cellStyle name="Hipervínculo visitado" xfId="27479" builtinId="9" hidden="1"/>
    <cellStyle name="Hipervínculo visitado" xfId="27481" builtinId="9" hidden="1"/>
    <cellStyle name="Hipervínculo visitado" xfId="27483" builtinId="9" hidden="1"/>
    <cellStyle name="Hipervínculo visitado" xfId="27487" builtinId="9" hidden="1"/>
    <cellStyle name="Hipervínculo visitado" xfId="27489" builtinId="9" hidden="1"/>
    <cellStyle name="Hipervínculo visitado" xfId="27491" builtinId="9" hidden="1"/>
    <cellStyle name="Hipervínculo visitado" xfId="27467" builtinId="9" hidden="1"/>
    <cellStyle name="Hipervínculo visitado" xfId="27469" builtinId="9" hidden="1"/>
    <cellStyle name="Hipervínculo visitado" xfId="27471" builtinId="9" hidden="1"/>
    <cellStyle name="Hipervínculo visitado" xfId="27475" builtinId="9" hidden="1"/>
    <cellStyle name="Hipervínculo visitado" xfId="27463" builtinId="9" hidden="1"/>
    <cellStyle name="Hipervínculo visitado" xfId="27465" builtinId="9" hidden="1"/>
    <cellStyle name="Hipervínculo visitado" xfId="27459" builtinId="9" hidden="1"/>
    <cellStyle name="Hipervínculo visitado" xfId="30539" builtinId="9" hidden="1"/>
    <cellStyle name="Hipervínculo visitado" xfId="30545" builtinId="9" hidden="1"/>
    <cellStyle name="Hipervínculo visitado" xfId="30547" builtinId="9" hidden="1"/>
    <cellStyle name="Hipervínculo visitado" xfId="30551" builtinId="9" hidden="1"/>
    <cellStyle name="Hipervínculo visitado" xfId="30555" builtinId="9" hidden="1"/>
    <cellStyle name="Hipervínculo visitado" xfId="30559" builtinId="9" hidden="1"/>
    <cellStyle name="Hipervínculo visitado" xfId="30561" builtinId="9" hidden="1"/>
    <cellStyle name="Hipervínculo visitado" xfId="30567" builtinId="9" hidden="1"/>
    <cellStyle name="Hipervínculo visitado" xfId="30569" builtinId="9" hidden="1"/>
    <cellStyle name="Hipervínculo visitado" xfId="30571" builtinId="9" hidden="1"/>
    <cellStyle name="Hipervínculo visitado" xfId="30577" builtinId="9" hidden="1"/>
    <cellStyle name="Hipervínculo visitado" xfId="30579" builtinId="9" hidden="1"/>
    <cellStyle name="Hipervínculo visitado" xfId="30583" builtinId="9" hidden="1"/>
    <cellStyle name="Hipervínculo visitado" xfId="30587" builtinId="9" hidden="1"/>
    <cellStyle name="Hipervínculo visitado" xfId="30591" builtinId="9" hidden="1"/>
    <cellStyle name="Hipervínculo visitado" xfId="30599" builtinId="9" hidden="1"/>
    <cellStyle name="Hipervínculo visitado" xfId="30601" builtinId="9" hidden="1"/>
    <cellStyle name="Hipervínculo visitado" xfId="30603" builtinId="9" hidden="1"/>
    <cellStyle name="Hipervínculo visitado" xfId="30609" builtinId="9" hidden="1"/>
    <cellStyle name="Hipervínculo visitado" xfId="30611" builtinId="9" hidden="1"/>
    <cellStyle name="Hipervínculo visitado" xfId="30615" builtinId="9" hidden="1"/>
    <cellStyle name="Hipervínculo visitado" xfId="30619" builtinId="9" hidden="1"/>
    <cellStyle name="Hipervínculo visitado" xfId="30623" builtinId="9" hidden="1"/>
    <cellStyle name="Hipervínculo visitado" xfId="30625" builtinId="9" hidden="1"/>
    <cellStyle name="Hipervínculo visitado" xfId="30631" builtinId="9" hidden="1"/>
    <cellStyle name="Hipervínculo visitado" xfId="30633" builtinId="9" hidden="1"/>
    <cellStyle name="Hipervínculo visitado" xfId="30635" builtinId="9" hidden="1"/>
    <cellStyle name="Hipervínculo visitado" xfId="30639" builtinId="9" hidden="1"/>
    <cellStyle name="Hipervínculo visitado" xfId="30641" builtinId="9" hidden="1"/>
    <cellStyle name="Hipervínculo visitado" xfId="30645" builtinId="9" hidden="1"/>
    <cellStyle name="Hipervínculo visitado" xfId="30653" builtinId="9" hidden="1"/>
    <cellStyle name="Hipervínculo visitado" xfId="30655" builtinId="9" hidden="1"/>
    <cellStyle name="Hipervínculo visitado" xfId="30661" builtinId="9" hidden="1"/>
    <cellStyle name="Hipervínculo visitado" xfId="30663" builtinId="9" hidden="1"/>
    <cellStyle name="Hipervínculo visitado" xfId="30665" builtinId="9" hidden="1"/>
    <cellStyle name="Hipervínculo visitado" xfId="30671" builtinId="9" hidden="1"/>
    <cellStyle name="Hipervínculo visitado" xfId="30673" builtinId="9" hidden="1"/>
    <cellStyle name="Hipervínculo visitado" xfId="30677" builtinId="9" hidden="1"/>
    <cellStyle name="Hipervínculo visitado" xfId="30681" builtinId="9" hidden="1"/>
    <cellStyle name="Hipervínculo visitado" xfId="30685" builtinId="9" hidden="1"/>
    <cellStyle name="Hipervínculo visitado" xfId="30688" builtinId="9" hidden="1"/>
    <cellStyle name="Hipervínculo visitado" xfId="30694" builtinId="9" hidden="1"/>
    <cellStyle name="Hipervínculo visitado" xfId="30696" builtinId="9" hidden="1"/>
    <cellStyle name="Hipervínculo visitado" xfId="30698" builtinId="9" hidden="1"/>
    <cellStyle name="Hipervínculo visitado" xfId="30704" builtinId="9" hidden="1"/>
    <cellStyle name="Hipervínculo visitado" xfId="30710" builtinId="9" hidden="1"/>
    <cellStyle name="Hipervínculo visitado" xfId="30714" builtinId="9" hidden="1"/>
    <cellStyle name="Hipervínculo visitado" xfId="30718" builtinId="9" hidden="1"/>
    <cellStyle name="Hipervínculo visitado" xfId="30720" builtinId="9" hidden="1"/>
    <cellStyle name="Hipervínculo visitado" xfId="30726" builtinId="9" hidden="1"/>
    <cellStyle name="Hipervínculo visitado" xfId="30728" builtinId="9" hidden="1"/>
    <cellStyle name="Hipervínculo visitado" xfId="30730" builtinId="9" hidden="1"/>
    <cellStyle name="Hipervínculo visitado" xfId="30736" builtinId="9" hidden="1"/>
    <cellStyle name="Hipervínculo visitado" xfId="30738" builtinId="9" hidden="1"/>
    <cellStyle name="Hipervínculo visitado" xfId="30742" builtinId="9" hidden="1"/>
    <cellStyle name="Hipervínculo visitado" xfId="30746" builtinId="9" hidden="1"/>
    <cellStyle name="Hipervínculo visitado" xfId="30750" builtinId="9" hidden="1"/>
    <cellStyle name="Hipervínculo visitado" xfId="30752" builtinId="9" hidden="1"/>
    <cellStyle name="Hipervínculo visitado" xfId="30758" builtinId="9" hidden="1"/>
    <cellStyle name="Hipervínculo visitado" xfId="30760" builtinId="9" hidden="1"/>
    <cellStyle name="Hipervínculo visitado" xfId="30768" builtinId="9" hidden="1"/>
    <cellStyle name="Hipervínculo visitado" xfId="30770" builtinId="9" hidden="1"/>
    <cellStyle name="Hipervínculo visitado" xfId="30774" builtinId="9" hidden="1"/>
    <cellStyle name="Hipervínculo visitado" xfId="30778" builtinId="9" hidden="1"/>
    <cellStyle name="Hipervínculo visitado" xfId="30782" builtinId="9" hidden="1"/>
    <cellStyle name="Hipervínculo visitado" xfId="30784" builtinId="9" hidden="1"/>
    <cellStyle name="Hipervínculo visitado" xfId="30790" builtinId="9" hidden="1"/>
    <cellStyle name="Hipervínculo visitado" xfId="30791" builtinId="9" hidden="1"/>
    <cellStyle name="Hipervínculo visitado" xfId="30793" builtinId="9" hidden="1"/>
    <cellStyle name="Hipervínculo visitado" xfId="30799" builtinId="9" hidden="1"/>
    <cellStyle name="Hipervínculo visitado" xfId="30801" builtinId="9" hidden="1"/>
    <cellStyle name="Hipervínculo visitado" xfId="30805" builtinId="9" hidden="1"/>
    <cellStyle name="Hipervínculo visitado" xfId="30809" builtinId="9" hidden="1"/>
    <cellStyle name="Hipervínculo visitado" xfId="30813" builtinId="9" hidden="1"/>
    <cellStyle name="Hipervínculo visitado" xfId="30815" builtinId="9" hidden="1"/>
    <cellStyle name="Hipervínculo visitado" xfId="30823" builtinId="9" hidden="1"/>
    <cellStyle name="Hipervínculo visitado" xfId="30825" builtinId="9" hidden="1"/>
    <cellStyle name="Hipervínculo visitado" xfId="30831" builtinId="9" hidden="1"/>
    <cellStyle name="Hipervínculo visitado" xfId="30833" builtinId="9" hidden="1"/>
    <cellStyle name="Hipervínculo visitado" xfId="30837" builtinId="9" hidden="1"/>
    <cellStyle name="Hipervínculo visitado" xfId="30841" builtinId="9" hidden="1"/>
    <cellStyle name="Hipervínculo visitado" xfId="30847" builtinId="9" hidden="1"/>
    <cellStyle name="Hipervínculo visitado" xfId="30849" builtinId="9" hidden="1"/>
    <cellStyle name="Hipervínculo visitado" xfId="30855" builtinId="9" hidden="1"/>
    <cellStyle name="Hipervínculo visitado" xfId="30857" builtinId="9" hidden="1"/>
    <cellStyle name="Hipervínculo visitado" xfId="30859" builtinId="9" hidden="1"/>
    <cellStyle name="Hipervínculo visitado" xfId="30865" builtinId="9" hidden="1"/>
    <cellStyle name="Hipervínculo visitado" xfId="30867" builtinId="9" hidden="1"/>
    <cellStyle name="Hipervínculo visitado" xfId="30871" builtinId="9" hidden="1"/>
    <cellStyle name="Hipervínculo visitado" xfId="30875" builtinId="9" hidden="1"/>
    <cellStyle name="Hipervínculo visitado" xfId="30881" builtinId="9" hidden="1"/>
    <cellStyle name="Hipervínculo visitado" xfId="30887" builtinId="9" hidden="1"/>
    <cellStyle name="Hipervínculo visitado" xfId="30889" builtinId="9" hidden="1"/>
    <cellStyle name="Hipervínculo visitado" xfId="30891" builtinId="9" hidden="1"/>
    <cellStyle name="Hipervínculo visitado" xfId="30897" builtinId="9" hidden="1"/>
    <cellStyle name="Hipervínculo visitado" xfId="30899" builtinId="9" hidden="1"/>
    <cellStyle name="Hipervínculo visitado" xfId="30903" builtinId="9" hidden="1"/>
    <cellStyle name="Hipervínculo visitado" xfId="30907" builtinId="9" hidden="1"/>
    <cellStyle name="Hipervínculo visitado" xfId="30911" builtinId="9" hidden="1"/>
    <cellStyle name="Hipervínculo visitado" xfId="30913" builtinId="9" hidden="1"/>
    <cellStyle name="Hipervínculo visitado" xfId="30919" builtinId="9" hidden="1"/>
    <cellStyle name="Hipervínculo visitado" xfId="30921" builtinId="9" hidden="1"/>
    <cellStyle name="Hipervínculo visitado" xfId="30923" builtinId="9" hidden="1"/>
    <cellStyle name="Hipervínculo visitado" xfId="30929" builtinId="9" hidden="1"/>
    <cellStyle name="Hipervínculo visitado" xfId="30931" builtinId="9" hidden="1"/>
    <cellStyle name="Hipervínculo visitado" xfId="30939" builtinId="9" hidden="1"/>
    <cellStyle name="Hipervínculo visitado" xfId="30943" builtinId="9" hidden="1"/>
    <cellStyle name="Hipervínculo visitado" xfId="30945" builtinId="9" hidden="1"/>
    <cellStyle name="Hipervínculo visitado" xfId="30949" builtinId="9" hidden="1"/>
    <cellStyle name="Hipervínculo visitado" xfId="30951" builtinId="9" hidden="1"/>
    <cellStyle name="Hipervínculo visitado" xfId="30953" builtinId="9" hidden="1"/>
    <cellStyle name="Hipervínculo visitado" xfId="30959" builtinId="9" hidden="1"/>
    <cellStyle name="Hipervínculo visitado" xfId="30961" builtinId="9" hidden="1"/>
    <cellStyle name="Hipervínculo visitado" xfId="30965" builtinId="9" hidden="1"/>
    <cellStyle name="Hipervínculo visitado" xfId="30969" builtinId="9" hidden="1"/>
    <cellStyle name="Hipervínculo visitado" xfId="30973" builtinId="9" hidden="1"/>
    <cellStyle name="Hipervínculo visitado" xfId="30975" builtinId="9" hidden="1"/>
    <cellStyle name="Hipervínculo visitado" xfId="30981" builtinId="9" hidden="1"/>
    <cellStyle name="Hipervínculo visitado" xfId="30983" builtinId="9" hidden="1"/>
    <cellStyle name="Hipervínculo visitado" xfId="30985" builtinId="9" hidden="1"/>
    <cellStyle name="Hipervínculo visitado" xfId="30993" builtinId="9" hidden="1"/>
    <cellStyle name="Hipervínculo visitado" xfId="30997" builtinId="9" hidden="1"/>
    <cellStyle name="Hipervínculo visitado" xfId="31003" builtinId="9" hidden="1"/>
    <cellStyle name="Hipervínculo visitado" xfId="31007" builtinId="9" hidden="1"/>
    <cellStyle name="Hipervínculo visitado" xfId="31009" builtinId="9" hidden="1"/>
    <cellStyle name="Hipervínculo visitado" xfId="31015" builtinId="9" hidden="1"/>
    <cellStyle name="Hipervínculo visitado" xfId="31017" builtinId="9" hidden="1"/>
    <cellStyle name="Hipervínculo visitado" xfId="31019" builtinId="9" hidden="1"/>
    <cellStyle name="Hipervínculo visitado" xfId="31025" builtinId="9" hidden="1"/>
    <cellStyle name="Hipervínculo visitado" xfId="31027" builtinId="9" hidden="1"/>
    <cellStyle name="Hipervínculo visitado" xfId="31031" builtinId="9" hidden="1"/>
    <cellStyle name="Hipervínculo visitado" xfId="31035" builtinId="9" hidden="1"/>
    <cellStyle name="Hipervínculo visitado" xfId="31039" builtinId="9" hidden="1"/>
    <cellStyle name="Hipervínculo visitado" xfId="31041" builtinId="9" hidden="1"/>
    <cellStyle name="Hipervínculo visitado" xfId="31047" builtinId="9" hidden="1"/>
    <cellStyle name="Hipervínculo visitado" xfId="31051" builtinId="9" hidden="1"/>
    <cellStyle name="Hipervínculo visitado" xfId="31057" builtinId="9" hidden="1"/>
    <cellStyle name="Hipervínculo visitado" xfId="31059" builtinId="9" hidden="1"/>
    <cellStyle name="Hipervínculo visitado" xfId="31063" builtinId="9" hidden="1"/>
    <cellStyle name="Hipervínculo visitado" xfId="31067" builtinId="9" hidden="1"/>
    <cellStyle name="Hipervínculo visitado" xfId="31071" builtinId="9" hidden="1"/>
    <cellStyle name="Hipervínculo visitado" xfId="31073" builtinId="9" hidden="1"/>
    <cellStyle name="Hipervínculo visitado" xfId="31079" builtinId="9" hidden="1"/>
    <cellStyle name="Hipervínculo visitado" xfId="31081" builtinId="9" hidden="1"/>
    <cellStyle name="Hipervínculo visitado" xfId="31083" builtinId="9" hidden="1"/>
    <cellStyle name="Hipervínculo visitado" xfId="31089" builtinId="9" hidden="1"/>
    <cellStyle name="Hipervínculo visitado" xfId="31091" builtinId="9" hidden="1"/>
    <cellStyle name="Hipervínculo visitado" xfId="31095" builtinId="9" hidden="1"/>
    <cellStyle name="Hipervínculo visitado" xfId="31099" builtinId="9" hidden="1"/>
    <cellStyle name="Hipervínculo visitado" xfId="31103" builtinId="9" hidden="1"/>
    <cellStyle name="Hipervínculo visitado" xfId="31109" builtinId="9" hidden="1"/>
    <cellStyle name="Hipervínculo visitado" xfId="31111" builtinId="9" hidden="1"/>
    <cellStyle name="Hipervínculo visitado" xfId="31113" builtinId="9" hidden="1"/>
    <cellStyle name="Hipervínculo visitado" xfId="31119" builtinId="9" hidden="1"/>
    <cellStyle name="Hipervínculo visitado" xfId="31121" builtinId="9" hidden="1"/>
    <cellStyle name="Hipervínculo visitado" xfId="31125" builtinId="9" hidden="1"/>
    <cellStyle name="Hipervínculo visitado" xfId="31129" builtinId="9" hidden="1"/>
    <cellStyle name="Hipervínculo visitado" xfId="31133" builtinId="9" hidden="1"/>
    <cellStyle name="Hipervínculo visitado" xfId="31135" builtinId="9" hidden="1"/>
    <cellStyle name="Hipervínculo visitado" xfId="31141" builtinId="9" hidden="1"/>
    <cellStyle name="Hipervínculo visitado" xfId="31143" builtinId="9" hidden="1"/>
    <cellStyle name="Hipervínculo visitado" xfId="31145" builtinId="9" hidden="1"/>
    <cellStyle name="Hipervínculo visitado" xfId="31151" builtinId="9" hidden="1"/>
    <cellStyle name="Hipervínculo visitado" xfId="31153" builtinId="9" hidden="1"/>
    <cellStyle name="Hipervínculo visitado" xfId="31159" builtinId="9" hidden="1"/>
    <cellStyle name="Hipervínculo visitado" xfId="31167" builtinId="9" hidden="1"/>
    <cellStyle name="Hipervínculo visitado" xfId="31169" builtinId="9" hidden="1"/>
    <cellStyle name="Hipervínculo visitado" xfId="31175" builtinId="9" hidden="1"/>
    <cellStyle name="Hipervínculo visitado" xfId="31177" builtinId="9" hidden="1"/>
    <cellStyle name="Hipervínculo visitado" xfId="31179" builtinId="9" hidden="1"/>
    <cellStyle name="Hipervínculo visitado" xfId="31185" builtinId="9" hidden="1"/>
    <cellStyle name="Hipervínculo visitado" xfId="31187" builtinId="9" hidden="1"/>
    <cellStyle name="Hipervínculo visitado" xfId="31191" builtinId="9" hidden="1"/>
    <cellStyle name="Hipervínculo visitado" xfId="31195" builtinId="9" hidden="1"/>
    <cellStyle name="Hipervínculo visitado" xfId="31199" builtinId="9" hidden="1"/>
    <cellStyle name="Hipervínculo visitado" xfId="31201" builtinId="9" hidden="1"/>
    <cellStyle name="Hipervínculo visitado" xfId="31207" builtinId="9" hidden="1"/>
    <cellStyle name="Hipervínculo visitado" xfId="31209" builtinId="9" hidden="1"/>
    <cellStyle name="Hipervínculo visitado" xfId="31211" builtinId="9" hidden="1"/>
    <cellStyle name="Hipervínculo visitado" xfId="31217" builtinId="9" hidden="1"/>
    <cellStyle name="Hipervínculo visitado" xfId="31223" builtinId="9" hidden="1"/>
    <cellStyle name="Hipervínculo visitado" xfId="31227" builtinId="9" hidden="1"/>
    <cellStyle name="Hipervínculo visitado" xfId="31231" builtinId="9" hidden="1"/>
    <cellStyle name="Hipervínculo visitado" xfId="31233" builtinId="9" hidden="1"/>
    <cellStyle name="Hipervínculo visitado" xfId="31239" builtinId="9" hidden="1"/>
    <cellStyle name="Hipervínculo visitado" xfId="31241" builtinId="9" hidden="1"/>
    <cellStyle name="Hipervínculo visitado" xfId="31243" builtinId="9" hidden="1"/>
    <cellStyle name="Hipervínculo visitado" xfId="31249" builtinId="9" hidden="1"/>
    <cellStyle name="Hipervínculo visitado" xfId="31251" builtinId="9" hidden="1"/>
    <cellStyle name="Hipervínculo visitado" xfId="31255" builtinId="9" hidden="1"/>
    <cellStyle name="Hipervínculo visitado" xfId="31259" builtinId="9" hidden="1"/>
    <cellStyle name="Hipervínculo visitado" xfId="31261" builtinId="9" hidden="1"/>
    <cellStyle name="Hipervínculo visitado" xfId="31263" builtinId="9" hidden="1"/>
    <cellStyle name="Hipervínculo visitado" xfId="31269" builtinId="9" hidden="1"/>
    <cellStyle name="Hipervínculo visitado" xfId="31271" builtinId="9" hidden="1"/>
    <cellStyle name="Hipervínculo visitado" xfId="31279" builtinId="9" hidden="1"/>
    <cellStyle name="Hipervínculo visitado" xfId="31281" builtinId="9" hidden="1"/>
    <cellStyle name="Hipervínculo visitado" xfId="31285" builtinId="9" hidden="1"/>
    <cellStyle name="Hipervínculo visitado" xfId="31289" builtinId="9" hidden="1"/>
    <cellStyle name="Hipervínculo visitado" xfId="31293" builtinId="9" hidden="1"/>
    <cellStyle name="Hipervínculo visitado" xfId="31295" builtinId="9" hidden="1"/>
    <cellStyle name="Hipervínculo visitado" xfId="31301" builtinId="9" hidden="1"/>
    <cellStyle name="Hipervínculo visitado" xfId="31303" builtinId="9" hidden="1"/>
    <cellStyle name="Hipervínculo visitado" xfId="31305" builtinId="9" hidden="1"/>
    <cellStyle name="Hipervínculo visitado" xfId="31313" builtinId="9" hidden="1"/>
    <cellStyle name="Hipervínculo visitado" xfId="31315" builtinId="9" hidden="1"/>
    <cellStyle name="Hipervínculo visitado" xfId="31319" builtinId="9" hidden="1"/>
    <cellStyle name="Hipervínculo visitado" xfId="31323" builtinId="9" hidden="1"/>
    <cellStyle name="Hipervínculo visitado" xfId="31327" builtinId="9" hidden="1"/>
    <cellStyle name="Hipervínculo visitado" xfId="31329" builtinId="9" hidden="1"/>
    <cellStyle name="Hipervínculo visitado" xfId="31337" builtinId="9" hidden="1"/>
    <cellStyle name="Hipervínculo visitado" xfId="31339" builtinId="9" hidden="1"/>
    <cellStyle name="Hipervínculo visitado" xfId="31345" builtinId="9" hidden="1"/>
    <cellStyle name="Hipervínculo visitado" xfId="31347" builtinId="9" hidden="1"/>
    <cellStyle name="Hipervínculo visitado" xfId="31351" builtinId="9" hidden="1"/>
    <cellStyle name="Hipervínculo visitado" xfId="31355" builtinId="9" hidden="1"/>
    <cellStyle name="Hipervínculo visitado" xfId="31359" builtinId="9" hidden="1"/>
    <cellStyle name="Hipervínculo visitado" xfId="31361" builtinId="9" hidden="1"/>
    <cellStyle name="Hipervínculo visitado" xfId="31367" builtinId="9" hidden="1"/>
    <cellStyle name="Hipervínculo visitado" xfId="31369" builtinId="9" hidden="1"/>
    <cellStyle name="Hipervínculo visitado" xfId="31371" builtinId="9" hidden="1"/>
    <cellStyle name="Hipervínculo visitado" xfId="31377" builtinId="9" hidden="1"/>
    <cellStyle name="Hipervínculo visitado" xfId="31379" builtinId="9" hidden="1"/>
    <cellStyle name="Hipervínculo visitado" xfId="31383" builtinId="9" hidden="1"/>
    <cellStyle name="Hipervínculo visitado" xfId="31387" builtinId="9" hidden="1"/>
    <cellStyle name="Hipervínculo visitado" xfId="31393" builtinId="9" hidden="1"/>
    <cellStyle name="Hipervínculo visitado" xfId="31399" builtinId="9" hidden="1"/>
    <cellStyle name="Hipervínculo visitado" xfId="31401" builtinId="9" hidden="1"/>
    <cellStyle name="Hipervínculo visitado" xfId="31403" builtinId="9" hidden="1"/>
    <cellStyle name="Hipervínculo visitado" xfId="31409" builtinId="9" hidden="1"/>
    <cellStyle name="Hipervínculo visitado" xfId="31411" builtinId="9" hidden="1"/>
    <cellStyle name="Hipervínculo visitado" xfId="31415" builtinId="9" hidden="1"/>
    <cellStyle name="Hipervínculo visitado" xfId="31417" builtinId="9" hidden="1"/>
    <cellStyle name="Hipervínculo visitado" xfId="31421" builtinId="9" hidden="1"/>
    <cellStyle name="Hipervínculo visitado" xfId="31423" builtinId="9" hidden="1"/>
    <cellStyle name="Hipervínculo visitado" xfId="31429" builtinId="9" hidden="1"/>
    <cellStyle name="Hipervínculo visitado" xfId="31431" builtinId="9" hidden="1"/>
    <cellStyle name="Hipervínculo visitado" xfId="31433" builtinId="9" hidden="1"/>
    <cellStyle name="Hipervínculo visitado" xfId="31439" builtinId="9" hidden="1"/>
    <cellStyle name="Hipervínculo visitado" xfId="31441" builtinId="9" hidden="1"/>
    <cellStyle name="Hipervínculo visitado" xfId="31449" builtinId="9" hidden="1"/>
    <cellStyle name="Hipervínculo visitado" xfId="31453" builtinId="9" hidden="1"/>
    <cellStyle name="Hipervínculo visitado" xfId="31455" builtinId="9" hidden="1"/>
    <cellStyle name="Hipervínculo visitado" xfId="31461" builtinId="9" hidden="1"/>
    <cellStyle name="Hipervínculo visitado" xfId="31463" builtinId="9" hidden="1"/>
    <cellStyle name="Hipervínculo visitado" xfId="31465" builtinId="9" hidden="1"/>
    <cellStyle name="Hipervínculo visitado" xfId="31473" builtinId="9" hidden="1"/>
    <cellStyle name="Hipervínculo visitado" xfId="31475" builtinId="9" hidden="1"/>
    <cellStyle name="Hipervínculo visitado" xfId="31479" builtinId="9" hidden="1"/>
    <cellStyle name="Hipervínculo visitado" xfId="31483" builtinId="9" hidden="1"/>
    <cellStyle name="Hipervínculo visitado" xfId="31487" builtinId="9" hidden="1"/>
    <cellStyle name="Hipervínculo visitado" xfId="31489" builtinId="9" hidden="1"/>
    <cellStyle name="Hipervínculo visitado" xfId="31495" builtinId="9" hidden="1"/>
    <cellStyle name="Hipervínculo visitado" xfId="31497" builtinId="9" hidden="1"/>
    <cellStyle name="Hipervínculo visitado" xfId="31499" builtinId="9" hidden="1"/>
    <cellStyle name="Hipervínculo visitado" xfId="31507" builtinId="9" hidden="1"/>
    <cellStyle name="Hipervínculo visitado" xfId="31511" builtinId="9" hidden="1"/>
    <cellStyle name="Hipervínculo visitado" xfId="31515" builtinId="9" hidden="1"/>
    <cellStyle name="Hipervínculo visitado" xfId="31519" builtinId="9" hidden="1"/>
    <cellStyle name="Hipervínculo visitado" xfId="31521" builtinId="9" hidden="1"/>
    <cellStyle name="Hipervínculo visitado" xfId="31527" builtinId="9" hidden="1"/>
    <cellStyle name="Hipervínculo visitado" xfId="31529" builtinId="9" hidden="1"/>
    <cellStyle name="Hipervínculo visitado" xfId="31531" builtinId="9" hidden="1"/>
    <cellStyle name="Hipervínculo visitado" xfId="31537" builtinId="9" hidden="1"/>
    <cellStyle name="Hipervínculo visitado" xfId="31539" builtinId="9" hidden="1"/>
    <cellStyle name="Hipervínculo visitado" xfId="31543" builtinId="9" hidden="1"/>
    <cellStyle name="Hipervínculo visitado" xfId="31547" builtinId="9" hidden="1"/>
    <cellStyle name="Hipervínculo visitado" xfId="31551" builtinId="9" hidden="1"/>
    <cellStyle name="Hipervínculo visitado" xfId="31553" builtinId="9" hidden="1"/>
    <cellStyle name="Hipervínculo visitado" xfId="31559" builtinId="9" hidden="1"/>
    <cellStyle name="Hipervínculo visitado" xfId="31563" builtinId="9" hidden="1"/>
    <cellStyle name="Hipervínculo visitado" xfId="31569" builtinId="9" hidden="1"/>
    <cellStyle name="Hipervínculo visitado" xfId="31571" builtinId="9" hidden="1"/>
    <cellStyle name="Hipervínculo visitado" xfId="31573" builtinId="9" hidden="1"/>
    <cellStyle name="Hipervínculo visitado" xfId="31577" builtinId="9" hidden="1"/>
    <cellStyle name="Hipervínculo visitado" xfId="31581" builtinId="9" hidden="1"/>
    <cellStyle name="Hipervínculo visitado" xfId="31583" builtinId="9" hidden="1"/>
    <cellStyle name="Hipervínculo visitado" xfId="31589" builtinId="9" hidden="1"/>
    <cellStyle name="Hipervínculo visitado" xfId="31591" builtinId="9" hidden="1"/>
    <cellStyle name="Hipervínculo visitado" xfId="31593" builtinId="9" hidden="1"/>
    <cellStyle name="Hipervínculo visitado" xfId="31599" builtinId="9" hidden="1"/>
    <cellStyle name="Hipervínculo visitado" xfId="31601" builtinId="9" hidden="1"/>
    <cellStyle name="Hipervínculo visitado" xfId="31605" builtinId="9" hidden="1"/>
    <cellStyle name="Hipervínculo visitado" xfId="31609" builtinId="9" hidden="1"/>
    <cellStyle name="Hipervínculo visitado" xfId="31613" builtinId="9" hidden="1"/>
    <cellStyle name="Hipervínculo visitado" xfId="31621" builtinId="9" hidden="1"/>
    <cellStyle name="Hipervínculo visitado" xfId="31625" builtinId="9" hidden="1"/>
    <cellStyle name="Hipervínculo visitado" xfId="31627" builtinId="9" hidden="1"/>
    <cellStyle name="Hipervínculo visitado" xfId="31633" builtinId="9" hidden="1"/>
    <cellStyle name="Hipervínculo visitado" xfId="31635" builtinId="9" hidden="1"/>
    <cellStyle name="Hipervínculo visitado" xfId="31639" builtinId="9" hidden="1"/>
    <cellStyle name="Hipervínculo visitado" xfId="31643" builtinId="9" hidden="1"/>
    <cellStyle name="Hipervínculo visitado" xfId="31647" builtinId="9" hidden="1"/>
    <cellStyle name="Hipervínculo visitado" xfId="31649" builtinId="9" hidden="1"/>
    <cellStyle name="Hipervínculo visitado" xfId="31655" builtinId="9" hidden="1"/>
    <cellStyle name="Hipervínculo visitado" xfId="31657" builtinId="9" hidden="1"/>
    <cellStyle name="Hipervínculo visitado" xfId="31659" builtinId="9" hidden="1"/>
    <cellStyle name="Hipervínculo visitado" xfId="31665" builtinId="9" hidden="1"/>
    <cellStyle name="Hipervínculo visitado" xfId="31667" builtinId="9" hidden="1"/>
    <cellStyle name="Hipervínculo visitado" xfId="31671" builtinId="9" hidden="1"/>
    <cellStyle name="Hipervínculo visitado" xfId="31679" builtinId="9" hidden="1"/>
    <cellStyle name="Hipervínculo visitado" xfId="31681" builtinId="9" hidden="1"/>
    <cellStyle name="Hipervínculo visitado" xfId="31687" builtinId="9" hidden="1"/>
    <cellStyle name="Hipervínculo visitado" xfId="31689" builtinId="9" hidden="1"/>
    <cellStyle name="Hipervínculo visitado" xfId="31691" builtinId="9" hidden="1"/>
    <cellStyle name="Hipervínculo visitado" xfId="31697" builtinId="9" hidden="1"/>
    <cellStyle name="Hipervínculo visitado" xfId="31699" builtinId="9" hidden="1"/>
    <cellStyle name="Hipervínculo visitado" xfId="31703" builtinId="9" hidden="1"/>
    <cellStyle name="Hipervínculo visitado" xfId="31707" builtinId="9" hidden="1"/>
    <cellStyle name="Hipervínculo visitado" xfId="31711" builtinId="9" hidden="1"/>
    <cellStyle name="Hipervínculo visitado" xfId="31713" builtinId="9" hidden="1"/>
    <cellStyle name="Hipervínculo visitado" xfId="31719" builtinId="9" hidden="1"/>
    <cellStyle name="Hipervínculo visitado" xfId="31721" builtinId="9" hidden="1"/>
    <cellStyle name="Hipervínculo visitado" xfId="31723" builtinId="9" hidden="1"/>
    <cellStyle name="Hipervínculo visitado" xfId="31622" builtinId="9" hidden="1"/>
    <cellStyle name="Hipervínculo visitado" xfId="31733" builtinId="9" hidden="1"/>
    <cellStyle name="Hipervínculo visitado" xfId="31737" builtinId="9" hidden="1"/>
    <cellStyle name="Hipervínculo visitado" xfId="31741" builtinId="9" hidden="1"/>
    <cellStyle name="Hipervínculo visitado" xfId="31743" builtinId="9" hidden="1"/>
    <cellStyle name="Hipervínculo visitado" xfId="31749" builtinId="9" hidden="1"/>
    <cellStyle name="Hipervínculo visitado" xfId="31751" builtinId="9" hidden="1"/>
    <cellStyle name="Hipervínculo visitado" xfId="31753" builtinId="9" hidden="1"/>
    <cellStyle name="Hipervínculo visitado" xfId="31759" builtinId="9" hidden="1"/>
    <cellStyle name="Hipervínculo visitado" xfId="31761" builtinId="9" hidden="1"/>
    <cellStyle name="Hipervínculo visitado" xfId="31765" builtinId="9" hidden="1"/>
    <cellStyle name="Hipervínculo visitado" xfId="31769" builtinId="9" hidden="1"/>
    <cellStyle name="Hipervínculo visitado" xfId="31773" builtinId="9" hidden="1"/>
    <cellStyle name="Hipervínculo visitado" xfId="31775" builtinId="9" hidden="1"/>
    <cellStyle name="Hipervínculo visitado" xfId="31782" builtinId="9" hidden="1"/>
    <cellStyle name="Hipervínculo visitado" xfId="31784" builtinId="9" hidden="1"/>
    <cellStyle name="Hipervínculo visitado" xfId="31792" builtinId="9" hidden="1"/>
    <cellStyle name="Hipervínculo visitado" xfId="31794" builtinId="9" hidden="1"/>
    <cellStyle name="Hipervínculo visitado" xfId="31798" builtinId="9" hidden="1"/>
    <cellStyle name="Hipervínculo visitado" xfId="31802" builtinId="9" hidden="1"/>
    <cellStyle name="Hipervínculo visitado" xfId="31806" builtinId="9" hidden="1"/>
    <cellStyle name="Hipervínculo visitado" xfId="31808" builtinId="9" hidden="1"/>
    <cellStyle name="Hipervínculo visitado" xfId="31814" builtinId="9" hidden="1"/>
    <cellStyle name="Hipervínculo visitado" xfId="31816" builtinId="9" hidden="1"/>
    <cellStyle name="Hipervínculo visitado" xfId="31818" builtinId="9" hidden="1"/>
    <cellStyle name="Hipervínculo visitado" xfId="31824" builtinId="9" hidden="1"/>
    <cellStyle name="Hipervínculo visitado" xfId="31826" builtinId="9" hidden="1"/>
    <cellStyle name="Hipervínculo visitado" xfId="31830" builtinId="9" hidden="1"/>
    <cellStyle name="Hipervínculo visitado" xfId="31834" builtinId="9" hidden="1"/>
    <cellStyle name="Hipervínculo visitado" xfId="31838" builtinId="9" hidden="1"/>
    <cellStyle name="Hipervínculo visitado" xfId="31840" builtinId="9" hidden="1"/>
    <cellStyle name="Hipervínculo visitado" xfId="31848" builtinId="9" hidden="1"/>
    <cellStyle name="Hipervínculo visitado" xfId="31850" builtinId="9" hidden="1"/>
    <cellStyle name="Hipervínculo visitado" xfId="31856" builtinId="9" hidden="1"/>
    <cellStyle name="Hipervínculo visitado" xfId="31858" builtinId="9" hidden="1"/>
    <cellStyle name="Hipervínculo visitado" xfId="31862" builtinId="9" hidden="1"/>
    <cellStyle name="Hipervínculo visitado" xfId="31866" builtinId="9" hidden="1"/>
    <cellStyle name="Hipervínculo visitado" xfId="31870" builtinId="9" hidden="1"/>
    <cellStyle name="Hipervínculo visitado" xfId="31872" builtinId="9" hidden="1"/>
    <cellStyle name="Hipervínculo visitado" xfId="31878" builtinId="9" hidden="1"/>
    <cellStyle name="Hipervínculo visitado" xfId="31880" builtinId="9" hidden="1"/>
    <cellStyle name="Hipervínculo visitado" xfId="31882" builtinId="9" hidden="1"/>
    <cellStyle name="Hipervínculo visitado" xfId="31886" builtinId="9" hidden="1"/>
    <cellStyle name="Hipervínculo visitado" xfId="31888" builtinId="9" hidden="1"/>
    <cellStyle name="Hipervínculo visitado" xfId="31892" builtinId="9" hidden="1"/>
    <cellStyle name="Hipervínculo visitado" xfId="31896" builtinId="9" hidden="1"/>
    <cellStyle name="Hipervínculo visitado" xfId="31902" builtinId="9" hidden="1"/>
    <cellStyle name="Hipervínculo visitado" xfId="31908" builtinId="9" hidden="1"/>
    <cellStyle name="Hipervínculo visitado" xfId="31910" builtinId="9" hidden="1"/>
    <cellStyle name="Hipervínculo visitado" xfId="31912" builtinId="9" hidden="1"/>
    <cellStyle name="Hipervínculo visitado" xfId="31918" builtinId="9" hidden="1"/>
    <cellStyle name="Hipervínculo visitado" xfId="31920" builtinId="9" hidden="1"/>
    <cellStyle name="Hipervínculo visitado" xfId="31924" builtinId="9" hidden="1"/>
    <cellStyle name="Hipervínculo visitado" xfId="31928" builtinId="9" hidden="1"/>
    <cellStyle name="Hipervínculo visitado" xfId="31932" builtinId="9" hidden="1"/>
    <cellStyle name="Hipervínculo visitado" xfId="31934" builtinId="9" hidden="1"/>
    <cellStyle name="Hipervínculo visitado" xfId="31940" builtinId="9" hidden="1"/>
    <cellStyle name="Hipervínculo visitado" xfId="31942" builtinId="9" hidden="1"/>
    <cellStyle name="Hipervínculo visitado" xfId="31944" builtinId="9" hidden="1"/>
    <cellStyle name="Hipervínculo visitado" xfId="31950" builtinId="9" hidden="1"/>
    <cellStyle name="Hipervínculo visitado" xfId="31952" builtinId="9" hidden="1"/>
    <cellStyle name="Hipervínculo visitado" xfId="31960" builtinId="9" hidden="1"/>
    <cellStyle name="Hipervínculo visitado" xfId="31964" builtinId="9" hidden="1"/>
    <cellStyle name="Hipervínculo visitado" xfId="31966" builtinId="9" hidden="1"/>
    <cellStyle name="Hipervínculo visitado" xfId="31972" builtinId="9" hidden="1"/>
    <cellStyle name="Hipervínculo visitado" xfId="31974" builtinId="9" hidden="1"/>
    <cellStyle name="Hipervínculo visitado" xfId="31976" builtinId="9" hidden="1"/>
    <cellStyle name="Hipervínculo visitado" xfId="31982" builtinId="9" hidden="1"/>
    <cellStyle name="Hipervínculo visitado" xfId="31984" builtinId="9" hidden="1"/>
    <cellStyle name="Hipervínculo visitado" xfId="31988" builtinId="9" hidden="1"/>
    <cellStyle name="Hipervínculo visitado" xfId="31992" builtinId="9" hidden="1"/>
    <cellStyle name="Hipervínculo visitado" xfId="31996" builtinId="9" hidden="1"/>
    <cellStyle name="Hipervínculo visitado" xfId="31998" builtinId="9" hidden="1"/>
    <cellStyle name="Hipervínculo visitado" xfId="32004" builtinId="9" hidden="1"/>
    <cellStyle name="Hipervínculo visitado" xfId="32006" builtinId="9" hidden="1"/>
    <cellStyle name="Hipervínculo visitado" xfId="32008" builtinId="9" hidden="1"/>
    <cellStyle name="Hipervínculo visitado" xfId="32016" builtinId="9" hidden="1"/>
    <cellStyle name="Hipervínculo visitado" xfId="32020" builtinId="9" hidden="1"/>
    <cellStyle name="Hipervínculo visitado" xfId="32024" builtinId="9" hidden="1"/>
    <cellStyle name="Hipervínculo visitado" xfId="32028" builtinId="9" hidden="1"/>
    <cellStyle name="Hipervínculo visitado" xfId="32030" builtinId="9" hidden="1"/>
    <cellStyle name="Hipervínculo visitado" xfId="32036" builtinId="9" hidden="1"/>
    <cellStyle name="Hipervínculo visitado" xfId="32034" builtinId="9" hidden="1"/>
    <cellStyle name="Hipervínculo visitado" xfId="32026" builtinId="9" hidden="1"/>
    <cellStyle name="Hipervínculo visitado" xfId="32010" builtinId="9" hidden="1"/>
    <cellStyle name="Hipervínculo visitado" xfId="32002" builtinId="9" hidden="1"/>
    <cellStyle name="Hipervínculo visitado" xfId="31994" builtinId="9" hidden="1"/>
    <cellStyle name="Hipervínculo visitado" xfId="31978" builtinId="9" hidden="1"/>
    <cellStyle name="Hipervínculo visitado" xfId="31970" builtinId="9" hidden="1"/>
    <cellStyle name="Hipervínculo visitado" xfId="31962" builtinId="9" hidden="1"/>
    <cellStyle name="Hipervínculo visitado" xfId="31946" builtinId="9" hidden="1"/>
    <cellStyle name="Hipervínculo visitado" xfId="31930" builtinId="9" hidden="1"/>
    <cellStyle name="Hipervínculo visitado" xfId="31914" builtinId="9" hidden="1"/>
    <cellStyle name="Hipervínculo visitado" xfId="31906" builtinId="9" hidden="1"/>
    <cellStyle name="Hipervínculo visitado" xfId="31898" builtinId="9" hidden="1"/>
    <cellStyle name="Hipervínculo visitado" xfId="31778" builtinId="9" hidden="1"/>
    <cellStyle name="Hipervínculo visitado" xfId="31876" builtinId="9" hidden="1"/>
    <cellStyle name="Hipervínculo visitado" xfId="31868" builtinId="9" hidden="1"/>
    <cellStyle name="Hipervínculo visitado" xfId="31852" builtinId="9" hidden="1"/>
    <cellStyle name="Hipervínculo visitado" xfId="31844" builtinId="9" hidden="1"/>
    <cellStyle name="Hipervínculo visitado" xfId="31836" builtinId="9" hidden="1"/>
    <cellStyle name="Hipervínculo visitado" xfId="31820" builtinId="9" hidden="1"/>
    <cellStyle name="Hipervínculo visitado" xfId="31812" builtinId="9" hidden="1"/>
    <cellStyle name="Hipervínculo visitado" xfId="31804" builtinId="9" hidden="1"/>
    <cellStyle name="Hipervínculo visitado" xfId="31788" builtinId="9" hidden="1"/>
    <cellStyle name="Hipervínculo visitado" xfId="31780" builtinId="9" hidden="1"/>
    <cellStyle name="Hipervínculo visitado" xfId="31755" builtinId="9" hidden="1"/>
    <cellStyle name="Hipervínculo visitado" xfId="31747" builtinId="9" hidden="1"/>
    <cellStyle name="Hipervínculo visitado" xfId="31739" builtinId="9" hidden="1"/>
    <cellStyle name="Hipervínculo visitado" xfId="31725" builtinId="9" hidden="1"/>
    <cellStyle name="Hipervínculo visitado" xfId="31717" builtinId="9" hidden="1"/>
    <cellStyle name="Hipervínculo visitado" xfId="31709" builtinId="9" hidden="1"/>
    <cellStyle name="Hipervínculo visitado" xfId="31693" builtinId="9" hidden="1"/>
    <cellStyle name="Hipervínculo visitado" xfId="31685" builtinId="9" hidden="1"/>
    <cellStyle name="Hipervínculo visitado" xfId="31677" builtinId="9" hidden="1"/>
    <cellStyle name="Hipervínculo visitado" xfId="31661" builtinId="9" hidden="1"/>
    <cellStyle name="Hipervínculo visitado" xfId="31653" builtinId="9" hidden="1"/>
    <cellStyle name="Hipervínculo visitado" xfId="31645" builtinId="9" hidden="1"/>
    <cellStyle name="Hipervínculo visitado" xfId="31629" builtinId="9" hidden="1"/>
    <cellStyle name="Hipervínculo visitado" xfId="31619" builtinId="9" hidden="1"/>
    <cellStyle name="Hipervínculo visitado" xfId="31611" builtinId="9" hidden="1"/>
    <cellStyle name="Hipervínculo visitado" xfId="31587" builtinId="9" hidden="1"/>
    <cellStyle name="Hipervínculo visitado" xfId="31579" builtinId="9" hidden="1"/>
    <cellStyle name="Hipervínculo visitado" xfId="31565" builtinId="9" hidden="1"/>
    <cellStyle name="Hipervínculo visitado" xfId="31557" builtinId="9" hidden="1"/>
    <cellStyle name="Hipervínculo visitado" xfId="31549" builtinId="9" hidden="1"/>
    <cellStyle name="Hipervínculo visitado" xfId="31533" builtinId="9" hidden="1"/>
    <cellStyle name="Hipervínculo visitado" xfId="31525" builtinId="9" hidden="1"/>
    <cellStyle name="Hipervínculo visitado" xfId="31517" builtinId="9" hidden="1"/>
    <cellStyle name="Hipervínculo visitado" xfId="31501" builtinId="9" hidden="1"/>
    <cellStyle name="Hipervínculo visitado" xfId="31493" builtinId="9" hidden="1"/>
    <cellStyle name="Hipervínculo visitado" xfId="31485" builtinId="9" hidden="1"/>
    <cellStyle name="Hipervínculo visitado" xfId="31469" builtinId="9" hidden="1"/>
    <cellStyle name="Hipervínculo visitado" xfId="31459" builtinId="9" hidden="1"/>
    <cellStyle name="Hipervínculo visitado" xfId="31451" builtinId="9" hidden="1"/>
    <cellStyle name="Hipervínculo visitado" xfId="31435" builtinId="9" hidden="1"/>
    <cellStyle name="Hipervínculo visitado" xfId="31419" builtinId="9" hidden="1"/>
    <cellStyle name="Hipervínculo visitado" xfId="31405" builtinId="9" hidden="1"/>
    <cellStyle name="Hipervínculo visitado" xfId="31397" builtinId="9" hidden="1"/>
    <cellStyle name="Hipervínculo visitado" xfId="31389" builtinId="9" hidden="1"/>
    <cellStyle name="Hipervínculo visitado" xfId="31373" builtinId="9" hidden="1"/>
    <cellStyle name="Hipervínculo visitado" xfId="31365" builtinId="9" hidden="1"/>
    <cellStyle name="Hipervínculo visitado" xfId="31357" builtinId="9" hidden="1"/>
    <cellStyle name="Hipervínculo visitado" xfId="31341" builtinId="9" hidden="1"/>
    <cellStyle name="Hipervínculo visitado" xfId="31333" builtinId="9" hidden="1"/>
    <cellStyle name="Hipervínculo visitado" xfId="31325" builtinId="9" hidden="1"/>
    <cellStyle name="Hipervínculo visitado" xfId="31307" builtinId="9" hidden="1"/>
    <cellStyle name="Hipervínculo visitado" xfId="31299" builtinId="9" hidden="1"/>
    <cellStyle name="Hipervínculo visitado" xfId="31291" builtinId="9" hidden="1"/>
    <cellStyle name="Hipervínculo visitado" xfId="31275" builtinId="9" hidden="1"/>
    <cellStyle name="Hipervínculo visitado" xfId="31267" builtinId="9" hidden="1"/>
    <cellStyle name="Hipervínculo visitado" xfId="31245" builtinId="9" hidden="1"/>
    <cellStyle name="Hipervínculo visitado" xfId="31237" builtinId="9" hidden="1"/>
    <cellStyle name="Hipervínculo visitado" xfId="31229" builtinId="9" hidden="1"/>
    <cellStyle name="Hipervínculo visitado" xfId="31213" builtinId="9" hidden="1"/>
    <cellStyle name="Hipervínculo visitado" xfId="31205" builtinId="9" hidden="1"/>
    <cellStyle name="Hipervínculo visitado" xfId="31197" builtinId="9" hidden="1"/>
    <cellStyle name="Hipervínculo visitado" xfId="31181" builtinId="9" hidden="1"/>
    <cellStyle name="Hipervínculo visitado" xfId="31173" builtinId="9" hidden="1"/>
    <cellStyle name="Hipervínculo visitado" xfId="31165" builtinId="9" hidden="1"/>
    <cellStyle name="Hipervínculo visitado" xfId="31147" builtinId="9" hidden="1"/>
    <cellStyle name="Hipervínculo visitado" xfId="31139" builtinId="9" hidden="1"/>
    <cellStyle name="Hipervínculo visitado" xfId="31131" builtinId="9" hidden="1"/>
    <cellStyle name="Hipervínculo visitado" xfId="31115" builtinId="9" hidden="1"/>
    <cellStyle name="Hipervínculo visitado" xfId="31107" builtinId="9" hidden="1"/>
    <cellStyle name="Hipervínculo visitado" xfId="31101" builtinId="9" hidden="1"/>
    <cellStyle name="Hipervínculo visitado" xfId="31077" builtinId="9" hidden="1"/>
    <cellStyle name="Hipervínculo visitado" xfId="31069" builtinId="9" hidden="1"/>
    <cellStyle name="Hipervínculo visitado" xfId="31053" builtinId="9" hidden="1"/>
    <cellStyle name="Hipervínculo visitado" xfId="31045" builtinId="9" hidden="1"/>
    <cellStyle name="Hipervínculo visitado" xfId="31037" builtinId="9" hidden="1"/>
    <cellStyle name="Hipervínculo visitado" xfId="31021" builtinId="9" hidden="1"/>
    <cellStyle name="Hipervínculo visitado" xfId="31013" builtinId="9" hidden="1"/>
    <cellStyle name="Hipervínculo visitado" xfId="31005" builtinId="9" hidden="1"/>
    <cellStyle name="Hipervínculo visitado" xfId="30987" builtinId="9" hidden="1"/>
    <cellStyle name="Hipervínculo visitado" xfId="30979" builtinId="9" hidden="1"/>
    <cellStyle name="Hipervínculo visitado" xfId="30971" builtinId="9" hidden="1"/>
    <cellStyle name="Hipervínculo visitado" xfId="30955" builtinId="9" hidden="1"/>
    <cellStyle name="Hipervínculo visitado" xfId="30842" builtinId="9" hidden="1"/>
    <cellStyle name="Hipervínculo visitado" xfId="30941" builtinId="9" hidden="1"/>
    <cellStyle name="Hipervínculo visitado" xfId="30925" builtinId="9" hidden="1"/>
    <cellStyle name="Hipervínculo visitado" xfId="30909" builtinId="9" hidden="1"/>
    <cellStyle name="Hipervínculo visitado" xfId="30893" builtinId="9" hidden="1"/>
    <cellStyle name="Hipervínculo visitado" xfId="30885" builtinId="9" hidden="1"/>
    <cellStyle name="Hipervínculo visitado" xfId="30877" builtinId="9" hidden="1"/>
    <cellStyle name="Hipervínculo visitado" xfId="30861" builtinId="9" hidden="1"/>
    <cellStyle name="Hipervínculo visitado" xfId="30853" builtinId="9" hidden="1"/>
    <cellStyle name="Hipervínculo visitado" xfId="30845" builtinId="9" hidden="1"/>
    <cellStyle name="Hipervínculo visitado" xfId="30827" builtinId="9" hidden="1"/>
    <cellStyle name="Hipervínculo visitado" xfId="30819" builtinId="9" hidden="1"/>
    <cellStyle name="Hipervínculo visitado" xfId="30811" builtinId="9" hidden="1"/>
    <cellStyle name="Hipervínculo visitado" xfId="30795" builtinId="9" hidden="1"/>
    <cellStyle name="Hipervínculo visitado" xfId="30788" builtinId="9" hidden="1"/>
    <cellStyle name="Hipervínculo visitado" xfId="30780" builtinId="9" hidden="1"/>
    <cellStyle name="Hipervínculo visitado" xfId="30764" builtinId="9" hidden="1"/>
    <cellStyle name="Hipervínculo visitado" xfId="30917" builtinId="9" hidden="1"/>
    <cellStyle name="Hipervínculo visitado" xfId="31085" builtinId="9" hidden="1"/>
    <cellStyle name="Hipervínculo visitado" xfId="31154" builtinId="9" hidden="1"/>
    <cellStyle name="Hipervínculo visitado" xfId="31427" builtinId="9" hidden="1"/>
    <cellStyle name="Hipervínculo visitado" xfId="31595" builtinId="9" hidden="1"/>
    <cellStyle name="Hipervínculo visitado" xfId="31771" builtinId="9" hidden="1"/>
    <cellStyle name="Hipervínculo visitado" xfId="31938" builtinId="9" hidden="1"/>
    <cellStyle name="Hipervínculo visitado" xfId="32014" builtinId="9" hidden="1"/>
    <cellStyle name="Hipervínculo visitado" xfId="31956" builtinId="9" hidden="1"/>
    <cellStyle name="Hipervínculo visitado" xfId="31900" builtinId="9" hidden="1"/>
    <cellStyle name="Hipervínculo visitado" xfId="31846" builtinId="9" hidden="1"/>
    <cellStyle name="Hipervínculo visitado" xfId="31786" builtinId="9" hidden="1"/>
    <cellStyle name="Hipervínculo visitado" xfId="31729" builtinId="9" hidden="1"/>
    <cellStyle name="Hipervínculo visitado" xfId="31675" builtinId="9" hidden="1"/>
    <cellStyle name="Hipervínculo visitado" xfId="31615" builtinId="9" hidden="1"/>
    <cellStyle name="Hipervínculo visitado" xfId="31561" builtinId="9" hidden="1"/>
    <cellStyle name="Hipervínculo visitado" xfId="31505" builtinId="9" hidden="1"/>
    <cellStyle name="Hipervínculo visitado" xfId="31445" builtinId="9" hidden="1"/>
    <cellStyle name="Hipervínculo visitado" xfId="31391" builtinId="9" hidden="1"/>
    <cellStyle name="Hipervínculo visitado" xfId="31335" builtinId="9" hidden="1"/>
    <cellStyle name="Hipervínculo visitado" xfId="31273" builtinId="9" hidden="1"/>
    <cellStyle name="Hipervínculo visitado" xfId="31219" builtinId="9" hidden="1"/>
    <cellStyle name="Hipervínculo visitado" xfId="31163" builtinId="9" hidden="1"/>
    <cellStyle name="Hipervínculo visitado" xfId="30998" builtinId="9" hidden="1"/>
    <cellStyle name="Hipervínculo visitado" xfId="31049" builtinId="9" hidden="1"/>
    <cellStyle name="Hipervínculo visitado" xfId="30991" builtinId="9" hidden="1"/>
    <cellStyle name="Hipervínculo visitado" xfId="30935" builtinId="9" hidden="1"/>
    <cellStyle name="Hipervínculo visitado" xfId="30879" builtinId="9" hidden="1"/>
    <cellStyle name="Hipervínculo visitado" xfId="30821" builtinId="9" hidden="1"/>
    <cellStyle name="Hipervínculo visitado" xfId="30762" builtinId="9" hidden="1"/>
    <cellStyle name="Hipervínculo visitado" xfId="30706" builtinId="9" hidden="1"/>
    <cellStyle name="Hipervínculo visitado" xfId="30649" builtinId="9" hidden="1"/>
    <cellStyle name="Hipervínculo visitado" xfId="30593" builtinId="9" hidden="1"/>
    <cellStyle name="Hipervínculo visitado" xfId="30537" builtinId="9" hidden="1"/>
    <cellStyle name="Hipervínculo visitado" xfId="27527" builtinId="9" hidden="1"/>
    <cellStyle name="Hipervínculo visitado" xfId="27607" builtinId="9" hidden="1"/>
    <cellStyle name="Hipervínculo visitado" xfId="27563" builtinId="9" hidden="1"/>
    <cellStyle name="Hipervínculo visitado" xfId="27796" builtinId="9" hidden="1"/>
    <cellStyle name="Hipervínculo visitado" xfId="27746" builtinId="9" hidden="1"/>
    <cellStyle name="Hipervínculo visitado" xfId="27701" builtinId="9" hidden="1"/>
    <cellStyle name="Hipervínculo visitado" xfId="27656" builtinId="9" hidden="1"/>
    <cellStyle name="Hipervínculo visitado" xfId="27842" builtinId="9" hidden="1"/>
    <cellStyle name="Hipervínculo visitado" xfId="28178" builtinId="9" hidden="1"/>
    <cellStyle name="Hipervínculo visitado" xfId="28204" builtinId="9" hidden="1"/>
    <cellStyle name="Hipervínculo visitado" xfId="28156" builtinId="9" hidden="1"/>
    <cellStyle name="Hipervínculo visitado" xfId="28108" builtinId="9" hidden="1"/>
    <cellStyle name="Hipervínculo visitado" xfId="28058" builtinId="9" hidden="1"/>
    <cellStyle name="Hipervínculo visitado" xfId="28009" builtinId="9" hidden="1"/>
    <cellStyle name="Hipervínculo visitado" xfId="27961" builtinId="9" hidden="1"/>
    <cellStyle name="Hipervínculo visitado" xfId="27912" builtinId="9" hidden="1"/>
    <cellStyle name="Hipervínculo visitado" xfId="27864" builtinId="9" hidden="1"/>
    <cellStyle name="Hipervínculo visitado" xfId="27816" builtinId="9" hidden="1"/>
    <cellStyle name="Hipervínculo visitado" xfId="28239" builtinId="9" hidden="1"/>
    <cellStyle name="Hipervínculo visitado" xfId="28520" builtinId="9" hidden="1"/>
    <cellStyle name="Hipervínculo visitado" xfId="28688" builtinId="9" hidden="1"/>
    <cellStyle name="Hipervínculo visitado" xfId="28856" builtinId="9" hidden="1"/>
    <cellStyle name="Hipervínculo visitado" xfId="29034" builtinId="9" hidden="1"/>
    <cellStyle name="Hipervínculo visitado" xfId="29202" builtinId="9" hidden="1"/>
    <cellStyle name="Hipervínculo visitado" xfId="29370" builtinId="9" hidden="1"/>
    <cellStyle name="Hipervínculo visitado" xfId="29545" builtinId="9" hidden="1"/>
    <cellStyle name="Hipervínculo visitado" xfId="29711" builtinId="9" hidden="1"/>
    <cellStyle name="Hipervínculo visitado" xfId="29701" builtinId="9" hidden="1"/>
    <cellStyle name="Hipervínculo visitado" xfId="29643" builtinId="9" hidden="1"/>
    <cellStyle name="Hipervínculo visitado" xfId="29589" builtinId="9" hidden="1"/>
    <cellStyle name="Hipervínculo visitado" xfId="29533" builtinId="9" hidden="1"/>
    <cellStyle name="Hipervínculo visitado" xfId="29474" builtinId="9" hidden="1"/>
    <cellStyle name="Hipervínculo visitado" xfId="29420" builtinId="9" hidden="1"/>
    <cellStyle name="Hipervínculo visitado" xfId="29364" builtinId="9" hidden="1"/>
    <cellStyle name="Hipervínculo visitado" xfId="29302" builtinId="9" hidden="1"/>
    <cellStyle name="Hipervínculo visitado" xfId="29248" builtinId="9" hidden="1"/>
    <cellStyle name="Hipervínculo visitado" xfId="29192" builtinId="9" hidden="1"/>
    <cellStyle name="Hipervínculo visitado" xfId="29132" builtinId="9" hidden="1"/>
    <cellStyle name="Hipervínculo visitado" xfId="29078" builtinId="9" hidden="1"/>
    <cellStyle name="Hipervínculo visitado" xfId="29022" builtinId="9" hidden="1"/>
    <cellStyle name="Hipervínculo visitado" xfId="28964" builtinId="9" hidden="1"/>
    <cellStyle name="Hipervínculo visitado" xfId="28908" builtinId="9" hidden="1"/>
    <cellStyle name="Hipervínculo visitado" xfId="28850" builtinId="9" hidden="1"/>
    <cellStyle name="Hipervínculo visitado" xfId="28792" builtinId="9" hidden="1"/>
    <cellStyle name="Hipervínculo visitado" xfId="28736" builtinId="9" hidden="1"/>
    <cellStyle name="Hipervínculo visitado" xfId="28678" builtinId="9" hidden="1"/>
    <cellStyle name="Hipervínculo visitado" xfId="28622" builtinId="9" hidden="1"/>
    <cellStyle name="Hipervínculo visitado" xfId="28566" builtinId="9" hidden="1"/>
    <cellStyle name="Hipervínculo visitado" xfId="28508" builtinId="9" hidden="1"/>
    <cellStyle name="Hipervínculo visitado" xfId="28451" builtinId="9" hidden="1"/>
    <cellStyle name="Hipervínculo visitado" xfId="28394" builtinId="9" hidden="1"/>
    <cellStyle name="Hipervínculo visitado" xfId="28340" builtinId="9" hidden="1"/>
    <cellStyle name="Hipervínculo visitado" xfId="28280" builtinId="9" hidden="1"/>
    <cellStyle name="Hipervínculo visitado" xfId="25181" builtinId="9" hidden="1"/>
    <cellStyle name="Hipervínculo visitado" xfId="25223" builtinId="9" hidden="1"/>
    <cellStyle name="Hipervínculo visitado" xfId="25301" builtinId="9" hidden="1"/>
    <cellStyle name="Hipervínculo visitado" xfId="25259" builtinId="9" hidden="1"/>
    <cellStyle name="Hipervínculo visitado" xfId="25490" builtinId="9" hidden="1"/>
    <cellStyle name="Hipervínculo visitado" xfId="25442" builtinId="9" hidden="1"/>
    <cellStyle name="Hipervínculo visitado" xfId="25395" builtinId="9" hidden="1"/>
    <cellStyle name="Hipervínculo visitado" xfId="25352" builtinId="9" hidden="1"/>
    <cellStyle name="Hipervínculo visitado" xfId="25681" builtinId="9" hidden="1"/>
    <cellStyle name="Hipervínculo visitado" xfId="25946" builtinId="9" hidden="1"/>
    <cellStyle name="Hipervínculo visitado" xfId="25900" builtinId="9" hidden="1"/>
    <cellStyle name="Hipervínculo visitado" xfId="25850" builtinId="9" hidden="1"/>
    <cellStyle name="Hipervínculo visitado" xfId="25802" builtinId="9" hidden="1"/>
    <cellStyle name="Hipervínculo visitado" xfId="25752" builtinId="9" hidden="1"/>
    <cellStyle name="Hipervínculo visitado" xfId="25703" builtinId="9" hidden="1"/>
    <cellStyle name="Hipervínculo visitado" xfId="25655" builtinId="9" hidden="1"/>
    <cellStyle name="Hipervínculo visitado" xfId="25606" builtinId="9" hidden="1"/>
    <cellStyle name="Hipervínculo visitado" xfId="25558" builtinId="9" hidden="1"/>
    <cellStyle name="Hipervínculo visitado" xfId="25510" builtinId="9" hidden="1"/>
    <cellStyle name="Hipervínculo visitado" xfId="26121" builtinId="9" hidden="1"/>
    <cellStyle name="Hipervínculo visitado" xfId="26298" builtinId="9" hidden="1"/>
    <cellStyle name="Hipervínculo visitado" xfId="26466" builtinId="9" hidden="1"/>
    <cellStyle name="Hipervínculo visitado" xfId="26634" builtinId="9" hidden="1"/>
    <cellStyle name="Hipervínculo visitado" xfId="26810" builtinId="9" hidden="1"/>
    <cellStyle name="Hipervínculo visitado" xfId="26978" builtinId="9" hidden="1"/>
    <cellStyle name="Hipervínculo visitado" xfId="27146" builtinId="9" hidden="1"/>
    <cellStyle name="Hipervínculo visitado" xfId="27319" builtinId="9" hidden="1"/>
    <cellStyle name="Hipervínculo visitado" xfId="27449" builtinId="9" hidden="1"/>
    <cellStyle name="Hipervínculo visitado" xfId="27393" builtinId="9" hidden="1"/>
    <cellStyle name="Hipervínculo visitado" xfId="27333" builtinId="9" hidden="1"/>
    <cellStyle name="Hipervínculo visitado" xfId="27279" builtinId="9" hidden="1"/>
    <cellStyle name="Hipervínculo visitado" xfId="27223" builtinId="9" hidden="1"/>
    <cellStyle name="Hipervínculo visitado" xfId="27164" builtinId="9" hidden="1"/>
    <cellStyle name="Hipervínculo visitado" xfId="27110" builtinId="9" hidden="1"/>
    <cellStyle name="Hipervínculo visitado" xfId="27054" builtinId="9" hidden="1"/>
    <cellStyle name="Hipervínculo visitado" xfId="26994" builtinId="9" hidden="1"/>
    <cellStyle name="Hipervínculo visitado" xfId="26940" builtinId="9" hidden="1"/>
    <cellStyle name="Hipervínculo visitado" xfId="26882" builtinId="9" hidden="1"/>
    <cellStyle name="Hipervínculo visitado" xfId="26824" builtinId="9" hidden="1"/>
    <cellStyle name="Hipervínculo visitado" xfId="26768" builtinId="9" hidden="1"/>
    <cellStyle name="Hipervínculo visitado" xfId="26710" builtinId="9" hidden="1"/>
    <cellStyle name="Hipervínculo visitado" xfId="26654" builtinId="9" hidden="1"/>
    <cellStyle name="Hipervínculo visitado" xfId="26598" builtinId="9" hidden="1"/>
    <cellStyle name="Hipervínculo visitado" xfId="26540" builtinId="9" hidden="1"/>
    <cellStyle name="Hipervínculo visitado" xfId="26484" builtinId="9" hidden="1"/>
    <cellStyle name="Hipervínculo visitado" xfId="26428" builtinId="9" hidden="1"/>
    <cellStyle name="Hipervínculo visitado" xfId="26370" builtinId="9" hidden="1"/>
    <cellStyle name="Hipervínculo visitado" xfId="26312" builtinId="9" hidden="1"/>
    <cellStyle name="Hipervínculo visitado" xfId="26254" builtinId="9" hidden="1"/>
    <cellStyle name="Hipervínculo visitado" xfId="26199" builtinId="9" hidden="1"/>
    <cellStyle name="Hipervínculo visitado" xfId="26141" builtinId="9" hidden="1"/>
    <cellStyle name="Hipervínculo visitado" xfId="26084" builtinId="9" hidden="1"/>
    <cellStyle name="Hipervínculo visitado" xfId="26030" builtinId="9" hidden="1"/>
    <cellStyle name="Hipervínculo visitado" xfId="25972" builtinId="9" hidden="1"/>
    <cellStyle name="Hipervínculo visitado" xfId="21294" builtinId="9" hidden="1"/>
    <cellStyle name="Hipervínculo visitado" xfId="21298" builtinId="9" hidden="1"/>
    <cellStyle name="Hipervínculo visitado" xfId="21302" builtinId="9" hidden="1"/>
    <cellStyle name="Hipervínculo visitado" xfId="21304" builtinId="9" hidden="1"/>
    <cellStyle name="Hipervínculo visitado" xfId="21308" builtinId="9" hidden="1"/>
    <cellStyle name="Hipervínculo visitado" xfId="21310" builtinId="9" hidden="1"/>
    <cellStyle name="Hipervínculo visitado" xfId="21312" builtinId="9" hidden="1"/>
    <cellStyle name="Hipervínculo visitado" xfId="21318" builtinId="9" hidden="1"/>
    <cellStyle name="Hipervínculo visitado" xfId="21320" builtinId="9" hidden="1"/>
    <cellStyle name="Hipervínculo visitado" xfId="21322" builtinId="9" hidden="1"/>
    <cellStyle name="Hipervínculo visitado" xfId="21326" builtinId="9" hidden="1"/>
    <cellStyle name="Hipervínculo visitado" xfId="21221" builtinId="9" hidden="1"/>
    <cellStyle name="Hipervínculo visitado" xfId="21328" builtinId="9" hidden="1"/>
    <cellStyle name="Hipervínculo visitado" xfId="21334" builtinId="9" hidden="1"/>
    <cellStyle name="Hipervínculo visitado" xfId="21338" builtinId="9" hidden="1"/>
    <cellStyle name="Hipervínculo visitado" xfId="21342" builtinId="9" hidden="1"/>
    <cellStyle name="Hipervínculo visitado" xfId="21344" builtinId="9" hidden="1"/>
    <cellStyle name="Hipervínculo visitado" xfId="21348" builtinId="9" hidden="1"/>
    <cellStyle name="Hipervínculo visitado" xfId="21352" builtinId="9" hidden="1"/>
    <cellStyle name="Hipervínculo visitado" xfId="21354" builtinId="9" hidden="1"/>
    <cellStyle name="Hipervínculo visitado" xfId="21356" builtinId="9" hidden="1"/>
    <cellStyle name="Hipervínculo visitado" xfId="21360" builtinId="9" hidden="1"/>
    <cellStyle name="Hipervínculo visitado" xfId="21364" builtinId="9" hidden="1"/>
    <cellStyle name="Hipervínculo visitado" xfId="21366" builtinId="9" hidden="1"/>
    <cellStyle name="Hipervínculo visitado" xfId="21370" builtinId="9" hidden="1"/>
    <cellStyle name="Hipervínculo visitado" xfId="21372" builtinId="9" hidden="1"/>
    <cellStyle name="Hipervínculo visitado" xfId="21374" builtinId="9" hidden="1"/>
    <cellStyle name="Hipervínculo visitado" xfId="21382" builtinId="9" hidden="1"/>
    <cellStyle name="Hipervínculo visitado" xfId="21380" builtinId="9" hidden="1"/>
    <cellStyle name="Hipervínculo visitado" xfId="21362" builtinId="9" hidden="1"/>
    <cellStyle name="Hipervínculo visitado" xfId="21330" builtinId="9" hidden="1"/>
    <cellStyle name="Hipervínculo visitado" xfId="21316" builtinId="9" hidden="1"/>
    <cellStyle name="Hipervínculo visitado" xfId="21300" builtinId="9" hidden="1"/>
    <cellStyle name="Hipervínculo visitado" xfId="21268" builtinId="9" hidden="1"/>
    <cellStyle name="Hipervínculo visitado" xfId="21252" builtinId="9" hidden="1"/>
    <cellStyle name="Hipervínculo visitado" xfId="21236" builtinId="9" hidden="1"/>
    <cellStyle name="Hipervínculo visitado" xfId="21202" builtinId="9" hidden="1"/>
    <cellStyle name="Hipervínculo visitado" xfId="21186" builtinId="9" hidden="1"/>
    <cellStyle name="Hipervínculo visitado" xfId="21170" builtinId="9" hidden="1"/>
    <cellStyle name="Hipervínculo visitado" xfId="21139" builtinId="9" hidden="1"/>
    <cellStyle name="Hipervínculo visitado" xfId="21123" builtinId="9" hidden="1"/>
    <cellStyle name="Hipervínculo visitado" xfId="21107" builtinId="9" hidden="1"/>
    <cellStyle name="Hipervínculo visitado" xfId="21075" builtinId="9" hidden="1"/>
    <cellStyle name="Hipervínculo visitado" xfId="21058" builtinId="9" hidden="1"/>
    <cellStyle name="Hipervínculo visitado" xfId="21042" builtinId="9" hidden="1"/>
    <cellStyle name="Hipervínculo visitado" xfId="20996" builtinId="9" hidden="1"/>
    <cellStyle name="Hipervínculo visitado" xfId="20980" builtinId="9" hidden="1"/>
    <cellStyle name="Hipervínculo visitado" xfId="20948" builtinId="9" hidden="1"/>
    <cellStyle name="Hipervínculo visitado" xfId="20754" builtinId="9" hidden="1"/>
    <cellStyle name="Hipervínculo visitado" xfId="20756" builtinId="9" hidden="1"/>
    <cellStyle name="Hipervínculo visitado" xfId="20760" builtinId="9" hidden="1"/>
    <cellStyle name="Hipervínculo visitado" xfId="20762" builtinId="9" hidden="1"/>
    <cellStyle name="Hipervínculo visitado" xfId="20764" builtinId="9" hidden="1"/>
    <cellStyle name="Hipervínculo visitado" xfId="20768" builtinId="9" hidden="1"/>
    <cellStyle name="Hipervínculo visitado" xfId="20772" builtinId="9" hidden="1"/>
    <cellStyle name="Hipervínculo visitado" xfId="20774" builtinId="9" hidden="1"/>
    <cellStyle name="Hipervínculo visitado" xfId="20778" builtinId="9" hidden="1"/>
    <cellStyle name="Hipervínculo visitado" xfId="20780" builtinId="9" hidden="1"/>
    <cellStyle name="Hipervínculo visitado" xfId="20782" builtinId="9" hidden="1"/>
    <cellStyle name="Hipervínculo visitado" xfId="20786" builtinId="9" hidden="1"/>
    <cellStyle name="Hipervínculo visitado" xfId="20788" builtinId="9" hidden="1"/>
    <cellStyle name="Hipervínculo visitado" xfId="20790" builtinId="9" hidden="1"/>
    <cellStyle name="Hipervínculo visitado" xfId="20794" builtinId="9" hidden="1"/>
    <cellStyle name="Hipervínculo visitado" xfId="20796" builtinId="9" hidden="1"/>
    <cellStyle name="Hipervínculo visitado" xfId="20798" builtinId="9" hidden="1"/>
    <cellStyle name="Hipervínculo visitado" xfId="20804" builtinId="9" hidden="1"/>
    <cellStyle name="Hipervínculo visitado" xfId="20805" builtinId="9" hidden="1"/>
    <cellStyle name="Hipervínculo visitado" xfId="20807" builtinId="9" hidden="1"/>
    <cellStyle name="Hipervínculo visitado" xfId="20811" builtinId="9" hidden="1"/>
    <cellStyle name="Hipervínculo visitado" xfId="20813" builtinId="9" hidden="1"/>
    <cellStyle name="Hipervínculo visitado" xfId="20815" builtinId="9" hidden="1"/>
    <cellStyle name="Hipervínculo visitado" xfId="20819" builtinId="9" hidden="1"/>
    <cellStyle name="Hipervínculo visitado" xfId="20821" builtinId="9" hidden="1"/>
    <cellStyle name="Hipervínculo visitado" xfId="20823" builtinId="9" hidden="1"/>
    <cellStyle name="Hipervínculo visitado" xfId="20827" builtinId="9" hidden="1"/>
    <cellStyle name="Hipervínculo visitado" xfId="20829" builtinId="9" hidden="1"/>
    <cellStyle name="Hipervínculo visitado" xfId="20837" builtinId="9" hidden="1"/>
    <cellStyle name="Hipervínculo visitado" xfId="20839" builtinId="9" hidden="1"/>
    <cellStyle name="Hipervínculo visitado" xfId="20841" builtinId="9" hidden="1"/>
    <cellStyle name="Hipervínculo visitado" xfId="20845" builtinId="9" hidden="1"/>
    <cellStyle name="Hipervínculo visitado" xfId="20847" builtinId="9" hidden="1"/>
    <cellStyle name="Hipervínculo visitado" xfId="20849" builtinId="9" hidden="1"/>
    <cellStyle name="Hipervínculo visitado" xfId="20853" builtinId="9" hidden="1"/>
    <cellStyle name="Hipervínculo visitado" xfId="20855" builtinId="9" hidden="1"/>
    <cellStyle name="Hipervínculo visitado" xfId="20858" builtinId="9" hidden="1"/>
    <cellStyle name="Hipervínculo visitado" xfId="20862" builtinId="9" hidden="1"/>
    <cellStyle name="Hipervínculo visitado" xfId="20864" builtinId="9" hidden="1"/>
    <cellStyle name="Hipervínculo visitado" xfId="20868" builtinId="9" hidden="1"/>
    <cellStyle name="Hipervínculo visitado" xfId="20872" builtinId="9" hidden="1"/>
    <cellStyle name="Hipervínculo visitado" xfId="20874" builtinId="9" hidden="1"/>
    <cellStyle name="Hipervínculo visitado" xfId="20876" builtinId="9" hidden="1"/>
    <cellStyle name="Hipervínculo visitado" xfId="20880" builtinId="9" hidden="1"/>
    <cellStyle name="Hipervínculo visitado" xfId="20882" builtinId="9" hidden="1"/>
    <cellStyle name="Hipervínculo visitado" xfId="20884" builtinId="9" hidden="1"/>
    <cellStyle name="Hipervínculo visitado" xfId="20888" builtinId="9" hidden="1"/>
    <cellStyle name="Hipervínculo visitado" xfId="20890" builtinId="9" hidden="1"/>
    <cellStyle name="Hipervínculo visitado" xfId="20892" builtinId="9" hidden="1"/>
    <cellStyle name="Hipervínculo visitado" xfId="20896" builtinId="9" hidden="1"/>
    <cellStyle name="Hipervínculo visitado" xfId="20900" builtinId="9" hidden="1"/>
    <cellStyle name="Hipervínculo visitado" xfId="20902" builtinId="9" hidden="1"/>
    <cellStyle name="Hipervínculo visitado" xfId="20906" builtinId="9" hidden="1"/>
    <cellStyle name="Hipervínculo visitado" xfId="20908" builtinId="9" hidden="1"/>
    <cellStyle name="Hipervínculo visitado" xfId="20912" builtinId="9" hidden="1"/>
    <cellStyle name="Hipervínculo visitado" xfId="20916" builtinId="9" hidden="1"/>
    <cellStyle name="Hipervínculo visitado" xfId="20918" builtinId="9" hidden="1"/>
    <cellStyle name="Hipervínculo visitado" xfId="20920" builtinId="9" hidden="1"/>
    <cellStyle name="Hipervínculo visitado" xfId="20924" builtinId="9" hidden="1"/>
    <cellStyle name="Hipervínculo visitado" xfId="20928" builtinId="9" hidden="1"/>
    <cellStyle name="Hipervínculo visitado" xfId="20934" builtinId="9" hidden="1"/>
    <cellStyle name="Hipervínculo visitado" xfId="20932" builtinId="9" hidden="1"/>
    <cellStyle name="Hipervínculo visitado" xfId="20898" builtinId="9" hidden="1"/>
    <cellStyle name="Hipervínculo visitado" xfId="20833" builtinId="9" hidden="1"/>
    <cellStyle name="Hipervínculo visitado" xfId="20802" builtinId="9" hidden="1"/>
    <cellStyle name="Hipervínculo visitado" xfId="20770" builtinId="9" hidden="1"/>
    <cellStyle name="Hipervínculo visitado" xfId="20675" builtinId="9" hidden="1"/>
    <cellStyle name="Hipervínculo visitado" xfId="20677" builtinId="9" hidden="1"/>
    <cellStyle name="Hipervínculo visitado" xfId="20679" builtinId="9" hidden="1"/>
    <cellStyle name="Hipervínculo visitado" xfId="20683" builtinId="9" hidden="1"/>
    <cellStyle name="Hipervínculo visitado" xfId="20685" builtinId="9" hidden="1"/>
    <cellStyle name="Hipervínculo visitado" xfId="20687" builtinId="9" hidden="1"/>
    <cellStyle name="Hipervínculo visitado" xfId="20691" builtinId="9" hidden="1"/>
    <cellStyle name="Hipervínculo visitado" xfId="20693" builtinId="9" hidden="1"/>
    <cellStyle name="Hipervínculo visitado" xfId="20695" builtinId="9" hidden="1"/>
    <cellStyle name="Hipervínculo visitado" xfId="20699" builtinId="9" hidden="1"/>
    <cellStyle name="Hipervínculo visitado" xfId="20701" builtinId="9" hidden="1"/>
    <cellStyle name="Hipervínculo visitado" xfId="20703" builtinId="9" hidden="1"/>
    <cellStyle name="Hipervínculo visitado" xfId="20707" builtinId="9" hidden="1"/>
    <cellStyle name="Hipervínculo visitado" xfId="20709" builtinId="9" hidden="1"/>
    <cellStyle name="Hipervínculo visitado" xfId="20711" builtinId="9" hidden="1"/>
    <cellStyle name="Hipervínculo visitado" xfId="20715" builtinId="9" hidden="1"/>
    <cellStyle name="Hipervínculo visitado" xfId="20717" builtinId="9" hidden="1"/>
    <cellStyle name="Hipervínculo visitado" xfId="20719" builtinId="9" hidden="1"/>
    <cellStyle name="Hipervínculo visitado" xfId="20723" builtinId="9" hidden="1"/>
    <cellStyle name="Hipervínculo visitado" xfId="20725" builtinId="9" hidden="1"/>
    <cellStyle name="Hipervínculo visitado" xfId="20727" builtinId="9" hidden="1"/>
    <cellStyle name="Hipervínculo visitado" xfId="20731" builtinId="9" hidden="1"/>
    <cellStyle name="Hipervínculo visitado" xfId="20733" builtinId="9" hidden="1"/>
    <cellStyle name="Hipervínculo visitado" xfId="20735" builtinId="9" hidden="1"/>
    <cellStyle name="Hipervínculo visitado" xfId="20743" builtinId="9" hidden="1"/>
    <cellStyle name="Hipervínculo visitado" xfId="20745" builtinId="9" hidden="1"/>
    <cellStyle name="Hipervínculo visitado" xfId="20749" builtinId="9" hidden="1"/>
    <cellStyle name="Hipervínculo visitado" xfId="20751" builtinId="9" hidden="1"/>
    <cellStyle name="Hipervínculo visitado" xfId="20737" builtinId="9" hidden="1"/>
    <cellStyle name="Hipervínculo visitado" xfId="20632" builtinId="9" hidden="1"/>
    <cellStyle name="Hipervínculo visitado" xfId="20634" builtinId="9" hidden="1"/>
    <cellStyle name="Hipervínculo visitado" xfId="20636" builtinId="9" hidden="1"/>
    <cellStyle name="Hipervínculo visitado" xfId="20640" builtinId="9" hidden="1"/>
    <cellStyle name="Hipervínculo visitado" xfId="20642" builtinId="9" hidden="1"/>
    <cellStyle name="Hipervínculo visitado" xfId="20644" builtinId="9" hidden="1"/>
    <cellStyle name="Hipervínculo visitado" xfId="20649" builtinId="9" hidden="1"/>
    <cellStyle name="Hipervínculo visitado" xfId="20651" builtinId="9" hidden="1"/>
    <cellStyle name="Hipervínculo visitado" xfId="20653" builtinId="9" hidden="1"/>
    <cellStyle name="Hipervínculo visitado" xfId="20657" builtinId="9" hidden="1"/>
    <cellStyle name="Hipervínculo visitado" xfId="20659" builtinId="9" hidden="1"/>
    <cellStyle name="Hipervínculo visitado" xfId="20661" builtinId="9" hidden="1"/>
    <cellStyle name="Hipervínculo visitado" xfId="20665" builtinId="9" hidden="1"/>
    <cellStyle name="Hipervínculo visitado" xfId="20667" builtinId="9" hidden="1"/>
    <cellStyle name="Hipervínculo visitado" xfId="20669" builtinId="9" hidden="1"/>
    <cellStyle name="Hipervínculo visitado" xfId="20616" builtinId="9" hidden="1"/>
    <cellStyle name="Hipervínculo visitado" xfId="20618" builtinId="9" hidden="1"/>
    <cellStyle name="Hipervínculo visitado" xfId="20620" builtinId="9" hidden="1"/>
    <cellStyle name="Hipervínculo visitado" xfId="20624" builtinId="9" hidden="1"/>
    <cellStyle name="Hipervínculo visitado" xfId="20626" builtinId="9" hidden="1"/>
    <cellStyle name="Hipervínculo visitado" xfId="20628" builtinId="9" hidden="1"/>
    <cellStyle name="Hipervínculo visitado" xfId="20604" builtinId="9" hidden="1"/>
    <cellStyle name="Hipervínculo visitado" xfId="20606" builtinId="9" hidden="1"/>
    <cellStyle name="Hipervínculo visitado" xfId="20608" builtinId="9" hidden="1"/>
    <cellStyle name="Hipervínculo visitado" xfId="20612" builtinId="9" hidden="1"/>
    <cellStyle name="Hipervínculo visitado" xfId="20600" builtinId="9" hidden="1"/>
    <cellStyle name="Hipervínculo visitado" xfId="18359" builtinId="9" hidden="1"/>
    <cellStyle name="Hipervínculo visitado" xfId="23670" builtinId="9" hidden="1"/>
    <cellStyle name="Hipervínculo visitado" xfId="23672" builtinId="9" hidden="1"/>
    <cellStyle name="Hipervínculo visitado" xfId="23678" builtinId="9" hidden="1"/>
    <cellStyle name="Hipervínculo visitado" xfId="23680" builtinId="9" hidden="1"/>
    <cellStyle name="Hipervínculo visitado" xfId="23684" builtinId="9" hidden="1"/>
    <cellStyle name="Hipervínculo visitado" xfId="23688" builtinId="9" hidden="1"/>
    <cellStyle name="Hipervínculo visitado" xfId="23692" builtinId="9" hidden="1"/>
    <cellStyle name="Hipervínculo visitado" xfId="23694" builtinId="9" hidden="1"/>
    <cellStyle name="Hipervínculo visitado" xfId="23700" builtinId="9" hidden="1"/>
    <cellStyle name="Hipervínculo visitado" xfId="23702" builtinId="9" hidden="1"/>
    <cellStyle name="Hipervínculo visitado" xfId="23704" builtinId="9" hidden="1"/>
    <cellStyle name="Hipervínculo visitado" xfId="23710" builtinId="9" hidden="1"/>
    <cellStyle name="Hipervínculo visitado" xfId="23712" builtinId="9" hidden="1"/>
    <cellStyle name="Hipervínculo visitado" xfId="23716" builtinId="9" hidden="1"/>
    <cellStyle name="Hipervínculo visitado" xfId="23720" builtinId="9" hidden="1"/>
    <cellStyle name="Hipervínculo visitado" xfId="23724" builtinId="9" hidden="1"/>
    <cellStyle name="Hipervínculo visitado" xfId="23726" builtinId="9" hidden="1"/>
    <cellStyle name="Hipervínculo visitado" xfId="23732" builtinId="9" hidden="1"/>
    <cellStyle name="Hipervínculo visitado" xfId="23734" builtinId="9" hidden="1"/>
    <cellStyle name="Hipervínculo visitado" xfId="23736" builtinId="9" hidden="1"/>
    <cellStyle name="Hipervínculo visitado" xfId="23742" builtinId="9" hidden="1"/>
    <cellStyle name="Hipervínculo visitado" xfId="23744" builtinId="9" hidden="1"/>
    <cellStyle name="Hipervínculo visitado" xfId="23748" builtinId="9" hidden="1"/>
    <cellStyle name="Hipervínculo visitado" xfId="23752" builtinId="9" hidden="1"/>
    <cellStyle name="Hipervínculo visitado" xfId="23756" builtinId="9" hidden="1"/>
    <cellStyle name="Hipervínculo visitado" xfId="23758" builtinId="9" hidden="1"/>
    <cellStyle name="Hipervínculo visitado" xfId="23764" builtinId="9" hidden="1"/>
    <cellStyle name="Hipervínculo visitado" xfId="23766" builtinId="9" hidden="1"/>
    <cellStyle name="Hipervínculo visitado" xfId="23768" builtinId="9" hidden="1"/>
    <cellStyle name="Hipervínculo visitado" xfId="23772" builtinId="9" hidden="1"/>
    <cellStyle name="Hipervínculo visitado" xfId="23778" builtinId="9" hidden="1"/>
    <cellStyle name="Hipervínculo visitado" xfId="23782" builtinId="9" hidden="1"/>
    <cellStyle name="Hipervínculo visitado" xfId="23786" builtinId="9" hidden="1"/>
    <cellStyle name="Hipervínculo visitado" xfId="23788" builtinId="9" hidden="1"/>
    <cellStyle name="Hipervínculo visitado" xfId="23794" builtinId="9" hidden="1"/>
    <cellStyle name="Hipervínculo visitado" xfId="23796" builtinId="9" hidden="1"/>
    <cellStyle name="Hipervínculo visitado" xfId="23798" builtinId="9" hidden="1"/>
    <cellStyle name="Hipervínculo visitado" xfId="23804" builtinId="9" hidden="1"/>
    <cellStyle name="Hipervínculo visitado" xfId="23806" builtinId="9" hidden="1"/>
    <cellStyle name="Hipervínculo visitado" xfId="23810" builtinId="9" hidden="1"/>
    <cellStyle name="Hipervínculo visitado" xfId="23814" builtinId="9" hidden="1"/>
    <cellStyle name="Hipervínculo visitado" xfId="23818" builtinId="9" hidden="1"/>
    <cellStyle name="Hipervínculo visitado" xfId="23821" builtinId="9" hidden="1"/>
    <cellStyle name="Hipervínculo visitado" xfId="23827" builtinId="9" hidden="1"/>
    <cellStyle name="Hipervínculo visitado" xfId="23829" builtinId="9" hidden="1"/>
    <cellStyle name="Hipervínculo visitado" xfId="23831" builtinId="9" hidden="1"/>
    <cellStyle name="Hipervínculo visitado" xfId="23837" builtinId="9" hidden="1"/>
    <cellStyle name="Hipervínculo visitado" xfId="23839" builtinId="9" hidden="1"/>
    <cellStyle name="Hipervínculo visitado" xfId="23843" builtinId="9" hidden="1"/>
    <cellStyle name="Hipervínculo visitado" xfId="23847" builtinId="9" hidden="1"/>
    <cellStyle name="Hipervínculo visitado" xfId="23851" builtinId="9" hidden="1"/>
    <cellStyle name="Hipervínculo visitado" xfId="23853" builtinId="9" hidden="1"/>
    <cellStyle name="Hipervínculo visitado" xfId="23859" builtinId="9" hidden="1"/>
    <cellStyle name="Hipervínculo visitado" xfId="23861" builtinId="9" hidden="1"/>
    <cellStyle name="Hipervínculo visitado" xfId="23863" builtinId="9" hidden="1"/>
    <cellStyle name="Hipervínculo visitado" xfId="23869" builtinId="9" hidden="1"/>
    <cellStyle name="Hipervínculo visitado" xfId="23871" builtinId="9" hidden="1"/>
    <cellStyle name="Hipervínculo visitado" xfId="23875" builtinId="9" hidden="1"/>
    <cellStyle name="Hipervínculo visitado" xfId="23879" builtinId="9" hidden="1"/>
    <cellStyle name="Hipervínculo visitado" xfId="23883" builtinId="9" hidden="1"/>
    <cellStyle name="Hipervínculo visitado" xfId="23885" builtinId="9" hidden="1"/>
    <cellStyle name="Hipervínculo visitado" xfId="23893" builtinId="9" hidden="1"/>
    <cellStyle name="Hipervínculo visitado" xfId="23895" builtinId="9" hidden="1"/>
    <cellStyle name="Hipervínculo visitado" xfId="23901" builtinId="9" hidden="1"/>
    <cellStyle name="Hipervínculo visitado" xfId="23903" builtinId="9" hidden="1"/>
    <cellStyle name="Hipervínculo visitado" xfId="23907" builtinId="9" hidden="1"/>
    <cellStyle name="Hipervínculo visitado" xfId="23911" builtinId="9" hidden="1"/>
    <cellStyle name="Hipervínculo visitado" xfId="23915" builtinId="9" hidden="1"/>
    <cellStyle name="Hipervínculo visitado" xfId="23917" builtinId="9" hidden="1"/>
    <cellStyle name="Hipervínculo visitado" xfId="23923" builtinId="9" hidden="1"/>
    <cellStyle name="Hipervínculo visitado" xfId="23924" builtinId="9" hidden="1"/>
    <cellStyle name="Hipervínculo visitado" xfId="23926" builtinId="9" hidden="1"/>
    <cellStyle name="Hipervínculo visitado" xfId="23932" builtinId="9" hidden="1"/>
    <cellStyle name="Hipervínculo visitado" xfId="23934" builtinId="9" hidden="1"/>
    <cellStyle name="Hipervínculo visitado" xfId="23938" builtinId="9" hidden="1"/>
    <cellStyle name="Hipervínculo visitado" xfId="23942" builtinId="9" hidden="1"/>
    <cellStyle name="Hipervínculo visitado" xfId="23946" builtinId="9" hidden="1"/>
    <cellStyle name="Hipervínculo visitado" xfId="23948" builtinId="9" hidden="1"/>
    <cellStyle name="Hipervínculo visitado" xfId="23954" builtinId="9" hidden="1"/>
    <cellStyle name="Hipervínculo visitado" xfId="23956" builtinId="9" hidden="1"/>
    <cellStyle name="Hipervínculo visitado" xfId="23958" builtinId="9" hidden="1"/>
    <cellStyle name="Hipervínculo visitado" xfId="23964" builtinId="9" hidden="1"/>
    <cellStyle name="Hipervínculo visitado" xfId="23966" builtinId="9" hidden="1"/>
    <cellStyle name="Hipervínculo visitado" xfId="23970" builtinId="9" hidden="1"/>
    <cellStyle name="Hipervínculo visitado" xfId="23974" builtinId="9" hidden="1"/>
    <cellStyle name="Hipervínculo visitado" xfId="23980" builtinId="9" hidden="1"/>
    <cellStyle name="Hipervínculo visitado" xfId="23982" builtinId="9" hidden="1"/>
    <cellStyle name="Hipervínculo visitado" xfId="23988" builtinId="9" hidden="1"/>
    <cellStyle name="Hipervínculo visitado" xfId="23990" builtinId="9" hidden="1"/>
    <cellStyle name="Hipervínculo visitado" xfId="23992" builtinId="9" hidden="1"/>
    <cellStyle name="Hipervínculo visitado" xfId="23998" builtinId="9" hidden="1"/>
    <cellStyle name="Hipervínculo visitado" xfId="24000" builtinId="9" hidden="1"/>
    <cellStyle name="Hipervínculo visitado" xfId="24008" builtinId="9" hidden="1"/>
    <cellStyle name="Hipervínculo visitado" xfId="24012" builtinId="9" hidden="1"/>
    <cellStyle name="Hipervínculo visitado" xfId="24014" builtinId="9" hidden="1"/>
    <cellStyle name="Hipervínculo visitado" xfId="24020" builtinId="9" hidden="1"/>
    <cellStyle name="Hipervínculo visitado" xfId="24022" builtinId="9" hidden="1"/>
    <cellStyle name="Hipervínculo visitado" xfId="24024" builtinId="9" hidden="1"/>
    <cellStyle name="Hipervínculo visitado" xfId="24030" builtinId="9" hidden="1"/>
    <cellStyle name="Hipervínculo visitado" xfId="24032" builtinId="9" hidden="1"/>
    <cellStyle name="Hipervínculo visitado" xfId="24036" builtinId="9" hidden="1"/>
    <cellStyle name="Hipervínculo visitado" xfId="24040" builtinId="9" hidden="1"/>
    <cellStyle name="Hipervínculo visitado" xfId="24044" builtinId="9" hidden="1"/>
    <cellStyle name="Hipervínculo visitado" xfId="24046" builtinId="9" hidden="1"/>
    <cellStyle name="Hipervínculo visitado" xfId="24052" builtinId="9" hidden="1"/>
    <cellStyle name="Hipervínculo visitado" xfId="24054" builtinId="9" hidden="1"/>
    <cellStyle name="Hipervínculo visitado" xfId="24056" builtinId="9" hidden="1"/>
    <cellStyle name="Hipervínculo visitado" xfId="24062" builtinId="9" hidden="1"/>
    <cellStyle name="Hipervínculo visitado" xfId="24064" builtinId="9" hidden="1"/>
    <cellStyle name="Hipervínculo visitado" xfId="24068" builtinId="9" hidden="1"/>
    <cellStyle name="Hipervínculo visitado" xfId="24072" builtinId="9" hidden="1"/>
    <cellStyle name="Hipervínculo visitado" xfId="24076" builtinId="9" hidden="1"/>
    <cellStyle name="Hipervínculo visitado" xfId="24078" builtinId="9" hidden="1"/>
    <cellStyle name="Hipervínculo visitado" xfId="24082" builtinId="9" hidden="1"/>
    <cellStyle name="Hipervínculo visitado" xfId="24084" builtinId="9" hidden="1"/>
    <cellStyle name="Hipervínculo visitado" xfId="24086" builtinId="9" hidden="1"/>
    <cellStyle name="Hipervínculo visitado" xfId="24092" builtinId="9" hidden="1"/>
    <cellStyle name="Hipervínculo visitado" xfId="24094" builtinId="9" hidden="1"/>
    <cellStyle name="Hipervínculo visitado" xfId="24098" builtinId="9" hidden="1"/>
    <cellStyle name="Hipervínculo visitado" xfId="24102" builtinId="9" hidden="1"/>
    <cellStyle name="Hipervínculo visitado" xfId="24106" builtinId="9" hidden="1"/>
    <cellStyle name="Hipervínculo visitado" xfId="24108" builtinId="9" hidden="1"/>
    <cellStyle name="Hipervínculo visitado" xfId="24114" builtinId="9" hidden="1"/>
    <cellStyle name="Hipervínculo visitado" xfId="24118" builtinId="9" hidden="1"/>
    <cellStyle name="Hipervínculo visitado" xfId="24124" builtinId="9" hidden="1"/>
    <cellStyle name="Hipervínculo visitado" xfId="24126" builtinId="9" hidden="1"/>
    <cellStyle name="Hipervínculo visitado" xfId="24130" builtinId="9" hidden="1"/>
    <cellStyle name="Hipervínculo visitado" xfId="24136" builtinId="9" hidden="1"/>
    <cellStyle name="Hipervínculo visitado" xfId="24140" builtinId="9" hidden="1"/>
    <cellStyle name="Hipervínculo visitado" xfId="24142" builtinId="9" hidden="1"/>
    <cellStyle name="Hipervínculo visitado" xfId="24148" builtinId="9" hidden="1"/>
    <cellStyle name="Hipervínculo visitado" xfId="24150" builtinId="9" hidden="1"/>
    <cellStyle name="Hipervínculo visitado" xfId="24152" builtinId="9" hidden="1"/>
    <cellStyle name="Hipervínculo visitado" xfId="24158" builtinId="9" hidden="1"/>
    <cellStyle name="Hipervínculo visitado" xfId="24160" builtinId="9" hidden="1"/>
    <cellStyle name="Hipervínculo visitado" xfId="24164" builtinId="9" hidden="1"/>
    <cellStyle name="Hipervínculo visitado" xfId="24168" builtinId="9" hidden="1"/>
    <cellStyle name="Hipervínculo visitado" xfId="24172" builtinId="9" hidden="1"/>
    <cellStyle name="Hipervínculo visitado" xfId="24174" builtinId="9" hidden="1"/>
    <cellStyle name="Hipervínculo visitado" xfId="24180" builtinId="9" hidden="1"/>
    <cellStyle name="Hipervínculo visitado" xfId="24182" builtinId="9" hidden="1"/>
    <cellStyle name="Hipervínculo visitado" xfId="24184" builtinId="9" hidden="1"/>
    <cellStyle name="Hipervínculo visitado" xfId="24190" builtinId="9" hidden="1"/>
    <cellStyle name="Hipervínculo visitado" xfId="24192" builtinId="9" hidden="1"/>
    <cellStyle name="Hipervínculo visitado" xfId="24196" builtinId="9" hidden="1"/>
    <cellStyle name="Hipervínculo visitado" xfId="24200" builtinId="9" hidden="1"/>
    <cellStyle name="Hipervínculo visitado" xfId="24204" builtinId="9" hidden="1"/>
    <cellStyle name="Hipervínculo visitado" xfId="24206" builtinId="9" hidden="1"/>
    <cellStyle name="Hipervínculo visitado" xfId="24212" builtinId="9" hidden="1"/>
    <cellStyle name="Hipervínculo visitado" xfId="24214" builtinId="9" hidden="1"/>
    <cellStyle name="Hipervínculo visitado" xfId="24216" builtinId="9" hidden="1"/>
    <cellStyle name="Hipervínculo visitado" xfId="24222" builtinId="9" hidden="1"/>
    <cellStyle name="Hipervínculo visitado" xfId="24224" builtinId="9" hidden="1"/>
    <cellStyle name="Hipervínculo visitado" xfId="24228" builtinId="9" hidden="1"/>
    <cellStyle name="Hipervínculo visitado" xfId="24236" builtinId="9" hidden="1"/>
    <cellStyle name="Hipervínculo visitado" xfId="24131" builtinId="9" hidden="1"/>
    <cellStyle name="Hipervínculo visitado" xfId="24242" builtinId="9" hidden="1"/>
    <cellStyle name="Hipervínculo visitado" xfId="24244" builtinId="9" hidden="1"/>
    <cellStyle name="Hipervínculo visitado" xfId="24246" builtinId="9" hidden="1"/>
    <cellStyle name="Hipervínculo visitado" xfId="24252" builtinId="9" hidden="1"/>
    <cellStyle name="Hipervínculo visitado" xfId="24254" builtinId="9" hidden="1"/>
    <cellStyle name="Hipervínculo visitado" xfId="24258" builtinId="9" hidden="1"/>
    <cellStyle name="Hipervínculo visitado" xfId="24262" builtinId="9" hidden="1"/>
    <cellStyle name="Hipervínculo visitado" xfId="24266" builtinId="9" hidden="1"/>
    <cellStyle name="Hipervínculo visitado" xfId="24268" builtinId="9" hidden="1"/>
    <cellStyle name="Hipervínculo visitado" xfId="24274" builtinId="9" hidden="1"/>
    <cellStyle name="Hipervínculo visitado" xfId="24276" builtinId="9" hidden="1"/>
    <cellStyle name="Hipervínculo visitado" xfId="24278" builtinId="9" hidden="1"/>
    <cellStyle name="Hipervínculo visitado" xfId="24284" builtinId="9" hidden="1"/>
    <cellStyle name="Hipervínculo visitado" xfId="24286" builtinId="9" hidden="1"/>
    <cellStyle name="Hipervínculo visitado" xfId="24292" builtinId="9" hidden="1"/>
    <cellStyle name="Hipervínculo visitado" xfId="24296" builtinId="9" hidden="1"/>
    <cellStyle name="Hipervínculo visitado" xfId="24300" builtinId="9" hidden="1"/>
    <cellStyle name="Hipervínculo visitado" xfId="24302" builtinId="9" hidden="1"/>
    <cellStyle name="Hipervínculo visitado" xfId="24308" builtinId="9" hidden="1"/>
    <cellStyle name="Hipervínculo visitado" xfId="24310" builtinId="9" hidden="1"/>
    <cellStyle name="Hipervínculo visitado" xfId="24312" builtinId="9" hidden="1"/>
    <cellStyle name="Hipervínculo visitado" xfId="24318" builtinId="9" hidden="1"/>
    <cellStyle name="Hipervínculo visitado" xfId="24320" builtinId="9" hidden="1"/>
    <cellStyle name="Hipervínculo visitado" xfId="24324" builtinId="9" hidden="1"/>
    <cellStyle name="Hipervínculo visitado" xfId="24328" builtinId="9" hidden="1"/>
    <cellStyle name="Hipervínculo visitado" xfId="24332" builtinId="9" hidden="1"/>
    <cellStyle name="Hipervínculo visitado" xfId="24334" builtinId="9" hidden="1"/>
    <cellStyle name="Hipervínculo visitado" xfId="24340" builtinId="9" hidden="1"/>
    <cellStyle name="Hipervínculo visitado" xfId="24342" builtinId="9" hidden="1"/>
    <cellStyle name="Hipervínculo visitado" xfId="24350" builtinId="9" hidden="1"/>
    <cellStyle name="Hipervínculo visitado" xfId="24352" builtinId="9" hidden="1"/>
    <cellStyle name="Hipervínculo visitado" xfId="24356" builtinId="9" hidden="1"/>
    <cellStyle name="Hipervínculo visitado" xfId="24360" builtinId="9" hidden="1"/>
    <cellStyle name="Hipervínculo visitado" xfId="24364" builtinId="9" hidden="1"/>
    <cellStyle name="Hipervínculo visitado" xfId="24366" builtinId="9" hidden="1"/>
    <cellStyle name="Hipervínculo visitado" xfId="24372" builtinId="9" hidden="1"/>
    <cellStyle name="Hipervínculo visitado" xfId="24374" builtinId="9" hidden="1"/>
    <cellStyle name="Hipervínculo visitado" xfId="24376" builtinId="9" hidden="1"/>
    <cellStyle name="Hipervínculo visitado" xfId="24382" builtinId="9" hidden="1"/>
    <cellStyle name="Hipervínculo visitado" xfId="24384" builtinId="9" hidden="1"/>
    <cellStyle name="Hipervínculo visitado" xfId="24388" builtinId="9" hidden="1"/>
    <cellStyle name="Hipervínculo visitado" xfId="24392" builtinId="9" hidden="1"/>
    <cellStyle name="Hipervínculo visitado" xfId="24394" builtinId="9" hidden="1"/>
    <cellStyle name="Hipervínculo visitado" xfId="24396" builtinId="9" hidden="1"/>
    <cellStyle name="Hipervínculo visitado" xfId="24402" builtinId="9" hidden="1"/>
    <cellStyle name="Hipervínculo visitado" xfId="24404" builtinId="9" hidden="1"/>
    <cellStyle name="Hipervínculo visitado" xfId="24406" builtinId="9" hidden="1"/>
    <cellStyle name="Hipervínculo visitado" xfId="24412" builtinId="9" hidden="1"/>
    <cellStyle name="Hipervínculo visitado" xfId="24414" builtinId="9" hidden="1"/>
    <cellStyle name="Hipervínculo visitado" xfId="24418" builtinId="9" hidden="1"/>
    <cellStyle name="Hipervínculo visitado" xfId="24422" builtinId="9" hidden="1"/>
    <cellStyle name="Hipervínculo visitado" xfId="24426" builtinId="9" hidden="1"/>
    <cellStyle name="Hipervínculo visitado" xfId="24428" builtinId="9" hidden="1"/>
    <cellStyle name="Hipervínculo visitado" xfId="24434" builtinId="9" hidden="1"/>
    <cellStyle name="Hipervínculo visitado" xfId="24436" builtinId="9" hidden="1"/>
    <cellStyle name="Hipervínculo visitado" xfId="24438" builtinId="9" hidden="1"/>
    <cellStyle name="Hipervínculo visitado" xfId="24446" builtinId="9" hidden="1"/>
    <cellStyle name="Hipervínculo visitado" xfId="24448" builtinId="9" hidden="1"/>
    <cellStyle name="Hipervínculo visitado" xfId="24452" builtinId="9" hidden="1"/>
    <cellStyle name="Hipervínculo visitado" xfId="24456" builtinId="9" hidden="1"/>
    <cellStyle name="Hipervínculo visitado" xfId="24462" builtinId="9" hidden="1"/>
    <cellStyle name="Hipervínculo visitado" xfId="24468" builtinId="9" hidden="1"/>
    <cellStyle name="Hipervínculo visitado" xfId="24470" builtinId="9" hidden="1"/>
    <cellStyle name="Hipervínculo visitado" xfId="24472" builtinId="9" hidden="1"/>
    <cellStyle name="Hipervínculo visitado" xfId="24478" builtinId="9" hidden="1"/>
    <cellStyle name="Hipervínculo visitado" xfId="24480" builtinId="9" hidden="1"/>
    <cellStyle name="Hipervínculo visitado" xfId="24484" builtinId="9" hidden="1"/>
    <cellStyle name="Hipervínculo visitado" xfId="24488" builtinId="9" hidden="1"/>
    <cellStyle name="Hipervínculo visitado" xfId="24492" builtinId="9" hidden="1"/>
    <cellStyle name="Hipervínculo visitado" xfId="24494" builtinId="9" hidden="1"/>
    <cellStyle name="Hipervínculo visitado" xfId="24500" builtinId="9" hidden="1"/>
    <cellStyle name="Hipervínculo visitado" xfId="24502" builtinId="9" hidden="1"/>
    <cellStyle name="Hipervínculo visitado" xfId="24504" builtinId="9" hidden="1"/>
    <cellStyle name="Hipervínculo visitado" xfId="24510" builtinId="9" hidden="1"/>
    <cellStyle name="Hipervínculo visitado" xfId="24512" builtinId="9" hidden="1"/>
    <cellStyle name="Hipervínculo visitado" xfId="24516" builtinId="9" hidden="1"/>
    <cellStyle name="Hipervínculo visitado" xfId="24520" builtinId="9" hidden="1"/>
    <cellStyle name="Hipervínculo visitado" xfId="24524" builtinId="9" hidden="1"/>
    <cellStyle name="Hipervínculo visitado" xfId="24526" builtinId="9" hidden="1"/>
    <cellStyle name="Hipervínculo visitado" xfId="24532" builtinId="9" hidden="1"/>
    <cellStyle name="Hipervínculo visitado" xfId="24534" builtinId="9" hidden="1"/>
    <cellStyle name="Hipervínculo visitado" xfId="24536" builtinId="9" hidden="1"/>
    <cellStyle name="Hipervínculo visitado" xfId="24542" builtinId="9" hidden="1"/>
    <cellStyle name="Hipervínculo visitado" xfId="24544" builtinId="9" hidden="1"/>
    <cellStyle name="Hipervínculo visitado" xfId="24548" builtinId="9" hidden="1"/>
    <cellStyle name="Hipervínculo visitado" xfId="24550" builtinId="9" hidden="1"/>
    <cellStyle name="Hipervínculo visitado" xfId="24554" builtinId="9" hidden="1"/>
    <cellStyle name="Hipervínculo visitado" xfId="24556" builtinId="9" hidden="1"/>
    <cellStyle name="Hipervínculo visitado" xfId="24562" builtinId="9" hidden="1"/>
    <cellStyle name="Hipervínculo visitado" xfId="24564" builtinId="9" hidden="1"/>
    <cellStyle name="Hipervínculo visitado" xfId="24566" builtinId="9" hidden="1"/>
    <cellStyle name="Hipervínculo visitado" xfId="24574" builtinId="9" hidden="1"/>
    <cellStyle name="Hipervínculo visitado" xfId="24578" builtinId="9" hidden="1"/>
    <cellStyle name="Hipervínculo visitado" xfId="24582" builtinId="9" hidden="1"/>
    <cellStyle name="Hipervínculo visitado" xfId="24586" builtinId="9" hidden="1"/>
    <cellStyle name="Hipervínculo visitado" xfId="24588" builtinId="9" hidden="1"/>
    <cellStyle name="Hipervínculo visitado" xfId="24594" builtinId="9" hidden="1"/>
    <cellStyle name="Hipervínculo visitado" xfId="24596" builtinId="9" hidden="1"/>
    <cellStyle name="Hipervínculo visitado" xfId="24598" builtinId="9" hidden="1"/>
    <cellStyle name="Hipervínculo visitado" xfId="24606" builtinId="9" hidden="1"/>
    <cellStyle name="Hipervínculo visitado" xfId="24608" builtinId="9" hidden="1"/>
    <cellStyle name="Hipervínculo visitado" xfId="24612" builtinId="9" hidden="1"/>
    <cellStyle name="Hipervínculo visitado" xfId="24616" builtinId="9" hidden="1"/>
    <cellStyle name="Hipervínculo visitado" xfId="24620" builtinId="9" hidden="1"/>
    <cellStyle name="Hipervínculo visitado" xfId="24622" builtinId="9" hidden="1"/>
    <cellStyle name="Hipervínculo visitado" xfId="24628" builtinId="9" hidden="1"/>
    <cellStyle name="Hipervínculo visitado" xfId="24630" builtinId="9" hidden="1"/>
    <cellStyle name="Hipervínculo visitado" xfId="24632" builtinId="9" hidden="1"/>
    <cellStyle name="Hipervínculo visitado" xfId="24638" builtinId="9" hidden="1"/>
    <cellStyle name="Hipervínculo visitado" xfId="24640" builtinId="9" hidden="1"/>
    <cellStyle name="Hipervínculo visitado" xfId="24644" builtinId="9" hidden="1"/>
    <cellStyle name="Hipervínculo visitado" xfId="24648" builtinId="9" hidden="1"/>
    <cellStyle name="Hipervínculo visitado" xfId="24652" builtinId="9" hidden="1"/>
    <cellStyle name="Hipervínculo visitado" xfId="24654" builtinId="9" hidden="1"/>
    <cellStyle name="Hipervínculo visitado" xfId="24660" builtinId="9" hidden="1"/>
    <cellStyle name="Hipervínculo visitado" xfId="24662" builtinId="9" hidden="1"/>
    <cellStyle name="Hipervínculo visitado" xfId="24664" builtinId="9" hidden="1"/>
    <cellStyle name="Hipervínculo visitado" xfId="24670" builtinId="9" hidden="1"/>
    <cellStyle name="Hipervínculo visitado" xfId="24672" builtinId="9" hidden="1"/>
    <cellStyle name="Hipervínculo visitado" xfId="24676" builtinId="9" hidden="1"/>
    <cellStyle name="Hipervínculo visitado" xfId="24680" builtinId="9" hidden="1"/>
    <cellStyle name="Hipervínculo visitado" xfId="24684" builtinId="9" hidden="1"/>
    <cellStyle name="Hipervínculo visitado" xfId="24692" builtinId="9" hidden="1"/>
    <cellStyle name="Hipervínculo visitado" xfId="24694" builtinId="9" hidden="1"/>
    <cellStyle name="Hipervínculo visitado" xfId="24696" builtinId="9" hidden="1"/>
    <cellStyle name="Hipervínculo visitado" xfId="24702" builtinId="9" hidden="1"/>
    <cellStyle name="Hipervínculo visitado" xfId="24704" builtinId="9" hidden="1"/>
    <cellStyle name="Hipervínculo visitado" xfId="24706" builtinId="9" hidden="1"/>
    <cellStyle name="Hipervínculo visitado" xfId="24710" builtinId="9" hidden="1"/>
    <cellStyle name="Hipervínculo visitado" xfId="24714" builtinId="9" hidden="1"/>
    <cellStyle name="Hipervínculo visitado" xfId="24716" builtinId="9" hidden="1"/>
    <cellStyle name="Hipervínculo visitado" xfId="24722" builtinId="9" hidden="1"/>
    <cellStyle name="Hipervínculo visitado" xfId="24724" builtinId="9" hidden="1"/>
    <cellStyle name="Hipervínculo visitado" xfId="24726" builtinId="9" hidden="1"/>
    <cellStyle name="Hipervínculo visitado" xfId="24732" builtinId="9" hidden="1"/>
    <cellStyle name="Hipervínculo visitado" xfId="24734" builtinId="9" hidden="1"/>
    <cellStyle name="Hipervínculo visitado" xfId="24738" builtinId="9" hidden="1"/>
    <cellStyle name="Hipervínculo visitado" xfId="24742" builtinId="9" hidden="1"/>
    <cellStyle name="Hipervínculo visitado" xfId="24746" builtinId="9" hidden="1"/>
    <cellStyle name="Hipervínculo visitado" xfId="24748" builtinId="9" hidden="1"/>
    <cellStyle name="Hipervínculo visitado" xfId="24754" builtinId="9" hidden="1"/>
    <cellStyle name="Hipervínculo visitado" xfId="24758" builtinId="9" hidden="1"/>
    <cellStyle name="Hipervínculo visitado" xfId="24760" builtinId="9" hidden="1"/>
    <cellStyle name="Hipervínculo visitado" xfId="24766" builtinId="9" hidden="1"/>
    <cellStyle name="Hipervínculo visitado" xfId="24768" builtinId="9" hidden="1"/>
    <cellStyle name="Hipervínculo visitado" xfId="24772" builtinId="9" hidden="1"/>
    <cellStyle name="Hipervínculo visitado" xfId="24776" builtinId="9" hidden="1"/>
    <cellStyle name="Hipervínculo visitado" xfId="24780" builtinId="9" hidden="1"/>
    <cellStyle name="Hipervínculo visitado" xfId="24782" builtinId="9" hidden="1"/>
    <cellStyle name="Hipervínculo visitado" xfId="24788" builtinId="9" hidden="1"/>
    <cellStyle name="Hipervínculo visitado" xfId="24790" builtinId="9" hidden="1"/>
    <cellStyle name="Hipervínculo visitado" xfId="24792" builtinId="9" hidden="1"/>
    <cellStyle name="Hipervínculo visitado" xfId="24798" builtinId="9" hidden="1"/>
    <cellStyle name="Hipervínculo visitado" xfId="24804" builtinId="9" hidden="1"/>
    <cellStyle name="Hipervínculo visitado" xfId="24808" builtinId="9" hidden="1"/>
    <cellStyle name="Hipervínculo visitado" xfId="24812" builtinId="9" hidden="1"/>
    <cellStyle name="Hipervínculo visitado" xfId="24814" builtinId="9" hidden="1"/>
    <cellStyle name="Hipervínculo visitado" xfId="24820" builtinId="9" hidden="1"/>
    <cellStyle name="Hipervínculo visitado" xfId="24822" builtinId="9" hidden="1"/>
    <cellStyle name="Hipervínculo visitado" xfId="24824" builtinId="9" hidden="1"/>
    <cellStyle name="Hipervínculo visitado" xfId="24830" builtinId="9" hidden="1"/>
    <cellStyle name="Hipervínculo visitado" xfId="24832" builtinId="9" hidden="1"/>
    <cellStyle name="Hipervínculo visitado" xfId="24836" builtinId="9" hidden="1"/>
    <cellStyle name="Hipervínculo visitado" xfId="24840" builtinId="9" hidden="1"/>
    <cellStyle name="Hipervínculo visitado" xfId="24844" builtinId="9" hidden="1"/>
    <cellStyle name="Hipervínculo visitado" xfId="24846" builtinId="9" hidden="1"/>
    <cellStyle name="Hipervínculo visitado" xfId="24852" builtinId="9" hidden="1"/>
    <cellStyle name="Hipervínculo visitado" xfId="24854" builtinId="9" hidden="1"/>
    <cellStyle name="Hipervínculo visitado" xfId="24856" builtinId="9" hidden="1"/>
    <cellStyle name="Hipervínculo visitado" xfId="24755" builtinId="9" hidden="1"/>
    <cellStyle name="Hipervínculo visitado" xfId="24862" builtinId="9" hidden="1"/>
    <cellStyle name="Hipervínculo visitado" xfId="24866" builtinId="9" hidden="1"/>
    <cellStyle name="Hipervínculo visitado" xfId="24870" builtinId="9" hidden="1"/>
    <cellStyle name="Hipervínculo visitado" xfId="24874" builtinId="9" hidden="1"/>
    <cellStyle name="Hipervínculo visitado" xfId="24876" builtinId="9" hidden="1"/>
    <cellStyle name="Hipervínculo visitado" xfId="24882" builtinId="9" hidden="1"/>
    <cellStyle name="Hipervínculo visitado" xfId="24884" builtinId="9" hidden="1"/>
    <cellStyle name="Hipervínculo visitado" xfId="24886" builtinId="9" hidden="1"/>
    <cellStyle name="Hipervínculo visitado" xfId="24892" builtinId="9" hidden="1"/>
    <cellStyle name="Hipervínculo visitado" xfId="24894" builtinId="9" hidden="1"/>
    <cellStyle name="Hipervínculo visitado" xfId="24898" builtinId="9" hidden="1"/>
    <cellStyle name="Hipervínculo visitado" xfId="24902" builtinId="9" hidden="1"/>
    <cellStyle name="Hipervínculo visitado" xfId="24906" builtinId="9" hidden="1"/>
    <cellStyle name="Hipervínculo visitado" xfId="24908" builtinId="9" hidden="1"/>
    <cellStyle name="Hipervínculo visitado" xfId="24917" builtinId="9" hidden="1"/>
    <cellStyle name="Hipervínculo visitado" xfId="24919" builtinId="9" hidden="1"/>
    <cellStyle name="Hipervínculo visitado" xfId="24925" builtinId="9" hidden="1"/>
    <cellStyle name="Hipervínculo visitado" xfId="24927" builtinId="9" hidden="1"/>
    <cellStyle name="Hipervínculo visitado" xfId="24931" builtinId="9" hidden="1"/>
    <cellStyle name="Hipervínculo visitado" xfId="24935" builtinId="9" hidden="1"/>
    <cellStyle name="Hipervínculo visitado" xfId="24939" builtinId="9" hidden="1"/>
    <cellStyle name="Hipervínculo visitado" xfId="24941" builtinId="9" hidden="1"/>
    <cellStyle name="Hipervínculo visitado" xfId="24947" builtinId="9" hidden="1"/>
    <cellStyle name="Hipervínculo visitado" xfId="24949" builtinId="9" hidden="1"/>
    <cellStyle name="Hipervínculo visitado" xfId="24951" builtinId="9" hidden="1"/>
    <cellStyle name="Hipervínculo visitado" xfId="24957" builtinId="9" hidden="1"/>
    <cellStyle name="Hipervínculo visitado" xfId="24959" builtinId="9" hidden="1"/>
    <cellStyle name="Hipervínculo visitado" xfId="24963" builtinId="9" hidden="1"/>
    <cellStyle name="Hipervínculo visitado" xfId="24967" builtinId="9" hidden="1"/>
    <cellStyle name="Hipervínculo visitado" xfId="24971" builtinId="9" hidden="1"/>
    <cellStyle name="Hipervínculo visitado" xfId="24973" builtinId="9" hidden="1"/>
    <cellStyle name="Hipervínculo visitado" xfId="24979" builtinId="9" hidden="1"/>
    <cellStyle name="Hipervínculo visitado" xfId="24981" builtinId="9" hidden="1"/>
    <cellStyle name="Hipervínculo visitado" xfId="24983" builtinId="9" hidden="1"/>
    <cellStyle name="Hipervínculo visitado" xfId="24989" builtinId="9" hidden="1"/>
    <cellStyle name="Hipervínculo visitado" xfId="24991" builtinId="9" hidden="1"/>
    <cellStyle name="Hipervínculo visitado" xfId="24995" builtinId="9" hidden="1"/>
    <cellStyle name="Hipervínculo visitado" xfId="24999" builtinId="9" hidden="1"/>
    <cellStyle name="Hipervínculo visitado" xfId="25003" builtinId="9" hidden="1"/>
    <cellStyle name="Hipervínculo visitado" xfId="25005" builtinId="9" hidden="1"/>
    <cellStyle name="Hipervínculo visitado" xfId="25011" builtinId="9" hidden="1"/>
    <cellStyle name="Hipervínculo visitado" xfId="25013" builtinId="9" hidden="1"/>
    <cellStyle name="Hipervínculo visitado" xfId="25015" builtinId="9" hidden="1"/>
    <cellStyle name="Hipervínculo visitado" xfId="25019" builtinId="9" hidden="1"/>
    <cellStyle name="Hipervínculo visitado" xfId="25021" builtinId="9" hidden="1"/>
    <cellStyle name="Hipervínculo visitado" xfId="25029" builtinId="9" hidden="1"/>
    <cellStyle name="Hipervínculo visitado" xfId="25033" builtinId="9" hidden="1"/>
    <cellStyle name="Hipervínculo visitado" xfId="25035" builtinId="9" hidden="1"/>
    <cellStyle name="Hipervínculo visitado" xfId="25041" builtinId="9" hidden="1"/>
    <cellStyle name="Hipervínculo visitado" xfId="25043" builtinId="9" hidden="1"/>
    <cellStyle name="Hipervínculo visitado" xfId="25045" builtinId="9" hidden="1"/>
    <cellStyle name="Hipervínculo visitado" xfId="25051" builtinId="9" hidden="1"/>
    <cellStyle name="Hipervínculo visitado" xfId="25053" builtinId="9" hidden="1"/>
    <cellStyle name="Hipervínculo visitado" xfId="25057" builtinId="9" hidden="1"/>
    <cellStyle name="Hipervínculo visitado" xfId="25061" builtinId="9" hidden="1"/>
    <cellStyle name="Hipervínculo visitado" xfId="25065" builtinId="9" hidden="1"/>
    <cellStyle name="Hipervínculo visitado" xfId="25067" builtinId="9" hidden="1"/>
    <cellStyle name="Hipervínculo visitado" xfId="25073" builtinId="9" hidden="1"/>
    <cellStyle name="Hipervínculo visitado" xfId="25075" builtinId="9" hidden="1"/>
    <cellStyle name="Hipervínculo visitado" xfId="25077" builtinId="9" hidden="1"/>
    <cellStyle name="Hipervínculo visitado" xfId="25083" builtinId="9" hidden="1"/>
    <cellStyle name="Hipervínculo visitado" xfId="25085" builtinId="9" hidden="1"/>
    <cellStyle name="Hipervínculo visitado" xfId="25089" builtinId="9" hidden="1"/>
    <cellStyle name="Hipervínculo visitado" xfId="25093" builtinId="9" hidden="1"/>
    <cellStyle name="Hipervínculo visitado" xfId="25097" builtinId="9" hidden="1"/>
    <cellStyle name="Hipervínculo visitado" xfId="25099" builtinId="9" hidden="1"/>
    <cellStyle name="Hipervínculo visitado" xfId="25105" builtinId="9" hidden="1"/>
    <cellStyle name="Hipervínculo visitado" xfId="25107" builtinId="9" hidden="1"/>
    <cellStyle name="Hipervínculo visitado" xfId="25109" builtinId="9" hidden="1"/>
    <cellStyle name="Hipervínculo visitado" xfId="25115" builtinId="9" hidden="1"/>
    <cellStyle name="Hipervínculo visitado" xfId="25117" builtinId="9" hidden="1"/>
    <cellStyle name="Hipervínculo visitado" xfId="25121" builtinId="9" hidden="1"/>
    <cellStyle name="Hipervínculo visitado" xfId="25125" builtinId="9" hidden="1"/>
    <cellStyle name="Hipervínculo visitado" xfId="25129" builtinId="9" hidden="1"/>
    <cellStyle name="Hipervínculo visitado" xfId="25131" builtinId="9" hidden="1"/>
    <cellStyle name="Hipervínculo visitado" xfId="25137" builtinId="9" hidden="1"/>
    <cellStyle name="Hipervínculo visitado" xfId="25141" builtinId="9" hidden="1"/>
    <cellStyle name="Hipervínculo visitado" xfId="25147" builtinId="9" hidden="1"/>
    <cellStyle name="Hipervínculo visitado" xfId="25149" builtinId="9" hidden="1"/>
    <cellStyle name="Hipervínculo visitado" xfId="25153" builtinId="9" hidden="1"/>
    <cellStyle name="Hipervínculo visitado" xfId="25157" builtinId="9" hidden="1"/>
    <cellStyle name="Hipervínculo visitado" xfId="25161" builtinId="9" hidden="1"/>
    <cellStyle name="Hipervínculo visitado" xfId="25163" builtinId="9" hidden="1"/>
    <cellStyle name="Hipervínculo visitado" xfId="25169" builtinId="9" hidden="1"/>
    <cellStyle name="Hipervínculo visitado" xfId="25167" builtinId="9" hidden="1"/>
    <cellStyle name="Hipervínculo visitado" xfId="25159" builtinId="9" hidden="1"/>
    <cellStyle name="Hipervínculo visitado" xfId="25143" builtinId="9" hidden="1"/>
    <cellStyle name="Hipervínculo visitado" xfId="25135" builtinId="9" hidden="1"/>
    <cellStyle name="Hipervínculo visitado" xfId="25127" builtinId="9" hidden="1"/>
    <cellStyle name="Hipervínculo visitado" xfId="25111" builtinId="9" hidden="1"/>
    <cellStyle name="Hipervínculo visitado" xfId="25103" builtinId="9" hidden="1"/>
    <cellStyle name="Hipervínculo visitado" xfId="25095" builtinId="9" hidden="1"/>
    <cellStyle name="Hipervínculo visitado" xfId="25079" builtinId="9" hidden="1"/>
    <cellStyle name="Hipervínculo visitado" xfId="25071" builtinId="9" hidden="1"/>
    <cellStyle name="Hipervínculo visitado" xfId="25063" builtinId="9" hidden="1"/>
    <cellStyle name="Hipervínculo visitado" xfId="25047" builtinId="9" hidden="1"/>
    <cellStyle name="Hipervínculo visitado" xfId="25039" builtinId="9" hidden="1"/>
    <cellStyle name="Hipervínculo visitado" xfId="25031" builtinId="9" hidden="1"/>
    <cellStyle name="Hipervínculo visitado" xfId="24911" builtinId="9" hidden="1"/>
    <cellStyle name="Hipervínculo visitado" xfId="25009" builtinId="9" hidden="1"/>
    <cellStyle name="Hipervínculo visitado" xfId="25001" builtinId="9" hidden="1"/>
    <cellStyle name="Hipervínculo visitado" xfId="24985" builtinId="9" hidden="1"/>
    <cellStyle name="Hipervínculo visitado" xfId="24977" builtinId="9" hidden="1"/>
    <cellStyle name="Hipervínculo visitado" xfId="24969" builtinId="9" hidden="1"/>
    <cellStyle name="Hipervínculo visitado" xfId="24953" builtinId="9" hidden="1"/>
    <cellStyle name="Hipervínculo visitado" xfId="24945" builtinId="9" hidden="1"/>
    <cellStyle name="Hipervínculo visitado" xfId="24937" builtinId="9" hidden="1"/>
    <cellStyle name="Hipervínculo visitado" xfId="24913" builtinId="9" hidden="1"/>
    <cellStyle name="Hipervínculo visitado" xfId="24904" builtinId="9" hidden="1"/>
    <cellStyle name="Hipervínculo visitado" xfId="24888" builtinId="9" hidden="1"/>
    <cellStyle name="Hipervínculo visitado" xfId="24880" builtinId="9" hidden="1"/>
    <cellStyle name="Hipervínculo visitado" xfId="24872" builtinId="9" hidden="1"/>
    <cellStyle name="Hipervínculo visitado" xfId="24858" builtinId="9" hidden="1"/>
    <cellStyle name="Hipervínculo visitado" xfId="24850" builtinId="9" hidden="1"/>
    <cellStyle name="Hipervínculo visitado" xfId="24842" builtinId="9" hidden="1"/>
    <cellStyle name="Hipervínculo visitado" xfId="24826" builtinId="9" hidden="1"/>
    <cellStyle name="Hipervínculo visitado" xfId="24818" builtinId="9" hidden="1"/>
    <cellStyle name="Hipervínculo visitado" xfId="24810" builtinId="9" hidden="1"/>
    <cellStyle name="Hipervínculo visitado" xfId="24794" builtinId="9" hidden="1"/>
    <cellStyle name="Hipervínculo visitado" xfId="24786" builtinId="9" hidden="1"/>
    <cellStyle name="Hipervínculo visitado" xfId="24778" builtinId="9" hidden="1"/>
    <cellStyle name="Hipervínculo visitado" xfId="24762" builtinId="9" hidden="1"/>
    <cellStyle name="Hipervínculo visitado" xfId="24752" builtinId="9" hidden="1"/>
    <cellStyle name="Hipervínculo visitado" xfId="24744" builtinId="9" hidden="1"/>
    <cellStyle name="Hipervínculo visitado" xfId="24728" builtinId="9" hidden="1"/>
    <cellStyle name="Hipervínculo visitado" xfId="24720" builtinId="9" hidden="1"/>
    <cellStyle name="Hipervínculo visitado" xfId="24712" builtinId="9" hidden="1"/>
    <cellStyle name="Hipervínculo visitado" xfId="24698" builtinId="9" hidden="1"/>
    <cellStyle name="Hipervínculo visitado" xfId="24690" builtinId="9" hidden="1"/>
    <cellStyle name="Hipervínculo visitado" xfId="24682" builtinId="9" hidden="1"/>
    <cellStyle name="Hipervínculo visitado" xfId="24666" builtinId="9" hidden="1"/>
    <cellStyle name="Hipervínculo visitado" xfId="24658" builtinId="9" hidden="1"/>
    <cellStyle name="Hipervínculo visitado" xfId="24650" builtinId="9" hidden="1"/>
    <cellStyle name="Hipervínculo visitado" xfId="24634" builtinId="9" hidden="1"/>
    <cellStyle name="Hipervínculo visitado" xfId="24626" builtinId="9" hidden="1"/>
    <cellStyle name="Hipervínculo visitado" xfId="24618" builtinId="9" hidden="1"/>
    <cellStyle name="Hipervínculo visitado" xfId="24602" builtinId="9" hidden="1"/>
    <cellStyle name="Hipervínculo visitado" xfId="24592" builtinId="9" hidden="1"/>
    <cellStyle name="Hipervínculo visitado" xfId="24568" builtinId="9" hidden="1"/>
    <cellStyle name="Hipervínculo visitado" xfId="24560" builtinId="9" hidden="1"/>
    <cellStyle name="Hipervínculo visitado" xfId="24552" builtinId="9" hidden="1"/>
    <cellStyle name="Hipervínculo visitado" xfId="24538" builtinId="9" hidden="1"/>
    <cellStyle name="Hipervínculo visitado" xfId="24530" builtinId="9" hidden="1"/>
    <cellStyle name="Hipervínculo visitado" xfId="24522" builtinId="9" hidden="1"/>
    <cellStyle name="Hipervínculo visitado" xfId="24506" builtinId="9" hidden="1"/>
    <cellStyle name="Hipervínculo visitado" xfId="24498" builtinId="9" hidden="1"/>
    <cellStyle name="Hipervínculo visitado" xfId="24490" builtinId="9" hidden="1"/>
    <cellStyle name="Hipervínculo visitado" xfId="24474" builtinId="9" hidden="1"/>
    <cellStyle name="Hipervínculo visitado" xfId="24466" builtinId="9" hidden="1"/>
    <cellStyle name="Hipervínculo visitado" xfId="24458" builtinId="9" hidden="1"/>
    <cellStyle name="Hipervínculo visitado" xfId="24440" builtinId="9" hidden="1"/>
    <cellStyle name="Hipervínculo visitado" xfId="24432" builtinId="9" hidden="1"/>
    <cellStyle name="Hipervínculo visitado" xfId="24424" builtinId="9" hidden="1"/>
    <cellStyle name="Hipervínculo visitado" xfId="24408" builtinId="9" hidden="1"/>
    <cellStyle name="Hipervínculo visitado" xfId="24400" builtinId="9" hidden="1"/>
    <cellStyle name="Hipervínculo visitado" xfId="24287" builtinId="9" hidden="1"/>
    <cellStyle name="Hipervínculo visitado" xfId="24378" builtinId="9" hidden="1"/>
    <cellStyle name="Hipervínculo visitado" xfId="24370" builtinId="9" hidden="1"/>
    <cellStyle name="Hipervínculo visitado" xfId="24362" builtinId="9" hidden="1"/>
    <cellStyle name="Hipervínculo visitado" xfId="24346" builtinId="9" hidden="1"/>
    <cellStyle name="Hipervínculo visitado" xfId="24338" builtinId="9" hidden="1"/>
    <cellStyle name="Hipervínculo visitado" xfId="24330" builtinId="9" hidden="1"/>
    <cellStyle name="Hipervínculo visitado" xfId="24314" builtinId="9" hidden="1"/>
    <cellStyle name="Hipervínculo visitado" xfId="24306" builtinId="9" hidden="1"/>
    <cellStyle name="Hipervínculo visitado" xfId="24298" builtinId="9" hidden="1"/>
    <cellStyle name="Hipervínculo visitado" xfId="24280" builtinId="9" hidden="1"/>
    <cellStyle name="Hipervínculo visitado" xfId="24272" builtinId="9" hidden="1"/>
    <cellStyle name="Hipervínculo visitado" xfId="24264" builtinId="9" hidden="1"/>
    <cellStyle name="Hipervínculo visitado" xfId="24248" builtinId="9" hidden="1"/>
    <cellStyle name="Hipervínculo visitado" xfId="24234" builtinId="9" hidden="1"/>
    <cellStyle name="Hipervínculo visitado" xfId="24218" builtinId="9" hidden="1"/>
    <cellStyle name="Hipervínculo visitado" xfId="24210" builtinId="9" hidden="1"/>
    <cellStyle name="Hipervínculo visitado" xfId="24202" builtinId="9" hidden="1"/>
    <cellStyle name="Hipervínculo visitado" xfId="24186" builtinId="9" hidden="1"/>
    <cellStyle name="Hipervínculo visitado" xfId="24178" builtinId="9" hidden="1"/>
    <cellStyle name="Hipervínculo visitado" xfId="24170" builtinId="9" hidden="1"/>
    <cellStyle name="Hipervínculo visitado" xfId="24154" builtinId="9" hidden="1"/>
    <cellStyle name="Hipervínculo visitado" xfId="24146" builtinId="9" hidden="1"/>
    <cellStyle name="Hipervínculo visitado" xfId="24138" builtinId="9" hidden="1"/>
    <cellStyle name="Hipervínculo visitado" xfId="24120" builtinId="9" hidden="1"/>
    <cellStyle name="Hipervínculo visitado" xfId="24112" builtinId="9" hidden="1"/>
    <cellStyle name="Hipervínculo visitado" xfId="24104" builtinId="9" hidden="1"/>
    <cellStyle name="Hipervínculo visitado" xfId="24088" builtinId="9" hidden="1"/>
    <cellStyle name="Hipervínculo visitado" xfId="23975" builtinId="9" hidden="1"/>
    <cellStyle name="Hipervínculo visitado" xfId="24074" builtinId="9" hidden="1"/>
    <cellStyle name="Hipervínculo visitado" xfId="24058" builtinId="9" hidden="1"/>
    <cellStyle name="Hipervínculo visitado" xfId="24050" builtinId="9" hidden="1"/>
    <cellStyle name="Hipervínculo visitado" xfId="24042" builtinId="9" hidden="1"/>
    <cellStyle name="Hipervínculo visitado" xfId="24026" builtinId="9" hidden="1"/>
    <cellStyle name="Hipervínculo visitado" xfId="24018" builtinId="9" hidden="1"/>
    <cellStyle name="Hipervínculo visitado" xfId="24010" builtinId="9" hidden="1"/>
    <cellStyle name="Hipervínculo visitado" xfId="23994" builtinId="9" hidden="1"/>
    <cellStyle name="Hipervínculo visitado" xfId="23986" builtinId="9" hidden="1"/>
    <cellStyle name="Hipervínculo visitado" xfId="23978" builtinId="9" hidden="1"/>
    <cellStyle name="Hipervínculo visitado" xfId="23960" builtinId="9" hidden="1"/>
    <cellStyle name="Hipervínculo visitado" xfId="23952" builtinId="9" hidden="1"/>
    <cellStyle name="Hipervínculo visitado" xfId="23944" builtinId="9" hidden="1"/>
    <cellStyle name="Hipervínculo visitado" xfId="23928" builtinId="9" hidden="1"/>
    <cellStyle name="Hipervínculo visitado" xfId="23921" builtinId="9" hidden="1"/>
    <cellStyle name="Hipervínculo visitado" xfId="23913" builtinId="9" hidden="1"/>
    <cellStyle name="Hipervínculo visitado" xfId="23889" builtinId="9" hidden="1"/>
    <cellStyle name="Hipervínculo visitado" xfId="23881" builtinId="9" hidden="1"/>
    <cellStyle name="Hipervínculo visitado" xfId="23865" builtinId="9" hidden="1"/>
    <cellStyle name="Hipervínculo visitado" xfId="23857" builtinId="9" hidden="1"/>
    <cellStyle name="Hipervínculo visitado" xfId="23849" builtinId="9" hidden="1"/>
    <cellStyle name="Hipervínculo visitado" xfId="23833" builtinId="9" hidden="1"/>
    <cellStyle name="Hipervínculo visitado" xfId="23825" builtinId="9" hidden="1"/>
    <cellStyle name="Hipervínculo visitado" xfId="23816" builtinId="9" hidden="1"/>
    <cellStyle name="Hipervínculo visitado" xfId="23800" builtinId="9" hidden="1"/>
    <cellStyle name="Hipervínculo visitado" xfId="23792" builtinId="9" hidden="1"/>
    <cellStyle name="Hipervínculo visitado" xfId="23784" builtinId="9" hidden="1"/>
    <cellStyle name="Hipervínculo visitado" xfId="23663" builtinId="9" hidden="1"/>
    <cellStyle name="Hipervínculo visitado" xfId="23762" builtinId="9" hidden="1"/>
    <cellStyle name="Hipervínculo visitado" xfId="23754" builtinId="9" hidden="1"/>
    <cellStyle name="Hipervínculo visitado" xfId="23738" builtinId="9" hidden="1"/>
    <cellStyle name="Hipervínculo visitado" xfId="23730" builtinId="9" hidden="1"/>
    <cellStyle name="Hipervínculo visitado" xfId="23722" builtinId="9" hidden="1"/>
    <cellStyle name="Hipervínculo visitado" xfId="23706" builtinId="9" hidden="1"/>
    <cellStyle name="Hipervínculo visitado" xfId="23698" builtinId="9" hidden="1"/>
    <cellStyle name="Hipervínculo visitado" xfId="23690" builtinId="9" hidden="1"/>
    <cellStyle name="Hipervínculo visitado" xfId="23674" builtinId="9" hidden="1"/>
    <cellStyle name="Hipervínculo visitado" xfId="23222" builtinId="9" hidden="1"/>
    <cellStyle name="Hipervínculo visitado" xfId="23224" builtinId="9" hidden="1"/>
    <cellStyle name="Hipervínculo visitado" xfId="23228" builtinId="9" hidden="1"/>
    <cellStyle name="Hipervínculo visitado" xfId="23230" builtinId="9" hidden="1"/>
    <cellStyle name="Hipervínculo visitado" xfId="23232" builtinId="9" hidden="1"/>
    <cellStyle name="Hipervínculo visitado" xfId="23238" builtinId="9" hidden="1"/>
    <cellStyle name="Hipervínculo visitado" xfId="23240" builtinId="9" hidden="1"/>
    <cellStyle name="Hipervínculo visitado" xfId="23242" builtinId="9" hidden="1"/>
    <cellStyle name="Hipervínculo visitado" xfId="23246" builtinId="9" hidden="1"/>
    <cellStyle name="Hipervínculo visitado" xfId="23248" builtinId="9" hidden="1"/>
    <cellStyle name="Hipervínculo visitado" xfId="23256" builtinId="9" hidden="1"/>
    <cellStyle name="Hipervínculo visitado" xfId="23258" builtinId="9" hidden="1"/>
    <cellStyle name="Hipervínculo visitado" xfId="23260" builtinId="9" hidden="1"/>
    <cellStyle name="Hipervínculo visitado" xfId="23264" builtinId="9" hidden="1"/>
    <cellStyle name="Hipervínculo visitado" xfId="23268" builtinId="9" hidden="1"/>
    <cellStyle name="Hipervínculo visitado" xfId="23270" builtinId="9" hidden="1"/>
    <cellStyle name="Hipervínculo visitado" xfId="23274" builtinId="9" hidden="1"/>
    <cellStyle name="Hipervínculo visitado" xfId="23276" builtinId="9" hidden="1"/>
    <cellStyle name="Hipervínculo visitado" xfId="23278" builtinId="9" hidden="1"/>
    <cellStyle name="Hipervínculo visitado" xfId="23284" builtinId="9" hidden="1"/>
    <cellStyle name="Hipervínculo visitado" xfId="23286" builtinId="9" hidden="1"/>
    <cellStyle name="Hipervínculo visitado" xfId="23288" builtinId="9" hidden="1"/>
    <cellStyle name="Hipervínculo visitado" xfId="23292" builtinId="9" hidden="1"/>
    <cellStyle name="Hipervínculo visitado" xfId="23294" builtinId="9" hidden="1"/>
    <cellStyle name="Hipervínculo visitado" xfId="23296" builtinId="9" hidden="1"/>
    <cellStyle name="Hipervínculo visitado" xfId="23195" builtinId="9" hidden="1"/>
    <cellStyle name="Hipervínculo visitado" xfId="23302" builtinId="9" hidden="1"/>
    <cellStyle name="Hipervínculo visitado" xfId="23304" builtinId="9" hidden="1"/>
    <cellStyle name="Hipervínculo visitado" xfId="23308" builtinId="9" hidden="1"/>
    <cellStyle name="Hipervínculo visitado" xfId="23310" builtinId="9" hidden="1"/>
    <cellStyle name="Hipervínculo visitado" xfId="23314" builtinId="9" hidden="1"/>
    <cellStyle name="Hipervínculo visitado" xfId="23318" builtinId="9" hidden="1"/>
    <cellStyle name="Hipervínculo visitado" xfId="23320" builtinId="9" hidden="1"/>
    <cellStyle name="Hipervínculo visitado" xfId="23322" builtinId="9" hidden="1"/>
    <cellStyle name="Hipervínculo visitado" xfId="23326" builtinId="9" hidden="1"/>
    <cellStyle name="Hipervínculo visitado" xfId="23330" builtinId="9" hidden="1"/>
    <cellStyle name="Hipervínculo visitado" xfId="23332" builtinId="9" hidden="1"/>
    <cellStyle name="Hipervínculo visitado" xfId="23336" builtinId="9" hidden="1"/>
    <cellStyle name="Hipervínculo visitado" xfId="23338" builtinId="9" hidden="1"/>
    <cellStyle name="Hipervínculo visitado" xfId="23340" builtinId="9" hidden="1"/>
    <cellStyle name="Hipervínculo visitado" xfId="23346" builtinId="9" hidden="1"/>
    <cellStyle name="Hipervínculo visitado" xfId="23350" builtinId="9" hidden="1"/>
    <cellStyle name="Hipervínculo visitado" xfId="23355" builtinId="9" hidden="1"/>
    <cellStyle name="Hipervínculo visitado" xfId="23357" builtinId="9" hidden="1"/>
    <cellStyle name="Hipervínculo visitado" xfId="23359" builtinId="9" hidden="1"/>
    <cellStyle name="Hipervínculo visitado" xfId="23365" builtinId="9" hidden="1"/>
    <cellStyle name="Hipervínculo visitado" xfId="23367" builtinId="9" hidden="1"/>
    <cellStyle name="Hipervínculo visitado" xfId="23369" builtinId="9" hidden="1"/>
    <cellStyle name="Hipervínculo visitado" xfId="23373" builtinId="9" hidden="1"/>
    <cellStyle name="Hipervínculo visitado" xfId="23375" builtinId="9" hidden="1"/>
    <cellStyle name="Hipervínculo visitado" xfId="23379" builtinId="9" hidden="1"/>
    <cellStyle name="Hipervínculo visitado" xfId="23383" builtinId="9" hidden="1"/>
    <cellStyle name="Hipervínculo visitado" xfId="23385" builtinId="9" hidden="1"/>
    <cellStyle name="Hipervínculo visitado" xfId="23387" builtinId="9" hidden="1"/>
    <cellStyle name="Hipervínculo visitado" xfId="23391" builtinId="9" hidden="1"/>
    <cellStyle name="Hipervínculo visitado" xfId="23395" builtinId="9" hidden="1"/>
    <cellStyle name="Hipervínculo visitado" xfId="23397" builtinId="9" hidden="1"/>
    <cellStyle name="Hipervínculo visitado" xfId="23401" builtinId="9" hidden="1"/>
    <cellStyle name="Hipervínculo visitado" xfId="23403" builtinId="9" hidden="1"/>
    <cellStyle name="Hipervínculo visitado" xfId="23405" builtinId="9" hidden="1"/>
    <cellStyle name="Hipervínculo visitado" xfId="23411" builtinId="9" hidden="1"/>
    <cellStyle name="Hipervínculo visitado" xfId="23413" builtinId="9" hidden="1"/>
    <cellStyle name="Hipervínculo visitado" xfId="23415" builtinId="9" hidden="1"/>
    <cellStyle name="Hipervínculo visitado" xfId="23419" builtinId="9" hidden="1"/>
    <cellStyle name="Hipervínculo visitado" xfId="23421" builtinId="9" hidden="1"/>
    <cellStyle name="Hipervínculo visitado" xfId="23423" builtinId="9" hidden="1"/>
    <cellStyle name="Hipervínculo visitado" xfId="23429" builtinId="9" hidden="1"/>
    <cellStyle name="Hipervínculo visitado" xfId="23431" builtinId="9" hidden="1"/>
    <cellStyle name="Hipervínculo visitado" xfId="23433" builtinId="9" hidden="1"/>
    <cellStyle name="Hipervínculo visitado" xfId="23437" builtinId="9" hidden="1"/>
    <cellStyle name="Hipervínculo visitado" xfId="23439" builtinId="9" hidden="1"/>
    <cellStyle name="Hipervínculo visitado" xfId="23443" builtinId="9" hidden="1"/>
    <cellStyle name="Hipervínculo visitado" xfId="23449" builtinId="9" hidden="1"/>
    <cellStyle name="Hipervínculo visitado" xfId="23451" builtinId="9" hidden="1"/>
    <cellStyle name="Hipervínculo visitado" xfId="23455" builtinId="9" hidden="1"/>
    <cellStyle name="Hipervínculo visitado" xfId="23458" builtinId="9" hidden="1"/>
    <cellStyle name="Hipervínculo visitado" xfId="23460" builtinId="9" hidden="1"/>
    <cellStyle name="Hipervínculo visitado" xfId="23464" builtinId="9" hidden="1"/>
    <cellStyle name="Hipervínculo visitado" xfId="23466" builtinId="9" hidden="1"/>
    <cellStyle name="Hipervínculo visitado" xfId="23468" builtinId="9" hidden="1"/>
    <cellStyle name="Hipervínculo visitado" xfId="23474" builtinId="9" hidden="1"/>
    <cellStyle name="Hipervínculo visitado" xfId="23476" builtinId="9" hidden="1"/>
    <cellStyle name="Hipervínculo visitado" xfId="23478" builtinId="9" hidden="1"/>
    <cellStyle name="Hipervínculo visitado" xfId="23482" builtinId="9" hidden="1"/>
    <cellStyle name="Hipervínculo visitado" xfId="23484" builtinId="9" hidden="1"/>
    <cellStyle name="Hipervínculo visitado" xfId="23486" builtinId="9" hidden="1"/>
    <cellStyle name="Hipervínculo visitado" xfId="23492" builtinId="9" hidden="1"/>
    <cellStyle name="Hipervínculo visitado" xfId="23494" builtinId="9" hidden="1"/>
    <cellStyle name="Hipervínculo visitado" xfId="23496" builtinId="9" hidden="1"/>
    <cellStyle name="Hipervínculo visitado" xfId="23500" builtinId="9" hidden="1"/>
    <cellStyle name="Hipervínculo visitado" xfId="23502" builtinId="9" hidden="1"/>
    <cellStyle name="Hipervínculo visitado" xfId="23506" builtinId="9" hidden="1"/>
    <cellStyle name="Hipervínculo visitado" xfId="23512" builtinId="9" hidden="1"/>
    <cellStyle name="Hipervínculo visitado" xfId="23514" builtinId="9" hidden="1"/>
    <cellStyle name="Hipervínculo visitado" xfId="23516" builtinId="9" hidden="1"/>
    <cellStyle name="Hipervínculo visitado" xfId="23520" builtinId="9" hidden="1"/>
    <cellStyle name="Hipervínculo visitado" xfId="23524" builtinId="9" hidden="1"/>
    <cellStyle name="Hipervínculo visitado" xfId="23526" builtinId="9" hidden="1"/>
    <cellStyle name="Hipervínculo visitado" xfId="23530" builtinId="9" hidden="1"/>
    <cellStyle name="Hipervínculo visitado" xfId="23532" builtinId="9" hidden="1"/>
    <cellStyle name="Hipervínculo visitado" xfId="23534" builtinId="9" hidden="1"/>
    <cellStyle name="Hipervínculo visitado" xfId="23540" builtinId="9" hidden="1"/>
    <cellStyle name="Hipervínculo visitado" xfId="23542" builtinId="9" hidden="1"/>
    <cellStyle name="Hipervínculo visitado" xfId="23548" builtinId="9" hidden="1"/>
    <cellStyle name="Hipervínculo visitado" xfId="23550" builtinId="9" hidden="1"/>
    <cellStyle name="Hipervínculo visitado" xfId="23552" builtinId="9" hidden="1"/>
    <cellStyle name="Hipervínculo visitado" xfId="23558" builtinId="9" hidden="1"/>
    <cellStyle name="Hipervínculo visitado" xfId="23560" builtinId="9" hidden="1"/>
    <cellStyle name="Hipervínculo visitado" xfId="23562" builtinId="9" hidden="1"/>
    <cellStyle name="Hipervínculo visitado" xfId="23566" builtinId="9" hidden="1"/>
    <cellStyle name="Hipervínculo visitado" xfId="23568" builtinId="9" hidden="1"/>
    <cellStyle name="Hipervínculo visitado" xfId="23572" builtinId="9" hidden="1"/>
    <cellStyle name="Hipervínculo visitado" xfId="23576" builtinId="9" hidden="1"/>
    <cellStyle name="Hipervínculo visitado" xfId="23578" builtinId="9" hidden="1"/>
    <cellStyle name="Hipervínculo visitado" xfId="23580" builtinId="9" hidden="1"/>
    <cellStyle name="Hipervínculo visitado" xfId="23584" builtinId="9" hidden="1"/>
    <cellStyle name="Hipervínculo visitado" xfId="23588" builtinId="9" hidden="1"/>
    <cellStyle name="Hipervínculo visitado" xfId="23590" builtinId="9" hidden="1"/>
    <cellStyle name="Hipervínculo visitado" xfId="23594" builtinId="9" hidden="1"/>
    <cellStyle name="Hipervínculo visitado" xfId="23596" builtinId="9" hidden="1"/>
    <cellStyle name="Hipervínculo visitado" xfId="23598" builtinId="9" hidden="1"/>
    <cellStyle name="Hipervínculo visitado" xfId="23604" builtinId="9" hidden="1"/>
    <cellStyle name="Hipervínculo visitado" xfId="23606" builtinId="9" hidden="1"/>
    <cellStyle name="Hipervínculo visitado" xfId="23608" builtinId="9" hidden="1"/>
    <cellStyle name="Hipervínculo visitado" xfId="23612" builtinId="9" hidden="1"/>
    <cellStyle name="Hipervínculo visitado" xfId="23507" builtinId="9" hidden="1"/>
    <cellStyle name="Hipervínculo visitado" xfId="23614" builtinId="9" hidden="1"/>
    <cellStyle name="Hipervínculo visitado" xfId="23620" builtinId="9" hidden="1"/>
    <cellStyle name="Hipervínculo visitado" xfId="23622" builtinId="9" hidden="1"/>
    <cellStyle name="Hipervínculo visitado" xfId="23624" builtinId="9" hidden="1"/>
    <cellStyle name="Hipervínculo visitado" xfId="23628" builtinId="9" hidden="1"/>
    <cellStyle name="Hipervínculo visitado" xfId="23630" builtinId="9" hidden="1"/>
    <cellStyle name="Hipervínculo visitado" xfId="23634" builtinId="9" hidden="1"/>
    <cellStyle name="Hipervínculo visitado" xfId="23638" builtinId="9" hidden="1"/>
    <cellStyle name="Hipervínculo visitado" xfId="23642" builtinId="9" hidden="1"/>
    <cellStyle name="Hipervínculo visitado" xfId="23646" builtinId="9" hidden="1"/>
    <cellStyle name="Hipervínculo visitado" xfId="23650" builtinId="9" hidden="1"/>
    <cellStyle name="Hipervínculo visitado" xfId="23652" builtinId="9" hidden="1"/>
    <cellStyle name="Hipervínculo visitado" xfId="23656" builtinId="9" hidden="1"/>
    <cellStyle name="Hipervínculo visitado" xfId="23658" builtinId="9" hidden="1"/>
    <cellStyle name="Hipervínculo visitado" xfId="23660" builtinId="9" hidden="1"/>
    <cellStyle name="Hipervínculo visitado" xfId="23668" builtinId="9" hidden="1"/>
    <cellStyle name="Hipervínculo visitado" xfId="23666" builtinId="9" hidden="1"/>
    <cellStyle name="Hipervínculo visitado" xfId="23648" builtinId="9" hidden="1"/>
    <cellStyle name="Hipervínculo visitado" xfId="23616" builtinId="9" hidden="1"/>
    <cellStyle name="Hipervínculo visitado" xfId="23602" builtinId="9" hidden="1"/>
    <cellStyle name="Hipervínculo visitado" xfId="23586" builtinId="9" hidden="1"/>
    <cellStyle name="Hipervínculo visitado" xfId="23554" builtinId="9" hidden="1"/>
    <cellStyle name="Hipervínculo visitado" xfId="23538" builtinId="9" hidden="1"/>
    <cellStyle name="Hipervínculo visitado" xfId="23522" builtinId="9" hidden="1"/>
    <cellStyle name="Hipervínculo visitado" xfId="23488" builtinId="9" hidden="1"/>
    <cellStyle name="Hipervínculo visitado" xfId="23472" builtinId="9" hidden="1"/>
    <cellStyle name="Hipervínculo visitado" xfId="23456" builtinId="9" hidden="1"/>
    <cellStyle name="Hipervínculo visitado" xfId="23425" builtinId="9" hidden="1"/>
    <cellStyle name="Hipervínculo visitado" xfId="23409" builtinId="9" hidden="1"/>
    <cellStyle name="Hipervínculo visitado" xfId="23393" builtinId="9" hidden="1"/>
    <cellStyle name="Hipervínculo visitado" xfId="23361" builtinId="9" hidden="1"/>
    <cellStyle name="Hipervínculo visitado" xfId="23344" builtinId="9" hidden="1"/>
    <cellStyle name="Hipervínculo visitado" xfId="23328" builtinId="9" hidden="1"/>
    <cellStyle name="Hipervínculo visitado" xfId="23298" builtinId="9" hidden="1"/>
    <cellStyle name="Hipervínculo visitado" xfId="23282" builtinId="9" hidden="1"/>
    <cellStyle name="Hipervínculo visitado" xfId="23266" builtinId="9" hidden="1"/>
    <cellStyle name="Hipervínculo visitado" xfId="23234" builtinId="9" hidden="1"/>
    <cellStyle name="Hipervínculo visitado" xfId="23040" builtinId="9" hidden="1"/>
    <cellStyle name="Hipervínculo visitado" xfId="23042" builtinId="9" hidden="1"/>
    <cellStyle name="Hipervínculo visitado" xfId="23048" builtinId="9" hidden="1"/>
    <cellStyle name="Hipervínculo visitado" xfId="23050" builtinId="9" hidden="1"/>
    <cellStyle name="Hipervínculo visitado" xfId="23054" builtinId="9" hidden="1"/>
    <cellStyle name="Hipervínculo visitado" xfId="23058" builtinId="9" hidden="1"/>
    <cellStyle name="Hipervínculo visitado" xfId="23060" builtinId="9" hidden="1"/>
    <cellStyle name="Hipervínculo visitado" xfId="23064" builtinId="9" hidden="1"/>
    <cellStyle name="Hipervínculo visitado" xfId="23066" builtinId="9" hidden="1"/>
    <cellStyle name="Hipervínculo visitado" xfId="23068" builtinId="9" hidden="1"/>
    <cellStyle name="Hipervínculo visitado" xfId="23072" builtinId="9" hidden="1"/>
    <cellStyle name="Hipervínculo visitado" xfId="23074" builtinId="9" hidden="1"/>
    <cellStyle name="Hipervínculo visitado" xfId="23076" builtinId="9" hidden="1"/>
    <cellStyle name="Hipervínculo visitado" xfId="23080" builtinId="9" hidden="1"/>
    <cellStyle name="Hipervínculo visitado" xfId="23082" builtinId="9" hidden="1"/>
    <cellStyle name="Hipervínculo visitado" xfId="23084" builtinId="9" hidden="1"/>
    <cellStyle name="Hipervínculo visitado" xfId="23090" builtinId="9" hidden="1"/>
    <cellStyle name="Hipervínculo visitado" xfId="23091" builtinId="9" hidden="1"/>
    <cellStyle name="Hipervínculo visitado" xfId="23093" builtinId="9" hidden="1"/>
    <cellStyle name="Hipervínculo visitado" xfId="23097" builtinId="9" hidden="1"/>
    <cellStyle name="Hipervínculo visitado" xfId="23099" builtinId="9" hidden="1"/>
    <cellStyle name="Hipervínculo visitado" xfId="23101" builtinId="9" hidden="1"/>
    <cellStyle name="Hipervínculo visitado" xfId="23105" builtinId="9" hidden="1"/>
    <cellStyle name="Hipervínculo visitado" xfId="23107" builtinId="9" hidden="1"/>
    <cellStyle name="Hipervínculo visitado" xfId="23109" builtinId="9" hidden="1"/>
    <cellStyle name="Hipervínculo visitado" xfId="23113" builtinId="9" hidden="1"/>
    <cellStyle name="Hipervínculo visitado" xfId="23115" builtinId="9" hidden="1"/>
    <cellStyle name="Hipervínculo visitado" xfId="23117" builtinId="9" hidden="1"/>
    <cellStyle name="Hipervínculo visitado" xfId="23123" builtinId="9" hidden="1"/>
    <cellStyle name="Hipervínculo visitado" xfId="23125" builtinId="9" hidden="1"/>
    <cellStyle name="Hipervínculo visitado" xfId="23127" builtinId="9" hidden="1"/>
    <cellStyle name="Hipervínculo visitado" xfId="23131" builtinId="9" hidden="1"/>
    <cellStyle name="Hipervínculo visitado" xfId="23133" builtinId="9" hidden="1"/>
    <cellStyle name="Hipervínculo visitado" xfId="23139" builtinId="9" hidden="1"/>
    <cellStyle name="Hipervínculo visitado" xfId="23141" builtinId="9" hidden="1"/>
    <cellStyle name="Hipervínculo visitado" xfId="23144" builtinId="9" hidden="1"/>
    <cellStyle name="Hipervínculo visitado" xfId="23148" builtinId="9" hidden="1"/>
    <cellStyle name="Hipervínculo visitado" xfId="23150" builtinId="9" hidden="1"/>
    <cellStyle name="Hipervínculo visitado" xfId="23154" builtinId="9" hidden="1"/>
    <cellStyle name="Hipervínculo visitado" xfId="23158" builtinId="9" hidden="1"/>
    <cellStyle name="Hipervínculo visitado" xfId="23160" builtinId="9" hidden="1"/>
    <cellStyle name="Hipervínculo visitado" xfId="23162" builtinId="9" hidden="1"/>
    <cellStyle name="Hipervínculo visitado" xfId="23166" builtinId="9" hidden="1"/>
    <cellStyle name="Hipervínculo visitado" xfId="23168" builtinId="9" hidden="1"/>
    <cellStyle name="Hipervínculo visitado" xfId="23170" builtinId="9" hidden="1"/>
    <cellStyle name="Hipervínculo visitado" xfId="23174" builtinId="9" hidden="1"/>
    <cellStyle name="Hipervínculo visitado" xfId="23176" builtinId="9" hidden="1"/>
    <cellStyle name="Hipervínculo visitado" xfId="23178" builtinId="9" hidden="1"/>
    <cellStyle name="Hipervínculo visitado" xfId="23182" builtinId="9" hidden="1"/>
    <cellStyle name="Hipervínculo visitado" xfId="23186" builtinId="9" hidden="1"/>
    <cellStyle name="Hipervínculo visitado" xfId="23188" builtinId="9" hidden="1"/>
    <cellStyle name="Hipervínculo visitado" xfId="23192" builtinId="9" hidden="1"/>
    <cellStyle name="Hipervínculo visitado" xfId="23194" builtinId="9" hidden="1"/>
    <cellStyle name="Hipervínculo visitado" xfId="23198" builtinId="9" hidden="1"/>
    <cellStyle name="Hipervínculo visitado" xfId="23202" builtinId="9" hidden="1"/>
    <cellStyle name="Hipervínculo visitado" xfId="23204" builtinId="9" hidden="1"/>
    <cellStyle name="Hipervínculo visitado" xfId="23206" builtinId="9" hidden="1"/>
    <cellStyle name="Hipervínculo visitado" xfId="23210" builtinId="9" hidden="1"/>
    <cellStyle name="Hipervínculo visitado" xfId="23212" builtinId="9" hidden="1"/>
    <cellStyle name="Hipervínculo visitado" xfId="23214" builtinId="9" hidden="1"/>
    <cellStyle name="Hipervínculo visitado" xfId="23220" builtinId="9" hidden="1"/>
    <cellStyle name="Hipervínculo visitado" xfId="23218" builtinId="9" hidden="1"/>
    <cellStyle name="Hipervínculo visitado" xfId="23184" builtinId="9" hidden="1"/>
    <cellStyle name="Hipervínculo visitado" xfId="23119" builtinId="9" hidden="1"/>
    <cellStyle name="Hipervínculo visitado" xfId="23056" builtinId="9" hidden="1"/>
    <cellStyle name="Hipervínculo visitado" xfId="22961" builtinId="9" hidden="1"/>
    <cellStyle name="Hipervínculo visitado" xfId="22963" builtinId="9" hidden="1"/>
    <cellStyle name="Hipervínculo visitado" xfId="22965" builtinId="9" hidden="1"/>
    <cellStyle name="Hipervínculo visitado" xfId="22969" builtinId="9" hidden="1"/>
    <cellStyle name="Hipervínculo visitado" xfId="22971" builtinId="9" hidden="1"/>
    <cellStyle name="Hipervínculo visitado" xfId="22973" builtinId="9" hidden="1"/>
    <cellStyle name="Hipervínculo visitado" xfId="22977" builtinId="9" hidden="1"/>
    <cellStyle name="Hipervínculo visitado" xfId="22979" builtinId="9" hidden="1"/>
    <cellStyle name="Hipervínculo visitado" xfId="22981" builtinId="9" hidden="1"/>
    <cellStyle name="Hipervínculo visitado" xfId="22985" builtinId="9" hidden="1"/>
    <cellStyle name="Hipervínculo visitado" xfId="22987" builtinId="9" hidden="1"/>
    <cellStyle name="Hipervínculo visitado" xfId="22989" builtinId="9" hidden="1"/>
    <cellStyle name="Hipervínculo visitado" xfId="22993" builtinId="9" hidden="1"/>
    <cellStyle name="Hipervínculo visitado" xfId="22995" builtinId="9" hidden="1"/>
    <cellStyle name="Hipervínculo visitado" xfId="22997" builtinId="9" hidden="1"/>
    <cellStyle name="Hipervínculo visitado" xfId="23001" builtinId="9" hidden="1"/>
    <cellStyle name="Hipervínculo visitado" xfId="23003" builtinId="9" hidden="1"/>
    <cellStyle name="Hipervínculo visitado" xfId="23005" builtinId="9" hidden="1"/>
    <cellStyle name="Hipervínculo visitado" xfId="23009" builtinId="9" hidden="1"/>
    <cellStyle name="Hipervínculo visitado" xfId="23011" builtinId="9" hidden="1"/>
    <cellStyle name="Hipervínculo visitado" xfId="23013" builtinId="9" hidden="1"/>
    <cellStyle name="Hipervínculo visitado" xfId="23017" builtinId="9" hidden="1"/>
    <cellStyle name="Hipervínculo visitado" xfId="23019" builtinId="9" hidden="1"/>
    <cellStyle name="Hipervínculo visitado" xfId="23021" builtinId="9" hidden="1"/>
    <cellStyle name="Hipervínculo visitado" xfId="23027" builtinId="9" hidden="1"/>
    <cellStyle name="Hipervínculo visitado" xfId="23029" builtinId="9" hidden="1"/>
    <cellStyle name="Hipervínculo visitado" xfId="23031" builtinId="9" hidden="1"/>
    <cellStyle name="Hipervínculo visitado" xfId="23035" builtinId="9" hidden="1"/>
    <cellStyle name="Hipervínculo visitado" xfId="23037" builtinId="9" hidden="1"/>
    <cellStyle name="Hipervínculo visitado" xfId="23023" builtinId="9" hidden="1"/>
    <cellStyle name="Hipervínculo visitado" xfId="22921" builtinId="9" hidden="1"/>
    <cellStyle name="Hipervínculo visitado" xfId="22923" builtinId="9" hidden="1"/>
    <cellStyle name="Hipervínculo visitado" xfId="22927" builtinId="9" hidden="1"/>
    <cellStyle name="Hipervínculo visitado" xfId="22929" builtinId="9" hidden="1"/>
    <cellStyle name="Hipervínculo visitado" xfId="22931" builtinId="9" hidden="1"/>
    <cellStyle name="Hipervínculo visitado" xfId="22935" builtinId="9" hidden="1"/>
    <cellStyle name="Hipervínculo visitado" xfId="22937" builtinId="9" hidden="1"/>
    <cellStyle name="Hipervínculo visitado" xfId="22939" builtinId="9" hidden="1"/>
    <cellStyle name="Hipervínculo visitado" xfId="22943" builtinId="9" hidden="1"/>
    <cellStyle name="Hipervínculo visitado" xfId="22945" builtinId="9" hidden="1"/>
    <cellStyle name="Hipervínculo visitado" xfId="22947" builtinId="9" hidden="1"/>
    <cellStyle name="Hipervínculo visitado" xfId="22951" builtinId="9" hidden="1"/>
    <cellStyle name="Hipervínculo visitado" xfId="22953" builtinId="9" hidden="1"/>
    <cellStyle name="Hipervínculo visitado" xfId="22955" builtinId="9" hidden="1"/>
    <cellStyle name="Hipervínculo visitado" xfId="22903" builtinId="9" hidden="1"/>
    <cellStyle name="Hipervínculo visitado" xfId="22905" builtinId="9" hidden="1"/>
    <cellStyle name="Hipervínculo visitado" xfId="22907" builtinId="9" hidden="1"/>
    <cellStyle name="Hipervínculo visitado" xfId="22911" builtinId="9" hidden="1"/>
    <cellStyle name="Hipervínculo visitado" xfId="22919" builtinId="9" hidden="1"/>
    <cellStyle name="Hipervínculo visitado" xfId="23088" builtinId="9" hidden="1"/>
    <cellStyle name="Hipervínculo visitado" xfId="23135" builtinId="9" hidden="1"/>
    <cellStyle name="Hipervínculo visitado" xfId="23046" builtinId="9" hidden="1"/>
    <cellStyle name="Hipervínculo visitado" xfId="23640" builtinId="9" hidden="1"/>
    <cellStyle name="Hipervínculo visitado" xfId="23544" builtinId="9" hidden="1"/>
    <cellStyle name="Hipervínculo visitado" xfId="23447" builtinId="9" hidden="1"/>
    <cellStyle name="Hipervínculo visitado" xfId="23348" builtinId="9" hidden="1"/>
    <cellStyle name="Hipervínculo visitado" xfId="23252" builtinId="9" hidden="1"/>
    <cellStyle name="Hipervínculo visitado" xfId="23897" builtinId="9" hidden="1"/>
    <cellStyle name="Hipervínculo visitado" xfId="24240" builtinId="9" hidden="1"/>
    <cellStyle name="Hipervínculo visitado" xfId="24584" builtinId="9" hidden="1"/>
    <cellStyle name="Hipervínculo visitado" xfId="24921" builtinId="9" hidden="1"/>
    <cellStyle name="Hipervínculo visitado" xfId="25139" builtinId="9" hidden="1"/>
    <cellStyle name="Hipervínculo visitado" xfId="25025" builtinId="9" hidden="1"/>
    <cellStyle name="Hipervínculo visitado" xfId="24915" builtinId="9" hidden="1"/>
    <cellStyle name="Hipervínculo visitado" xfId="24800" builtinId="9" hidden="1"/>
    <cellStyle name="Hipervínculo visitado" xfId="24686" builtinId="9" hidden="1"/>
    <cellStyle name="Hipervínculo visitado" xfId="24572" builtinId="9" hidden="1"/>
    <cellStyle name="Hipervínculo visitado" xfId="24460" builtinId="9" hidden="1"/>
    <cellStyle name="Hipervínculo visitado" xfId="24344" builtinId="9" hidden="1"/>
    <cellStyle name="Hipervínculo visitado" xfId="24232" builtinId="9" hidden="1"/>
    <cellStyle name="Hipervínculo visitado" xfId="24116" builtinId="9" hidden="1"/>
    <cellStyle name="Hipervínculo visitado" xfId="24004" builtinId="9" hidden="1"/>
    <cellStyle name="Hipervínculo visitado" xfId="23891" builtinId="9" hidden="1"/>
    <cellStyle name="Hipervínculo visitado" xfId="23774" builtinId="9" hidden="1"/>
    <cellStyle name="Hipervínculo visitado" xfId="20602" builtinId="9" hidden="1"/>
    <cellStyle name="Hipervínculo visitado" xfId="20741" builtinId="9" hidden="1"/>
    <cellStyle name="Hipervínculo visitado" xfId="20926" builtinId="9" hidden="1"/>
    <cellStyle name="Hipervínculo visitado" xfId="20831" builtinId="9" hidden="1"/>
    <cellStyle name="Hipervínculo visitado" xfId="21012" builtinId="9" hidden="1"/>
    <cellStyle name="Hipervínculo visitado" xfId="21336" builtinId="9" hidden="1"/>
    <cellStyle name="Hipervínculo visitado" xfId="22074" builtinId="9" hidden="1"/>
    <cellStyle name="Hipervínculo visitado" xfId="22078" builtinId="9" hidden="1"/>
    <cellStyle name="Hipervínculo visitado" xfId="22080" builtinId="9" hidden="1"/>
    <cellStyle name="Hipervínculo visitado" xfId="22086" builtinId="9" hidden="1"/>
    <cellStyle name="Hipervínculo visitado" xfId="22088" builtinId="9" hidden="1"/>
    <cellStyle name="Hipervínculo visitado" xfId="22090" builtinId="9" hidden="1"/>
    <cellStyle name="Hipervínculo visitado" xfId="22096" builtinId="9" hidden="1"/>
    <cellStyle name="Hipervínculo visitado" xfId="22098" builtinId="9" hidden="1"/>
    <cellStyle name="Hipervínculo visitado" xfId="22102" builtinId="9" hidden="1"/>
    <cellStyle name="Hipervínculo visitado" xfId="22106" builtinId="9" hidden="1"/>
    <cellStyle name="Hipervínculo visitado" xfId="22108" builtinId="9" hidden="1"/>
    <cellStyle name="Hipervínculo visitado" xfId="22110" builtinId="9" hidden="1"/>
    <cellStyle name="Hipervínculo visitado" xfId="22116" builtinId="9" hidden="1"/>
    <cellStyle name="Hipervínculo visitado" xfId="22118" builtinId="9" hidden="1"/>
    <cellStyle name="Hipervínculo visitado" xfId="22120" builtinId="9" hidden="1"/>
    <cellStyle name="Hipervínculo visitado" xfId="22126" builtinId="9" hidden="1"/>
    <cellStyle name="Hipervínculo visitado" xfId="22128" builtinId="9" hidden="1"/>
    <cellStyle name="Hipervínculo visitado" xfId="22132" builtinId="9" hidden="1"/>
    <cellStyle name="Hipervínculo visitado" xfId="22136" builtinId="9" hidden="1"/>
    <cellStyle name="Hipervínculo visitado" xfId="22140" builtinId="9" hidden="1"/>
    <cellStyle name="Hipervínculo visitado" xfId="22142" builtinId="9" hidden="1"/>
    <cellStyle name="Hipervínculo visitado" xfId="22148" builtinId="9" hidden="1"/>
    <cellStyle name="Hipervínculo visitado" xfId="22152" builtinId="9" hidden="1"/>
    <cellStyle name="Hipervínculo visitado" xfId="22160" builtinId="9" hidden="1"/>
    <cellStyle name="Hipervínculo visitado" xfId="22162" builtinId="9" hidden="1"/>
    <cellStyle name="Hipervínculo visitado" xfId="22166" builtinId="9" hidden="1"/>
    <cellStyle name="Hipervínculo visitado" xfId="22170" builtinId="9" hidden="1"/>
    <cellStyle name="Hipervínculo visitado" xfId="22174" builtinId="9" hidden="1"/>
    <cellStyle name="Hipervínculo visitado" xfId="22176" builtinId="9" hidden="1"/>
    <cellStyle name="Hipervínculo visitado" xfId="22182" builtinId="9" hidden="1"/>
    <cellStyle name="Hipervínculo visitado" xfId="22184" builtinId="9" hidden="1"/>
    <cellStyle name="Hipervínculo visitado" xfId="22186" builtinId="9" hidden="1"/>
    <cellStyle name="Hipervínculo visitado" xfId="22192" builtinId="9" hidden="1"/>
    <cellStyle name="Hipervínculo visitado" xfId="22194" builtinId="9" hidden="1"/>
    <cellStyle name="Hipervínculo visitado" xfId="22198" builtinId="9" hidden="1"/>
    <cellStyle name="Hipervínculo visitado" xfId="22202" builtinId="9" hidden="1"/>
    <cellStyle name="Hipervínculo visitado" xfId="22206" builtinId="9" hidden="1"/>
    <cellStyle name="Hipervínculo visitado" xfId="22208" builtinId="9" hidden="1"/>
    <cellStyle name="Hipervínculo visitado" xfId="22214" builtinId="9" hidden="1"/>
    <cellStyle name="Hipervínculo visitado" xfId="22216" builtinId="9" hidden="1"/>
    <cellStyle name="Hipervínculo visitado" xfId="22218" builtinId="9" hidden="1"/>
    <cellStyle name="Hipervínculo visitado" xfId="22224" builtinId="9" hidden="1"/>
    <cellStyle name="Hipervínculo visitado" xfId="22226" builtinId="9" hidden="1"/>
    <cellStyle name="Hipervínculo visitado" xfId="22230" builtinId="9" hidden="1"/>
    <cellStyle name="Hipervínculo visitado" xfId="22234" builtinId="9" hidden="1"/>
    <cellStyle name="Hipervínculo visitado" xfId="22238" builtinId="9" hidden="1"/>
    <cellStyle name="Hipervínculo visitado" xfId="22240" builtinId="9" hidden="1"/>
    <cellStyle name="Hipervínculo visitado" xfId="22246" builtinId="9" hidden="1"/>
    <cellStyle name="Hipervínculo visitado" xfId="22248" builtinId="9" hidden="1"/>
    <cellStyle name="Hipervínculo visitado" xfId="22250" builtinId="9" hidden="1"/>
    <cellStyle name="Hipervínculo visitado" xfId="22256" builtinId="9" hidden="1"/>
    <cellStyle name="Hipervínculo visitado" xfId="22258" builtinId="9" hidden="1"/>
    <cellStyle name="Hipervínculo visitado" xfId="22262" builtinId="9" hidden="1"/>
    <cellStyle name="Hipervínculo visitado" xfId="22264" builtinId="9" hidden="1"/>
    <cellStyle name="Hipervínculo visitado" xfId="22268" builtinId="9" hidden="1"/>
    <cellStyle name="Hipervínculo visitado" xfId="22270" builtinId="9" hidden="1"/>
    <cellStyle name="Hipervínculo visitado" xfId="22276" builtinId="9" hidden="1"/>
    <cellStyle name="Hipervínculo visitado" xfId="22278" builtinId="9" hidden="1"/>
    <cellStyle name="Hipervínculo visitado" xfId="22280" builtinId="9" hidden="1"/>
    <cellStyle name="Hipervínculo visitado" xfId="22286" builtinId="9" hidden="1"/>
    <cellStyle name="Hipervínculo visitado" xfId="22288" builtinId="9" hidden="1"/>
    <cellStyle name="Hipervínculo visitado" xfId="22292" builtinId="9" hidden="1"/>
    <cellStyle name="Hipervínculo visitado" xfId="22296" builtinId="9" hidden="1"/>
    <cellStyle name="Hipervínculo visitado" xfId="22300" builtinId="9" hidden="1"/>
    <cellStyle name="Hipervínculo visitado" xfId="22302" builtinId="9" hidden="1"/>
    <cellStyle name="Hipervínculo visitado" xfId="22308" builtinId="9" hidden="1"/>
    <cellStyle name="Hipervínculo visitado" xfId="22310" builtinId="9" hidden="1"/>
    <cellStyle name="Hipervínculo visitado" xfId="22312" builtinId="9" hidden="1"/>
    <cellStyle name="Hipervínculo visitado" xfId="22320" builtinId="9" hidden="1"/>
    <cellStyle name="Hipervínculo visitado" xfId="22322" builtinId="9" hidden="1"/>
    <cellStyle name="Hipervínculo visitado" xfId="22326" builtinId="9" hidden="1"/>
    <cellStyle name="Hipervínculo visitado" xfId="22330" builtinId="9" hidden="1"/>
    <cellStyle name="Hipervínculo visitado" xfId="22334" builtinId="9" hidden="1"/>
    <cellStyle name="Hipervínculo visitado" xfId="22336" builtinId="9" hidden="1"/>
    <cellStyle name="Hipervínculo visitado" xfId="22342" builtinId="9" hidden="1"/>
    <cellStyle name="Hipervínculo visitado" xfId="22344" builtinId="9" hidden="1"/>
    <cellStyle name="Hipervínculo visitado" xfId="22346" builtinId="9" hidden="1"/>
    <cellStyle name="Hipervínculo visitado" xfId="22352" builtinId="9" hidden="1"/>
    <cellStyle name="Hipervínculo visitado" xfId="22354" builtinId="9" hidden="1"/>
    <cellStyle name="Hipervínculo visitado" xfId="22358" builtinId="9" hidden="1"/>
    <cellStyle name="Hipervínculo visitado" xfId="22362" builtinId="9" hidden="1"/>
    <cellStyle name="Hipervínculo visitado" xfId="22366" builtinId="9" hidden="1"/>
    <cellStyle name="Hipervínculo visitado" xfId="22368" builtinId="9" hidden="1"/>
    <cellStyle name="Hipervínculo visitado" xfId="22374" builtinId="9" hidden="1"/>
    <cellStyle name="Hipervínculo visitado" xfId="22376" builtinId="9" hidden="1"/>
    <cellStyle name="Hipervínculo visitado" xfId="22384" builtinId="9" hidden="1"/>
    <cellStyle name="Hipervínculo visitado" xfId="22386" builtinId="9" hidden="1"/>
    <cellStyle name="Hipervínculo visitado" xfId="22390" builtinId="9" hidden="1"/>
    <cellStyle name="Hipervínculo visitado" xfId="22394" builtinId="9" hidden="1"/>
    <cellStyle name="Hipervínculo visitado" xfId="22398" builtinId="9" hidden="1"/>
    <cellStyle name="Hipervínculo visitado" xfId="22400" builtinId="9" hidden="1"/>
    <cellStyle name="Hipervínculo visitado" xfId="22406" builtinId="9" hidden="1"/>
    <cellStyle name="Hipervínculo visitado" xfId="22408" builtinId="9" hidden="1"/>
    <cellStyle name="Hipervínculo visitado" xfId="22410" builtinId="9" hidden="1"/>
    <cellStyle name="Hipervínculo visitado" xfId="22416" builtinId="9" hidden="1"/>
    <cellStyle name="Hipervínculo visitado" xfId="22418" builtinId="9" hidden="1"/>
    <cellStyle name="Hipervínculo visitado" xfId="22420" builtinId="9" hidden="1"/>
    <cellStyle name="Hipervínculo visitado" xfId="22424" builtinId="9" hidden="1"/>
    <cellStyle name="Hipervínculo visitado" xfId="22428" builtinId="9" hidden="1"/>
    <cellStyle name="Hipervínculo visitado" xfId="22430" builtinId="9" hidden="1"/>
    <cellStyle name="Hipervínculo visitado" xfId="22436" builtinId="9" hidden="1"/>
    <cellStyle name="Hipervínculo visitado" xfId="22438" builtinId="9" hidden="1"/>
    <cellStyle name="Hipervínculo visitado" xfId="22440" builtinId="9" hidden="1"/>
    <cellStyle name="Hipervínculo visitado" xfId="22446" builtinId="9" hidden="1"/>
    <cellStyle name="Hipervínculo visitado" xfId="22448" builtinId="9" hidden="1"/>
    <cellStyle name="Hipervínculo visitado" xfId="22452" builtinId="9" hidden="1"/>
    <cellStyle name="Hipervínculo visitado" xfId="22456" builtinId="9" hidden="1"/>
    <cellStyle name="Hipervínculo visitado" xfId="22460" builtinId="9" hidden="1"/>
    <cellStyle name="Hipervínculo visitado" xfId="22462" builtinId="9" hidden="1"/>
    <cellStyle name="Hipervínculo visitado" xfId="22468" builtinId="9" hidden="1"/>
    <cellStyle name="Hipervínculo visitado" xfId="22472" builtinId="9" hidden="1"/>
    <cellStyle name="Hipervínculo visitado" xfId="22474" builtinId="9" hidden="1"/>
    <cellStyle name="Hipervínculo visitado" xfId="22480" builtinId="9" hidden="1"/>
    <cellStyle name="Hipervínculo visitado" xfId="22482" builtinId="9" hidden="1"/>
    <cellStyle name="Hipervínculo visitado" xfId="22486" builtinId="9" hidden="1"/>
    <cellStyle name="Hipervínculo visitado" xfId="22490" builtinId="9" hidden="1"/>
    <cellStyle name="Hipervínculo visitado" xfId="22494" builtinId="9" hidden="1"/>
    <cellStyle name="Hipervínculo visitado" xfId="22496" builtinId="9" hidden="1"/>
    <cellStyle name="Hipervínculo visitado" xfId="22502" builtinId="9" hidden="1"/>
    <cellStyle name="Hipervínculo visitado" xfId="22504" builtinId="9" hidden="1"/>
    <cellStyle name="Hipervínculo visitado" xfId="22506" builtinId="9" hidden="1"/>
    <cellStyle name="Hipervínculo visitado" xfId="22512" builtinId="9" hidden="1"/>
    <cellStyle name="Hipervínculo visitado" xfId="22514" builtinId="9" hidden="1"/>
    <cellStyle name="Hipervínculo visitado" xfId="22518" builtinId="9" hidden="1"/>
    <cellStyle name="Hipervínculo visitado" xfId="22522" builtinId="9" hidden="1"/>
    <cellStyle name="Hipervínculo visitado" xfId="22526" builtinId="9" hidden="1"/>
    <cellStyle name="Hipervínculo visitado" xfId="22528" builtinId="9" hidden="1"/>
    <cellStyle name="Hipervínculo visitado" xfId="22534" builtinId="9" hidden="1"/>
    <cellStyle name="Hipervínculo visitado" xfId="22536" builtinId="9" hidden="1"/>
    <cellStyle name="Hipervínculo visitado" xfId="22538" builtinId="9" hidden="1"/>
    <cellStyle name="Hipervínculo visitado" xfId="22544" builtinId="9" hidden="1"/>
    <cellStyle name="Hipervínculo visitado" xfId="22546" builtinId="9" hidden="1"/>
    <cellStyle name="Hipervínculo visitado" xfId="22550" builtinId="9" hidden="1"/>
    <cellStyle name="Hipervínculo visitado" xfId="22554" builtinId="9" hidden="1"/>
    <cellStyle name="Hipervínculo visitado" xfId="22558" builtinId="9" hidden="1"/>
    <cellStyle name="Hipervínculo visitado" xfId="22560" builtinId="9" hidden="1"/>
    <cellStyle name="Hipervínculo visitado" xfId="22566" builtinId="9" hidden="1"/>
    <cellStyle name="Hipervínculo visitado" xfId="22568" builtinId="9" hidden="1"/>
    <cellStyle name="Hipervínculo visitado" xfId="22570" builtinId="9" hidden="1"/>
    <cellStyle name="Hipervínculo visitado" xfId="22469" builtinId="9" hidden="1"/>
    <cellStyle name="Hipervínculo visitado" xfId="22576" builtinId="9" hidden="1"/>
    <cellStyle name="Hipervínculo visitado" xfId="22580" builtinId="9" hidden="1"/>
    <cellStyle name="Hipervínculo visitado" xfId="22584" builtinId="9" hidden="1"/>
    <cellStyle name="Hipervínculo visitado" xfId="22588" builtinId="9" hidden="1"/>
    <cellStyle name="Hipervínculo visitado" xfId="22590" builtinId="9" hidden="1"/>
    <cellStyle name="Hipervínculo visitado" xfId="22596" builtinId="9" hidden="1"/>
    <cellStyle name="Hipervínculo visitado" xfId="22598" builtinId="9" hidden="1"/>
    <cellStyle name="Hipervínculo visitado" xfId="22600" builtinId="9" hidden="1"/>
    <cellStyle name="Hipervínculo visitado" xfId="22608" builtinId="9" hidden="1"/>
    <cellStyle name="Hipervínculo visitado" xfId="22612" builtinId="9" hidden="1"/>
    <cellStyle name="Hipervínculo visitado" xfId="22616" builtinId="9" hidden="1"/>
    <cellStyle name="Hipervínculo visitado" xfId="22620" builtinId="9" hidden="1"/>
    <cellStyle name="Hipervínculo visitado" xfId="22622" builtinId="9" hidden="1"/>
    <cellStyle name="Hipervínculo visitado" xfId="22629" builtinId="9" hidden="1"/>
    <cellStyle name="Hipervínculo visitado" xfId="22631" builtinId="9" hidden="1"/>
    <cellStyle name="Hipervínculo visitado" xfId="22633" builtinId="9" hidden="1"/>
    <cellStyle name="Hipervínculo visitado" xfId="22639" builtinId="9" hidden="1"/>
    <cellStyle name="Hipervínculo visitado" xfId="22641" builtinId="9" hidden="1"/>
    <cellStyle name="Hipervínculo visitado" xfId="22645" builtinId="9" hidden="1"/>
    <cellStyle name="Hipervínculo visitado" xfId="22649" builtinId="9" hidden="1"/>
    <cellStyle name="Hipervínculo visitado" xfId="22653" builtinId="9" hidden="1"/>
    <cellStyle name="Hipervínculo visitado" xfId="22655" builtinId="9" hidden="1"/>
    <cellStyle name="Hipervínculo visitado" xfId="22661" builtinId="9" hidden="1"/>
    <cellStyle name="Hipervínculo visitado" xfId="22663" builtinId="9" hidden="1"/>
    <cellStyle name="Hipervínculo visitado" xfId="22665" builtinId="9" hidden="1"/>
    <cellStyle name="Hipervínculo visitado" xfId="22671" builtinId="9" hidden="1"/>
    <cellStyle name="Hipervínculo visitado" xfId="22673" builtinId="9" hidden="1"/>
    <cellStyle name="Hipervínculo visitado" xfId="22677" builtinId="9" hidden="1"/>
    <cellStyle name="Hipervínculo visitado" xfId="22681" builtinId="9" hidden="1"/>
    <cellStyle name="Hipervínculo visitado" xfId="22685" builtinId="9" hidden="1"/>
    <cellStyle name="Hipervínculo visitado" xfId="22687" builtinId="9" hidden="1"/>
    <cellStyle name="Hipervínculo visitado" xfId="22693" builtinId="9" hidden="1"/>
    <cellStyle name="Hipervínculo visitado" xfId="22695" builtinId="9" hidden="1"/>
    <cellStyle name="Hipervínculo visitado" xfId="22697" builtinId="9" hidden="1"/>
    <cellStyle name="Hipervínculo visitado" xfId="22703" builtinId="9" hidden="1"/>
    <cellStyle name="Hipervínculo visitado" xfId="22705" builtinId="9" hidden="1"/>
    <cellStyle name="Hipervínculo visitado" xfId="22709" builtinId="9" hidden="1"/>
    <cellStyle name="Hipervínculo visitado" xfId="22713" builtinId="9" hidden="1"/>
    <cellStyle name="Hipervínculo visitado" xfId="22717" builtinId="9" hidden="1"/>
    <cellStyle name="Hipervínculo visitado" xfId="22719" builtinId="9" hidden="1"/>
    <cellStyle name="Hipervínculo visitado" xfId="22725" builtinId="9" hidden="1"/>
    <cellStyle name="Hipervínculo visitado" xfId="22727" builtinId="9" hidden="1"/>
    <cellStyle name="Hipervínculo visitado" xfId="22729" builtinId="9" hidden="1"/>
    <cellStyle name="Hipervínculo visitado" xfId="22733" builtinId="9" hidden="1"/>
    <cellStyle name="Hipervínculo visitado" xfId="22735" builtinId="9" hidden="1"/>
    <cellStyle name="Hipervínculo visitado" xfId="22739" builtinId="9" hidden="1"/>
    <cellStyle name="Hipervínculo visitado" xfId="22743" builtinId="9" hidden="1"/>
    <cellStyle name="Hipervínculo visitado" xfId="22747" builtinId="9" hidden="1"/>
    <cellStyle name="Hipervínculo visitado" xfId="22749" builtinId="9" hidden="1"/>
    <cellStyle name="Hipervínculo visitado" xfId="22755" builtinId="9" hidden="1"/>
    <cellStyle name="Hipervínculo visitado" xfId="22757" builtinId="9" hidden="1"/>
    <cellStyle name="Hipervínculo visitado" xfId="22759" builtinId="9" hidden="1"/>
    <cellStyle name="Hipervínculo visitado" xfId="22765" builtinId="9" hidden="1"/>
    <cellStyle name="Hipervínculo visitado" xfId="22767" builtinId="9" hidden="1"/>
    <cellStyle name="Hipervínculo visitado" xfId="22771" builtinId="9" hidden="1"/>
    <cellStyle name="Hipervínculo visitado" xfId="22775" builtinId="9" hidden="1"/>
    <cellStyle name="Hipervínculo visitado" xfId="22779" builtinId="9" hidden="1"/>
    <cellStyle name="Hipervínculo visitado" xfId="22781" builtinId="9" hidden="1"/>
    <cellStyle name="Hipervínculo visitado" xfId="22787" builtinId="9" hidden="1"/>
    <cellStyle name="Hipervínculo visitado" xfId="22789" builtinId="9" hidden="1"/>
    <cellStyle name="Hipervínculo visitado" xfId="22791" builtinId="9" hidden="1"/>
    <cellStyle name="Hipervínculo visitado" xfId="22797" builtinId="9" hidden="1"/>
    <cellStyle name="Hipervínculo visitado" xfId="22799" builtinId="9" hidden="1"/>
    <cellStyle name="Hipervínculo visitado" xfId="22803" builtinId="9" hidden="1"/>
    <cellStyle name="Hipervínculo visitado" xfId="22807" builtinId="9" hidden="1"/>
    <cellStyle name="Hipervínculo visitado" xfId="22811" builtinId="9" hidden="1"/>
    <cellStyle name="Hipervínculo visitado" xfId="22813" builtinId="9" hidden="1"/>
    <cellStyle name="Hipervínculo visitado" xfId="22819" builtinId="9" hidden="1"/>
    <cellStyle name="Hipervínculo visitado" xfId="22821" builtinId="9" hidden="1"/>
    <cellStyle name="Hipervínculo visitado" xfId="22823" builtinId="9" hidden="1"/>
    <cellStyle name="Hipervínculo visitado" xfId="22829" builtinId="9" hidden="1"/>
    <cellStyle name="Hipervínculo visitado" xfId="22835" builtinId="9" hidden="1"/>
    <cellStyle name="Hipervínculo visitado" xfId="22839" builtinId="9" hidden="1"/>
    <cellStyle name="Hipervínculo visitado" xfId="22843" builtinId="9" hidden="1"/>
    <cellStyle name="Hipervínculo visitado" xfId="22845" builtinId="9" hidden="1"/>
    <cellStyle name="Hipervínculo visitado" xfId="22851" builtinId="9" hidden="1"/>
    <cellStyle name="Hipervínculo visitado" xfId="22853" builtinId="9" hidden="1"/>
    <cellStyle name="Hipervínculo visitado" xfId="22855" builtinId="9" hidden="1"/>
    <cellStyle name="Hipervínculo visitado" xfId="22861" builtinId="9" hidden="1"/>
    <cellStyle name="Hipervínculo visitado" xfId="22863" builtinId="9" hidden="1"/>
    <cellStyle name="Hipervínculo visitado" xfId="22867" builtinId="9" hidden="1"/>
    <cellStyle name="Hipervínculo visitado" xfId="22871" builtinId="9" hidden="1"/>
    <cellStyle name="Hipervínculo visitado" xfId="22875" builtinId="9" hidden="1"/>
    <cellStyle name="Hipervínculo visitado" xfId="22877" builtinId="9" hidden="1"/>
    <cellStyle name="Hipervínculo visitado" xfId="22883" builtinId="9" hidden="1"/>
    <cellStyle name="Hipervínculo visitado" xfId="22881" builtinId="9" hidden="1"/>
    <cellStyle name="Hipervínculo visitado" xfId="22873" builtinId="9" hidden="1"/>
    <cellStyle name="Hipervínculo visitado" xfId="22857" builtinId="9" hidden="1"/>
    <cellStyle name="Hipervínculo visitado" xfId="22849" builtinId="9" hidden="1"/>
    <cellStyle name="Hipervínculo visitado" xfId="22841" builtinId="9" hidden="1"/>
    <cellStyle name="Hipervínculo visitado" xfId="22825" builtinId="9" hidden="1"/>
    <cellStyle name="Hipervínculo visitado" xfId="22817" builtinId="9" hidden="1"/>
    <cellStyle name="Hipervínculo visitado" xfId="22809" builtinId="9" hidden="1"/>
    <cellStyle name="Hipervínculo visitado" xfId="22793" builtinId="9" hidden="1"/>
    <cellStyle name="Hipervínculo visitado" xfId="22785" builtinId="9" hidden="1"/>
    <cellStyle name="Hipervínculo visitado" xfId="22777" builtinId="9" hidden="1"/>
    <cellStyle name="Hipervínculo visitado" xfId="22761" builtinId="9" hidden="1"/>
    <cellStyle name="Hipervínculo visitado" xfId="22753" builtinId="9" hidden="1"/>
    <cellStyle name="Hipervínculo visitado" xfId="22745" builtinId="9" hidden="1"/>
    <cellStyle name="Hipervínculo visitado" xfId="22625" builtinId="9" hidden="1"/>
    <cellStyle name="Hipervínculo visitado" xfId="22723" builtinId="9" hidden="1"/>
    <cellStyle name="Hipervínculo visitado" xfId="22715" builtinId="9" hidden="1"/>
    <cellStyle name="Hipervínculo visitado" xfId="22699" builtinId="9" hidden="1"/>
    <cellStyle name="Hipervínculo visitado" xfId="22691" builtinId="9" hidden="1"/>
    <cellStyle name="Hipervínculo visitado" xfId="22683" builtinId="9" hidden="1"/>
    <cellStyle name="Hipervínculo visitado" xfId="22667" builtinId="9" hidden="1"/>
    <cellStyle name="Hipervínculo visitado" xfId="22659" builtinId="9" hidden="1"/>
    <cellStyle name="Hipervínculo visitado" xfId="22651" builtinId="9" hidden="1"/>
    <cellStyle name="Hipervínculo visitado" xfId="22635" builtinId="9" hidden="1"/>
    <cellStyle name="Hipervínculo visitado" xfId="22627" builtinId="9" hidden="1"/>
    <cellStyle name="Hipervínculo visitado" xfId="22618" builtinId="9" hidden="1"/>
    <cellStyle name="Hipervínculo visitado" xfId="22602" builtinId="9" hidden="1"/>
    <cellStyle name="Hipervínculo visitado" xfId="22594" builtinId="9" hidden="1"/>
    <cellStyle name="Hipervínculo visitado" xfId="22586" builtinId="9" hidden="1"/>
    <cellStyle name="Hipervínculo visitado" xfId="22572" builtinId="9" hidden="1"/>
    <cellStyle name="Hipervínculo visitado" xfId="22564" builtinId="9" hidden="1"/>
    <cellStyle name="Hipervínculo visitado" xfId="22556" builtinId="9" hidden="1"/>
    <cellStyle name="Hipervínculo visitado" xfId="22540" builtinId="9" hidden="1"/>
    <cellStyle name="Hipervínculo visitado" xfId="22532" builtinId="9" hidden="1"/>
    <cellStyle name="Hipervínculo visitado" xfId="22524" builtinId="9" hidden="1"/>
    <cellStyle name="Hipervínculo visitado" xfId="22508" builtinId="9" hidden="1"/>
    <cellStyle name="Hipervínculo visitado" xfId="22500" builtinId="9" hidden="1"/>
    <cellStyle name="Hipervínculo visitado" xfId="22492" builtinId="9" hidden="1"/>
    <cellStyle name="Hipervínculo visitado" xfId="22476" builtinId="9" hidden="1"/>
    <cellStyle name="Hipervínculo visitado" xfId="22466" builtinId="9" hidden="1"/>
    <cellStyle name="Hipervínculo visitado" xfId="22458" builtinId="9" hidden="1"/>
    <cellStyle name="Hipervínculo visitado" xfId="22442" builtinId="9" hidden="1"/>
    <cellStyle name="Hipervínculo visitado" xfId="22434" builtinId="9" hidden="1"/>
    <cellStyle name="Hipervínculo visitado" xfId="22426" builtinId="9" hidden="1"/>
    <cellStyle name="Hipervínculo visitado" xfId="22412" builtinId="9" hidden="1"/>
    <cellStyle name="Hipervínculo visitado" xfId="22404" builtinId="9" hidden="1"/>
    <cellStyle name="Hipervínculo visitado" xfId="22396" builtinId="9" hidden="1"/>
    <cellStyle name="Hipervínculo visitado" xfId="22380" builtinId="9" hidden="1"/>
    <cellStyle name="Hipervínculo visitado" xfId="22372" builtinId="9" hidden="1"/>
    <cellStyle name="Hipervínculo visitado" xfId="22348" builtinId="9" hidden="1"/>
    <cellStyle name="Hipervínculo visitado" xfId="22340" builtinId="9" hidden="1"/>
    <cellStyle name="Hipervínculo visitado" xfId="22332" builtinId="9" hidden="1"/>
    <cellStyle name="Hipervínculo visitado" xfId="22316" builtinId="9" hidden="1"/>
    <cellStyle name="Hipervínculo visitado" xfId="22306" builtinId="9" hidden="1"/>
    <cellStyle name="Hipervínculo visitado" xfId="22298" builtinId="9" hidden="1"/>
    <cellStyle name="Hipervínculo visitado" xfId="22282" builtinId="9" hidden="1"/>
    <cellStyle name="Hipervínculo visitado" xfId="22274" builtinId="9" hidden="1"/>
    <cellStyle name="Hipervínculo visitado" xfId="22266" builtinId="9" hidden="1"/>
    <cellStyle name="Hipervínculo visitado" xfId="22252" builtinId="9" hidden="1"/>
    <cellStyle name="Hipervínculo visitado" xfId="22244" builtinId="9" hidden="1"/>
    <cellStyle name="Hipervínculo visitado" xfId="22236" builtinId="9" hidden="1"/>
    <cellStyle name="Hipervínculo visitado" xfId="22220" builtinId="9" hidden="1"/>
    <cellStyle name="Hipervínculo visitado" xfId="22212" builtinId="9" hidden="1"/>
    <cellStyle name="Hipervínculo visitado" xfId="22204" builtinId="9" hidden="1"/>
    <cellStyle name="Hipervínculo visitado" xfId="22188" builtinId="9" hidden="1"/>
    <cellStyle name="Hipervínculo visitado" xfId="22180" builtinId="9" hidden="1"/>
    <cellStyle name="Hipervínculo visitado" xfId="22172" builtinId="9" hidden="1"/>
    <cellStyle name="Hipervínculo visitado" xfId="22154" builtinId="9" hidden="1"/>
    <cellStyle name="Hipervínculo visitado" xfId="22146" builtinId="9" hidden="1"/>
    <cellStyle name="Hipervínculo visitado" xfId="22138" builtinId="9" hidden="1"/>
    <cellStyle name="Hipervínculo visitado" xfId="22122" builtinId="9" hidden="1"/>
    <cellStyle name="Hipervínculo visitado" xfId="22114" builtinId="9" hidden="1"/>
    <cellStyle name="Hipervínculo visitado" xfId="22001" builtinId="9" hidden="1"/>
    <cellStyle name="Hipervínculo visitado" xfId="22092" builtinId="9" hidden="1"/>
    <cellStyle name="Hipervínculo visitado" xfId="22084" builtinId="9" hidden="1"/>
    <cellStyle name="Hipervínculo visitado" xfId="22076" builtinId="9" hidden="1"/>
    <cellStyle name="Hipervínculo visitado" xfId="22060" builtinId="9" hidden="1"/>
    <cellStyle name="Hipervínculo visitado" xfId="22052" builtinId="9" hidden="1"/>
    <cellStyle name="Hipervínculo visitado" xfId="22044" builtinId="9" hidden="1"/>
    <cellStyle name="Hipervínculo visitado" xfId="22028" builtinId="9" hidden="1"/>
    <cellStyle name="Hipervínculo visitado" xfId="22020" builtinId="9" hidden="1"/>
    <cellStyle name="Hipervínculo visitado" xfId="22012" builtinId="9" hidden="1"/>
    <cellStyle name="Hipervínculo visitado" xfId="21994" builtinId="9" hidden="1"/>
    <cellStyle name="Hipervínculo visitado" xfId="21986" builtinId="9" hidden="1"/>
    <cellStyle name="Hipervínculo visitado" xfId="21978" builtinId="9" hidden="1"/>
    <cellStyle name="Hipervínculo visitado" xfId="21962" builtinId="9" hidden="1"/>
    <cellStyle name="Hipervínculo visitado" xfId="21954" builtinId="9" hidden="1"/>
    <cellStyle name="Hipervínculo visitado" xfId="21948" builtinId="9" hidden="1"/>
    <cellStyle name="Hipervínculo visitado" xfId="21932" builtinId="9" hidden="1"/>
    <cellStyle name="Hipervínculo visitado" xfId="21924" builtinId="9" hidden="1"/>
    <cellStyle name="Hipervínculo visitado" xfId="21916" builtinId="9" hidden="1"/>
    <cellStyle name="Hipervínculo visitado" xfId="21900" builtinId="9" hidden="1"/>
    <cellStyle name="Hipervínculo visitado" xfId="21892" builtinId="9" hidden="1"/>
    <cellStyle name="Hipervínculo visitado" xfId="21884" builtinId="9" hidden="1"/>
    <cellStyle name="Hipervínculo visitado" xfId="21868" builtinId="9" hidden="1"/>
    <cellStyle name="Hipervínculo visitado" xfId="21860" builtinId="9" hidden="1"/>
    <cellStyle name="Hipervínculo visitado" xfId="21852" builtinId="9" hidden="1"/>
    <cellStyle name="Hipervínculo visitado" xfId="21834" builtinId="9" hidden="1"/>
    <cellStyle name="Hipervínculo visitado" xfId="21826" builtinId="9" hidden="1"/>
    <cellStyle name="Hipervínculo visitado" xfId="21818" builtinId="9" hidden="1"/>
    <cellStyle name="Hipervínculo visitado" xfId="21802" builtinId="9" hidden="1"/>
    <cellStyle name="Hipervínculo visitado" xfId="21689" builtinId="9" hidden="1"/>
    <cellStyle name="Hipervínculo visitado" xfId="21788" builtinId="9" hidden="1"/>
    <cellStyle name="Hipervínculo visitado" xfId="21772" builtinId="9" hidden="1"/>
    <cellStyle name="Hipervínculo visitado" xfId="21764" builtinId="9" hidden="1"/>
    <cellStyle name="Hipervínculo visitado" xfId="21756" builtinId="9" hidden="1"/>
    <cellStyle name="Hipervínculo visitado" xfId="21740" builtinId="9" hidden="1"/>
    <cellStyle name="Hipervínculo visitado" xfId="21732" builtinId="9" hidden="1"/>
    <cellStyle name="Hipervínculo visitado" xfId="21724" builtinId="9" hidden="1"/>
    <cellStyle name="Hipervínculo visitado" xfId="21708" builtinId="9" hidden="1"/>
    <cellStyle name="Hipervínculo visitado" xfId="21700" builtinId="9" hidden="1"/>
    <cellStyle name="Hipervínculo visitado" xfId="21692" builtinId="9" hidden="1"/>
    <cellStyle name="Hipervínculo visitado" xfId="21666" builtinId="9" hidden="1"/>
    <cellStyle name="Hipervínculo visitado" xfId="21658" builtinId="9" hidden="1"/>
    <cellStyle name="Hipervínculo visitado" xfId="21642" builtinId="9" hidden="1"/>
    <cellStyle name="Hipervínculo visitado" xfId="21635" builtinId="9" hidden="1"/>
    <cellStyle name="Hipervínculo visitado" xfId="21627" builtinId="9" hidden="1"/>
    <cellStyle name="Hipervínculo visitado" xfId="21611" builtinId="9" hidden="1"/>
    <cellStyle name="Hipervínculo visitado" xfId="21603" builtinId="9" hidden="1"/>
    <cellStyle name="Hipervínculo visitado" xfId="21595" builtinId="9" hidden="1"/>
    <cellStyle name="Hipervínculo visitado" xfId="21579" builtinId="9" hidden="1"/>
    <cellStyle name="Hipervínculo visitado" xfId="21571" builtinId="9" hidden="1"/>
    <cellStyle name="Hipervínculo visitado" xfId="21563" builtinId="9" hidden="1"/>
    <cellStyle name="Hipervínculo visitado" xfId="21547" builtinId="9" hidden="1"/>
    <cellStyle name="Hipervínculo visitado" xfId="21539" builtinId="9" hidden="1"/>
    <cellStyle name="Hipervínculo visitado" xfId="21530" builtinId="9" hidden="1"/>
    <cellStyle name="Hipervínculo visitado" xfId="21514" builtinId="9" hidden="1"/>
    <cellStyle name="Hipervínculo visitado" xfId="21506" builtinId="9" hidden="1"/>
    <cellStyle name="Hipervínculo visitado" xfId="21498" builtinId="9" hidden="1"/>
    <cellStyle name="Hipervínculo visitado" xfId="21377" builtinId="9" hidden="1"/>
    <cellStyle name="Hipervínculo visitado" xfId="21476" builtinId="9" hidden="1"/>
    <cellStyle name="Hipervínculo visitado" xfId="21468" builtinId="9" hidden="1"/>
    <cellStyle name="Hipervínculo visitado" xfId="21452" builtinId="9" hidden="1"/>
    <cellStyle name="Hipervínculo visitado" xfId="21444" builtinId="9" hidden="1"/>
    <cellStyle name="Hipervínculo visitado" xfId="21436" builtinId="9" hidden="1"/>
    <cellStyle name="Hipervínculo visitado" xfId="21420" builtinId="9" hidden="1"/>
    <cellStyle name="Hipervínculo visitado" xfId="21412" builtinId="9" hidden="1"/>
    <cellStyle name="Hipervínculo visitado" xfId="21404" builtinId="9" hidden="1"/>
    <cellStyle name="Hipervínculo visitado" xfId="21388" builtinId="9" hidden="1"/>
    <cellStyle name="Hipervínculo visitado" xfId="20936" builtinId="9" hidden="1"/>
    <cellStyle name="Hipervínculo visitado" xfId="20938" builtinId="9" hidden="1"/>
    <cellStyle name="Hipervínculo visitado" xfId="20942" builtinId="9" hidden="1"/>
    <cellStyle name="Hipervínculo visitado" xfId="20944" builtinId="9" hidden="1"/>
    <cellStyle name="Hipervínculo visitado" xfId="20946" builtinId="9" hidden="1"/>
    <cellStyle name="Hipervínculo visitado" xfId="20952" builtinId="9" hidden="1"/>
    <cellStyle name="Hipervínculo visitado" xfId="20954" builtinId="9" hidden="1"/>
    <cellStyle name="Hipervínculo visitado" xfId="20956" builtinId="9" hidden="1"/>
    <cellStyle name="Hipervínculo visitado" xfId="20960" builtinId="9" hidden="1"/>
    <cellStyle name="Hipervínculo visitado" xfId="20962" builtinId="9" hidden="1"/>
    <cellStyle name="Hipervínculo visitado" xfId="20966" builtinId="9" hidden="1"/>
    <cellStyle name="Hipervínculo visitado" xfId="20970" builtinId="9" hidden="1"/>
    <cellStyle name="Hipervínculo visitado" xfId="20972" builtinId="9" hidden="1"/>
    <cellStyle name="Hipervínculo visitado" xfId="20974" builtinId="9" hidden="1"/>
    <cellStyle name="Hipervínculo visitado" xfId="20978" builtinId="9" hidden="1"/>
    <cellStyle name="Hipervínculo visitado" xfId="20982" builtinId="9" hidden="1"/>
    <cellStyle name="Hipervínculo visitado" xfId="20984" builtinId="9" hidden="1"/>
    <cellStyle name="Hipervínculo visitado" xfId="20988" builtinId="9" hidden="1"/>
    <cellStyle name="Hipervínculo visitado" xfId="20990" builtinId="9" hidden="1"/>
    <cellStyle name="Hipervínculo visitado" xfId="20992" builtinId="9" hidden="1"/>
    <cellStyle name="Hipervínculo visitado" xfId="20998" builtinId="9" hidden="1"/>
    <cellStyle name="Hipervínculo visitado" xfId="21000" builtinId="9" hidden="1"/>
    <cellStyle name="Hipervínculo visitado" xfId="21002" builtinId="9" hidden="1"/>
    <cellStyle name="Hipervínculo visitado" xfId="21006" builtinId="9" hidden="1"/>
    <cellStyle name="Hipervínculo visitado" xfId="21008" builtinId="9" hidden="1"/>
    <cellStyle name="Hipervínculo visitado" xfId="21010" builtinId="9" hidden="1"/>
    <cellStyle name="Hipervínculo visitado" xfId="20909" builtinId="9" hidden="1"/>
    <cellStyle name="Hipervínculo visitado" xfId="21016" builtinId="9" hidden="1"/>
    <cellStyle name="Hipervínculo visitado" xfId="21018" builtinId="9" hidden="1"/>
    <cellStyle name="Hipervínculo visitado" xfId="21022" builtinId="9" hidden="1"/>
    <cellStyle name="Hipervínculo visitado" xfId="21024" builtinId="9" hidden="1"/>
    <cellStyle name="Hipervínculo visitado" xfId="21028" builtinId="9" hidden="1"/>
    <cellStyle name="Hipervínculo visitado" xfId="21032" builtinId="9" hidden="1"/>
    <cellStyle name="Hipervínculo visitado" xfId="21034" builtinId="9" hidden="1"/>
    <cellStyle name="Hipervínculo visitado" xfId="21036" builtinId="9" hidden="1"/>
    <cellStyle name="Hipervínculo visitado" xfId="21040" builtinId="9" hidden="1"/>
    <cellStyle name="Hipervínculo visitado" xfId="21046" builtinId="9" hidden="1"/>
    <cellStyle name="Hipervínculo visitado" xfId="21050" builtinId="9" hidden="1"/>
    <cellStyle name="Hipervínculo visitado" xfId="21052" builtinId="9" hidden="1"/>
    <cellStyle name="Hipervínculo visitado" xfId="21054" builtinId="9" hidden="1"/>
    <cellStyle name="Hipervínculo visitado" xfId="21060" builtinId="9" hidden="1"/>
    <cellStyle name="Hipervínculo visitado" xfId="21062" builtinId="9" hidden="1"/>
    <cellStyle name="Hipervínculo visitado" xfId="21064" builtinId="9" hidden="1"/>
    <cellStyle name="Hipervínculo visitado" xfId="21069" builtinId="9" hidden="1"/>
    <cellStyle name="Hipervínculo visitado" xfId="21071" builtinId="9" hidden="1"/>
    <cellStyle name="Hipervínculo visitado" xfId="21073" builtinId="9" hidden="1"/>
    <cellStyle name="Hipervínculo visitado" xfId="21079" builtinId="9" hidden="1"/>
    <cellStyle name="Hipervínculo visitado" xfId="21081" builtinId="9" hidden="1"/>
    <cellStyle name="Hipervínculo visitado" xfId="21083" builtinId="9" hidden="1"/>
    <cellStyle name="Hipervínculo visitado" xfId="21087" builtinId="9" hidden="1"/>
    <cellStyle name="Hipervínculo visitado" xfId="21089" builtinId="9" hidden="1"/>
    <cellStyle name="Hipervínculo visitado" xfId="21093" builtinId="9" hidden="1"/>
    <cellStyle name="Hipervínculo visitado" xfId="21097" builtinId="9" hidden="1"/>
    <cellStyle name="Hipervínculo visitado" xfId="21099" builtinId="9" hidden="1"/>
    <cellStyle name="Hipervínculo visitado" xfId="21101" builtinId="9" hidden="1"/>
    <cellStyle name="Hipervínculo visitado" xfId="21105" builtinId="9" hidden="1"/>
    <cellStyle name="Hipervínculo visitado" xfId="21109" builtinId="9" hidden="1"/>
    <cellStyle name="Hipervínculo visitado" xfId="21111" builtinId="9" hidden="1"/>
    <cellStyle name="Hipervínculo visitado" xfId="21115" builtinId="9" hidden="1"/>
    <cellStyle name="Hipervínculo visitado" xfId="21117" builtinId="9" hidden="1"/>
    <cellStyle name="Hipervínculo visitado" xfId="21119" builtinId="9" hidden="1"/>
    <cellStyle name="Hipervínculo visitado" xfId="21125" builtinId="9" hidden="1"/>
    <cellStyle name="Hipervínculo visitado" xfId="21127" builtinId="9" hidden="1"/>
    <cellStyle name="Hipervínculo visitado" xfId="21129" builtinId="9" hidden="1"/>
    <cellStyle name="Hipervínculo visitado" xfId="21133" builtinId="9" hidden="1"/>
    <cellStyle name="Hipervínculo visitado" xfId="21135" builtinId="9" hidden="1"/>
    <cellStyle name="Hipervínculo visitado" xfId="21137" builtinId="9" hidden="1"/>
    <cellStyle name="Hipervínculo visitado" xfId="21143" builtinId="9" hidden="1"/>
    <cellStyle name="Hipervínculo visitado" xfId="21145" builtinId="9" hidden="1"/>
    <cellStyle name="Hipervínculo visitado" xfId="21147" builtinId="9" hidden="1"/>
    <cellStyle name="Hipervínculo visitado" xfId="21151" builtinId="9" hidden="1"/>
    <cellStyle name="Hipervínculo visitado" xfId="21153" builtinId="9" hidden="1"/>
    <cellStyle name="Hipervínculo visitado" xfId="21157" builtinId="9" hidden="1"/>
    <cellStyle name="Hipervínculo visitado" xfId="21161" builtinId="9" hidden="1"/>
    <cellStyle name="Hipervínculo visitado" xfId="21163" builtinId="9" hidden="1"/>
    <cellStyle name="Hipervínculo visitado" xfId="21165" builtinId="9" hidden="1"/>
    <cellStyle name="Hipervínculo visitado" xfId="21169" builtinId="9" hidden="1"/>
    <cellStyle name="Hipervínculo visitado" xfId="21172" builtinId="9" hidden="1"/>
    <cellStyle name="Hipervínculo visitado" xfId="21174" builtinId="9" hidden="1"/>
    <cellStyle name="Hipervínculo visitado" xfId="21178" builtinId="9" hidden="1"/>
    <cellStyle name="Hipervínculo visitado" xfId="21180" builtinId="9" hidden="1"/>
    <cellStyle name="Hipervínculo visitado" xfId="21182" builtinId="9" hidden="1"/>
    <cellStyle name="Hipervínculo visitado" xfId="21188" builtinId="9" hidden="1"/>
    <cellStyle name="Hipervínculo visitado" xfId="21190" builtinId="9" hidden="1"/>
    <cellStyle name="Hipervínculo visitado" xfId="21192" builtinId="9" hidden="1"/>
    <cellStyle name="Hipervínculo visitado" xfId="21196" builtinId="9" hidden="1"/>
    <cellStyle name="Hipervínculo visitado" xfId="21198" builtinId="9" hidden="1"/>
    <cellStyle name="Hipervínculo visitado" xfId="21200" builtinId="9" hidden="1"/>
    <cellStyle name="Hipervínculo visitado" xfId="21206" builtinId="9" hidden="1"/>
    <cellStyle name="Hipervínculo visitado" xfId="21208" builtinId="9" hidden="1"/>
    <cellStyle name="Hipervínculo visitado" xfId="21210" builtinId="9" hidden="1"/>
    <cellStyle name="Hipervínculo visitado" xfId="21214" builtinId="9" hidden="1"/>
    <cellStyle name="Hipervínculo visitado" xfId="21216" builtinId="9" hidden="1"/>
    <cellStyle name="Hipervínculo visitado" xfId="21220" builtinId="9" hidden="1"/>
    <cellStyle name="Hipervínculo visitado" xfId="21226" builtinId="9" hidden="1"/>
    <cellStyle name="Hipervínculo visitado" xfId="21228" builtinId="9" hidden="1"/>
    <cellStyle name="Hipervínculo visitado" xfId="21230" builtinId="9" hidden="1"/>
    <cellStyle name="Hipervínculo visitado" xfId="21234" builtinId="9" hidden="1"/>
    <cellStyle name="Hipervínculo visitado" xfId="21238" builtinId="9" hidden="1"/>
    <cellStyle name="Hipervínculo visitado" xfId="21244" builtinId="9" hidden="1"/>
    <cellStyle name="Hipervínculo visitado" xfId="21246" builtinId="9" hidden="1"/>
    <cellStyle name="Hipervínculo visitado" xfId="21248" builtinId="9" hidden="1"/>
    <cellStyle name="Hipervínculo visitado" xfId="21254" builtinId="9" hidden="1"/>
    <cellStyle name="Hipervínculo visitado" xfId="21256" builtinId="9" hidden="1"/>
    <cellStyle name="Hipervínculo visitado" xfId="21258" builtinId="9" hidden="1"/>
    <cellStyle name="Hipervínculo visitado" xfId="21262" builtinId="9" hidden="1"/>
    <cellStyle name="Hipervínculo visitado" xfId="21264" builtinId="9" hidden="1"/>
    <cellStyle name="Hipervínculo visitado" xfId="21266" builtinId="9" hidden="1"/>
    <cellStyle name="Hipervínculo visitado" xfId="21272" builtinId="9" hidden="1"/>
    <cellStyle name="Hipervínculo visitado" xfId="21274" builtinId="9" hidden="1"/>
    <cellStyle name="Hipervínculo visitado" xfId="21276" builtinId="9" hidden="1"/>
    <cellStyle name="Hipervínculo visitado" xfId="21280" builtinId="9" hidden="1"/>
    <cellStyle name="Hipervínculo visitado" xfId="21282" builtinId="9" hidden="1"/>
    <cellStyle name="Hipervínculo visitado" xfId="21286" builtinId="9" hidden="1"/>
    <cellStyle name="Hipervínculo visitado" xfId="21290" builtinId="9" hidden="1"/>
    <cellStyle name="Hipervínculo visitado" xfId="21292" builtinId="9" hidden="1"/>
    <cellStyle name="Hipervínculo visitado" xfId="21240" builtinId="9" hidden="1"/>
    <cellStyle name="Hipervínculo visitado" xfId="21044" builtinId="9" hidden="1"/>
    <cellStyle name="Hipervínculo visitado" xfId="21674" builtinId="9" hidden="1"/>
    <cellStyle name="Hipervínculo visitado" xfId="22364" builtinId="9" hidden="1"/>
    <cellStyle name="Hipervínculo visitado" xfId="22831" builtinId="9" hidden="1"/>
    <cellStyle name="Hipervínculo visitado" xfId="22606" builtinId="9" hidden="1"/>
    <cellStyle name="Hipervínculo visitado" xfId="22378" builtinId="9" hidden="1"/>
    <cellStyle name="Hipervínculo visitado" xfId="22150" builtinId="9" hidden="1"/>
    <cellStyle name="Hipervínculo visitado" xfId="18424" builtinId="9" hidden="1"/>
    <cellStyle name="Hipervínculo visitado" xfId="18428" builtinId="9" hidden="1"/>
    <cellStyle name="Hipervínculo visitado" xfId="18430" builtinId="9" hidden="1"/>
    <cellStyle name="Hipervínculo visitado" xfId="18432" builtinId="9" hidden="1"/>
    <cellStyle name="Hipervínculo visitado" xfId="18436" builtinId="9" hidden="1"/>
    <cellStyle name="Hipervínculo visitado" xfId="18438" builtinId="9" hidden="1"/>
    <cellStyle name="Hipervínculo visitado" xfId="18440" builtinId="9" hidden="1"/>
    <cellStyle name="Hipervínculo visitado" xfId="18444" builtinId="9" hidden="1"/>
    <cellStyle name="Hipervínculo visitado" xfId="18446" builtinId="9" hidden="1"/>
    <cellStyle name="Hipervínculo visitado" xfId="18448" builtinId="9" hidden="1"/>
    <cellStyle name="Hipervínculo visitado" xfId="18454" builtinId="9" hidden="1"/>
    <cellStyle name="Hipervínculo visitado" xfId="18456" builtinId="9" hidden="1"/>
    <cellStyle name="Hipervínculo visitado" xfId="18458" builtinId="9" hidden="1"/>
    <cellStyle name="Hipervínculo visitado" xfId="18462" builtinId="9" hidden="1"/>
    <cellStyle name="Hipervínculo visitado" xfId="18464" builtinId="9" hidden="1"/>
    <cellStyle name="Hipervínculo visitado" xfId="18450" builtinId="9" hidden="1"/>
    <cellStyle name="Hipervínculo visitado" xfId="18344" builtinId="9" hidden="1"/>
    <cellStyle name="Hipervínculo visitado" xfId="18346" builtinId="9" hidden="1"/>
    <cellStyle name="Hipervínculo visitado" xfId="18348" builtinId="9" hidden="1"/>
    <cellStyle name="Hipervínculo visitado" xfId="18352" builtinId="9" hidden="1"/>
    <cellStyle name="Hipervínculo visitado" xfId="18354" builtinId="9" hidden="1"/>
    <cellStyle name="Hipervínculo visitado" xfId="18356" builtinId="9" hidden="1"/>
    <cellStyle name="Hipervínculo visitado" xfId="18362" builtinId="9" hidden="1"/>
    <cellStyle name="Hipervínculo visitado" xfId="18364" builtinId="9" hidden="1"/>
    <cellStyle name="Hipervínculo visitado" xfId="18366" builtinId="9" hidden="1"/>
    <cellStyle name="Hipervínculo visitado" xfId="18370" builtinId="9" hidden="1"/>
    <cellStyle name="Hipervínculo visitado" xfId="18372" builtinId="9" hidden="1"/>
    <cellStyle name="Hipervínculo visitado" xfId="18374" builtinId="9" hidden="1"/>
    <cellStyle name="Hipervínculo visitado" xfId="18378" builtinId="9" hidden="1"/>
    <cellStyle name="Hipervínculo visitado" xfId="18380" builtinId="9" hidden="1"/>
    <cellStyle name="Hipervínculo visitado" xfId="18382" builtinId="9" hidden="1"/>
    <cellStyle name="Hipervínculo visitado" xfId="18328" builtinId="9" hidden="1"/>
    <cellStyle name="Hipervínculo visitado" xfId="18330" builtinId="9" hidden="1"/>
    <cellStyle name="Hipervínculo visitado" xfId="18332" builtinId="9" hidden="1"/>
    <cellStyle name="Hipervínculo visitado" xfId="18336" builtinId="9" hidden="1"/>
    <cellStyle name="Hipervínculo visitado" xfId="18338" builtinId="9" hidden="1"/>
    <cellStyle name="Hipervínculo visitado" xfId="18340" builtinId="9" hidden="1"/>
    <cellStyle name="Hipervínculo visitado" xfId="18316" builtinId="9" hidden="1"/>
    <cellStyle name="Hipervínculo visitado" xfId="18318" builtinId="9" hidden="1"/>
    <cellStyle name="Hipervínculo visitado" xfId="18320" builtinId="9" hidden="1"/>
    <cellStyle name="Hipervínculo visitado" xfId="18324" builtinId="9" hidden="1"/>
    <cellStyle name="Hipervínculo visitado" xfId="18312" builtinId="9" hidden="1"/>
    <cellStyle name="Hipervínculo visitado" xfId="18314" builtinId="9" hidden="1"/>
    <cellStyle name="Hipervínculo visitado" xfId="16071" builtinId="9" hidden="1"/>
    <cellStyle name="Hipervínculo visitado" xfId="21384" builtinId="9" hidden="1"/>
    <cellStyle name="Hipervínculo visitado" xfId="21386" builtinId="9" hidden="1"/>
    <cellStyle name="Hipervínculo visitado" xfId="21392" builtinId="9" hidden="1"/>
    <cellStyle name="Hipervínculo visitado" xfId="21394" builtinId="9" hidden="1"/>
    <cellStyle name="Hipervínculo visitado" xfId="21398" builtinId="9" hidden="1"/>
    <cellStyle name="Hipervínculo visitado" xfId="21402" builtinId="9" hidden="1"/>
    <cellStyle name="Hipervínculo visitado" xfId="21406" builtinId="9" hidden="1"/>
    <cellStyle name="Hipervínculo visitado" xfId="21408" builtinId="9" hidden="1"/>
    <cellStyle name="Hipervínculo visitado" xfId="21414" builtinId="9" hidden="1"/>
    <cellStyle name="Hipervínculo visitado" xfId="21416" builtinId="9" hidden="1"/>
    <cellStyle name="Hipervínculo visitado" xfId="21418" builtinId="9" hidden="1"/>
    <cellStyle name="Hipervínculo visitado" xfId="21424" builtinId="9" hidden="1"/>
    <cellStyle name="Hipervínculo visitado" xfId="21426" builtinId="9" hidden="1"/>
    <cellStyle name="Hipervínculo visitado" xfId="21430" builtinId="9" hidden="1"/>
    <cellStyle name="Hipervínculo visitado" xfId="21434" builtinId="9" hidden="1"/>
    <cellStyle name="Hipervínculo visitado" xfId="21438" builtinId="9" hidden="1"/>
    <cellStyle name="Hipervínculo visitado" xfId="21440" builtinId="9" hidden="1"/>
    <cellStyle name="Hipervínculo visitado" xfId="21446" builtinId="9" hidden="1"/>
    <cellStyle name="Hipervínculo visitado" xfId="21448" builtinId="9" hidden="1"/>
    <cellStyle name="Hipervínculo visitado" xfId="21450" builtinId="9" hidden="1"/>
    <cellStyle name="Hipervínculo visitado" xfId="21456" builtinId="9" hidden="1"/>
    <cellStyle name="Hipervínculo visitado" xfId="21458" builtinId="9" hidden="1"/>
    <cellStyle name="Hipervínculo visitado" xfId="21462" builtinId="9" hidden="1"/>
    <cellStyle name="Hipervínculo visitado" xfId="21466" builtinId="9" hidden="1"/>
    <cellStyle name="Hipervínculo visitado" xfId="21472" builtinId="9" hidden="1"/>
    <cellStyle name="Hipervínculo visitado" xfId="21478" builtinId="9" hidden="1"/>
    <cellStyle name="Hipervínculo visitado" xfId="21480" builtinId="9" hidden="1"/>
    <cellStyle name="Hipervínculo visitado" xfId="21482" builtinId="9" hidden="1"/>
    <cellStyle name="Hipervínculo visitado" xfId="21486" builtinId="9" hidden="1"/>
    <cellStyle name="Hipervínculo visitado" xfId="21488" builtinId="9" hidden="1"/>
    <cellStyle name="Hipervínculo visitado" xfId="21492" builtinId="9" hidden="1"/>
    <cellStyle name="Hipervínculo visitado" xfId="21496" builtinId="9" hidden="1"/>
    <cellStyle name="Hipervínculo visitado" xfId="21500" builtinId="9" hidden="1"/>
    <cellStyle name="Hipervínculo visitado" xfId="21502" builtinId="9" hidden="1"/>
    <cellStyle name="Hipervínculo visitado" xfId="21508" builtinId="9" hidden="1"/>
    <cellStyle name="Hipervínculo visitado" xfId="21510" builtinId="9" hidden="1"/>
    <cellStyle name="Hipervínculo visitado" xfId="21512" builtinId="9" hidden="1"/>
    <cellStyle name="Hipervínculo visitado" xfId="21518" builtinId="9" hidden="1"/>
    <cellStyle name="Hipervínculo visitado" xfId="21520" builtinId="9" hidden="1"/>
    <cellStyle name="Hipervínculo visitado" xfId="21524" builtinId="9" hidden="1"/>
    <cellStyle name="Hipervínculo visitado" xfId="21528" builtinId="9" hidden="1"/>
    <cellStyle name="Hipervínculo visitado" xfId="21532" builtinId="9" hidden="1"/>
    <cellStyle name="Hipervínculo visitado" xfId="21535" builtinId="9" hidden="1"/>
    <cellStyle name="Hipervínculo visitado" xfId="21541" builtinId="9" hidden="1"/>
    <cellStyle name="Hipervínculo visitado" xfId="21543" builtinId="9" hidden="1"/>
    <cellStyle name="Hipervínculo visitado" xfId="21545" builtinId="9" hidden="1"/>
    <cellStyle name="Hipervínculo visitado" xfId="21551" builtinId="9" hidden="1"/>
    <cellStyle name="Hipervínculo visitado" xfId="21553" builtinId="9" hidden="1"/>
    <cellStyle name="Hipervínculo visitado" xfId="21557" builtinId="9" hidden="1"/>
    <cellStyle name="Hipervínculo visitado" xfId="21561" builtinId="9" hidden="1"/>
    <cellStyle name="Hipervínculo visitado" xfId="21565" builtinId="9" hidden="1"/>
    <cellStyle name="Hipervínculo visitado" xfId="21567" builtinId="9" hidden="1"/>
    <cellStyle name="Hipervínculo visitado" xfId="21573" builtinId="9" hidden="1"/>
    <cellStyle name="Hipervínculo visitado" xfId="21575" builtinId="9" hidden="1"/>
    <cellStyle name="Hipervínculo visitado" xfId="21577" builtinId="9" hidden="1"/>
    <cellStyle name="Hipervínculo visitado" xfId="21583" builtinId="9" hidden="1"/>
    <cellStyle name="Hipervínculo visitado" xfId="21585" builtinId="9" hidden="1"/>
    <cellStyle name="Hipervínculo visitado" xfId="21589" builtinId="9" hidden="1"/>
    <cellStyle name="Hipervínculo visitado" xfId="21593" builtinId="9" hidden="1"/>
    <cellStyle name="Hipervínculo visitado" xfId="21597" builtinId="9" hidden="1"/>
    <cellStyle name="Hipervínculo visitado" xfId="21599" builtinId="9" hidden="1"/>
    <cellStyle name="Hipervínculo visitado" xfId="21605" builtinId="9" hidden="1"/>
    <cellStyle name="Hipervínculo visitado" xfId="21607" builtinId="9" hidden="1"/>
    <cellStyle name="Hipervínculo visitado" xfId="21609" builtinId="9" hidden="1"/>
    <cellStyle name="Hipervínculo visitado" xfId="21615" builtinId="9" hidden="1"/>
    <cellStyle name="Hipervínculo visitado" xfId="21617" builtinId="9" hidden="1"/>
    <cellStyle name="Hipervínculo visitado" xfId="21621" builtinId="9" hidden="1"/>
    <cellStyle name="Hipervínculo visitado" xfId="21625" builtinId="9" hidden="1"/>
    <cellStyle name="Hipervínculo visitado" xfId="21629" builtinId="9" hidden="1"/>
    <cellStyle name="Hipervínculo visitado" xfId="21631" builtinId="9" hidden="1"/>
    <cellStyle name="Hipervínculo visitado" xfId="21637" builtinId="9" hidden="1"/>
    <cellStyle name="Hipervínculo visitado" xfId="21638" builtinId="9" hidden="1"/>
    <cellStyle name="Hipervínculo visitado" xfId="21640" builtinId="9" hidden="1"/>
    <cellStyle name="Hipervínculo visitado" xfId="21646" builtinId="9" hidden="1"/>
    <cellStyle name="Hipervínculo visitado" xfId="21648" builtinId="9" hidden="1"/>
    <cellStyle name="Hipervínculo visitado" xfId="21652" builtinId="9" hidden="1"/>
    <cellStyle name="Hipervínculo visitado" xfId="21656" builtinId="9" hidden="1"/>
    <cellStyle name="Hipervínculo visitado" xfId="21660" builtinId="9" hidden="1"/>
    <cellStyle name="Hipervínculo visitado" xfId="21662" builtinId="9" hidden="1"/>
    <cellStyle name="Hipervínculo visitado" xfId="21668" builtinId="9" hidden="1"/>
    <cellStyle name="Hipervínculo visitado" xfId="21670" builtinId="9" hidden="1"/>
    <cellStyle name="Hipervínculo visitado" xfId="21672" builtinId="9" hidden="1"/>
    <cellStyle name="Hipervínculo visitado" xfId="21678" builtinId="9" hidden="1"/>
    <cellStyle name="Hipervínculo visitado" xfId="21680" builtinId="9" hidden="1"/>
    <cellStyle name="Hipervínculo visitado" xfId="21684" builtinId="9" hidden="1"/>
    <cellStyle name="Hipervínculo visitado" xfId="21688" builtinId="9" hidden="1"/>
    <cellStyle name="Hipervínculo visitado" xfId="21694" builtinId="9" hidden="1"/>
    <cellStyle name="Hipervínculo visitado" xfId="21696" builtinId="9" hidden="1"/>
    <cellStyle name="Hipervínculo visitado" xfId="21702" builtinId="9" hidden="1"/>
    <cellStyle name="Hipervínculo visitado" xfId="21704" builtinId="9" hidden="1"/>
    <cellStyle name="Hipervínculo visitado" xfId="21706" builtinId="9" hidden="1"/>
    <cellStyle name="Hipervínculo visitado" xfId="21712" builtinId="9" hidden="1"/>
    <cellStyle name="Hipervínculo visitado" xfId="21714" builtinId="9" hidden="1"/>
    <cellStyle name="Hipervínculo visitado" xfId="21718" builtinId="9" hidden="1"/>
    <cellStyle name="Hipervínculo visitado" xfId="21722" builtinId="9" hidden="1"/>
    <cellStyle name="Hipervínculo visitado" xfId="21726" builtinId="9" hidden="1"/>
    <cellStyle name="Hipervínculo visitado" xfId="21728" builtinId="9" hidden="1"/>
    <cellStyle name="Hipervínculo visitado" xfId="21734" builtinId="9" hidden="1"/>
    <cellStyle name="Hipervínculo visitado" xfId="21736" builtinId="9" hidden="1"/>
    <cellStyle name="Hipervínculo visitado" xfId="21738" builtinId="9" hidden="1"/>
    <cellStyle name="Hipervínculo visitado" xfId="21744" builtinId="9" hidden="1"/>
    <cellStyle name="Hipervínculo visitado" xfId="21746" builtinId="9" hidden="1"/>
    <cellStyle name="Hipervínculo visitado" xfId="21750" builtinId="9" hidden="1"/>
    <cellStyle name="Hipervínculo visitado" xfId="21754" builtinId="9" hidden="1"/>
    <cellStyle name="Hipervínculo visitado" xfId="21758" builtinId="9" hidden="1"/>
    <cellStyle name="Hipervínculo visitado" xfId="21760" builtinId="9" hidden="1"/>
    <cellStyle name="Hipervínculo visitado" xfId="21766" builtinId="9" hidden="1"/>
    <cellStyle name="Hipervínculo visitado" xfId="21768" builtinId="9" hidden="1"/>
    <cellStyle name="Hipervínculo visitado" xfId="21770" builtinId="9" hidden="1"/>
    <cellStyle name="Hipervínculo visitado" xfId="21776" builtinId="9" hidden="1"/>
    <cellStyle name="Hipervínculo visitado" xfId="21778" builtinId="9" hidden="1"/>
    <cellStyle name="Hipervínculo visitado" xfId="21782" builtinId="9" hidden="1"/>
    <cellStyle name="Hipervínculo visitado" xfId="21786" builtinId="9" hidden="1"/>
    <cellStyle name="Hipervínculo visitado" xfId="21790" builtinId="9" hidden="1"/>
    <cellStyle name="Hipervínculo visitado" xfId="21792" builtinId="9" hidden="1"/>
    <cellStyle name="Hipervínculo visitado" xfId="21796" builtinId="9" hidden="1"/>
    <cellStyle name="Hipervínculo visitado" xfId="21798" builtinId="9" hidden="1"/>
    <cellStyle name="Hipervínculo visitado" xfId="21800" builtinId="9" hidden="1"/>
    <cellStyle name="Hipervínculo visitado" xfId="21806" builtinId="9" hidden="1"/>
    <cellStyle name="Hipervínculo visitado" xfId="21808" builtinId="9" hidden="1"/>
    <cellStyle name="Hipervínculo visitado" xfId="21812" builtinId="9" hidden="1"/>
    <cellStyle name="Hipervínculo visitado" xfId="21816" builtinId="9" hidden="1"/>
    <cellStyle name="Hipervínculo visitado" xfId="21820" builtinId="9" hidden="1"/>
    <cellStyle name="Hipervínculo visitado" xfId="21822" builtinId="9" hidden="1"/>
    <cellStyle name="Hipervínculo visitado" xfId="21828" builtinId="9" hidden="1"/>
    <cellStyle name="Hipervínculo visitado" xfId="21830" builtinId="9" hidden="1"/>
    <cellStyle name="Hipervínculo visitado" xfId="21832" builtinId="9" hidden="1"/>
    <cellStyle name="Hipervínculo visitado" xfId="21838" builtinId="9" hidden="1"/>
    <cellStyle name="Hipervínculo visitado" xfId="21840" builtinId="9" hidden="1"/>
    <cellStyle name="Hipervínculo visitado" xfId="21844" builtinId="9" hidden="1"/>
    <cellStyle name="Hipervínculo visitado" xfId="21850" builtinId="9" hidden="1"/>
    <cellStyle name="Hipervínculo visitado" xfId="21854" builtinId="9" hidden="1"/>
    <cellStyle name="Hipervínculo visitado" xfId="21856" builtinId="9" hidden="1"/>
    <cellStyle name="Hipervínculo visitado" xfId="21862" builtinId="9" hidden="1"/>
    <cellStyle name="Hipervínculo visitado" xfId="21864" builtinId="9" hidden="1"/>
    <cellStyle name="Hipervínculo visitado" xfId="21866" builtinId="9" hidden="1"/>
    <cellStyle name="Hipervínculo visitado" xfId="21872" builtinId="9" hidden="1"/>
    <cellStyle name="Hipervínculo visitado" xfId="21874" builtinId="9" hidden="1"/>
    <cellStyle name="Hipervínculo visitado" xfId="21878" builtinId="9" hidden="1"/>
    <cellStyle name="Hipervínculo visitado" xfId="21882" builtinId="9" hidden="1"/>
    <cellStyle name="Hipervínculo visitado" xfId="21886" builtinId="9" hidden="1"/>
    <cellStyle name="Hipervínculo visitado" xfId="21888" builtinId="9" hidden="1"/>
    <cellStyle name="Hipervínculo visitado" xfId="21894" builtinId="9" hidden="1"/>
    <cellStyle name="Hipervínculo visitado" xfId="21896" builtinId="9" hidden="1"/>
    <cellStyle name="Hipervínculo visitado" xfId="21898" builtinId="9" hidden="1"/>
    <cellStyle name="Hipervínculo visitado" xfId="21904" builtinId="9" hidden="1"/>
    <cellStyle name="Hipervínculo visitado" xfId="21906" builtinId="9" hidden="1"/>
    <cellStyle name="Hipervínculo visitado" xfId="21910" builtinId="9" hidden="1"/>
    <cellStyle name="Hipervínculo visitado" xfId="21914" builtinId="9" hidden="1"/>
    <cellStyle name="Hipervínculo visitado" xfId="21918" builtinId="9" hidden="1"/>
    <cellStyle name="Hipervínculo visitado" xfId="21920" builtinId="9" hidden="1"/>
    <cellStyle name="Hipervínculo visitado" xfId="21928" builtinId="9" hidden="1"/>
    <cellStyle name="Hipervínculo visitado" xfId="21930" builtinId="9" hidden="1"/>
    <cellStyle name="Hipervínculo visitado" xfId="21936" builtinId="9" hidden="1"/>
    <cellStyle name="Hipervínculo visitado" xfId="21938" builtinId="9" hidden="1"/>
    <cellStyle name="Hipervínculo visitado" xfId="21942" builtinId="9" hidden="1"/>
    <cellStyle name="Hipervínculo visitado" xfId="21946" builtinId="9" hidden="1"/>
    <cellStyle name="Hipervínculo visitado" xfId="21950" builtinId="9" hidden="1"/>
    <cellStyle name="Hipervínculo visitado" xfId="21845" builtinId="9" hidden="1"/>
    <cellStyle name="Hipervínculo visitado" xfId="21956" builtinId="9" hidden="1"/>
    <cellStyle name="Hipervínculo visitado" xfId="21958" builtinId="9" hidden="1"/>
    <cellStyle name="Hipervínculo visitado" xfId="21960" builtinId="9" hidden="1"/>
    <cellStyle name="Hipervínculo visitado" xfId="21966" builtinId="9" hidden="1"/>
    <cellStyle name="Hipervínculo visitado" xfId="21968" builtinId="9" hidden="1"/>
    <cellStyle name="Hipervínculo visitado" xfId="21972" builtinId="9" hidden="1"/>
    <cellStyle name="Hipervínculo visitado" xfId="21976" builtinId="9" hidden="1"/>
    <cellStyle name="Hipervínculo visitado" xfId="21980" builtinId="9" hidden="1"/>
    <cellStyle name="Hipervínculo visitado" xfId="21982" builtinId="9" hidden="1"/>
    <cellStyle name="Hipervínculo visitado" xfId="21988" builtinId="9" hidden="1"/>
    <cellStyle name="Hipervínculo visitado" xfId="21990" builtinId="9" hidden="1"/>
    <cellStyle name="Hipervínculo visitado" xfId="21992" builtinId="9" hidden="1"/>
    <cellStyle name="Hipervínculo visitado" xfId="21998" builtinId="9" hidden="1"/>
    <cellStyle name="Hipervínculo visitado" xfId="22000" builtinId="9" hidden="1"/>
    <cellStyle name="Hipervínculo visitado" xfId="22006" builtinId="9" hidden="1"/>
    <cellStyle name="Hipervínculo visitado" xfId="22010" builtinId="9" hidden="1"/>
    <cellStyle name="Hipervínculo visitado" xfId="22014" builtinId="9" hidden="1"/>
    <cellStyle name="Hipervínculo visitado" xfId="22016" builtinId="9" hidden="1"/>
    <cellStyle name="Hipervínculo visitado" xfId="22022" builtinId="9" hidden="1"/>
    <cellStyle name="Hipervínculo visitado" xfId="22024" builtinId="9" hidden="1"/>
    <cellStyle name="Hipervínculo visitado" xfId="22026" builtinId="9" hidden="1"/>
    <cellStyle name="Hipervínculo visitado" xfId="22032" builtinId="9" hidden="1"/>
    <cellStyle name="Hipervínculo visitado" xfId="22034" builtinId="9" hidden="1"/>
    <cellStyle name="Hipervínculo visitado" xfId="22038" builtinId="9" hidden="1"/>
    <cellStyle name="Hipervínculo visitado" xfId="22042" builtinId="9" hidden="1"/>
    <cellStyle name="Hipervínculo visitado" xfId="22046" builtinId="9" hidden="1"/>
    <cellStyle name="Hipervínculo visitado" xfId="22048" builtinId="9" hidden="1"/>
    <cellStyle name="Hipervínculo visitado" xfId="22054" builtinId="9" hidden="1"/>
    <cellStyle name="Hipervínculo visitado" xfId="22056" builtinId="9" hidden="1"/>
    <cellStyle name="Hipervínculo visitado" xfId="22058" builtinId="9" hidden="1"/>
    <cellStyle name="Hipervínculo visitado" xfId="22064" builtinId="9" hidden="1"/>
    <cellStyle name="Hipervínculo visitado" xfId="22066" builtinId="9" hidden="1"/>
    <cellStyle name="Hipervínculo visitado" xfId="22070" builtinId="9" hidden="1"/>
    <cellStyle name="Hipervínculo visitado" xfId="21926" builtinId="9" hidden="1"/>
    <cellStyle name="Hipervínculo visitado" xfId="21470" builtinId="9" hidden="1"/>
    <cellStyle name="Hipervínculo visitado" xfId="19049" builtinId="9" hidden="1"/>
    <cellStyle name="Hipervínculo visitado" xfId="19051" builtinId="9" hidden="1"/>
    <cellStyle name="Hipervínculo visitado" xfId="19055" builtinId="9" hidden="1"/>
    <cellStyle name="Hipervínculo visitado" xfId="19057" builtinId="9" hidden="1"/>
    <cellStyle name="Hipervínculo visitado" xfId="19061" builtinId="9" hidden="1"/>
    <cellStyle name="Hipervínculo visitado" xfId="19065" builtinId="9" hidden="1"/>
    <cellStyle name="Hipervínculo visitado" xfId="19067" builtinId="9" hidden="1"/>
    <cellStyle name="Hipervínculo visitado" xfId="19069" builtinId="9" hidden="1"/>
    <cellStyle name="Hipervínculo visitado" xfId="19073" builtinId="9" hidden="1"/>
    <cellStyle name="Hipervínculo visitado" xfId="19077" builtinId="9" hidden="1"/>
    <cellStyle name="Hipervínculo visitado" xfId="19079" builtinId="9" hidden="1"/>
    <cellStyle name="Hipervínculo visitado" xfId="19083" builtinId="9" hidden="1"/>
    <cellStyle name="Hipervínculo visitado" xfId="19085" builtinId="9" hidden="1"/>
    <cellStyle name="Hipervínculo visitado" xfId="19087" builtinId="9" hidden="1"/>
    <cellStyle name="Hipervínculo visitado" xfId="19095" builtinId="9" hidden="1"/>
    <cellStyle name="Hipervínculo visitado" xfId="19093" builtinId="9" hidden="1"/>
    <cellStyle name="Hipervínculo visitado" xfId="19075" builtinId="9" hidden="1"/>
    <cellStyle name="Hipervínculo visitado" xfId="19043" builtinId="9" hidden="1"/>
    <cellStyle name="Hipervínculo visitado" xfId="19029" builtinId="9" hidden="1"/>
    <cellStyle name="Hipervínculo visitado" xfId="19013" builtinId="9" hidden="1"/>
    <cellStyle name="Hipervínculo visitado" xfId="18981" builtinId="9" hidden="1"/>
    <cellStyle name="Hipervínculo visitado" xfId="18965" builtinId="9" hidden="1"/>
    <cellStyle name="Hipervínculo visitado" xfId="18949" builtinId="9" hidden="1"/>
    <cellStyle name="Hipervínculo visitado" xfId="18915" builtinId="9" hidden="1"/>
    <cellStyle name="Hipervínculo visitado" xfId="18899" builtinId="9" hidden="1"/>
    <cellStyle name="Hipervínculo visitado" xfId="18883" builtinId="9" hidden="1"/>
    <cellStyle name="Hipervínculo visitado" xfId="18852" builtinId="9" hidden="1"/>
    <cellStyle name="Hipervínculo visitado" xfId="18836" builtinId="9" hidden="1"/>
    <cellStyle name="Hipervínculo visitado" xfId="18820" builtinId="9" hidden="1"/>
    <cellStyle name="Hipervínculo visitado" xfId="18788" builtinId="9" hidden="1"/>
    <cellStyle name="Hipervínculo visitado" xfId="18771" builtinId="9" hidden="1"/>
    <cellStyle name="Hipervínculo visitado" xfId="18755" builtinId="9" hidden="1"/>
    <cellStyle name="Hipervínculo visitado" xfId="18725" builtinId="9" hidden="1"/>
    <cellStyle name="Hipervínculo visitado" xfId="18709" builtinId="9" hidden="1"/>
    <cellStyle name="Hipervínculo visitado" xfId="18693" builtinId="9" hidden="1"/>
    <cellStyle name="Hipervínculo visitado" xfId="18661" builtinId="9" hidden="1"/>
    <cellStyle name="Hipervínculo visitado" xfId="18467" builtinId="9" hidden="1"/>
    <cellStyle name="Hipervínculo visitado" xfId="18469" builtinId="9" hidden="1"/>
    <cellStyle name="Hipervínculo visitado" xfId="18473" builtinId="9" hidden="1"/>
    <cellStyle name="Hipervínculo visitado" xfId="18475" builtinId="9" hidden="1"/>
    <cellStyle name="Hipervínculo visitado" xfId="18477" builtinId="9" hidden="1"/>
    <cellStyle name="Hipervínculo visitado" xfId="18481" builtinId="9" hidden="1"/>
    <cellStyle name="Hipervínculo visitado" xfId="18485" builtinId="9" hidden="1"/>
    <cellStyle name="Hipervínculo visitado" xfId="18487" builtinId="9" hidden="1"/>
    <cellStyle name="Hipervínculo visitado" xfId="18491" builtinId="9" hidden="1"/>
    <cellStyle name="Hipervínculo visitado" xfId="18493" builtinId="9" hidden="1"/>
    <cellStyle name="Hipervínculo visitado" xfId="18495" builtinId="9" hidden="1"/>
    <cellStyle name="Hipervínculo visitado" xfId="18499" builtinId="9" hidden="1"/>
    <cellStyle name="Hipervínculo visitado" xfId="18501" builtinId="9" hidden="1"/>
    <cellStyle name="Hipervínculo visitado" xfId="18503" builtinId="9" hidden="1"/>
    <cellStyle name="Hipervínculo visitado" xfId="18507" builtinId="9" hidden="1"/>
    <cellStyle name="Hipervínculo visitado" xfId="18509" builtinId="9" hidden="1"/>
    <cellStyle name="Hipervínculo visitado" xfId="18511" builtinId="9" hidden="1"/>
    <cellStyle name="Hipervínculo visitado" xfId="18517" builtinId="9" hidden="1"/>
    <cellStyle name="Hipervínculo visitado" xfId="18518" builtinId="9" hidden="1"/>
    <cellStyle name="Hipervínculo visitado" xfId="18520" builtinId="9" hidden="1"/>
    <cellStyle name="Hipervínculo visitado" xfId="18524" builtinId="9" hidden="1"/>
    <cellStyle name="Hipervínculo visitado" xfId="18526" builtinId="9" hidden="1"/>
    <cellStyle name="Hipervínculo visitado" xfId="18532" builtinId="9" hidden="1"/>
    <cellStyle name="Hipervínculo visitado" xfId="18534" builtinId="9" hidden="1"/>
    <cellStyle name="Hipervínculo visitado" xfId="18536" builtinId="9" hidden="1"/>
    <cellStyle name="Hipervínculo visitado" xfId="18540" builtinId="9" hidden="1"/>
    <cellStyle name="Hipervínculo visitado" xfId="18542" builtinId="9" hidden="1"/>
    <cellStyle name="Hipervínculo visitado" xfId="18544" builtinId="9" hidden="1"/>
    <cellStyle name="Hipervínculo visitado" xfId="18550" builtinId="9" hidden="1"/>
    <cellStyle name="Hipervínculo visitado" xfId="18552" builtinId="9" hidden="1"/>
    <cellStyle name="Hipervínculo visitado" xfId="18554" builtinId="9" hidden="1"/>
    <cellStyle name="Hipervínculo visitado" xfId="18558" builtinId="9" hidden="1"/>
    <cellStyle name="Hipervínculo visitado" xfId="18560" builtinId="9" hidden="1"/>
    <cellStyle name="Hipervínculo visitado" xfId="18562" builtinId="9" hidden="1"/>
    <cellStyle name="Hipervínculo visitado" xfId="18566" builtinId="9" hidden="1"/>
    <cellStyle name="Hipervínculo visitado" xfId="18568" builtinId="9" hidden="1"/>
    <cellStyle name="Hipervínculo visitado" xfId="18571" builtinId="9" hidden="1"/>
    <cellStyle name="Hipervínculo visitado" xfId="18575" builtinId="9" hidden="1"/>
    <cellStyle name="Hipervínculo visitado" xfId="18577" builtinId="9" hidden="1"/>
    <cellStyle name="Hipervínculo visitado" xfId="18581" builtinId="9" hidden="1"/>
    <cellStyle name="Hipervínculo visitado" xfId="18585" builtinId="9" hidden="1"/>
    <cellStyle name="Hipervínculo visitado" xfId="18587" builtinId="9" hidden="1"/>
    <cellStyle name="Hipervínculo visitado" xfId="18589" builtinId="9" hidden="1"/>
    <cellStyle name="Hipervínculo visitado" xfId="18593" builtinId="9" hidden="1"/>
    <cellStyle name="Hipervínculo visitado" xfId="18595" builtinId="9" hidden="1"/>
    <cellStyle name="Hipervínculo visitado" xfId="18597" builtinId="9" hidden="1"/>
    <cellStyle name="Hipervínculo visitado" xfId="18601" builtinId="9" hidden="1"/>
    <cellStyle name="Hipervínculo visitado" xfId="18603" builtinId="9" hidden="1"/>
    <cellStyle name="Hipervínculo visitado" xfId="18605" builtinId="9" hidden="1"/>
    <cellStyle name="Hipervínculo visitado" xfId="18609" builtinId="9" hidden="1"/>
    <cellStyle name="Hipervínculo visitado" xfId="18613" builtinId="9" hidden="1"/>
    <cellStyle name="Hipervínculo visitado" xfId="18615" builtinId="9" hidden="1"/>
    <cellStyle name="Hipervínculo visitado" xfId="18619" builtinId="9" hidden="1"/>
    <cellStyle name="Hipervínculo visitado" xfId="18621" builtinId="9" hidden="1"/>
    <cellStyle name="Hipervínculo visitado" xfId="18625" builtinId="9" hidden="1"/>
    <cellStyle name="Hipervínculo visitado" xfId="18629" builtinId="9" hidden="1"/>
    <cellStyle name="Hipervínculo visitado" xfId="18631" builtinId="9" hidden="1"/>
    <cellStyle name="Hipervínculo visitado" xfId="18633" builtinId="9" hidden="1"/>
    <cellStyle name="Hipervínculo visitado" xfId="18637" builtinId="9" hidden="1"/>
    <cellStyle name="Hipervínculo visitado" xfId="18639" builtinId="9" hidden="1"/>
    <cellStyle name="Hipervínculo visitado" xfId="18641" builtinId="9" hidden="1"/>
    <cellStyle name="Hipervínculo visitado" xfId="18647" builtinId="9" hidden="1"/>
    <cellStyle name="Hipervínculo visitado" xfId="18645" builtinId="9" hidden="1"/>
    <cellStyle name="Hipervínculo visitado" xfId="18611" builtinId="9" hidden="1"/>
    <cellStyle name="Hipervínculo visitado" xfId="18546" builtinId="9" hidden="1"/>
    <cellStyle name="Hipervínculo visitado" xfId="18515" builtinId="9" hidden="1"/>
    <cellStyle name="Hipervínculo visitado" xfId="18483" builtinId="9" hidden="1"/>
    <cellStyle name="Hipervínculo visitado" xfId="18388" builtinId="9" hidden="1"/>
    <cellStyle name="Hipervínculo visitado" xfId="18390" builtinId="9" hidden="1"/>
    <cellStyle name="Hipervínculo visitado" xfId="18392" builtinId="9" hidden="1"/>
    <cellStyle name="Hipervínculo visitado" xfId="18396" builtinId="9" hidden="1"/>
    <cellStyle name="Hipervínculo visitado" xfId="18398" builtinId="9" hidden="1"/>
    <cellStyle name="Hipervínculo visitado" xfId="18400" builtinId="9" hidden="1"/>
    <cellStyle name="Hipervínculo visitado" xfId="18404" builtinId="9" hidden="1"/>
    <cellStyle name="Hipervínculo visitado" xfId="18406" builtinId="9" hidden="1"/>
    <cellStyle name="Hipervínculo visitado" xfId="18408" builtinId="9" hidden="1"/>
    <cellStyle name="Hipervínculo visitado" xfId="18412" builtinId="9" hidden="1"/>
    <cellStyle name="Hipervínculo visitado" xfId="18414" builtinId="9" hidden="1"/>
    <cellStyle name="Hipervínculo visitado" xfId="18416" builtinId="9" hidden="1"/>
    <cellStyle name="Hipervínculo visitado" xfId="18420" builtinId="9" hidden="1"/>
    <cellStyle name="Hipervínculo visitado" xfId="18422" builtinId="9" hidden="1"/>
    <cellStyle name="Hipervínculo visitado" xfId="18528" builtinId="9" hidden="1"/>
    <cellStyle name="Hipervínculo visitado" xfId="18874" builtinId="9" hidden="1"/>
    <cellStyle name="Hipervínculo visitado" xfId="18876" builtinId="9" hidden="1"/>
    <cellStyle name="Hipervínculo visitado" xfId="18878" builtinId="9" hidden="1"/>
    <cellStyle name="Hipervínculo visitado" xfId="18882" builtinId="9" hidden="1"/>
    <cellStyle name="Hipervínculo visitado" xfId="18885" builtinId="9" hidden="1"/>
    <cellStyle name="Hipervínculo visitado" xfId="18887" builtinId="9" hidden="1"/>
    <cellStyle name="Hipervínculo visitado" xfId="18891" builtinId="9" hidden="1"/>
    <cellStyle name="Hipervínculo visitado" xfId="18893" builtinId="9" hidden="1"/>
    <cellStyle name="Hipervínculo visitado" xfId="18895" builtinId="9" hidden="1"/>
    <cellStyle name="Hipervínculo visitado" xfId="18901" builtinId="9" hidden="1"/>
    <cellStyle name="Hipervínculo visitado" xfId="18903" builtinId="9" hidden="1"/>
    <cellStyle name="Hipervínculo visitado" xfId="18905" builtinId="9" hidden="1"/>
    <cellStyle name="Hipervínculo visitado" xfId="18909" builtinId="9" hidden="1"/>
    <cellStyle name="Hipervínculo visitado" xfId="18911" builtinId="9" hidden="1"/>
    <cellStyle name="Hipervínculo visitado" xfId="18913" builtinId="9" hidden="1"/>
    <cellStyle name="Hipervínculo visitado" xfId="18919" builtinId="9" hidden="1"/>
    <cellStyle name="Hipervínculo visitado" xfId="18921" builtinId="9" hidden="1"/>
    <cellStyle name="Hipervínculo visitado" xfId="18923" builtinId="9" hidden="1"/>
    <cellStyle name="Hipervínculo visitado" xfId="18927" builtinId="9" hidden="1"/>
    <cellStyle name="Hipervínculo visitado" xfId="18929" builtinId="9" hidden="1"/>
    <cellStyle name="Hipervínculo visitado" xfId="18933" builtinId="9" hidden="1"/>
    <cellStyle name="Hipervínculo visitado" xfId="18939" builtinId="9" hidden="1"/>
    <cellStyle name="Hipervínculo visitado" xfId="18941" builtinId="9" hidden="1"/>
    <cellStyle name="Hipervínculo visitado" xfId="18943" builtinId="9" hidden="1"/>
    <cellStyle name="Hipervínculo visitado" xfId="18947" builtinId="9" hidden="1"/>
    <cellStyle name="Hipervínculo visitado" xfId="18951" builtinId="9" hidden="1"/>
    <cellStyle name="Hipervínculo visitado" xfId="18953" builtinId="9" hidden="1"/>
    <cellStyle name="Hipervínculo visitado" xfId="18957" builtinId="9" hidden="1"/>
    <cellStyle name="Hipervínculo visitado" xfId="18959" builtinId="9" hidden="1"/>
    <cellStyle name="Hipervínculo visitado" xfId="18961" builtinId="9" hidden="1"/>
    <cellStyle name="Hipervínculo visitado" xfId="18967" builtinId="9" hidden="1"/>
    <cellStyle name="Hipervínculo visitado" xfId="18969" builtinId="9" hidden="1"/>
    <cellStyle name="Hipervínculo visitado" xfId="18971" builtinId="9" hidden="1"/>
    <cellStyle name="Hipervínculo visitado" xfId="18975" builtinId="9" hidden="1"/>
    <cellStyle name="Hipervínculo visitado" xfId="18977" builtinId="9" hidden="1"/>
    <cellStyle name="Hipervínculo visitado" xfId="18979" builtinId="9" hidden="1"/>
    <cellStyle name="Hipervínculo visitado" xfId="18985" builtinId="9" hidden="1"/>
    <cellStyle name="Hipervínculo visitado" xfId="18987" builtinId="9" hidden="1"/>
    <cellStyle name="Hipervínculo visitado" xfId="18989" builtinId="9" hidden="1"/>
    <cellStyle name="Hipervínculo visitado" xfId="18993" builtinId="9" hidden="1"/>
    <cellStyle name="Hipervínculo visitado" xfId="18995" builtinId="9" hidden="1"/>
    <cellStyle name="Hipervínculo visitado" xfId="18999" builtinId="9" hidden="1"/>
    <cellStyle name="Hipervínculo visitado" xfId="19003" builtinId="9" hidden="1"/>
    <cellStyle name="Hipervínculo visitado" xfId="19005" builtinId="9" hidden="1"/>
    <cellStyle name="Hipervínculo visitado" xfId="19007" builtinId="9" hidden="1"/>
    <cellStyle name="Hipervínculo visitado" xfId="19011" builtinId="9" hidden="1"/>
    <cellStyle name="Hipervínculo visitado" xfId="19015" builtinId="9" hidden="1"/>
    <cellStyle name="Hipervínculo visitado" xfId="19017" builtinId="9" hidden="1"/>
    <cellStyle name="Hipervínculo visitado" xfId="19021" builtinId="9" hidden="1"/>
    <cellStyle name="Hipervínculo visitado" xfId="19023" builtinId="9" hidden="1"/>
    <cellStyle name="Hipervínculo visitado" xfId="19025" builtinId="9" hidden="1"/>
    <cellStyle name="Hipervínculo visitado" xfId="19031" builtinId="9" hidden="1"/>
    <cellStyle name="Hipervínculo visitado" xfId="19033" builtinId="9" hidden="1"/>
    <cellStyle name="Hipervínculo visitado" xfId="19035" builtinId="9" hidden="1"/>
    <cellStyle name="Hipervínculo visitado" xfId="19039" builtinId="9" hidden="1"/>
    <cellStyle name="Hipervínculo visitado" xfId="18934" builtinId="9" hidden="1"/>
    <cellStyle name="Hipervínculo visitado" xfId="19041" builtinId="9" hidden="1"/>
    <cellStyle name="Hipervínculo visitado" xfId="19047" builtinId="9" hidden="1"/>
    <cellStyle name="Hipervínculo visitado" xfId="18784" builtinId="9" hidden="1"/>
    <cellStyle name="Hipervínculo visitado" xfId="18786" builtinId="9" hidden="1"/>
    <cellStyle name="Hipervínculo visitado" xfId="18792" builtinId="9" hidden="1"/>
    <cellStyle name="Hipervínculo visitado" xfId="18794" builtinId="9" hidden="1"/>
    <cellStyle name="Hipervínculo visitado" xfId="18796" builtinId="9" hidden="1"/>
    <cellStyle name="Hipervínculo visitado" xfId="18800" builtinId="9" hidden="1"/>
    <cellStyle name="Hipervínculo visitado" xfId="18802" builtinId="9" hidden="1"/>
    <cellStyle name="Hipervínculo visitado" xfId="18806" builtinId="9" hidden="1"/>
    <cellStyle name="Hipervínculo visitado" xfId="18810" builtinId="9" hidden="1"/>
    <cellStyle name="Hipervínculo visitado" xfId="18812" builtinId="9" hidden="1"/>
    <cellStyle name="Hipervínculo visitado" xfId="18814" builtinId="9" hidden="1"/>
    <cellStyle name="Hipervínculo visitado" xfId="18818" builtinId="9" hidden="1"/>
    <cellStyle name="Hipervínculo visitado" xfId="18822" builtinId="9" hidden="1"/>
    <cellStyle name="Hipervínculo visitado" xfId="18824" builtinId="9" hidden="1"/>
    <cellStyle name="Hipervínculo visitado" xfId="18828" builtinId="9" hidden="1"/>
    <cellStyle name="Hipervínculo visitado" xfId="18830" builtinId="9" hidden="1"/>
    <cellStyle name="Hipervínculo visitado" xfId="18832" builtinId="9" hidden="1"/>
    <cellStyle name="Hipervínculo visitado" xfId="18838" builtinId="9" hidden="1"/>
    <cellStyle name="Hipervínculo visitado" xfId="18840" builtinId="9" hidden="1"/>
    <cellStyle name="Hipervínculo visitado" xfId="18842" builtinId="9" hidden="1"/>
    <cellStyle name="Hipervínculo visitado" xfId="18846" builtinId="9" hidden="1"/>
    <cellStyle name="Hipervínculo visitado" xfId="18848" builtinId="9" hidden="1"/>
    <cellStyle name="Hipervínculo visitado" xfId="18850" builtinId="9" hidden="1"/>
    <cellStyle name="Hipervínculo visitado" xfId="18856" builtinId="9" hidden="1"/>
    <cellStyle name="Hipervínculo visitado" xfId="18858" builtinId="9" hidden="1"/>
    <cellStyle name="Hipervínculo visitado" xfId="18860" builtinId="9" hidden="1"/>
    <cellStyle name="Hipervínculo visitado" xfId="18864" builtinId="9" hidden="1"/>
    <cellStyle name="Hipervínculo visitado" xfId="18866" builtinId="9" hidden="1"/>
    <cellStyle name="Hipervínculo visitado" xfId="18870" builtinId="9" hidden="1"/>
    <cellStyle name="Hipervínculo visitado" xfId="18737" builtinId="9" hidden="1"/>
    <cellStyle name="Hipervínculo visitado" xfId="18741" builtinId="9" hidden="1"/>
    <cellStyle name="Hipervínculo visitado" xfId="18745" builtinId="9" hidden="1"/>
    <cellStyle name="Hipervínculo visitado" xfId="18747" builtinId="9" hidden="1"/>
    <cellStyle name="Hipervínculo visitado" xfId="18749" builtinId="9" hidden="1"/>
    <cellStyle name="Hipervínculo visitado" xfId="18753" builtinId="9" hidden="1"/>
    <cellStyle name="Hipervínculo visitado" xfId="18757" builtinId="9" hidden="1"/>
    <cellStyle name="Hipervínculo visitado" xfId="18759" builtinId="9" hidden="1"/>
    <cellStyle name="Hipervínculo visitado" xfId="18763" builtinId="9" hidden="1"/>
    <cellStyle name="Hipervínculo visitado" xfId="18765" builtinId="9" hidden="1"/>
    <cellStyle name="Hipervínculo visitado" xfId="18767" builtinId="9" hidden="1"/>
    <cellStyle name="Hipervínculo visitado" xfId="18773" builtinId="9" hidden="1"/>
    <cellStyle name="Hipervínculo visitado" xfId="18775" builtinId="9" hidden="1"/>
    <cellStyle name="Hipervínculo visitado" xfId="18777" builtinId="9" hidden="1"/>
    <cellStyle name="Hipervínculo visitado" xfId="18782" builtinId="9" hidden="1"/>
    <cellStyle name="Hipervínculo visitado" xfId="18719" builtinId="9" hidden="1"/>
    <cellStyle name="Hipervínculo visitado" xfId="18721" builtinId="9" hidden="1"/>
    <cellStyle name="Hipervínculo visitado" xfId="18723" builtinId="9" hidden="1"/>
    <cellStyle name="Hipervínculo visitado" xfId="18622" builtinId="9" hidden="1"/>
    <cellStyle name="Hipervínculo visitado" xfId="18729" builtinId="9" hidden="1"/>
    <cellStyle name="Hipervínculo visitado" xfId="18731" builtinId="9" hidden="1"/>
    <cellStyle name="Hipervínculo visitado" xfId="18735" builtinId="9" hidden="1"/>
    <cellStyle name="Hipervínculo visitado" xfId="18705" builtinId="9" hidden="1"/>
    <cellStyle name="Hipervínculo visitado" xfId="18711" builtinId="9" hidden="1"/>
    <cellStyle name="Hipervínculo visitado" xfId="18713" builtinId="9" hidden="1"/>
    <cellStyle name="Hipervínculo visitado" xfId="18715" builtinId="9" hidden="1"/>
    <cellStyle name="Hipervínculo visitado" xfId="18701" builtinId="9" hidden="1"/>
    <cellStyle name="Hipervínculo visitado" xfId="18703" builtinId="9" hidden="1"/>
    <cellStyle name="Hipervínculo visitado" xfId="18697" builtinId="9" hidden="1"/>
    <cellStyle name="Millares" xfId="53" builtinId="3"/>
    <cellStyle name="Millares [0] 2" xfId="59492"/>
    <cellStyle name="Millares 2" xfId="59490"/>
    <cellStyle name="Millares 2 2" xfId="59498"/>
    <cellStyle name="Millares 2 3" xfId="59497"/>
    <cellStyle name="Millares 3" xfId="59494"/>
    <cellStyle name="Millares 3 2" xfId="59501"/>
    <cellStyle name="Millares 4" xfId="59502"/>
    <cellStyle name="Millares 5" xfId="59506"/>
    <cellStyle name="Millares 6" xfId="59499"/>
    <cellStyle name="Moneda [0] 2" xfId="59503"/>
    <cellStyle name="Moneda 2" xfId="59493"/>
    <cellStyle name="Moneda 3" xfId="59495"/>
    <cellStyle name="Normal" xfId="0" builtinId="0"/>
    <cellStyle name="Normal 2" xfId="59500"/>
    <cellStyle name="Normal 2 2" xfId="59504"/>
    <cellStyle name="Normal 2 3" xfId="59505"/>
    <cellStyle name="Normal 3" xfId="59496"/>
    <cellStyle name="Porcentaje 2" xfId="59491"/>
  </cellStyles>
  <dxfs count="0"/>
  <tableStyles count="0" defaultTableStyle="TableStyleMedium2" defaultPivotStyle="PivotStyleLight16"/>
  <colors>
    <mruColors>
      <color rgb="FFFFFF66"/>
      <color rgb="FFCCFF66"/>
      <color rgb="FFCCFF99"/>
      <color rgb="FF00FFCC"/>
      <color rgb="FFFF99CC"/>
      <color rgb="FFFF7C80"/>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417285</xdr:colOff>
      <xdr:row>0</xdr:row>
      <xdr:rowOff>40821</xdr:rowOff>
    </xdr:from>
    <xdr:to>
      <xdr:col>0</xdr:col>
      <xdr:colOff>1392465</xdr:colOff>
      <xdr:row>4</xdr:row>
      <xdr:rowOff>27215</xdr:rowOff>
    </xdr:to>
    <xdr:pic>
      <xdr:nvPicPr>
        <xdr:cNvPr id="2" name="Imagen 1" descr="C:\Users\AUXPLANEACION03\Desktop\Gobernacion_del_quindio.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7285" y="40821"/>
          <a:ext cx="970644" cy="966108"/>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5165"/>
  <sheetViews>
    <sheetView showGridLines="0" tabSelected="1" topLeftCell="A151" zoomScale="60" zoomScaleNormal="60" zoomScaleSheetLayoutView="70" workbookViewId="0">
      <selection activeCell="M572" sqref="M572"/>
    </sheetView>
  </sheetViews>
  <sheetFormatPr baseColWidth="10" defaultColWidth="11.42578125" defaultRowHeight="38.25" customHeight="1" x14ac:dyDescent="0.25"/>
  <cols>
    <col min="1" max="1" width="20.85546875" style="241" customWidth="1"/>
    <col min="2" max="2" width="17.42578125" style="241" customWidth="1"/>
    <col min="3" max="3" width="6.7109375" style="242" customWidth="1"/>
    <col min="4" max="4" width="26.5703125" style="241" customWidth="1"/>
    <col min="5" max="5" width="17.140625" style="241" customWidth="1"/>
    <col min="6" max="6" width="14.7109375" style="241" customWidth="1"/>
    <col min="7" max="7" width="18.28515625" style="241" customWidth="1"/>
    <col min="8" max="8" width="19" style="243" customWidth="1"/>
    <col min="9" max="9" width="17" style="241" customWidth="1"/>
    <col min="10" max="10" width="16.5703125" style="241" customWidth="1"/>
    <col min="11" max="11" width="20.5703125" style="241" customWidth="1"/>
    <col min="12" max="12" width="22.42578125" style="244" customWidth="1"/>
    <col min="13" max="13" width="23.42578125" style="242" customWidth="1"/>
    <col min="14" max="14" width="31" style="241" customWidth="1"/>
    <col min="15" max="15" width="16" style="242" customWidth="1"/>
    <col min="16" max="16" width="27.28515625" style="279" customWidth="1"/>
    <col min="17" max="17" width="27.42578125" style="279" customWidth="1"/>
    <col min="18" max="18" width="28.7109375" style="279" customWidth="1"/>
    <col min="19" max="19" width="27.28515625" style="279" customWidth="1"/>
    <col min="20" max="20" width="25.7109375" style="279" customWidth="1"/>
    <col min="21" max="21" width="22.140625" style="279" customWidth="1"/>
    <col min="22" max="22" width="24" style="279" customWidth="1"/>
    <col min="23" max="23" width="27" style="279" customWidth="1"/>
    <col min="24" max="24" width="26.140625" style="279" customWidth="1"/>
    <col min="25" max="25" width="25.85546875" style="279" customWidth="1"/>
    <col min="26" max="26" width="26" style="279" customWidth="1"/>
    <col min="27" max="27" width="26.85546875" style="279" customWidth="1"/>
    <col min="28" max="28" width="27.28515625" style="280" customWidth="1"/>
    <col min="29" max="29" width="26.85546875" style="280" customWidth="1"/>
    <col min="30" max="30" width="24.28515625" style="279" customWidth="1"/>
    <col min="31" max="32" width="24.28515625" style="280" customWidth="1"/>
    <col min="33" max="33" width="25.140625" style="279" customWidth="1"/>
    <col min="34" max="34" width="24.42578125" style="279" customWidth="1"/>
    <col min="35" max="35" width="23.42578125" style="279" customWidth="1"/>
    <col min="36" max="36" width="21.28515625" style="279" customWidth="1"/>
    <col min="37" max="37" width="23.85546875" style="279" customWidth="1"/>
    <col min="38" max="38" width="28.28515625" style="279" customWidth="1"/>
    <col min="39" max="39" width="16.7109375" style="241" bestFit="1" customWidth="1"/>
    <col min="40" max="42" width="31" style="241" customWidth="1"/>
    <col min="43" max="16384" width="11.42578125" style="241"/>
  </cols>
  <sheetData>
    <row r="1" spans="1:42" ht="18.75" customHeight="1" x14ac:dyDescent="0.25">
      <c r="A1" s="579"/>
      <c r="B1" s="579"/>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288" t="s">
        <v>779</v>
      </c>
      <c r="AL1" s="288" t="s">
        <v>784</v>
      </c>
    </row>
    <row r="2" spans="1:42" ht="18.75" customHeight="1" x14ac:dyDescent="0.25">
      <c r="A2" s="579"/>
      <c r="B2" s="579"/>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579"/>
      <c r="AC2" s="579"/>
      <c r="AD2" s="579"/>
      <c r="AE2" s="579"/>
      <c r="AF2" s="579"/>
      <c r="AG2" s="579"/>
      <c r="AH2" s="579"/>
      <c r="AI2" s="579"/>
      <c r="AJ2" s="579"/>
      <c r="AK2" s="289" t="s">
        <v>780</v>
      </c>
      <c r="AL2" s="290">
        <v>1</v>
      </c>
    </row>
    <row r="3" spans="1:42" s="47" customFormat="1" ht="18.75" customHeight="1" x14ac:dyDescent="0.25">
      <c r="A3" s="580" t="s">
        <v>783</v>
      </c>
      <c r="B3" s="580"/>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580"/>
      <c r="AJ3" s="580"/>
      <c r="AK3" s="288" t="s">
        <v>781</v>
      </c>
      <c r="AL3" s="291" t="s">
        <v>785</v>
      </c>
    </row>
    <row r="4" spans="1:42" s="47" customFormat="1" ht="18.75" customHeight="1" x14ac:dyDescent="0.25">
      <c r="A4" s="580"/>
      <c r="B4" s="580"/>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0"/>
      <c r="AI4" s="580"/>
      <c r="AJ4" s="580"/>
      <c r="AK4" s="288" t="s">
        <v>782</v>
      </c>
      <c r="AL4" s="292" t="s">
        <v>778</v>
      </c>
    </row>
    <row r="5" spans="1:42" s="49" customFormat="1" ht="15.75" customHeight="1" thickBot="1" x14ac:dyDescent="0.3">
      <c r="A5" s="336"/>
      <c r="B5" s="336"/>
      <c r="C5" s="336"/>
      <c r="D5" s="336"/>
      <c r="E5" s="336"/>
      <c r="F5" s="336"/>
      <c r="G5" s="336"/>
      <c r="H5" s="336"/>
      <c r="I5" s="336"/>
      <c r="J5" s="336"/>
      <c r="K5" s="336"/>
      <c r="L5" s="336"/>
      <c r="M5" s="336"/>
      <c r="N5" s="336"/>
      <c r="O5" s="336" t="s">
        <v>125</v>
      </c>
      <c r="P5" s="342" t="s">
        <v>125</v>
      </c>
      <c r="Q5" s="342"/>
      <c r="R5" s="342"/>
      <c r="S5" s="342"/>
      <c r="T5" s="342"/>
      <c r="U5" s="343"/>
      <c r="V5" s="344"/>
      <c r="W5" s="342"/>
      <c r="X5" s="31"/>
      <c r="Y5" s="343"/>
      <c r="Z5" s="31"/>
      <c r="AA5" s="342" t="s">
        <v>125</v>
      </c>
      <c r="AB5" s="342"/>
      <c r="AC5" s="342"/>
      <c r="AD5" s="31" t="s">
        <v>125</v>
      </c>
      <c r="AE5" s="31"/>
      <c r="AF5" s="31"/>
      <c r="AG5" s="342" t="s">
        <v>125</v>
      </c>
      <c r="AH5" s="342"/>
      <c r="AI5" s="342"/>
      <c r="AJ5" s="342"/>
      <c r="AK5" s="342"/>
      <c r="AL5" s="274"/>
    </row>
    <row r="6" spans="1:42" s="2" customFormat="1" ht="51" customHeight="1" x14ac:dyDescent="0.25">
      <c r="A6" s="423" t="s">
        <v>0</v>
      </c>
      <c r="B6" s="425" t="s">
        <v>1</v>
      </c>
      <c r="C6" s="427" t="s">
        <v>159</v>
      </c>
      <c r="D6" s="428"/>
      <c r="E6" s="425" t="s">
        <v>2</v>
      </c>
      <c r="F6" s="425" t="s">
        <v>3</v>
      </c>
      <c r="G6" s="425" t="s">
        <v>160</v>
      </c>
      <c r="H6" s="415" t="s">
        <v>4</v>
      </c>
      <c r="I6" s="431" t="s">
        <v>2</v>
      </c>
      <c r="J6" s="431" t="s">
        <v>161</v>
      </c>
      <c r="K6" s="419" t="s">
        <v>162</v>
      </c>
      <c r="L6" s="421" t="s">
        <v>163</v>
      </c>
      <c r="M6" s="415" t="s">
        <v>164</v>
      </c>
      <c r="N6" s="415" t="s">
        <v>158</v>
      </c>
      <c r="O6" s="415" t="s">
        <v>165</v>
      </c>
      <c r="P6" s="417" t="s">
        <v>166</v>
      </c>
      <c r="Q6" s="417" t="s">
        <v>167</v>
      </c>
      <c r="R6" s="417" t="s">
        <v>168</v>
      </c>
      <c r="S6" s="417" t="s">
        <v>169</v>
      </c>
      <c r="T6" s="417" t="s">
        <v>170</v>
      </c>
      <c r="U6" s="417" t="s">
        <v>171</v>
      </c>
      <c r="V6" s="417" t="s">
        <v>172</v>
      </c>
      <c r="W6" s="417" t="s">
        <v>173</v>
      </c>
      <c r="X6" s="417" t="s">
        <v>174</v>
      </c>
      <c r="Y6" s="417" t="s">
        <v>175</v>
      </c>
      <c r="Z6" s="417" t="s">
        <v>176</v>
      </c>
      <c r="AA6" s="417" t="s">
        <v>177</v>
      </c>
      <c r="AB6" s="417" t="s">
        <v>178</v>
      </c>
      <c r="AC6" s="417" t="s">
        <v>179</v>
      </c>
      <c r="AD6" s="417" t="s">
        <v>180</v>
      </c>
      <c r="AE6" s="417" t="s">
        <v>181</v>
      </c>
      <c r="AF6" s="417" t="s">
        <v>182</v>
      </c>
      <c r="AG6" s="417" t="s">
        <v>183</v>
      </c>
      <c r="AH6" s="417" t="s">
        <v>184</v>
      </c>
      <c r="AI6" s="417" t="s">
        <v>770</v>
      </c>
      <c r="AJ6" s="458" t="s">
        <v>185</v>
      </c>
      <c r="AK6" s="460" t="s">
        <v>186</v>
      </c>
      <c r="AL6" s="448" t="s">
        <v>187</v>
      </c>
    </row>
    <row r="7" spans="1:42" s="2" customFormat="1" ht="51" customHeight="1" x14ac:dyDescent="0.25">
      <c r="A7" s="424"/>
      <c r="B7" s="426"/>
      <c r="C7" s="429"/>
      <c r="D7" s="430"/>
      <c r="E7" s="426"/>
      <c r="F7" s="426"/>
      <c r="G7" s="426"/>
      <c r="H7" s="416"/>
      <c r="I7" s="432"/>
      <c r="J7" s="432"/>
      <c r="K7" s="420"/>
      <c r="L7" s="422"/>
      <c r="M7" s="416"/>
      <c r="N7" s="416"/>
      <c r="O7" s="416"/>
      <c r="P7" s="418"/>
      <c r="Q7" s="418"/>
      <c r="R7" s="418"/>
      <c r="S7" s="418"/>
      <c r="T7" s="418"/>
      <c r="U7" s="418"/>
      <c r="V7" s="418"/>
      <c r="W7" s="418"/>
      <c r="X7" s="418"/>
      <c r="Y7" s="418"/>
      <c r="Z7" s="418"/>
      <c r="AA7" s="418" t="s">
        <v>188</v>
      </c>
      <c r="AB7" s="418" t="s">
        <v>188</v>
      </c>
      <c r="AC7" s="418" t="s">
        <v>188</v>
      </c>
      <c r="AD7" s="418" t="s">
        <v>189</v>
      </c>
      <c r="AE7" s="418" t="s">
        <v>189</v>
      </c>
      <c r="AF7" s="418" t="s">
        <v>189</v>
      </c>
      <c r="AG7" s="418" t="s">
        <v>190</v>
      </c>
      <c r="AH7" s="418" t="s">
        <v>190</v>
      </c>
      <c r="AI7" s="418"/>
      <c r="AJ7" s="459"/>
      <c r="AK7" s="461"/>
      <c r="AL7" s="449"/>
    </row>
    <row r="8" spans="1:42" s="55" customFormat="1" ht="15.75" customHeight="1" x14ac:dyDescent="0.25">
      <c r="A8" s="345"/>
      <c r="B8" s="50"/>
      <c r="C8" s="51"/>
      <c r="D8" s="51"/>
      <c r="E8" s="50"/>
      <c r="F8" s="50"/>
      <c r="G8" s="50"/>
      <c r="H8" s="48"/>
      <c r="I8" s="52"/>
      <c r="J8" s="52"/>
      <c r="K8" s="53"/>
      <c r="L8" s="54"/>
      <c r="M8" s="51"/>
      <c r="N8" s="51"/>
      <c r="O8" s="51"/>
      <c r="P8" s="248"/>
      <c r="Q8" s="248"/>
      <c r="R8" s="248"/>
      <c r="S8" s="248"/>
      <c r="T8" s="248"/>
      <c r="U8" s="248"/>
      <c r="V8" s="248"/>
      <c r="W8" s="248"/>
      <c r="X8" s="248"/>
      <c r="Y8" s="248"/>
      <c r="Z8" s="248"/>
      <c r="AA8" s="248"/>
      <c r="AB8" s="248"/>
      <c r="AC8" s="248"/>
      <c r="AD8" s="248"/>
      <c r="AE8" s="248"/>
      <c r="AF8" s="248"/>
      <c r="AG8" s="248"/>
      <c r="AH8" s="248"/>
      <c r="AI8" s="248"/>
      <c r="AJ8" s="249"/>
      <c r="AK8" s="248"/>
      <c r="AL8" s="346"/>
    </row>
    <row r="9" spans="1:42" s="4" customFormat="1" ht="38.25" customHeight="1" x14ac:dyDescent="0.25">
      <c r="A9" s="347" t="s">
        <v>751</v>
      </c>
      <c r="B9" s="56"/>
      <c r="C9" s="57"/>
      <c r="D9" s="56"/>
      <c r="E9" s="56"/>
      <c r="F9" s="56"/>
      <c r="G9" s="56"/>
      <c r="H9" s="56"/>
      <c r="I9" s="56"/>
      <c r="J9" s="56"/>
      <c r="K9" s="56"/>
      <c r="L9" s="58"/>
      <c r="M9" s="57"/>
      <c r="N9" s="56"/>
      <c r="O9" s="57"/>
      <c r="P9" s="251">
        <f>P10</f>
        <v>0</v>
      </c>
      <c r="Q9" s="251">
        <f t="shared" ref="Q9:AL11" si="0">Q10</f>
        <v>0</v>
      </c>
      <c r="R9" s="251">
        <f t="shared" si="0"/>
        <v>0</v>
      </c>
      <c r="S9" s="251">
        <f t="shared" si="0"/>
        <v>0</v>
      </c>
      <c r="T9" s="251">
        <f t="shared" si="0"/>
        <v>0</v>
      </c>
      <c r="U9" s="251">
        <f t="shared" si="0"/>
        <v>0</v>
      </c>
      <c r="V9" s="251">
        <f t="shared" si="0"/>
        <v>0</v>
      </c>
      <c r="W9" s="251">
        <f t="shared" si="0"/>
        <v>0</v>
      </c>
      <c r="X9" s="251">
        <f t="shared" si="0"/>
        <v>0</v>
      </c>
      <c r="Y9" s="251">
        <f t="shared" si="0"/>
        <v>0</v>
      </c>
      <c r="Z9" s="251">
        <f t="shared" si="0"/>
        <v>0</v>
      </c>
      <c r="AA9" s="251">
        <f t="shared" si="0"/>
        <v>0</v>
      </c>
      <c r="AB9" s="251">
        <f t="shared" si="0"/>
        <v>0</v>
      </c>
      <c r="AC9" s="251">
        <f t="shared" si="0"/>
        <v>0</v>
      </c>
      <c r="AD9" s="251">
        <f t="shared" si="0"/>
        <v>0</v>
      </c>
      <c r="AE9" s="251">
        <f t="shared" si="0"/>
        <v>0</v>
      </c>
      <c r="AF9" s="251">
        <f t="shared" si="0"/>
        <v>0</v>
      </c>
      <c r="AG9" s="251">
        <f t="shared" si="0"/>
        <v>0</v>
      </c>
      <c r="AH9" s="251">
        <f t="shared" si="0"/>
        <v>542876980</v>
      </c>
      <c r="AI9" s="251">
        <f t="shared" si="0"/>
        <v>0</v>
      </c>
      <c r="AJ9" s="251">
        <f t="shared" si="0"/>
        <v>0</v>
      </c>
      <c r="AK9" s="251">
        <f t="shared" si="0"/>
        <v>0</v>
      </c>
      <c r="AL9" s="348">
        <f t="shared" si="0"/>
        <v>542876980</v>
      </c>
      <c r="AN9" s="59"/>
      <c r="AO9" s="59"/>
      <c r="AP9" s="59"/>
    </row>
    <row r="10" spans="1:42" s="4" customFormat="1" ht="38.25" customHeight="1" x14ac:dyDescent="0.25">
      <c r="A10" s="349">
        <v>5</v>
      </c>
      <c r="B10" s="60" t="s">
        <v>191</v>
      </c>
      <c r="C10" s="60"/>
      <c r="D10" s="60"/>
      <c r="E10" s="60"/>
      <c r="F10" s="60"/>
      <c r="G10" s="60"/>
      <c r="H10" s="60"/>
      <c r="I10" s="60"/>
      <c r="J10" s="60"/>
      <c r="K10" s="60"/>
      <c r="L10" s="60"/>
      <c r="M10" s="60"/>
      <c r="N10" s="60"/>
      <c r="O10" s="60"/>
      <c r="P10" s="252">
        <f>P11</f>
        <v>0</v>
      </c>
      <c r="Q10" s="252">
        <f t="shared" si="0"/>
        <v>0</v>
      </c>
      <c r="R10" s="252">
        <f t="shared" si="0"/>
        <v>0</v>
      </c>
      <c r="S10" s="252">
        <f t="shared" si="0"/>
        <v>0</v>
      </c>
      <c r="T10" s="252">
        <f t="shared" si="0"/>
        <v>0</v>
      </c>
      <c r="U10" s="252">
        <f t="shared" si="0"/>
        <v>0</v>
      </c>
      <c r="V10" s="252">
        <f t="shared" si="0"/>
        <v>0</v>
      </c>
      <c r="W10" s="252">
        <f t="shared" si="0"/>
        <v>0</v>
      </c>
      <c r="X10" s="252">
        <f t="shared" si="0"/>
        <v>0</v>
      </c>
      <c r="Y10" s="252">
        <f t="shared" si="0"/>
        <v>0</v>
      </c>
      <c r="Z10" s="252">
        <f t="shared" si="0"/>
        <v>0</v>
      </c>
      <c r="AA10" s="252">
        <f t="shared" si="0"/>
        <v>0</v>
      </c>
      <c r="AB10" s="252">
        <f t="shared" si="0"/>
        <v>0</v>
      </c>
      <c r="AC10" s="252">
        <f t="shared" si="0"/>
        <v>0</v>
      </c>
      <c r="AD10" s="252">
        <f t="shared" si="0"/>
        <v>0</v>
      </c>
      <c r="AE10" s="252">
        <f t="shared" si="0"/>
        <v>0</v>
      </c>
      <c r="AF10" s="252">
        <f t="shared" si="0"/>
        <v>0</v>
      </c>
      <c r="AG10" s="252">
        <f t="shared" si="0"/>
        <v>0</v>
      </c>
      <c r="AH10" s="252">
        <f t="shared" si="0"/>
        <v>542876980</v>
      </c>
      <c r="AI10" s="252">
        <f t="shared" si="0"/>
        <v>0</v>
      </c>
      <c r="AJ10" s="252">
        <f t="shared" si="0"/>
        <v>0</v>
      </c>
      <c r="AK10" s="252">
        <f t="shared" si="0"/>
        <v>0</v>
      </c>
      <c r="AL10" s="350">
        <f t="shared" si="0"/>
        <v>542876980</v>
      </c>
      <c r="AN10" s="59"/>
      <c r="AO10" s="59"/>
      <c r="AP10" s="59"/>
    </row>
    <row r="11" spans="1:42" s="4" customFormat="1" ht="38.25" customHeight="1" x14ac:dyDescent="0.25">
      <c r="A11" s="351"/>
      <c r="B11" s="62">
        <v>28</v>
      </c>
      <c r="C11" s="63" t="s">
        <v>96</v>
      </c>
      <c r="D11" s="63"/>
      <c r="E11" s="63"/>
      <c r="F11" s="63"/>
      <c r="G11" s="63"/>
      <c r="H11" s="63"/>
      <c r="I11" s="63"/>
      <c r="J11" s="63"/>
      <c r="K11" s="63"/>
      <c r="L11" s="63"/>
      <c r="M11" s="63"/>
      <c r="N11" s="63"/>
      <c r="O11" s="63"/>
      <c r="P11" s="253">
        <f>P12</f>
        <v>0</v>
      </c>
      <c r="Q11" s="253">
        <f t="shared" si="0"/>
        <v>0</v>
      </c>
      <c r="R11" s="253">
        <f t="shared" si="0"/>
        <v>0</v>
      </c>
      <c r="S11" s="253">
        <f t="shared" si="0"/>
        <v>0</v>
      </c>
      <c r="T11" s="253">
        <f t="shared" si="0"/>
        <v>0</v>
      </c>
      <c r="U11" s="253">
        <f t="shared" si="0"/>
        <v>0</v>
      </c>
      <c r="V11" s="253">
        <f t="shared" si="0"/>
        <v>0</v>
      </c>
      <c r="W11" s="253">
        <f t="shared" si="0"/>
        <v>0</v>
      </c>
      <c r="X11" s="253">
        <f t="shared" si="0"/>
        <v>0</v>
      </c>
      <c r="Y11" s="253">
        <f t="shared" si="0"/>
        <v>0</v>
      </c>
      <c r="Z11" s="253">
        <f t="shared" si="0"/>
        <v>0</v>
      </c>
      <c r="AA11" s="253">
        <f t="shared" si="0"/>
        <v>0</v>
      </c>
      <c r="AB11" s="253">
        <f t="shared" si="0"/>
        <v>0</v>
      </c>
      <c r="AC11" s="253">
        <f t="shared" si="0"/>
        <v>0</v>
      </c>
      <c r="AD11" s="253">
        <f t="shared" si="0"/>
        <v>0</v>
      </c>
      <c r="AE11" s="253">
        <f t="shared" si="0"/>
        <v>0</v>
      </c>
      <c r="AF11" s="253">
        <f t="shared" si="0"/>
        <v>0</v>
      </c>
      <c r="AG11" s="253">
        <f t="shared" si="0"/>
        <v>0</v>
      </c>
      <c r="AH11" s="253">
        <f t="shared" si="0"/>
        <v>542876980</v>
      </c>
      <c r="AI11" s="253">
        <f t="shared" si="0"/>
        <v>0</v>
      </c>
      <c r="AJ11" s="253">
        <f t="shared" si="0"/>
        <v>0</v>
      </c>
      <c r="AK11" s="253">
        <f t="shared" si="0"/>
        <v>0</v>
      </c>
      <c r="AL11" s="352">
        <f t="shared" si="0"/>
        <v>542876980</v>
      </c>
      <c r="AN11" s="59"/>
      <c r="AO11" s="59"/>
      <c r="AP11" s="59"/>
    </row>
    <row r="12" spans="1:42" s="4" customFormat="1" ht="38.25" customHeight="1" x14ac:dyDescent="0.25">
      <c r="A12" s="353"/>
      <c r="B12" s="64"/>
      <c r="C12" s="65"/>
      <c r="D12" s="65"/>
      <c r="E12" s="65"/>
      <c r="F12" s="66"/>
      <c r="G12" s="67">
        <v>89</v>
      </c>
      <c r="H12" s="68" t="s">
        <v>99</v>
      </c>
      <c r="I12" s="69"/>
      <c r="J12" s="69"/>
      <c r="K12" s="69"/>
      <c r="L12" s="69"/>
      <c r="M12" s="69"/>
      <c r="N12" s="69"/>
      <c r="O12" s="69"/>
      <c r="P12" s="255">
        <f>SUM(P13:P17)</f>
        <v>0</v>
      </c>
      <c r="Q12" s="255">
        <f t="shared" ref="Q12:AL12" si="1">SUM(Q13:Q17)</f>
        <v>0</v>
      </c>
      <c r="R12" s="255">
        <f t="shared" si="1"/>
        <v>0</v>
      </c>
      <c r="S12" s="255">
        <f t="shared" si="1"/>
        <v>0</v>
      </c>
      <c r="T12" s="255">
        <f t="shared" si="1"/>
        <v>0</v>
      </c>
      <c r="U12" s="255">
        <f t="shared" si="1"/>
        <v>0</v>
      </c>
      <c r="V12" s="255">
        <f t="shared" si="1"/>
        <v>0</v>
      </c>
      <c r="W12" s="255">
        <f t="shared" si="1"/>
        <v>0</v>
      </c>
      <c r="X12" s="255">
        <f t="shared" si="1"/>
        <v>0</v>
      </c>
      <c r="Y12" s="255">
        <f t="shared" si="1"/>
        <v>0</v>
      </c>
      <c r="Z12" s="255">
        <f t="shared" si="1"/>
        <v>0</v>
      </c>
      <c r="AA12" s="255">
        <f t="shared" si="1"/>
        <v>0</v>
      </c>
      <c r="AB12" s="255">
        <f t="shared" si="1"/>
        <v>0</v>
      </c>
      <c r="AC12" s="255">
        <f t="shared" si="1"/>
        <v>0</v>
      </c>
      <c r="AD12" s="255">
        <f t="shared" si="1"/>
        <v>0</v>
      </c>
      <c r="AE12" s="255">
        <f t="shared" si="1"/>
        <v>0</v>
      </c>
      <c r="AF12" s="255">
        <f t="shared" si="1"/>
        <v>0</v>
      </c>
      <c r="AG12" s="255">
        <f t="shared" si="1"/>
        <v>0</v>
      </c>
      <c r="AH12" s="255">
        <f t="shared" si="1"/>
        <v>542876980</v>
      </c>
      <c r="AI12" s="255">
        <f t="shared" si="1"/>
        <v>0</v>
      </c>
      <c r="AJ12" s="255">
        <f t="shared" si="1"/>
        <v>0</v>
      </c>
      <c r="AK12" s="255">
        <f t="shared" si="1"/>
        <v>0</v>
      </c>
      <c r="AL12" s="354">
        <f t="shared" si="1"/>
        <v>542876980</v>
      </c>
      <c r="AN12" s="59"/>
      <c r="AO12" s="59"/>
      <c r="AP12" s="59"/>
    </row>
    <row r="13" spans="1:42" s="35" customFormat="1" ht="120.75" customHeight="1" x14ac:dyDescent="0.25">
      <c r="A13" s="353"/>
      <c r="B13" s="70"/>
      <c r="C13" s="335" t="s">
        <v>192</v>
      </c>
      <c r="D13" s="329" t="s">
        <v>193</v>
      </c>
      <c r="E13" s="334">
        <v>0</v>
      </c>
      <c r="F13" s="334">
        <v>2</v>
      </c>
      <c r="G13" s="71"/>
      <c r="H13" s="301">
        <v>282</v>
      </c>
      <c r="I13" s="16" t="s">
        <v>9</v>
      </c>
      <c r="J13" s="16">
        <v>2</v>
      </c>
      <c r="K13" s="72" t="s">
        <v>194</v>
      </c>
      <c r="L13" s="12" t="s">
        <v>125</v>
      </c>
      <c r="M13" s="334" t="s">
        <v>195</v>
      </c>
      <c r="N13" s="329" t="s">
        <v>196</v>
      </c>
      <c r="O13" s="334" t="s">
        <v>126</v>
      </c>
      <c r="P13" s="45">
        <v>0</v>
      </c>
      <c r="Q13" s="45">
        <v>0</v>
      </c>
      <c r="R13" s="45">
        <v>0</v>
      </c>
      <c r="S13" s="45">
        <v>0</v>
      </c>
      <c r="T13" s="45">
        <v>0</v>
      </c>
      <c r="U13" s="45">
        <v>0</v>
      </c>
      <c r="V13" s="45">
        <v>0</v>
      </c>
      <c r="W13" s="45">
        <v>0</v>
      </c>
      <c r="X13" s="45">
        <v>0</v>
      </c>
      <c r="Y13" s="45">
        <v>0</v>
      </c>
      <c r="Z13" s="45">
        <v>0</v>
      </c>
      <c r="AA13" s="45">
        <v>0</v>
      </c>
      <c r="AB13" s="45"/>
      <c r="AC13" s="45"/>
      <c r="AD13" s="45">
        <v>0</v>
      </c>
      <c r="AE13" s="45"/>
      <c r="AF13" s="45"/>
      <c r="AG13" s="45">
        <v>0</v>
      </c>
      <c r="AH13" s="45">
        <f>60000000+10000000</f>
        <v>70000000</v>
      </c>
      <c r="AI13" s="45">
        <v>0</v>
      </c>
      <c r="AJ13" s="33"/>
      <c r="AK13" s="33">
        <v>0</v>
      </c>
      <c r="AL13" s="355">
        <f>+P13+R13+S13+T13+U13+V13+W13+X13+Y13+Z13+AA13+AD13+AG13+AH13+AI13+AJ13+AK13</f>
        <v>70000000</v>
      </c>
    </row>
    <row r="14" spans="1:42" s="35" customFormat="1" ht="120" customHeight="1" x14ac:dyDescent="0.25">
      <c r="A14" s="353"/>
      <c r="B14" s="70"/>
      <c r="C14" s="335" t="s">
        <v>197</v>
      </c>
      <c r="D14" s="329" t="s">
        <v>198</v>
      </c>
      <c r="E14" s="334">
        <v>0</v>
      </c>
      <c r="F14" s="334">
        <v>2</v>
      </c>
      <c r="G14" s="73"/>
      <c r="H14" s="334">
        <v>283</v>
      </c>
      <c r="I14" s="16" t="s">
        <v>9</v>
      </c>
      <c r="J14" s="16">
        <v>1</v>
      </c>
      <c r="K14" s="72" t="s">
        <v>194</v>
      </c>
      <c r="L14" s="12" t="s">
        <v>125</v>
      </c>
      <c r="M14" s="334" t="s">
        <v>199</v>
      </c>
      <c r="N14" s="329" t="s">
        <v>200</v>
      </c>
      <c r="O14" s="334" t="s">
        <v>127</v>
      </c>
      <c r="P14" s="45">
        <v>0</v>
      </c>
      <c r="Q14" s="45">
        <v>0</v>
      </c>
      <c r="R14" s="45">
        <v>0</v>
      </c>
      <c r="S14" s="45">
        <v>0</v>
      </c>
      <c r="T14" s="45">
        <v>0</v>
      </c>
      <c r="U14" s="45">
        <v>0</v>
      </c>
      <c r="V14" s="45">
        <v>0</v>
      </c>
      <c r="W14" s="45">
        <v>0</v>
      </c>
      <c r="X14" s="45">
        <v>0</v>
      </c>
      <c r="Y14" s="45">
        <v>0</v>
      </c>
      <c r="Z14" s="45">
        <v>0</v>
      </c>
      <c r="AA14" s="45">
        <v>0</v>
      </c>
      <c r="AB14" s="45"/>
      <c r="AC14" s="45"/>
      <c r="AD14" s="45">
        <v>0</v>
      </c>
      <c r="AE14" s="45"/>
      <c r="AF14" s="45"/>
      <c r="AG14" s="45">
        <v>0</v>
      </c>
      <c r="AH14" s="45">
        <f>87500000+40768225</f>
        <v>128268225</v>
      </c>
      <c r="AI14" s="45">
        <v>0</v>
      </c>
      <c r="AJ14" s="33"/>
      <c r="AK14" s="33">
        <v>0</v>
      </c>
      <c r="AL14" s="355">
        <f>+P14+R14+S14+T14+U14+V14+W14+X14+Y14+Z14+AA14+AD14+AG14+AH14+AI14+AJ14+AK14</f>
        <v>128268225</v>
      </c>
    </row>
    <row r="15" spans="1:42" s="35" customFormat="1" ht="90.75" customHeight="1" x14ac:dyDescent="0.25">
      <c r="A15" s="353"/>
      <c r="B15" s="70"/>
      <c r="C15" s="335">
        <v>38</v>
      </c>
      <c r="D15" s="329" t="s">
        <v>123</v>
      </c>
      <c r="E15" s="334">
        <v>0</v>
      </c>
      <c r="F15" s="334">
        <v>2</v>
      </c>
      <c r="G15" s="73"/>
      <c r="H15" s="334">
        <v>284</v>
      </c>
      <c r="I15" s="16">
        <v>1</v>
      </c>
      <c r="J15" s="16">
        <v>1</v>
      </c>
      <c r="K15" s="72" t="s">
        <v>194</v>
      </c>
      <c r="L15" s="12" t="s">
        <v>201</v>
      </c>
      <c r="M15" s="334" t="s">
        <v>202</v>
      </c>
      <c r="N15" s="329" t="s">
        <v>203</v>
      </c>
      <c r="O15" s="334" t="s">
        <v>127</v>
      </c>
      <c r="P15" s="45">
        <v>0</v>
      </c>
      <c r="Q15" s="45">
        <v>0</v>
      </c>
      <c r="R15" s="45">
        <v>0</v>
      </c>
      <c r="S15" s="45">
        <v>0</v>
      </c>
      <c r="T15" s="45">
        <v>0</v>
      </c>
      <c r="U15" s="45">
        <v>0</v>
      </c>
      <c r="V15" s="45">
        <v>0</v>
      </c>
      <c r="W15" s="45">
        <v>0</v>
      </c>
      <c r="X15" s="45">
        <v>0</v>
      </c>
      <c r="Y15" s="45">
        <v>0</v>
      </c>
      <c r="Z15" s="45">
        <v>0</v>
      </c>
      <c r="AA15" s="45">
        <v>0</v>
      </c>
      <c r="AB15" s="45"/>
      <c r="AC15" s="45"/>
      <c r="AD15" s="45">
        <v>0</v>
      </c>
      <c r="AE15" s="45"/>
      <c r="AF15" s="45"/>
      <c r="AG15" s="45">
        <v>0</v>
      </c>
      <c r="AH15" s="45">
        <f>102471099-10000000</f>
        <v>92471099</v>
      </c>
      <c r="AI15" s="45">
        <v>0</v>
      </c>
      <c r="AJ15" s="33"/>
      <c r="AK15" s="33">
        <v>0</v>
      </c>
      <c r="AL15" s="355">
        <f>+P15+R15+S15+T15+U15+V15+W15+X15+Y15+Z15+AA15+AD15+AG15+AH15+AI15+AJ15+AK15</f>
        <v>92471099</v>
      </c>
    </row>
    <row r="16" spans="1:42" s="35" customFormat="1" ht="99.75" customHeight="1" x14ac:dyDescent="0.25">
      <c r="A16" s="353"/>
      <c r="B16" s="70"/>
      <c r="C16" s="335">
        <v>38</v>
      </c>
      <c r="D16" s="329" t="s">
        <v>123</v>
      </c>
      <c r="E16" s="334">
        <v>0</v>
      </c>
      <c r="F16" s="334">
        <v>2</v>
      </c>
      <c r="G16" s="73"/>
      <c r="H16" s="334">
        <v>285</v>
      </c>
      <c r="I16" s="16">
        <v>1</v>
      </c>
      <c r="J16" s="16">
        <v>1</v>
      </c>
      <c r="K16" s="72" t="s">
        <v>194</v>
      </c>
      <c r="L16" s="12" t="s">
        <v>204</v>
      </c>
      <c r="M16" s="334" t="s">
        <v>205</v>
      </c>
      <c r="N16" s="329" t="s">
        <v>206</v>
      </c>
      <c r="O16" s="334" t="s">
        <v>127</v>
      </c>
      <c r="P16" s="45">
        <v>0</v>
      </c>
      <c r="Q16" s="45">
        <v>0</v>
      </c>
      <c r="R16" s="45">
        <v>0</v>
      </c>
      <c r="S16" s="45">
        <v>0</v>
      </c>
      <c r="T16" s="45">
        <v>0</v>
      </c>
      <c r="U16" s="45">
        <v>0</v>
      </c>
      <c r="V16" s="45">
        <v>0</v>
      </c>
      <c r="W16" s="45">
        <v>0</v>
      </c>
      <c r="X16" s="45">
        <v>0</v>
      </c>
      <c r="Y16" s="45">
        <v>0</v>
      </c>
      <c r="Z16" s="45">
        <v>0</v>
      </c>
      <c r="AA16" s="45">
        <v>0</v>
      </c>
      <c r="AB16" s="45"/>
      <c r="AC16" s="45"/>
      <c r="AD16" s="45">
        <v>0</v>
      </c>
      <c r="AE16" s="45"/>
      <c r="AF16" s="45"/>
      <c r="AG16" s="45">
        <v>0</v>
      </c>
      <c r="AH16" s="30">
        <v>120637656</v>
      </c>
      <c r="AI16" s="45">
        <v>0</v>
      </c>
      <c r="AJ16" s="33"/>
      <c r="AK16" s="33">
        <v>0</v>
      </c>
      <c r="AL16" s="355">
        <f>+P16+R16+S16+T16+U16+V16+W16+X16+Y16+Z16+AA16+AD16+AG16+AH16+AI16+AJ16+AK16</f>
        <v>120637656</v>
      </c>
    </row>
    <row r="17" spans="1:38" s="35" customFormat="1" ht="86.25" customHeight="1" x14ac:dyDescent="0.25">
      <c r="A17" s="353"/>
      <c r="B17" s="70"/>
      <c r="C17" s="335">
        <v>38</v>
      </c>
      <c r="D17" s="329" t="s">
        <v>123</v>
      </c>
      <c r="E17" s="334">
        <v>0</v>
      </c>
      <c r="F17" s="334">
        <v>2</v>
      </c>
      <c r="G17" s="26"/>
      <c r="H17" s="334">
        <v>287</v>
      </c>
      <c r="I17" s="16">
        <v>1</v>
      </c>
      <c r="J17" s="16">
        <v>1</v>
      </c>
      <c r="K17" s="72" t="s">
        <v>194</v>
      </c>
      <c r="L17" s="323"/>
      <c r="M17" s="299" t="s">
        <v>207</v>
      </c>
      <c r="N17" s="298" t="s">
        <v>208</v>
      </c>
      <c r="O17" s="334" t="s">
        <v>127</v>
      </c>
      <c r="P17" s="45">
        <v>0</v>
      </c>
      <c r="Q17" s="45">
        <v>0</v>
      </c>
      <c r="R17" s="45">
        <v>0</v>
      </c>
      <c r="S17" s="45">
        <v>0</v>
      </c>
      <c r="T17" s="45">
        <v>0</v>
      </c>
      <c r="U17" s="45">
        <v>0</v>
      </c>
      <c r="V17" s="45">
        <v>0</v>
      </c>
      <c r="W17" s="45">
        <v>0</v>
      </c>
      <c r="X17" s="45">
        <v>0</v>
      </c>
      <c r="Y17" s="45">
        <v>0</v>
      </c>
      <c r="Z17" s="45">
        <v>0</v>
      </c>
      <c r="AA17" s="45">
        <v>0</v>
      </c>
      <c r="AB17" s="45"/>
      <c r="AC17" s="45"/>
      <c r="AD17" s="45">
        <v>0</v>
      </c>
      <c r="AE17" s="45"/>
      <c r="AF17" s="45"/>
      <c r="AG17" s="45">
        <v>0</v>
      </c>
      <c r="AH17" s="45">
        <v>131500000</v>
      </c>
      <c r="AI17" s="45">
        <v>0</v>
      </c>
      <c r="AJ17" s="33"/>
      <c r="AK17" s="33">
        <v>0</v>
      </c>
      <c r="AL17" s="355">
        <f>+P17+R17+S17+T17+U17+V17+W17+X17+Y17+Z17+AA17+AD17+AG17+AH17+AI17+AJ17+AK17</f>
        <v>131500000</v>
      </c>
    </row>
    <row r="18" spans="1:38" s="35" customFormat="1" ht="38.25" customHeight="1" x14ac:dyDescent="0.25">
      <c r="A18" s="356"/>
      <c r="B18" s="74"/>
      <c r="C18" s="25"/>
      <c r="D18" s="74"/>
      <c r="E18" s="25"/>
      <c r="F18" s="25"/>
      <c r="G18" s="74"/>
      <c r="H18" s="25"/>
      <c r="I18" s="75"/>
      <c r="J18" s="75"/>
      <c r="K18" s="75"/>
      <c r="L18" s="76"/>
      <c r="M18" s="25"/>
      <c r="N18" s="74"/>
      <c r="O18" s="25"/>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357"/>
    </row>
    <row r="19" spans="1:38" s="4" customFormat="1" ht="38.25" customHeight="1" x14ac:dyDescent="0.25">
      <c r="A19" s="347" t="s">
        <v>752</v>
      </c>
      <c r="B19" s="56"/>
      <c r="C19" s="57"/>
      <c r="D19" s="56"/>
      <c r="E19" s="56"/>
      <c r="F19" s="56"/>
      <c r="G19" s="56"/>
      <c r="H19" s="56"/>
      <c r="I19" s="56"/>
      <c r="J19" s="56"/>
      <c r="K19" s="56"/>
      <c r="L19" s="58"/>
      <c r="M19" s="57"/>
      <c r="N19" s="56"/>
      <c r="O19" s="57"/>
      <c r="P19" s="251">
        <f>P20</f>
        <v>0</v>
      </c>
      <c r="Q19" s="251">
        <f t="shared" ref="Q19:AL19" si="2">Q20</f>
        <v>0</v>
      </c>
      <c r="R19" s="251">
        <f t="shared" si="2"/>
        <v>0</v>
      </c>
      <c r="S19" s="251">
        <f t="shared" si="2"/>
        <v>0</v>
      </c>
      <c r="T19" s="251">
        <f t="shared" si="2"/>
        <v>0</v>
      </c>
      <c r="U19" s="251">
        <f t="shared" si="2"/>
        <v>0</v>
      </c>
      <c r="V19" s="251">
        <f t="shared" si="2"/>
        <v>0</v>
      </c>
      <c r="W19" s="251">
        <f t="shared" si="2"/>
        <v>0</v>
      </c>
      <c r="X19" s="251">
        <f t="shared" si="2"/>
        <v>0</v>
      </c>
      <c r="Y19" s="251">
        <f t="shared" si="2"/>
        <v>0</v>
      </c>
      <c r="Z19" s="251">
        <f t="shared" si="2"/>
        <v>0</v>
      </c>
      <c r="AA19" s="251">
        <f t="shared" si="2"/>
        <v>0</v>
      </c>
      <c r="AB19" s="251">
        <f t="shared" si="2"/>
        <v>0</v>
      </c>
      <c r="AC19" s="251">
        <f t="shared" si="2"/>
        <v>0</v>
      </c>
      <c r="AD19" s="251">
        <f t="shared" si="2"/>
        <v>0</v>
      </c>
      <c r="AE19" s="251">
        <f t="shared" si="2"/>
        <v>0</v>
      </c>
      <c r="AF19" s="251">
        <f t="shared" si="2"/>
        <v>0</v>
      </c>
      <c r="AG19" s="251">
        <f t="shared" si="2"/>
        <v>0</v>
      </c>
      <c r="AH19" s="251">
        <f t="shared" si="2"/>
        <v>1235000000</v>
      </c>
      <c r="AI19" s="251">
        <f t="shared" si="2"/>
        <v>0</v>
      </c>
      <c r="AJ19" s="251">
        <f t="shared" si="2"/>
        <v>0</v>
      </c>
      <c r="AK19" s="251">
        <f t="shared" si="2"/>
        <v>0</v>
      </c>
      <c r="AL19" s="348">
        <f t="shared" si="2"/>
        <v>1235000000</v>
      </c>
    </row>
    <row r="20" spans="1:38" s="78" customFormat="1" ht="38.25" customHeight="1" x14ac:dyDescent="0.25">
      <c r="A20" s="349">
        <v>5</v>
      </c>
      <c r="B20" s="60" t="s">
        <v>191</v>
      </c>
      <c r="C20" s="60"/>
      <c r="D20" s="60"/>
      <c r="E20" s="60"/>
      <c r="F20" s="60"/>
      <c r="G20" s="60"/>
      <c r="H20" s="60"/>
      <c r="I20" s="60"/>
      <c r="J20" s="60"/>
      <c r="K20" s="60"/>
      <c r="L20" s="60"/>
      <c r="M20" s="60"/>
      <c r="N20" s="60"/>
      <c r="O20" s="60"/>
      <c r="P20" s="252">
        <f>P21+P28+P32</f>
        <v>0</v>
      </c>
      <c r="Q20" s="252">
        <f t="shared" ref="Q20:AL20" si="3">Q21+Q28+Q32</f>
        <v>0</v>
      </c>
      <c r="R20" s="252">
        <f t="shared" si="3"/>
        <v>0</v>
      </c>
      <c r="S20" s="252">
        <f t="shared" si="3"/>
        <v>0</v>
      </c>
      <c r="T20" s="252">
        <f t="shared" si="3"/>
        <v>0</v>
      </c>
      <c r="U20" s="252">
        <f t="shared" si="3"/>
        <v>0</v>
      </c>
      <c r="V20" s="252">
        <f t="shared" si="3"/>
        <v>0</v>
      </c>
      <c r="W20" s="252">
        <f t="shared" si="3"/>
        <v>0</v>
      </c>
      <c r="X20" s="252">
        <f t="shared" si="3"/>
        <v>0</v>
      </c>
      <c r="Y20" s="252">
        <f t="shared" si="3"/>
        <v>0</v>
      </c>
      <c r="Z20" s="252">
        <f t="shared" si="3"/>
        <v>0</v>
      </c>
      <c r="AA20" s="252">
        <f t="shared" si="3"/>
        <v>0</v>
      </c>
      <c r="AB20" s="252">
        <f t="shared" si="3"/>
        <v>0</v>
      </c>
      <c r="AC20" s="252">
        <f t="shared" si="3"/>
        <v>0</v>
      </c>
      <c r="AD20" s="252">
        <f t="shared" si="3"/>
        <v>0</v>
      </c>
      <c r="AE20" s="252">
        <f t="shared" si="3"/>
        <v>0</v>
      </c>
      <c r="AF20" s="252">
        <f t="shared" si="3"/>
        <v>0</v>
      </c>
      <c r="AG20" s="252">
        <f t="shared" si="3"/>
        <v>0</v>
      </c>
      <c r="AH20" s="252">
        <f t="shared" si="3"/>
        <v>1235000000</v>
      </c>
      <c r="AI20" s="252">
        <f t="shared" si="3"/>
        <v>0</v>
      </c>
      <c r="AJ20" s="252">
        <f t="shared" si="3"/>
        <v>0</v>
      </c>
      <c r="AK20" s="252">
        <f t="shared" si="3"/>
        <v>0</v>
      </c>
      <c r="AL20" s="350">
        <f t="shared" si="3"/>
        <v>1235000000</v>
      </c>
    </row>
    <row r="21" spans="1:38" s="78" customFormat="1" ht="38.25" customHeight="1" x14ac:dyDescent="0.25">
      <c r="A21" s="358"/>
      <c r="B21" s="79">
        <v>26</v>
      </c>
      <c r="C21" s="63" t="s">
        <v>92</v>
      </c>
      <c r="D21" s="63"/>
      <c r="E21" s="63"/>
      <c r="F21" s="63"/>
      <c r="G21" s="63"/>
      <c r="H21" s="63"/>
      <c r="I21" s="63"/>
      <c r="J21" s="63"/>
      <c r="K21" s="63"/>
      <c r="L21" s="63"/>
      <c r="M21" s="63"/>
      <c r="N21" s="63"/>
      <c r="O21" s="63"/>
      <c r="P21" s="253">
        <f>P22+P25</f>
        <v>0</v>
      </c>
      <c r="Q21" s="253">
        <f t="shared" ref="Q21:AL21" si="4">Q22+Q25</f>
        <v>0</v>
      </c>
      <c r="R21" s="253">
        <f t="shared" si="4"/>
        <v>0</v>
      </c>
      <c r="S21" s="253">
        <f t="shared" si="4"/>
        <v>0</v>
      </c>
      <c r="T21" s="253">
        <f t="shared" si="4"/>
        <v>0</v>
      </c>
      <c r="U21" s="253">
        <f t="shared" si="4"/>
        <v>0</v>
      </c>
      <c r="V21" s="253">
        <f t="shared" si="4"/>
        <v>0</v>
      </c>
      <c r="W21" s="253">
        <f t="shared" si="4"/>
        <v>0</v>
      </c>
      <c r="X21" s="253">
        <f t="shared" si="4"/>
        <v>0</v>
      </c>
      <c r="Y21" s="253">
        <f t="shared" si="4"/>
        <v>0</v>
      </c>
      <c r="Z21" s="253">
        <f t="shared" si="4"/>
        <v>0</v>
      </c>
      <c r="AA21" s="253">
        <f t="shared" si="4"/>
        <v>0</v>
      </c>
      <c r="AB21" s="253">
        <f t="shared" si="4"/>
        <v>0</v>
      </c>
      <c r="AC21" s="253">
        <f t="shared" si="4"/>
        <v>0</v>
      </c>
      <c r="AD21" s="253">
        <f t="shared" si="4"/>
        <v>0</v>
      </c>
      <c r="AE21" s="253">
        <f t="shared" si="4"/>
        <v>0</v>
      </c>
      <c r="AF21" s="253">
        <f t="shared" si="4"/>
        <v>0</v>
      </c>
      <c r="AG21" s="253">
        <f t="shared" si="4"/>
        <v>0</v>
      </c>
      <c r="AH21" s="253">
        <f t="shared" si="4"/>
        <v>55000000</v>
      </c>
      <c r="AI21" s="253">
        <f t="shared" si="4"/>
        <v>0</v>
      </c>
      <c r="AJ21" s="253">
        <f t="shared" si="4"/>
        <v>0</v>
      </c>
      <c r="AK21" s="253">
        <f t="shared" si="4"/>
        <v>0</v>
      </c>
      <c r="AL21" s="352">
        <f t="shared" si="4"/>
        <v>55000000</v>
      </c>
    </row>
    <row r="22" spans="1:38" s="78" customFormat="1" ht="38.25" customHeight="1" x14ac:dyDescent="0.25">
      <c r="A22" s="359"/>
      <c r="B22" s="64"/>
      <c r="C22" s="40"/>
      <c r="D22" s="65"/>
      <c r="E22" s="65"/>
      <c r="F22" s="66"/>
      <c r="G22" s="67">
        <v>83</v>
      </c>
      <c r="H22" s="69" t="s">
        <v>209</v>
      </c>
      <c r="I22" s="69"/>
      <c r="J22" s="69"/>
      <c r="K22" s="69"/>
      <c r="L22" s="69"/>
      <c r="M22" s="69"/>
      <c r="N22" s="69"/>
      <c r="O22" s="69"/>
      <c r="P22" s="255">
        <f>P23</f>
        <v>0</v>
      </c>
      <c r="Q22" s="255">
        <f t="shared" ref="Q22:AL22" si="5">Q23</f>
        <v>0</v>
      </c>
      <c r="R22" s="255">
        <f t="shared" si="5"/>
        <v>0</v>
      </c>
      <c r="S22" s="255">
        <f t="shared" si="5"/>
        <v>0</v>
      </c>
      <c r="T22" s="255">
        <f t="shared" si="5"/>
        <v>0</v>
      </c>
      <c r="U22" s="255">
        <f t="shared" si="5"/>
        <v>0</v>
      </c>
      <c r="V22" s="255">
        <f t="shared" si="5"/>
        <v>0</v>
      </c>
      <c r="W22" s="255">
        <f t="shared" si="5"/>
        <v>0</v>
      </c>
      <c r="X22" s="255">
        <f t="shared" si="5"/>
        <v>0</v>
      </c>
      <c r="Y22" s="255">
        <f t="shared" si="5"/>
        <v>0</v>
      </c>
      <c r="Z22" s="255">
        <f t="shared" si="5"/>
        <v>0</v>
      </c>
      <c r="AA22" s="255">
        <f t="shared" si="5"/>
        <v>0</v>
      </c>
      <c r="AB22" s="255">
        <f t="shared" si="5"/>
        <v>0</v>
      </c>
      <c r="AC22" s="255">
        <f t="shared" si="5"/>
        <v>0</v>
      </c>
      <c r="AD22" s="255">
        <f t="shared" si="5"/>
        <v>0</v>
      </c>
      <c r="AE22" s="255">
        <f t="shared" si="5"/>
        <v>0</v>
      </c>
      <c r="AF22" s="255">
        <f t="shared" si="5"/>
        <v>0</v>
      </c>
      <c r="AG22" s="255">
        <f t="shared" si="5"/>
        <v>0</v>
      </c>
      <c r="AH22" s="255">
        <f t="shared" si="5"/>
        <v>30000000</v>
      </c>
      <c r="AI22" s="255">
        <f t="shared" si="5"/>
        <v>0</v>
      </c>
      <c r="AJ22" s="255">
        <f t="shared" si="5"/>
        <v>0</v>
      </c>
      <c r="AK22" s="255">
        <f t="shared" si="5"/>
        <v>0</v>
      </c>
      <c r="AL22" s="354">
        <f t="shared" si="5"/>
        <v>30000000</v>
      </c>
    </row>
    <row r="23" spans="1:38" s="35" customFormat="1" ht="162" customHeight="1" x14ac:dyDescent="0.25">
      <c r="A23" s="359"/>
      <c r="B23" s="70"/>
      <c r="C23" s="334">
        <v>37</v>
      </c>
      <c r="D23" s="80" t="s">
        <v>210</v>
      </c>
      <c r="E23" s="334" t="s">
        <v>211</v>
      </c>
      <c r="F23" s="334">
        <v>60</v>
      </c>
      <c r="G23" s="329"/>
      <c r="H23" s="334">
        <v>246</v>
      </c>
      <c r="I23" s="16" t="s">
        <v>9</v>
      </c>
      <c r="J23" s="16">
        <v>13</v>
      </c>
      <c r="K23" s="72" t="s">
        <v>194</v>
      </c>
      <c r="L23" s="12"/>
      <c r="M23" s="334" t="s">
        <v>212</v>
      </c>
      <c r="N23" s="329" t="s">
        <v>213</v>
      </c>
      <c r="O23" s="334" t="s">
        <v>127</v>
      </c>
      <c r="P23" s="45">
        <v>0</v>
      </c>
      <c r="Q23" s="45">
        <v>0</v>
      </c>
      <c r="R23" s="45">
        <v>0</v>
      </c>
      <c r="S23" s="45">
        <v>0</v>
      </c>
      <c r="T23" s="45">
        <v>0</v>
      </c>
      <c r="U23" s="45">
        <v>0</v>
      </c>
      <c r="V23" s="45">
        <v>0</v>
      </c>
      <c r="W23" s="45">
        <v>0</v>
      </c>
      <c r="X23" s="45">
        <v>0</v>
      </c>
      <c r="Y23" s="45">
        <v>0</v>
      </c>
      <c r="Z23" s="45">
        <v>0</v>
      </c>
      <c r="AA23" s="45">
        <v>0</v>
      </c>
      <c r="AB23" s="45"/>
      <c r="AC23" s="45"/>
      <c r="AD23" s="45">
        <v>0</v>
      </c>
      <c r="AE23" s="45"/>
      <c r="AF23" s="45"/>
      <c r="AG23" s="45">
        <v>0</v>
      </c>
      <c r="AH23" s="45">
        <v>30000000</v>
      </c>
      <c r="AI23" s="45">
        <v>0</v>
      </c>
      <c r="AJ23" s="33"/>
      <c r="AK23" s="33">
        <v>0</v>
      </c>
      <c r="AL23" s="355">
        <f>+P23+R23+S23+T23+U23+V23+W23+X23+Y23+Z23+AA23+AD23+AG23+AH23+AI23+AJ23+AK23</f>
        <v>30000000</v>
      </c>
    </row>
    <row r="24" spans="1:38" s="35" customFormat="1" ht="20.25" customHeight="1" x14ac:dyDescent="0.25">
      <c r="A24" s="359"/>
      <c r="B24" s="70"/>
      <c r="C24" s="334"/>
      <c r="D24" s="74"/>
      <c r="E24" s="25"/>
      <c r="F24" s="25"/>
      <c r="G24" s="74"/>
      <c r="H24" s="25"/>
      <c r="I24" s="75"/>
      <c r="J24" s="75"/>
      <c r="K24" s="75"/>
      <c r="L24" s="76"/>
      <c r="M24" s="25"/>
      <c r="N24" s="74"/>
      <c r="O24" s="25"/>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357"/>
    </row>
    <row r="25" spans="1:38" s="35" customFormat="1" ht="38.25" customHeight="1" x14ac:dyDescent="0.25">
      <c r="A25" s="359"/>
      <c r="B25" s="70"/>
      <c r="C25" s="334"/>
      <c r="D25" s="74"/>
      <c r="E25" s="25"/>
      <c r="F25" s="25"/>
      <c r="G25" s="81">
        <v>84</v>
      </c>
      <c r="H25" s="69" t="s">
        <v>214</v>
      </c>
      <c r="I25" s="69"/>
      <c r="J25" s="69"/>
      <c r="K25" s="69"/>
      <c r="L25" s="69"/>
      <c r="M25" s="69"/>
      <c r="N25" s="69"/>
      <c r="O25" s="69"/>
      <c r="P25" s="255">
        <f>P26</f>
        <v>0</v>
      </c>
      <c r="Q25" s="255">
        <f t="shared" ref="Q25:AL25" si="6">Q26</f>
        <v>0</v>
      </c>
      <c r="R25" s="255">
        <f t="shared" si="6"/>
        <v>0</v>
      </c>
      <c r="S25" s="255">
        <f t="shared" si="6"/>
        <v>0</v>
      </c>
      <c r="T25" s="255">
        <f t="shared" si="6"/>
        <v>0</v>
      </c>
      <c r="U25" s="255">
        <f t="shared" si="6"/>
        <v>0</v>
      </c>
      <c r="V25" s="255">
        <f t="shared" si="6"/>
        <v>0</v>
      </c>
      <c r="W25" s="255">
        <f t="shared" si="6"/>
        <v>0</v>
      </c>
      <c r="X25" s="255">
        <f t="shared" si="6"/>
        <v>0</v>
      </c>
      <c r="Y25" s="255">
        <f t="shared" si="6"/>
        <v>0</v>
      </c>
      <c r="Z25" s="255">
        <f t="shared" si="6"/>
        <v>0</v>
      </c>
      <c r="AA25" s="255">
        <f t="shared" si="6"/>
        <v>0</v>
      </c>
      <c r="AB25" s="255">
        <f t="shared" si="6"/>
        <v>0</v>
      </c>
      <c r="AC25" s="255">
        <f t="shared" si="6"/>
        <v>0</v>
      </c>
      <c r="AD25" s="255">
        <f t="shared" si="6"/>
        <v>0</v>
      </c>
      <c r="AE25" s="255">
        <f t="shared" si="6"/>
        <v>0</v>
      </c>
      <c r="AF25" s="255">
        <f t="shared" si="6"/>
        <v>0</v>
      </c>
      <c r="AG25" s="255">
        <f t="shared" si="6"/>
        <v>0</v>
      </c>
      <c r="AH25" s="255">
        <f t="shared" si="6"/>
        <v>25000000</v>
      </c>
      <c r="AI25" s="255">
        <f t="shared" si="6"/>
        <v>0</v>
      </c>
      <c r="AJ25" s="255">
        <f t="shared" si="6"/>
        <v>0</v>
      </c>
      <c r="AK25" s="255">
        <f t="shared" si="6"/>
        <v>0</v>
      </c>
      <c r="AL25" s="354">
        <f t="shared" si="6"/>
        <v>25000000</v>
      </c>
    </row>
    <row r="26" spans="1:38" s="35" customFormat="1" ht="96" customHeight="1" x14ac:dyDescent="0.25">
      <c r="A26" s="359"/>
      <c r="B26" s="70"/>
      <c r="C26" s="335">
        <v>37</v>
      </c>
      <c r="D26" s="329" t="s">
        <v>210</v>
      </c>
      <c r="E26" s="334" t="s">
        <v>211</v>
      </c>
      <c r="F26" s="334">
        <v>60</v>
      </c>
      <c r="G26" s="329"/>
      <c r="H26" s="334">
        <v>248</v>
      </c>
      <c r="I26" s="16" t="s">
        <v>9</v>
      </c>
      <c r="J26" s="16">
        <v>12</v>
      </c>
      <c r="K26" s="72" t="s">
        <v>194</v>
      </c>
      <c r="L26" s="12"/>
      <c r="M26" s="334" t="s">
        <v>215</v>
      </c>
      <c r="N26" s="329" t="s">
        <v>216</v>
      </c>
      <c r="O26" s="334" t="s">
        <v>127</v>
      </c>
      <c r="P26" s="45">
        <v>0</v>
      </c>
      <c r="Q26" s="45">
        <v>0</v>
      </c>
      <c r="R26" s="45">
        <v>0</v>
      </c>
      <c r="S26" s="45">
        <v>0</v>
      </c>
      <c r="T26" s="45">
        <v>0</v>
      </c>
      <c r="U26" s="45">
        <v>0</v>
      </c>
      <c r="V26" s="45">
        <v>0</v>
      </c>
      <c r="W26" s="45">
        <v>0</v>
      </c>
      <c r="X26" s="45">
        <v>0</v>
      </c>
      <c r="Y26" s="45">
        <v>0</v>
      </c>
      <c r="Z26" s="45">
        <v>0</v>
      </c>
      <c r="AA26" s="45">
        <v>0</v>
      </c>
      <c r="AB26" s="45"/>
      <c r="AC26" s="45"/>
      <c r="AD26" s="45">
        <v>0</v>
      </c>
      <c r="AE26" s="45"/>
      <c r="AF26" s="45"/>
      <c r="AG26" s="45">
        <v>0</v>
      </c>
      <c r="AH26" s="45">
        <v>25000000</v>
      </c>
      <c r="AI26" s="45">
        <v>0</v>
      </c>
      <c r="AJ26" s="33"/>
      <c r="AK26" s="33">
        <v>0</v>
      </c>
      <c r="AL26" s="355">
        <f>+P26+R26+S26+T26+U26+V26+W26+X26+Y26+Z26+AA26+AD26+AG26+AH26+AI26+AJ26+AK26</f>
        <v>25000000</v>
      </c>
    </row>
    <row r="27" spans="1:38" s="35" customFormat="1" ht="18" customHeight="1" x14ac:dyDescent="0.25">
      <c r="A27" s="359"/>
      <c r="B27" s="74"/>
      <c r="C27" s="25"/>
      <c r="D27" s="74"/>
      <c r="E27" s="25"/>
      <c r="F27" s="25"/>
      <c r="G27" s="74"/>
      <c r="H27" s="25"/>
      <c r="I27" s="75"/>
      <c r="J27" s="75"/>
      <c r="K27" s="82"/>
      <c r="L27" s="76"/>
      <c r="M27" s="25"/>
      <c r="N27" s="74"/>
      <c r="O27" s="25"/>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357"/>
    </row>
    <row r="28" spans="1:38" s="78" customFormat="1" ht="33" customHeight="1" x14ac:dyDescent="0.25">
      <c r="A28" s="359"/>
      <c r="B28" s="79">
        <v>27</v>
      </c>
      <c r="C28" s="63" t="s">
        <v>93</v>
      </c>
      <c r="D28" s="63"/>
      <c r="E28" s="63"/>
      <c r="F28" s="63"/>
      <c r="G28" s="63"/>
      <c r="H28" s="63"/>
      <c r="I28" s="63"/>
      <c r="J28" s="63"/>
      <c r="K28" s="63"/>
      <c r="L28" s="63"/>
      <c r="M28" s="63"/>
      <c r="N28" s="63"/>
      <c r="O28" s="63"/>
      <c r="P28" s="253">
        <f>P29</f>
        <v>0</v>
      </c>
      <c r="Q28" s="253">
        <f t="shared" ref="Q28:AL29" si="7">Q29</f>
        <v>0</v>
      </c>
      <c r="R28" s="253">
        <f t="shared" si="7"/>
        <v>0</v>
      </c>
      <c r="S28" s="253">
        <f t="shared" si="7"/>
        <v>0</v>
      </c>
      <c r="T28" s="253">
        <f t="shared" si="7"/>
        <v>0</v>
      </c>
      <c r="U28" s="253">
        <f t="shared" si="7"/>
        <v>0</v>
      </c>
      <c r="V28" s="253">
        <f t="shared" si="7"/>
        <v>0</v>
      </c>
      <c r="W28" s="253">
        <f t="shared" si="7"/>
        <v>0</v>
      </c>
      <c r="X28" s="253">
        <f t="shared" si="7"/>
        <v>0</v>
      </c>
      <c r="Y28" s="253">
        <f t="shared" si="7"/>
        <v>0</v>
      </c>
      <c r="Z28" s="253">
        <f t="shared" si="7"/>
        <v>0</v>
      </c>
      <c r="AA28" s="253">
        <f t="shared" si="7"/>
        <v>0</v>
      </c>
      <c r="AB28" s="253">
        <f t="shared" si="7"/>
        <v>0</v>
      </c>
      <c r="AC28" s="253">
        <f t="shared" si="7"/>
        <v>0</v>
      </c>
      <c r="AD28" s="253">
        <f t="shared" si="7"/>
        <v>0</v>
      </c>
      <c r="AE28" s="253">
        <f t="shared" si="7"/>
        <v>0</v>
      </c>
      <c r="AF28" s="253">
        <f t="shared" si="7"/>
        <v>0</v>
      </c>
      <c r="AG28" s="253">
        <f t="shared" si="7"/>
        <v>0</v>
      </c>
      <c r="AH28" s="253">
        <f t="shared" si="7"/>
        <v>200000000</v>
      </c>
      <c r="AI28" s="253">
        <f t="shared" si="7"/>
        <v>0</v>
      </c>
      <c r="AJ28" s="253">
        <f t="shared" si="7"/>
        <v>0</v>
      </c>
      <c r="AK28" s="253">
        <f t="shared" si="7"/>
        <v>0</v>
      </c>
      <c r="AL28" s="352">
        <f t="shared" si="7"/>
        <v>200000000</v>
      </c>
    </row>
    <row r="29" spans="1:38" s="78" customFormat="1" ht="33" customHeight="1" x14ac:dyDescent="0.25">
      <c r="A29" s="359"/>
      <c r="B29" s="83"/>
      <c r="C29" s="84"/>
      <c r="D29" s="84"/>
      <c r="E29" s="84"/>
      <c r="F29" s="85"/>
      <c r="G29" s="67">
        <v>85</v>
      </c>
      <c r="H29" s="69" t="s">
        <v>94</v>
      </c>
      <c r="I29" s="69"/>
      <c r="J29" s="69"/>
      <c r="K29" s="69"/>
      <c r="L29" s="69"/>
      <c r="M29" s="69"/>
      <c r="N29" s="69"/>
      <c r="O29" s="69"/>
      <c r="P29" s="255">
        <f>P30</f>
        <v>0</v>
      </c>
      <c r="Q29" s="255">
        <f t="shared" si="7"/>
        <v>0</v>
      </c>
      <c r="R29" s="255">
        <f t="shared" si="7"/>
        <v>0</v>
      </c>
      <c r="S29" s="255">
        <f t="shared" si="7"/>
        <v>0</v>
      </c>
      <c r="T29" s="255">
        <f t="shared" si="7"/>
        <v>0</v>
      </c>
      <c r="U29" s="255">
        <f t="shared" si="7"/>
        <v>0</v>
      </c>
      <c r="V29" s="255">
        <f t="shared" si="7"/>
        <v>0</v>
      </c>
      <c r="W29" s="255">
        <f t="shared" si="7"/>
        <v>0</v>
      </c>
      <c r="X29" s="255">
        <f t="shared" si="7"/>
        <v>0</v>
      </c>
      <c r="Y29" s="255">
        <f t="shared" si="7"/>
        <v>0</v>
      </c>
      <c r="Z29" s="255">
        <f t="shared" si="7"/>
        <v>0</v>
      </c>
      <c r="AA29" s="255">
        <f t="shared" si="7"/>
        <v>0</v>
      </c>
      <c r="AB29" s="255">
        <f t="shared" si="7"/>
        <v>0</v>
      </c>
      <c r="AC29" s="255">
        <f t="shared" si="7"/>
        <v>0</v>
      </c>
      <c r="AD29" s="255">
        <f t="shared" si="7"/>
        <v>0</v>
      </c>
      <c r="AE29" s="255">
        <f t="shared" si="7"/>
        <v>0</v>
      </c>
      <c r="AF29" s="255">
        <f t="shared" si="7"/>
        <v>0</v>
      </c>
      <c r="AG29" s="255">
        <f t="shared" si="7"/>
        <v>0</v>
      </c>
      <c r="AH29" s="255">
        <f t="shared" si="7"/>
        <v>200000000</v>
      </c>
      <c r="AI29" s="255">
        <f t="shared" si="7"/>
        <v>0</v>
      </c>
      <c r="AJ29" s="255">
        <f t="shared" si="7"/>
        <v>0</v>
      </c>
      <c r="AK29" s="255">
        <f t="shared" si="7"/>
        <v>0</v>
      </c>
      <c r="AL29" s="354">
        <f t="shared" si="7"/>
        <v>200000000</v>
      </c>
    </row>
    <row r="30" spans="1:38" s="35" customFormat="1" ht="78" customHeight="1" x14ac:dyDescent="0.25">
      <c r="A30" s="359"/>
      <c r="B30" s="73"/>
      <c r="C30" s="335">
        <v>37</v>
      </c>
      <c r="D30" s="329" t="s">
        <v>210</v>
      </c>
      <c r="E30" s="334" t="s">
        <v>211</v>
      </c>
      <c r="F30" s="334">
        <v>60</v>
      </c>
      <c r="G30" s="297"/>
      <c r="H30" s="301">
        <v>249</v>
      </c>
      <c r="I30" s="16">
        <v>1</v>
      </c>
      <c r="J30" s="16">
        <v>1</v>
      </c>
      <c r="K30" s="72" t="s">
        <v>217</v>
      </c>
      <c r="L30" s="12" t="s">
        <v>218</v>
      </c>
      <c r="M30" s="334" t="s">
        <v>219</v>
      </c>
      <c r="N30" s="329" t="s">
        <v>220</v>
      </c>
      <c r="O30" s="334" t="s">
        <v>127</v>
      </c>
      <c r="P30" s="45">
        <v>0</v>
      </c>
      <c r="Q30" s="45">
        <v>0</v>
      </c>
      <c r="R30" s="45">
        <v>0</v>
      </c>
      <c r="S30" s="45">
        <v>0</v>
      </c>
      <c r="T30" s="45">
        <v>0</v>
      </c>
      <c r="U30" s="45">
        <v>0</v>
      </c>
      <c r="V30" s="45">
        <v>0</v>
      </c>
      <c r="W30" s="45">
        <v>0</v>
      </c>
      <c r="X30" s="45">
        <v>0</v>
      </c>
      <c r="Y30" s="45">
        <v>0</v>
      </c>
      <c r="Z30" s="45">
        <v>0</v>
      </c>
      <c r="AA30" s="45">
        <v>0</v>
      </c>
      <c r="AB30" s="45"/>
      <c r="AC30" s="45"/>
      <c r="AD30" s="45">
        <v>0</v>
      </c>
      <c r="AE30" s="45"/>
      <c r="AF30" s="45"/>
      <c r="AG30" s="45">
        <v>0</v>
      </c>
      <c r="AH30" s="45">
        <v>200000000</v>
      </c>
      <c r="AI30" s="45">
        <v>0</v>
      </c>
      <c r="AJ30" s="33"/>
      <c r="AK30" s="33">
        <v>0</v>
      </c>
      <c r="AL30" s="355">
        <f>+P30+R30+S30+T30+U30+V30+W30+X30+Y30+Z30+AA30+AD30+AG30+AH30+AI30+AJ30+AK30</f>
        <v>200000000</v>
      </c>
    </row>
    <row r="31" spans="1:38" s="35" customFormat="1" ht="16.5" customHeight="1" x14ac:dyDescent="0.25">
      <c r="A31" s="359"/>
      <c r="B31" s="74"/>
      <c r="C31" s="25"/>
      <c r="D31" s="74"/>
      <c r="E31" s="25"/>
      <c r="F31" s="25"/>
      <c r="G31" s="86"/>
      <c r="H31" s="318"/>
      <c r="I31" s="75"/>
      <c r="J31" s="75"/>
      <c r="K31" s="75"/>
      <c r="L31" s="76"/>
      <c r="M31" s="25"/>
      <c r="N31" s="74"/>
      <c r="O31" s="25"/>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357"/>
    </row>
    <row r="32" spans="1:38" s="78" customFormat="1" ht="38.25" customHeight="1" x14ac:dyDescent="0.25">
      <c r="A32" s="359"/>
      <c r="B32" s="87">
        <v>28</v>
      </c>
      <c r="C32" s="88" t="s">
        <v>96</v>
      </c>
      <c r="D32" s="63"/>
      <c r="E32" s="63"/>
      <c r="F32" s="63"/>
      <c r="G32" s="63"/>
      <c r="H32" s="63"/>
      <c r="I32" s="63"/>
      <c r="J32" s="63"/>
      <c r="K32" s="63"/>
      <c r="L32" s="63"/>
      <c r="M32" s="63"/>
      <c r="N32" s="63"/>
      <c r="O32" s="63"/>
      <c r="P32" s="253">
        <f>P33</f>
        <v>0</v>
      </c>
      <c r="Q32" s="253">
        <f t="shared" ref="Q32:AL32" si="8">Q33</f>
        <v>0</v>
      </c>
      <c r="R32" s="253">
        <f t="shared" si="8"/>
        <v>0</v>
      </c>
      <c r="S32" s="253">
        <f t="shared" si="8"/>
        <v>0</v>
      </c>
      <c r="T32" s="253">
        <f t="shared" si="8"/>
        <v>0</v>
      </c>
      <c r="U32" s="253">
        <f t="shared" si="8"/>
        <v>0</v>
      </c>
      <c r="V32" s="253">
        <f t="shared" si="8"/>
        <v>0</v>
      </c>
      <c r="W32" s="253">
        <f t="shared" si="8"/>
        <v>0</v>
      </c>
      <c r="X32" s="253">
        <f t="shared" si="8"/>
        <v>0</v>
      </c>
      <c r="Y32" s="253">
        <f t="shared" si="8"/>
        <v>0</v>
      </c>
      <c r="Z32" s="253">
        <f t="shared" si="8"/>
        <v>0</v>
      </c>
      <c r="AA32" s="253">
        <f t="shared" si="8"/>
        <v>0</v>
      </c>
      <c r="AB32" s="253">
        <f t="shared" si="8"/>
        <v>0</v>
      </c>
      <c r="AC32" s="253">
        <f t="shared" si="8"/>
        <v>0</v>
      </c>
      <c r="AD32" s="253">
        <f t="shared" si="8"/>
        <v>0</v>
      </c>
      <c r="AE32" s="253">
        <f t="shared" si="8"/>
        <v>0</v>
      </c>
      <c r="AF32" s="253">
        <f t="shared" si="8"/>
        <v>0</v>
      </c>
      <c r="AG32" s="253">
        <f t="shared" si="8"/>
        <v>0</v>
      </c>
      <c r="AH32" s="253">
        <f t="shared" si="8"/>
        <v>980000000</v>
      </c>
      <c r="AI32" s="253">
        <f t="shared" si="8"/>
        <v>0</v>
      </c>
      <c r="AJ32" s="253">
        <f t="shared" si="8"/>
        <v>0</v>
      </c>
      <c r="AK32" s="253">
        <f t="shared" si="8"/>
        <v>0</v>
      </c>
      <c r="AL32" s="352">
        <f t="shared" si="8"/>
        <v>980000000</v>
      </c>
    </row>
    <row r="33" spans="1:40" s="78" customFormat="1" ht="38.25" customHeight="1" x14ac:dyDescent="0.25">
      <c r="A33" s="359"/>
      <c r="B33" s="71"/>
      <c r="C33" s="334"/>
      <c r="D33" s="329"/>
      <c r="E33" s="334"/>
      <c r="F33" s="334"/>
      <c r="G33" s="89">
        <v>87</v>
      </c>
      <c r="H33" s="43" t="s">
        <v>97</v>
      </c>
      <c r="I33" s="3"/>
      <c r="J33" s="3"/>
      <c r="K33" s="3"/>
      <c r="L33" s="3"/>
      <c r="M33" s="3"/>
      <c r="N33" s="3"/>
      <c r="O33" s="3"/>
      <c r="P33" s="258">
        <f>SUM(P34:P52)</f>
        <v>0</v>
      </c>
      <c r="Q33" s="258">
        <f t="shared" ref="Q33:AL33" si="9">SUM(Q34:Q52)</f>
        <v>0</v>
      </c>
      <c r="R33" s="258">
        <f t="shared" si="9"/>
        <v>0</v>
      </c>
      <c r="S33" s="258">
        <f t="shared" si="9"/>
        <v>0</v>
      </c>
      <c r="T33" s="258">
        <f t="shared" si="9"/>
        <v>0</v>
      </c>
      <c r="U33" s="258">
        <f t="shared" si="9"/>
        <v>0</v>
      </c>
      <c r="V33" s="258">
        <f t="shared" si="9"/>
        <v>0</v>
      </c>
      <c r="W33" s="258">
        <f t="shared" si="9"/>
        <v>0</v>
      </c>
      <c r="X33" s="258">
        <f t="shared" si="9"/>
        <v>0</v>
      </c>
      <c r="Y33" s="258">
        <f t="shared" si="9"/>
        <v>0</v>
      </c>
      <c r="Z33" s="258">
        <f t="shared" si="9"/>
        <v>0</v>
      </c>
      <c r="AA33" s="258">
        <f t="shared" si="9"/>
        <v>0</v>
      </c>
      <c r="AB33" s="258">
        <f t="shared" si="9"/>
        <v>0</v>
      </c>
      <c r="AC33" s="258">
        <f t="shared" si="9"/>
        <v>0</v>
      </c>
      <c r="AD33" s="258">
        <f t="shared" si="9"/>
        <v>0</v>
      </c>
      <c r="AE33" s="258">
        <f t="shared" si="9"/>
        <v>0</v>
      </c>
      <c r="AF33" s="258">
        <f t="shared" si="9"/>
        <v>0</v>
      </c>
      <c r="AG33" s="258">
        <f t="shared" si="9"/>
        <v>0</v>
      </c>
      <c r="AH33" s="258">
        <f t="shared" si="9"/>
        <v>980000000</v>
      </c>
      <c r="AI33" s="258">
        <f t="shared" si="9"/>
        <v>0</v>
      </c>
      <c r="AJ33" s="258">
        <f t="shared" si="9"/>
        <v>0</v>
      </c>
      <c r="AK33" s="258">
        <f t="shared" si="9"/>
        <v>0</v>
      </c>
      <c r="AL33" s="360">
        <f t="shared" si="9"/>
        <v>980000000</v>
      </c>
    </row>
    <row r="34" spans="1:40" s="35" customFormat="1" ht="68.25" customHeight="1" x14ac:dyDescent="0.25">
      <c r="A34" s="359"/>
      <c r="B34" s="73"/>
      <c r="C34" s="301">
        <v>38</v>
      </c>
      <c r="D34" s="297" t="s">
        <v>123</v>
      </c>
      <c r="E34" s="334">
        <v>0</v>
      </c>
      <c r="F34" s="334">
        <v>2</v>
      </c>
      <c r="G34" s="71"/>
      <c r="H34" s="334">
        <v>256</v>
      </c>
      <c r="I34" s="16">
        <v>1</v>
      </c>
      <c r="J34" s="16">
        <v>1</v>
      </c>
      <c r="K34" s="72" t="s">
        <v>194</v>
      </c>
      <c r="L34" s="12" t="s">
        <v>221</v>
      </c>
      <c r="M34" s="334" t="s">
        <v>222</v>
      </c>
      <c r="N34" s="329" t="s">
        <v>223</v>
      </c>
      <c r="O34" s="334" t="s">
        <v>126</v>
      </c>
      <c r="P34" s="45">
        <v>0</v>
      </c>
      <c r="Q34" s="45">
        <v>0</v>
      </c>
      <c r="R34" s="45">
        <v>0</v>
      </c>
      <c r="S34" s="45">
        <v>0</v>
      </c>
      <c r="T34" s="45">
        <v>0</v>
      </c>
      <c r="U34" s="45">
        <v>0</v>
      </c>
      <c r="V34" s="45">
        <v>0</v>
      </c>
      <c r="W34" s="45">
        <v>0</v>
      </c>
      <c r="X34" s="45">
        <v>0</v>
      </c>
      <c r="Y34" s="45">
        <v>0</v>
      </c>
      <c r="Z34" s="45">
        <v>0</v>
      </c>
      <c r="AA34" s="45">
        <v>0</v>
      </c>
      <c r="AB34" s="45"/>
      <c r="AC34" s="45"/>
      <c r="AD34" s="45">
        <v>0</v>
      </c>
      <c r="AE34" s="45"/>
      <c r="AF34" s="45"/>
      <c r="AG34" s="45">
        <v>0</v>
      </c>
      <c r="AH34" s="45">
        <v>196550000</v>
      </c>
      <c r="AI34" s="45">
        <v>0</v>
      </c>
      <c r="AJ34" s="33"/>
      <c r="AK34" s="33">
        <v>0</v>
      </c>
      <c r="AL34" s="355">
        <f>+P34+R34+S34+T34+U34+V34+W34+X34+Y34+Z34+AA34+AD34+AG34+AH34+AI34+AJ34+AK34</f>
        <v>196550000</v>
      </c>
    </row>
    <row r="35" spans="1:40" s="35" customFormat="1" ht="72" customHeight="1" x14ac:dyDescent="0.25">
      <c r="A35" s="359"/>
      <c r="B35" s="73"/>
      <c r="C35" s="433">
        <v>38</v>
      </c>
      <c r="D35" s="439" t="s">
        <v>123</v>
      </c>
      <c r="E35" s="433">
        <v>0</v>
      </c>
      <c r="F35" s="433">
        <v>2</v>
      </c>
      <c r="G35" s="73"/>
      <c r="H35" s="334">
        <v>257</v>
      </c>
      <c r="I35" s="9">
        <v>0</v>
      </c>
      <c r="J35" s="9">
        <v>1</v>
      </c>
      <c r="K35" s="455" t="s">
        <v>194</v>
      </c>
      <c r="L35" s="445"/>
      <c r="M35" s="433" t="s">
        <v>225</v>
      </c>
      <c r="N35" s="436" t="s">
        <v>226</v>
      </c>
      <c r="O35" s="90" t="s">
        <v>127</v>
      </c>
      <c r="P35" s="398">
        <v>0</v>
      </c>
      <c r="Q35" s="398">
        <v>0</v>
      </c>
      <c r="R35" s="398">
        <v>0</v>
      </c>
      <c r="S35" s="398">
        <v>0</v>
      </c>
      <c r="T35" s="398">
        <v>0</v>
      </c>
      <c r="U35" s="398">
        <v>0</v>
      </c>
      <c r="V35" s="398">
        <v>0</v>
      </c>
      <c r="W35" s="398">
        <v>0</v>
      </c>
      <c r="X35" s="398">
        <v>0</v>
      </c>
      <c r="Y35" s="398">
        <v>0</v>
      </c>
      <c r="Z35" s="398">
        <v>0</v>
      </c>
      <c r="AA35" s="398">
        <v>0</v>
      </c>
      <c r="AB35" s="398"/>
      <c r="AC35" s="398"/>
      <c r="AD35" s="398">
        <v>0</v>
      </c>
      <c r="AE35" s="398"/>
      <c r="AF35" s="398"/>
      <c r="AG35" s="398">
        <v>0</v>
      </c>
      <c r="AH35" s="404">
        <v>131800000</v>
      </c>
      <c r="AI35" s="398">
        <v>0</v>
      </c>
      <c r="AJ35" s="398"/>
      <c r="AK35" s="398">
        <v>0</v>
      </c>
      <c r="AL35" s="401">
        <f>+P35+R35+S35+T35+U35+V35+W35+X35+Y35+Z35+AA35+AD35+AG35+AH35+AI35+AJ35+AK35</f>
        <v>131800000</v>
      </c>
    </row>
    <row r="36" spans="1:40" s="35" customFormat="1" ht="108" customHeight="1" x14ac:dyDescent="0.25">
      <c r="A36" s="359"/>
      <c r="B36" s="73"/>
      <c r="C36" s="434"/>
      <c r="D36" s="440"/>
      <c r="E36" s="434"/>
      <c r="F36" s="434"/>
      <c r="G36" s="73"/>
      <c r="H36" s="334">
        <v>258</v>
      </c>
      <c r="I36" s="9">
        <v>0</v>
      </c>
      <c r="J36" s="9">
        <v>0</v>
      </c>
      <c r="K36" s="456"/>
      <c r="L36" s="446"/>
      <c r="M36" s="434"/>
      <c r="N36" s="437"/>
      <c r="O36" s="90" t="s">
        <v>127</v>
      </c>
      <c r="P36" s="399"/>
      <c r="Q36" s="399"/>
      <c r="R36" s="399"/>
      <c r="S36" s="399"/>
      <c r="T36" s="399"/>
      <c r="U36" s="399"/>
      <c r="V36" s="399"/>
      <c r="W36" s="399"/>
      <c r="X36" s="399"/>
      <c r="Y36" s="399"/>
      <c r="Z36" s="399"/>
      <c r="AA36" s="399"/>
      <c r="AB36" s="399"/>
      <c r="AC36" s="399"/>
      <c r="AD36" s="399"/>
      <c r="AE36" s="399"/>
      <c r="AF36" s="399"/>
      <c r="AG36" s="399"/>
      <c r="AH36" s="405"/>
      <c r="AI36" s="399"/>
      <c r="AJ36" s="399"/>
      <c r="AK36" s="399"/>
      <c r="AL36" s="402"/>
    </row>
    <row r="37" spans="1:40" s="35" customFormat="1" ht="72" customHeight="1" x14ac:dyDescent="0.25">
      <c r="A37" s="359"/>
      <c r="B37" s="73"/>
      <c r="C37" s="434"/>
      <c r="D37" s="440"/>
      <c r="E37" s="434"/>
      <c r="F37" s="434"/>
      <c r="G37" s="73"/>
      <c r="H37" s="334">
        <v>259</v>
      </c>
      <c r="I37" s="16">
        <v>1</v>
      </c>
      <c r="J37" s="16">
        <v>1</v>
      </c>
      <c r="K37" s="456"/>
      <c r="L37" s="446"/>
      <c r="M37" s="434"/>
      <c r="N37" s="437"/>
      <c r="O37" s="90" t="s">
        <v>127</v>
      </c>
      <c r="P37" s="399"/>
      <c r="Q37" s="399"/>
      <c r="R37" s="399"/>
      <c r="S37" s="399"/>
      <c r="T37" s="399"/>
      <c r="U37" s="399"/>
      <c r="V37" s="399"/>
      <c r="W37" s="399"/>
      <c r="X37" s="399"/>
      <c r="Y37" s="399"/>
      <c r="Z37" s="399"/>
      <c r="AA37" s="399"/>
      <c r="AB37" s="399"/>
      <c r="AC37" s="399"/>
      <c r="AD37" s="399"/>
      <c r="AE37" s="399"/>
      <c r="AF37" s="399"/>
      <c r="AG37" s="399"/>
      <c r="AH37" s="405"/>
      <c r="AI37" s="399"/>
      <c r="AJ37" s="399"/>
      <c r="AK37" s="399"/>
      <c r="AL37" s="402"/>
    </row>
    <row r="38" spans="1:40" s="35" customFormat="1" ht="72" customHeight="1" x14ac:dyDescent="0.25">
      <c r="A38" s="359"/>
      <c r="B38" s="73"/>
      <c r="C38" s="434"/>
      <c r="D38" s="440"/>
      <c r="E38" s="434"/>
      <c r="F38" s="434"/>
      <c r="G38" s="73"/>
      <c r="H38" s="334">
        <v>263</v>
      </c>
      <c r="I38" s="16">
        <v>1</v>
      </c>
      <c r="J38" s="16">
        <v>1</v>
      </c>
      <c r="K38" s="456"/>
      <c r="L38" s="446"/>
      <c r="M38" s="434"/>
      <c r="N38" s="437"/>
      <c r="O38" s="90" t="s">
        <v>127</v>
      </c>
      <c r="P38" s="399"/>
      <c r="Q38" s="399"/>
      <c r="R38" s="399"/>
      <c r="S38" s="399"/>
      <c r="T38" s="399"/>
      <c r="U38" s="399"/>
      <c r="V38" s="399"/>
      <c r="W38" s="399"/>
      <c r="X38" s="399"/>
      <c r="Y38" s="399"/>
      <c r="Z38" s="399"/>
      <c r="AA38" s="399"/>
      <c r="AB38" s="399"/>
      <c r="AC38" s="399"/>
      <c r="AD38" s="399"/>
      <c r="AE38" s="399"/>
      <c r="AF38" s="399"/>
      <c r="AG38" s="399"/>
      <c r="AH38" s="405"/>
      <c r="AI38" s="399"/>
      <c r="AJ38" s="399"/>
      <c r="AK38" s="399"/>
      <c r="AL38" s="402"/>
    </row>
    <row r="39" spans="1:40" s="35" customFormat="1" ht="72" customHeight="1" x14ac:dyDescent="0.25">
      <c r="A39" s="359"/>
      <c r="B39" s="73"/>
      <c r="C39" s="435"/>
      <c r="D39" s="441"/>
      <c r="E39" s="435"/>
      <c r="F39" s="435"/>
      <c r="G39" s="73"/>
      <c r="H39" s="334">
        <v>261</v>
      </c>
      <c r="I39" s="16">
        <v>1</v>
      </c>
      <c r="J39" s="16">
        <v>2</v>
      </c>
      <c r="K39" s="457"/>
      <c r="L39" s="447"/>
      <c r="M39" s="435"/>
      <c r="N39" s="438"/>
      <c r="O39" s="90" t="s">
        <v>127</v>
      </c>
      <c r="P39" s="400"/>
      <c r="Q39" s="400"/>
      <c r="R39" s="400"/>
      <c r="S39" s="400"/>
      <c r="T39" s="400"/>
      <c r="U39" s="400"/>
      <c r="V39" s="400"/>
      <c r="W39" s="400"/>
      <c r="X39" s="400"/>
      <c r="Y39" s="400"/>
      <c r="Z39" s="400"/>
      <c r="AA39" s="400"/>
      <c r="AB39" s="400"/>
      <c r="AC39" s="400"/>
      <c r="AD39" s="400"/>
      <c r="AE39" s="400"/>
      <c r="AF39" s="400"/>
      <c r="AG39" s="400"/>
      <c r="AH39" s="406"/>
      <c r="AI39" s="400"/>
      <c r="AJ39" s="400"/>
      <c r="AK39" s="400"/>
      <c r="AL39" s="403"/>
    </row>
    <row r="40" spans="1:40" s="35" customFormat="1" ht="120.75" customHeight="1" x14ac:dyDescent="0.25">
      <c r="A40" s="359"/>
      <c r="B40" s="73"/>
      <c r="C40" s="301">
        <v>38</v>
      </c>
      <c r="D40" s="297" t="s">
        <v>123</v>
      </c>
      <c r="E40" s="334">
        <v>0</v>
      </c>
      <c r="F40" s="334">
        <v>2</v>
      </c>
      <c r="G40" s="73"/>
      <c r="H40" s="334">
        <v>262</v>
      </c>
      <c r="I40" s="16">
        <v>1</v>
      </c>
      <c r="J40" s="16">
        <v>1</v>
      </c>
      <c r="K40" s="329" t="s">
        <v>194</v>
      </c>
      <c r="L40" s="12"/>
      <c r="M40" s="334" t="s">
        <v>227</v>
      </c>
      <c r="N40" s="329" t="s">
        <v>228</v>
      </c>
      <c r="O40" s="90" t="s">
        <v>127</v>
      </c>
      <c r="P40" s="45">
        <v>0</v>
      </c>
      <c r="Q40" s="45">
        <v>0</v>
      </c>
      <c r="R40" s="45">
        <v>0</v>
      </c>
      <c r="S40" s="45">
        <v>0</v>
      </c>
      <c r="T40" s="45">
        <v>0</v>
      </c>
      <c r="U40" s="45">
        <v>0</v>
      </c>
      <c r="V40" s="45">
        <v>0</v>
      </c>
      <c r="W40" s="45">
        <v>0</v>
      </c>
      <c r="X40" s="45">
        <v>0</v>
      </c>
      <c r="Y40" s="45">
        <v>0</v>
      </c>
      <c r="Z40" s="45">
        <v>0</v>
      </c>
      <c r="AA40" s="45">
        <v>0</v>
      </c>
      <c r="AB40" s="45"/>
      <c r="AC40" s="45"/>
      <c r="AD40" s="45">
        <v>0</v>
      </c>
      <c r="AE40" s="45"/>
      <c r="AF40" s="45"/>
      <c r="AG40" s="45">
        <v>0</v>
      </c>
      <c r="AH40" s="45">
        <f>25000000+75000000</f>
        <v>100000000</v>
      </c>
      <c r="AI40" s="45">
        <v>0</v>
      </c>
      <c r="AJ40" s="33"/>
      <c r="AK40" s="33">
        <v>0</v>
      </c>
      <c r="AL40" s="355">
        <f>+P40+R40+S40+T40+U40+V40+W40+X40+Y40+Z40+AA40+AD40+AG40+AH40+AI40+AJ40+AK40</f>
        <v>100000000</v>
      </c>
    </row>
    <row r="41" spans="1:40" s="35" customFormat="1" ht="102" customHeight="1" x14ac:dyDescent="0.25">
      <c r="A41" s="359"/>
      <c r="B41" s="73"/>
      <c r="C41" s="301">
        <v>38</v>
      </c>
      <c r="D41" s="297" t="s">
        <v>123</v>
      </c>
      <c r="E41" s="334">
        <v>0</v>
      </c>
      <c r="F41" s="334">
        <v>2</v>
      </c>
      <c r="G41" s="73"/>
      <c r="H41" s="334">
        <v>264</v>
      </c>
      <c r="I41" s="16">
        <v>0</v>
      </c>
      <c r="J41" s="16">
        <v>1</v>
      </c>
      <c r="K41" s="329" t="s">
        <v>194</v>
      </c>
      <c r="L41" s="12"/>
      <c r="M41" s="334" t="s">
        <v>229</v>
      </c>
      <c r="N41" s="329" t="s">
        <v>230</v>
      </c>
      <c r="O41" s="90" t="s">
        <v>127</v>
      </c>
      <c r="P41" s="45">
        <v>0</v>
      </c>
      <c r="Q41" s="45">
        <v>0</v>
      </c>
      <c r="R41" s="45">
        <v>0</v>
      </c>
      <c r="S41" s="45">
        <v>0</v>
      </c>
      <c r="T41" s="45">
        <v>0</v>
      </c>
      <c r="U41" s="45">
        <v>0</v>
      </c>
      <c r="V41" s="45">
        <v>0</v>
      </c>
      <c r="W41" s="45">
        <v>0</v>
      </c>
      <c r="X41" s="45">
        <v>0</v>
      </c>
      <c r="Y41" s="45">
        <v>0</v>
      </c>
      <c r="Z41" s="45">
        <v>0</v>
      </c>
      <c r="AA41" s="45">
        <v>0</v>
      </c>
      <c r="AB41" s="45"/>
      <c r="AC41" s="45"/>
      <c r="AD41" s="45">
        <v>0</v>
      </c>
      <c r="AE41" s="45"/>
      <c r="AF41" s="45"/>
      <c r="AG41" s="45">
        <v>0</v>
      </c>
      <c r="AH41" s="45">
        <f>25000000+75000000</f>
        <v>100000000</v>
      </c>
      <c r="AI41" s="45">
        <v>0</v>
      </c>
      <c r="AJ41" s="33"/>
      <c r="AK41" s="33">
        <v>0</v>
      </c>
      <c r="AL41" s="355">
        <f>+P41+R41+S41+T41+U41+V41+W41+X41+Y41+Z41+AA41+AD41+AG41+AH41+AI41+AJ41+AK41</f>
        <v>100000000</v>
      </c>
    </row>
    <row r="42" spans="1:40" s="35" customFormat="1" ht="93" customHeight="1" x14ac:dyDescent="0.25">
      <c r="A42" s="359"/>
      <c r="B42" s="73"/>
      <c r="C42" s="301">
        <v>38</v>
      </c>
      <c r="D42" s="297" t="s">
        <v>123</v>
      </c>
      <c r="E42" s="334">
        <v>0</v>
      </c>
      <c r="F42" s="334">
        <v>2</v>
      </c>
      <c r="G42" s="73"/>
      <c r="H42" s="334">
        <v>265</v>
      </c>
      <c r="I42" s="9">
        <v>0</v>
      </c>
      <c r="J42" s="9">
        <v>1</v>
      </c>
      <c r="K42" s="9" t="s">
        <v>231</v>
      </c>
      <c r="L42" s="12" t="s">
        <v>232</v>
      </c>
      <c r="M42" s="334" t="s">
        <v>233</v>
      </c>
      <c r="N42" s="329" t="s">
        <v>234</v>
      </c>
      <c r="O42" s="90" t="s">
        <v>127</v>
      </c>
      <c r="P42" s="45">
        <v>0</v>
      </c>
      <c r="Q42" s="45">
        <v>0</v>
      </c>
      <c r="R42" s="45">
        <v>0</v>
      </c>
      <c r="S42" s="45">
        <v>0</v>
      </c>
      <c r="T42" s="45">
        <v>0</v>
      </c>
      <c r="U42" s="45">
        <v>0</v>
      </c>
      <c r="V42" s="45">
        <v>0</v>
      </c>
      <c r="W42" s="45">
        <v>0</v>
      </c>
      <c r="X42" s="45">
        <v>0</v>
      </c>
      <c r="Y42" s="45">
        <v>0</v>
      </c>
      <c r="Z42" s="45">
        <v>0</v>
      </c>
      <c r="AA42" s="45">
        <v>0</v>
      </c>
      <c r="AB42" s="45"/>
      <c r="AC42" s="45"/>
      <c r="AD42" s="45">
        <v>0</v>
      </c>
      <c r="AE42" s="45"/>
      <c r="AF42" s="45"/>
      <c r="AG42" s="45">
        <v>0</v>
      </c>
      <c r="AH42" s="245">
        <f>161450000+130000000</f>
        <v>291450000</v>
      </c>
      <c r="AI42" s="45">
        <v>0</v>
      </c>
      <c r="AJ42" s="33"/>
      <c r="AK42" s="33">
        <v>0</v>
      </c>
      <c r="AL42" s="355">
        <f>+P42+R42+S42+T42+U42+V42+W42+X42+Y42+Z42+AA42+AD42+AG42+AH42+AI42+AJ42+AK42</f>
        <v>291450000</v>
      </c>
    </row>
    <row r="43" spans="1:40" s="35" customFormat="1" ht="81.75" customHeight="1" x14ac:dyDescent="0.25">
      <c r="A43" s="359"/>
      <c r="B43" s="73"/>
      <c r="C43" s="334">
        <v>38</v>
      </c>
      <c r="D43" s="329" t="s">
        <v>123</v>
      </c>
      <c r="E43" s="334">
        <v>0</v>
      </c>
      <c r="F43" s="334">
        <v>2</v>
      </c>
      <c r="G43" s="73"/>
      <c r="H43" s="334">
        <v>266</v>
      </c>
      <c r="I43" s="16">
        <v>1</v>
      </c>
      <c r="J43" s="16">
        <v>1</v>
      </c>
      <c r="K43" s="329" t="s">
        <v>194</v>
      </c>
      <c r="L43" s="12"/>
      <c r="M43" s="334" t="s">
        <v>235</v>
      </c>
      <c r="N43" s="329" t="s">
        <v>236</v>
      </c>
      <c r="O43" s="90" t="s">
        <v>127</v>
      </c>
      <c r="P43" s="45">
        <v>0</v>
      </c>
      <c r="Q43" s="45">
        <v>0</v>
      </c>
      <c r="R43" s="45">
        <v>0</v>
      </c>
      <c r="S43" s="45">
        <v>0</v>
      </c>
      <c r="T43" s="45">
        <v>0</v>
      </c>
      <c r="U43" s="45">
        <v>0</v>
      </c>
      <c r="V43" s="45">
        <v>0</v>
      </c>
      <c r="W43" s="45">
        <v>0</v>
      </c>
      <c r="X43" s="45">
        <v>0</v>
      </c>
      <c r="Y43" s="45">
        <v>0</v>
      </c>
      <c r="Z43" s="45">
        <v>0</v>
      </c>
      <c r="AA43" s="45">
        <v>0</v>
      </c>
      <c r="AB43" s="45"/>
      <c r="AC43" s="45"/>
      <c r="AD43" s="45">
        <v>0</v>
      </c>
      <c r="AE43" s="45"/>
      <c r="AF43" s="45"/>
      <c r="AG43" s="45">
        <v>0</v>
      </c>
      <c r="AH43" s="245">
        <v>16000000</v>
      </c>
      <c r="AI43" s="45">
        <v>0</v>
      </c>
      <c r="AJ43" s="33"/>
      <c r="AK43" s="33">
        <v>0</v>
      </c>
      <c r="AL43" s="355">
        <f>+P43+R43+S43+T43+U43+V43+W43+X43+Y43+Z43+AA43+AD43+AG43+AH43+AI43+AJ43+AK43</f>
        <v>16000000</v>
      </c>
    </row>
    <row r="44" spans="1:40" s="35" customFormat="1" ht="51" customHeight="1" x14ac:dyDescent="0.25">
      <c r="A44" s="359"/>
      <c r="B44" s="73"/>
      <c r="C44" s="433">
        <v>38</v>
      </c>
      <c r="D44" s="439" t="s">
        <v>123</v>
      </c>
      <c r="E44" s="433">
        <v>0</v>
      </c>
      <c r="F44" s="433">
        <v>2</v>
      </c>
      <c r="G44" s="73"/>
      <c r="H44" s="334">
        <v>267</v>
      </c>
      <c r="I44" s="16">
        <v>1</v>
      </c>
      <c r="J44" s="16">
        <v>1</v>
      </c>
      <c r="K44" s="442" t="s">
        <v>194</v>
      </c>
      <c r="L44" s="445"/>
      <c r="M44" s="433" t="s">
        <v>237</v>
      </c>
      <c r="N44" s="439" t="s">
        <v>238</v>
      </c>
      <c r="O44" s="90" t="s">
        <v>127</v>
      </c>
      <c r="P44" s="398">
        <v>0</v>
      </c>
      <c r="Q44" s="398">
        <v>0</v>
      </c>
      <c r="R44" s="398">
        <v>0</v>
      </c>
      <c r="S44" s="398">
        <v>0</v>
      </c>
      <c r="T44" s="398">
        <v>0</v>
      </c>
      <c r="U44" s="398">
        <v>0</v>
      </c>
      <c r="V44" s="398">
        <v>0</v>
      </c>
      <c r="W44" s="398">
        <v>0</v>
      </c>
      <c r="X44" s="398">
        <v>0</v>
      </c>
      <c r="Y44" s="398">
        <v>0</v>
      </c>
      <c r="Z44" s="398">
        <v>0</v>
      </c>
      <c r="AA44" s="398">
        <v>0</v>
      </c>
      <c r="AB44" s="398"/>
      <c r="AC44" s="398"/>
      <c r="AD44" s="398">
        <v>0</v>
      </c>
      <c r="AE44" s="398"/>
      <c r="AF44" s="398"/>
      <c r="AG44" s="398">
        <v>0</v>
      </c>
      <c r="AH44" s="404">
        <v>144200000</v>
      </c>
      <c r="AI44" s="398">
        <v>0</v>
      </c>
      <c r="AJ44" s="398"/>
      <c r="AK44" s="398">
        <v>0</v>
      </c>
      <c r="AL44" s="401">
        <f>+P44+R44+S44+T44+U44+V44+W44+X44+Y44+Z44+AA44+AD44+AG44+AH44+AI44+AJ44+AK44</f>
        <v>144200000</v>
      </c>
    </row>
    <row r="45" spans="1:40" s="35" customFormat="1" ht="139.5" customHeight="1" x14ac:dyDescent="0.25">
      <c r="A45" s="359"/>
      <c r="B45" s="73"/>
      <c r="C45" s="434"/>
      <c r="D45" s="440"/>
      <c r="E45" s="434"/>
      <c r="F45" s="434"/>
      <c r="G45" s="73"/>
      <c r="H45" s="334">
        <v>268</v>
      </c>
      <c r="I45" s="16">
        <v>12</v>
      </c>
      <c r="J45" s="16">
        <v>12</v>
      </c>
      <c r="K45" s="443"/>
      <c r="L45" s="446"/>
      <c r="M45" s="434"/>
      <c r="N45" s="440"/>
      <c r="O45" s="90" t="s">
        <v>127</v>
      </c>
      <c r="P45" s="399"/>
      <c r="Q45" s="399"/>
      <c r="R45" s="399"/>
      <c r="S45" s="399"/>
      <c r="T45" s="399"/>
      <c r="U45" s="399"/>
      <c r="V45" s="399"/>
      <c r="W45" s="399"/>
      <c r="X45" s="399"/>
      <c r="Y45" s="399"/>
      <c r="Z45" s="399"/>
      <c r="AA45" s="399"/>
      <c r="AB45" s="399"/>
      <c r="AC45" s="399"/>
      <c r="AD45" s="399"/>
      <c r="AE45" s="399"/>
      <c r="AF45" s="399"/>
      <c r="AG45" s="399"/>
      <c r="AH45" s="405"/>
      <c r="AI45" s="399"/>
      <c r="AJ45" s="399"/>
      <c r="AK45" s="399"/>
      <c r="AL45" s="402"/>
      <c r="AN45" s="293"/>
    </row>
    <row r="46" spans="1:40" s="35" customFormat="1" ht="138" customHeight="1" x14ac:dyDescent="0.25">
      <c r="A46" s="359"/>
      <c r="B46" s="73"/>
      <c r="C46" s="434"/>
      <c r="D46" s="440"/>
      <c r="E46" s="434"/>
      <c r="F46" s="434"/>
      <c r="G46" s="73"/>
      <c r="H46" s="334">
        <v>269</v>
      </c>
      <c r="I46" s="16">
        <v>12</v>
      </c>
      <c r="J46" s="16">
        <v>12</v>
      </c>
      <c r="K46" s="443"/>
      <c r="L46" s="446"/>
      <c r="M46" s="434"/>
      <c r="N46" s="440"/>
      <c r="O46" s="90" t="s">
        <v>127</v>
      </c>
      <c r="P46" s="399"/>
      <c r="Q46" s="399"/>
      <c r="R46" s="399"/>
      <c r="S46" s="399"/>
      <c r="T46" s="399"/>
      <c r="U46" s="399"/>
      <c r="V46" s="399"/>
      <c r="W46" s="399"/>
      <c r="X46" s="399"/>
      <c r="Y46" s="399"/>
      <c r="Z46" s="399"/>
      <c r="AA46" s="399"/>
      <c r="AB46" s="399"/>
      <c r="AC46" s="399"/>
      <c r="AD46" s="399"/>
      <c r="AE46" s="399"/>
      <c r="AF46" s="399"/>
      <c r="AG46" s="399"/>
      <c r="AH46" s="405"/>
      <c r="AI46" s="399"/>
      <c r="AJ46" s="399"/>
      <c r="AK46" s="399"/>
      <c r="AL46" s="402"/>
    </row>
    <row r="47" spans="1:40" s="35" customFormat="1" ht="159.75" customHeight="1" x14ac:dyDescent="0.25">
      <c r="A47" s="359"/>
      <c r="B47" s="73"/>
      <c r="C47" s="434"/>
      <c r="D47" s="440"/>
      <c r="E47" s="434"/>
      <c r="F47" s="434"/>
      <c r="G47" s="73"/>
      <c r="H47" s="334">
        <v>270</v>
      </c>
      <c r="I47" s="16" t="s">
        <v>9</v>
      </c>
      <c r="J47" s="16">
        <v>12</v>
      </c>
      <c r="K47" s="443"/>
      <c r="L47" s="446"/>
      <c r="M47" s="434"/>
      <c r="N47" s="440"/>
      <c r="O47" s="90" t="s">
        <v>127</v>
      </c>
      <c r="P47" s="399"/>
      <c r="Q47" s="399"/>
      <c r="R47" s="399"/>
      <c r="S47" s="399"/>
      <c r="T47" s="399"/>
      <c r="U47" s="399"/>
      <c r="V47" s="399"/>
      <c r="W47" s="399"/>
      <c r="X47" s="399"/>
      <c r="Y47" s="399"/>
      <c r="Z47" s="399"/>
      <c r="AA47" s="399"/>
      <c r="AB47" s="399"/>
      <c r="AC47" s="399"/>
      <c r="AD47" s="399"/>
      <c r="AE47" s="399"/>
      <c r="AF47" s="399"/>
      <c r="AG47" s="399"/>
      <c r="AH47" s="405"/>
      <c r="AI47" s="399"/>
      <c r="AJ47" s="399"/>
      <c r="AK47" s="399"/>
      <c r="AL47" s="402"/>
    </row>
    <row r="48" spans="1:40" s="35" customFormat="1" ht="197.25" customHeight="1" x14ac:dyDescent="0.25">
      <c r="A48" s="359"/>
      <c r="B48" s="73"/>
      <c r="C48" s="434"/>
      <c r="D48" s="440"/>
      <c r="E48" s="434"/>
      <c r="F48" s="434"/>
      <c r="G48" s="73"/>
      <c r="H48" s="334">
        <v>271</v>
      </c>
      <c r="I48" s="16">
        <v>12</v>
      </c>
      <c r="J48" s="16">
        <v>12</v>
      </c>
      <c r="K48" s="443"/>
      <c r="L48" s="446"/>
      <c r="M48" s="434"/>
      <c r="N48" s="440"/>
      <c r="O48" s="90" t="s">
        <v>127</v>
      </c>
      <c r="P48" s="399"/>
      <c r="Q48" s="399"/>
      <c r="R48" s="399"/>
      <c r="S48" s="399"/>
      <c r="T48" s="399"/>
      <c r="U48" s="399"/>
      <c r="V48" s="399"/>
      <c r="W48" s="399"/>
      <c r="X48" s="399"/>
      <c r="Y48" s="399"/>
      <c r="Z48" s="399"/>
      <c r="AA48" s="399"/>
      <c r="AB48" s="399"/>
      <c r="AC48" s="399"/>
      <c r="AD48" s="399"/>
      <c r="AE48" s="399"/>
      <c r="AF48" s="399"/>
      <c r="AG48" s="399"/>
      <c r="AH48" s="405"/>
      <c r="AI48" s="399"/>
      <c r="AJ48" s="399"/>
      <c r="AK48" s="399"/>
      <c r="AL48" s="402"/>
    </row>
    <row r="49" spans="1:42" s="35" customFormat="1" ht="162.75" customHeight="1" x14ac:dyDescent="0.25">
      <c r="A49" s="359"/>
      <c r="B49" s="73"/>
      <c r="C49" s="434"/>
      <c r="D49" s="440"/>
      <c r="E49" s="434"/>
      <c r="F49" s="434"/>
      <c r="G49" s="73"/>
      <c r="H49" s="334">
        <v>272</v>
      </c>
      <c r="I49" s="16" t="s">
        <v>9</v>
      </c>
      <c r="J49" s="16">
        <v>12</v>
      </c>
      <c r="K49" s="443"/>
      <c r="L49" s="446"/>
      <c r="M49" s="434"/>
      <c r="N49" s="440"/>
      <c r="O49" s="90" t="s">
        <v>127</v>
      </c>
      <c r="P49" s="399"/>
      <c r="Q49" s="399"/>
      <c r="R49" s="399"/>
      <c r="S49" s="399"/>
      <c r="T49" s="399"/>
      <c r="U49" s="399"/>
      <c r="V49" s="399"/>
      <c r="W49" s="399"/>
      <c r="X49" s="399"/>
      <c r="Y49" s="399"/>
      <c r="Z49" s="399"/>
      <c r="AA49" s="399"/>
      <c r="AB49" s="399"/>
      <c r="AC49" s="399"/>
      <c r="AD49" s="399"/>
      <c r="AE49" s="399"/>
      <c r="AF49" s="399"/>
      <c r="AG49" s="399"/>
      <c r="AH49" s="405"/>
      <c r="AI49" s="399"/>
      <c r="AJ49" s="399"/>
      <c r="AK49" s="399"/>
      <c r="AL49" s="402"/>
    </row>
    <row r="50" spans="1:42" s="35" customFormat="1" ht="154.5" customHeight="1" x14ac:dyDescent="0.25">
      <c r="A50" s="359"/>
      <c r="B50" s="73"/>
      <c r="C50" s="434"/>
      <c r="D50" s="440"/>
      <c r="E50" s="434"/>
      <c r="F50" s="434"/>
      <c r="G50" s="73"/>
      <c r="H50" s="334">
        <v>273</v>
      </c>
      <c r="I50" s="16">
        <v>12</v>
      </c>
      <c r="J50" s="16">
        <v>12</v>
      </c>
      <c r="K50" s="443"/>
      <c r="L50" s="446"/>
      <c r="M50" s="434"/>
      <c r="N50" s="440"/>
      <c r="O50" s="90" t="s">
        <v>127</v>
      </c>
      <c r="P50" s="399"/>
      <c r="Q50" s="399"/>
      <c r="R50" s="399"/>
      <c r="S50" s="399"/>
      <c r="T50" s="399"/>
      <c r="U50" s="399"/>
      <c r="V50" s="399"/>
      <c r="W50" s="399"/>
      <c r="X50" s="399"/>
      <c r="Y50" s="399"/>
      <c r="Z50" s="399"/>
      <c r="AA50" s="399"/>
      <c r="AB50" s="399"/>
      <c r="AC50" s="399"/>
      <c r="AD50" s="399"/>
      <c r="AE50" s="399"/>
      <c r="AF50" s="399"/>
      <c r="AG50" s="399"/>
      <c r="AH50" s="405"/>
      <c r="AI50" s="399"/>
      <c r="AJ50" s="399"/>
      <c r="AK50" s="399"/>
      <c r="AL50" s="402"/>
    </row>
    <row r="51" spans="1:42" s="35" customFormat="1" ht="114.75" customHeight="1" x14ac:dyDescent="0.25">
      <c r="A51" s="359"/>
      <c r="B51" s="73"/>
      <c r="C51" s="434"/>
      <c r="D51" s="440"/>
      <c r="E51" s="434"/>
      <c r="F51" s="434"/>
      <c r="G51" s="73"/>
      <c r="H51" s="334">
        <v>274</v>
      </c>
      <c r="I51" s="16" t="s">
        <v>9</v>
      </c>
      <c r="J51" s="16">
        <v>12</v>
      </c>
      <c r="K51" s="443"/>
      <c r="L51" s="446"/>
      <c r="M51" s="434"/>
      <c r="N51" s="440"/>
      <c r="O51" s="90" t="s">
        <v>127</v>
      </c>
      <c r="P51" s="399"/>
      <c r="Q51" s="399"/>
      <c r="R51" s="399"/>
      <c r="S51" s="399"/>
      <c r="T51" s="399"/>
      <c r="U51" s="399"/>
      <c r="V51" s="399"/>
      <c r="W51" s="399"/>
      <c r="X51" s="399"/>
      <c r="Y51" s="399"/>
      <c r="Z51" s="399"/>
      <c r="AA51" s="399"/>
      <c r="AB51" s="399"/>
      <c r="AC51" s="399"/>
      <c r="AD51" s="399"/>
      <c r="AE51" s="399"/>
      <c r="AF51" s="399"/>
      <c r="AG51" s="399"/>
      <c r="AH51" s="405"/>
      <c r="AI51" s="399"/>
      <c r="AJ51" s="399"/>
      <c r="AK51" s="399"/>
      <c r="AL51" s="402"/>
    </row>
    <row r="52" spans="1:42" s="35" customFormat="1" ht="131.25" customHeight="1" x14ac:dyDescent="0.25">
      <c r="A52" s="359"/>
      <c r="B52" s="73"/>
      <c r="C52" s="435"/>
      <c r="D52" s="441"/>
      <c r="E52" s="435"/>
      <c r="F52" s="435"/>
      <c r="G52" s="26"/>
      <c r="H52" s="334">
        <v>260</v>
      </c>
      <c r="I52" s="16">
        <v>12</v>
      </c>
      <c r="J52" s="16">
        <v>12</v>
      </c>
      <c r="K52" s="444"/>
      <c r="L52" s="447"/>
      <c r="M52" s="435"/>
      <c r="N52" s="441"/>
      <c r="O52" s="90" t="s">
        <v>127</v>
      </c>
      <c r="P52" s="400"/>
      <c r="Q52" s="400"/>
      <c r="R52" s="400"/>
      <c r="S52" s="400"/>
      <c r="T52" s="400"/>
      <c r="U52" s="400"/>
      <c r="V52" s="400"/>
      <c r="W52" s="400"/>
      <c r="X52" s="400"/>
      <c r="Y52" s="400"/>
      <c r="Z52" s="400"/>
      <c r="AA52" s="400"/>
      <c r="AB52" s="400"/>
      <c r="AC52" s="400"/>
      <c r="AD52" s="400"/>
      <c r="AE52" s="400"/>
      <c r="AF52" s="400"/>
      <c r="AG52" s="400"/>
      <c r="AH52" s="406"/>
      <c r="AI52" s="400"/>
      <c r="AJ52" s="400"/>
      <c r="AK52" s="400"/>
      <c r="AL52" s="403"/>
    </row>
    <row r="53" spans="1:42" s="4" customFormat="1" ht="38.25" customHeight="1" x14ac:dyDescent="0.25">
      <c r="A53" s="361"/>
      <c r="B53" s="86"/>
      <c r="C53" s="318"/>
      <c r="D53" s="86"/>
      <c r="E53" s="318"/>
      <c r="F53" s="318"/>
      <c r="G53" s="86"/>
      <c r="H53" s="318"/>
      <c r="I53" s="91"/>
      <c r="J53" s="91"/>
      <c r="K53" s="91"/>
      <c r="L53" s="92"/>
      <c r="M53" s="318"/>
      <c r="N53" s="86"/>
      <c r="O53" s="25"/>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362"/>
    </row>
    <row r="54" spans="1:42" s="78" customFormat="1" ht="38.25" customHeight="1" x14ac:dyDescent="0.25">
      <c r="A54" s="363" t="s">
        <v>753</v>
      </c>
      <c r="B54" s="93"/>
      <c r="C54" s="94"/>
      <c r="D54" s="93"/>
      <c r="E54" s="93"/>
      <c r="F54" s="93"/>
      <c r="G54" s="93"/>
      <c r="H54" s="93"/>
      <c r="I54" s="93"/>
      <c r="J54" s="93"/>
      <c r="K54" s="93"/>
      <c r="L54" s="95"/>
      <c r="M54" s="94"/>
      <c r="N54" s="93"/>
      <c r="O54" s="57"/>
      <c r="P54" s="251">
        <f>P55</f>
        <v>0</v>
      </c>
      <c r="Q54" s="251">
        <f t="shared" ref="Q54:AL56" si="10">Q55</f>
        <v>0</v>
      </c>
      <c r="R54" s="251">
        <f t="shared" si="10"/>
        <v>0</v>
      </c>
      <c r="S54" s="251">
        <f t="shared" si="10"/>
        <v>0</v>
      </c>
      <c r="T54" s="251">
        <f t="shared" si="10"/>
        <v>46963067.460000001</v>
      </c>
      <c r="U54" s="251">
        <f t="shared" si="10"/>
        <v>0</v>
      </c>
      <c r="V54" s="251">
        <f t="shared" si="10"/>
        <v>0</v>
      </c>
      <c r="W54" s="251">
        <f t="shared" si="10"/>
        <v>0</v>
      </c>
      <c r="X54" s="251">
        <f t="shared" si="10"/>
        <v>0</v>
      </c>
      <c r="Y54" s="251">
        <f t="shared" si="10"/>
        <v>0</v>
      </c>
      <c r="Z54" s="251">
        <f t="shared" si="10"/>
        <v>0</v>
      </c>
      <c r="AA54" s="251">
        <f t="shared" si="10"/>
        <v>0</v>
      </c>
      <c r="AB54" s="251">
        <f t="shared" si="10"/>
        <v>0</v>
      </c>
      <c r="AC54" s="251">
        <f t="shared" si="10"/>
        <v>0</v>
      </c>
      <c r="AD54" s="251">
        <f t="shared" si="10"/>
        <v>0</v>
      </c>
      <c r="AE54" s="251">
        <f t="shared" si="10"/>
        <v>0</v>
      </c>
      <c r="AF54" s="251">
        <f t="shared" si="10"/>
        <v>0</v>
      </c>
      <c r="AG54" s="251">
        <f t="shared" si="10"/>
        <v>0</v>
      </c>
      <c r="AH54" s="251">
        <f t="shared" si="10"/>
        <v>955795535</v>
      </c>
      <c r="AI54" s="251">
        <f t="shared" si="10"/>
        <v>0</v>
      </c>
      <c r="AJ54" s="251">
        <f t="shared" si="10"/>
        <v>0</v>
      </c>
      <c r="AK54" s="251">
        <f t="shared" si="10"/>
        <v>170000000</v>
      </c>
      <c r="AL54" s="348">
        <f t="shared" si="10"/>
        <v>1172758602.46</v>
      </c>
      <c r="AN54" s="96"/>
      <c r="AO54" s="96"/>
      <c r="AP54" s="96"/>
    </row>
    <row r="55" spans="1:42" s="78" customFormat="1" ht="38.25" customHeight="1" x14ac:dyDescent="0.25">
      <c r="A55" s="349">
        <v>5</v>
      </c>
      <c r="B55" s="60" t="s">
        <v>191</v>
      </c>
      <c r="C55" s="60"/>
      <c r="D55" s="60"/>
      <c r="E55" s="60"/>
      <c r="F55" s="60"/>
      <c r="G55" s="60"/>
      <c r="H55" s="60"/>
      <c r="I55" s="60"/>
      <c r="J55" s="60"/>
      <c r="K55" s="60"/>
      <c r="L55" s="60"/>
      <c r="M55" s="60"/>
      <c r="N55" s="60"/>
      <c r="O55" s="60"/>
      <c r="P55" s="252">
        <f>P56</f>
        <v>0</v>
      </c>
      <c r="Q55" s="252">
        <f t="shared" si="10"/>
        <v>0</v>
      </c>
      <c r="R55" s="252">
        <f t="shared" si="10"/>
        <v>0</v>
      </c>
      <c r="S55" s="252">
        <f t="shared" si="10"/>
        <v>0</v>
      </c>
      <c r="T55" s="252">
        <f t="shared" si="10"/>
        <v>46963067.460000001</v>
      </c>
      <c r="U55" s="252">
        <f t="shared" si="10"/>
        <v>0</v>
      </c>
      <c r="V55" s="252">
        <f t="shared" si="10"/>
        <v>0</v>
      </c>
      <c r="W55" s="252">
        <f t="shared" si="10"/>
        <v>0</v>
      </c>
      <c r="X55" s="252">
        <f t="shared" si="10"/>
        <v>0</v>
      </c>
      <c r="Y55" s="252">
        <f t="shared" si="10"/>
        <v>0</v>
      </c>
      <c r="Z55" s="252">
        <f t="shared" si="10"/>
        <v>0</v>
      </c>
      <c r="AA55" s="252">
        <f t="shared" si="10"/>
        <v>0</v>
      </c>
      <c r="AB55" s="252">
        <f t="shared" si="10"/>
        <v>0</v>
      </c>
      <c r="AC55" s="252">
        <f t="shared" si="10"/>
        <v>0</v>
      </c>
      <c r="AD55" s="252">
        <f t="shared" si="10"/>
        <v>0</v>
      </c>
      <c r="AE55" s="252">
        <f t="shared" si="10"/>
        <v>0</v>
      </c>
      <c r="AF55" s="252">
        <f t="shared" si="10"/>
        <v>0</v>
      </c>
      <c r="AG55" s="252">
        <f t="shared" si="10"/>
        <v>0</v>
      </c>
      <c r="AH55" s="252">
        <f t="shared" si="10"/>
        <v>955795535</v>
      </c>
      <c r="AI55" s="252">
        <f t="shared" si="10"/>
        <v>0</v>
      </c>
      <c r="AJ55" s="252">
        <f t="shared" si="10"/>
        <v>0</v>
      </c>
      <c r="AK55" s="252">
        <f t="shared" si="10"/>
        <v>170000000</v>
      </c>
      <c r="AL55" s="350">
        <f t="shared" si="10"/>
        <v>1172758602.46</v>
      </c>
    </row>
    <row r="56" spans="1:42" s="78" customFormat="1" ht="38.25" customHeight="1" x14ac:dyDescent="0.25">
      <c r="A56" s="358"/>
      <c r="B56" s="97">
        <v>28</v>
      </c>
      <c r="C56" s="63" t="s">
        <v>96</v>
      </c>
      <c r="D56" s="63"/>
      <c r="E56" s="63"/>
      <c r="F56" s="63"/>
      <c r="G56" s="63"/>
      <c r="H56" s="63"/>
      <c r="I56" s="63"/>
      <c r="J56" s="63"/>
      <c r="K56" s="63"/>
      <c r="L56" s="63"/>
      <c r="M56" s="63"/>
      <c r="N56" s="63"/>
      <c r="O56" s="63"/>
      <c r="P56" s="253">
        <f>P57</f>
        <v>0</v>
      </c>
      <c r="Q56" s="253">
        <f t="shared" si="10"/>
        <v>0</v>
      </c>
      <c r="R56" s="253">
        <f t="shared" si="10"/>
        <v>0</v>
      </c>
      <c r="S56" s="253">
        <f t="shared" si="10"/>
        <v>0</v>
      </c>
      <c r="T56" s="253">
        <f t="shared" si="10"/>
        <v>46963067.460000001</v>
      </c>
      <c r="U56" s="253">
        <f t="shared" si="10"/>
        <v>0</v>
      </c>
      <c r="V56" s="253">
        <f t="shared" si="10"/>
        <v>0</v>
      </c>
      <c r="W56" s="253">
        <f t="shared" si="10"/>
        <v>0</v>
      </c>
      <c r="X56" s="253">
        <f t="shared" si="10"/>
        <v>0</v>
      </c>
      <c r="Y56" s="253">
        <f t="shared" si="10"/>
        <v>0</v>
      </c>
      <c r="Z56" s="253">
        <f t="shared" si="10"/>
        <v>0</v>
      </c>
      <c r="AA56" s="253">
        <f t="shared" si="10"/>
        <v>0</v>
      </c>
      <c r="AB56" s="253">
        <f t="shared" si="10"/>
        <v>0</v>
      </c>
      <c r="AC56" s="253">
        <f t="shared" si="10"/>
        <v>0</v>
      </c>
      <c r="AD56" s="253">
        <f t="shared" si="10"/>
        <v>0</v>
      </c>
      <c r="AE56" s="253">
        <f t="shared" si="10"/>
        <v>0</v>
      </c>
      <c r="AF56" s="253">
        <f t="shared" si="10"/>
        <v>0</v>
      </c>
      <c r="AG56" s="253">
        <f t="shared" si="10"/>
        <v>0</v>
      </c>
      <c r="AH56" s="253">
        <f t="shared" si="10"/>
        <v>955795535</v>
      </c>
      <c r="AI56" s="253">
        <f t="shared" si="10"/>
        <v>0</v>
      </c>
      <c r="AJ56" s="253">
        <f t="shared" si="10"/>
        <v>0</v>
      </c>
      <c r="AK56" s="253">
        <f t="shared" si="10"/>
        <v>170000000</v>
      </c>
      <c r="AL56" s="352">
        <f t="shared" si="10"/>
        <v>1172758602.46</v>
      </c>
    </row>
    <row r="57" spans="1:42" s="78" customFormat="1" ht="38.25" customHeight="1" x14ac:dyDescent="0.25">
      <c r="A57" s="359"/>
      <c r="B57" s="98"/>
      <c r="C57" s="65"/>
      <c r="D57" s="65"/>
      <c r="E57" s="65"/>
      <c r="F57" s="66"/>
      <c r="G57" s="67">
        <v>88</v>
      </c>
      <c r="H57" s="69" t="s">
        <v>98</v>
      </c>
      <c r="I57" s="69"/>
      <c r="J57" s="69"/>
      <c r="K57" s="69"/>
      <c r="L57" s="69"/>
      <c r="M57" s="69"/>
      <c r="N57" s="161"/>
      <c r="O57" s="69"/>
      <c r="P57" s="255">
        <f>SUM(P58:P62)</f>
        <v>0</v>
      </c>
      <c r="Q57" s="255">
        <f t="shared" ref="Q57:AL57" si="11">SUM(Q58:Q62)</f>
        <v>0</v>
      </c>
      <c r="R57" s="255">
        <f t="shared" si="11"/>
        <v>0</v>
      </c>
      <c r="S57" s="255">
        <f t="shared" si="11"/>
        <v>0</v>
      </c>
      <c r="T57" s="255">
        <f t="shared" si="11"/>
        <v>46963067.460000001</v>
      </c>
      <c r="U57" s="255">
        <f t="shared" si="11"/>
        <v>0</v>
      </c>
      <c r="V57" s="255">
        <f t="shared" si="11"/>
        <v>0</v>
      </c>
      <c r="W57" s="255">
        <f t="shared" si="11"/>
        <v>0</v>
      </c>
      <c r="X57" s="255">
        <f t="shared" si="11"/>
        <v>0</v>
      </c>
      <c r="Y57" s="255">
        <f t="shared" si="11"/>
        <v>0</v>
      </c>
      <c r="Z57" s="255">
        <f t="shared" si="11"/>
        <v>0</v>
      </c>
      <c r="AA57" s="255">
        <f t="shared" si="11"/>
        <v>0</v>
      </c>
      <c r="AB57" s="255">
        <f t="shared" si="11"/>
        <v>0</v>
      </c>
      <c r="AC57" s="255">
        <f t="shared" si="11"/>
        <v>0</v>
      </c>
      <c r="AD57" s="255">
        <f t="shared" si="11"/>
        <v>0</v>
      </c>
      <c r="AE57" s="255">
        <f t="shared" si="11"/>
        <v>0</v>
      </c>
      <c r="AF57" s="255">
        <f t="shared" si="11"/>
        <v>0</v>
      </c>
      <c r="AG57" s="255">
        <f t="shared" si="11"/>
        <v>0</v>
      </c>
      <c r="AH57" s="255">
        <f t="shared" si="11"/>
        <v>955795535</v>
      </c>
      <c r="AI57" s="255">
        <f t="shared" si="11"/>
        <v>0</v>
      </c>
      <c r="AJ57" s="255">
        <f t="shared" si="11"/>
        <v>0</v>
      </c>
      <c r="AK57" s="255">
        <f>SUM(AK58:AK62)</f>
        <v>170000000</v>
      </c>
      <c r="AL57" s="354">
        <f t="shared" si="11"/>
        <v>1172758602.46</v>
      </c>
    </row>
    <row r="58" spans="1:42" s="35" customFormat="1" ht="66.75" customHeight="1" x14ac:dyDescent="0.25">
      <c r="A58" s="359"/>
      <c r="B58" s="99"/>
      <c r="C58" s="474">
        <v>38</v>
      </c>
      <c r="D58" s="439" t="s">
        <v>123</v>
      </c>
      <c r="E58" s="433">
        <v>0</v>
      </c>
      <c r="F58" s="433">
        <v>2</v>
      </c>
      <c r="G58" s="71"/>
      <c r="H58" s="300">
        <v>275</v>
      </c>
      <c r="I58" s="100">
        <v>0</v>
      </c>
      <c r="J58" s="100">
        <v>4</v>
      </c>
      <c r="K58" s="443" t="s">
        <v>194</v>
      </c>
      <c r="L58" s="445">
        <v>2014630000121</v>
      </c>
      <c r="M58" s="433" t="s">
        <v>239</v>
      </c>
      <c r="N58" s="439" t="s">
        <v>240</v>
      </c>
      <c r="O58" s="300" t="s">
        <v>127</v>
      </c>
      <c r="P58" s="412"/>
      <c r="Q58" s="412"/>
      <c r="R58" s="412"/>
      <c r="S58" s="412"/>
      <c r="T58" s="398">
        <v>46963067.460000001</v>
      </c>
      <c r="U58" s="398">
        <v>0</v>
      </c>
      <c r="V58" s="412"/>
      <c r="W58" s="412"/>
      <c r="X58" s="412"/>
      <c r="Y58" s="412"/>
      <c r="Z58" s="412"/>
      <c r="AA58" s="412"/>
      <c r="AB58" s="412"/>
      <c r="AC58" s="412"/>
      <c r="AD58" s="412"/>
      <c r="AE58" s="412"/>
      <c r="AF58" s="412"/>
      <c r="AG58" s="412"/>
      <c r="AH58" s="570">
        <v>915795535</v>
      </c>
      <c r="AI58" s="412"/>
      <c r="AJ58" s="412"/>
      <c r="AK58" s="573">
        <f>435000000-265000000</f>
        <v>170000000</v>
      </c>
      <c r="AL58" s="401">
        <f>+P58+R58+S58+T58+U58+V58+W58+X58+Y58+Z58+AA58+AD58+AG58+AH58+AI58+AJ58+AK58</f>
        <v>1132758602.46</v>
      </c>
    </row>
    <row r="59" spans="1:42" s="35" customFormat="1" ht="72.75" customHeight="1" x14ac:dyDescent="0.25">
      <c r="A59" s="359"/>
      <c r="B59" s="99"/>
      <c r="C59" s="476"/>
      <c r="D59" s="440"/>
      <c r="E59" s="434"/>
      <c r="F59" s="434"/>
      <c r="G59" s="73"/>
      <c r="H59" s="300">
        <v>276</v>
      </c>
      <c r="I59" s="16">
        <v>1</v>
      </c>
      <c r="J59" s="16">
        <v>1</v>
      </c>
      <c r="K59" s="443"/>
      <c r="L59" s="446"/>
      <c r="M59" s="434"/>
      <c r="N59" s="440"/>
      <c r="O59" s="334" t="s">
        <v>127</v>
      </c>
      <c r="P59" s="413"/>
      <c r="Q59" s="413"/>
      <c r="R59" s="413"/>
      <c r="S59" s="413"/>
      <c r="T59" s="399"/>
      <c r="U59" s="399"/>
      <c r="V59" s="413"/>
      <c r="W59" s="413"/>
      <c r="X59" s="413"/>
      <c r="Y59" s="413"/>
      <c r="Z59" s="413"/>
      <c r="AA59" s="413"/>
      <c r="AB59" s="413"/>
      <c r="AC59" s="413"/>
      <c r="AD59" s="413"/>
      <c r="AE59" s="413"/>
      <c r="AF59" s="413"/>
      <c r="AG59" s="413"/>
      <c r="AH59" s="571"/>
      <c r="AI59" s="413"/>
      <c r="AJ59" s="413"/>
      <c r="AK59" s="573"/>
      <c r="AL59" s="402"/>
    </row>
    <row r="60" spans="1:42" s="4" customFormat="1" ht="65.25" customHeight="1" x14ac:dyDescent="0.25">
      <c r="A60" s="359"/>
      <c r="B60" s="99"/>
      <c r="C60" s="475"/>
      <c r="D60" s="441"/>
      <c r="E60" s="435"/>
      <c r="F60" s="435"/>
      <c r="G60" s="73"/>
      <c r="H60" s="300">
        <v>277</v>
      </c>
      <c r="I60" s="16">
        <v>1</v>
      </c>
      <c r="J60" s="16">
        <v>1</v>
      </c>
      <c r="K60" s="444"/>
      <c r="L60" s="447"/>
      <c r="M60" s="435"/>
      <c r="N60" s="441"/>
      <c r="O60" s="334" t="s">
        <v>127</v>
      </c>
      <c r="P60" s="414"/>
      <c r="Q60" s="414"/>
      <c r="R60" s="414"/>
      <c r="S60" s="414"/>
      <c r="T60" s="400"/>
      <c r="U60" s="400"/>
      <c r="V60" s="414"/>
      <c r="W60" s="414"/>
      <c r="X60" s="414"/>
      <c r="Y60" s="414"/>
      <c r="Z60" s="414"/>
      <c r="AA60" s="414"/>
      <c r="AB60" s="414"/>
      <c r="AC60" s="414"/>
      <c r="AD60" s="414"/>
      <c r="AE60" s="414"/>
      <c r="AF60" s="414"/>
      <c r="AG60" s="414"/>
      <c r="AH60" s="572"/>
      <c r="AI60" s="414"/>
      <c r="AJ60" s="414"/>
      <c r="AK60" s="573"/>
      <c r="AL60" s="403"/>
    </row>
    <row r="61" spans="1:42" s="35" customFormat="1" ht="64.5" customHeight="1" x14ac:dyDescent="0.25">
      <c r="A61" s="359"/>
      <c r="B61" s="99"/>
      <c r="C61" s="474">
        <v>38</v>
      </c>
      <c r="D61" s="439" t="s">
        <v>123</v>
      </c>
      <c r="E61" s="433">
        <v>0</v>
      </c>
      <c r="F61" s="433">
        <v>2</v>
      </c>
      <c r="G61" s="73"/>
      <c r="H61" s="300">
        <v>278</v>
      </c>
      <c r="I61" s="16" t="s">
        <v>9</v>
      </c>
      <c r="J61" s="16">
        <v>1</v>
      </c>
      <c r="K61" s="442" t="s">
        <v>194</v>
      </c>
      <c r="L61" s="322"/>
      <c r="M61" s="433" t="s">
        <v>241</v>
      </c>
      <c r="N61" s="439" t="s">
        <v>242</v>
      </c>
      <c r="O61" s="334" t="s">
        <v>127</v>
      </c>
      <c r="P61" s="398">
        <v>0</v>
      </c>
      <c r="Q61" s="398">
        <v>0</v>
      </c>
      <c r="R61" s="398">
        <v>0</v>
      </c>
      <c r="S61" s="398">
        <v>0</v>
      </c>
      <c r="T61" s="398">
        <v>0</v>
      </c>
      <c r="U61" s="398">
        <v>0</v>
      </c>
      <c r="V61" s="398">
        <v>0</v>
      </c>
      <c r="W61" s="398">
        <v>0</v>
      </c>
      <c r="X61" s="398">
        <v>0</v>
      </c>
      <c r="Y61" s="398">
        <v>0</v>
      </c>
      <c r="Z61" s="398">
        <v>0</v>
      </c>
      <c r="AA61" s="398">
        <v>0</v>
      </c>
      <c r="AB61" s="398"/>
      <c r="AC61" s="398"/>
      <c r="AD61" s="398">
        <v>0</v>
      </c>
      <c r="AE61" s="398"/>
      <c r="AF61" s="398"/>
      <c r="AG61" s="398">
        <v>0</v>
      </c>
      <c r="AH61" s="398">
        <v>40000000</v>
      </c>
      <c r="AI61" s="398">
        <v>0</v>
      </c>
      <c r="AJ61" s="398"/>
      <c r="AK61" s="398">
        <v>0</v>
      </c>
      <c r="AL61" s="401">
        <f>+P61+R61+S61+T61+U61+V61+W61+X61+Y61+Z61+AA61+AD61+AG61+AH61+AI61+AJ61+AK61</f>
        <v>40000000</v>
      </c>
    </row>
    <row r="62" spans="1:42" s="35" customFormat="1" ht="91.5" customHeight="1" x14ac:dyDescent="0.25">
      <c r="A62" s="359"/>
      <c r="B62" s="99"/>
      <c r="C62" s="475"/>
      <c r="D62" s="441"/>
      <c r="E62" s="435"/>
      <c r="F62" s="435"/>
      <c r="G62" s="26"/>
      <c r="H62" s="300">
        <v>279</v>
      </c>
      <c r="I62" s="16" t="s">
        <v>9</v>
      </c>
      <c r="J62" s="16">
        <v>1</v>
      </c>
      <c r="K62" s="444"/>
      <c r="L62" s="324"/>
      <c r="M62" s="435"/>
      <c r="N62" s="441"/>
      <c r="O62" s="334" t="s">
        <v>127</v>
      </c>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3"/>
    </row>
    <row r="63" spans="1:42" s="35" customFormat="1" ht="38.25" customHeight="1" x14ac:dyDescent="0.25">
      <c r="A63" s="356"/>
      <c r="B63" s="74"/>
      <c r="C63" s="25"/>
      <c r="D63" s="74"/>
      <c r="E63" s="25"/>
      <c r="F63" s="25"/>
      <c r="G63" s="74"/>
      <c r="H63" s="25"/>
      <c r="I63" s="75"/>
      <c r="J63" s="75"/>
      <c r="K63" s="75"/>
      <c r="L63" s="76"/>
      <c r="M63" s="25"/>
      <c r="N63" s="74"/>
      <c r="O63" s="25"/>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362"/>
    </row>
    <row r="64" spans="1:42" s="35" customFormat="1" ht="38.25" customHeight="1" x14ac:dyDescent="0.25">
      <c r="A64" s="347" t="s">
        <v>754</v>
      </c>
      <c r="B64" s="56"/>
      <c r="C64" s="57"/>
      <c r="D64" s="56"/>
      <c r="E64" s="56"/>
      <c r="F64" s="56"/>
      <c r="G64" s="56"/>
      <c r="H64" s="56"/>
      <c r="I64" s="56"/>
      <c r="J64" s="56"/>
      <c r="K64" s="56"/>
      <c r="L64" s="58"/>
      <c r="M64" s="57"/>
      <c r="N64" s="56"/>
      <c r="O64" s="57"/>
      <c r="P64" s="251">
        <f t="shared" ref="P64:Z64" si="12">P65+P83</f>
        <v>0</v>
      </c>
      <c r="Q64" s="251">
        <f t="shared" si="12"/>
        <v>0</v>
      </c>
      <c r="R64" s="251">
        <f t="shared" si="12"/>
        <v>6088592143</v>
      </c>
      <c r="S64" s="251">
        <f t="shared" si="12"/>
        <v>0</v>
      </c>
      <c r="T64" s="251">
        <f t="shared" si="12"/>
        <v>0</v>
      </c>
      <c r="U64" s="251">
        <f t="shared" si="12"/>
        <v>502256341</v>
      </c>
      <c r="V64" s="251">
        <f t="shared" si="12"/>
        <v>0</v>
      </c>
      <c r="W64" s="251">
        <f t="shared" si="12"/>
        <v>0</v>
      </c>
      <c r="X64" s="251">
        <f t="shared" si="12"/>
        <v>0</v>
      </c>
      <c r="Y64" s="251">
        <f t="shared" si="12"/>
        <v>0</v>
      </c>
      <c r="Z64" s="251">
        <f t="shared" si="12"/>
        <v>0</v>
      </c>
      <c r="AA64" s="251">
        <f t="shared" ref="AA64:AL64" si="13">AA65+AA83</f>
        <v>0</v>
      </c>
      <c r="AB64" s="251">
        <f t="shared" si="13"/>
        <v>0</v>
      </c>
      <c r="AC64" s="251">
        <f t="shared" si="13"/>
        <v>0</v>
      </c>
      <c r="AD64" s="251">
        <f t="shared" si="13"/>
        <v>0</v>
      </c>
      <c r="AE64" s="251">
        <f t="shared" si="13"/>
        <v>0</v>
      </c>
      <c r="AF64" s="251">
        <f t="shared" si="13"/>
        <v>0</v>
      </c>
      <c r="AG64" s="251">
        <f t="shared" si="13"/>
        <v>2252293686</v>
      </c>
      <c r="AH64" s="251">
        <f t="shared" si="13"/>
        <v>803293889</v>
      </c>
      <c r="AI64" s="251">
        <f t="shared" si="13"/>
        <v>0</v>
      </c>
      <c r="AJ64" s="251">
        <f t="shared" si="13"/>
        <v>0</v>
      </c>
      <c r="AK64" s="251">
        <f t="shared" si="13"/>
        <v>148519904</v>
      </c>
      <c r="AL64" s="348">
        <f t="shared" si="13"/>
        <v>9794955963</v>
      </c>
      <c r="AN64" s="101"/>
      <c r="AO64" s="101"/>
      <c r="AP64" s="101"/>
    </row>
    <row r="65" spans="1:38" s="35" customFormat="1" ht="38.25" customHeight="1" x14ac:dyDescent="0.25">
      <c r="A65" s="349">
        <v>2</v>
      </c>
      <c r="B65" s="60" t="s">
        <v>243</v>
      </c>
      <c r="C65" s="60"/>
      <c r="D65" s="60"/>
      <c r="E65" s="60"/>
      <c r="F65" s="60"/>
      <c r="G65" s="60"/>
      <c r="H65" s="60"/>
      <c r="I65" s="60"/>
      <c r="J65" s="60"/>
      <c r="K65" s="60"/>
      <c r="L65" s="60"/>
      <c r="M65" s="60"/>
      <c r="N65" s="60"/>
      <c r="O65" s="60"/>
      <c r="P65" s="252">
        <f>P66</f>
        <v>0</v>
      </c>
      <c r="Q65" s="252">
        <f t="shared" ref="Q65:AL65" si="14">Q66</f>
        <v>0</v>
      </c>
      <c r="R65" s="252">
        <f t="shared" si="14"/>
        <v>5882944888</v>
      </c>
      <c r="S65" s="252">
        <f t="shared" si="14"/>
        <v>0</v>
      </c>
      <c r="T65" s="252">
        <f t="shared" si="14"/>
        <v>0</v>
      </c>
      <c r="U65" s="252">
        <f t="shared" si="14"/>
        <v>502256341</v>
      </c>
      <c r="V65" s="252">
        <f t="shared" si="14"/>
        <v>0</v>
      </c>
      <c r="W65" s="252">
        <f t="shared" si="14"/>
        <v>0</v>
      </c>
      <c r="X65" s="252">
        <f t="shared" si="14"/>
        <v>0</v>
      </c>
      <c r="Y65" s="252">
        <f t="shared" si="14"/>
        <v>0</v>
      </c>
      <c r="Z65" s="252">
        <f t="shared" si="14"/>
        <v>0</v>
      </c>
      <c r="AA65" s="252">
        <f t="shared" si="14"/>
        <v>0</v>
      </c>
      <c r="AB65" s="252">
        <f t="shared" si="14"/>
        <v>0</v>
      </c>
      <c r="AC65" s="252">
        <f t="shared" si="14"/>
        <v>0</v>
      </c>
      <c r="AD65" s="252">
        <f t="shared" si="14"/>
        <v>0</v>
      </c>
      <c r="AE65" s="252">
        <f t="shared" si="14"/>
        <v>0</v>
      </c>
      <c r="AF65" s="252">
        <f t="shared" si="14"/>
        <v>0</v>
      </c>
      <c r="AG65" s="252">
        <f t="shared" si="14"/>
        <v>0</v>
      </c>
      <c r="AH65" s="252">
        <f t="shared" si="14"/>
        <v>803293889</v>
      </c>
      <c r="AI65" s="252">
        <f t="shared" si="14"/>
        <v>0</v>
      </c>
      <c r="AJ65" s="252">
        <f t="shared" si="14"/>
        <v>0</v>
      </c>
      <c r="AK65" s="252">
        <f t="shared" si="14"/>
        <v>148519904</v>
      </c>
      <c r="AL65" s="350">
        <f t="shared" si="14"/>
        <v>7337015022</v>
      </c>
    </row>
    <row r="66" spans="1:38" s="35" customFormat="1" ht="38.25" customHeight="1" x14ac:dyDescent="0.25">
      <c r="A66" s="351"/>
      <c r="B66" s="102">
        <v>4</v>
      </c>
      <c r="C66" s="63" t="s">
        <v>18</v>
      </c>
      <c r="D66" s="63"/>
      <c r="E66" s="63"/>
      <c r="F66" s="63"/>
      <c r="G66" s="63"/>
      <c r="H66" s="63"/>
      <c r="I66" s="63"/>
      <c r="J66" s="63"/>
      <c r="K66" s="63"/>
      <c r="L66" s="63"/>
      <c r="M66" s="63"/>
      <c r="N66" s="63"/>
      <c r="O66" s="63"/>
      <c r="P66" s="253">
        <f t="shared" ref="P66:Z66" si="15">P67+P73</f>
        <v>0</v>
      </c>
      <c r="Q66" s="253">
        <f t="shared" si="15"/>
        <v>0</v>
      </c>
      <c r="R66" s="253">
        <f t="shared" si="15"/>
        <v>5882944888</v>
      </c>
      <c r="S66" s="253">
        <f t="shared" si="15"/>
        <v>0</v>
      </c>
      <c r="T66" s="253">
        <f t="shared" si="15"/>
        <v>0</v>
      </c>
      <c r="U66" s="253">
        <f t="shared" si="15"/>
        <v>502256341</v>
      </c>
      <c r="V66" s="253">
        <f t="shared" si="15"/>
        <v>0</v>
      </c>
      <c r="W66" s="253">
        <f t="shared" si="15"/>
        <v>0</v>
      </c>
      <c r="X66" s="253">
        <f t="shared" si="15"/>
        <v>0</v>
      </c>
      <c r="Y66" s="253">
        <f t="shared" si="15"/>
        <v>0</v>
      </c>
      <c r="Z66" s="253">
        <f t="shared" si="15"/>
        <v>0</v>
      </c>
      <c r="AA66" s="253">
        <f t="shared" ref="AA66:AL66" si="16">AA67+AA73</f>
        <v>0</v>
      </c>
      <c r="AB66" s="253">
        <f t="shared" si="16"/>
        <v>0</v>
      </c>
      <c r="AC66" s="253">
        <f t="shared" si="16"/>
        <v>0</v>
      </c>
      <c r="AD66" s="253">
        <f t="shared" si="16"/>
        <v>0</v>
      </c>
      <c r="AE66" s="253">
        <f t="shared" si="16"/>
        <v>0</v>
      </c>
      <c r="AF66" s="253">
        <f t="shared" si="16"/>
        <v>0</v>
      </c>
      <c r="AG66" s="253">
        <f t="shared" si="16"/>
        <v>0</v>
      </c>
      <c r="AH66" s="253">
        <f t="shared" si="16"/>
        <v>803293889</v>
      </c>
      <c r="AI66" s="253">
        <f t="shared" si="16"/>
        <v>0</v>
      </c>
      <c r="AJ66" s="253">
        <f t="shared" si="16"/>
        <v>0</v>
      </c>
      <c r="AK66" s="253">
        <f t="shared" si="16"/>
        <v>148519904</v>
      </c>
      <c r="AL66" s="352">
        <f t="shared" si="16"/>
        <v>7337015022</v>
      </c>
    </row>
    <row r="67" spans="1:38" s="35" customFormat="1" ht="38.25" customHeight="1" x14ac:dyDescent="0.25">
      <c r="A67" s="353"/>
      <c r="B67" s="103"/>
      <c r="C67" s="65"/>
      <c r="D67" s="65"/>
      <c r="E67" s="65"/>
      <c r="F67" s="66"/>
      <c r="G67" s="67">
        <v>14</v>
      </c>
      <c r="H67" s="69" t="s">
        <v>244</v>
      </c>
      <c r="I67" s="69"/>
      <c r="J67" s="69"/>
      <c r="K67" s="69"/>
      <c r="L67" s="69"/>
      <c r="M67" s="69"/>
      <c r="N67" s="69"/>
      <c r="O67" s="69"/>
      <c r="P67" s="255">
        <f>SUM(P68:P70)</f>
        <v>0</v>
      </c>
      <c r="Q67" s="255">
        <f>SUM(Q68:Q70)</f>
        <v>0</v>
      </c>
      <c r="R67" s="255">
        <f>SUM(R68:R70)</f>
        <v>0</v>
      </c>
      <c r="S67" s="255">
        <f>SUM(S68:S70)</f>
        <v>0</v>
      </c>
      <c r="T67" s="255">
        <f>SUM(T68:T70)</f>
        <v>0</v>
      </c>
      <c r="U67" s="255">
        <f t="shared" ref="U67:AL67" si="17">SUM(U68:U71)</f>
        <v>502256341</v>
      </c>
      <c r="V67" s="255">
        <f t="shared" ref="V67:AA67" si="18">SUM(V68:V70)</f>
        <v>0</v>
      </c>
      <c r="W67" s="255">
        <f t="shared" si="18"/>
        <v>0</v>
      </c>
      <c r="X67" s="255">
        <f t="shared" si="18"/>
        <v>0</v>
      </c>
      <c r="Y67" s="255">
        <f t="shared" si="18"/>
        <v>0</v>
      </c>
      <c r="Z67" s="255">
        <f t="shared" si="18"/>
        <v>0</v>
      </c>
      <c r="AA67" s="255">
        <f t="shared" si="18"/>
        <v>0</v>
      </c>
      <c r="AB67" s="255">
        <f t="shared" si="17"/>
        <v>0</v>
      </c>
      <c r="AC67" s="255">
        <f t="shared" si="17"/>
        <v>0</v>
      </c>
      <c r="AD67" s="255">
        <f>SUM(AD68:AD70)</f>
        <v>0</v>
      </c>
      <c r="AE67" s="255">
        <f t="shared" si="17"/>
        <v>0</v>
      </c>
      <c r="AF67" s="255">
        <f t="shared" si="17"/>
        <v>0</v>
      </c>
      <c r="AG67" s="255">
        <f>SUM(AG68:AG70)</f>
        <v>0</v>
      </c>
      <c r="AH67" s="255">
        <f t="shared" si="17"/>
        <v>463293889</v>
      </c>
      <c r="AI67" s="255">
        <f>SUM(AI68:AI70)</f>
        <v>0</v>
      </c>
      <c r="AJ67" s="255">
        <f t="shared" si="17"/>
        <v>0</v>
      </c>
      <c r="AK67" s="255">
        <f>SUM(AK68:AK70)</f>
        <v>0</v>
      </c>
      <c r="AL67" s="354">
        <f t="shared" si="17"/>
        <v>965550230</v>
      </c>
    </row>
    <row r="68" spans="1:38" s="35" customFormat="1" ht="104.25" customHeight="1" x14ac:dyDescent="0.25">
      <c r="A68" s="353"/>
      <c r="B68" s="104"/>
      <c r="C68" s="334">
        <v>9</v>
      </c>
      <c r="D68" s="329" t="s">
        <v>245</v>
      </c>
      <c r="E68" s="334">
        <v>59</v>
      </c>
      <c r="F68" s="334">
        <v>87</v>
      </c>
      <c r="G68" s="71"/>
      <c r="H68" s="334">
        <v>54</v>
      </c>
      <c r="I68" s="9">
        <v>129.85</v>
      </c>
      <c r="J68" s="9">
        <v>130</v>
      </c>
      <c r="K68" s="9" t="s">
        <v>246</v>
      </c>
      <c r="L68" s="322">
        <v>2014630000069</v>
      </c>
      <c r="M68" s="301" t="s">
        <v>247</v>
      </c>
      <c r="N68" s="297" t="s">
        <v>248</v>
      </c>
      <c r="O68" s="334" t="s">
        <v>127</v>
      </c>
      <c r="P68" s="45">
        <v>0</v>
      </c>
      <c r="Q68" s="45">
        <v>0</v>
      </c>
      <c r="R68" s="45">
        <v>0</v>
      </c>
      <c r="S68" s="45">
        <v>0</v>
      </c>
      <c r="T68" s="45">
        <v>0</v>
      </c>
      <c r="U68" s="30">
        <v>49000000</v>
      </c>
      <c r="V68" s="45">
        <v>0</v>
      </c>
      <c r="W68" s="45">
        <v>0</v>
      </c>
      <c r="X68" s="45">
        <v>0</v>
      </c>
      <c r="Y68" s="45">
        <v>0</v>
      </c>
      <c r="Z68" s="45">
        <v>0</v>
      </c>
      <c r="AA68" s="45">
        <v>0</v>
      </c>
      <c r="AB68" s="45"/>
      <c r="AC68" s="45"/>
      <c r="AD68" s="45">
        <v>0</v>
      </c>
      <c r="AE68" s="45"/>
      <c r="AF68" s="45"/>
      <c r="AG68" s="45">
        <v>0</v>
      </c>
      <c r="AH68" s="261">
        <v>0</v>
      </c>
      <c r="AI68" s="45">
        <v>0</v>
      </c>
      <c r="AJ68" s="33"/>
      <c r="AK68" s="262"/>
      <c r="AL68" s="355">
        <f>+P68+R68+S68+T68+U68+V68+W68+X68+Y68+Z68+AA68+AD68+AG68+AH68+AI68+AJ68+AK68</f>
        <v>49000000</v>
      </c>
    </row>
    <row r="69" spans="1:38" s="35" customFormat="1" ht="104.25" customHeight="1" x14ac:dyDescent="0.25">
      <c r="A69" s="353"/>
      <c r="B69" s="104"/>
      <c r="C69" s="433">
        <v>9</v>
      </c>
      <c r="D69" s="439" t="s">
        <v>249</v>
      </c>
      <c r="E69" s="433">
        <v>59</v>
      </c>
      <c r="F69" s="433">
        <v>87</v>
      </c>
      <c r="G69" s="73"/>
      <c r="H69" s="10">
        <v>54</v>
      </c>
      <c r="I69" s="9">
        <v>129.85</v>
      </c>
      <c r="J69" s="9">
        <v>130</v>
      </c>
      <c r="K69" s="455" t="s">
        <v>246</v>
      </c>
      <c r="L69" s="445"/>
      <c r="M69" s="433" t="s">
        <v>250</v>
      </c>
      <c r="N69" s="439" t="s">
        <v>251</v>
      </c>
      <c r="O69" s="334" t="s">
        <v>127</v>
      </c>
      <c r="P69" s="398">
        <v>0</v>
      </c>
      <c r="Q69" s="398">
        <v>0</v>
      </c>
      <c r="R69" s="398">
        <v>0</v>
      </c>
      <c r="S69" s="398">
        <v>0</v>
      </c>
      <c r="T69" s="398">
        <v>0</v>
      </c>
      <c r="U69" s="404">
        <f>292256341-49000000+30000000+58402512+180000000-58402512</f>
        <v>453256341</v>
      </c>
      <c r="V69" s="398">
        <v>0</v>
      </c>
      <c r="W69" s="398">
        <v>0</v>
      </c>
      <c r="X69" s="398">
        <v>0</v>
      </c>
      <c r="Y69" s="398">
        <v>0</v>
      </c>
      <c r="Z69" s="398">
        <v>0</v>
      </c>
      <c r="AA69" s="398">
        <v>0</v>
      </c>
      <c r="AB69" s="398"/>
      <c r="AC69" s="398"/>
      <c r="AD69" s="398">
        <v>0</v>
      </c>
      <c r="AE69" s="398"/>
      <c r="AF69" s="398"/>
      <c r="AG69" s="398">
        <v>0</v>
      </c>
      <c r="AH69" s="398">
        <f>100000000-58402512+363293889+58402512</f>
        <v>463293889</v>
      </c>
      <c r="AI69" s="398">
        <v>0</v>
      </c>
      <c r="AJ69" s="398"/>
      <c r="AK69" s="398">
        <v>0</v>
      </c>
      <c r="AL69" s="401">
        <f>P69+Q69+R69+S69+T69+U69+V69+W69+X69+Y69+Z69+AA69+AD69+AG69+AH69+AI69+AJ69+AK69</f>
        <v>916550230</v>
      </c>
    </row>
    <row r="70" spans="1:38" s="35" customFormat="1" ht="92.25" customHeight="1" x14ac:dyDescent="0.25">
      <c r="A70" s="353"/>
      <c r="B70" s="104"/>
      <c r="C70" s="434"/>
      <c r="D70" s="440"/>
      <c r="E70" s="434"/>
      <c r="F70" s="434"/>
      <c r="G70" s="73"/>
      <c r="H70" s="334">
        <v>55</v>
      </c>
      <c r="I70" s="9">
        <v>12</v>
      </c>
      <c r="J70" s="9">
        <v>12</v>
      </c>
      <c r="K70" s="456"/>
      <c r="L70" s="446"/>
      <c r="M70" s="434"/>
      <c r="N70" s="440"/>
      <c r="O70" s="334" t="s">
        <v>127</v>
      </c>
      <c r="P70" s="399"/>
      <c r="Q70" s="399"/>
      <c r="R70" s="399"/>
      <c r="S70" s="399"/>
      <c r="T70" s="399"/>
      <c r="U70" s="405"/>
      <c r="V70" s="399"/>
      <c r="W70" s="399"/>
      <c r="X70" s="399"/>
      <c r="Y70" s="399"/>
      <c r="Z70" s="399"/>
      <c r="AA70" s="399"/>
      <c r="AB70" s="399"/>
      <c r="AC70" s="399"/>
      <c r="AD70" s="399"/>
      <c r="AE70" s="399"/>
      <c r="AF70" s="399"/>
      <c r="AG70" s="399"/>
      <c r="AH70" s="399"/>
      <c r="AI70" s="399"/>
      <c r="AJ70" s="399"/>
      <c r="AK70" s="399"/>
      <c r="AL70" s="402"/>
    </row>
    <row r="71" spans="1:38" s="35" customFormat="1" ht="137.25" customHeight="1" x14ac:dyDescent="0.25">
      <c r="A71" s="353"/>
      <c r="B71" s="104"/>
      <c r="C71" s="435"/>
      <c r="D71" s="441"/>
      <c r="E71" s="435"/>
      <c r="F71" s="435"/>
      <c r="G71" s="26"/>
      <c r="H71" s="334">
        <v>56</v>
      </c>
      <c r="I71" s="9">
        <v>9</v>
      </c>
      <c r="J71" s="9">
        <v>3</v>
      </c>
      <c r="K71" s="457"/>
      <c r="L71" s="447"/>
      <c r="M71" s="435"/>
      <c r="N71" s="441"/>
      <c r="O71" s="334" t="s">
        <v>126</v>
      </c>
      <c r="P71" s="400"/>
      <c r="Q71" s="400"/>
      <c r="R71" s="400"/>
      <c r="S71" s="400"/>
      <c r="T71" s="400"/>
      <c r="U71" s="406"/>
      <c r="V71" s="400"/>
      <c r="W71" s="400"/>
      <c r="X71" s="400"/>
      <c r="Y71" s="400"/>
      <c r="Z71" s="400"/>
      <c r="AA71" s="400"/>
      <c r="AB71" s="400"/>
      <c r="AC71" s="400"/>
      <c r="AD71" s="400"/>
      <c r="AE71" s="400"/>
      <c r="AF71" s="400"/>
      <c r="AG71" s="400"/>
      <c r="AH71" s="400"/>
      <c r="AI71" s="400"/>
      <c r="AJ71" s="400"/>
      <c r="AK71" s="400"/>
      <c r="AL71" s="403"/>
    </row>
    <row r="72" spans="1:38" s="35" customFormat="1" ht="38.25" customHeight="1" x14ac:dyDescent="0.25">
      <c r="A72" s="353"/>
      <c r="B72" s="104"/>
      <c r="C72" s="7"/>
      <c r="D72" s="6"/>
      <c r="E72" s="7"/>
      <c r="F72" s="7"/>
      <c r="G72" s="6"/>
      <c r="H72" s="7"/>
      <c r="I72" s="105"/>
      <c r="J72" s="105"/>
      <c r="K72" s="105"/>
      <c r="L72" s="106"/>
      <c r="M72" s="7"/>
      <c r="N72" s="6"/>
      <c r="O72" s="7"/>
      <c r="P72" s="31"/>
      <c r="Q72" s="31"/>
      <c r="R72" s="31"/>
      <c r="S72" s="31"/>
      <c r="T72" s="31"/>
      <c r="U72" s="31"/>
      <c r="V72" s="31"/>
      <c r="W72" s="31"/>
      <c r="X72" s="31"/>
      <c r="Y72" s="31"/>
      <c r="Z72" s="31"/>
      <c r="AA72" s="31"/>
      <c r="AB72" s="31"/>
      <c r="AC72" s="31"/>
      <c r="AD72" s="31"/>
      <c r="AE72" s="31"/>
      <c r="AF72" s="31"/>
      <c r="AG72" s="31"/>
      <c r="AH72" s="31"/>
      <c r="AI72" s="31"/>
      <c r="AJ72" s="31"/>
      <c r="AK72" s="31"/>
      <c r="AL72" s="364"/>
    </row>
    <row r="73" spans="1:38" s="35" customFormat="1" ht="38.25" customHeight="1" x14ac:dyDescent="0.25">
      <c r="A73" s="353"/>
      <c r="B73" s="104"/>
      <c r="C73" s="107"/>
      <c r="D73" s="108"/>
      <c r="E73" s="108"/>
      <c r="F73" s="37"/>
      <c r="G73" s="109">
        <v>15</v>
      </c>
      <c r="H73" s="69" t="s">
        <v>19</v>
      </c>
      <c r="I73" s="69"/>
      <c r="J73" s="69"/>
      <c r="K73" s="69"/>
      <c r="L73" s="69"/>
      <c r="M73" s="69"/>
      <c r="N73" s="69"/>
      <c r="O73" s="69"/>
      <c r="P73" s="255">
        <f>SUM(P74:P81)</f>
        <v>0</v>
      </c>
      <c r="Q73" s="255">
        <f t="shared" ref="Q73:AL73" si="19">SUM(Q74:Q81)</f>
        <v>0</v>
      </c>
      <c r="R73" s="255">
        <f t="shared" si="19"/>
        <v>5882944888</v>
      </c>
      <c r="S73" s="255">
        <f t="shared" si="19"/>
        <v>0</v>
      </c>
      <c r="T73" s="255">
        <f t="shared" si="19"/>
        <v>0</v>
      </c>
      <c r="U73" s="255">
        <f t="shared" si="19"/>
        <v>0</v>
      </c>
      <c r="V73" s="255">
        <f t="shared" si="19"/>
        <v>0</v>
      </c>
      <c r="W73" s="255">
        <f t="shared" si="19"/>
        <v>0</v>
      </c>
      <c r="X73" s="255">
        <f t="shared" si="19"/>
        <v>0</v>
      </c>
      <c r="Y73" s="255">
        <f t="shared" si="19"/>
        <v>0</v>
      </c>
      <c r="Z73" s="255">
        <f t="shared" si="19"/>
        <v>0</v>
      </c>
      <c r="AA73" s="255">
        <f t="shared" si="19"/>
        <v>0</v>
      </c>
      <c r="AB73" s="255">
        <f t="shared" si="19"/>
        <v>0</v>
      </c>
      <c r="AC73" s="255">
        <f t="shared" si="19"/>
        <v>0</v>
      </c>
      <c r="AD73" s="255">
        <f t="shared" si="19"/>
        <v>0</v>
      </c>
      <c r="AE73" s="255">
        <f t="shared" si="19"/>
        <v>0</v>
      </c>
      <c r="AF73" s="255">
        <f t="shared" si="19"/>
        <v>0</v>
      </c>
      <c r="AG73" s="255">
        <f t="shared" si="19"/>
        <v>0</v>
      </c>
      <c r="AH73" s="255">
        <f t="shared" si="19"/>
        <v>340000000</v>
      </c>
      <c r="AI73" s="255">
        <f t="shared" si="19"/>
        <v>0</v>
      </c>
      <c r="AJ73" s="255">
        <f t="shared" si="19"/>
        <v>0</v>
      </c>
      <c r="AK73" s="255">
        <f t="shared" si="19"/>
        <v>148519904</v>
      </c>
      <c r="AL73" s="354">
        <f t="shared" si="19"/>
        <v>6371464792</v>
      </c>
    </row>
    <row r="74" spans="1:38" s="35" customFormat="1" ht="111" customHeight="1" x14ac:dyDescent="0.25">
      <c r="A74" s="353"/>
      <c r="B74" s="104"/>
      <c r="C74" s="334">
        <v>7</v>
      </c>
      <c r="D74" s="329" t="s">
        <v>252</v>
      </c>
      <c r="E74" s="5">
        <v>0.317</v>
      </c>
      <c r="F74" s="317">
        <v>0.27</v>
      </c>
      <c r="G74" s="1"/>
      <c r="H74" s="334">
        <v>57</v>
      </c>
      <c r="I74" s="9">
        <v>103</v>
      </c>
      <c r="J74" s="9">
        <v>12</v>
      </c>
      <c r="K74" s="9" t="s">
        <v>253</v>
      </c>
      <c r="L74" s="12">
        <v>2014630000075</v>
      </c>
      <c r="M74" s="334" t="s">
        <v>254</v>
      </c>
      <c r="N74" s="329" t="s">
        <v>255</v>
      </c>
      <c r="O74" s="334" t="s">
        <v>126</v>
      </c>
      <c r="P74" s="45">
        <v>0</v>
      </c>
      <c r="Q74" s="45">
        <v>0</v>
      </c>
      <c r="R74" s="45">
        <v>54164000</v>
      </c>
      <c r="S74" s="45">
        <v>0</v>
      </c>
      <c r="T74" s="45">
        <v>0</v>
      </c>
      <c r="U74" s="45">
        <v>0</v>
      </c>
      <c r="V74" s="45">
        <v>0</v>
      </c>
      <c r="W74" s="45">
        <v>0</v>
      </c>
      <c r="X74" s="45">
        <v>0</v>
      </c>
      <c r="Y74" s="45">
        <v>0</v>
      </c>
      <c r="Z74" s="45">
        <v>0</v>
      </c>
      <c r="AA74" s="45">
        <v>0</v>
      </c>
      <c r="AB74" s="45"/>
      <c r="AC74" s="45"/>
      <c r="AD74" s="45">
        <v>0</v>
      </c>
      <c r="AE74" s="45"/>
      <c r="AF74" s="45"/>
      <c r="AG74" s="45">
        <v>0</v>
      </c>
      <c r="AH74" s="45">
        <v>0</v>
      </c>
      <c r="AI74" s="45">
        <v>0</v>
      </c>
      <c r="AJ74" s="33"/>
      <c r="AK74" s="262">
        <v>20519904</v>
      </c>
      <c r="AL74" s="355">
        <f>+P74+R74+S74+T74+U74+V74+W74+X74+Y74+Z74+AA74+AD74+AG74+AH74+AI74+AJ74+AK74</f>
        <v>74683904</v>
      </c>
    </row>
    <row r="75" spans="1:38" s="35" customFormat="1" ht="111" customHeight="1" x14ac:dyDescent="0.25">
      <c r="A75" s="353"/>
      <c r="B75" s="104"/>
      <c r="C75" s="433">
        <v>7</v>
      </c>
      <c r="D75" s="462" t="s">
        <v>252</v>
      </c>
      <c r="E75" s="465">
        <v>0.317</v>
      </c>
      <c r="F75" s="468">
        <v>0.27</v>
      </c>
      <c r="G75" s="73"/>
      <c r="H75" s="334">
        <v>57</v>
      </c>
      <c r="I75" s="9">
        <v>103</v>
      </c>
      <c r="J75" s="9">
        <v>12</v>
      </c>
      <c r="K75" s="471" t="s">
        <v>256</v>
      </c>
      <c r="L75" s="322"/>
      <c r="M75" s="433" t="s">
        <v>257</v>
      </c>
      <c r="N75" s="439" t="s">
        <v>258</v>
      </c>
      <c r="O75" s="334" t="s">
        <v>126</v>
      </c>
      <c r="P75" s="398">
        <v>0</v>
      </c>
      <c r="Q75" s="398">
        <v>0</v>
      </c>
      <c r="R75" s="398">
        <f>3475836000+2944888+1800000000+550000000</f>
        <v>5828780888</v>
      </c>
      <c r="S75" s="398">
        <v>0</v>
      </c>
      <c r="T75" s="398">
        <v>0</v>
      </c>
      <c r="U75" s="398">
        <v>0</v>
      </c>
      <c r="V75" s="398">
        <v>0</v>
      </c>
      <c r="W75" s="398">
        <v>0</v>
      </c>
      <c r="X75" s="398">
        <v>0</v>
      </c>
      <c r="Y75" s="398">
        <v>0</v>
      </c>
      <c r="Z75" s="398">
        <v>0</v>
      </c>
      <c r="AA75" s="398">
        <v>0</v>
      </c>
      <c r="AB75" s="398"/>
      <c r="AC75" s="398"/>
      <c r="AD75" s="398">
        <v>0</v>
      </c>
      <c r="AE75" s="398"/>
      <c r="AF75" s="398"/>
      <c r="AG75" s="398">
        <v>0</v>
      </c>
      <c r="AH75" s="398">
        <v>340000000</v>
      </c>
      <c r="AI75" s="398">
        <v>0</v>
      </c>
      <c r="AJ75" s="398"/>
      <c r="AK75" s="409">
        <v>128000000</v>
      </c>
      <c r="AL75" s="401">
        <f>P75+Q75+R75+S75+T75+U75+V75+W75+X75+Y75+Z75+AA75+AD75+AG75+AH75+AI75+AJ75+AK75</f>
        <v>6296780888</v>
      </c>
    </row>
    <row r="76" spans="1:38" s="35" customFormat="1" ht="111" customHeight="1" x14ac:dyDescent="0.25">
      <c r="A76" s="353"/>
      <c r="B76" s="104"/>
      <c r="C76" s="434"/>
      <c r="D76" s="463"/>
      <c r="E76" s="466"/>
      <c r="F76" s="469"/>
      <c r="G76" s="73"/>
      <c r="H76" s="334">
        <v>58</v>
      </c>
      <c r="I76" s="9">
        <v>6</v>
      </c>
      <c r="J76" s="9">
        <v>0</v>
      </c>
      <c r="K76" s="472"/>
      <c r="L76" s="323"/>
      <c r="M76" s="434"/>
      <c r="N76" s="440"/>
      <c r="O76" s="334" t="s">
        <v>125</v>
      </c>
      <c r="P76" s="399"/>
      <c r="Q76" s="399"/>
      <c r="R76" s="399"/>
      <c r="S76" s="399"/>
      <c r="T76" s="399"/>
      <c r="U76" s="399"/>
      <c r="V76" s="399"/>
      <c r="W76" s="399"/>
      <c r="X76" s="399"/>
      <c r="Y76" s="399"/>
      <c r="Z76" s="399"/>
      <c r="AA76" s="399"/>
      <c r="AB76" s="399"/>
      <c r="AC76" s="399"/>
      <c r="AD76" s="399"/>
      <c r="AE76" s="399"/>
      <c r="AF76" s="399"/>
      <c r="AG76" s="399"/>
      <c r="AH76" s="399"/>
      <c r="AI76" s="399"/>
      <c r="AJ76" s="399"/>
      <c r="AK76" s="410"/>
      <c r="AL76" s="402"/>
    </row>
    <row r="77" spans="1:38" s="35" customFormat="1" ht="131.25" customHeight="1" x14ac:dyDescent="0.25">
      <c r="A77" s="353"/>
      <c r="B77" s="104"/>
      <c r="C77" s="434"/>
      <c r="D77" s="463"/>
      <c r="E77" s="466"/>
      <c r="F77" s="469"/>
      <c r="G77" s="73"/>
      <c r="H77" s="334">
        <v>59</v>
      </c>
      <c r="I77" s="9">
        <v>82</v>
      </c>
      <c r="J77" s="9">
        <v>12</v>
      </c>
      <c r="K77" s="472"/>
      <c r="L77" s="323"/>
      <c r="M77" s="434"/>
      <c r="N77" s="440"/>
      <c r="O77" s="334" t="s">
        <v>126</v>
      </c>
      <c r="P77" s="399"/>
      <c r="Q77" s="399"/>
      <c r="R77" s="399"/>
      <c r="S77" s="399"/>
      <c r="T77" s="399"/>
      <c r="U77" s="399"/>
      <c r="V77" s="399"/>
      <c r="W77" s="399"/>
      <c r="X77" s="399"/>
      <c r="Y77" s="399"/>
      <c r="Z77" s="399"/>
      <c r="AA77" s="399"/>
      <c r="AB77" s="399"/>
      <c r="AC77" s="399"/>
      <c r="AD77" s="399"/>
      <c r="AE77" s="399"/>
      <c r="AF77" s="399"/>
      <c r="AG77" s="399"/>
      <c r="AH77" s="399"/>
      <c r="AI77" s="399"/>
      <c r="AJ77" s="399"/>
      <c r="AK77" s="410"/>
      <c r="AL77" s="402"/>
    </row>
    <row r="78" spans="1:38" s="35" customFormat="1" ht="135.75" customHeight="1" x14ac:dyDescent="0.25">
      <c r="A78" s="353"/>
      <c r="B78" s="104"/>
      <c r="C78" s="434"/>
      <c r="D78" s="463"/>
      <c r="E78" s="466"/>
      <c r="F78" s="469"/>
      <c r="G78" s="73"/>
      <c r="H78" s="334">
        <v>60</v>
      </c>
      <c r="I78" s="9">
        <v>9</v>
      </c>
      <c r="J78" s="9">
        <v>0</v>
      </c>
      <c r="K78" s="472"/>
      <c r="L78" s="323"/>
      <c r="M78" s="434"/>
      <c r="N78" s="440"/>
      <c r="O78" s="334" t="s">
        <v>224</v>
      </c>
      <c r="P78" s="399"/>
      <c r="Q78" s="399"/>
      <c r="R78" s="399"/>
      <c r="S78" s="399"/>
      <c r="T78" s="399"/>
      <c r="U78" s="399"/>
      <c r="V78" s="399"/>
      <c r="W78" s="399"/>
      <c r="X78" s="399"/>
      <c r="Y78" s="399"/>
      <c r="Z78" s="399"/>
      <c r="AA78" s="399"/>
      <c r="AB78" s="399"/>
      <c r="AC78" s="399"/>
      <c r="AD78" s="399"/>
      <c r="AE78" s="399"/>
      <c r="AF78" s="399"/>
      <c r="AG78" s="399"/>
      <c r="AH78" s="399"/>
      <c r="AI78" s="399"/>
      <c r="AJ78" s="399"/>
      <c r="AK78" s="410"/>
      <c r="AL78" s="402"/>
    </row>
    <row r="79" spans="1:38" s="35" customFormat="1" ht="160.5" customHeight="1" x14ac:dyDescent="0.25">
      <c r="A79" s="353"/>
      <c r="B79" s="104"/>
      <c r="C79" s="434"/>
      <c r="D79" s="463"/>
      <c r="E79" s="466"/>
      <c r="F79" s="469"/>
      <c r="G79" s="73"/>
      <c r="H79" s="334">
        <v>61</v>
      </c>
      <c r="I79" s="9">
        <v>2</v>
      </c>
      <c r="J79" s="9">
        <v>1</v>
      </c>
      <c r="K79" s="472"/>
      <c r="L79" s="323"/>
      <c r="M79" s="434"/>
      <c r="N79" s="440"/>
      <c r="O79" s="334" t="s">
        <v>126</v>
      </c>
      <c r="P79" s="399"/>
      <c r="Q79" s="399"/>
      <c r="R79" s="399"/>
      <c r="S79" s="399"/>
      <c r="T79" s="399"/>
      <c r="U79" s="399"/>
      <c r="V79" s="399"/>
      <c r="W79" s="399"/>
      <c r="X79" s="399"/>
      <c r="Y79" s="399"/>
      <c r="Z79" s="399"/>
      <c r="AA79" s="399"/>
      <c r="AB79" s="399"/>
      <c r="AC79" s="399"/>
      <c r="AD79" s="399"/>
      <c r="AE79" s="399"/>
      <c r="AF79" s="399"/>
      <c r="AG79" s="399"/>
      <c r="AH79" s="399"/>
      <c r="AI79" s="399"/>
      <c r="AJ79" s="399"/>
      <c r="AK79" s="410"/>
      <c r="AL79" s="402"/>
    </row>
    <row r="80" spans="1:38" s="35" customFormat="1" ht="155.25" customHeight="1" x14ac:dyDescent="0.25">
      <c r="A80" s="353"/>
      <c r="B80" s="104"/>
      <c r="C80" s="434"/>
      <c r="D80" s="463"/>
      <c r="E80" s="466"/>
      <c r="F80" s="469"/>
      <c r="G80" s="73"/>
      <c r="H80" s="334">
        <v>62</v>
      </c>
      <c r="I80" s="9">
        <v>1</v>
      </c>
      <c r="J80" s="9">
        <v>2</v>
      </c>
      <c r="K80" s="472"/>
      <c r="L80" s="323"/>
      <c r="M80" s="434"/>
      <c r="N80" s="440"/>
      <c r="O80" s="334" t="s">
        <v>127</v>
      </c>
      <c r="P80" s="399"/>
      <c r="Q80" s="399"/>
      <c r="R80" s="399"/>
      <c r="S80" s="399"/>
      <c r="T80" s="399"/>
      <c r="U80" s="399"/>
      <c r="V80" s="399"/>
      <c r="W80" s="399"/>
      <c r="X80" s="399"/>
      <c r="Y80" s="399"/>
      <c r="Z80" s="399"/>
      <c r="AA80" s="399"/>
      <c r="AB80" s="399"/>
      <c r="AC80" s="399"/>
      <c r="AD80" s="399"/>
      <c r="AE80" s="399"/>
      <c r="AF80" s="399"/>
      <c r="AG80" s="399"/>
      <c r="AH80" s="399"/>
      <c r="AI80" s="399"/>
      <c r="AJ80" s="399"/>
      <c r="AK80" s="410"/>
      <c r="AL80" s="402"/>
    </row>
    <row r="81" spans="1:42" s="35" customFormat="1" ht="111" customHeight="1" x14ac:dyDescent="0.25">
      <c r="A81" s="353"/>
      <c r="B81" s="104"/>
      <c r="C81" s="435"/>
      <c r="D81" s="464"/>
      <c r="E81" s="467"/>
      <c r="F81" s="470"/>
      <c r="G81" s="26"/>
      <c r="H81" s="334">
        <v>64</v>
      </c>
      <c r="I81" s="9">
        <v>0</v>
      </c>
      <c r="J81" s="9">
        <v>0</v>
      </c>
      <c r="K81" s="473"/>
      <c r="L81" s="324"/>
      <c r="M81" s="435"/>
      <c r="N81" s="441"/>
      <c r="O81" s="334" t="s">
        <v>224</v>
      </c>
      <c r="P81" s="400"/>
      <c r="Q81" s="400"/>
      <c r="R81" s="400"/>
      <c r="S81" s="400"/>
      <c r="T81" s="400"/>
      <c r="U81" s="400"/>
      <c r="V81" s="400"/>
      <c r="W81" s="400"/>
      <c r="X81" s="400"/>
      <c r="Y81" s="400"/>
      <c r="Z81" s="400"/>
      <c r="AA81" s="400"/>
      <c r="AB81" s="400"/>
      <c r="AC81" s="400"/>
      <c r="AD81" s="400"/>
      <c r="AE81" s="400"/>
      <c r="AF81" s="400"/>
      <c r="AG81" s="400"/>
      <c r="AH81" s="400"/>
      <c r="AI81" s="400"/>
      <c r="AJ81" s="400"/>
      <c r="AK81" s="411"/>
      <c r="AL81" s="403"/>
    </row>
    <row r="82" spans="1:42" s="35" customFormat="1" ht="23.25" customHeight="1" x14ac:dyDescent="0.25">
      <c r="A82" s="356"/>
      <c r="B82" s="74"/>
      <c r="C82" s="25"/>
      <c r="D82" s="74"/>
      <c r="E82" s="25"/>
      <c r="F82" s="25"/>
      <c r="G82" s="74"/>
      <c r="H82" s="25"/>
      <c r="I82" s="110"/>
      <c r="J82" s="110"/>
      <c r="K82" s="110"/>
      <c r="L82" s="76"/>
      <c r="M82" s="25"/>
      <c r="N82" s="74"/>
      <c r="O82" s="25"/>
      <c r="P82" s="257"/>
      <c r="Q82" s="257"/>
      <c r="R82" s="257"/>
      <c r="S82" s="257"/>
      <c r="T82" s="257"/>
      <c r="U82" s="257"/>
      <c r="V82" s="257"/>
      <c r="W82" s="257"/>
      <c r="X82" s="257"/>
      <c r="Y82" s="257"/>
      <c r="Z82" s="257"/>
      <c r="AA82" s="257"/>
      <c r="AB82" s="31"/>
      <c r="AC82" s="31"/>
      <c r="AD82" s="31"/>
      <c r="AE82" s="31"/>
      <c r="AF82" s="31"/>
      <c r="AG82" s="257"/>
      <c r="AH82" s="257"/>
      <c r="AI82" s="257"/>
      <c r="AJ82" s="257"/>
      <c r="AK82" s="257"/>
      <c r="AL82" s="357"/>
    </row>
    <row r="83" spans="1:42" s="35" customFormat="1" ht="38.25" customHeight="1" x14ac:dyDescent="0.25">
      <c r="A83" s="349">
        <v>1</v>
      </c>
      <c r="B83" s="60" t="s">
        <v>259</v>
      </c>
      <c r="C83" s="60"/>
      <c r="D83" s="60"/>
      <c r="E83" s="60"/>
      <c r="F83" s="60"/>
      <c r="G83" s="60"/>
      <c r="H83" s="60"/>
      <c r="I83" s="60"/>
      <c r="J83" s="60"/>
      <c r="K83" s="60"/>
      <c r="L83" s="60"/>
      <c r="M83" s="60"/>
      <c r="N83" s="60"/>
      <c r="O83" s="60"/>
      <c r="P83" s="252">
        <f>P84</f>
        <v>0</v>
      </c>
      <c r="Q83" s="252">
        <f t="shared" ref="Q83:AL84" si="20">Q84</f>
        <v>0</v>
      </c>
      <c r="R83" s="252">
        <f t="shared" si="20"/>
        <v>205647255</v>
      </c>
      <c r="S83" s="252">
        <f t="shared" si="20"/>
        <v>0</v>
      </c>
      <c r="T83" s="252">
        <f t="shared" si="20"/>
        <v>0</v>
      </c>
      <c r="U83" s="252">
        <f t="shared" si="20"/>
        <v>0</v>
      </c>
      <c r="V83" s="252">
        <f t="shared" si="20"/>
        <v>0</v>
      </c>
      <c r="W83" s="252">
        <f t="shared" si="20"/>
        <v>0</v>
      </c>
      <c r="X83" s="252">
        <f t="shared" si="20"/>
        <v>0</v>
      </c>
      <c r="Y83" s="252">
        <f t="shared" si="20"/>
        <v>0</v>
      </c>
      <c r="Z83" s="252">
        <f t="shared" si="20"/>
        <v>0</v>
      </c>
      <c r="AA83" s="252">
        <f t="shared" si="20"/>
        <v>0</v>
      </c>
      <c r="AB83" s="252">
        <f t="shared" si="20"/>
        <v>0</v>
      </c>
      <c r="AC83" s="252">
        <f t="shared" si="20"/>
        <v>0</v>
      </c>
      <c r="AD83" s="252">
        <f t="shared" si="20"/>
        <v>0</v>
      </c>
      <c r="AE83" s="252">
        <f t="shared" si="20"/>
        <v>0</v>
      </c>
      <c r="AF83" s="252">
        <f t="shared" si="20"/>
        <v>0</v>
      </c>
      <c r="AG83" s="252">
        <f t="shared" si="20"/>
        <v>2252293686</v>
      </c>
      <c r="AH83" s="252">
        <f t="shared" si="20"/>
        <v>0</v>
      </c>
      <c r="AI83" s="252">
        <f t="shared" si="20"/>
        <v>0</v>
      </c>
      <c r="AJ83" s="252">
        <f t="shared" si="20"/>
        <v>0</v>
      </c>
      <c r="AK83" s="252">
        <f t="shared" si="20"/>
        <v>0</v>
      </c>
      <c r="AL83" s="350">
        <f t="shared" si="20"/>
        <v>2457940941</v>
      </c>
    </row>
    <row r="84" spans="1:42" s="35" customFormat="1" ht="38.25" customHeight="1" x14ac:dyDescent="0.25">
      <c r="A84" s="358"/>
      <c r="B84" s="111">
        <v>1</v>
      </c>
      <c r="C84" s="63" t="s">
        <v>5</v>
      </c>
      <c r="D84" s="63"/>
      <c r="E84" s="63"/>
      <c r="F84" s="63"/>
      <c r="G84" s="63"/>
      <c r="H84" s="63"/>
      <c r="I84" s="63"/>
      <c r="J84" s="63"/>
      <c r="K84" s="63"/>
      <c r="L84" s="63"/>
      <c r="M84" s="63"/>
      <c r="N84" s="63"/>
      <c r="O84" s="63"/>
      <c r="P84" s="253">
        <f>P85</f>
        <v>0</v>
      </c>
      <c r="Q84" s="253">
        <f t="shared" si="20"/>
        <v>0</v>
      </c>
      <c r="R84" s="253">
        <f t="shared" si="20"/>
        <v>205647255</v>
      </c>
      <c r="S84" s="253">
        <f t="shared" si="20"/>
        <v>0</v>
      </c>
      <c r="T84" s="253">
        <f t="shared" si="20"/>
        <v>0</v>
      </c>
      <c r="U84" s="253">
        <f t="shared" si="20"/>
        <v>0</v>
      </c>
      <c r="V84" s="253">
        <f t="shared" si="20"/>
        <v>0</v>
      </c>
      <c r="W84" s="253">
        <f t="shared" si="20"/>
        <v>0</v>
      </c>
      <c r="X84" s="253">
        <f t="shared" si="20"/>
        <v>0</v>
      </c>
      <c r="Y84" s="253">
        <f t="shared" si="20"/>
        <v>0</v>
      </c>
      <c r="Z84" s="253">
        <f t="shared" si="20"/>
        <v>0</v>
      </c>
      <c r="AA84" s="253">
        <f t="shared" si="20"/>
        <v>0</v>
      </c>
      <c r="AB84" s="253">
        <f t="shared" si="20"/>
        <v>0</v>
      </c>
      <c r="AC84" s="253">
        <f t="shared" si="20"/>
        <v>0</v>
      </c>
      <c r="AD84" s="253">
        <f t="shared" si="20"/>
        <v>0</v>
      </c>
      <c r="AE84" s="253">
        <f t="shared" si="20"/>
        <v>0</v>
      </c>
      <c r="AF84" s="253">
        <f t="shared" si="20"/>
        <v>0</v>
      </c>
      <c r="AG84" s="253">
        <f t="shared" si="20"/>
        <v>2252293686</v>
      </c>
      <c r="AH84" s="253">
        <f t="shared" si="20"/>
        <v>0</v>
      </c>
      <c r="AI84" s="253">
        <f t="shared" si="20"/>
        <v>0</v>
      </c>
      <c r="AJ84" s="253">
        <f t="shared" si="20"/>
        <v>0</v>
      </c>
      <c r="AK84" s="253">
        <f t="shared" si="20"/>
        <v>0</v>
      </c>
      <c r="AL84" s="352">
        <f t="shared" si="20"/>
        <v>2457940941</v>
      </c>
    </row>
    <row r="85" spans="1:42" s="35" customFormat="1" ht="38.25" customHeight="1" x14ac:dyDescent="0.25">
      <c r="A85" s="359"/>
      <c r="B85" s="64"/>
      <c r="C85" s="65"/>
      <c r="D85" s="65"/>
      <c r="E85" s="65"/>
      <c r="F85" s="66"/>
      <c r="G85" s="67">
        <v>2</v>
      </c>
      <c r="H85" s="69" t="s">
        <v>7</v>
      </c>
      <c r="I85" s="69"/>
      <c r="J85" s="69"/>
      <c r="K85" s="69"/>
      <c r="L85" s="69"/>
      <c r="M85" s="69"/>
      <c r="N85" s="69"/>
      <c r="O85" s="69"/>
      <c r="P85" s="255">
        <f>SUM(P86:P91)</f>
        <v>0</v>
      </c>
      <c r="Q85" s="255">
        <f t="shared" ref="Q85:AL85" si="21">SUM(Q86:Q91)</f>
        <v>0</v>
      </c>
      <c r="R85" s="255">
        <f t="shared" si="21"/>
        <v>205647255</v>
      </c>
      <c r="S85" s="255">
        <f t="shared" si="21"/>
        <v>0</v>
      </c>
      <c r="T85" s="255">
        <f t="shared" si="21"/>
        <v>0</v>
      </c>
      <c r="U85" s="255">
        <f t="shared" si="21"/>
        <v>0</v>
      </c>
      <c r="V85" s="255">
        <f t="shared" si="21"/>
        <v>0</v>
      </c>
      <c r="W85" s="255">
        <f t="shared" si="21"/>
        <v>0</v>
      </c>
      <c r="X85" s="255">
        <f t="shared" si="21"/>
        <v>0</v>
      </c>
      <c r="Y85" s="255">
        <f t="shared" si="21"/>
        <v>0</v>
      </c>
      <c r="Z85" s="255">
        <f t="shared" si="21"/>
        <v>0</v>
      </c>
      <c r="AA85" s="255">
        <f t="shared" si="21"/>
        <v>0</v>
      </c>
      <c r="AB85" s="255">
        <f t="shared" si="21"/>
        <v>0</v>
      </c>
      <c r="AC85" s="255">
        <f t="shared" si="21"/>
        <v>0</v>
      </c>
      <c r="AD85" s="255">
        <f t="shared" si="21"/>
        <v>0</v>
      </c>
      <c r="AE85" s="255">
        <f t="shared" si="21"/>
        <v>0</v>
      </c>
      <c r="AF85" s="255">
        <f t="shared" si="21"/>
        <v>0</v>
      </c>
      <c r="AG85" s="255">
        <f t="shared" si="21"/>
        <v>2252293686</v>
      </c>
      <c r="AH85" s="255">
        <f t="shared" si="21"/>
        <v>0</v>
      </c>
      <c r="AI85" s="255">
        <f t="shared" si="21"/>
        <v>0</v>
      </c>
      <c r="AJ85" s="255">
        <f t="shared" si="21"/>
        <v>0</v>
      </c>
      <c r="AK85" s="255">
        <f t="shared" si="21"/>
        <v>0</v>
      </c>
      <c r="AL85" s="354">
        <f t="shared" si="21"/>
        <v>2457940941</v>
      </c>
    </row>
    <row r="86" spans="1:42" s="35" customFormat="1" ht="86.25" customHeight="1" x14ac:dyDescent="0.25">
      <c r="A86" s="359"/>
      <c r="B86" s="70"/>
      <c r="C86" s="335">
        <v>3</v>
      </c>
      <c r="D86" s="329" t="s">
        <v>260</v>
      </c>
      <c r="E86" s="334" t="s">
        <v>128</v>
      </c>
      <c r="F86" s="334" t="s">
        <v>106</v>
      </c>
      <c r="G86" s="71"/>
      <c r="H86" s="334">
        <v>9</v>
      </c>
      <c r="I86" s="9">
        <v>35</v>
      </c>
      <c r="J86" s="9">
        <v>5</v>
      </c>
      <c r="K86" s="17" t="s">
        <v>261</v>
      </c>
      <c r="L86" s="12"/>
      <c r="M86" s="334" t="s">
        <v>262</v>
      </c>
      <c r="N86" s="329" t="s">
        <v>263</v>
      </c>
      <c r="O86" s="334" t="s">
        <v>126</v>
      </c>
      <c r="P86" s="45">
        <v>0</v>
      </c>
      <c r="Q86" s="45">
        <v>0</v>
      </c>
      <c r="R86" s="45">
        <v>205647255</v>
      </c>
      <c r="S86" s="45">
        <v>0</v>
      </c>
      <c r="T86" s="45">
        <v>0</v>
      </c>
      <c r="U86" s="45">
        <v>0</v>
      </c>
      <c r="V86" s="45">
        <v>0</v>
      </c>
      <c r="W86" s="45">
        <v>0</v>
      </c>
      <c r="X86" s="45">
        <v>0</v>
      </c>
      <c r="Y86" s="45">
        <v>0</v>
      </c>
      <c r="Z86" s="45">
        <v>0</v>
      </c>
      <c r="AA86" s="45">
        <v>0</v>
      </c>
      <c r="AB86" s="45"/>
      <c r="AC86" s="45"/>
      <c r="AD86" s="45">
        <v>0</v>
      </c>
      <c r="AE86" s="45"/>
      <c r="AF86" s="45"/>
      <c r="AG86" s="30">
        <f>106758463+3576565</f>
        <v>110335028</v>
      </c>
      <c r="AH86" s="45">
        <v>0</v>
      </c>
      <c r="AI86" s="45">
        <v>0</v>
      </c>
      <c r="AJ86" s="33"/>
      <c r="AK86" s="33">
        <v>0</v>
      </c>
      <c r="AL86" s="355">
        <f t="shared" ref="AL86:AL91" si="22">+P86+R86+S86+T86+U86+V86+W86+X86+Y86+Z86+AA86+AD86+AG86+AH86+AI86+AJ86+AK86</f>
        <v>315982283</v>
      </c>
    </row>
    <row r="87" spans="1:42" s="35" customFormat="1" ht="86.25" customHeight="1" x14ac:dyDescent="0.25">
      <c r="A87" s="359"/>
      <c r="B87" s="70"/>
      <c r="C87" s="335">
        <v>3</v>
      </c>
      <c r="D87" s="329" t="s">
        <v>260</v>
      </c>
      <c r="E87" s="334" t="s">
        <v>128</v>
      </c>
      <c r="F87" s="334" t="s">
        <v>106</v>
      </c>
      <c r="G87" s="73"/>
      <c r="H87" s="334">
        <v>9</v>
      </c>
      <c r="I87" s="9">
        <v>35</v>
      </c>
      <c r="J87" s="9">
        <v>5</v>
      </c>
      <c r="K87" s="17" t="s">
        <v>261</v>
      </c>
      <c r="L87" s="12"/>
      <c r="M87" s="334" t="s">
        <v>264</v>
      </c>
      <c r="N87" s="329" t="s">
        <v>265</v>
      </c>
      <c r="O87" s="334" t="s">
        <v>126</v>
      </c>
      <c r="P87" s="45"/>
      <c r="Q87" s="45"/>
      <c r="R87" s="45"/>
      <c r="S87" s="45"/>
      <c r="T87" s="45"/>
      <c r="U87" s="45"/>
      <c r="V87" s="45"/>
      <c r="W87" s="45"/>
      <c r="X87" s="45"/>
      <c r="Y87" s="45"/>
      <c r="Z87" s="45"/>
      <c r="AA87" s="45"/>
      <c r="AB87" s="45"/>
      <c r="AC87" s="45"/>
      <c r="AD87" s="45">
        <v>0</v>
      </c>
      <c r="AE87" s="45"/>
      <c r="AF87" s="45"/>
      <c r="AG87" s="45">
        <f>438933783.48</f>
        <v>438933783.48000002</v>
      </c>
      <c r="AH87" s="45"/>
      <c r="AI87" s="45"/>
      <c r="AJ87" s="33"/>
      <c r="AK87" s="33"/>
      <c r="AL87" s="355">
        <f t="shared" si="22"/>
        <v>438933783.48000002</v>
      </c>
    </row>
    <row r="88" spans="1:42" s="35" customFormat="1" ht="95.25" customHeight="1" x14ac:dyDescent="0.25">
      <c r="A88" s="359"/>
      <c r="B88" s="70"/>
      <c r="C88" s="335">
        <v>3</v>
      </c>
      <c r="D88" s="329" t="s">
        <v>260</v>
      </c>
      <c r="E88" s="334" t="s">
        <v>128</v>
      </c>
      <c r="F88" s="334" t="s">
        <v>106</v>
      </c>
      <c r="G88" s="73"/>
      <c r="H88" s="334">
        <v>10</v>
      </c>
      <c r="I88" s="112">
        <v>1</v>
      </c>
      <c r="J88" s="112">
        <v>5</v>
      </c>
      <c r="K88" s="17" t="s">
        <v>261</v>
      </c>
      <c r="L88" s="12"/>
      <c r="M88" s="334" t="s">
        <v>266</v>
      </c>
      <c r="N88" s="329" t="s">
        <v>267</v>
      </c>
      <c r="O88" s="334" t="s">
        <v>126</v>
      </c>
      <c r="P88" s="45">
        <v>0</v>
      </c>
      <c r="Q88" s="45">
        <v>0</v>
      </c>
      <c r="R88" s="45">
        <v>0</v>
      </c>
      <c r="S88" s="45">
        <v>0</v>
      </c>
      <c r="T88" s="45">
        <v>0</v>
      </c>
      <c r="U88" s="45">
        <v>0</v>
      </c>
      <c r="V88" s="45">
        <v>0</v>
      </c>
      <c r="W88" s="45">
        <v>0</v>
      </c>
      <c r="X88" s="45">
        <v>0</v>
      </c>
      <c r="Y88" s="45">
        <v>0</v>
      </c>
      <c r="Z88" s="45">
        <v>0</v>
      </c>
      <c r="AA88" s="45">
        <v>0</v>
      </c>
      <c r="AB88" s="45"/>
      <c r="AC88" s="45"/>
      <c r="AD88" s="45">
        <v>0</v>
      </c>
      <c r="AE88" s="45"/>
      <c r="AF88" s="45"/>
      <c r="AG88" s="30">
        <v>50286511.960000001</v>
      </c>
      <c r="AH88" s="45">
        <v>0</v>
      </c>
      <c r="AI88" s="45">
        <v>0</v>
      </c>
      <c r="AJ88" s="33"/>
      <c r="AK88" s="33">
        <v>0</v>
      </c>
      <c r="AL88" s="355">
        <f t="shared" si="22"/>
        <v>50286511.960000001</v>
      </c>
    </row>
    <row r="89" spans="1:42" s="4" customFormat="1" ht="88.5" customHeight="1" x14ac:dyDescent="0.25">
      <c r="A89" s="359"/>
      <c r="B89" s="70"/>
      <c r="C89" s="335">
        <v>3</v>
      </c>
      <c r="D89" s="329" t="s">
        <v>260</v>
      </c>
      <c r="E89" s="334" t="s">
        <v>128</v>
      </c>
      <c r="F89" s="334" t="s">
        <v>106</v>
      </c>
      <c r="G89" s="73"/>
      <c r="H89" s="334">
        <v>11</v>
      </c>
      <c r="I89" s="9">
        <v>1</v>
      </c>
      <c r="J89" s="9">
        <v>1</v>
      </c>
      <c r="K89" s="17" t="s">
        <v>261</v>
      </c>
      <c r="L89" s="12"/>
      <c r="M89" s="334" t="s">
        <v>268</v>
      </c>
      <c r="N89" s="329" t="s">
        <v>269</v>
      </c>
      <c r="O89" s="334" t="s">
        <v>127</v>
      </c>
      <c r="P89" s="45">
        <v>0</v>
      </c>
      <c r="Q89" s="45">
        <v>0</v>
      </c>
      <c r="R89" s="45">
        <v>0</v>
      </c>
      <c r="S89" s="45">
        <v>0</v>
      </c>
      <c r="T89" s="45">
        <v>0</v>
      </c>
      <c r="U89" s="45">
        <v>0</v>
      </c>
      <c r="V89" s="45">
        <v>0</v>
      </c>
      <c r="W89" s="45">
        <v>0</v>
      </c>
      <c r="X89" s="45">
        <v>0</v>
      </c>
      <c r="Y89" s="45">
        <v>0</v>
      </c>
      <c r="Z89" s="45">
        <v>0</v>
      </c>
      <c r="AA89" s="45">
        <v>0</v>
      </c>
      <c r="AB89" s="45"/>
      <c r="AC89" s="45"/>
      <c r="AD89" s="45">
        <v>0</v>
      </c>
      <c r="AE89" s="45"/>
      <c r="AF89" s="45"/>
      <c r="AG89" s="30">
        <v>330943049.29000002</v>
      </c>
      <c r="AH89" s="45">
        <v>0</v>
      </c>
      <c r="AI89" s="45">
        <v>0</v>
      </c>
      <c r="AJ89" s="33"/>
      <c r="AK89" s="33">
        <v>0</v>
      </c>
      <c r="AL89" s="355">
        <f t="shared" si="22"/>
        <v>330943049.29000002</v>
      </c>
    </row>
    <row r="90" spans="1:42" s="35" customFormat="1" ht="104.25" customHeight="1" x14ac:dyDescent="0.25">
      <c r="A90" s="359"/>
      <c r="B90" s="70"/>
      <c r="C90" s="335">
        <v>3</v>
      </c>
      <c r="D90" s="329" t="s">
        <v>260</v>
      </c>
      <c r="E90" s="334" t="s">
        <v>128</v>
      </c>
      <c r="F90" s="334" t="s">
        <v>106</v>
      </c>
      <c r="G90" s="73"/>
      <c r="H90" s="334">
        <v>12</v>
      </c>
      <c r="I90" s="9">
        <v>1</v>
      </c>
      <c r="J90" s="9">
        <v>3</v>
      </c>
      <c r="K90" s="17" t="s">
        <v>261</v>
      </c>
      <c r="L90" s="12"/>
      <c r="M90" s="334" t="s">
        <v>270</v>
      </c>
      <c r="N90" s="329" t="s">
        <v>271</v>
      </c>
      <c r="O90" s="334" t="s">
        <v>127</v>
      </c>
      <c r="P90" s="45">
        <v>0</v>
      </c>
      <c r="Q90" s="45">
        <v>0</v>
      </c>
      <c r="R90" s="45">
        <v>0</v>
      </c>
      <c r="S90" s="45">
        <v>0</v>
      </c>
      <c r="T90" s="45">
        <v>0</v>
      </c>
      <c r="U90" s="45">
        <v>0</v>
      </c>
      <c r="V90" s="45">
        <v>0</v>
      </c>
      <c r="W90" s="45">
        <v>0</v>
      </c>
      <c r="X90" s="45">
        <v>0</v>
      </c>
      <c r="Y90" s="45">
        <v>0</v>
      </c>
      <c r="Z90" s="45">
        <v>0</v>
      </c>
      <c r="AA90" s="45">
        <v>0</v>
      </c>
      <c r="AB90" s="45"/>
      <c r="AC90" s="45"/>
      <c r="AD90" s="45">
        <v>0</v>
      </c>
      <c r="AE90" s="45"/>
      <c r="AF90" s="45"/>
      <c r="AG90" s="30">
        <v>1051663049.29</v>
      </c>
      <c r="AH90" s="45">
        <v>0</v>
      </c>
      <c r="AI90" s="45">
        <v>0</v>
      </c>
      <c r="AJ90" s="33"/>
      <c r="AK90" s="33">
        <v>0</v>
      </c>
      <c r="AL90" s="355">
        <f t="shared" si="22"/>
        <v>1051663049.29</v>
      </c>
    </row>
    <row r="91" spans="1:42" s="35" customFormat="1" ht="93.75" customHeight="1" x14ac:dyDescent="0.25">
      <c r="A91" s="359"/>
      <c r="B91" s="70"/>
      <c r="C91" s="335">
        <v>3</v>
      </c>
      <c r="D91" s="329" t="s">
        <v>260</v>
      </c>
      <c r="E91" s="334" t="s">
        <v>128</v>
      </c>
      <c r="F91" s="334" t="s">
        <v>106</v>
      </c>
      <c r="G91" s="26"/>
      <c r="H91" s="334">
        <v>13</v>
      </c>
      <c r="I91" s="9">
        <v>0</v>
      </c>
      <c r="J91" s="9">
        <v>1</v>
      </c>
      <c r="K91" s="17" t="s">
        <v>261</v>
      </c>
      <c r="L91" s="12"/>
      <c r="M91" s="334" t="s">
        <v>272</v>
      </c>
      <c r="N91" s="329" t="s">
        <v>273</v>
      </c>
      <c r="O91" s="334" t="s">
        <v>126</v>
      </c>
      <c r="P91" s="45">
        <v>0</v>
      </c>
      <c r="Q91" s="45">
        <v>0</v>
      </c>
      <c r="R91" s="45">
        <v>0</v>
      </c>
      <c r="S91" s="45">
        <v>0</v>
      </c>
      <c r="T91" s="45">
        <v>0</v>
      </c>
      <c r="U91" s="45">
        <v>0</v>
      </c>
      <c r="V91" s="45">
        <v>0</v>
      </c>
      <c r="W91" s="45">
        <v>0</v>
      </c>
      <c r="X91" s="45">
        <v>0</v>
      </c>
      <c r="Y91" s="45">
        <v>0</v>
      </c>
      <c r="Z91" s="45">
        <v>0</v>
      </c>
      <c r="AA91" s="45">
        <v>0</v>
      </c>
      <c r="AB91" s="45"/>
      <c r="AC91" s="45"/>
      <c r="AD91" s="45">
        <v>0</v>
      </c>
      <c r="AE91" s="45"/>
      <c r="AF91" s="45"/>
      <c r="AG91" s="30">
        <v>270132263.98000002</v>
      </c>
      <c r="AH91" s="45">
        <v>0</v>
      </c>
      <c r="AI91" s="45">
        <v>0</v>
      </c>
      <c r="AJ91" s="33"/>
      <c r="AK91" s="33">
        <v>0</v>
      </c>
      <c r="AL91" s="355">
        <f t="shared" si="22"/>
        <v>270132263.98000002</v>
      </c>
    </row>
    <row r="92" spans="1:42" s="35" customFormat="1" ht="38.25" customHeight="1" x14ac:dyDescent="0.25">
      <c r="A92" s="356"/>
      <c r="B92" s="74"/>
      <c r="C92" s="25"/>
      <c r="D92" s="86"/>
      <c r="E92" s="25"/>
      <c r="F92" s="25"/>
      <c r="G92" s="74"/>
      <c r="H92" s="25"/>
      <c r="I92" s="110"/>
      <c r="J92" s="110"/>
      <c r="K92" s="110"/>
      <c r="L92" s="76"/>
      <c r="M92" s="25"/>
      <c r="N92" s="74"/>
      <c r="O92" s="25"/>
      <c r="P92" s="257"/>
      <c r="Q92" s="257"/>
      <c r="R92" s="257"/>
      <c r="S92" s="257"/>
      <c r="T92" s="257"/>
      <c r="U92" s="257"/>
      <c r="V92" s="257"/>
      <c r="W92" s="257"/>
      <c r="X92" s="257"/>
      <c r="Y92" s="257"/>
      <c r="Z92" s="257"/>
      <c r="AA92" s="257"/>
      <c r="AB92" s="257"/>
      <c r="AC92" s="257"/>
      <c r="AD92" s="257"/>
      <c r="AE92" s="257"/>
      <c r="AF92" s="257"/>
      <c r="AG92" s="257"/>
      <c r="AH92" s="257"/>
      <c r="AI92" s="257"/>
      <c r="AJ92" s="257"/>
      <c r="AK92" s="257"/>
      <c r="AL92" s="357"/>
    </row>
    <row r="93" spans="1:42" s="78" customFormat="1" ht="38.25" customHeight="1" x14ac:dyDescent="0.25">
      <c r="A93" s="347" t="s">
        <v>755</v>
      </c>
      <c r="B93" s="56"/>
      <c r="C93" s="57"/>
      <c r="D93" s="93"/>
      <c r="E93" s="56"/>
      <c r="F93" s="56"/>
      <c r="G93" s="56"/>
      <c r="H93" s="56"/>
      <c r="I93" s="56"/>
      <c r="J93" s="56"/>
      <c r="K93" s="56"/>
      <c r="L93" s="58"/>
      <c r="M93" s="57"/>
      <c r="N93" s="56"/>
      <c r="O93" s="57"/>
      <c r="P93" s="251">
        <f t="shared" ref="P93:Z93" si="23">P94+P147</f>
        <v>0</v>
      </c>
      <c r="Q93" s="251">
        <f t="shared" si="23"/>
        <v>0</v>
      </c>
      <c r="R93" s="251">
        <f t="shared" si="23"/>
        <v>0</v>
      </c>
      <c r="S93" s="251">
        <f t="shared" si="23"/>
        <v>5969924915</v>
      </c>
      <c r="T93" s="251">
        <f t="shared" si="23"/>
        <v>0</v>
      </c>
      <c r="U93" s="251">
        <f t="shared" si="23"/>
        <v>0</v>
      </c>
      <c r="V93" s="251">
        <f t="shared" si="23"/>
        <v>0</v>
      </c>
      <c r="W93" s="251">
        <f t="shared" si="23"/>
        <v>0</v>
      </c>
      <c r="X93" s="251">
        <f t="shared" si="23"/>
        <v>0</v>
      </c>
      <c r="Y93" s="251">
        <f t="shared" si="23"/>
        <v>0</v>
      </c>
      <c r="Z93" s="251">
        <f t="shared" si="23"/>
        <v>0</v>
      </c>
      <c r="AA93" s="251">
        <f t="shared" ref="AA93:AL93" si="24">AA94+AA147</f>
        <v>0</v>
      </c>
      <c r="AB93" s="251">
        <f t="shared" si="24"/>
        <v>0</v>
      </c>
      <c r="AC93" s="251">
        <f t="shared" si="24"/>
        <v>0</v>
      </c>
      <c r="AD93" s="251">
        <f t="shared" si="24"/>
        <v>0</v>
      </c>
      <c r="AE93" s="251">
        <f t="shared" si="24"/>
        <v>0</v>
      </c>
      <c r="AF93" s="251">
        <f t="shared" si="24"/>
        <v>0</v>
      </c>
      <c r="AG93" s="251">
        <f t="shared" si="24"/>
        <v>0</v>
      </c>
      <c r="AH93" s="251">
        <f t="shared" si="24"/>
        <v>1752000000</v>
      </c>
      <c r="AI93" s="251">
        <f t="shared" si="24"/>
        <v>0</v>
      </c>
      <c r="AJ93" s="251">
        <f t="shared" si="24"/>
        <v>0</v>
      </c>
      <c r="AK93" s="251">
        <f t="shared" si="24"/>
        <v>0</v>
      </c>
      <c r="AL93" s="348">
        <f t="shared" si="24"/>
        <v>7721924915</v>
      </c>
      <c r="AN93" s="96"/>
      <c r="AO93" s="96"/>
      <c r="AP93" s="96"/>
    </row>
    <row r="94" spans="1:42" s="78" customFormat="1" ht="38.25" customHeight="1" x14ac:dyDescent="0.25">
      <c r="A94" s="349">
        <v>4</v>
      </c>
      <c r="B94" s="60" t="s">
        <v>274</v>
      </c>
      <c r="C94" s="60"/>
      <c r="D94" s="60"/>
      <c r="E94" s="60"/>
      <c r="F94" s="60"/>
      <c r="G94" s="60"/>
      <c r="H94" s="60"/>
      <c r="I94" s="60"/>
      <c r="J94" s="60"/>
      <c r="K94" s="60"/>
      <c r="L94" s="60"/>
      <c r="M94" s="60"/>
      <c r="N94" s="60"/>
      <c r="O94" s="60"/>
      <c r="P94" s="252">
        <f t="shared" ref="P94:Z94" si="25">P95+P109+P132</f>
        <v>0</v>
      </c>
      <c r="Q94" s="252">
        <f t="shared" si="25"/>
        <v>0</v>
      </c>
      <c r="R94" s="252">
        <f t="shared" si="25"/>
        <v>0</v>
      </c>
      <c r="S94" s="252">
        <f t="shared" si="25"/>
        <v>5969924915</v>
      </c>
      <c r="T94" s="252">
        <f t="shared" si="25"/>
        <v>0</v>
      </c>
      <c r="U94" s="252">
        <f t="shared" si="25"/>
        <v>0</v>
      </c>
      <c r="V94" s="252">
        <f t="shared" si="25"/>
        <v>0</v>
      </c>
      <c r="W94" s="252">
        <f t="shared" si="25"/>
        <v>0</v>
      </c>
      <c r="X94" s="252">
        <f t="shared" si="25"/>
        <v>0</v>
      </c>
      <c r="Y94" s="252">
        <f t="shared" si="25"/>
        <v>0</v>
      </c>
      <c r="Z94" s="252">
        <f t="shared" si="25"/>
        <v>0</v>
      </c>
      <c r="AA94" s="252">
        <f t="shared" ref="AA94:AL94" si="26">AA95+AA109+AA132</f>
        <v>0</v>
      </c>
      <c r="AB94" s="252">
        <f t="shared" si="26"/>
        <v>0</v>
      </c>
      <c r="AC94" s="252">
        <f t="shared" si="26"/>
        <v>0</v>
      </c>
      <c r="AD94" s="252">
        <f t="shared" si="26"/>
        <v>0</v>
      </c>
      <c r="AE94" s="252">
        <f t="shared" si="26"/>
        <v>0</v>
      </c>
      <c r="AF94" s="252">
        <f t="shared" si="26"/>
        <v>0</v>
      </c>
      <c r="AG94" s="252">
        <f t="shared" si="26"/>
        <v>0</v>
      </c>
      <c r="AH94" s="252">
        <f t="shared" si="26"/>
        <v>1347000000</v>
      </c>
      <c r="AI94" s="252">
        <f t="shared" si="26"/>
        <v>0</v>
      </c>
      <c r="AJ94" s="252">
        <f t="shared" si="26"/>
        <v>0</v>
      </c>
      <c r="AK94" s="252">
        <f t="shared" si="26"/>
        <v>0</v>
      </c>
      <c r="AL94" s="350">
        <f t="shared" si="26"/>
        <v>7316924915</v>
      </c>
    </row>
    <row r="95" spans="1:42" s="78" customFormat="1" ht="38.25" customHeight="1" x14ac:dyDescent="0.25">
      <c r="A95" s="358"/>
      <c r="B95" s="111">
        <v>23</v>
      </c>
      <c r="C95" s="63" t="s">
        <v>83</v>
      </c>
      <c r="D95" s="63"/>
      <c r="E95" s="63"/>
      <c r="F95" s="63"/>
      <c r="G95" s="63"/>
      <c r="H95" s="63"/>
      <c r="I95" s="63"/>
      <c r="J95" s="63"/>
      <c r="K95" s="63"/>
      <c r="L95" s="63"/>
      <c r="M95" s="63"/>
      <c r="N95" s="63"/>
      <c r="O95" s="63"/>
      <c r="P95" s="253">
        <f t="shared" ref="P95:Z95" si="27">P96+P103</f>
        <v>0</v>
      </c>
      <c r="Q95" s="253">
        <f t="shared" si="27"/>
        <v>0</v>
      </c>
      <c r="R95" s="253">
        <f t="shared" si="27"/>
        <v>0</v>
      </c>
      <c r="S95" s="253">
        <f t="shared" si="27"/>
        <v>5969924915</v>
      </c>
      <c r="T95" s="253">
        <f t="shared" si="27"/>
        <v>0</v>
      </c>
      <c r="U95" s="253">
        <f t="shared" si="27"/>
        <v>0</v>
      </c>
      <c r="V95" s="253">
        <f t="shared" si="27"/>
        <v>0</v>
      </c>
      <c r="W95" s="253">
        <f t="shared" si="27"/>
        <v>0</v>
      </c>
      <c r="X95" s="253">
        <f t="shared" si="27"/>
        <v>0</v>
      </c>
      <c r="Y95" s="253">
        <f t="shared" si="27"/>
        <v>0</v>
      </c>
      <c r="Z95" s="253">
        <f t="shared" si="27"/>
        <v>0</v>
      </c>
      <c r="AA95" s="253">
        <f t="shared" ref="AA95:AL95" si="28">AA96+AA103</f>
        <v>0</v>
      </c>
      <c r="AB95" s="253">
        <f t="shared" si="28"/>
        <v>0</v>
      </c>
      <c r="AC95" s="253">
        <f t="shared" si="28"/>
        <v>0</v>
      </c>
      <c r="AD95" s="253">
        <f t="shared" si="28"/>
        <v>0</v>
      </c>
      <c r="AE95" s="253">
        <f t="shared" si="28"/>
        <v>0</v>
      </c>
      <c r="AF95" s="253">
        <f t="shared" si="28"/>
        <v>0</v>
      </c>
      <c r="AG95" s="253">
        <f t="shared" si="28"/>
        <v>0</v>
      </c>
      <c r="AH95" s="253">
        <f t="shared" si="28"/>
        <v>330000000</v>
      </c>
      <c r="AI95" s="253">
        <f t="shared" si="28"/>
        <v>0</v>
      </c>
      <c r="AJ95" s="253">
        <f t="shared" si="28"/>
        <v>0</v>
      </c>
      <c r="AK95" s="253">
        <f t="shared" si="28"/>
        <v>0</v>
      </c>
      <c r="AL95" s="352">
        <f t="shared" si="28"/>
        <v>6299924915</v>
      </c>
    </row>
    <row r="96" spans="1:42" s="78" customFormat="1" ht="38.25" customHeight="1" thickBot="1" x14ac:dyDescent="0.3">
      <c r="A96" s="359"/>
      <c r="B96" s="64"/>
      <c r="C96" s="65"/>
      <c r="D96" s="65"/>
      <c r="E96" s="65"/>
      <c r="F96" s="66"/>
      <c r="G96" s="67">
        <v>75</v>
      </c>
      <c r="H96" s="69" t="s">
        <v>84</v>
      </c>
      <c r="I96" s="69"/>
      <c r="J96" s="69"/>
      <c r="K96" s="69"/>
      <c r="L96" s="69"/>
      <c r="M96" s="69"/>
      <c r="N96" s="69"/>
      <c r="O96" s="69"/>
      <c r="P96" s="255">
        <f>SUM(P97:P101)</f>
        <v>0</v>
      </c>
      <c r="Q96" s="255">
        <f t="shared" ref="Q96:AL96" si="29">SUM(Q97:Q101)</f>
        <v>0</v>
      </c>
      <c r="R96" s="255">
        <f t="shared" si="29"/>
        <v>0</v>
      </c>
      <c r="S96" s="255">
        <f t="shared" si="29"/>
        <v>5969924915</v>
      </c>
      <c r="T96" s="255">
        <f t="shared" si="29"/>
        <v>0</v>
      </c>
      <c r="U96" s="255">
        <f t="shared" si="29"/>
        <v>0</v>
      </c>
      <c r="V96" s="255">
        <f t="shared" si="29"/>
        <v>0</v>
      </c>
      <c r="W96" s="255">
        <f t="shared" si="29"/>
        <v>0</v>
      </c>
      <c r="X96" s="255">
        <f t="shared" si="29"/>
        <v>0</v>
      </c>
      <c r="Y96" s="255">
        <f t="shared" si="29"/>
        <v>0</v>
      </c>
      <c r="Z96" s="255">
        <f t="shared" si="29"/>
        <v>0</v>
      </c>
      <c r="AA96" s="255">
        <f t="shared" si="29"/>
        <v>0</v>
      </c>
      <c r="AB96" s="255">
        <f t="shared" si="29"/>
        <v>0</v>
      </c>
      <c r="AC96" s="255">
        <f t="shared" si="29"/>
        <v>0</v>
      </c>
      <c r="AD96" s="255">
        <f t="shared" si="29"/>
        <v>0</v>
      </c>
      <c r="AE96" s="255">
        <f t="shared" si="29"/>
        <v>0</v>
      </c>
      <c r="AF96" s="255">
        <f t="shared" si="29"/>
        <v>0</v>
      </c>
      <c r="AG96" s="255">
        <f t="shared" si="29"/>
        <v>0</v>
      </c>
      <c r="AH96" s="255">
        <f t="shared" si="29"/>
        <v>80000000</v>
      </c>
      <c r="AI96" s="255">
        <f t="shared" si="29"/>
        <v>0</v>
      </c>
      <c r="AJ96" s="255">
        <f t="shared" si="29"/>
        <v>0</v>
      </c>
      <c r="AK96" s="255">
        <f t="shared" si="29"/>
        <v>0</v>
      </c>
      <c r="AL96" s="354">
        <f t="shared" si="29"/>
        <v>6049924915</v>
      </c>
    </row>
    <row r="97" spans="1:38" s="35" customFormat="1" ht="124.5" customHeight="1" x14ac:dyDescent="0.25">
      <c r="A97" s="359"/>
      <c r="B97" s="70"/>
      <c r="C97" s="480">
        <v>10</v>
      </c>
      <c r="D97" s="477" t="s">
        <v>275</v>
      </c>
      <c r="E97" s="452" t="s">
        <v>276</v>
      </c>
      <c r="F97" s="452" t="s">
        <v>277</v>
      </c>
      <c r="G97" s="71"/>
      <c r="H97" s="334">
        <v>214</v>
      </c>
      <c r="I97" s="16" t="s">
        <v>9</v>
      </c>
      <c r="J97" s="23">
        <v>1</v>
      </c>
      <c r="K97" s="442" t="s">
        <v>278</v>
      </c>
      <c r="L97" s="322"/>
      <c r="M97" s="433" t="s">
        <v>279</v>
      </c>
      <c r="N97" s="439" t="s">
        <v>280</v>
      </c>
      <c r="O97" s="11" t="s">
        <v>126</v>
      </c>
      <c r="P97" s="45">
        <v>0</v>
      </c>
      <c r="Q97" s="45">
        <v>0</v>
      </c>
      <c r="R97" s="45">
        <v>0</v>
      </c>
      <c r="S97" s="264">
        <v>298196263.55000001</v>
      </c>
      <c r="T97" s="45">
        <v>0</v>
      </c>
      <c r="U97" s="45">
        <v>0</v>
      </c>
      <c r="V97" s="45">
        <v>0</v>
      </c>
      <c r="W97" s="45">
        <v>0</v>
      </c>
      <c r="X97" s="45">
        <v>0</v>
      </c>
      <c r="Y97" s="45">
        <v>0</v>
      </c>
      <c r="Z97" s="45">
        <v>0</v>
      </c>
      <c r="AA97" s="45">
        <v>0</v>
      </c>
      <c r="AB97" s="45"/>
      <c r="AC97" s="45"/>
      <c r="AD97" s="45">
        <v>0</v>
      </c>
      <c r="AE97" s="45"/>
      <c r="AF97" s="45"/>
      <c r="AG97" s="45">
        <v>0</v>
      </c>
      <c r="AH97" s="45">
        <v>10000000</v>
      </c>
      <c r="AI97" s="45">
        <v>0</v>
      </c>
      <c r="AJ97" s="33"/>
      <c r="AK97" s="262">
        <v>0</v>
      </c>
      <c r="AL97" s="355">
        <f>+P97+R97+S97+T97+U97+V97+W97+X97+Y97+Z97+AA97+AD97+AG97+AH97+AI97+AJ97+AK97</f>
        <v>308196263.55000001</v>
      </c>
    </row>
    <row r="98" spans="1:38" s="35" customFormat="1" ht="88.5" customHeight="1" x14ac:dyDescent="0.25">
      <c r="A98" s="359"/>
      <c r="B98" s="70"/>
      <c r="C98" s="474"/>
      <c r="D98" s="477"/>
      <c r="E98" s="433"/>
      <c r="F98" s="433"/>
      <c r="G98" s="73"/>
      <c r="H98" s="334">
        <v>215</v>
      </c>
      <c r="I98" s="16">
        <v>10</v>
      </c>
      <c r="J98" s="23">
        <v>2</v>
      </c>
      <c r="K98" s="443"/>
      <c r="L98" s="323"/>
      <c r="M98" s="434"/>
      <c r="N98" s="440"/>
      <c r="O98" s="295" t="s">
        <v>126</v>
      </c>
      <c r="P98" s="45">
        <v>0</v>
      </c>
      <c r="Q98" s="45">
        <v>0</v>
      </c>
      <c r="R98" s="45">
        <v>0</v>
      </c>
      <c r="S98" s="45">
        <v>0</v>
      </c>
      <c r="T98" s="45">
        <v>0</v>
      </c>
      <c r="U98" s="45">
        <v>0</v>
      </c>
      <c r="V98" s="45">
        <v>0</v>
      </c>
      <c r="W98" s="45">
        <v>0</v>
      </c>
      <c r="X98" s="45">
        <v>0</v>
      </c>
      <c r="Y98" s="45">
        <v>0</v>
      </c>
      <c r="Z98" s="45">
        <v>0</v>
      </c>
      <c r="AA98" s="45">
        <v>0</v>
      </c>
      <c r="AB98" s="45"/>
      <c r="AC98" s="45"/>
      <c r="AD98" s="45">
        <v>0</v>
      </c>
      <c r="AE98" s="45"/>
      <c r="AF98" s="45"/>
      <c r="AG98" s="45">
        <v>0</v>
      </c>
      <c r="AH98" s="45">
        <v>20000000</v>
      </c>
      <c r="AI98" s="45">
        <v>0</v>
      </c>
      <c r="AJ98" s="45">
        <v>0</v>
      </c>
      <c r="AK98" s="45">
        <v>0</v>
      </c>
      <c r="AL98" s="355">
        <f>+P98+R98+S98+T98+U98+V98+W98+X98+Y98+Z98+AA98+AD98+AG98+AH98+AI98+AJ98+AK98</f>
        <v>20000000</v>
      </c>
    </row>
    <row r="99" spans="1:38" s="35" customFormat="1" ht="106.5" customHeight="1" x14ac:dyDescent="0.25">
      <c r="A99" s="359"/>
      <c r="B99" s="70"/>
      <c r="C99" s="474"/>
      <c r="D99" s="477"/>
      <c r="E99" s="433"/>
      <c r="F99" s="433"/>
      <c r="G99" s="73"/>
      <c r="H99" s="334">
        <v>216</v>
      </c>
      <c r="I99" s="113" t="s">
        <v>85</v>
      </c>
      <c r="J99" s="283">
        <v>1</v>
      </c>
      <c r="K99" s="443"/>
      <c r="L99" s="323"/>
      <c r="M99" s="434"/>
      <c r="N99" s="440"/>
      <c r="O99" s="295" t="s">
        <v>126</v>
      </c>
      <c r="P99" s="45">
        <v>0</v>
      </c>
      <c r="Q99" s="45">
        <v>0</v>
      </c>
      <c r="R99" s="45">
        <v>0</v>
      </c>
      <c r="S99" s="245">
        <f>2981962635.5+2999822</f>
        <v>2984962457.5</v>
      </c>
      <c r="T99" s="45">
        <v>0</v>
      </c>
      <c r="U99" s="45">
        <v>0</v>
      </c>
      <c r="V99" s="45">
        <v>0</v>
      </c>
      <c r="W99" s="45">
        <v>0</v>
      </c>
      <c r="X99" s="45">
        <v>0</v>
      </c>
      <c r="Y99" s="45">
        <v>0</v>
      </c>
      <c r="Z99" s="45">
        <v>0</v>
      </c>
      <c r="AA99" s="45">
        <v>0</v>
      </c>
      <c r="AB99" s="45"/>
      <c r="AC99" s="45"/>
      <c r="AD99" s="45">
        <v>0</v>
      </c>
      <c r="AE99" s="45"/>
      <c r="AF99" s="45"/>
      <c r="AG99" s="45">
        <v>0</v>
      </c>
      <c r="AH99" s="45">
        <v>50000000</v>
      </c>
      <c r="AI99" s="45">
        <v>0</v>
      </c>
      <c r="AJ99" s="33"/>
      <c r="AK99" s="33">
        <v>0</v>
      </c>
      <c r="AL99" s="355">
        <f>+P99+R99+S99+T99+U99+V99+W99+X99+Y99+Z99+AA99+AD99+AG99+AH99+AI99+AJ99+AK99</f>
        <v>3034962457.5</v>
      </c>
    </row>
    <row r="100" spans="1:38" s="35" customFormat="1" ht="118.5" customHeight="1" x14ac:dyDescent="0.25">
      <c r="A100" s="359"/>
      <c r="B100" s="70"/>
      <c r="C100" s="476">
        <v>12</v>
      </c>
      <c r="D100" s="477" t="s">
        <v>281</v>
      </c>
      <c r="E100" s="434">
        <v>3166</v>
      </c>
      <c r="F100" s="434">
        <v>2500</v>
      </c>
      <c r="G100" s="73"/>
      <c r="H100" s="334">
        <v>217</v>
      </c>
      <c r="I100" s="113" t="s">
        <v>85</v>
      </c>
      <c r="J100" s="283" t="s">
        <v>86</v>
      </c>
      <c r="K100" s="443"/>
      <c r="L100" s="323"/>
      <c r="M100" s="434"/>
      <c r="N100" s="440"/>
      <c r="O100" s="11" t="s">
        <v>127</v>
      </c>
      <c r="P100" s="45">
        <v>0</v>
      </c>
      <c r="Q100" s="45">
        <v>0</v>
      </c>
      <c r="R100" s="45">
        <v>0</v>
      </c>
      <c r="S100" s="245">
        <f>1789177581.3+2999822</f>
        <v>1792177403.3</v>
      </c>
      <c r="T100" s="45">
        <v>0</v>
      </c>
      <c r="U100" s="45">
        <v>0</v>
      </c>
      <c r="V100" s="45">
        <v>0</v>
      </c>
      <c r="W100" s="45">
        <v>0</v>
      </c>
      <c r="X100" s="45">
        <v>0</v>
      </c>
      <c r="Y100" s="45">
        <v>0</v>
      </c>
      <c r="Z100" s="45">
        <v>0</v>
      </c>
      <c r="AA100" s="45">
        <v>0</v>
      </c>
      <c r="AB100" s="45"/>
      <c r="AC100" s="45"/>
      <c r="AD100" s="45">
        <v>0</v>
      </c>
      <c r="AE100" s="45"/>
      <c r="AF100" s="45"/>
      <c r="AG100" s="45">
        <v>0</v>
      </c>
      <c r="AH100" s="45">
        <v>0</v>
      </c>
      <c r="AI100" s="45">
        <v>0</v>
      </c>
      <c r="AJ100" s="33"/>
      <c r="AK100" s="33">
        <v>0</v>
      </c>
      <c r="AL100" s="355">
        <f>+P100+R100+S100+T100+U100+V100+W100+X100+Y100+Z100+AA100+AD100+AG100+AH100+AI100+AJ100+AK100</f>
        <v>1792177403.3</v>
      </c>
    </row>
    <row r="101" spans="1:38" s="35" customFormat="1" ht="70.5" customHeight="1" thickBot="1" x14ac:dyDescent="0.3">
      <c r="A101" s="359"/>
      <c r="B101" s="70"/>
      <c r="C101" s="475"/>
      <c r="D101" s="477"/>
      <c r="E101" s="435"/>
      <c r="F101" s="435"/>
      <c r="G101" s="26"/>
      <c r="H101" s="334">
        <v>218</v>
      </c>
      <c r="I101" s="16">
        <v>3</v>
      </c>
      <c r="J101" s="16">
        <v>3</v>
      </c>
      <c r="K101" s="444"/>
      <c r="L101" s="324"/>
      <c r="M101" s="435"/>
      <c r="N101" s="441"/>
      <c r="O101" s="11" t="s">
        <v>127</v>
      </c>
      <c r="P101" s="45">
        <v>0</v>
      </c>
      <c r="Q101" s="45">
        <v>0</v>
      </c>
      <c r="R101" s="45">
        <v>0</v>
      </c>
      <c r="S101" s="265">
        <v>894588790.64999998</v>
      </c>
      <c r="T101" s="45">
        <v>0</v>
      </c>
      <c r="U101" s="45">
        <v>0</v>
      </c>
      <c r="V101" s="45">
        <v>0</v>
      </c>
      <c r="W101" s="45">
        <v>0</v>
      </c>
      <c r="X101" s="45">
        <v>0</v>
      </c>
      <c r="Y101" s="45">
        <v>0</v>
      </c>
      <c r="Z101" s="45">
        <v>0</v>
      </c>
      <c r="AA101" s="45">
        <v>0</v>
      </c>
      <c r="AB101" s="45"/>
      <c r="AC101" s="45"/>
      <c r="AD101" s="45">
        <v>0</v>
      </c>
      <c r="AE101" s="45"/>
      <c r="AF101" s="45"/>
      <c r="AG101" s="45">
        <v>0</v>
      </c>
      <c r="AH101" s="45">
        <v>0</v>
      </c>
      <c r="AI101" s="45">
        <v>0</v>
      </c>
      <c r="AJ101" s="33"/>
      <c r="AK101" s="33">
        <v>0</v>
      </c>
      <c r="AL101" s="355">
        <f>+P101+R101+S101+T101+U101+V101+W101+X101+Y101+Z101+AA101+AD101+AG101+AH101+AI101+AJ101+AK101</f>
        <v>894588790.64999998</v>
      </c>
    </row>
    <row r="102" spans="1:38" s="35" customFormat="1" ht="38.25" customHeight="1" x14ac:dyDescent="0.25">
      <c r="A102" s="359"/>
      <c r="B102" s="70"/>
      <c r="C102" s="22"/>
      <c r="D102" s="188"/>
      <c r="E102" s="25"/>
      <c r="F102" s="25"/>
      <c r="G102" s="74"/>
      <c r="H102" s="25"/>
      <c r="I102" s="75"/>
      <c r="J102" s="75"/>
      <c r="K102" s="75"/>
      <c r="L102" s="76"/>
      <c r="M102" s="25"/>
      <c r="N102" s="74"/>
      <c r="O102" s="25"/>
      <c r="P102" s="257"/>
      <c r="Q102" s="257"/>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357"/>
    </row>
    <row r="103" spans="1:38" s="78" customFormat="1" ht="38.25" customHeight="1" x14ac:dyDescent="0.25">
      <c r="A103" s="359"/>
      <c r="B103" s="70"/>
      <c r="C103" s="115"/>
      <c r="D103" s="333"/>
      <c r="E103" s="116"/>
      <c r="F103" s="116"/>
      <c r="G103" s="109">
        <v>76</v>
      </c>
      <c r="H103" s="69" t="s">
        <v>87</v>
      </c>
      <c r="I103" s="69"/>
      <c r="J103" s="69"/>
      <c r="K103" s="69"/>
      <c r="L103" s="69"/>
      <c r="M103" s="69"/>
      <c r="N103" s="69"/>
      <c r="O103" s="69"/>
      <c r="P103" s="255">
        <f>SUM(P104:P107)</f>
        <v>0</v>
      </c>
      <c r="Q103" s="255">
        <f t="shared" ref="Q103:AL103" si="30">SUM(Q104:Q107)</f>
        <v>0</v>
      </c>
      <c r="R103" s="255">
        <f t="shared" si="30"/>
        <v>0</v>
      </c>
      <c r="S103" s="255">
        <f t="shared" si="30"/>
        <v>0</v>
      </c>
      <c r="T103" s="255">
        <f t="shared" si="30"/>
        <v>0</v>
      </c>
      <c r="U103" s="255">
        <f t="shared" si="30"/>
        <v>0</v>
      </c>
      <c r="V103" s="255">
        <f t="shared" si="30"/>
        <v>0</v>
      </c>
      <c r="W103" s="255">
        <f t="shared" si="30"/>
        <v>0</v>
      </c>
      <c r="X103" s="255">
        <f t="shared" si="30"/>
        <v>0</v>
      </c>
      <c r="Y103" s="255">
        <f t="shared" si="30"/>
        <v>0</v>
      </c>
      <c r="Z103" s="255">
        <f t="shared" si="30"/>
        <v>0</v>
      </c>
      <c r="AA103" s="255">
        <f t="shared" si="30"/>
        <v>0</v>
      </c>
      <c r="AB103" s="255">
        <f t="shared" si="30"/>
        <v>0</v>
      </c>
      <c r="AC103" s="255">
        <f t="shared" si="30"/>
        <v>0</v>
      </c>
      <c r="AD103" s="255">
        <f t="shared" si="30"/>
        <v>0</v>
      </c>
      <c r="AE103" s="255">
        <f t="shared" si="30"/>
        <v>0</v>
      </c>
      <c r="AF103" s="255">
        <f t="shared" si="30"/>
        <v>0</v>
      </c>
      <c r="AG103" s="255">
        <f t="shared" si="30"/>
        <v>0</v>
      </c>
      <c r="AH103" s="255">
        <f t="shared" si="30"/>
        <v>250000000</v>
      </c>
      <c r="AI103" s="255">
        <f>SUM(AI104:AI107)</f>
        <v>0</v>
      </c>
      <c r="AJ103" s="255">
        <f t="shared" si="30"/>
        <v>0</v>
      </c>
      <c r="AK103" s="255">
        <f t="shared" si="30"/>
        <v>0</v>
      </c>
      <c r="AL103" s="354">
        <f t="shared" si="30"/>
        <v>250000000</v>
      </c>
    </row>
    <row r="104" spans="1:38" s="35" customFormat="1" ht="126" customHeight="1" x14ac:dyDescent="0.25">
      <c r="A104" s="359"/>
      <c r="B104" s="70"/>
      <c r="C104" s="478">
        <v>10</v>
      </c>
      <c r="D104" s="477" t="s">
        <v>275</v>
      </c>
      <c r="E104" s="452" t="s">
        <v>276</v>
      </c>
      <c r="F104" s="452" t="s">
        <v>277</v>
      </c>
      <c r="G104" s="71"/>
      <c r="H104" s="334">
        <v>219</v>
      </c>
      <c r="I104" s="16" t="s">
        <v>9</v>
      </c>
      <c r="J104" s="16">
        <v>3</v>
      </c>
      <c r="K104" s="442" t="s">
        <v>282</v>
      </c>
      <c r="L104" s="322"/>
      <c r="M104" s="433" t="s">
        <v>283</v>
      </c>
      <c r="N104" s="439" t="s">
        <v>284</v>
      </c>
      <c r="O104" s="334" t="s">
        <v>126</v>
      </c>
      <c r="P104" s="398">
        <v>0</v>
      </c>
      <c r="Q104" s="398">
        <v>0</v>
      </c>
      <c r="R104" s="398">
        <v>0</v>
      </c>
      <c r="S104" s="398">
        <v>0</v>
      </c>
      <c r="T104" s="398">
        <v>0</v>
      </c>
      <c r="U104" s="398">
        <v>0</v>
      </c>
      <c r="V104" s="398">
        <v>0</v>
      </c>
      <c r="W104" s="398">
        <v>0</v>
      </c>
      <c r="X104" s="398">
        <v>0</v>
      </c>
      <c r="Y104" s="398">
        <v>0</v>
      </c>
      <c r="Z104" s="398">
        <v>0</v>
      </c>
      <c r="AA104" s="398">
        <v>0</v>
      </c>
      <c r="AB104" s="398"/>
      <c r="AC104" s="398"/>
      <c r="AD104" s="398">
        <v>0</v>
      </c>
      <c r="AE104" s="398"/>
      <c r="AF104" s="398"/>
      <c r="AG104" s="398">
        <v>0</v>
      </c>
      <c r="AH104" s="398">
        <v>250000000</v>
      </c>
      <c r="AI104" s="398">
        <v>0</v>
      </c>
      <c r="AJ104" s="398"/>
      <c r="AK104" s="398">
        <v>0</v>
      </c>
      <c r="AL104" s="401">
        <f>P104+Q104+R104+S104+T104+U104+V104+W104+X104+Y104+Z104+AA104+AD104+AG104+AH104+AI104+AJ104+AK104</f>
        <v>250000000</v>
      </c>
    </row>
    <row r="105" spans="1:38" s="35" customFormat="1" ht="81" customHeight="1" x14ac:dyDescent="0.25">
      <c r="A105" s="359"/>
      <c r="B105" s="70"/>
      <c r="C105" s="479"/>
      <c r="D105" s="477"/>
      <c r="E105" s="452"/>
      <c r="F105" s="452"/>
      <c r="G105" s="73"/>
      <c r="H105" s="334">
        <v>220</v>
      </c>
      <c r="I105" s="16">
        <v>0</v>
      </c>
      <c r="J105" s="16">
        <v>5</v>
      </c>
      <c r="K105" s="443"/>
      <c r="L105" s="323"/>
      <c r="M105" s="434"/>
      <c r="N105" s="440"/>
      <c r="O105" s="334" t="s">
        <v>126</v>
      </c>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399"/>
      <c r="AK105" s="399"/>
      <c r="AL105" s="402"/>
    </row>
    <row r="106" spans="1:38" s="35" customFormat="1" ht="57" customHeight="1" x14ac:dyDescent="0.25">
      <c r="A106" s="359"/>
      <c r="B106" s="70"/>
      <c r="C106" s="474">
        <v>12</v>
      </c>
      <c r="D106" s="440" t="s">
        <v>281</v>
      </c>
      <c r="E106" s="434">
        <v>3166</v>
      </c>
      <c r="F106" s="434">
        <v>2500</v>
      </c>
      <c r="G106" s="73"/>
      <c r="H106" s="334">
        <v>221</v>
      </c>
      <c r="I106" s="16">
        <v>1</v>
      </c>
      <c r="J106" s="16">
        <v>1</v>
      </c>
      <c r="K106" s="443"/>
      <c r="L106" s="323"/>
      <c r="M106" s="434"/>
      <c r="N106" s="440"/>
      <c r="O106" s="334" t="s">
        <v>127</v>
      </c>
      <c r="P106" s="399"/>
      <c r="Q106" s="399"/>
      <c r="R106" s="399"/>
      <c r="S106" s="399"/>
      <c r="T106" s="399"/>
      <c r="U106" s="399"/>
      <c r="V106" s="399"/>
      <c r="W106" s="399"/>
      <c r="X106" s="399"/>
      <c r="Y106" s="399"/>
      <c r="Z106" s="399"/>
      <c r="AA106" s="399"/>
      <c r="AB106" s="399"/>
      <c r="AC106" s="399"/>
      <c r="AD106" s="399"/>
      <c r="AE106" s="399"/>
      <c r="AF106" s="399"/>
      <c r="AG106" s="399"/>
      <c r="AH106" s="399"/>
      <c r="AI106" s="399"/>
      <c r="AJ106" s="399"/>
      <c r="AK106" s="399"/>
      <c r="AL106" s="402"/>
    </row>
    <row r="107" spans="1:38" s="35" customFormat="1" ht="81" customHeight="1" x14ac:dyDescent="0.25">
      <c r="A107" s="359"/>
      <c r="B107" s="70"/>
      <c r="C107" s="475"/>
      <c r="D107" s="441"/>
      <c r="E107" s="435"/>
      <c r="F107" s="435"/>
      <c r="G107" s="26"/>
      <c r="H107" s="334">
        <v>222</v>
      </c>
      <c r="I107" s="16">
        <v>1</v>
      </c>
      <c r="J107" s="16">
        <v>1</v>
      </c>
      <c r="K107" s="444"/>
      <c r="L107" s="324"/>
      <c r="M107" s="435"/>
      <c r="N107" s="441"/>
      <c r="O107" s="334" t="s">
        <v>127</v>
      </c>
      <c r="P107" s="400"/>
      <c r="Q107" s="400"/>
      <c r="R107" s="400"/>
      <c r="S107" s="400"/>
      <c r="T107" s="400"/>
      <c r="U107" s="400"/>
      <c r="V107" s="400"/>
      <c r="W107" s="400"/>
      <c r="X107" s="400"/>
      <c r="Y107" s="400"/>
      <c r="Z107" s="400"/>
      <c r="AA107" s="400"/>
      <c r="AB107" s="400"/>
      <c r="AC107" s="400"/>
      <c r="AD107" s="400"/>
      <c r="AE107" s="400"/>
      <c r="AF107" s="400"/>
      <c r="AG107" s="400"/>
      <c r="AH107" s="400"/>
      <c r="AI107" s="400"/>
      <c r="AJ107" s="400"/>
      <c r="AK107" s="400"/>
      <c r="AL107" s="403"/>
    </row>
    <row r="108" spans="1:38" s="35" customFormat="1" ht="38.25" customHeight="1" x14ac:dyDescent="0.25">
      <c r="A108" s="359"/>
      <c r="B108" s="329"/>
      <c r="C108" s="25"/>
      <c r="D108" s="74"/>
      <c r="E108" s="25"/>
      <c r="F108" s="25"/>
      <c r="G108" s="74"/>
      <c r="H108" s="25"/>
      <c r="I108" s="75"/>
      <c r="J108" s="75"/>
      <c r="K108" s="91"/>
      <c r="L108" s="92"/>
      <c r="M108" s="318"/>
      <c r="N108" s="86"/>
      <c r="O108" s="25"/>
      <c r="P108" s="257"/>
      <c r="Q108" s="257"/>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357"/>
    </row>
    <row r="109" spans="1:38" s="35" customFormat="1" ht="38.25" customHeight="1" x14ac:dyDescent="0.25">
      <c r="A109" s="359"/>
      <c r="B109" s="111">
        <v>24</v>
      </c>
      <c r="C109" s="63" t="s">
        <v>89</v>
      </c>
      <c r="D109" s="63"/>
      <c r="E109" s="63"/>
      <c r="F109" s="63"/>
      <c r="G109" s="63"/>
      <c r="H109" s="63"/>
      <c r="I109" s="63"/>
      <c r="J109" s="63"/>
      <c r="K109" s="63"/>
      <c r="L109" s="63"/>
      <c r="M109" s="63"/>
      <c r="N109" s="63"/>
      <c r="O109" s="63"/>
      <c r="P109" s="253">
        <f t="shared" ref="P109:Z109" si="31">P110+P119+P126</f>
        <v>0</v>
      </c>
      <c r="Q109" s="253">
        <f t="shared" si="31"/>
        <v>0</v>
      </c>
      <c r="R109" s="253">
        <f t="shared" si="31"/>
        <v>0</v>
      </c>
      <c r="S109" s="253">
        <f t="shared" si="31"/>
        <v>0</v>
      </c>
      <c r="T109" s="253">
        <f t="shared" si="31"/>
        <v>0</v>
      </c>
      <c r="U109" s="253">
        <f t="shared" si="31"/>
        <v>0</v>
      </c>
      <c r="V109" s="253">
        <f t="shared" si="31"/>
        <v>0</v>
      </c>
      <c r="W109" s="253">
        <f t="shared" si="31"/>
        <v>0</v>
      </c>
      <c r="X109" s="253">
        <f t="shared" si="31"/>
        <v>0</v>
      </c>
      <c r="Y109" s="253">
        <f t="shared" si="31"/>
        <v>0</v>
      </c>
      <c r="Z109" s="253">
        <f t="shared" si="31"/>
        <v>0</v>
      </c>
      <c r="AA109" s="253">
        <f t="shared" ref="AA109:AL109" si="32">AA110+AA119+AA126</f>
        <v>0</v>
      </c>
      <c r="AB109" s="253">
        <f t="shared" si="32"/>
        <v>0</v>
      </c>
      <c r="AC109" s="253">
        <f t="shared" si="32"/>
        <v>0</v>
      </c>
      <c r="AD109" s="253">
        <f t="shared" si="32"/>
        <v>0</v>
      </c>
      <c r="AE109" s="253">
        <f t="shared" si="32"/>
        <v>0</v>
      </c>
      <c r="AF109" s="253">
        <f t="shared" si="32"/>
        <v>0</v>
      </c>
      <c r="AG109" s="253">
        <f t="shared" si="32"/>
        <v>0</v>
      </c>
      <c r="AH109" s="253">
        <f t="shared" si="32"/>
        <v>537000000</v>
      </c>
      <c r="AI109" s="253">
        <f t="shared" si="32"/>
        <v>0</v>
      </c>
      <c r="AJ109" s="253">
        <f t="shared" si="32"/>
        <v>0</v>
      </c>
      <c r="AK109" s="253">
        <f t="shared" si="32"/>
        <v>0</v>
      </c>
      <c r="AL109" s="352">
        <f t="shared" si="32"/>
        <v>537000000</v>
      </c>
    </row>
    <row r="110" spans="1:38" s="35" customFormat="1" ht="38.25" customHeight="1" x14ac:dyDescent="0.25">
      <c r="A110" s="359"/>
      <c r="B110" s="71"/>
      <c r="C110" s="117"/>
      <c r="D110" s="117"/>
      <c r="E110" s="117"/>
      <c r="F110" s="117"/>
      <c r="G110" s="118">
        <v>78</v>
      </c>
      <c r="H110" s="119" t="s">
        <v>285</v>
      </c>
      <c r="I110" s="120"/>
      <c r="J110" s="120"/>
      <c r="K110" s="120"/>
      <c r="L110" s="120"/>
      <c r="M110" s="120"/>
      <c r="N110" s="120"/>
      <c r="O110" s="120"/>
      <c r="P110" s="266">
        <f>SUM(P111:P117)</f>
        <v>0</v>
      </c>
      <c r="Q110" s="266">
        <f t="shared" ref="Q110:AL110" si="33">SUM(Q111:Q117)</f>
        <v>0</v>
      </c>
      <c r="R110" s="266">
        <f t="shared" si="33"/>
        <v>0</v>
      </c>
      <c r="S110" s="266">
        <f t="shared" si="33"/>
        <v>0</v>
      </c>
      <c r="T110" s="266">
        <f t="shared" si="33"/>
        <v>0</v>
      </c>
      <c r="U110" s="266">
        <f t="shared" si="33"/>
        <v>0</v>
      </c>
      <c r="V110" s="266">
        <f t="shared" si="33"/>
        <v>0</v>
      </c>
      <c r="W110" s="266">
        <f t="shared" si="33"/>
        <v>0</v>
      </c>
      <c r="X110" s="266">
        <f t="shared" si="33"/>
        <v>0</v>
      </c>
      <c r="Y110" s="266">
        <f t="shared" si="33"/>
        <v>0</v>
      </c>
      <c r="Z110" s="266">
        <f t="shared" si="33"/>
        <v>0</v>
      </c>
      <c r="AA110" s="266">
        <f t="shared" si="33"/>
        <v>0</v>
      </c>
      <c r="AB110" s="266">
        <f t="shared" si="33"/>
        <v>0</v>
      </c>
      <c r="AC110" s="266">
        <f t="shared" si="33"/>
        <v>0</v>
      </c>
      <c r="AD110" s="266">
        <f t="shared" si="33"/>
        <v>0</v>
      </c>
      <c r="AE110" s="266">
        <f t="shared" si="33"/>
        <v>0</v>
      </c>
      <c r="AF110" s="266">
        <f t="shared" si="33"/>
        <v>0</v>
      </c>
      <c r="AG110" s="266">
        <f t="shared" si="33"/>
        <v>0</v>
      </c>
      <c r="AH110" s="266">
        <f t="shared" si="33"/>
        <v>465000000</v>
      </c>
      <c r="AI110" s="266">
        <f t="shared" si="33"/>
        <v>0</v>
      </c>
      <c r="AJ110" s="266">
        <f t="shared" si="33"/>
        <v>0</v>
      </c>
      <c r="AK110" s="266">
        <f t="shared" si="33"/>
        <v>0</v>
      </c>
      <c r="AL110" s="365">
        <f t="shared" si="33"/>
        <v>465000000</v>
      </c>
    </row>
    <row r="111" spans="1:38" s="35" customFormat="1" ht="124.5" customHeight="1" x14ac:dyDescent="0.25">
      <c r="A111" s="359"/>
      <c r="B111" s="73"/>
      <c r="C111" s="474">
        <v>13</v>
      </c>
      <c r="D111" s="439" t="s">
        <v>286</v>
      </c>
      <c r="E111" s="433" t="s">
        <v>287</v>
      </c>
      <c r="F111" s="433" t="s">
        <v>288</v>
      </c>
      <c r="G111" s="71"/>
      <c r="H111" s="334">
        <v>226</v>
      </c>
      <c r="I111" s="16">
        <v>12</v>
      </c>
      <c r="J111" s="16">
        <v>12</v>
      </c>
      <c r="K111" s="442" t="s">
        <v>289</v>
      </c>
      <c r="L111" s="445"/>
      <c r="M111" s="433" t="s">
        <v>290</v>
      </c>
      <c r="N111" s="439" t="s">
        <v>291</v>
      </c>
      <c r="O111" s="11" t="s">
        <v>127</v>
      </c>
      <c r="P111" s="398">
        <v>0</v>
      </c>
      <c r="Q111" s="398">
        <v>0</v>
      </c>
      <c r="R111" s="398">
        <v>0</v>
      </c>
      <c r="S111" s="398">
        <v>0</v>
      </c>
      <c r="T111" s="398">
        <v>0</v>
      </c>
      <c r="U111" s="398">
        <v>0</v>
      </c>
      <c r="V111" s="398">
        <v>0</v>
      </c>
      <c r="W111" s="398">
        <v>0</v>
      </c>
      <c r="X111" s="398">
        <v>0</v>
      </c>
      <c r="Y111" s="398">
        <v>0</v>
      </c>
      <c r="Z111" s="398">
        <v>0</v>
      </c>
      <c r="AA111" s="398">
        <v>0</v>
      </c>
      <c r="AB111" s="398"/>
      <c r="AC111" s="398"/>
      <c r="AD111" s="398">
        <v>0</v>
      </c>
      <c r="AE111" s="398"/>
      <c r="AF111" s="398"/>
      <c r="AG111" s="398">
        <v>0</v>
      </c>
      <c r="AH111" s="398">
        <v>406038000</v>
      </c>
      <c r="AI111" s="398">
        <v>0</v>
      </c>
      <c r="AJ111" s="398"/>
      <c r="AK111" s="398">
        <v>0</v>
      </c>
      <c r="AL111" s="401">
        <f>+P111+R111+S111+T111+U111+V111+W111+X111+Y111+Z111+AA111+AD111+AG111+AH111+AI111+AJ111+AK111</f>
        <v>406038000</v>
      </c>
    </row>
    <row r="112" spans="1:38" s="35" customFormat="1" ht="101.25" customHeight="1" x14ac:dyDescent="0.25">
      <c r="A112" s="359"/>
      <c r="B112" s="73"/>
      <c r="C112" s="476"/>
      <c r="D112" s="440"/>
      <c r="E112" s="434"/>
      <c r="F112" s="434"/>
      <c r="G112" s="73"/>
      <c r="H112" s="334">
        <v>227</v>
      </c>
      <c r="I112" s="16">
        <v>12</v>
      </c>
      <c r="J112" s="16">
        <v>12</v>
      </c>
      <c r="K112" s="443"/>
      <c r="L112" s="446"/>
      <c r="M112" s="434"/>
      <c r="N112" s="440"/>
      <c r="O112" s="11" t="s">
        <v>127</v>
      </c>
      <c r="P112" s="399"/>
      <c r="Q112" s="399"/>
      <c r="R112" s="399"/>
      <c r="S112" s="399"/>
      <c r="T112" s="399"/>
      <c r="U112" s="399"/>
      <c r="V112" s="399"/>
      <c r="W112" s="399"/>
      <c r="X112" s="399"/>
      <c r="Y112" s="399"/>
      <c r="Z112" s="399"/>
      <c r="AA112" s="399"/>
      <c r="AB112" s="399"/>
      <c r="AC112" s="399"/>
      <c r="AD112" s="399"/>
      <c r="AE112" s="399"/>
      <c r="AF112" s="399"/>
      <c r="AG112" s="399"/>
      <c r="AH112" s="399"/>
      <c r="AI112" s="399"/>
      <c r="AJ112" s="399"/>
      <c r="AK112" s="399"/>
      <c r="AL112" s="402"/>
    </row>
    <row r="113" spans="1:38" s="35" customFormat="1" ht="101.25" customHeight="1" x14ac:dyDescent="0.25">
      <c r="A113" s="359"/>
      <c r="B113" s="73"/>
      <c r="C113" s="476"/>
      <c r="D113" s="440"/>
      <c r="E113" s="434"/>
      <c r="F113" s="434"/>
      <c r="G113" s="73"/>
      <c r="H113" s="334">
        <v>228</v>
      </c>
      <c r="I113" s="16">
        <v>2</v>
      </c>
      <c r="J113" s="16">
        <v>2</v>
      </c>
      <c r="K113" s="443"/>
      <c r="L113" s="446"/>
      <c r="M113" s="434"/>
      <c r="N113" s="440"/>
      <c r="O113" s="11" t="s">
        <v>127</v>
      </c>
      <c r="P113" s="399"/>
      <c r="Q113" s="399"/>
      <c r="R113" s="399"/>
      <c r="S113" s="399"/>
      <c r="T113" s="399"/>
      <c r="U113" s="399"/>
      <c r="V113" s="399"/>
      <c r="W113" s="399"/>
      <c r="X113" s="399"/>
      <c r="Y113" s="399"/>
      <c r="Z113" s="399"/>
      <c r="AA113" s="399"/>
      <c r="AB113" s="399"/>
      <c r="AC113" s="399"/>
      <c r="AD113" s="399"/>
      <c r="AE113" s="399"/>
      <c r="AF113" s="399"/>
      <c r="AG113" s="399"/>
      <c r="AH113" s="399"/>
      <c r="AI113" s="399"/>
      <c r="AJ113" s="399"/>
      <c r="AK113" s="399"/>
      <c r="AL113" s="402"/>
    </row>
    <row r="114" spans="1:38" s="35" customFormat="1" ht="101.25" customHeight="1" x14ac:dyDescent="0.25">
      <c r="A114" s="359"/>
      <c r="B114" s="73"/>
      <c r="C114" s="476"/>
      <c r="D114" s="440"/>
      <c r="E114" s="434"/>
      <c r="F114" s="434"/>
      <c r="G114" s="73"/>
      <c r="H114" s="334">
        <v>229</v>
      </c>
      <c r="I114" s="122">
        <v>13</v>
      </c>
      <c r="J114" s="122">
        <v>13</v>
      </c>
      <c r="K114" s="443"/>
      <c r="L114" s="446"/>
      <c r="M114" s="434"/>
      <c r="N114" s="440"/>
      <c r="O114" s="11" t="s">
        <v>127</v>
      </c>
      <c r="P114" s="399"/>
      <c r="Q114" s="399"/>
      <c r="R114" s="399"/>
      <c r="S114" s="399"/>
      <c r="T114" s="399"/>
      <c r="U114" s="399"/>
      <c r="V114" s="399"/>
      <c r="W114" s="399"/>
      <c r="X114" s="399"/>
      <c r="Y114" s="399"/>
      <c r="Z114" s="399"/>
      <c r="AA114" s="399"/>
      <c r="AB114" s="399"/>
      <c r="AC114" s="399"/>
      <c r="AD114" s="399"/>
      <c r="AE114" s="399"/>
      <c r="AF114" s="399"/>
      <c r="AG114" s="399"/>
      <c r="AH114" s="399"/>
      <c r="AI114" s="399"/>
      <c r="AJ114" s="399"/>
      <c r="AK114" s="399"/>
      <c r="AL114" s="402"/>
    </row>
    <row r="115" spans="1:38" s="35" customFormat="1" ht="101.25" customHeight="1" x14ac:dyDescent="0.25">
      <c r="A115" s="359"/>
      <c r="B115" s="73"/>
      <c r="C115" s="475"/>
      <c r="D115" s="441"/>
      <c r="E115" s="435"/>
      <c r="F115" s="435"/>
      <c r="G115" s="73"/>
      <c r="H115" s="334">
        <v>230</v>
      </c>
      <c r="I115" s="16">
        <v>0</v>
      </c>
      <c r="J115" s="122">
        <v>1</v>
      </c>
      <c r="K115" s="444"/>
      <c r="L115" s="447"/>
      <c r="M115" s="435"/>
      <c r="N115" s="441"/>
      <c r="O115" s="11" t="s">
        <v>127</v>
      </c>
      <c r="P115" s="400"/>
      <c r="Q115" s="400"/>
      <c r="R115" s="400"/>
      <c r="S115" s="400"/>
      <c r="T115" s="400"/>
      <c r="U115" s="400"/>
      <c r="V115" s="400"/>
      <c r="W115" s="400"/>
      <c r="X115" s="400"/>
      <c r="Y115" s="400"/>
      <c r="Z115" s="400"/>
      <c r="AA115" s="400"/>
      <c r="AB115" s="400"/>
      <c r="AC115" s="400"/>
      <c r="AD115" s="400"/>
      <c r="AE115" s="400"/>
      <c r="AF115" s="400"/>
      <c r="AG115" s="400"/>
      <c r="AH115" s="400"/>
      <c r="AI115" s="400"/>
      <c r="AJ115" s="400"/>
      <c r="AK115" s="400"/>
      <c r="AL115" s="403"/>
    </row>
    <row r="116" spans="1:38" s="35" customFormat="1" ht="101.25" customHeight="1" x14ac:dyDescent="0.25">
      <c r="A116" s="359"/>
      <c r="B116" s="73"/>
      <c r="C116" s="474">
        <v>13</v>
      </c>
      <c r="D116" s="439" t="s">
        <v>286</v>
      </c>
      <c r="E116" s="433">
        <v>71.040000000000006</v>
      </c>
      <c r="F116" s="433">
        <v>88.17</v>
      </c>
      <c r="G116" s="73"/>
      <c r="H116" s="334">
        <v>229</v>
      </c>
      <c r="I116" s="16">
        <v>0</v>
      </c>
      <c r="J116" s="122">
        <v>13</v>
      </c>
      <c r="K116" s="487" t="s">
        <v>289</v>
      </c>
      <c r="L116" s="445">
        <v>2014630000025</v>
      </c>
      <c r="M116" s="433" t="s">
        <v>292</v>
      </c>
      <c r="N116" s="439" t="s">
        <v>293</v>
      </c>
      <c r="O116" s="11" t="s">
        <v>127</v>
      </c>
      <c r="P116" s="398"/>
      <c r="Q116" s="398"/>
      <c r="R116" s="398"/>
      <c r="S116" s="398"/>
      <c r="T116" s="398"/>
      <c r="U116" s="398"/>
      <c r="V116" s="398"/>
      <c r="W116" s="398"/>
      <c r="X116" s="398"/>
      <c r="Y116" s="398"/>
      <c r="Z116" s="398"/>
      <c r="AA116" s="398"/>
      <c r="AB116" s="398"/>
      <c r="AC116" s="398"/>
      <c r="AD116" s="398"/>
      <c r="AE116" s="398"/>
      <c r="AF116" s="398"/>
      <c r="AG116" s="398"/>
      <c r="AH116" s="398">
        <f>10000000+48962000</f>
        <v>58962000</v>
      </c>
      <c r="AI116" s="398"/>
      <c r="AJ116" s="398"/>
      <c r="AK116" s="398"/>
      <c r="AL116" s="401">
        <f>+P116+R116+S116+T116+U116+V116+W116+X116+Y116+Z116+AA116+AD116+AG116+AH116+AI116+AJ116+AK116</f>
        <v>58962000</v>
      </c>
    </row>
    <row r="117" spans="1:38" s="35" customFormat="1" ht="89.25" customHeight="1" x14ac:dyDescent="0.25">
      <c r="A117" s="359"/>
      <c r="B117" s="73"/>
      <c r="C117" s="475"/>
      <c r="D117" s="441"/>
      <c r="E117" s="435"/>
      <c r="F117" s="435"/>
      <c r="G117" s="26"/>
      <c r="H117" s="334">
        <v>227</v>
      </c>
      <c r="I117" s="16">
        <v>12</v>
      </c>
      <c r="J117" s="122">
        <v>12</v>
      </c>
      <c r="K117" s="488"/>
      <c r="L117" s="447"/>
      <c r="M117" s="435"/>
      <c r="N117" s="441"/>
      <c r="O117" s="11" t="s">
        <v>127</v>
      </c>
      <c r="P117" s="400"/>
      <c r="Q117" s="400"/>
      <c r="R117" s="400"/>
      <c r="S117" s="400"/>
      <c r="T117" s="400"/>
      <c r="U117" s="400"/>
      <c r="V117" s="400"/>
      <c r="W117" s="400"/>
      <c r="X117" s="400"/>
      <c r="Y117" s="400"/>
      <c r="Z117" s="400"/>
      <c r="AA117" s="400"/>
      <c r="AB117" s="400"/>
      <c r="AC117" s="400"/>
      <c r="AD117" s="400"/>
      <c r="AE117" s="400"/>
      <c r="AF117" s="400"/>
      <c r="AG117" s="400"/>
      <c r="AH117" s="400"/>
      <c r="AI117" s="400"/>
      <c r="AJ117" s="400"/>
      <c r="AK117" s="400"/>
      <c r="AL117" s="403"/>
    </row>
    <row r="118" spans="1:38" s="35" customFormat="1" ht="24.75" customHeight="1" x14ac:dyDescent="0.25">
      <c r="A118" s="359"/>
      <c r="B118" s="73"/>
      <c r="C118" s="25"/>
      <c r="D118" s="74"/>
      <c r="E118" s="25"/>
      <c r="F118" s="25"/>
      <c r="G118" s="74"/>
      <c r="H118" s="25"/>
      <c r="I118" s="75"/>
      <c r="J118" s="284"/>
      <c r="K118" s="123"/>
      <c r="L118" s="92"/>
      <c r="M118" s="318"/>
      <c r="N118" s="86"/>
      <c r="O118" s="25"/>
      <c r="P118" s="257"/>
      <c r="Q118" s="257"/>
      <c r="R118" s="257"/>
      <c r="S118" s="257"/>
      <c r="T118" s="257"/>
      <c r="U118" s="257"/>
      <c r="V118" s="257"/>
      <c r="W118" s="257"/>
      <c r="X118" s="257"/>
      <c r="Y118" s="257"/>
      <c r="Z118" s="257"/>
      <c r="AA118" s="257"/>
      <c r="AB118" s="257"/>
      <c r="AC118" s="257"/>
      <c r="AD118" s="257"/>
      <c r="AE118" s="257"/>
      <c r="AF118" s="257"/>
      <c r="AG118" s="257"/>
      <c r="AH118" s="247"/>
      <c r="AI118" s="257"/>
      <c r="AJ118" s="257"/>
      <c r="AK118" s="257"/>
      <c r="AL118" s="357"/>
    </row>
    <row r="119" spans="1:38" s="78" customFormat="1" ht="38.25" customHeight="1" thickBot="1" x14ac:dyDescent="0.3">
      <c r="A119" s="359"/>
      <c r="B119" s="73"/>
      <c r="C119" s="115"/>
      <c r="D119" s="24"/>
      <c r="E119" s="116"/>
      <c r="F119" s="116"/>
      <c r="G119" s="109">
        <v>79</v>
      </c>
      <c r="H119" s="125" t="s">
        <v>294</v>
      </c>
      <c r="I119" s="125"/>
      <c r="J119" s="125"/>
      <c r="K119" s="125"/>
      <c r="L119" s="125"/>
      <c r="M119" s="125"/>
      <c r="N119" s="125"/>
      <c r="O119" s="125"/>
      <c r="P119" s="255">
        <f>SUM(P120:P124)</f>
        <v>0</v>
      </c>
      <c r="Q119" s="255">
        <f t="shared" ref="Q119:AL119" si="34">SUM(Q120:Q124)</f>
        <v>0</v>
      </c>
      <c r="R119" s="255">
        <f t="shared" si="34"/>
        <v>0</v>
      </c>
      <c r="S119" s="255">
        <f t="shared" si="34"/>
        <v>0</v>
      </c>
      <c r="T119" s="255">
        <f t="shared" si="34"/>
        <v>0</v>
      </c>
      <c r="U119" s="255">
        <f t="shared" si="34"/>
        <v>0</v>
      </c>
      <c r="V119" s="255">
        <f t="shared" si="34"/>
        <v>0</v>
      </c>
      <c r="W119" s="255">
        <f t="shared" si="34"/>
        <v>0</v>
      </c>
      <c r="X119" s="255">
        <f t="shared" si="34"/>
        <v>0</v>
      </c>
      <c r="Y119" s="255">
        <f t="shared" si="34"/>
        <v>0</v>
      </c>
      <c r="Z119" s="255">
        <f t="shared" si="34"/>
        <v>0</v>
      </c>
      <c r="AA119" s="255">
        <f t="shared" si="34"/>
        <v>0</v>
      </c>
      <c r="AB119" s="255">
        <f t="shared" si="34"/>
        <v>0</v>
      </c>
      <c r="AC119" s="255">
        <f t="shared" si="34"/>
        <v>0</v>
      </c>
      <c r="AD119" s="255">
        <f t="shared" si="34"/>
        <v>0</v>
      </c>
      <c r="AE119" s="255">
        <f t="shared" si="34"/>
        <v>0</v>
      </c>
      <c r="AF119" s="255">
        <f t="shared" si="34"/>
        <v>0</v>
      </c>
      <c r="AG119" s="255">
        <f t="shared" si="34"/>
        <v>0</v>
      </c>
      <c r="AH119" s="255">
        <f t="shared" si="34"/>
        <v>36000000</v>
      </c>
      <c r="AI119" s="255">
        <f t="shared" si="34"/>
        <v>0</v>
      </c>
      <c r="AJ119" s="255">
        <f t="shared" si="34"/>
        <v>0</v>
      </c>
      <c r="AK119" s="255">
        <f t="shared" si="34"/>
        <v>0</v>
      </c>
      <c r="AL119" s="354">
        <f t="shared" si="34"/>
        <v>36000000</v>
      </c>
    </row>
    <row r="120" spans="1:38" s="35" customFormat="1" ht="114" customHeight="1" x14ac:dyDescent="0.25">
      <c r="A120" s="359"/>
      <c r="B120" s="73"/>
      <c r="C120" s="474">
        <v>13</v>
      </c>
      <c r="D120" s="439" t="s">
        <v>286</v>
      </c>
      <c r="E120" s="433" t="s">
        <v>287</v>
      </c>
      <c r="F120" s="433" t="s">
        <v>288</v>
      </c>
      <c r="G120" s="71"/>
      <c r="H120" s="334">
        <v>231</v>
      </c>
      <c r="I120" s="16">
        <v>1</v>
      </c>
      <c r="J120" s="16">
        <v>1</v>
      </c>
      <c r="K120" s="442" t="s">
        <v>289</v>
      </c>
      <c r="L120" s="322"/>
      <c r="M120" s="433" t="s">
        <v>295</v>
      </c>
      <c r="N120" s="439" t="s">
        <v>296</v>
      </c>
      <c r="O120" s="334" t="s">
        <v>127</v>
      </c>
      <c r="P120" s="398">
        <v>0</v>
      </c>
      <c r="Q120" s="398">
        <v>0</v>
      </c>
      <c r="R120" s="398">
        <v>0</v>
      </c>
      <c r="S120" s="398">
        <v>0</v>
      </c>
      <c r="T120" s="398">
        <v>0</v>
      </c>
      <c r="U120" s="398">
        <v>0</v>
      </c>
      <c r="V120" s="398">
        <v>0</v>
      </c>
      <c r="W120" s="398">
        <v>0</v>
      </c>
      <c r="X120" s="398">
        <v>0</v>
      </c>
      <c r="Y120" s="398">
        <v>0</v>
      </c>
      <c r="Z120" s="398">
        <v>0</v>
      </c>
      <c r="AA120" s="398">
        <v>0</v>
      </c>
      <c r="AB120" s="398"/>
      <c r="AC120" s="398"/>
      <c r="AD120" s="398">
        <v>0</v>
      </c>
      <c r="AE120" s="398"/>
      <c r="AF120" s="398"/>
      <c r="AG120" s="398">
        <v>0</v>
      </c>
      <c r="AH120" s="574">
        <v>17100000</v>
      </c>
      <c r="AI120" s="398">
        <v>0</v>
      </c>
      <c r="AJ120" s="398"/>
      <c r="AK120" s="398">
        <v>0</v>
      </c>
      <c r="AL120" s="401">
        <f>+P120+R120+S120+T120+U120+V120+W120+X120+Y120+Z120+AA120+AD120+AG120+AH120+AI120+AJ120+AK120</f>
        <v>17100000</v>
      </c>
    </row>
    <row r="121" spans="1:38" s="35" customFormat="1" ht="101.25" customHeight="1" x14ac:dyDescent="0.25">
      <c r="A121" s="359"/>
      <c r="B121" s="73"/>
      <c r="C121" s="476"/>
      <c r="D121" s="440"/>
      <c r="E121" s="434"/>
      <c r="F121" s="434"/>
      <c r="G121" s="73"/>
      <c r="H121" s="334">
        <v>232</v>
      </c>
      <c r="I121" s="16">
        <v>12</v>
      </c>
      <c r="J121" s="16">
        <v>12</v>
      </c>
      <c r="K121" s="443"/>
      <c r="L121" s="323"/>
      <c r="M121" s="434"/>
      <c r="N121" s="440"/>
      <c r="O121" s="334" t="s">
        <v>127</v>
      </c>
      <c r="P121" s="399"/>
      <c r="Q121" s="399"/>
      <c r="R121" s="399"/>
      <c r="S121" s="399"/>
      <c r="T121" s="399"/>
      <c r="U121" s="399"/>
      <c r="V121" s="399"/>
      <c r="W121" s="399"/>
      <c r="X121" s="399"/>
      <c r="Y121" s="399"/>
      <c r="Z121" s="399"/>
      <c r="AA121" s="399"/>
      <c r="AB121" s="399"/>
      <c r="AC121" s="399"/>
      <c r="AD121" s="399"/>
      <c r="AE121" s="399"/>
      <c r="AF121" s="399"/>
      <c r="AG121" s="399"/>
      <c r="AH121" s="410"/>
      <c r="AI121" s="399"/>
      <c r="AJ121" s="399"/>
      <c r="AK121" s="399"/>
      <c r="AL121" s="402"/>
    </row>
    <row r="122" spans="1:38" s="35" customFormat="1" ht="78.75" customHeight="1" x14ac:dyDescent="0.25">
      <c r="A122" s="359"/>
      <c r="B122" s="73"/>
      <c r="C122" s="475"/>
      <c r="D122" s="441"/>
      <c r="E122" s="435"/>
      <c r="F122" s="435"/>
      <c r="G122" s="73"/>
      <c r="H122" s="334">
        <v>233</v>
      </c>
      <c r="I122" s="16">
        <v>1</v>
      </c>
      <c r="J122" s="16">
        <v>1</v>
      </c>
      <c r="K122" s="444"/>
      <c r="L122" s="324"/>
      <c r="M122" s="435"/>
      <c r="N122" s="441"/>
      <c r="O122" s="334" t="s">
        <v>127</v>
      </c>
      <c r="P122" s="400"/>
      <c r="Q122" s="400"/>
      <c r="R122" s="400"/>
      <c r="S122" s="400"/>
      <c r="T122" s="400"/>
      <c r="U122" s="400"/>
      <c r="V122" s="400"/>
      <c r="W122" s="400"/>
      <c r="X122" s="400"/>
      <c r="Y122" s="400"/>
      <c r="Z122" s="400"/>
      <c r="AA122" s="400"/>
      <c r="AB122" s="400"/>
      <c r="AC122" s="400"/>
      <c r="AD122" s="400"/>
      <c r="AE122" s="400"/>
      <c r="AF122" s="400"/>
      <c r="AG122" s="400"/>
      <c r="AH122" s="411"/>
      <c r="AI122" s="400"/>
      <c r="AJ122" s="400"/>
      <c r="AK122" s="400"/>
      <c r="AL122" s="403"/>
    </row>
    <row r="123" spans="1:38" s="35" customFormat="1" ht="75.75" customHeight="1" x14ac:dyDescent="0.25">
      <c r="A123" s="359"/>
      <c r="B123" s="73"/>
      <c r="C123" s="481">
        <v>13</v>
      </c>
      <c r="D123" s="483" t="s">
        <v>286</v>
      </c>
      <c r="E123" s="334" t="s">
        <v>297</v>
      </c>
      <c r="F123" s="334" t="s">
        <v>298</v>
      </c>
      <c r="G123" s="73"/>
      <c r="H123" s="334">
        <v>233</v>
      </c>
      <c r="I123" s="16">
        <v>1</v>
      </c>
      <c r="J123" s="16">
        <v>1</v>
      </c>
      <c r="K123" s="485" t="s">
        <v>289</v>
      </c>
      <c r="L123" s="445">
        <v>2014630000029</v>
      </c>
      <c r="M123" s="433" t="s">
        <v>299</v>
      </c>
      <c r="N123" s="462" t="s">
        <v>300</v>
      </c>
      <c r="O123" s="334" t="s">
        <v>127</v>
      </c>
      <c r="P123" s="398"/>
      <c r="Q123" s="398"/>
      <c r="R123" s="398"/>
      <c r="S123" s="398"/>
      <c r="T123" s="398"/>
      <c r="U123" s="398"/>
      <c r="V123" s="398"/>
      <c r="W123" s="398"/>
      <c r="X123" s="398"/>
      <c r="Y123" s="398"/>
      <c r="Z123" s="398"/>
      <c r="AA123" s="398"/>
      <c r="AB123" s="398"/>
      <c r="AC123" s="398"/>
      <c r="AD123" s="398"/>
      <c r="AE123" s="398"/>
      <c r="AF123" s="398"/>
      <c r="AG123" s="398"/>
      <c r="AH123" s="409">
        <f>5000000+13900000</f>
        <v>18900000</v>
      </c>
      <c r="AI123" s="398"/>
      <c r="AJ123" s="398"/>
      <c r="AK123" s="398"/>
      <c r="AL123" s="401">
        <f>+P123+R123+S123+T123+U123+V123+W123+X123+Y123+Z123+AA123+AD123+AG123+AH123+AI123+AJ123+AK123</f>
        <v>18900000</v>
      </c>
    </row>
    <row r="124" spans="1:38" s="35" customFormat="1" ht="101.25" customHeight="1" x14ac:dyDescent="0.25">
      <c r="A124" s="359"/>
      <c r="B124" s="73"/>
      <c r="C124" s="482"/>
      <c r="D124" s="484"/>
      <c r="E124" s="334"/>
      <c r="F124" s="334"/>
      <c r="G124" s="26"/>
      <c r="H124" s="334">
        <v>232</v>
      </c>
      <c r="I124" s="16">
        <v>12</v>
      </c>
      <c r="J124" s="16">
        <v>12</v>
      </c>
      <c r="K124" s="486"/>
      <c r="L124" s="447"/>
      <c r="M124" s="435"/>
      <c r="N124" s="464"/>
      <c r="O124" s="334" t="s">
        <v>127</v>
      </c>
      <c r="P124" s="400"/>
      <c r="Q124" s="400"/>
      <c r="R124" s="400"/>
      <c r="S124" s="400"/>
      <c r="T124" s="400"/>
      <c r="U124" s="400"/>
      <c r="V124" s="400"/>
      <c r="W124" s="400"/>
      <c r="X124" s="400"/>
      <c r="Y124" s="400"/>
      <c r="Z124" s="400"/>
      <c r="AA124" s="400"/>
      <c r="AB124" s="400"/>
      <c r="AC124" s="400"/>
      <c r="AD124" s="400"/>
      <c r="AE124" s="400"/>
      <c r="AF124" s="400"/>
      <c r="AG124" s="400"/>
      <c r="AH124" s="411"/>
      <c r="AI124" s="400"/>
      <c r="AJ124" s="400"/>
      <c r="AK124" s="400"/>
      <c r="AL124" s="403"/>
    </row>
    <row r="125" spans="1:38" s="35" customFormat="1" ht="38.25" customHeight="1" x14ac:dyDescent="0.25">
      <c r="A125" s="359"/>
      <c r="B125" s="73"/>
      <c r="C125" s="25"/>
      <c r="D125" s="74"/>
      <c r="E125" s="25"/>
      <c r="F125" s="25"/>
      <c r="G125" s="74"/>
      <c r="H125" s="25"/>
      <c r="I125" s="75"/>
      <c r="J125" s="75"/>
      <c r="K125" s="91"/>
      <c r="L125" s="92"/>
      <c r="M125" s="318"/>
      <c r="N125" s="86"/>
      <c r="O125" s="25"/>
      <c r="P125" s="257"/>
      <c r="Q125" s="257"/>
      <c r="R125" s="257"/>
      <c r="S125" s="257"/>
      <c r="T125" s="257"/>
      <c r="U125" s="257"/>
      <c r="V125" s="257"/>
      <c r="W125" s="257"/>
      <c r="X125" s="257"/>
      <c r="Y125" s="257"/>
      <c r="Z125" s="257"/>
      <c r="AA125" s="257"/>
      <c r="AB125" s="257"/>
      <c r="AC125" s="257"/>
      <c r="AD125" s="257"/>
      <c r="AE125" s="257"/>
      <c r="AF125" s="257"/>
      <c r="AG125" s="257"/>
      <c r="AH125" s="247"/>
      <c r="AI125" s="257"/>
      <c r="AJ125" s="257"/>
      <c r="AK125" s="257"/>
      <c r="AL125" s="357"/>
    </row>
    <row r="126" spans="1:38" s="78" customFormat="1" ht="38.25" customHeight="1" x14ac:dyDescent="0.25">
      <c r="A126" s="359"/>
      <c r="B126" s="73"/>
      <c r="C126" s="115"/>
      <c r="D126" s="24"/>
      <c r="E126" s="116"/>
      <c r="F126" s="116"/>
      <c r="G126" s="109">
        <v>80</v>
      </c>
      <c r="H126" s="69" t="s">
        <v>301</v>
      </c>
      <c r="I126" s="69"/>
      <c r="J126" s="69"/>
      <c r="K126" s="69"/>
      <c r="L126" s="69"/>
      <c r="M126" s="69"/>
      <c r="N126" s="69"/>
      <c r="O126" s="69"/>
      <c r="P126" s="267">
        <f>SUM(P127:P130)</f>
        <v>0</v>
      </c>
      <c r="Q126" s="267">
        <f t="shared" ref="Q126:AL126" si="35">SUM(Q127:Q130)</f>
        <v>0</v>
      </c>
      <c r="R126" s="267">
        <f t="shared" si="35"/>
        <v>0</v>
      </c>
      <c r="S126" s="267">
        <f t="shared" si="35"/>
        <v>0</v>
      </c>
      <c r="T126" s="267">
        <f t="shared" si="35"/>
        <v>0</v>
      </c>
      <c r="U126" s="267">
        <f t="shared" si="35"/>
        <v>0</v>
      </c>
      <c r="V126" s="267">
        <f t="shared" si="35"/>
        <v>0</v>
      </c>
      <c r="W126" s="267">
        <f t="shared" si="35"/>
        <v>0</v>
      </c>
      <c r="X126" s="267">
        <f t="shared" si="35"/>
        <v>0</v>
      </c>
      <c r="Y126" s="267">
        <f t="shared" si="35"/>
        <v>0</v>
      </c>
      <c r="Z126" s="267">
        <f t="shared" si="35"/>
        <v>0</v>
      </c>
      <c r="AA126" s="267">
        <f t="shared" si="35"/>
        <v>0</v>
      </c>
      <c r="AB126" s="267">
        <f t="shared" si="35"/>
        <v>0</v>
      </c>
      <c r="AC126" s="267">
        <f t="shared" si="35"/>
        <v>0</v>
      </c>
      <c r="AD126" s="267">
        <f t="shared" si="35"/>
        <v>0</v>
      </c>
      <c r="AE126" s="267">
        <f t="shared" si="35"/>
        <v>0</v>
      </c>
      <c r="AF126" s="267">
        <f t="shared" si="35"/>
        <v>0</v>
      </c>
      <c r="AG126" s="267">
        <f t="shared" si="35"/>
        <v>0</v>
      </c>
      <c r="AH126" s="267">
        <f t="shared" si="35"/>
        <v>36000000</v>
      </c>
      <c r="AI126" s="267">
        <f t="shared" si="35"/>
        <v>0</v>
      </c>
      <c r="AJ126" s="267">
        <f t="shared" si="35"/>
        <v>0</v>
      </c>
      <c r="AK126" s="267">
        <f t="shared" si="35"/>
        <v>0</v>
      </c>
      <c r="AL126" s="366">
        <f t="shared" si="35"/>
        <v>36000000</v>
      </c>
    </row>
    <row r="127" spans="1:38" s="35" customFormat="1" ht="142.5" customHeight="1" x14ac:dyDescent="0.25">
      <c r="A127" s="359"/>
      <c r="B127" s="73"/>
      <c r="C127" s="474">
        <v>13</v>
      </c>
      <c r="D127" s="439" t="s">
        <v>286</v>
      </c>
      <c r="E127" s="433">
        <v>71.040000000000006</v>
      </c>
      <c r="F127" s="433">
        <v>88.17</v>
      </c>
      <c r="G127" s="71"/>
      <c r="H127" s="334">
        <v>234</v>
      </c>
      <c r="I127" s="16" t="s">
        <v>9</v>
      </c>
      <c r="J127" s="16">
        <v>1</v>
      </c>
      <c r="K127" s="442" t="s">
        <v>289</v>
      </c>
      <c r="L127" s="322"/>
      <c r="M127" s="433" t="s">
        <v>302</v>
      </c>
      <c r="N127" s="439" t="s">
        <v>303</v>
      </c>
      <c r="O127" s="334" t="s">
        <v>126</v>
      </c>
      <c r="P127" s="398">
        <v>0</v>
      </c>
      <c r="Q127" s="398">
        <v>0</v>
      </c>
      <c r="R127" s="398">
        <v>0</v>
      </c>
      <c r="S127" s="398">
        <v>0</v>
      </c>
      <c r="T127" s="398">
        <v>0</v>
      </c>
      <c r="U127" s="398">
        <v>0</v>
      </c>
      <c r="V127" s="398">
        <v>0</v>
      </c>
      <c r="W127" s="398">
        <v>0</v>
      </c>
      <c r="X127" s="398">
        <v>0</v>
      </c>
      <c r="Y127" s="398">
        <v>0</v>
      </c>
      <c r="Z127" s="398">
        <v>0</v>
      </c>
      <c r="AA127" s="398">
        <v>0</v>
      </c>
      <c r="AB127" s="398"/>
      <c r="AC127" s="398"/>
      <c r="AD127" s="398">
        <v>0</v>
      </c>
      <c r="AE127" s="398"/>
      <c r="AF127" s="398"/>
      <c r="AG127" s="398">
        <v>0</v>
      </c>
      <c r="AH127" s="409">
        <f>3000000+13000000</f>
        <v>16000000</v>
      </c>
      <c r="AI127" s="398">
        <v>0</v>
      </c>
      <c r="AJ127" s="398"/>
      <c r="AK127" s="398">
        <v>0</v>
      </c>
      <c r="AL127" s="401">
        <f>+P127+R127+S127+T127+U127+V127+W127+X127+Y127+Z127+AA127+AD127+AG127+AH127+AI127+AJ127+AK127</f>
        <v>16000000</v>
      </c>
    </row>
    <row r="128" spans="1:38" s="35" customFormat="1" ht="142.5" customHeight="1" x14ac:dyDescent="0.25">
      <c r="A128" s="359"/>
      <c r="B128" s="73"/>
      <c r="C128" s="475"/>
      <c r="D128" s="441"/>
      <c r="E128" s="435"/>
      <c r="F128" s="435"/>
      <c r="G128" s="73"/>
      <c r="H128" s="334">
        <v>235</v>
      </c>
      <c r="I128" s="16" t="s">
        <v>9</v>
      </c>
      <c r="J128" s="16">
        <v>1</v>
      </c>
      <c r="K128" s="444"/>
      <c r="L128" s="324"/>
      <c r="M128" s="435"/>
      <c r="N128" s="441"/>
      <c r="O128" s="334" t="s">
        <v>126</v>
      </c>
      <c r="P128" s="400"/>
      <c r="Q128" s="400"/>
      <c r="R128" s="400"/>
      <c r="S128" s="400"/>
      <c r="T128" s="400"/>
      <c r="U128" s="400"/>
      <c r="V128" s="400"/>
      <c r="W128" s="400"/>
      <c r="X128" s="400"/>
      <c r="Y128" s="400"/>
      <c r="Z128" s="400"/>
      <c r="AA128" s="400"/>
      <c r="AB128" s="400"/>
      <c r="AC128" s="400"/>
      <c r="AD128" s="400"/>
      <c r="AE128" s="400"/>
      <c r="AF128" s="400"/>
      <c r="AG128" s="400"/>
      <c r="AH128" s="411"/>
      <c r="AI128" s="400"/>
      <c r="AJ128" s="400"/>
      <c r="AK128" s="400"/>
      <c r="AL128" s="403"/>
    </row>
    <row r="129" spans="1:38" s="35" customFormat="1" ht="142.5" customHeight="1" x14ac:dyDescent="0.25">
      <c r="A129" s="359"/>
      <c r="B129" s="73"/>
      <c r="C129" s="474">
        <v>13</v>
      </c>
      <c r="D129" s="439" t="s">
        <v>286</v>
      </c>
      <c r="E129" s="433">
        <v>71.040000000000006</v>
      </c>
      <c r="F129" s="433">
        <v>88.17</v>
      </c>
      <c r="G129" s="73"/>
      <c r="H129" s="334">
        <v>234</v>
      </c>
      <c r="I129" s="16" t="s">
        <v>9</v>
      </c>
      <c r="J129" s="16">
        <v>1</v>
      </c>
      <c r="K129" s="442" t="s">
        <v>289</v>
      </c>
      <c r="L129" s="445">
        <v>2014630000024</v>
      </c>
      <c r="M129" s="433" t="s">
        <v>304</v>
      </c>
      <c r="N129" s="439" t="s">
        <v>305</v>
      </c>
      <c r="O129" s="334" t="s">
        <v>126</v>
      </c>
      <c r="P129" s="398"/>
      <c r="Q129" s="398"/>
      <c r="R129" s="398"/>
      <c r="S129" s="398"/>
      <c r="T129" s="398"/>
      <c r="U129" s="398"/>
      <c r="V129" s="398"/>
      <c r="W129" s="398"/>
      <c r="X129" s="398"/>
      <c r="Y129" s="398"/>
      <c r="Z129" s="398"/>
      <c r="AA129" s="398"/>
      <c r="AB129" s="398"/>
      <c r="AC129" s="398"/>
      <c r="AD129" s="398"/>
      <c r="AE129" s="398"/>
      <c r="AF129" s="398"/>
      <c r="AG129" s="398"/>
      <c r="AH129" s="409">
        <f>10000000+10000000</f>
        <v>20000000</v>
      </c>
      <c r="AI129" s="398"/>
      <c r="AJ129" s="398"/>
      <c r="AK129" s="398"/>
      <c r="AL129" s="401">
        <f>+P129+R129+S129+T129+U129+V129+W129+X129+Y129+Z129+AA129+AD129+AG129+AH129+AI129+AJ129+AK129</f>
        <v>20000000</v>
      </c>
    </row>
    <row r="130" spans="1:38" s="35" customFormat="1" ht="142.5" customHeight="1" x14ac:dyDescent="0.25">
      <c r="A130" s="359"/>
      <c r="B130" s="73"/>
      <c r="C130" s="475"/>
      <c r="D130" s="441"/>
      <c r="E130" s="435"/>
      <c r="F130" s="435"/>
      <c r="G130" s="26"/>
      <c r="H130" s="334">
        <v>235</v>
      </c>
      <c r="I130" s="16" t="s">
        <v>9</v>
      </c>
      <c r="J130" s="16">
        <v>1</v>
      </c>
      <c r="K130" s="444"/>
      <c r="L130" s="447"/>
      <c r="M130" s="435"/>
      <c r="N130" s="441"/>
      <c r="O130" s="334" t="s">
        <v>126</v>
      </c>
      <c r="P130" s="400"/>
      <c r="Q130" s="400"/>
      <c r="R130" s="400"/>
      <c r="S130" s="400"/>
      <c r="T130" s="400"/>
      <c r="U130" s="400"/>
      <c r="V130" s="400"/>
      <c r="W130" s="400"/>
      <c r="X130" s="400"/>
      <c r="Y130" s="400"/>
      <c r="Z130" s="400"/>
      <c r="AA130" s="400"/>
      <c r="AB130" s="400"/>
      <c r="AC130" s="400"/>
      <c r="AD130" s="400"/>
      <c r="AE130" s="400"/>
      <c r="AF130" s="400"/>
      <c r="AG130" s="400"/>
      <c r="AH130" s="411"/>
      <c r="AI130" s="400"/>
      <c r="AJ130" s="400"/>
      <c r="AK130" s="400"/>
      <c r="AL130" s="403"/>
    </row>
    <row r="131" spans="1:38" s="35" customFormat="1" ht="38.25" customHeight="1" x14ac:dyDescent="0.25">
      <c r="A131" s="359"/>
      <c r="B131" s="329"/>
      <c r="C131" s="25"/>
      <c r="D131" s="74"/>
      <c r="E131" s="25"/>
      <c r="F131" s="25"/>
      <c r="G131" s="74"/>
      <c r="H131" s="25"/>
      <c r="I131" s="75"/>
      <c r="J131" s="75"/>
      <c r="K131" s="91"/>
      <c r="L131" s="92"/>
      <c r="M131" s="318"/>
      <c r="N131" s="86"/>
      <c r="O131" s="25"/>
      <c r="P131" s="257"/>
      <c r="Q131" s="257"/>
      <c r="R131" s="257"/>
      <c r="S131" s="257"/>
      <c r="T131" s="257"/>
      <c r="U131" s="257"/>
      <c r="V131" s="257"/>
      <c r="W131" s="257"/>
      <c r="X131" s="257"/>
      <c r="Y131" s="257"/>
      <c r="Z131" s="257"/>
      <c r="AA131" s="257"/>
      <c r="AB131" s="257"/>
      <c r="AC131" s="257"/>
      <c r="AD131" s="257"/>
      <c r="AE131" s="257"/>
      <c r="AF131" s="257"/>
      <c r="AG131" s="257"/>
      <c r="AH131" s="247"/>
      <c r="AI131" s="257"/>
      <c r="AJ131" s="257"/>
      <c r="AK131" s="257"/>
      <c r="AL131" s="357"/>
    </row>
    <row r="132" spans="1:38" s="78" customFormat="1" ht="38.25" customHeight="1" x14ac:dyDescent="0.25">
      <c r="A132" s="359"/>
      <c r="B132" s="111">
        <v>25</v>
      </c>
      <c r="C132" s="126" t="s">
        <v>90</v>
      </c>
      <c r="D132" s="126"/>
      <c r="E132" s="126"/>
      <c r="F132" s="126"/>
      <c r="G132" s="126"/>
      <c r="H132" s="126"/>
      <c r="I132" s="126"/>
      <c r="J132" s="126"/>
      <c r="K132" s="126"/>
      <c r="L132" s="126"/>
      <c r="M132" s="126"/>
      <c r="N132" s="126"/>
      <c r="O132" s="126"/>
      <c r="P132" s="253">
        <f t="shared" ref="P132:Z132" si="36">P133+P143</f>
        <v>0</v>
      </c>
      <c r="Q132" s="253">
        <f t="shared" si="36"/>
        <v>0</v>
      </c>
      <c r="R132" s="253">
        <f t="shared" si="36"/>
        <v>0</v>
      </c>
      <c r="S132" s="253">
        <f t="shared" si="36"/>
        <v>0</v>
      </c>
      <c r="T132" s="253">
        <f t="shared" si="36"/>
        <v>0</v>
      </c>
      <c r="U132" s="253">
        <f t="shared" si="36"/>
        <v>0</v>
      </c>
      <c r="V132" s="253">
        <f t="shared" si="36"/>
        <v>0</v>
      </c>
      <c r="W132" s="253">
        <f t="shared" si="36"/>
        <v>0</v>
      </c>
      <c r="X132" s="253">
        <f t="shared" si="36"/>
        <v>0</v>
      </c>
      <c r="Y132" s="253">
        <f t="shared" si="36"/>
        <v>0</v>
      </c>
      <c r="Z132" s="253">
        <f t="shared" si="36"/>
        <v>0</v>
      </c>
      <c r="AA132" s="253">
        <f t="shared" ref="AA132:AL132" si="37">AA133+AA143</f>
        <v>0</v>
      </c>
      <c r="AB132" s="253">
        <f t="shared" si="37"/>
        <v>0</v>
      </c>
      <c r="AC132" s="253">
        <f t="shared" si="37"/>
        <v>0</v>
      </c>
      <c r="AD132" s="253">
        <f t="shared" si="37"/>
        <v>0</v>
      </c>
      <c r="AE132" s="253">
        <f t="shared" si="37"/>
        <v>0</v>
      </c>
      <c r="AF132" s="253">
        <f t="shared" si="37"/>
        <v>0</v>
      </c>
      <c r="AG132" s="253">
        <f t="shared" si="37"/>
        <v>0</v>
      </c>
      <c r="AH132" s="253">
        <f t="shared" si="37"/>
        <v>480000000</v>
      </c>
      <c r="AI132" s="253">
        <f t="shared" si="37"/>
        <v>0</v>
      </c>
      <c r="AJ132" s="253">
        <f t="shared" si="37"/>
        <v>0</v>
      </c>
      <c r="AK132" s="253">
        <f t="shared" si="37"/>
        <v>0</v>
      </c>
      <c r="AL132" s="352">
        <f t="shared" si="37"/>
        <v>480000000</v>
      </c>
    </row>
    <row r="133" spans="1:38" s="78" customFormat="1" ht="38.25" customHeight="1" thickBot="1" x14ac:dyDescent="0.3">
      <c r="A133" s="359"/>
      <c r="B133" s="64"/>
      <c r="C133" s="127"/>
      <c r="D133" s="127"/>
      <c r="E133" s="127"/>
      <c r="F133" s="127"/>
      <c r="G133" s="67">
        <v>81</v>
      </c>
      <c r="H133" s="69" t="s">
        <v>91</v>
      </c>
      <c r="I133" s="69"/>
      <c r="J133" s="69"/>
      <c r="K133" s="69"/>
      <c r="L133" s="69"/>
      <c r="M133" s="69"/>
      <c r="N133" s="69"/>
      <c r="O133" s="69"/>
      <c r="P133" s="255">
        <f>SUM(P134:P141)</f>
        <v>0</v>
      </c>
      <c r="Q133" s="255">
        <f t="shared" ref="Q133:AL133" si="38">SUM(Q134:Q141)</f>
        <v>0</v>
      </c>
      <c r="R133" s="255">
        <f t="shared" si="38"/>
        <v>0</v>
      </c>
      <c r="S133" s="255">
        <f t="shared" si="38"/>
        <v>0</v>
      </c>
      <c r="T133" s="255">
        <f t="shared" si="38"/>
        <v>0</v>
      </c>
      <c r="U133" s="255">
        <f t="shared" si="38"/>
        <v>0</v>
      </c>
      <c r="V133" s="255">
        <f t="shared" si="38"/>
        <v>0</v>
      </c>
      <c r="W133" s="255">
        <f t="shared" si="38"/>
        <v>0</v>
      </c>
      <c r="X133" s="255">
        <f t="shared" si="38"/>
        <v>0</v>
      </c>
      <c r="Y133" s="255">
        <f t="shared" si="38"/>
        <v>0</v>
      </c>
      <c r="Z133" s="255">
        <f t="shared" si="38"/>
        <v>0</v>
      </c>
      <c r="AA133" s="255">
        <f t="shared" si="38"/>
        <v>0</v>
      </c>
      <c r="AB133" s="255">
        <f t="shared" si="38"/>
        <v>0</v>
      </c>
      <c r="AC133" s="255">
        <f t="shared" si="38"/>
        <v>0</v>
      </c>
      <c r="AD133" s="255">
        <f t="shared" si="38"/>
        <v>0</v>
      </c>
      <c r="AE133" s="255">
        <f t="shared" si="38"/>
        <v>0</v>
      </c>
      <c r="AF133" s="255">
        <f t="shared" si="38"/>
        <v>0</v>
      </c>
      <c r="AG133" s="255">
        <f t="shared" si="38"/>
        <v>0</v>
      </c>
      <c r="AH133" s="255">
        <f t="shared" si="38"/>
        <v>400000000</v>
      </c>
      <c r="AI133" s="255">
        <f t="shared" si="38"/>
        <v>0</v>
      </c>
      <c r="AJ133" s="255">
        <f t="shared" si="38"/>
        <v>0</v>
      </c>
      <c r="AK133" s="255">
        <f t="shared" si="38"/>
        <v>0</v>
      </c>
      <c r="AL133" s="354">
        <f t="shared" si="38"/>
        <v>400000000</v>
      </c>
    </row>
    <row r="134" spans="1:38" s="35" customFormat="1" ht="93" customHeight="1" x14ac:dyDescent="0.25">
      <c r="A134" s="359"/>
      <c r="B134" s="70"/>
      <c r="C134" s="474">
        <v>13</v>
      </c>
      <c r="D134" s="439" t="s">
        <v>286</v>
      </c>
      <c r="E134" s="433" t="s">
        <v>287</v>
      </c>
      <c r="F134" s="433" t="s">
        <v>288</v>
      </c>
      <c r="G134" s="71"/>
      <c r="H134" s="334">
        <v>236</v>
      </c>
      <c r="I134" s="16">
        <v>1</v>
      </c>
      <c r="J134" s="16">
        <v>4</v>
      </c>
      <c r="K134" s="442" t="s">
        <v>306</v>
      </c>
      <c r="L134" s="445"/>
      <c r="M134" s="433" t="s">
        <v>307</v>
      </c>
      <c r="N134" s="439" t="s">
        <v>308</v>
      </c>
      <c r="O134" s="334" t="s">
        <v>126</v>
      </c>
      <c r="P134" s="398">
        <v>0</v>
      </c>
      <c r="Q134" s="398">
        <v>0</v>
      </c>
      <c r="R134" s="398">
        <v>0</v>
      </c>
      <c r="S134" s="398">
        <v>0</v>
      </c>
      <c r="T134" s="398">
        <v>0</v>
      </c>
      <c r="U134" s="398">
        <v>0</v>
      </c>
      <c r="V134" s="398">
        <v>0</v>
      </c>
      <c r="W134" s="398">
        <v>0</v>
      </c>
      <c r="X134" s="398">
        <v>0</v>
      </c>
      <c r="Y134" s="398">
        <v>0</v>
      </c>
      <c r="Z134" s="398">
        <v>0</v>
      </c>
      <c r="AA134" s="398">
        <v>0</v>
      </c>
      <c r="AB134" s="398"/>
      <c r="AC134" s="398"/>
      <c r="AD134" s="398">
        <v>0</v>
      </c>
      <c r="AE134" s="398"/>
      <c r="AF134" s="398"/>
      <c r="AG134" s="398">
        <v>0</v>
      </c>
      <c r="AH134" s="574">
        <v>314928000</v>
      </c>
      <c r="AI134" s="398">
        <v>0</v>
      </c>
      <c r="AJ134" s="398"/>
      <c r="AK134" s="398">
        <v>0</v>
      </c>
      <c r="AL134" s="401">
        <f>+P134+R134+S134+T134+U134+V134+W134+X134+Y134+Z134+AA134+AD134+AG134+AH134+AI134+AJ134+AK134</f>
        <v>314928000</v>
      </c>
    </row>
    <row r="135" spans="1:38" s="35" customFormat="1" ht="113.25" customHeight="1" x14ac:dyDescent="0.25">
      <c r="A135" s="359"/>
      <c r="B135" s="70"/>
      <c r="C135" s="476"/>
      <c r="D135" s="440"/>
      <c r="E135" s="434"/>
      <c r="F135" s="434"/>
      <c r="G135" s="73"/>
      <c r="H135" s="334">
        <v>237</v>
      </c>
      <c r="I135" s="16" t="s">
        <v>9</v>
      </c>
      <c r="J135" s="122">
        <v>50</v>
      </c>
      <c r="K135" s="443"/>
      <c r="L135" s="446"/>
      <c r="M135" s="434"/>
      <c r="N135" s="440"/>
      <c r="O135" s="334" t="s">
        <v>126</v>
      </c>
      <c r="P135" s="399"/>
      <c r="Q135" s="399"/>
      <c r="R135" s="399"/>
      <c r="S135" s="399"/>
      <c r="T135" s="399"/>
      <c r="U135" s="399"/>
      <c r="V135" s="399"/>
      <c r="W135" s="399"/>
      <c r="X135" s="399"/>
      <c r="Y135" s="399"/>
      <c r="Z135" s="399"/>
      <c r="AA135" s="399"/>
      <c r="AB135" s="399"/>
      <c r="AC135" s="399"/>
      <c r="AD135" s="399"/>
      <c r="AE135" s="399"/>
      <c r="AF135" s="399"/>
      <c r="AG135" s="399"/>
      <c r="AH135" s="410"/>
      <c r="AI135" s="399"/>
      <c r="AJ135" s="399"/>
      <c r="AK135" s="399"/>
      <c r="AL135" s="402"/>
    </row>
    <row r="136" spans="1:38" s="35" customFormat="1" ht="171.75" customHeight="1" x14ac:dyDescent="0.25">
      <c r="A136" s="359"/>
      <c r="B136" s="70"/>
      <c r="C136" s="476"/>
      <c r="D136" s="440"/>
      <c r="E136" s="434"/>
      <c r="F136" s="434"/>
      <c r="G136" s="73"/>
      <c r="H136" s="334">
        <v>238</v>
      </c>
      <c r="I136" s="16" t="s">
        <v>9</v>
      </c>
      <c r="J136" s="16">
        <v>12</v>
      </c>
      <c r="K136" s="443"/>
      <c r="L136" s="446"/>
      <c r="M136" s="434"/>
      <c r="N136" s="440"/>
      <c r="O136" s="334" t="s">
        <v>127</v>
      </c>
      <c r="P136" s="399"/>
      <c r="Q136" s="399"/>
      <c r="R136" s="399"/>
      <c r="S136" s="399"/>
      <c r="T136" s="399"/>
      <c r="U136" s="399"/>
      <c r="V136" s="399"/>
      <c r="W136" s="399"/>
      <c r="X136" s="399"/>
      <c r="Y136" s="399"/>
      <c r="Z136" s="399"/>
      <c r="AA136" s="399"/>
      <c r="AB136" s="399"/>
      <c r="AC136" s="399"/>
      <c r="AD136" s="399"/>
      <c r="AE136" s="399"/>
      <c r="AF136" s="399"/>
      <c r="AG136" s="399"/>
      <c r="AH136" s="410"/>
      <c r="AI136" s="399"/>
      <c r="AJ136" s="399"/>
      <c r="AK136" s="399"/>
      <c r="AL136" s="402"/>
    </row>
    <row r="137" spans="1:38" s="35" customFormat="1" ht="93" customHeight="1" x14ac:dyDescent="0.25">
      <c r="A137" s="359"/>
      <c r="B137" s="70"/>
      <c r="C137" s="476"/>
      <c r="D137" s="440"/>
      <c r="E137" s="434"/>
      <c r="F137" s="434"/>
      <c r="G137" s="73"/>
      <c r="H137" s="334">
        <v>239</v>
      </c>
      <c r="I137" s="16" t="s">
        <v>9</v>
      </c>
      <c r="J137" s="16">
        <v>1</v>
      </c>
      <c r="K137" s="443"/>
      <c r="L137" s="446"/>
      <c r="M137" s="434"/>
      <c r="N137" s="440"/>
      <c r="O137" s="334" t="s">
        <v>126</v>
      </c>
      <c r="P137" s="399"/>
      <c r="Q137" s="399"/>
      <c r="R137" s="399"/>
      <c r="S137" s="399"/>
      <c r="T137" s="399"/>
      <c r="U137" s="399"/>
      <c r="V137" s="399"/>
      <c r="W137" s="399"/>
      <c r="X137" s="399"/>
      <c r="Y137" s="399"/>
      <c r="Z137" s="399"/>
      <c r="AA137" s="399"/>
      <c r="AB137" s="399"/>
      <c r="AC137" s="399"/>
      <c r="AD137" s="399"/>
      <c r="AE137" s="399"/>
      <c r="AF137" s="399"/>
      <c r="AG137" s="399"/>
      <c r="AH137" s="410"/>
      <c r="AI137" s="399"/>
      <c r="AJ137" s="399"/>
      <c r="AK137" s="399"/>
      <c r="AL137" s="402"/>
    </row>
    <row r="138" spans="1:38" s="35" customFormat="1" ht="93" customHeight="1" thickBot="1" x14ac:dyDescent="0.3">
      <c r="A138" s="359"/>
      <c r="B138" s="70"/>
      <c r="C138" s="476"/>
      <c r="D138" s="440"/>
      <c r="E138" s="434"/>
      <c r="F138" s="434"/>
      <c r="G138" s="73"/>
      <c r="H138" s="334">
        <v>240</v>
      </c>
      <c r="I138" s="16">
        <v>1</v>
      </c>
      <c r="J138" s="16">
        <v>1</v>
      </c>
      <c r="K138" s="444"/>
      <c r="L138" s="447"/>
      <c r="M138" s="435"/>
      <c r="N138" s="441"/>
      <c r="O138" s="334" t="s">
        <v>127</v>
      </c>
      <c r="P138" s="400"/>
      <c r="Q138" s="400"/>
      <c r="R138" s="400"/>
      <c r="S138" s="400"/>
      <c r="T138" s="400"/>
      <c r="U138" s="400"/>
      <c r="V138" s="400"/>
      <c r="W138" s="400"/>
      <c r="X138" s="400"/>
      <c r="Y138" s="400"/>
      <c r="Z138" s="400"/>
      <c r="AA138" s="400"/>
      <c r="AB138" s="400"/>
      <c r="AC138" s="400"/>
      <c r="AD138" s="400"/>
      <c r="AE138" s="400"/>
      <c r="AF138" s="400"/>
      <c r="AG138" s="400"/>
      <c r="AH138" s="575"/>
      <c r="AI138" s="400"/>
      <c r="AJ138" s="400"/>
      <c r="AK138" s="400"/>
      <c r="AL138" s="403"/>
    </row>
    <row r="139" spans="1:38" s="35" customFormat="1" ht="171.75" customHeight="1" x14ac:dyDescent="0.25">
      <c r="A139" s="359"/>
      <c r="B139" s="70"/>
      <c r="C139" s="476"/>
      <c r="D139" s="440"/>
      <c r="E139" s="434"/>
      <c r="F139" s="434"/>
      <c r="G139" s="73"/>
      <c r="H139" s="334">
        <v>238</v>
      </c>
      <c r="I139" s="16" t="s">
        <v>9</v>
      </c>
      <c r="J139" s="16">
        <v>12</v>
      </c>
      <c r="K139" s="442" t="s">
        <v>306</v>
      </c>
      <c r="L139" s="445">
        <v>2014630000022</v>
      </c>
      <c r="M139" s="433" t="s">
        <v>309</v>
      </c>
      <c r="N139" s="439" t="s">
        <v>310</v>
      </c>
      <c r="O139" s="334" t="s">
        <v>127</v>
      </c>
      <c r="P139" s="398"/>
      <c r="Q139" s="398"/>
      <c r="R139" s="398"/>
      <c r="S139" s="398"/>
      <c r="T139" s="398"/>
      <c r="U139" s="398"/>
      <c r="V139" s="398"/>
      <c r="W139" s="398"/>
      <c r="X139" s="398"/>
      <c r="Y139" s="398"/>
      <c r="Z139" s="398"/>
      <c r="AA139" s="398"/>
      <c r="AB139" s="398"/>
      <c r="AC139" s="398"/>
      <c r="AD139" s="398"/>
      <c r="AE139" s="398"/>
      <c r="AF139" s="398"/>
      <c r="AG139" s="398"/>
      <c r="AH139" s="574">
        <v>85072000</v>
      </c>
      <c r="AI139" s="398"/>
      <c r="AJ139" s="398"/>
      <c r="AK139" s="398"/>
      <c r="AL139" s="401">
        <f>+P139+R139+S139+T139+U139+V139+W139+X139+Y139+Z139+AA139+AD139+AG139+AH139+AI139+AJ139+AK139</f>
        <v>85072000</v>
      </c>
    </row>
    <row r="140" spans="1:38" s="35" customFormat="1" ht="118.5" customHeight="1" x14ac:dyDescent="0.25">
      <c r="A140" s="359"/>
      <c r="B140" s="70"/>
      <c r="C140" s="476"/>
      <c r="D140" s="440"/>
      <c r="E140" s="434"/>
      <c r="F140" s="434"/>
      <c r="G140" s="73"/>
      <c r="H140" s="334">
        <v>237</v>
      </c>
      <c r="I140" s="16" t="s">
        <v>9</v>
      </c>
      <c r="J140" s="122">
        <v>50</v>
      </c>
      <c r="K140" s="443"/>
      <c r="L140" s="446"/>
      <c r="M140" s="434"/>
      <c r="N140" s="440"/>
      <c r="O140" s="334" t="s">
        <v>126</v>
      </c>
      <c r="P140" s="399"/>
      <c r="Q140" s="399"/>
      <c r="R140" s="399"/>
      <c r="S140" s="399"/>
      <c r="T140" s="399"/>
      <c r="U140" s="399"/>
      <c r="V140" s="399"/>
      <c r="W140" s="399"/>
      <c r="X140" s="399"/>
      <c r="Y140" s="399"/>
      <c r="Z140" s="399"/>
      <c r="AA140" s="399"/>
      <c r="AB140" s="399"/>
      <c r="AC140" s="399"/>
      <c r="AD140" s="399"/>
      <c r="AE140" s="399"/>
      <c r="AF140" s="399"/>
      <c r="AG140" s="399"/>
      <c r="AH140" s="410"/>
      <c r="AI140" s="399"/>
      <c r="AJ140" s="399"/>
      <c r="AK140" s="399"/>
      <c r="AL140" s="402"/>
    </row>
    <row r="141" spans="1:38" s="35" customFormat="1" ht="79.5" customHeight="1" x14ac:dyDescent="0.25">
      <c r="A141" s="359"/>
      <c r="B141" s="70"/>
      <c r="C141" s="475"/>
      <c r="D141" s="441"/>
      <c r="E141" s="435"/>
      <c r="F141" s="435"/>
      <c r="G141" s="26"/>
      <c r="H141" s="334">
        <v>240</v>
      </c>
      <c r="I141" s="16">
        <v>1</v>
      </c>
      <c r="J141" s="16">
        <v>1</v>
      </c>
      <c r="K141" s="444"/>
      <c r="L141" s="447"/>
      <c r="M141" s="435"/>
      <c r="N141" s="441"/>
      <c r="O141" s="334" t="s">
        <v>127</v>
      </c>
      <c r="P141" s="400"/>
      <c r="Q141" s="400"/>
      <c r="R141" s="400"/>
      <c r="S141" s="400"/>
      <c r="T141" s="400"/>
      <c r="U141" s="400"/>
      <c r="V141" s="400"/>
      <c r="W141" s="400"/>
      <c r="X141" s="400"/>
      <c r="Y141" s="400"/>
      <c r="Z141" s="400"/>
      <c r="AA141" s="400"/>
      <c r="AB141" s="400"/>
      <c r="AC141" s="400"/>
      <c r="AD141" s="400"/>
      <c r="AE141" s="400"/>
      <c r="AF141" s="400"/>
      <c r="AG141" s="400"/>
      <c r="AH141" s="411"/>
      <c r="AI141" s="400"/>
      <c r="AJ141" s="400"/>
      <c r="AK141" s="400"/>
      <c r="AL141" s="403"/>
    </row>
    <row r="142" spans="1:38" s="35" customFormat="1" ht="38.25" customHeight="1" x14ac:dyDescent="0.25">
      <c r="A142" s="359"/>
      <c r="B142" s="70"/>
      <c r="C142" s="25"/>
      <c r="D142" s="74"/>
      <c r="E142" s="25"/>
      <c r="F142" s="25"/>
      <c r="G142" s="74"/>
      <c r="H142" s="25"/>
      <c r="I142" s="75"/>
      <c r="J142" s="75"/>
      <c r="K142" s="91"/>
      <c r="L142" s="92"/>
      <c r="M142" s="318"/>
      <c r="N142" s="86"/>
      <c r="O142" s="25"/>
      <c r="P142" s="257"/>
      <c r="Q142" s="257"/>
      <c r="R142" s="257"/>
      <c r="S142" s="257"/>
      <c r="T142" s="257"/>
      <c r="U142" s="257"/>
      <c r="V142" s="257"/>
      <c r="W142" s="257"/>
      <c r="X142" s="257"/>
      <c r="Y142" s="257"/>
      <c r="Z142" s="257"/>
      <c r="AA142" s="257"/>
      <c r="AB142" s="257"/>
      <c r="AC142" s="257"/>
      <c r="AD142" s="257"/>
      <c r="AE142" s="257"/>
      <c r="AF142" s="257"/>
      <c r="AG142" s="257"/>
      <c r="AH142" s="31"/>
      <c r="AI142" s="257"/>
      <c r="AJ142" s="257"/>
      <c r="AK142" s="257"/>
      <c r="AL142" s="357"/>
    </row>
    <row r="143" spans="1:38" s="78" customFormat="1" ht="38.25" customHeight="1" x14ac:dyDescent="0.25">
      <c r="A143" s="359"/>
      <c r="B143" s="70"/>
      <c r="C143" s="115"/>
      <c r="D143" s="24"/>
      <c r="E143" s="116"/>
      <c r="F143" s="116"/>
      <c r="G143" s="67">
        <v>82</v>
      </c>
      <c r="H143" s="69" t="s">
        <v>311</v>
      </c>
      <c r="I143" s="69"/>
      <c r="J143" s="69"/>
      <c r="K143" s="69"/>
      <c r="L143" s="69"/>
      <c r="M143" s="69"/>
      <c r="N143" s="69"/>
      <c r="O143" s="69"/>
      <c r="P143" s="255">
        <f>SUM(P144:P145)</f>
        <v>0</v>
      </c>
      <c r="Q143" s="255">
        <f t="shared" ref="Q143:AL143" si="39">SUM(Q144:Q145)</f>
        <v>0</v>
      </c>
      <c r="R143" s="255">
        <f t="shared" si="39"/>
        <v>0</v>
      </c>
      <c r="S143" s="255">
        <f t="shared" si="39"/>
        <v>0</v>
      </c>
      <c r="T143" s="255">
        <f t="shared" si="39"/>
        <v>0</v>
      </c>
      <c r="U143" s="255">
        <f t="shared" si="39"/>
        <v>0</v>
      </c>
      <c r="V143" s="255">
        <f t="shared" si="39"/>
        <v>0</v>
      </c>
      <c r="W143" s="255">
        <f t="shared" si="39"/>
        <v>0</v>
      </c>
      <c r="X143" s="255">
        <f t="shared" si="39"/>
        <v>0</v>
      </c>
      <c r="Y143" s="255">
        <f t="shared" si="39"/>
        <v>0</v>
      </c>
      <c r="Z143" s="255">
        <f t="shared" si="39"/>
        <v>0</v>
      </c>
      <c r="AA143" s="255">
        <f t="shared" si="39"/>
        <v>0</v>
      </c>
      <c r="AB143" s="255">
        <f t="shared" si="39"/>
        <v>0</v>
      </c>
      <c r="AC143" s="255">
        <f t="shared" si="39"/>
        <v>0</v>
      </c>
      <c r="AD143" s="255">
        <f t="shared" si="39"/>
        <v>0</v>
      </c>
      <c r="AE143" s="255">
        <f t="shared" si="39"/>
        <v>0</v>
      </c>
      <c r="AF143" s="255">
        <f t="shared" si="39"/>
        <v>0</v>
      </c>
      <c r="AG143" s="255">
        <f t="shared" si="39"/>
        <v>0</v>
      </c>
      <c r="AH143" s="255">
        <f t="shared" si="39"/>
        <v>80000000</v>
      </c>
      <c r="AI143" s="255">
        <f t="shared" si="39"/>
        <v>0</v>
      </c>
      <c r="AJ143" s="255">
        <f t="shared" si="39"/>
        <v>0</v>
      </c>
      <c r="AK143" s="255">
        <f t="shared" si="39"/>
        <v>0</v>
      </c>
      <c r="AL143" s="354">
        <f t="shared" si="39"/>
        <v>80000000</v>
      </c>
    </row>
    <row r="144" spans="1:38" s="35" customFormat="1" ht="58.5" customHeight="1" x14ac:dyDescent="0.25">
      <c r="A144" s="359"/>
      <c r="B144" s="70"/>
      <c r="C144" s="474">
        <v>13</v>
      </c>
      <c r="D144" s="439" t="s">
        <v>286</v>
      </c>
      <c r="E144" s="433">
        <v>71.040000000000006</v>
      </c>
      <c r="F144" s="433">
        <v>88.17</v>
      </c>
      <c r="G144" s="433"/>
      <c r="H144" s="334">
        <v>241</v>
      </c>
      <c r="I144" s="16">
        <v>1</v>
      </c>
      <c r="J144" s="16">
        <v>1</v>
      </c>
      <c r="K144" s="442" t="s">
        <v>306</v>
      </c>
      <c r="L144" s="445"/>
      <c r="M144" s="433" t="s">
        <v>312</v>
      </c>
      <c r="N144" s="439" t="s">
        <v>313</v>
      </c>
      <c r="O144" s="334" t="s">
        <v>127</v>
      </c>
      <c r="P144" s="398">
        <v>0</v>
      </c>
      <c r="Q144" s="398"/>
      <c r="R144" s="398"/>
      <c r="S144" s="398"/>
      <c r="T144" s="398"/>
      <c r="U144" s="398"/>
      <c r="V144" s="398">
        <v>0</v>
      </c>
      <c r="W144" s="398">
        <v>0</v>
      </c>
      <c r="X144" s="398">
        <v>0</v>
      </c>
      <c r="Y144" s="398">
        <v>0</v>
      </c>
      <c r="Z144" s="398">
        <v>0</v>
      </c>
      <c r="AA144" s="398">
        <v>0</v>
      </c>
      <c r="AB144" s="398"/>
      <c r="AC144" s="398"/>
      <c r="AD144" s="398">
        <v>0</v>
      </c>
      <c r="AE144" s="398"/>
      <c r="AF144" s="398"/>
      <c r="AG144" s="398">
        <v>0</v>
      </c>
      <c r="AH144" s="409">
        <f>45000000+35000000</f>
        <v>80000000</v>
      </c>
      <c r="AI144" s="398"/>
      <c r="AJ144" s="398"/>
      <c r="AK144" s="398">
        <v>0</v>
      </c>
      <c r="AL144" s="401">
        <f>+P144+R144+S144+T144+U144+V144+W144+X144+Y144+Z144+AA144+AD144+AG144+AH144+AI144+AJ144+AK144</f>
        <v>80000000</v>
      </c>
    </row>
    <row r="145" spans="1:67" s="35" customFormat="1" ht="85.5" customHeight="1" x14ac:dyDescent="0.25">
      <c r="A145" s="359"/>
      <c r="B145" s="70"/>
      <c r="C145" s="475"/>
      <c r="D145" s="441"/>
      <c r="E145" s="435"/>
      <c r="F145" s="435"/>
      <c r="G145" s="435"/>
      <c r="H145" s="334">
        <v>242</v>
      </c>
      <c r="I145" s="16">
        <v>1</v>
      </c>
      <c r="J145" s="16">
        <v>1</v>
      </c>
      <c r="K145" s="444"/>
      <c r="L145" s="447"/>
      <c r="M145" s="435"/>
      <c r="N145" s="441"/>
      <c r="O145" s="334" t="s">
        <v>127</v>
      </c>
      <c r="P145" s="400"/>
      <c r="Q145" s="400"/>
      <c r="R145" s="400"/>
      <c r="S145" s="400"/>
      <c r="T145" s="400"/>
      <c r="U145" s="400"/>
      <c r="V145" s="400"/>
      <c r="W145" s="400"/>
      <c r="X145" s="400"/>
      <c r="Y145" s="400"/>
      <c r="Z145" s="400"/>
      <c r="AA145" s="400"/>
      <c r="AB145" s="400"/>
      <c r="AC145" s="400"/>
      <c r="AD145" s="400"/>
      <c r="AE145" s="400"/>
      <c r="AF145" s="400"/>
      <c r="AG145" s="400"/>
      <c r="AH145" s="411"/>
      <c r="AI145" s="400"/>
      <c r="AJ145" s="400"/>
      <c r="AK145" s="400"/>
      <c r="AL145" s="403"/>
    </row>
    <row r="146" spans="1:67" s="35" customFormat="1" ht="38.25" customHeight="1" x14ac:dyDescent="0.25">
      <c r="A146" s="356"/>
      <c r="B146" s="74"/>
      <c r="C146" s="25"/>
      <c r="D146" s="74"/>
      <c r="E146" s="25"/>
      <c r="F146" s="25"/>
      <c r="G146" s="86"/>
      <c r="H146" s="318"/>
      <c r="I146" s="75"/>
      <c r="J146" s="75"/>
      <c r="K146" s="91"/>
      <c r="L146" s="92"/>
      <c r="M146" s="318"/>
      <c r="N146" s="86"/>
      <c r="O146" s="25"/>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357"/>
    </row>
    <row r="147" spans="1:67" s="78" customFormat="1" ht="38.25" customHeight="1" x14ac:dyDescent="0.25">
      <c r="A147" s="367">
        <v>5</v>
      </c>
      <c r="B147" s="60" t="s">
        <v>191</v>
      </c>
      <c r="C147" s="60"/>
      <c r="D147" s="60"/>
      <c r="E147" s="60"/>
      <c r="F147" s="60"/>
      <c r="G147" s="60"/>
      <c r="H147" s="60"/>
      <c r="I147" s="60"/>
      <c r="J147" s="60"/>
      <c r="K147" s="60"/>
      <c r="L147" s="60"/>
      <c r="M147" s="60"/>
      <c r="N147" s="60"/>
      <c r="O147" s="60"/>
      <c r="P147" s="252">
        <f t="shared" ref="P147:Z147" si="40">P148+P152</f>
        <v>0</v>
      </c>
      <c r="Q147" s="252">
        <f t="shared" si="40"/>
        <v>0</v>
      </c>
      <c r="R147" s="252">
        <f t="shared" si="40"/>
        <v>0</v>
      </c>
      <c r="S147" s="252">
        <f t="shared" si="40"/>
        <v>0</v>
      </c>
      <c r="T147" s="252">
        <f t="shared" si="40"/>
        <v>0</v>
      </c>
      <c r="U147" s="252">
        <f t="shared" si="40"/>
        <v>0</v>
      </c>
      <c r="V147" s="252">
        <f t="shared" si="40"/>
        <v>0</v>
      </c>
      <c r="W147" s="252">
        <f t="shared" si="40"/>
        <v>0</v>
      </c>
      <c r="X147" s="252">
        <f t="shared" si="40"/>
        <v>0</v>
      </c>
      <c r="Y147" s="252">
        <f t="shared" si="40"/>
        <v>0</v>
      </c>
      <c r="Z147" s="252">
        <f t="shared" si="40"/>
        <v>0</v>
      </c>
      <c r="AA147" s="252">
        <f t="shared" ref="AA147:AL147" si="41">AA148+AA152</f>
        <v>0</v>
      </c>
      <c r="AB147" s="252">
        <f t="shared" si="41"/>
        <v>0</v>
      </c>
      <c r="AC147" s="252">
        <f t="shared" si="41"/>
        <v>0</v>
      </c>
      <c r="AD147" s="252">
        <f t="shared" si="41"/>
        <v>0</v>
      </c>
      <c r="AE147" s="252">
        <f t="shared" si="41"/>
        <v>0</v>
      </c>
      <c r="AF147" s="252">
        <f t="shared" si="41"/>
        <v>0</v>
      </c>
      <c r="AG147" s="252">
        <f t="shared" si="41"/>
        <v>0</v>
      </c>
      <c r="AH147" s="252">
        <f t="shared" si="41"/>
        <v>405000000</v>
      </c>
      <c r="AI147" s="252">
        <f t="shared" si="41"/>
        <v>0</v>
      </c>
      <c r="AJ147" s="252">
        <f t="shared" si="41"/>
        <v>0</v>
      </c>
      <c r="AK147" s="252">
        <f t="shared" si="41"/>
        <v>0</v>
      </c>
      <c r="AL147" s="350">
        <f t="shared" si="41"/>
        <v>405000000</v>
      </c>
    </row>
    <row r="148" spans="1:67" s="35" customFormat="1" ht="38.25" customHeight="1" x14ac:dyDescent="0.25">
      <c r="A148" s="368"/>
      <c r="B148" s="111">
        <v>26</v>
      </c>
      <c r="C148" s="63" t="s">
        <v>92</v>
      </c>
      <c r="D148" s="63"/>
      <c r="E148" s="63"/>
      <c r="F148" s="63"/>
      <c r="G148" s="63"/>
      <c r="H148" s="63"/>
      <c r="I148" s="63"/>
      <c r="J148" s="63"/>
      <c r="K148" s="63"/>
      <c r="L148" s="63"/>
      <c r="M148" s="63"/>
      <c r="N148" s="63"/>
      <c r="O148" s="63"/>
      <c r="P148" s="253">
        <f>P149</f>
        <v>0</v>
      </c>
      <c r="Q148" s="253">
        <f t="shared" ref="Q148:AL148" si="42">Q149</f>
        <v>0</v>
      </c>
      <c r="R148" s="253">
        <f t="shared" si="42"/>
        <v>0</v>
      </c>
      <c r="S148" s="253">
        <f t="shared" si="42"/>
        <v>0</v>
      </c>
      <c r="T148" s="253">
        <f t="shared" si="42"/>
        <v>0</v>
      </c>
      <c r="U148" s="253">
        <f t="shared" si="42"/>
        <v>0</v>
      </c>
      <c r="V148" s="253">
        <f t="shared" si="42"/>
        <v>0</v>
      </c>
      <c r="W148" s="253">
        <f t="shared" si="42"/>
        <v>0</v>
      </c>
      <c r="X148" s="253">
        <f t="shared" si="42"/>
        <v>0</v>
      </c>
      <c r="Y148" s="253">
        <f t="shared" si="42"/>
        <v>0</v>
      </c>
      <c r="Z148" s="253">
        <f t="shared" si="42"/>
        <v>0</v>
      </c>
      <c r="AA148" s="253">
        <f t="shared" si="42"/>
        <v>0</v>
      </c>
      <c r="AB148" s="253">
        <f t="shared" si="42"/>
        <v>0</v>
      </c>
      <c r="AC148" s="253">
        <f t="shared" si="42"/>
        <v>0</v>
      </c>
      <c r="AD148" s="253">
        <f t="shared" si="42"/>
        <v>0</v>
      </c>
      <c r="AE148" s="253">
        <f t="shared" si="42"/>
        <v>0</v>
      </c>
      <c r="AF148" s="253">
        <f t="shared" si="42"/>
        <v>0</v>
      </c>
      <c r="AG148" s="253">
        <f t="shared" si="42"/>
        <v>0</v>
      </c>
      <c r="AH148" s="253">
        <f t="shared" si="42"/>
        <v>25000000</v>
      </c>
      <c r="AI148" s="253">
        <f t="shared" si="42"/>
        <v>0</v>
      </c>
      <c r="AJ148" s="253">
        <f t="shared" si="42"/>
        <v>0</v>
      </c>
      <c r="AK148" s="253">
        <f t="shared" si="42"/>
        <v>0</v>
      </c>
      <c r="AL148" s="352">
        <f t="shared" si="42"/>
        <v>25000000</v>
      </c>
    </row>
    <row r="149" spans="1:67" s="35" customFormat="1" ht="38.25" customHeight="1" x14ac:dyDescent="0.25">
      <c r="A149" s="369"/>
      <c r="B149" s="71"/>
      <c r="C149" s="335"/>
      <c r="D149" s="329"/>
      <c r="E149" s="334"/>
      <c r="F149" s="334"/>
      <c r="G149" s="67">
        <v>84</v>
      </c>
      <c r="H149" s="69" t="s">
        <v>214</v>
      </c>
      <c r="I149" s="69"/>
      <c r="J149" s="69"/>
      <c r="K149" s="69"/>
      <c r="L149" s="69"/>
      <c r="M149" s="69"/>
      <c r="N149" s="69"/>
      <c r="O149" s="69"/>
      <c r="P149" s="255">
        <f>SUM(P150)</f>
        <v>0</v>
      </c>
      <c r="Q149" s="255">
        <f t="shared" ref="Q149:AL149" si="43">SUM(Q150)</f>
        <v>0</v>
      </c>
      <c r="R149" s="255">
        <f t="shared" si="43"/>
        <v>0</v>
      </c>
      <c r="S149" s="255">
        <f t="shared" si="43"/>
        <v>0</v>
      </c>
      <c r="T149" s="255">
        <f t="shared" si="43"/>
        <v>0</v>
      </c>
      <c r="U149" s="255">
        <f t="shared" si="43"/>
        <v>0</v>
      </c>
      <c r="V149" s="255">
        <f t="shared" si="43"/>
        <v>0</v>
      </c>
      <c r="W149" s="255">
        <f t="shared" si="43"/>
        <v>0</v>
      </c>
      <c r="X149" s="255">
        <f t="shared" si="43"/>
        <v>0</v>
      </c>
      <c r="Y149" s="255">
        <f t="shared" si="43"/>
        <v>0</v>
      </c>
      <c r="Z149" s="255">
        <f t="shared" si="43"/>
        <v>0</v>
      </c>
      <c r="AA149" s="255">
        <f t="shared" si="43"/>
        <v>0</v>
      </c>
      <c r="AB149" s="255">
        <f t="shared" si="43"/>
        <v>0</v>
      </c>
      <c r="AC149" s="255">
        <f t="shared" si="43"/>
        <v>0</v>
      </c>
      <c r="AD149" s="255">
        <f t="shared" si="43"/>
        <v>0</v>
      </c>
      <c r="AE149" s="255">
        <f t="shared" si="43"/>
        <v>0</v>
      </c>
      <c r="AF149" s="255">
        <f t="shared" si="43"/>
        <v>0</v>
      </c>
      <c r="AG149" s="255">
        <f t="shared" si="43"/>
        <v>0</v>
      </c>
      <c r="AH149" s="255">
        <f t="shared" si="43"/>
        <v>25000000</v>
      </c>
      <c r="AI149" s="255">
        <f t="shared" si="43"/>
        <v>0</v>
      </c>
      <c r="AJ149" s="255">
        <f t="shared" si="43"/>
        <v>0</v>
      </c>
      <c r="AK149" s="255">
        <f t="shared" si="43"/>
        <v>0</v>
      </c>
      <c r="AL149" s="354">
        <f t="shared" si="43"/>
        <v>25000000</v>
      </c>
    </row>
    <row r="150" spans="1:67" s="35" customFormat="1" ht="89.25" customHeight="1" x14ac:dyDescent="0.25">
      <c r="A150" s="370"/>
      <c r="B150" s="73"/>
      <c r="C150" s="335">
        <v>37</v>
      </c>
      <c r="D150" s="329" t="s">
        <v>314</v>
      </c>
      <c r="E150" s="334">
        <v>54.61</v>
      </c>
      <c r="F150" s="334">
        <v>60</v>
      </c>
      <c r="G150" s="329"/>
      <c r="H150" s="334">
        <v>247</v>
      </c>
      <c r="I150" s="16" t="s">
        <v>9</v>
      </c>
      <c r="J150" s="16">
        <v>1</v>
      </c>
      <c r="K150" s="72" t="s">
        <v>217</v>
      </c>
      <c r="L150" s="12"/>
      <c r="M150" s="334" t="s">
        <v>315</v>
      </c>
      <c r="N150" s="329" t="s">
        <v>316</v>
      </c>
      <c r="O150" s="11" t="s">
        <v>127</v>
      </c>
      <c r="P150" s="45">
        <v>0</v>
      </c>
      <c r="Q150" s="45">
        <v>0</v>
      </c>
      <c r="R150" s="45">
        <v>0</v>
      </c>
      <c r="S150" s="45">
        <v>0</v>
      </c>
      <c r="T150" s="45">
        <v>0</v>
      </c>
      <c r="U150" s="45">
        <v>0</v>
      </c>
      <c r="V150" s="45">
        <v>0</v>
      </c>
      <c r="W150" s="45">
        <v>0</v>
      </c>
      <c r="X150" s="45">
        <v>0</v>
      </c>
      <c r="Y150" s="45">
        <v>0</v>
      </c>
      <c r="Z150" s="45">
        <v>0</v>
      </c>
      <c r="AA150" s="45">
        <v>0</v>
      </c>
      <c r="AB150" s="45"/>
      <c r="AC150" s="45"/>
      <c r="AD150" s="45">
        <v>0</v>
      </c>
      <c r="AE150" s="45"/>
      <c r="AF150" s="45"/>
      <c r="AG150" s="45">
        <v>0</v>
      </c>
      <c r="AH150" s="245">
        <v>25000000</v>
      </c>
      <c r="AI150" s="45">
        <v>0</v>
      </c>
      <c r="AJ150" s="33"/>
      <c r="AK150" s="33">
        <v>0</v>
      </c>
      <c r="AL150" s="355">
        <f>+P150+R150+S150+T150+U150+V150+W150+X150+Y150+Z150+AA150+AD150+AG150+AH150+AI150+AJ150+AK150</f>
        <v>25000000</v>
      </c>
    </row>
    <row r="151" spans="1:67" s="128" customFormat="1" ht="38.25" customHeight="1" x14ac:dyDescent="0.25">
      <c r="A151" s="370"/>
      <c r="B151" s="329"/>
      <c r="C151" s="25"/>
      <c r="D151" s="74"/>
      <c r="E151" s="25"/>
      <c r="F151" s="25"/>
      <c r="G151" s="74"/>
      <c r="H151" s="25"/>
      <c r="I151" s="75"/>
      <c r="J151" s="75"/>
      <c r="K151" s="75"/>
      <c r="L151" s="76"/>
      <c r="M151" s="25"/>
      <c r="N151" s="74"/>
      <c r="O151" s="25"/>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357"/>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row>
    <row r="152" spans="1:67" s="78" customFormat="1" ht="38.25" customHeight="1" x14ac:dyDescent="0.25">
      <c r="A152" s="369"/>
      <c r="B152" s="129">
        <v>27</v>
      </c>
      <c r="C152" s="63" t="s">
        <v>93</v>
      </c>
      <c r="D152" s="63"/>
      <c r="E152" s="63"/>
      <c r="F152" s="63"/>
      <c r="G152" s="63"/>
      <c r="H152" s="63"/>
      <c r="I152" s="63"/>
      <c r="J152" s="63"/>
      <c r="K152" s="63"/>
      <c r="L152" s="63"/>
      <c r="M152" s="63"/>
      <c r="N152" s="63"/>
      <c r="O152" s="63"/>
      <c r="P152" s="253">
        <f t="shared" ref="P152:Z152" si="44">P153+P158</f>
        <v>0</v>
      </c>
      <c r="Q152" s="253">
        <f t="shared" si="44"/>
        <v>0</v>
      </c>
      <c r="R152" s="253">
        <f t="shared" si="44"/>
        <v>0</v>
      </c>
      <c r="S152" s="253">
        <f t="shared" si="44"/>
        <v>0</v>
      </c>
      <c r="T152" s="253">
        <f t="shared" si="44"/>
        <v>0</v>
      </c>
      <c r="U152" s="253">
        <f t="shared" si="44"/>
        <v>0</v>
      </c>
      <c r="V152" s="253">
        <f t="shared" si="44"/>
        <v>0</v>
      </c>
      <c r="W152" s="253">
        <f t="shared" si="44"/>
        <v>0</v>
      </c>
      <c r="X152" s="253">
        <f t="shared" si="44"/>
        <v>0</v>
      </c>
      <c r="Y152" s="253">
        <f t="shared" si="44"/>
        <v>0</v>
      </c>
      <c r="Z152" s="253">
        <f t="shared" si="44"/>
        <v>0</v>
      </c>
      <c r="AA152" s="253">
        <f t="shared" ref="AA152:AL152" si="45">AA153+AA158</f>
        <v>0</v>
      </c>
      <c r="AB152" s="253">
        <f t="shared" si="45"/>
        <v>0</v>
      </c>
      <c r="AC152" s="253">
        <f t="shared" si="45"/>
        <v>0</v>
      </c>
      <c r="AD152" s="253">
        <f t="shared" si="45"/>
        <v>0</v>
      </c>
      <c r="AE152" s="253">
        <f t="shared" si="45"/>
        <v>0</v>
      </c>
      <c r="AF152" s="253">
        <f t="shared" si="45"/>
        <v>0</v>
      </c>
      <c r="AG152" s="253">
        <f t="shared" si="45"/>
        <v>0</v>
      </c>
      <c r="AH152" s="253">
        <f t="shared" si="45"/>
        <v>380000000</v>
      </c>
      <c r="AI152" s="253">
        <f t="shared" si="45"/>
        <v>0</v>
      </c>
      <c r="AJ152" s="253">
        <f t="shared" si="45"/>
        <v>0</v>
      </c>
      <c r="AK152" s="253">
        <f t="shared" si="45"/>
        <v>0</v>
      </c>
      <c r="AL152" s="352">
        <f t="shared" si="45"/>
        <v>380000000</v>
      </c>
    </row>
    <row r="153" spans="1:67" s="78" customFormat="1" ht="38.25" customHeight="1" x14ac:dyDescent="0.25">
      <c r="A153" s="369"/>
      <c r="B153" s="71"/>
      <c r="C153" s="130"/>
      <c r="D153" s="130"/>
      <c r="E153" s="130"/>
      <c r="F153" s="131"/>
      <c r="G153" s="132">
        <v>85</v>
      </c>
      <c r="H153" s="68" t="s">
        <v>94</v>
      </c>
      <c r="I153" s="69"/>
      <c r="J153" s="69"/>
      <c r="K153" s="69"/>
      <c r="L153" s="69"/>
      <c r="M153" s="69"/>
      <c r="N153" s="69"/>
      <c r="O153" s="69"/>
      <c r="P153" s="255">
        <f>SUM(P154:P156)</f>
        <v>0</v>
      </c>
      <c r="Q153" s="255">
        <f t="shared" ref="Q153:AL153" si="46">SUM(Q154:Q156)</f>
        <v>0</v>
      </c>
      <c r="R153" s="255">
        <f t="shared" si="46"/>
        <v>0</v>
      </c>
      <c r="S153" s="255">
        <f t="shared" si="46"/>
        <v>0</v>
      </c>
      <c r="T153" s="255">
        <f t="shared" si="46"/>
        <v>0</v>
      </c>
      <c r="U153" s="255">
        <f t="shared" si="46"/>
        <v>0</v>
      </c>
      <c r="V153" s="255">
        <f t="shared" si="46"/>
        <v>0</v>
      </c>
      <c r="W153" s="255">
        <f t="shared" si="46"/>
        <v>0</v>
      </c>
      <c r="X153" s="255">
        <f t="shared" si="46"/>
        <v>0</v>
      </c>
      <c r="Y153" s="255">
        <f t="shared" si="46"/>
        <v>0</v>
      </c>
      <c r="Z153" s="255">
        <f t="shared" si="46"/>
        <v>0</v>
      </c>
      <c r="AA153" s="255">
        <f t="shared" si="46"/>
        <v>0</v>
      </c>
      <c r="AB153" s="255">
        <f t="shared" si="46"/>
        <v>0</v>
      </c>
      <c r="AC153" s="255">
        <f t="shared" si="46"/>
        <v>0</v>
      </c>
      <c r="AD153" s="255">
        <f t="shared" si="46"/>
        <v>0</v>
      </c>
      <c r="AE153" s="255">
        <f t="shared" si="46"/>
        <v>0</v>
      </c>
      <c r="AF153" s="255">
        <f t="shared" si="46"/>
        <v>0</v>
      </c>
      <c r="AG153" s="255">
        <f t="shared" si="46"/>
        <v>0</v>
      </c>
      <c r="AH153" s="255">
        <f t="shared" si="46"/>
        <v>300000000</v>
      </c>
      <c r="AI153" s="255">
        <f t="shared" si="46"/>
        <v>0</v>
      </c>
      <c r="AJ153" s="255">
        <f>SUM(AJ154:AJ155)</f>
        <v>0</v>
      </c>
      <c r="AK153" s="255">
        <f t="shared" si="46"/>
        <v>0</v>
      </c>
      <c r="AL153" s="354">
        <f t="shared" si="46"/>
        <v>300000000</v>
      </c>
    </row>
    <row r="154" spans="1:67" s="35" customFormat="1" ht="91.5" customHeight="1" x14ac:dyDescent="0.25">
      <c r="A154" s="370"/>
      <c r="B154" s="73"/>
      <c r="C154" s="474">
        <v>37</v>
      </c>
      <c r="D154" s="439" t="s">
        <v>317</v>
      </c>
      <c r="E154" s="433">
        <v>54.61</v>
      </c>
      <c r="F154" s="433">
        <v>60</v>
      </c>
      <c r="G154" s="71"/>
      <c r="H154" s="301">
        <v>250</v>
      </c>
      <c r="I154" s="16">
        <v>1</v>
      </c>
      <c r="J154" s="16">
        <v>3</v>
      </c>
      <c r="K154" s="442" t="s">
        <v>217</v>
      </c>
      <c r="L154" s="445"/>
      <c r="M154" s="433" t="s">
        <v>318</v>
      </c>
      <c r="N154" s="439" t="s">
        <v>319</v>
      </c>
      <c r="O154" s="11" t="s">
        <v>127</v>
      </c>
      <c r="P154" s="398">
        <v>0</v>
      </c>
      <c r="Q154" s="398">
        <v>0</v>
      </c>
      <c r="R154" s="398">
        <v>0</v>
      </c>
      <c r="S154" s="398">
        <v>0</v>
      </c>
      <c r="T154" s="398">
        <v>0</v>
      </c>
      <c r="U154" s="398">
        <v>0</v>
      </c>
      <c r="V154" s="398">
        <v>0</v>
      </c>
      <c r="W154" s="398">
        <v>0</v>
      </c>
      <c r="X154" s="398">
        <v>0</v>
      </c>
      <c r="Y154" s="398">
        <v>0</v>
      </c>
      <c r="Z154" s="398">
        <v>0</v>
      </c>
      <c r="AA154" s="398">
        <v>0</v>
      </c>
      <c r="AB154" s="398"/>
      <c r="AC154" s="398"/>
      <c r="AD154" s="398">
        <v>0</v>
      </c>
      <c r="AE154" s="398"/>
      <c r="AF154" s="398"/>
      <c r="AG154" s="398">
        <v>0</v>
      </c>
      <c r="AH154" s="404">
        <v>300000000</v>
      </c>
      <c r="AI154" s="398">
        <v>0</v>
      </c>
      <c r="AJ154" s="398">
        <v>0</v>
      </c>
      <c r="AK154" s="398">
        <v>0</v>
      </c>
      <c r="AL154" s="401">
        <f>+P154+R154+S154+T154+U154+V154+W154+X154+Y154+Z154+AA154+AD154+AG154+AH154+AI154+AK154+AJ154</f>
        <v>300000000</v>
      </c>
    </row>
    <row r="155" spans="1:67" s="35" customFormat="1" ht="87.75" customHeight="1" x14ac:dyDescent="0.25">
      <c r="A155" s="370"/>
      <c r="B155" s="73"/>
      <c r="C155" s="476"/>
      <c r="D155" s="440"/>
      <c r="E155" s="434"/>
      <c r="F155" s="434"/>
      <c r="G155" s="73"/>
      <c r="H155" s="301">
        <v>251</v>
      </c>
      <c r="I155" s="16">
        <v>0</v>
      </c>
      <c r="J155" s="16">
        <v>1</v>
      </c>
      <c r="K155" s="443"/>
      <c r="L155" s="446"/>
      <c r="M155" s="434"/>
      <c r="N155" s="440"/>
      <c r="O155" s="11" t="s">
        <v>127</v>
      </c>
      <c r="P155" s="399"/>
      <c r="Q155" s="399"/>
      <c r="R155" s="399"/>
      <c r="S155" s="399"/>
      <c r="T155" s="399"/>
      <c r="U155" s="399"/>
      <c r="V155" s="399"/>
      <c r="W155" s="399"/>
      <c r="X155" s="399"/>
      <c r="Y155" s="399"/>
      <c r="Z155" s="399"/>
      <c r="AA155" s="399"/>
      <c r="AB155" s="399"/>
      <c r="AC155" s="399"/>
      <c r="AD155" s="399"/>
      <c r="AE155" s="399"/>
      <c r="AF155" s="399"/>
      <c r="AG155" s="399"/>
      <c r="AH155" s="405"/>
      <c r="AI155" s="399"/>
      <c r="AJ155" s="399"/>
      <c r="AK155" s="399"/>
      <c r="AL155" s="402"/>
    </row>
    <row r="156" spans="1:67" s="35" customFormat="1" ht="155.25" customHeight="1" x14ac:dyDescent="0.25">
      <c r="A156" s="370"/>
      <c r="B156" s="73"/>
      <c r="C156" s="475"/>
      <c r="D156" s="441"/>
      <c r="E156" s="435"/>
      <c r="F156" s="435"/>
      <c r="G156" s="26"/>
      <c r="H156" s="301">
        <v>254</v>
      </c>
      <c r="I156" s="16">
        <v>0</v>
      </c>
      <c r="J156" s="16">
        <v>1</v>
      </c>
      <c r="K156" s="444"/>
      <c r="L156" s="447"/>
      <c r="M156" s="435"/>
      <c r="N156" s="441"/>
      <c r="O156" s="11" t="s">
        <v>127</v>
      </c>
      <c r="P156" s="400"/>
      <c r="Q156" s="400"/>
      <c r="R156" s="400"/>
      <c r="S156" s="400"/>
      <c r="T156" s="400"/>
      <c r="U156" s="400"/>
      <c r="V156" s="400"/>
      <c r="W156" s="400"/>
      <c r="X156" s="400"/>
      <c r="Y156" s="400"/>
      <c r="Z156" s="400"/>
      <c r="AA156" s="400"/>
      <c r="AB156" s="400"/>
      <c r="AC156" s="400"/>
      <c r="AD156" s="400"/>
      <c r="AE156" s="400"/>
      <c r="AF156" s="400"/>
      <c r="AG156" s="400"/>
      <c r="AH156" s="406"/>
      <c r="AI156" s="400"/>
      <c r="AJ156" s="400"/>
      <c r="AK156" s="400"/>
      <c r="AL156" s="403"/>
    </row>
    <row r="157" spans="1:67" s="35" customFormat="1" ht="27" customHeight="1" x14ac:dyDescent="0.25">
      <c r="A157" s="370"/>
      <c r="B157" s="73"/>
      <c r="C157" s="25"/>
      <c r="D157" s="74"/>
      <c r="E157" s="25"/>
      <c r="F157" s="25"/>
      <c r="G157" s="86"/>
      <c r="H157" s="318"/>
      <c r="I157" s="75"/>
      <c r="J157" s="75"/>
      <c r="K157" s="75"/>
      <c r="L157" s="76"/>
      <c r="M157" s="25"/>
      <c r="N157" s="74"/>
      <c r="O157" s="25"/>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357"/>
    </row>
    <row r="158" spans="1:67" s="78" customFormat="1" ht="38.25" customHeight="1" x14ac:dyDescent="0.25">
      <c r="A158" s="369"/>
      <c r="B158" s="73"/>
      <c r="C158" s="115"/>
      <c r="D158" s="329"/>
      <c r="E158" s="334"/>
      <c r="F158" s="334"/>
      <c r="G158" s="67">
        <v>86</v>
      </c>
      <c r="H158" s="69" t="s">
        <v>95</v>
      </c>
      <c r="I158" s="69"/>
      <c r="J158" s="69"/>
      <c r="K158" s="69"/>
      <c r="L158" s="69"/>
      <c r="M158" s="69"/>
      <c r="N158" s="69"/>
      <c r="O158" s="69"/>
      <c r="P158" s="255">
        <f>SUM(P159:P160)</f>
        <v>0</v>
      </c>
      <c r="Q158" s="255">
        <f t="shared" ref="Q158:AL158" si="47">SUM(Q159:Q160)</f>
        <v>0</v>
      </c>
      <c r="R158" s="255">
        <f t="shared" si="47"/>
        <v>0</v>
      </c>
      <c r="S158" s="255">
        <f t="shared" si="47"/>
        <v>0</v>
      </c>
      <c r="T158" s="255">
        <f t="shared" si="47"/>
        <v>0</v>
      </c>
      <c r="U158" s="255">
        <f t="shared" si="47"/>
        <v>0</v>
      </c>
      <c r="V158" s="255">
        <f t="shared" si="47"/>
        <v>0</v>
      </c>
      <c r="W158" s="255">
        <f t="shared" si="47"/>
        <v>0</v>
      </c>
      <c r="X158" s="255">
        <f t="shared" si="47"/>
        <v>0</v>
      </c>
      <c r="Y158" s="255">
        <f t="shared" si="47"/>
        <v>0</v>
      </c>
      <c r="Z158" s="255">
        <f t="shared" si="47"/>
        <v>0</v>
      </c>
      <c r="AA158" s="255">
        <f t="shared" si="47"/>
        <v>0</v>
      </c>
      <c r="AB158" s="255">
        <f t="shared" si="47"/>
        <v>0</v>
      </c>
      <c r="AC158" s="255">
        <f t="shared" si="47"/>
        <v>0</v>
      </c>
      <c r="AD158" s="255">
        <f t="shared" si="47"/>
        <v>0</v>
      </c>
      <c r="AE158" s="255">
        <f t="shared" si="47"/>
        <v>0</v>
      </c>
      <c r="AF158" s="255">
        <f t="shared" si="47"/>
        <v>0</v>
      </c>
      <c r="AG158" s="255">
        <f t="shared" si="47"/>
        <v>0</v>
      </c>
      <c r="AH158" s="255">
        <f t="shared" si="47"/>
        <v>80000000</v>
      </c>
      <c r="AI158" s="255">
        <f t="shared" si="47"/>
        <v>0</v>
      </c>
      <c r="AJ158" s="255">
        <f t="shared" si="47"/>
        <v>0</v>
      </c>
      <c r="AK158" s="255">
        <f t="shared" si="47"/>
        <v>0</v>
      </c>
      <c r="AL158" s="354">
        <f t="shared" si="47"/>
        <v>80000000</v>
      </c>
    </row>
    <row r="159" spans="1:67" s="35" customFormat="1" ht="107.25" customHeight="1" x14ac:dyDescent="0.25">
      <c r="A159" s="370"/>
      <c r="B159" s="73"/>
      <c r="C159" s="335">
        <v>37</v>
      </c>
      <c r="D159" s="329" t="s">
        <v>314</v>
      </c>
      <c r="E159" s="334">
        <v>54.61</v>
      </c>
      <c r="F159" s="334">
        <v>60</v>
      </c>
      <c r="G159" s="71"/>
      <c r="H159" s="334">
        <v>255</v>
      </c>
      <c r="I159" s="16">
        <v>12</v>
      </c>
      <c r="J159" s="16">
        <v>12</v>
      </c>
      <c r="K159" s="72" t="s">
        <v>217</v>
      </c>
      <c r="L159" s="12"/>
      <c r="M159" s="334" t="s">
        <v>320</v>
      </c>
      <c r="N159" s="329" t="s">
        <v>321</v>
      </c>
      <c r="O159" s="11" t="s">
        <v>127</v>
      </c>
      <c r="P159" s="45">
        <v>0</v>
      </c>
      <c r="Q159" s="45">
        <v>0</v>
      </c>
      <c r="R159" s="45">
        <v>0</v>
      </c>
      <c r="S159" s="45">
        <v>0</v>
      </c>
      <c r="T159" s="45">
        <v>0</v>
      </c>
      <c r="U159" s="45">
        <v>0</v>
      </c>
      <c r="V159" s="45">
        <v>0</v>
      </c>
      <c r="W159" s="45">
        <v>0</v>
      </c>
      <c r="X159" s="45">
        <v>0</v>
      </c>
      <c r="Y159" s="45">
        <v>0</v>
      </c>
      <c r="Z159" s="45">
        <v>0</v>
      </c>
      <c r="AA159" s="45">
        <v>0</v>
      </c>
      <c r="AB159" s="45"/>
      <c r="AC159" s="45"/>
      <c r="AD159" s="45">
        <v>0</v>
      </c>
      <c r="AE159" s="45"/>
      <c r="AF159" s="45"/>
      <c r="AG159" s="45">
        <v>0</v>
      </c>
      <c r="AH159" s="45">
        <v>76685000</v>
      </c>
      <c r="AI159" s="45">
        <v>0</v>
      </c>
      <c r="AJ159" s="33"/>
      <c r="AK159" s="33">
        <v>0</v>
      </c>
      <c r="AL159" s="355">
        <f>+P159+R159+S159+T159+U159+V159+W159+X159+Y159+Z159+AA159+AD159+AG159+AH159+AI159+AJ159+AK159</f>
        <v>76685000</v>
      </c>
    </row>
    <row r="160" spans="1:67" s="35" customFormat="1" ht="111" customHeight="1" x14ac:dyDescent="0.25">
      <c r="A160" s="370"/>
      <c r="B160" s="73"/>
      <c r="C160" s="335">
        <v>37</v>
      </c>
      <c r="D160" s="329" t="s">
        <v>314</v>
      </c>
      <c r="E160" s="334">
        <v>54.61</v>
      </c>
      <c r="F160" s="334">
        <v>60</v>
      </c>
      <c r="G160" s="26"/>
      <c r="H160" s="334">
        <v>255</v>
      </c>
      <c r="I160" s="16">
        <v>12</v>
      </c>
      <c r="J160" s="16">
        <v>12</v>
      </c>
      <c r="K160" s="72" t="s">
        <v>217</v>
      </c>
      <c r="L160" s="12">
        <v>2014630000026</v>
      </c>
      <c r="M160" s="334" t="s">
        <v>322</v>
      </c>
      <c r="N160" s="329" t="s">
        <v>323</v>
      </c>
      <c r="O160" s="11" t="s">
        <v>127</v>
      </c>
      <c r="P160" s="45"/>
      <c r="Q160" s="45"/>
      <c r="R160" s="45"/>
      <c r="S160" s="45"/>
      <c r="T160" s="45"/>
      <c r="U160" s="45"/>
      <c r="V160" s="45"/>
      <c r="W160" s="45"/>
      <c r="X160" s="45"/>
      <c r="Y160" s="45"/>
      <c r="Z160" s="45"/>
      <c r="AA160" s="45"/>
      <c r="AB160" s="45"/>
      <c r="AC160" s="45"/>
      <c r="AD160" s="45"/>
      <c r="AE160" s="45"/>
      <c r="AF160" s="45"/>
      <c r="AG160" s="45"/>
      <c r="AH160" s="45">
        <v>3315000</v>
      </c>
      <c r="AI160" s="45"/>
      <c r="AJ160" s="33"/>
      <c r="AK160" s="33"/>
      <c r="AL160" s="355">
        <f>+P160+R160+S160+T160+U160+V160+W160+X160+Y160+Z160+AA160+AD160+AG160+AH160+AI160+AJ160+AK160</f>
        <v>3315000</v>
      </c>
    </row>
    <row r="161" spans="1:42" s="35" customFormat="1" ht="38.25" customHeight="1" x14ac:dyDescent="0.25">
      <c r="A161" s="361"/>
      <c r="B161" s="86"/>
      <c r="C161" s="318"/>
      <c r="D161" s="86"/>
      <c r="E161" s="318"/>
      <c r="F161" s="318"/>
      <c r="G161" s="86"/>
      <c r="H161" s="318"/>
      <c r="I161" s="91"/>
      <c r="J161" s="91"/>
      <c r="K161" s="91"/>
      <c r="L161" s="92"/>
      <c r="M161" s="318"/>
      <c r="N161" s="86"/>
      <c r="O161" s="318"/>
      <c r="P161" s="259"/>
      <c r="Q161" s="259"/>
      <c r="R161" s="259"/>
      <c r="S161" s="259"/>
      <c r="T161" s="259"/>
      <c r="U161" s="259"/>
      <c r="V161" s="259"/>
      <c r="W161" s="259"/>
      <c r="X161" s="259"/>
      <c r="Y161" s="259"/>
      <c r="Z161" s="259"/>
      <c r="AA161" s="259"/>
      <c r="AB161" s="259"/>
      <c r="AC161" s="259"/>
      <c r="AD161" s="259"/>
      <c r="AE161" s="259"/>
      <c r="AF161" s="259"/>
      <c r="AG161" s="259"/>
      <c r="AH161" s="45"/>
      <c r="AI161" s="259"/>
      <c r="AJ161" s="259"/>
      <c r="AK161" s="259"/>
      <c r="AL161" s="371"/>
    </row>
    <row r="162" spans="1:42" s="78" customFormat="1" ht="38.25" customHeight="1" x14ac:dyDescent="0.25">
      <c r="A162" s="363" t="s">
        <v>756</v>
      </c>
      <c r="B162" s="93"/>
      <c r="C162" s="94"/>
      <c r="D162" s="93"/>
      <c r="E162" s="93"/>
      <c r="F162" s="93"/>
      <c r="G162" s="93"/>
      <c r="H162" s="93"/>
      <c r="I162" s="93"/>
      <c r="J162" s="93"/>
      <c r="K162" s="93"/>
      <c r="L162" s="95"/>
      <c r="M162" s="94"/>
      <c r="N162" s="93"/>
      <c r="O162" s="94"/>
      <c r="P162" s="251">
        <f>P163</f>
        <v>2173164468</v>
      </c>
      <c r="Q162" s="251">
        <f t="shared" ref="Q162:AL162" si="48">Q163</f>
        <v>0</v>
      </c>
      <c r="R162" s="251">
        <f t="shared" si="48"/>
        <v>0</v>
      </c>
      <c r="S162" s="251">
        <f t="shared" si="48"/>
        <v>0</v>
      </c>
      <c r="T162" s="251">
        <f t="shared" si="48"/>
        <v>0</v>
      </c>
      <c r="U162" s="251">
        <f t="shared" si="48"/>
        <v>0</v>
      </c>
      <c r="V162" s="251">
        <f t="shared" si="48"/>
        <v>0</v>
      </c>
      <c r="W162" s="251">
        <f t="shared" si="48"/>
        <v>0</v>
      </c>
      <c r="X162" s="251">
        <f t="shared" si="48"/>
        <v>0</v>
      </c>
      <c r="Y162" s="251">
        <f t="shared" si="48"/>
        <v>0</v>
      </c>
      <c r="Z162" s="251">
        <f t="shared" si="48"/>
        <v>0</v>
      </c>
      <c r="AA162" s="251">
        <f t="shared" si="48"/>
        <v>0</v>
      </c>
      <c r="AB162" s="251">
        <f t="shared" si="48"/>
        <v>0</v>
      </c>
      <c r="AC162" s="251">
        <f t="shared" si="48"/>
        <v>0</v>
      </c>
      <c r="AD162" s="251">
        <f t="shared" si="48"/>
        <v>0</v>
      </c>
      <c r="AE162" s="251">
        <f t="shared" si="48"/>
        <v>0</v>
      </c>
      <c r="AF162" s="251">
        <f t="shared" si="48"/>
        <v>0</v>
      </c>
      <c r="AG162" s="251">
        <f t="shared" si="48"/>
        <v>0</v>
      </c>
      <c r="AH162" s="251">
        <f t="shared" si="48"/>
        <v>885688217</v>
      </c>
      <c r="AI162" s="251">
        <f t="shared" si="48"/>
        <v>312865735</v>
      </c>
      <c r="AJ162" s="251">
        <f t="shared" si="48"/>
        <v>0</v>
      </c>
      <c r="AK162" s="251">
        <f t="shared" si="48"/>
        <v>0</v>
      </c>
      <c r="AL162" s="348">
        <f t="shared" si="48"/>
        <v>3371718420</v>
      </c>
      <c r="AN162" s="96"/>
      <c r="AO162" s="96"/>
      <c r="AP162" s="96"/>
    </row>
    <row r="163" spans="1:42" s="35" customFormat="1" ht="38.25" customHeight="1" x14ac:dyDescent="0.25">
      <c r="A163" s="349">
        <v>3</v>
      </c>
      <c r="B163" s="60" t="s">
        <v>324</v>
      </c>
      <c r="C163" s="60"/>
      <c r="D163" s="60"/>
      <c r="E163" s="60"/>
      <c r="F163" s="60"/>
      <c r="G163" s="60"/>
      <c r="H163" s="60"/>
      <c r="I163" s="60"/>
      <c r="J163" s="60"/>
      <c r="K163" s="60"/>
      <c r="L163" s="60"/>
      <c r="M163" s="60"/>
      <c r="N163" s="60"/>
      <c r="O163" s="60"/>
      <c r="P163" s="252">
        <f t="shared" ref="P163:Z163" si="49">P164+P180</f>
        <v>2173164468</v>
      </c>
      <c r="Q163" s="252">
        <f t="shared" si="49"/>
        <v>0</v>
      </c>
      <c r="R163" s="252">
        <f t="shared" si="49"/>
        <v>0</v>
      </c>
      <c r="S163" s="252">
        <f t="shared" si="49"/>
        <v>0</v>
      </c>
      <c r="T163" s="252">
        <f t="shared" si="49"/>
        <v>0</v>
      </c>
      <c r="U163" s="252">
        <f t="shared" si="49"/>
        <v>0</v>
      </c>
      <c r="V163" s="252">
        <f t="shared" si="49"/>
        <v>0</v>
      </c>
      <c r="W163" s="252">
        <f t="shared" si="49"/>
        <v>0</v>
      </c>
      <c r="X163" s="252">
        <f t="shared" si="49"/>
        <v>0</v>
      </c>
      <c r="Y163" s="252">
        <f t="shared" si="49"/>
        <v>0</v>
      </c>
      <c r="Z163" s="252">
        <f t="shared" si="49"/>
        <v>0</v>
      </c>
      <c r="AA163" s="252">
        <f t="shared" ref="AA163:AL163" si="50">AA164+AA180</f>
        <v>0</v>
      </c>
      <c r="AB163" s="252">
        <f t="shared" si="50"/>
        <v>0</v>
      </c>
      <c r="AC163" s="252">
        <f t="shared" si="50"/>
        <v>0</v>
      </c>
      <c r="AD163" s="252">
        <f t="shared" si="50"/>
        <v>0</v>
      </c>
      <c r="AE163" s="252">
        <f t="shared" si="50"/>
        <v>0</v>
      </c>
      <c r="AF163" s="252">
        <f t="shared" si="50"/>
        <v>0</v>
      </c>
      <c r="AG163" s="252">
        <f t="shared" si="50"/>
        <v>0</v>
      </c>
      <c r="AH163" s="252">
        <f t="shared" si="50"/>
        <v>885688217</v>
      </c>
      <c r="AI163" s="252">
        <f t="shared" si="50"/>
        <v>312865735</v>
      </c>
      <c r="AJ163" s="252">
        <f t="shared" si="50"/>
        <v>0</v>
      </c>
      <c r="AK163" s="252">
        <f t="shared" si="50"/>
        <v>0</v>
      </c>
      <c r="AL163" s="350">
        <f t="shared" si="50"/>
        <v>3371718420</v>
      </c>
    </row>
    <row r="164" spans="1:42" s="35" customFormat="1" ht="38.25" customHeight="1" x14ac:dyDescent="0.25">
      <c r="A164" s="358"/>
      <c r="B164" s="97">
        <v>9</v>
      </c>
      <c r="C164" s="63" t="s">
        <v>33</v>
      </c>
      <c r="D164" s="63"/>
      <c r="E164" s="63"/>
      <c r="F164" s="63"/>
      <c r="G164" s="63"/>
      <c r="H164" s="63"/>
      <c r="I164" s="63"/>
      <c r="J164" s="63"/>
      <c r="K164" s="63"/>
      <c r="L164" s="63"/>
      <c r="M164" s="63"/>
      <c r="N164" s="63"/>
      <c r="O164" s="63"/>
      <c r="P164" s="253">
        <f t="shared" ref="P164:Z164" si="51">P165+P173+P176</f>
        <v>2173164468</v>
      </c>
      <c r="Q164" s="253">
        <f t="shared" si="51"/>
        <v>0</v>
      </c>
      <c r="R164" s="253">
        <f t="shared" si="51"/>
        <v>0</v>
      </c>
      <c r="S164" s="253">
        <f t="shared" si="51"/>
        <v>0</v>
      </c>
      <c r="T164" s="253">
        <f t="shared" si="51"/>
        <v>0</v>
      </c>
      <c r="U164" s="253">
        <f t="shared" si="51"/>
        <v>0</v>
      </c>
      <c r="V164" s="253">
        <f t="shared" si="51"/>
        <v>0</v>
      </c>
      <c r="W164" s="253">
        <f t="shared" si="51"/>
        <v>0</v>
      </c>
      <c r="X164" s="253">
        <f t="shared" si="51"/>
        <v>0</v>
      </c>
      <c r="Y164" s="253">
        <f t="shared" si="51"/>
        <v>0</v>
      </c>
      <c r="Z164" s="253">
        <f t="shared" si="51"/>
        <v>0</v>
      </c>
      <c r="AA164" s="253">
        <f t="shared" ref="AA164:AL164" si="52">AA165+AA173+AA176</f>
        <v>0</v>
      </c>
      <c r="AB164" s="253">
        <f t="shared" si="52"/>
        <v>0</v>
      </c>
      <c r="AC164" s="253">
        <f t="shared" si="52"/>
        <v>0</v>
      </c>
      <c r="AD164" s="253">
        <f t="shared" si="52"/>
        <v>0</v>
      </c>
      <c r="AE164" s="253">
        <f t="shared" si="52"/>
        <v>0</v>
      </c>
      <c r="AF164" s="253">
        <f t="shared" si="52"/>
        <v>0</v>
      </c>
      <c r="AG164" s="253">
        <f t="shared" si="52"/>
        <v>0</v>
      </c>
      <c r="AH164" s="253">
        <f t="shared" si="52"/>
        <v>795688217</v>
      </c>
      <c r="AI164" s="253">
        <f t="shared" si="52"/>
        <v>0</v>
      </c>
      <c r="AJ164" s="253">
        <f t="shared" si="52"/>
        <v>0</v>
      </c>
      <c r="AK164" s="253">
        <f t="shared" si="52"/>
        <v>0</v>
      </c>
      <c r="AL164" s="352">
        <f t="shared" si="52"/>
        <v>2968852685</v>
      </c>
    </row>
    <row r="165" spans="1:42" s="35" customFormat="1" ht="38.25" customHeight="1" x14ac:dyDescent="0.25">
      <c r="A165" s="359"/>
      <c r="B165" s="64"/>
      <c r="C165" s="65"/>
      <c r="D165" s="65"/>
      <c r="E165" s="65"/>
      <c r="F165" s="66"/>
      <c r="G165" s="67">
        <v>29</v>
      </c>
      <c r="H165" s="68" t="s">
        <v>34</v>
      </c>
      <c r="I165" s="69"/>
      <c r="J165" s="69"/>
      <c r="K165" s="69"/>
      <c r="L165" s="69"/>
      <c r="M165" s="69"/>
      <c r="N165" s="69"/>
      <c r="O165" s="69"/>
      <c r="P165" s="255">
        <f>SUM(P166:P171)</f>
        <v>1945664802</v>
      </c>
      <c r="Q165" s="255">
        <f t="shared" ref="Q165:AL165" si="53">SUM(Q166:Q171)</f>
        <v>0</v>
      </c>
      <c r="R165" s="255">
        <f t="shared" si="53"/>
        <v>0</v>
      </c>
      <c r="S165" s="255">
        <f t="shared" si="53"/>
        <v>0</v>
      </c>
      <c r="T165" s="255">
        <f t="shared" si="53"/>
        <v>0</v>
      </c>
      <c r="U165" s="255">
        <f t="shared" si="53"/>
        <v>0</v>
      </c>
      <c r="V165" s="255">
        <f t="shared" si="53"/>
        <v>0</v>
      </c>
      <c r="W165" s="255">
        <f t="shared" si="53"/>
        <v>0</v>
      </c>
      <c r="X165" s="255">
        <f t="shared" si="53"/>
        <v>0</v>
      </c>
      <c r="Y165" s="255">
        <f t="shared" si="53"/>
        <v>0</v>
      </c>
      <c r="Z165" s="255">
        <f t="shared" si="53"/>
        <v>0</v>
      </c>
      <c r="AA165" s="255">
        <f t="shared" si="53"/>
        <v>0</v>
      </c>
      <c r="AB165" s="255">
        <f t="shared" si="53"/>
        <v>0</v>
      </c>
      <c r="AC165" s="255">
        <f t="shared" si="53"/>
        <v>0</v>
      </c>
      <c r="AD165" s="255">
        <f t="shared" si="53"/>
        <v>0</v>
      </c>
      <c r="AE165" s="255">
        <f t="shared" si="53"/>
        <v>0</v>
      </c>
      <c r="AF165" s="255">
        <f t="shared" si="53"/>
        <v>0</v>
      </c>
      <c r="AG165" s="255">
        <f t="shared" si="53"/>
        <v>0</v>
      </c>
      <c r="AH165" s="255">
        <f t="shared" si="53"/>
        <v>782745192</v>
      </c>
      <c r="AI165" s="255">
        <f t="shared" si="53"/>
        <v>0</v>
      </c>
      <c r="AJ165" s="255">
        <f t="shared" si="53"/>
        <v>0</v>
      </c>
      <c r="AK165" s="255">
        <f t="shared" si="53"/>
        <v>0</v>
      </c>
      <c r="AL165" s="354">
        <f t="shared" si="53"/>
        <v>2728409994</v>
      </c>
    </row>
    <row r="166" spans="1:42" s="35" customFormat="1" ht="121.5" customHeight="1" x14ac:dyDescent="0.25">
      <c r="A166" s="359"/>
      <c r="B166" s="70"/>
      <c r="C166" s="313" t="s">
        <v>325</v>
      </c>
      <c r="D166" s="325" t="s">
        <v>326</v>
      </c>
      <c r="E166" s="330" t="s">
        <v>327</v>
      </c>
      <c r="F166" s="300" t="s">
        <v>328</v>
      </c>
      <c r="G166" s="71"/>
      <c r="H166" s="300">
        <v>114</v>
      </c>
      <c r="I166" s="308" t="s">
        <v>9</v>
      </c>
      <c r="J166" s="300">
        <v>30</v>
      </c>
      <c r="K166" s="300" t="s">
        <v>329</v>
      </c>
      <c r="L166" s="324">
        <v>2014630000012</v>
      </c>
      <c r="M166" s="300" t="s">
        <v>330</v>
      </c>
      <c r="N166" s="320" t="s">
        <v>331</v>
      </c>
      <c r="O166" s="300" t="s">
        <v>127</v>
      </c>
      <c r="P166" s="250"/>
      <c r="Q166" s="250"/>
      <c r="R166" s="250"/>
      <c r="S166" s="250"/>
      <c r="T166" s="250"/>
      <c r="U166" s="250"/>
      <c r="V166" s="250"/>
      <c r="W166" s="250"/>
      <c r="X166" s="250"/>
      <c r="Y166" s="250"/>
      <c r="Z166" s="250"/>
      <c r="AA166" s="250"/>
      <c r="AB166" s="250"/>
      <c r="AC166" s="250"/>
      <c r="AD166" s="250"/>
      <c r="AE166" s="250"/>
      <c r="AF166" s="250"/>
      <c r="AG166" s="250"/>
      <c r="AH166" s="44">
        <v>130916000</v>
      </c>
      <c r="AI166" s="250"/>
      <c r="AJ166" s="250"/>
      <c r="AK166" s="250"/>
      <c r="AL166" s="355">
        <f>+P166+R166+S166+T166+U166+V166+W166+X166+Y166+Z166+AA166+AD166+AG166+AH166+AI166+AJ166+AK166</f>
        <v>130916000</v>
      </c>
    </row>
    <row r="167" spans="1:42" s="35" customFormat="1" ht="117.75" customHeight="1" x14ac:dyDescent="0.25">
      <c r="A167" s="359"/>
      <c r="B167" s="70"/>
      <c r="C167" s="313" t="s">
        <v>325</v>
      </c>
      <c r="D167" s="325" t="s">
        <v>326</v>
      </c>
      <c r="E167" s="330" t="s">
        <v>327</v>
      </c>
      <c r="F167" s="300" t="s">
        <v>328</v>
      </c>
      <c r="G167" s="73"/>
      <c r="H167" s="300">
        <v>114</v>
      </c>
      <c r="I167" s="308" t="s">
        <v>9</v>
      </c>
      <c r="J167" s="300">
        <v>30</v>
      </c>
      <c r="K167" s="300" t="s">
        <v>329</v>
      </c>
      <c r="L167" s="324">
        <v>2014630000016</v>
      </c>
      <c r="M167" s="300" t="s">
        <v>332</v>
      </c>
      <c r="N167" s="329" t="s">
        <v>333</v>
      </c>
      <c r="O167" s="300" t="s">
        <v>127</v>
      </c>
      <c r="P167" s="45">
        <v>513599</v>
      </c>
      <c r="Q167" s="260"/>
      <c r="R167" s="260"/>
      <c r="S167" s="260"/>
      <c r="T167" s="260"/>
      <c r="U167" s="260"/>
      <c r="V167" s="260"/>
      <c r="W167" s="260"/>
      <c r="X167" s="260"/>
      <c r="Y167" s="260"/>
      <c r="Z167" s="260"/>
      <c r="AA167" s="260"/>
      <c r="AB167" s="260"/>
      <c r="AC167" s="260"/>
      <c r="AD167" s="260"/>
      <c r="AE167" s="260"/>
      <c r="AF167" s="260"/>
      <c r="AG167" s="260"/>
      <c r="AH167" s="44">
        <f>12500000-12500000</f>
        <v>0</v>
      </c>
      <c r="AI167" s="260"/>
      <c r="AJ167" s="269"/>
      <c r="AK167" s="269"/>
      <c r="AL167" s="355">
        <f>+P167+R167+S167+T167+U167+V167+W167+X167+Y167+Z167+AA167+AD167+AG167+AH167+AI167+AJ167+AK167</f>
        <v>513599</v>
      </c>
    </row>
    <row r="168" spans="1:42" s="35" customFormat="1" ht="125.25" customHeight="1" x14ac:dyDescent="0.25">
      <c r="A168" s="359"/>
      <c r="B168" s="70"/>
      <c r="C168" s="313" t="s">
        <v>325</v>
      </c>
      <c r="D168" s="325" t="s">
        <v>326</v>
      </c>
      <c r="E168" s="330" t="s">
        <v>327</v>
      </c>
      <c r="F168" s="300" t="s">
        <v>328</v>
      </c>
      <c r="G168" s="73"/>
      <c r="H168" s="300">
        <v>114</v>
      </c>
      <c r="I168" s="308" t="s">
        <v>9</v>
      </c>
      <c r="J168" s="300">
        <v>30</v>
      </c>
      <c r="K168" s="300" t="s">
        <v>329</v>
      </c>
      <c r="L168" s="324"/>
      <c r="M168" s="334" t="s">
        <v>334</v>
      </c>
      <c r="N168" s="298" t="s">
        <v>335</v>
      </c>
      <c r="O168" s="300" t="s">
        <v>127</v>
      </c>
      <c r="P168" s="45">
        <f>123200000+513599+574934003</f>
        <v>698647602</v>
      </c>
      <c r="Q168" s="260"/>
      <c r="R168" s="260"/>
      <c r="S168" s="260"/>
      <c r="T168" s="260"/>
      <c r="U168" s="260"/>
      <c r="V168" s="260"/>
      <c r="W168" s="260"/>
      <c r="X168" s="260"/>
      <c r="Y168" s="260"/>
      <c r="Z168" s="260"/>
      <c r="AA168" s="260"/>
      <c r="AB168" s="260"/>
      <c r="AC168" s="260"/>
      <c r="AD168" s="260"/>
      <c r="AE168" s="260"/>
      <c r="AF168" s="260"/>
      <c r="AG168" s="260"/>
      <c r="AH168" s="44"/>
      <c r="AI168" s="260"/>
      <c r="AJ168" s="269"/>
      <c r="AK168" s="269"/>
      <c r="AL168" s="355">
        <f>+P168+R168+S168+T168+U168+V168+W168+X168+Y168+Z168+AA168+AD168+AG168+AH168+AI168+AJ168+AK168</f>
        <v>698647602</v>
      </c>
    </row>
    <row r="169" spans="1:42" s="35" customFormat="1" ht="115.5" customHeight="1" x14ac:dyDescent="0.25">
      <c r="A169" s="359"/>
      <c r="B169" s="70"/>
      <c r="C169" s="474" t="s">
        <v>325</v>
      </c>
      <c r="D169" s="489" t="s">
        <v>336</v>
      </c>
      <c r="E169" s="492" t="s">
        <v>327</v>
      </c>
      <c r="F169" s="433" t="s">
        <v>327</v>
      </c>
      <c r="G169" s="73"/>
      <c r="H169" s="300">
        <v>114</v>
      </c>
      <c r="I169" s="308" t="s">
        <v>9</v>
      </c>
      <c r="J169" s="300">
        <v>30</v>
      </c>
      <c r="K169" s="433" t="s">
        <v>329</v>
      </c>
      <c r="L169" s="445">
        <v>2014630000020</v>
      </c>
      <c r="M169" s="434" t="s">
        <v>337</v>
      </c>
      <c r="N169" s="439" t="s">
        <v>338</v>
      </c>
      <c r="O169" s="300" t="s">
        <v>127</v>
      </c>
      <c r="P169" s="398">
        <v>1246503601</v>
      </c>
      <c r="Q169" s="398">
        <v>0</v>
      </c>
      <c r="R169" s="398">
        <v>0</v>
      </c>
      <c r="S169" s="398">
        <v>0</v>
      </c>
      <c r="T169" s="398">
        <v>0</v>
      </c>
      <c r="U169" s="398">
        <v>0</v>
      </c>
      <c r="V169" s="398">
        <v>0</v>
      </c>
      <c r="W169" s="398">
        <v>0</v>
      </c>
      <c r="X169" s="398">
        <v>0</v>
      </c>
      <c r="Y169" s="398">
        <v>0</v>
      </c>
      <c r="Z169" s="398">
        <v>0</v>
      </c>
      <c r="AA169" s="398">
        <v>0</v>
      </c>
      <c r="AB169" s="398"/>
      <c r="AC169" s="398"/>
      <c r="AD169" s="398">
        <v>0</v>
      </c>
      <c r="AE169" s="398"/>
      <c r="AF169" s="398"/>
      <c r="AG169" s="398">
        <v>0</v>
      </c>
      <c r="AH169" s="398">
        <f>170000000-130916000-12500000+520000000+92745192+12500000</f>
        <v>651829192</v>
      </c>
      <c r="AI169" s="398">
        <v>0</v>
      </c>
      <c r="AJ169" s="398"/>
      <c r="AK169" s="398">
        <v>0</v>
      </c>
      <c r="AL169" s="401">
        <f>+P169+R169+S169+T169+U169+V169+W169+X169+Y169+Z169+AA169+AD169+AG169+AH169+AI169+AJ169+AK169</f>
        <v>1898332793</v>
      </c>
    </row>
    <row r="170" spans="1:42" s="35" customFormat="1" ht="87.75" customHeight="1" x14ac:dyDescent="0.25">
      <c r="A170" s="359"/>
      <c r="B170" s="70"/>
      <c r="C170" s="476"/>
      <c r="D170" s="490"/>
      <c r="E170" s="493"/>
      <c r="F170" s="434"/>
      <c r="G170" s="73"/>
      <c r="H170" s="300">
        <v>115</v>
      </c>
      <c r="I170" s="14">
        <v>0</v>
      </c>
      <c r="J170" s="334">
        <v>16</v>
      </c>
      <c r="K170" s="434"/>
      <c r="L170" s="446"/>
      <c r="M170" s="434"/>
      <c r="N170" s="440"/>
      <c r="O170" s="334" t="s">
        <v>126</v>
      </c>
      <c r="P170" s="399"/>
      <c r="Q170" s="399"/>
      <c r="R170" s="399"/>
      <c r="S170" s="399"/>
      <c r="T170" s="399"/>
      <c r="U170" s="399"/>
      <c r="V170" s="399"/>
      <c r="W170" s="399"/>
      <c r="X170" s="399"/>
      <c r="Y170" s="399"/>
      <c r="Z170" s="399"/>
      <c r="AA170" s="399"/>
      <c r="AB170" s="399"/>
      <c r="AC170" s="399"/>
      <c r="AD170" s="399"/>
      <c r="AE170" s="399"/>
      <c r="AF170" s="399"/>
      <c r="AG170" s="399"/>
      <c r="AH170" s="399"/>
      <c r="AI170" s="399"/>
      <c r="AJ170" s="399"/>
      <c r="AK170" s="399"/>
      <c r="AL170" s="402"/>
    </row>
    <row r="171" spans="1:42" s="35" customFormat="1" ht="89.25" customHeight="1" x14ac:dyDescent="0.25">
      <c r="A171" s="359"/>
      <c r="B171" s="70"/>
      <c r="C171" s="475"/>
      <c r="D171" s="491"/>
      <c r="E171" s="494"/>
      <c r="F171" s="435"/>
      <c r="G171" s="26"/>
      <c r="H171" s="300">
        <v>116</v>
      </c>
      <c r="I171" s="14" t="s">
        <v>9</v>
      </c>
      <c r="J171" s="334">
        <v>5</v>
      </c>
      <c r="K171" s="435"/>
      <c r="L171" s="447"/>
      <c r="M171" s="435"/>
      <c r="N171" s="441"/>
      <c r="O171" s="334" t="s">
        <v>126</v>
      </c>
      <c r="P171" s="400"/>
      <c r="Q171" s="400"/>
      <c r="R171" s="400"/>
      <c r="S171" s="400"/>
      <c r="T171" s="400"/>
      <c r="U171" s="400"/>
      <c r="V171" s="400"/>
      <c r="W171" s="400"/>
      <c r="X171" s="400"/>
      <c r="Y171" s="400"/>
      <c r="Z171" s="400"/>
      <c r="AA171" s="400"/>
      <c r="AB171" s="400"/>
      <c r="AC171" s="400"/>
      <c r="AD171" s="400"/>
      <c r="AE171" s="400"/>
      <c r="AF171" s="400"/>
      <c r="AG171" s="400"/>
      <c r="AH171" s="400"/>
      <c r="AI171" s="400"/>
      <c r="AJ171" s="400"/>
      <c r="AK171" s="400"/>
      <c r="AL171" s="403"/>
    </row>
    <row r="172" spans="1:42" s="35" customFormat="1" ht="17.25" customHeight="1" x14ac:dyDescent="0.25">
      <c r="A172" s="359"/>
      <c r="B172" s="70"/>
      <c r="C172" s="319"/>
      <c r="D172" s="134"/>
      <c r="E172" s="48"/>
      <c r="F172" s="48"/>
      <c r="G172" s="74"/>
      <c r="H172" s="25"/>
      <c r="I172" s="135"/>
      <c r="J172" s="25"/>
      <c r="K172" s="25"/>
      <c r="L172" s="76"/>
      <c r="M172" s="25"/>
      <c r="N172" s="74"/>
      <c r="O172" s="25"/>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357"/>
    </row>
    <row r="173" spans="1:42" s="35" customFormat="1" ht="38.25" customHeight="1" x14ac:dyDescent="0.25">
      <c r="A173" s="359"/>
      <c r="B173" s="70"/>
      <c r="C173" s="313"/>
      <c r="D173" s="136"/>
      <c r="E173" s="41"/>
      <c r="F173" s="41"/>
      <c r="G173" s="67">
        <v>30</v>
      </c>
      <c r="H173" s="69" t="s">
        <v>35</v>
      </c>
      <c r="I173" s="69"/>
      <c r="J173" s="69"/>
      <c r="K173" s="69"/>
      <c r="L173" s="69"/>
      <c r="M173" s="69"/>
      <c r="N173" s="69"/>
      <c r="O173" s="69"/>
      <c r="P173" s="255">
        <f>SUM(P174)</f>
        <v>52567999</v>
      </c>
      <c r="Q173" s="255">
        <f t="shared" ref="Q173:AL173" si="54">SUM(Q174)</f>
        <v>0</v>
      </c>
      <c r="R173" s="255">
        <f t="shared" si="54"/>
        <v>0</v>
      </c>
      <c r="S173" s="255">
        <f t="shared" si="54"/>
        <v>0</v>
      </c>
      <c r="T173" s="255">
        <f t="shared" si="54"/>
        <v>0</v>
      </c>
      <c r="U173" s="255">
        <f t="shared" si="54"/>
        <v>0</v>
      </c>
      <c r="V173" s="255">
        <f t="shared" si="54"/>
        <v>0</v>
      </c>
      <c r="W173" s="255">
        <f t="shared" si="54"/>
        <v>0</v>
      </c>
      <c r="X173" s="255">
        <f t="shared" si="54"/>
        <v>0</v>
      </c>
      <c r="Y173" s="255">
        <f t="shared" si="54"/>
        <v>0</v>
      </c>
      <c r="Z173" s="255">
        <f t="shared" si="54"/>
        <v>0</v>
      </c>
      <c r="AA173" s="255">
        <f t="shared" si="54"/>
        <v>0</v>
      </c>
      <c r="AB173" s="255">
        <f t="shared" si="54"/>
        <v>0</v>
      </c>
      <c r="AC173" s="255">
        <f t="shared" si="54"/>
        <v>0</v>
      </c>
      <c r="AD173" s="255">
        <f t="shared" si="54"/>
        <v>0</v>
      </c>
      <c r="AE173" s="255">
        <f t="shared" si="54"/>
        <v>0</v>
      </c>
      <c r="AF173" s="255">
        <f t="shared" si="54"/>
        <v>0</v>
      </c>
      <c r="AG173" s="255">
        <f t="shared" si="54"/>
        <v>0</v>
      </c>
      <c r="AH173" s="255">
        <f t="shared" si="54"/>
        <v>443025</v>
      </c>
      <c r="AI173" s="255">
        <f t="shared" si="54"/>
        <v>0</v>
      </c>
      <c r="AJ173" s="255">
        <f t="shared" si="54"/>
        <v>0</v>
      </c>
      <c r="AK173" s="255">
        <f t="shared" si="54"/>
        <v>0</v>
      </c>
      <c r="AL173" s="354">
        <f t="shared" si="54"/>
        <v>53011024</v>
      </c>
    </row>
    <row r="174" spans="1:42" s="35" customFormat="1" ht="129" customHeight="1" x14ac:dyDescent="0.25">
      <c r="A174" s="359"/>
      <c r="B174" s="70"/>
      <c r="C174" s="313" t="s">
        <v>339</v>
      </c>
      <c r="D174" s="325" t="s">
        <v>340</v>
      </c>
      <c r="E174" s="330" t="s">
        <v>341</v>
      </c>
      <c r="F174" s="300" t="s">
        <v>342</v>
      </c>
      <c r="G174" s="329"/>
      <c r="H174" s="334">
        <v>117</v>
      </c>
      <c r="I174" s="14" t="s">
        <v>9</v>
      </c>
      <c r="J174" s="14">
        <v>1</v>
      </c>
      <c r="K174" s="39" t="s">
        <v>329</v>
      </c>
      <c r="L174" s="12"/>
      <c r="M174" s="334" t="s">
        <v>343</v>
      </c>
      <c r="N174" s="329" t="s">
        <v>344</v>
      </c>
      <c r="O174" s="334" t="s">
        <v>126</v>
      </c>
      <c r="P174" s="45">
        <f>50000000+2567999</f>
        <v>52567999</v>
      </c>
      <c r="Q174" s="45">
        <v>0</v>
      </c>
      <c r="R174" s="45">
        <v>0</v>
      </c>
      <c r="S174" s="45">
        <v>0</v>
      </c>
      <c r="T174" s="45">
        <v>0</v>
      </c>
      <c r="U174" s="45">
        <v>0</v>
      </c>
      <c r="V174" s="45">
        <v>0</v>
      </c>
      <c r="W174" s="45">
        <v>0</v>
      </c>
      <c r="X174" s="45">
        <v>0</v>
      </c>
      <c r="Y174" s="45">
        <v>0</v>
      </c>
      <c r="Z174" s="45">
        <v>0</v>
      </c>
      <c r="AA174" s="45">
        <v>0</v>
      </c>
      <c r="AB174" s="45"/>
      <c r="AC174" s="45"/>
      <c r="AD174" s="45">
        <v>0</v>
      </c>
      <c r="AE174" s="45"/>
      <c r="AF174" s="45"/>
      <c r="AG174" s="45">
        <v>0</v>
      </c>
      <c r="AH174" s="45">
        <v>443025</v>
      </c>
      <c r="AI174" s="45">
        <v>0</v>
      </c>
      <c r="AJ174" s="33"/>
      <c r="AK174" s="33">
        <v>0</v>
      </c>
      <c r="AL174" s="355">
        <f>+P174+R174+S174+T174+U174+V174+W174+X174+Y174+Z174+AA174+AD174+AG174+AH174+AI174+AJ174+AK174</f>
        <v>53011024</v>
      </c>
    </row>
    <row r="175" spans="1:42" s="35" customFormat="1" ht="21" customHeight="1" x14ac:dyDescent="0.25">
      <c r="A175" s="359"/>
      <c r="B175" s="70"/>
      <c r="C175" s="319"/>
      <c r="D175" s="134"/>
      <c r="E175" s="48"/>
      <c r="F175" s="48"/>
      <c r="G175" s="74"/>
      <c r="H175" s="25"/>
      <c r="I175" s="135"/>
      <c r="J175" s="135"/>
      <c r="K175" s="135"/>
      <c r="L175" s="76"/>
      <c r="M175" s="25"/>
      <c r="N175" s="74"/>
      <c r="O175" s="25"/>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357"/>
    </row>
    <row r="176" spans="1:42" s="78" customFormat="1" ht="38.25" customHeight="1" x14ac:dyDescent="0.25">
      <c r="A176" s="359"/>
      <c r="B176" s="70"/>
      <c r="C176" s="331"/>
      <c r="D176" s="136"/>
      <c r="E176" s="41"/>
      <c r="F176" s="41"/>
      <c r="G176" s="109">
        <v>31</v>
      </c>
      <c r="H176" s="69" t="s">
        <v>36</v>
      </c>
      <c r="I176" s="69"/>
      <c r="J176" s="69"/>
      <c r="K176" s="69"/>
      <c r="L176" s="69"/>
      <c r="M176" s="69"/>
      <c r="N176" s="69"/>
      <c r="O176" s="69"/>
      <c r="P176" s="255">
        <f>SUM(P177:P178)</f>
        <v>174931667</v>
      </c>
      <c r="Q176" s="255">
        <f t="shared" ref="Q176:AL176" si="55">SUM(Q177:Q178)</f>
        <v>0</v>
      </c>
      <c r="R176" s="255">
        <f t="shared" si="55"/>
        <v>0</v>
      </c>
      <c r="S176" s="255">
        <f t="shared" si="55"/>
        <v>0</v>
      </c>
      <c r="T176" s="255">
        <f t="shared" si="55"/>
        <v>0</v>
      </c>
      <c r="U176" s="255">
        <f t="shared" si="55"/>
        <v>0</v>
      </c>
      <c r="V176" s="255">
        <f t="shared" si="55"/>
        <v>0</v>
      </c>
      <c r="W176" s="255">
        <f t="shared" si="55"/>
        <v>0</v>
      </c>
      <c r="X176" s="255">
        <f t="shared" si="55"/>
        <v>0</v>
      </c>
      <c r="Y176" s="255">
        <f t="shared" si="55"/>
        <v>0</v>
      </c>
      <c r="Z176" s="255">
        <f t="shared" si="55"/>
        <v>0</v>
      </c>
      <c r="AA176" s="255">
        <f t="shared" si="55"/>
        <v>0</v>
      </c>
      <c r="AB176" s="255">
        <f t="shared" si="55"/>
        <v>0</v>
      </c>
      <c r="AC176" s="255">
        <f t="shared" si="55"/>
        <v>0</v>
      </c>
      <c r="AD176" s="255">
        <f t="shared" si="55"/>
        <v>0</v>
      </c>
      <c r="AE176" s="255">
        <f t="shared" si="55"/>
        <v>0</v>
      </c>
      <c r="AF176" s="255">
        <f t="shared" si="55"/>
        <v>0</v>
      </c>
      <c r="AG176" s="255">
        <f t="shared" si="55"/>
        <v>0</v>
      </c>
      <c r="AH176" s="255">
        <f t="shared" si="55"/>
        <v>12500000</v>
      </c>
      <c r="AI176" s="255">
        <f t="shared" si="55"/>
        <v>0</v>
      </c>
      <c r="AJ176" s="255">
        <f t="shared" si="55"/>
        <v>0</v>
      </c>
      <c r="AK176" s="255">
        <f t="shared" si="55"/>
        <v>0</v>
      </c>
      <c r="AL176" s="354">
        <f t="shared" si="55"/>
        <v>187431667</v>
      </c>
    </row>
    <row r="177" spans="1:42" s="35" customFormat="1" ht="175.5" customHeight="1" x14ac:dyDescent="0.25">
      <c r="A177" s="359"/>
      <c r="B177" s="70"/>
      <c r="C177" s="313" t="s">
        <v>345</v>
      </c>
      <c r="D177" s="325" t="s">
        <v>346</v>
      </c>
      <c r="E177" s="330" t="s">
        <v>347</v>
      </c>
      <c r="F177" s="300" t="s">
        <v>348</v>
      </c>
      <c r="G177" s="329"/>
      <c r="H177" s="334">
        <v>118</v>
      </c>
      <c r="I177" s="14">
        <v>16</v>
      </c>
      <c r="J177" s="14">
        <v>4</v>
      </c>
      <c r="K177" s="39" t="s">
        <v>329</v>
      </c>
      <c r="L177" s="12"/>
      <c r="M177" s="334" t="s">
        <v>349</v>
      </c>
      <c r="N177" s="329" t="s">
        <v>350</v>
      </c>
      <c r="O177" s="334" t="s">
        <v>126</v>
      </c>
      <c r="P177" s="45">
        <f>123200000-38000000+51731667</f>
        <v>136931667</v>
      </c>
      <c r="Q177" s="45">
        <v>0</v>
      </c>
      <c r="R177" s="45">
        <v>0</v>
      </c>
      <c r="S177" s="45">
        <v>0</v>
      </c>
      <c r="T177" s="45">
        <v>0</v>
      </c>
      <c r="U177" s="45">
        <v>0</v>
      </c>
      <c r="V177" s="45">
        <v>0</v>
      </c>
      <c r="W177" s="45">
        <v>0</v>
      </c>
      <c r="X177" s="45">
        <v>0</v>
      </c>
      <c r="Y177" s="45">
        <v>0</v>
      </c>
      <c r="Z177" s="45">
        <v>0</v>
      </c>
      <c r="AA177" s="45">
        <v>0</v>
      </c>
      <c r="AB177" s="45"/>
      <c r="AC177" s="45"/>
      <c r="AD177" s="45">
        <v>0</v>
      </c>
      <c r="AE177" s="45"/>
      <c r="AF177" s="45"/>
      <c r="AG177" s="45">
        <v>0</v>
      </c>
      <c r="AH177" s="45">
        <v>0</v>
      </c>
      <c r="AI177" s="45">
        <v>0</v>
      </c>
      <c r="AJ177" s="33"/>
      <c r="AK177" s="33">
        <v>0</v>
      </c>
      <c r="AL177" s="355">
        <f>+P177+R177+S177+T177+U177+V177+W177+X177+Y177+Z177+AA177+AD177+AG177+AH177+AI177+AJ177+AK177</f>
        <v>136931667</v>
      </c>
    </row>
    <row r="178" spans="1:42" s="35" customFormat="1" ht="239.25" customHeight="1" x14ac:dyDescent="0.25">
      <c r="A178" s="359"/>
      <c r="B178" s="70"/>
      <c r="C178" s="313" t="s">
        <v>325</v>
      </c>
      <c r="D178" s="325" t="s">
        <v>326</v>
      </c>
      <c r="E178" s="330" t="s">
        <v>327</v>
      </c>
      <c r="F178" s="300" t="s">
        <v>328</v>
      </c>
      <c r="G178" s="73"/>
      <c r="H178" s="334">
        <v>118</v>
      </c>
      <c r="I178" s="14">
        <v>16</v>
      </c>
      <c r="J178" s="14">
        <v>4</v>
      </c>
      <c r="K178" s="39" t="s">
        <v>329</v>
      </c>
      <c r="L178" s="324">
        <v>2014630000016</v>
      </c>
      <c r="M178" s="300" t="s">
        <v>332</v>
      </c>
      <c r="N178" s="329" t="s">
        <v>333</v>
      </c>
      <c r="O178" s="300" t="s">
        <v>126</v>
      </c>
      <c r="P178" s="45">
        <v>38000000</v>
      </c>
      <c r="Q178" s="260" t="s">
        <v>351</v>
      </c>
      <c r="R178" s="260"/>
      <c r="S178" s="260"/>
      <c r="T178" s="260"/>
      <c r="U178" s="260"/>
      <c r="V178" s="260"/>
      <c r="W178" s="260"/>
      <c r="X178" s="260"/>
      <c r="Y178" s="260"/>
      <c r="Z178" s="260"/>
      <c r="AA178" s="260"/>
      <c r="AB178" s="260"/>
      <c r="AC178" s="260"/>
      <c r="AD178" s="260"/>
      <c r="AE178" s="260"/>
      <c r="AF178" s="260"/>
      <c r="AG178" s="260"/>
      <c r="AH178" s="44">
        <v>12500000</v>
      </c>
      <c r="AI178" s="260"/>
      <c r="AJ178" s="269"/>
      <c r="AK178" s="269"/>
      <c r="AL178" s="355">
        <f>+P178+R178+S178+T178+U178+V178+W178+X178+Y178+Z178+AA178+AD178+AG178+AH178+AI178+AJ178+AK178</f>
        <v>50500000</v>
      </c>
    </row>
    <row r="179" spans="1:42" s="35" customFormat="1" ht="21" customHeight="1" x14ac:dyDescent="0.25">
      <c r="A179" s="359"/>
      <c r="B179" s="74"/>
      <c r="C179" s="319"/>
      <c r="D179" s="134"/>
      <c r="E179" s="48"/>
      <c r="F179" s="48"/>
      <c r="G179" s="74"/>
      <c r="H179" s="25"/>
      <c r="I179" s="135"/>
      <c r="J179" s="135"/>
      <c r="K179" s="135"/>
      <c r="L179" s="76"/>
      <c r="M179" s="25"/>
      <c r="N179" s="74"/>
      <c r="O179" s="25"/>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357"/>
    </row>
    <row r="180" spans="1:42" s="78" customFormat="1" ht="38.25" customHeight="1" x14ac:dyDescent="0.25">
      <c r="A180" s="359"/>
      <c r="B180" s="97">
        <v>10</v>
      </c>
      <c r="C180" s="63" t="s">
        <v>37</v>
      </c>
      <c r="D180" s="63"/>
      <c r="E180" s="63"/>
      <c r="F180" s="63"/>
      <c r="G180" s="63"/>
      <c r="H180" s="63"/>
      <c r="I180" s="63"/>
      <c r="J180" s="63"/>
      <c r="K180" s="63"/>
      <c r="L180" s="63"/>
      <c r="M180" s="63"/>
      <c r="N180" s="63"/>
      <c r="O180" s="63"/>
      <c r="P180" s="253">
        <f t="shared" ref="P180:Z180" si="56">P181+P184</f>
        <v>0</v>
      </c>
      <c r="Q180" s="253">
        <f t="shared" si="56"/>
        <v>0</v>
      </c>
      <c r="R180" s="253">
        <f t="shared" si="56"/>
        <v>0</v>
      </c>
      <c r="S180" s="253">
        <f t="shared" si="56"/>
        <v>0</v>
      </c>
      <c r="T180" s="253">
        <f t="shared" si="56"/>
        <v>0</v>
      </c>
      <c r="U180" s="253">
        <f t="shared" si="56"/>
        <v>0</v>
      </c>
      <c r="V180" s="253">
        <f t="shared" si="56"/>
        <v>0</v>
      </c>
      <c r="W180" s="253">
        <f t="shared" si="56"/>
        <v>0</v>
      </c>
      <c r="X180" s="253">
        <f t="shared" si="56"/>
        <v>0</v>
      </c>
      <c r="Y180" s="253">
        <f t="shared" si="56"/>
        <v>0</v>
      </c>
      <c r="Z180" s="253">
        <f t="shared" si="56"/>
        <v>0</v>
      </c>
      <c r="AA180" s="253">
        <f t="shared" ref="AA180:AL180" si="57">AA181+AA184</f>
        <v>0</v>
      </c>
      <c r="AB180" s="253">
        <f t="shared" si="57"/>
        <v>0</v>
      </c>
      <c r="AC180" s="253">
        <f t="shared" si="57"/>
        <v>0</v>
      </c>
      <c r="AD180" s="253">
        <f t="shared" si="57"/>
        <v>0</v>
      </c>
      <c r="AE180" s="253">
        <f t="shared" si="57"/>
        <v>0</v>
      </c>
      <c r="AF180" s="253">
        <f t="shared" si="57"/>
        <v>0</v>
      </c>
      <c r="AG180" s="253">
        <f t="shared" si="57"/>
        <v>0</v>
      </c>
      <c r="AH180" s="253">
        <f t="shared" si="57"/>
        <v>90000000</v>
      </c>
      <c r="AI180" s="253">
        <f t="shared" si="57"/>
        <v>312865735</v>
      </c>
      <c r="AJ180" s="253">
        <f t="shared" si="57"/>
        <v>0</v>
      </c>
      <c r="AK180" s="253">
        <f t="shared" si="57"/>
        <v>0</v>
      </c>
      <c r="AL180" s="352">
        <f t="shared" si="57"/>
        <v>402865735</v>
      </c>
    </row>
    <row r="181" spans="1:42" s="78" customFormat="1" ht="38.25" customHeight="1" x14ac:dyDescent="0.25">
      <c r="A181" s="359"/>
      <c r="B181" s="61"/>
      <c r="C181" s="137"/>
      <c r="D181" s="138"/>
      <c r="E181" s="138"/>
      <c r="F181" s="138"/>
      <c r="G181" s="69">
        <v>32</v>
      </c>
      <c r="H181" s="69" t="s">
        <v>38</v>
      </c>
      <c r="I181" s="69"/>
      <c r="J181" s="69"/>
      <c r="K181" s="69"/>
      <c r="L181" s="69"/>
      <c r="M181" s="69"/>
      <c r="N181" s="69"/>
      <c r="O181" s="69"/>
      <c r="P181" s="255">
        <f>P182</f>
        <v>0</v>
      </c>
      <c r="Q181" s="255">
        <f t="shared" ref="Q181:AL181" si="58">Q182</f>
        <v>0</v>
      </c>
      <c r="R181" s="255">
        <f t="shared" si="58"/>
        <v>0</v>
      </c>
      <c r="S181" s="255">
        <f t="shared" si="58"/>
        <v>0</v>
      </c>
      <c r="T181" s="255">
        <f t="shared" si="58"/>
        <v>0</v>
      </c>
      <c r="U181" s="255">
        <f t="shared" si="58"/>
        <v>0</v>
      </c>
      <c r="V181" s="255">
        <f t="shared" si="58"/>
        <v>0</v>
      </c>
      <c r="W181" s="255">
        <f t="shared" si="58"/>
        <v>0</v>
      </c>
      <c r="X181" s="255">
        <f t="shared" si="58"/>
        <v>0</v>
      </c>
      <c r="Y181" s="255">
        <f t="shared" si="58"/>
        <v>0</v>
      </c>
      <c r="Z181" s="255">
        <f t="shared" si="58"/>
        <v>0</v>
      </c>
      <c r="AA181" s="255">
        <f t="shared" si="58"/>
        <v>0</v>
      </c>
      <c r="AB181" s="255">
        <f t="shared" si="58"/>
        <v>0</v>
      </c>
      <c r="AC181" s="255">
        <f t="shared" si="58"/>
        <v>0</v>
      </c>
      <c r="AD181" s="255">
        <f t="shared" si="58"/>
        <v>0</v>
      </c>
      <c r="AE181" s="255">
        <f t="shared" si="58"/>
        <v>0</v>
      </c>
      <c r="AF181" s="255">
        <f t="shared" si="58"/>
        <v>0</v>
      </c>
      <c r="AG181" s="255">
        <f t="shared" si="58"/>
        <v>0</v>
      </c>
      <c r="AH181" s="255">
        <f t="shared" si="58"/>
        <v>60000000</v>
      </c>
      <c r="AI181" s="255">
        <f t="shared" si="58"/>
        <v>312865735</v>
      </c>
      <c r="AJ181" s="255">
        <f t="shared" si="58"/>
        <v>0</v>
      </c>
      <c r="AK181" s="255">
        <f t="shared" si="58"/>
        <v>0</v>
      </c>
      <c r="AL181" s="354">
        <f t="shared" si="58"/>
        <v>372865735</v>
      </c>
    </row>
    <row r="182" spans="1:42" s="35" customFormat="1" ht="129" customHeight="1" x14ac:dyDescent="0.25">
      <c r="A182" s="370"/>
      <c r="B182" s="139"/>
      <c r="C182" s="300" t="s">
        <v>352</v>
      </c>
      <c r="D182" s="325" t="s">
        <v>353</v>
      </c>
      <c r="E182" s="330" t="s">
        <v>354</v>
      </c>
      <c r="F182" s="300" t="s">
        <v>355</v>
      </c>
      <c r="G182" s="329"/>
      <c r="H182" s="334">
        <v>119</v>
      </c>
      <c r="I182" s="14">
        <v>10</v>
      </c>
      <c r="J182" s="14">
        <v>7</v>
      </c>
      <c r="K182" s="39" t="s">
        <v>329</v>
      </c>
      <c r="L182" s="12">
        <v>2014630000013</v>
      </c>
      <c r="M182" s="334" t="s">
        <v>356</v>
      </c>
      <c r="N182" s="329" t="s">
        <v>357</v>
      </c>
      <c r="O182" s="334" t="s">
        <v>126</v>
      </c>
      <c r="P182" s="45">
        <v>0</v>
      </c>
      <c r="Q182" s="45">
        <v>0</v>
      </c>
      <c r="R182" s="45">
        <v>0</v>
      </c>
      <c r="S182" s="45">
        <v>0</v>
      </c>
      <c r="T182" s="45">
        <v>0</v>
      </c>
      <c r="U182" s="45">
        <v>0</v>
      </c>
      <c r="V182" s="45">
        <v>0</v>
      </c>
      <c r="W182" s="45">
        <v>0</v>
      </c>
      <c r="X182" s="45">
        <v>0</v>
      </c>
      <c r="Y182" s="45">
        <v>0</v>
      </c>
      <c r="Z182" s="45">
        <v>0</v>
      </c>
      <c r="AA182" s="45">
        <v>0</v>
      </c>
      <c r="AB182" s="45"/>
      <c r="AC182" s="45"/>
      <c r="AD182" s="45">
        <v>0</v>
      </c>
      <c r="AE182" s="45"/>
      <c r="AF182" s="45"/>
      <c r="AG182" s="45">
        <v>0</v>
      </c>
      <c r="AH182" s="45">
        <v>60000000</v>
      </c>
      <c r="AI182" s="45">
        <f>230048382+102984143-12079175-8087615</f>
        <v>312865735</v>
      </c>
      <c r="AJ182" s="33"/>
      <c r="AK182" s="262">
        <v>0</v>
      </c>
      <c r="AL182" s="355">
        <f>+P182+R182+S182+T182+U182+V182+W182+X182+Y182+Z182+AA182+AD182+AG182+AH182+AI182+AJ182+AK182</f>
        <v>372865735</v>
      </c>
    </row>
    <row r="183" spans="1:42" s="4" customFormat="1" ht="19.5" customHeight="1" x14ac:dyDescent="0.25">
      <c r="A183" s="359"/>
      <c r="B183" s="34"/>
      <c r="C183" s="22"/>
      <c r="D183" s="134"/>
      <c r="E183" s="48"/>
      <c r="F183" s="48"/>
      <c r="G183" s="74"/>
      <c r="H183" s="25"/>
      <c r="I183" s="135"/>
      <c r="J183" s="135"/>
      <c r="K183" s="140"/>
      <c r="L183" s="92"/>
      <c r="M183" s="318"/>
      <c r="N183" s="86"/>
      <c r="O183" s="25"/>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357"/>
    </row>
    <row r="184" spans="1:42" s="4" customFormat="1" ht="38.25" customHeight="1" x14ac:dyDescent="0.25">
      <c r="A184" s="359"/>
      <c r="B184" s="34"/>
      <c r="C184" s="141"/>
      <c r="D184" s="136"/>
      <c r="E184" s="41"/>
      <c r="F184" s="41"/>
      <c r="G184" s="67">
        <v>33</v>
      </c>
      <c r="H184" s="69" t="s">
        <v>358</v>
      </c>
      <c r="I184" s="69"/>
      <c r="J184" s="69"/>
      <c r="K184" s="69"/>
      <c r="L184" s="69"/>
      <c r="M184" s="69"/>
      <c r="N184" s="69"/>
      <c r="O184" s="69"/>
      <c r="P184" s="255">
        <f>SUM(P185:P186)</f>
        <v>0</v>
      </c>
      <c r="Q184" s="255">
        <f t="shared" ref="Q184:AL184" si="59">SUM(Q185:Q186)</f>
        <v>0</v>
      </c>
      <c r="R184" s="255">
        <f t="shared" si="59"/>
        <v>0</v>
      </c>
      <c r="S184" s="255">
        <f t="shared" si="59"/>
        <v>0</v>
      </c>
      <c r="T184" s="255">
        <f t="shared" si="59"/>
        <v>0</v>
      </c>
      <c r="U184" s="255">
        <f t="shared" si="59"/>
        <v>0</v>
      </c>
      <c r="V184" s="255">
        <f t="shared" si="59"/>
        <v>0</v>
      </c>
      <c r="W184" s="255">
        <f t="shared" si="59"/>
        <v>0</v>
      </c>
      <c r="X184" s="255">
        <f t="shared" si="59"/>
        <v>0</v>
      </c>
      <c r="Y184" s="255">
        <f t="shared" si="59"/>
        <v>0</v>
      </c>
      <c r="Z184" s="255">
        <f t="shared" si="59"/>
        <v>0</v>
      </c>
      <c r="AA184" s="255">
        <f t="shared" si="59"/>
        <v>0</v>
      </c>
      <c r="AB184" s="255">
        <f t="shared" si="59"/>
        <v>0</v>
      </c>
      <c r="AC184" s="255">
        <f t="shared" si="59"/>
        <v>0</v>
      </c>
      <c r="AD184" s="255">
        <f t="shared" si="59"/>
        <v>0</v>
      </c>
      <c r="AE184" s="255">
        <f t="shared" si="59"/>
        <v>0</v>
      </c>
      <c r="AF184" s="255">
        <f t="shared" si="59"/>
        <v>0</v>
      </c>
      <c r="AG184" s="255">
        <f t="shared" si="59"/>
        <v>0</v>
      </c>
      <c r="AH184" s="255">
        <f t="shared" si="59"/>
        <v>30000000</v>
      </c>
      <c r="AI184" s="255">
        <f t="shared" si="59"/>
        <v>0</v>
      </c>
      <c r="AJ184" s="255">
        <f t="shared" si="59"/>
        <v>0</v>
      </c>
      <c r="AK184" s="255">
        <f t="shared" si="59"/>
        <v>0</v>
      </c>
      <c r="AL184" s="354">
        <f t="shared" si="59"/>
        <v>30000000</v>
      </c>
    </row>
    <row r="185" spans="1:42" s="35" customFormat="1" ht="92.25" customHeight="1" x14ac:dyDescent="0.25">
      <c r="A185" s="359"/>
      <c r="B185" s="34"/>
      <c r="C185" s="433" t="s">
        <v>359</v>
      </c>
      <c r="D185" s="489" t="s">
        <v>360</v>
      </c>
      <c r="E185" s="492" t="s">
        <v>361</v>
      </c>
      <c r="F185" s="433" t="s">
        <v>362</v>
      </c>
      <c r="G185" s="71"/>
      <c r="H185" s="334">
        <v>120</v>
      </c>
      <c r="I185" s="14">
        <v>0</v>
      </c>
      <c r="J185" s="334">
        <v>2</v>
      </c>
      <c r="K185" s="433" t="s">
        <v>329</v>
      </c>
      <c r="L185" s="322"/>
      <c r="M185" s="433" t="s">
        <v>363</v>
      </c>
      <c r="N185" s="439" t="s">
        <v>364</v>
      </c>
      <c r="O185" s="334" t="s">
        <v>126</v>
      </c>
      <c r="P185" s="398">
        <v>0</v>
      </c>
      <c r="Q185" s="398">
        <v>0</v>
      </c>
      <c r="R185" s="398">
        <v>0</v>
      </c>
      <c r="S185" s="398">
        <v>0</v>
      </c>
      <c r="T185" s="398">
        <v>0</v>
      </c>
      <c r="U185" s="398">
        <v>0</v>
      </c>
      <c r="V185" s="398">
        <v>0</v>
      </c>
      <c r="W185" s="398">
        <v>0</v>
      </c>
      <c r="X185" s="398">
        <v>0</v>
      </c>
      <c r="Y185" s="398">
        <v>0</v>
      </c>
      <c r="Z185" s="398">
        <v>0</v>
      </c>
      <c r="AA185" s="398">
        <v>0</v>
      </c>
      <c r="AB185" s="398"/>
      <c r="AC185" s="398"/>
      <c r="AD185" s="398">
        <v>0</v>
      </c>
      <c r="AE185" s="398"/>
      <c r="AF185" s="398"/>
      <c r="AG185" s="398">
        <v>0</v>
      </c>
      <c r="AH185" s="398">
        <f>15000000+15000000</f>
        <v>30000000</v>
      </c>
      <c r="AI185" s="398">
        <v>0</v>
      </c>
      <c r="AJ185" s="398"/>
      <c r="AK185" s="398">
        <v>0</v>
      </c>
      <c r="AL185" s="401">
        <f>+P185+R185+S185+T185+U185+V185+W185+X185+Y185+Z185+AA185+AD185+AG185+AH185+AI185+AJ185+AK185</f>
        <v>30000000</v>
      </c>
    </row>
    <row r="186" spans="1:42" s="35" customFormat="1" ht="94.5" customHeight="1" x14ac:dyDescent="0.25">
      <c r="A186" s="359"/>
      <c r="B186" s="34"/>
      <c r="C186" s="435"/>
      <c r="D186" s="491"/>
      <c r="E186" s="494"/>
      <c r="F186" s="435"/>
      <c r="G186" s="26"/>
      <c r="H186" s="334">
        <v>121</v>
      </c>
      <c r="I186" s="14">
        <v>9</v>
      </c>
      <c r="J186" s="334">
        <v>4</v>
      </c>
      <c r="K186" s="435"/>
      <c r="L186" s="324"/>
      <c r="M186" s="435"/>
      <c r="N186" s="441"/>
      <c r="O186" s="334" t="s">
        <v>126</v>
      </c>
      <c r="P186" s="400"/>
      <c r="Q186" s="400"/>
      <c r="R186" s="400"/>
      <c r="S186" s="400"/>
      <c r="T186" s="400"/>
      <c r="U186" s="400"/>
      <c r="V186" s="400"/>
      <c r="W186" s="400"/>
      <c r="X186" s="400"/>
      <c r="Y186" s="400"/>
      <c r="Z186" s="400"/>
      <c r="AA186" s="400"/>
      <c r="AB186" s="400"/>
      <c r="AC186" s="400"/>
      <c r="AD186" s="400"/>
      <c r="AE186" s="400"/>
      <c r="AF186" s="400"/>
      <c r="AG186" s="400"/>
      <c r="AH186" s="400"/>
      <c r="AI186" s="400"/>
      <c r="AJ186" s="400"/>
      <c r="AK186" s="400"/>
      <c r="AL186" s="403"/>
    </row>
    <row r="187" spans="1:42" s="35" customFormat="1" ht="38.25" customHeight="1" x14ac:dyDescent="0.25">
      <c r="A187" s="356"/>
      <c r="B187" s="74"/>
      <c r="C187" s="25"/>
      <c r="D187" s="142"/>
      <c r="E187" s="143"/>
      <c r="F187" s="143"/>
      <c r="G187" s="74"/>
      <c r="H187" s="25"/>
      <c r="I187" s="135"/>
      <c r="J187" s="25"/>
      <c r="K187" s="25"/>
      <c r="L187" s="76"/>
      <c r="M187" s="25"/>
      <c r="N187" s="74"/>
      <c r="O187" s="25"/>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357"/>
    </row>
    <row r="188" spans="1:42" s="78" customFormat="1" ht="38.25" customHeight="1" x14ac:dyDescent="0.25">
      <c r="A188" s="347" t="s">
        <v>757</v>
      </c>
      <c r="B188" s="56"/>
      <c r="C188" s="57"/>
      <c r="D188" s="56"/>
      <c r="E188" s="56"/>
      <c r="F188" s="56"/>
      <c r="G188" s="56"/>
      <c r="H188" s="56"/>
      <c r="I188" s="56"/>
      <c r="J188" s="56"/>
      <c r="K188" s="56"/>
      <c r="L188" s="58"/>
      <c r="M188" s="57"/>
      <c r="N188" s="56"/>
      <c r="O188" s="57"/>
      <c r="P188" s="251">
        <f>P189</f>
        <v>0</v>
      </c>
      <c r="Q188" s="251">
        <f t="shared" ref="Q188:AL188" si="60">Q189</f>
        <v>0</v>
      </c>
      <c r="R188" s="251">
        <f t="shared" si="60"/>
        <v>0</v>
      </c>
      <c r="S188" s="251">
        <f t="shared" si="60"/>
        <v>0</v>
      </c>
      <c r="T188" s="251">
        <f t="shared" si="60"/>
        <v>0</v>
      </c>
      <c r="U188" s="251">
        <f t="shared" si="60"/>
        <v>0</v>
      </c>
      <c r="V188" s="251">
        <f t="shared" si="60"/>
        <v>0</v>
      </c>
      <c r="W188" s="251">
        <f t="shared" si="60"/>
        <v>0</v>
      </c>
      <c r="X188" s="251">
        <f t="shared" si="60"/>
        <v>0</v>
      </c>
      <c r="Y188" s="251">
        <f t="shared" si="60"/>
        <v>0</v>
      </c>
      <c r="Z188" s="251">
        <f t="shared" si="60"/>
        <v>0</v>
      </c>
      <c r="AA188" s="251">
        <f t="shared" si="60"/>
        <v>0</v>
      </c>
      <c r="AB188" s="251">
        <f t="shared" si="60"/>
        <v>0</v>
      </c>
      <c r="AC188" s="251">
        <f t="shared" si="60"/>
        <v>0</v>
      </c>
      <c r="AD188" s="251">
        <f t="shared" si="60"/>
        <v>0</v>
      </c>
      <c r="AE188" s="251">
        <f t="shared" si="60"/>
        <v>0</v>
      </c>
      <c r="AF188" s="251">
        <f t="shared" si="60"/>
        <v>0</v>
      </c>
      <c r="AG188" s="251">
        <f t="shared" si="60"/>
        <v>0</v>
      </c>
      <c r="AH188" s="251">
        <f t="shared" si="60"/>
        <v>762140678</v>
      </c>
      <c r="AI188" s="251">
        <f t="shared" si="60"/>
        <v>380765559</v>
      </c>
      <c r="AJ188" s="251">
        <f t="shared" si="60"/>
        <v>0</v>
      </c>
      <c r="AK188" s="251">
        <f t="shared" si="60"/>
        <v>0</v>
      </c>
      <c r="AL188" s="348">
        <f t="shared" si="60"/>
        <v>1142906237</v>
      </c>
      <c r="AN188" s="96"/>
      <c r="AO188" s="96"/>
      <c r="AP188" s="96"/>
    </row>
    <row r="189" spans="1:42" s="78" customFormat="1" ht="38.25" customHeight="1" x14ac:dyDescent="0.25">
      <c r="A189" s="349">
        <v>2</v>
      </c>
      <c r="B189" s="60" t="s">
        <v>243</v>
      </c>
      <c r="C189" s="60"/>
      <c r="D189" s="60"/>
      <c r="E189" s="60"/>
      <c r="F189" s="60"/>
      <c r="G189" s="60"/>
      <c r="H189" s="60"/>
      <c r="I189" s="60"/>
      <c r="J189" s="60"/>
      <c r="K189" s="60"/>
      <c r="L189" s="60"/>
      <c r="M189" s="60"/>
      <c r="N189" s="60"/>
      <c r="O189" s="60"/>
      <c r="P189" s="252">
        <f t="shared" ref="P189:Z189" si="61">P190+P211</f>
        <v>0</v>
      </c>
      <c r="Q189" s="252">
        <f t="shared" si="61"/>
        <v>0</v>
      </c>
      <c r="R189" s="252">
        <f t="shared" si="61"/>
        <v>0</v>
      </c>
      <c r="S189" s="252">
        <f t="shared" si="61"/>
        <v>0</v>
      </c>
      <c r="T189" s="252">
        <f t="shared" si="61"/>
        <v>0</v>
      </c>
      <c r="U189" s="252">
        <f t="shared" si="61"/>
        <v>0</v>
      </c>
      <c r="V189" s="252">
        <f t="shared" si="61"/>
        <v>0</v>
      </c>
      <c r="W189" s="252">
        <f t="shared" si="61"/>
        <v>0</v>
      </c>
      <c r="X189" s="252">
        <f t="shared" si="61"/>
        <v>0</v>
      </c>
      <c r="Y189" s="252">
        <f t="shared" si="61"/>
        <v>0</v>
      </c>
      <c r="Z189" s="252">
        <f t="shared" si="61"/>
        <v>0</v>
      </c>
      <c r="AA189" s="252">
        <f t="shared" ref="AA189:AL189" si="62">AA190+AA211</f>
        <v>0</v>
      </c>
      <c r="AB189" s="252">
        <f t="shared" si="62"/>
        <v>0</v>
      </c>
      <c r="AC189" s="252">
        <f t="shared" si="62"/>
        <v>0</v>
      </c>
      <c r="AD189" s="252">
        <f t="shared" si="62"/>
        <v>0</v>
      </c>
      <c r="AE189" s="252">
        <f t="shared" si="62"/>
        <v>0</v>
      </c>
      <c r="AF189" s="252">
        <f t="shared" si="62"/>
        <v>0</v>
      </c>
      <c r="AG189" s="252">
        <f t="shared" si="62"/>
        <v>0</v>
      </c>
      <c r="AH189" s="252">
        <f t="shared" si="62"/>
        <v>762140678</v>
      </c>
      <c r="AI189" s="252">
        <f t="shared" si="62"/>
        <v>380765559</v>
      </c>
      <c r="AJ189" s="252">
        <f t="shared" si="62"/>
        <v>0</v>
      </c>
      <c r="AK189" s="252">
        <f t="shared" si="62"/>
        <v>0</v>
      </c>
      <c r="AL189" s="350">
        <f t="shared" si="62"/>
        <v>1142906237</v>
      </c>
    </row>
    <row r="190" spans="1:42" s="78" customFormat="1" ht="38.25" customHeight="1" x14ac:dyDescent="0.25">
      <c r="A190" s="358"/>
      <c r="B190" s="97">
        <v>2</v>
      </c>
      <c r="C190" s="63" t="s">
        <v>10</v>
      </c>
      <c r="D190" s="63"/>
      <c r="E190" s="63"/>
      <c r="F190" s="63"/>
      <c r="G190" s="63"/>
      <c r="H190" s="63"/>
      <c r="I190" s="63"/>
      <c r="J190" s="63"/>
      <c r="K190" s="63"/>
      <c r="L190" s="63"/>
      <c r="M190" s="63"/>
      <c r="N190" s="63"/>
      <c r="O190" s="63"/>
      <c r="P190" s="253">
        <f t="shared" ref="P190:Z190" si="63">P191+P198+P204</f>
        <v>0</v>
      </c>
      <c r="Q190" s="253">
        <f t="shared" si="63"/>
        <v>0</v>
      </c>
      <c r="R190" s="253">
        <f t="shared" si="63"/>
        <v>0</v>
      </c>
      <c r="S190" s="253">
        <f t="shared" si="63"/>
        <v>0</v>
      </c>
      <c r="T190" s="253">
        <f t="shared" si="63"/>
        <v>0</v>
      </c>
      <c r="U190" s="253">
        <f t="shared" si="63"/>
        <v>0</v>
      </c>
      <c r="V190" s="253">
        <f t="shared" si="63"/>
        <v>0</v>
      </c>
      <c r="W190" s="253">
        <f t="shared" si="63"/>
        <v>0</v>
      </c>
      <c r="X190" s="253">
        <f t="shared" si="63"/>
        <v>0</v>
      </c>
      <c r="Y190" s="253">
        <f t="shared" si="63"/>
        <v>0</v>
      </c>
      <c r="Z190" s="253">
        <f t="shared" si="63"/>
        <v>0</v>
      </c>
      <c r="AA190" s="253">
        <f t="shared" ref="AA190:AL190" si="64">AA191+AA198+AA204</f>
        <v>0</v>
      </c>
      <c r="AB190" s="253">
        <f t="shared" si="64"/>
        <v>0</v>
      </c>
      <c r="AC190" s="253">
        <f t="shared" si="64"/>
        <v>0</v>
      </c>
      <c r="AD190" s="253">
        <f t="shared" si="64"/>
        <v>0</v>
      </c>
      <c r="AE190" s="253">
        <f t="shared" si="64"/>
        <v>0</v>
      </c>
      <c r="AF190" s="253">
        <f t="shared" si="64"/>
        <v>0</v>
      </c>
      <c r="AG190" s="253">
        <f t="shared" si="64"/>
        <v>0</v>
      </c>
      <c r="AH190" s="253">
        <f t="shared" si="64"/>
        <v>417000000</v>
      </c>
      <c r="AI190" s="253">
        <f t="shared" si="64"/>
        <v>0</v>
      </c>
      <c r="AJ190" s="253">
        <f t="shared" si="64"/>
        <v>0</v>
      </c>
      <c r="AK190" s="253">
        <f t="shared" si="64"/>
        <v>0</v>
      </c>
      <c r="AL190" s="352">
        <f t="shared" si="64"/>
        <v>417000000</v>
      </c>
    </row>
    <row r="191" spans="1:42" s="78" customFormat="1" ht="38.25" customHeight="1" x14ac:dyDescent="0.25">
      <c r="A191" s="359"/>
      <c r="B191" s="64"/>
      <c r="C191" s="25"/>
      <c r="D191" s="74"/>
      <c r="E191" s="25"/>
      <c r="F191" s="335"/>
      <c r="G191" s="144">
        <v>8</v>
      </c>
      <c r="H191" s="145" t="s">
        <v>365</v>
      </c>
      <c r="I191" s="69"/>
      <c r="J191" s="69"/>
      <c r="K191" s="69"/>
      <c r="L191" s="69"/>
      <c r="M191" s="69"/>
      <c r="N191" s="69"/>
      <c r="O191" s="69"/>
      <c r="P191" s="255">
        <f>SUM(P192:P196)</f>
        <v>0</v>
      </c>
      <c r="Q191" s="255">
        <f t="shared" ref="Q191:AL191" si="65">SUM(Q192:Q196)</f>
        <v>0</v>
      </c>
      <c r="R191" s="255">
        <f t="shared" si="65"/>
        <v>0</v>
      </c>
      <c r="S191" s="255">
        <f t="shared" si="65"/>
        <v>0</v>
      </c>
      <c r="T191" s="255">
        <f t="shared" si="65"/>
        <v>0</v>
      </c>
      <c r="U191" s="255">
        <f t="shared" si="65"/>
        <v>0</v>
      </c>
      <c r="V191" s="255">
        <f t="shared" si="65"/>
        <v>0</v>
      </c>
      <c r="W191" s="255">
        <f t="shared" si="65"/>
        <v>0</v>
      </c>
      <c r="X191" s="255">
        <f t="shared" si="65"/>
        <v>0</v>
      </c>
      <c r="Y191" s="255">
        <f t="shared" si="65"/>
        <v>0</v>
      </c>
      <c r="Z191" s="255">
        <f t="shared" si="65"/>
        <v>0</v>
      </c>
      <c r="AA191" s="255">
        <f t="shared" si="65"/>
        <v>0</v>
      </c>
      <c r="AB191" s="255">
        <f t="shared" si="65"/>
        <v>0</v>
      </c>
      <c r="AC191" s="255">
        <f t="shared" si="65"/>
        <v>0</v>
      </c>
      <c r="AD191" s="255">
        <f t="shared" si="65"/>
        <v>0</v>
      </c>
      <c r="AE191" s="255">
        <f t="shared" si="65"/>
        <v>0</v>
      </c>
      <c r="AF191" s="255">
        <f t="shared" si="65"/>
        <v>0</v>
      </c>
      <c r="AG191" s="255">
        <f t="shared" si="65"/>
        <v>0</v>
      </c>
      <c r="AH191" s="255">
        <f t="shared" si="65"/>
        <v>50000000</v>
      </c>
      <c r="AI191" s="255">
        <f t="shared" si="65"/>
        <v>0</v>
      </c>
      <c r="AJ191" s="255">
        <f>SUM(AJ192:AJ195)</f>
        <v>0</v>
      </c>
      <c r="AK191" s="255">
        <f t="shared" si="65"/>
        <v>0</v>
      </c>
      <c r="AL191" s="354">
        <f t="shared" si="65"/>
        <v>50000000</v>
      </c>
    </row>
    <row r="192" spans="1:42" s="35" customFormat="1" ht="90.75" customHeight="1" x14ac:dyDescent="0.25">
      <c r="A192" s="359"/>
      <c r="B192" s="70"/>
      <c r="C192" s="335">
        <v>5</v>
      </c>
      <c r="D192" s="329" t="s">
        <v>366</v>
      </c>
      <c r="E192" s="334">
        <v>12.9</v>
      </c>
      <c r="F192" s="334">
        <v>8.9</v>
      </c>
      <c r="G192" s="71"/>
      <c r="H192" s="334">
        <v>38</v>
      </c>
      <c r="I192" s="9">
        <v>3</v>
      </c>
      <c r="J192" s="9">
        <v>4</v>
      </c>
      <c r="K192" s="439" t="s">
        <v>367</v>
      </c>
      <c r="L192" s="322"/>
      <c r="M192" s="433" t="s">
        <v>368</v>
      </c>
      <c r="N192" s="439" t="s">
        <v>369</v>
      </c>
      <c r="O192" s="11" t="s">
        <v>127</v>
      </c>
      <c r="P192" s="398">
        <v>0</v>
      </c>
      <c r="Q192" s="398">
        <v>0</v>
      </c>
      <c r="R192" s="398">
        <v>0</v>
      </c>
      <c r="S192" s="398">
        <v>0</v>
      </c>
      <c r="T192" s="398">
        <v>0</v>
      </c>
      <c r="U192" s="398">
        <v>0</v>
      </c>
      <c r="V192" s="398">
        <v>0</v>
      </c>
      <c r="W192" s="398">
        <v>0</v>
      </c>
      <c r="X192" s="398">
        <v>0</v>
      </c>
      <c r="Y192" s="398">
        <v>0</v>
      </c>
      <c r="Z192" s="398">
        <v>0</v>
      </c>
      <c r="AA192" s="398">
        <v>0</v>
      </c>
      <c r="AB192" s="398"/>
      <c r="AC192" s="398"/>
      <c r="AD192" s="398">
        <v>0</v>
      </c>
      <c r="AE192" s="398"/>
      <c r="AF192" s="398"/>
      <c r="AG192" s="398">
        <v>0</v>
      </c>
      <c r="AH192" s="398">
        <f>7500000+7500000</f>
        <v>15000000</v>
      </c>
      <c r="AI192" s="398">
        <v>0</v>
      </c>
      <c r="AJ192" s="398"/>
      <c r="AK192" s="398">
        <v>0</v>
      </c>
      <c r="AL192" s="401">
        <f>+P192+R192+S192+T192+U192+V192+W192+X192+Y192+Z192+AA192+AD192+AG192+AH192+AI192+AJ192+AK192</f>
        <v>15000000</v>
      </c>
    </row>
    <row r="193" spans="1:38" s="35" customFormat="1" ht="73.5" customHeight="1" x14ac:dyDescent="0.25">
      <c r="A193" s="359"/>
      <c r="B193" s="70"/>
      <c r="C193" s="335">
        <v>6</v>
      </c>
      <c r="D193" s="329" t="s">
        <v>370</v>
      </c>
      <c r="E193" s="300" t="s">
        <v>371</v>
      </c>
      <c r="F193" s="300" t="s">
        <v>372</v>
      </c>
      <c r="G193" s="73"/>
      <c r="H193" s="334">
        <v>39</v>
      </c>
      <c r="I193" s="9">
        <v>0</v>
      </c>
      <c r="J193" s="9">
        <v>3</v>
      </c>
      <c r="K193" s="441"/>
      <c r="L193" s="324"/>
      <c r="M193" s="435"/>
      <c r="N193" s="441"/>
      <c r="O193" s="11" t="s">
        <v>127</v>
      </c>
      <c r="P193" s="400"/>
      <c r="Q193" s="400"/>
      <c r="R193" s="400"/>
      <c r="S193" s="400"/>
      <c r="T193" s="400"/>
      <c r="U193" s="400"/>
      <c r="V193" s="400"/>
      <c r="W193" s="400"/>
      <c r="X193" s="400"/>
      <c r="Y193" s="400"/>
      <c r="Z193" s="400"/>
      <c r="AA193" s="400"/>
      <c r="AB193" s="400"/>
      <c r="AC193" s="400"/>
      <c r="AD193" s="400"/>
      <c r="AE193" s="400"/>
      <c r="AF193" s="400"/>
      <c r="AG193" s="400"/>
      <c r="AH193" s="400"/>
      <c r="AI193" s="400"/>
      <c r="AJ193" s="400"/>
      <c r="AK193" s="400"/>
      <c r="AL193" s="403"/>
    </row>
    <row r="194" spans="1:38" s="35" customFormat="1" ht="109.5" customHeight="1" x14ac:dyDescent="0.25">
      <c r="A194" s="359"/>
      <c r="B194" s="70"/>
      <c r="C194" s="474">
        <v>5</v>
      </c>
      <c r="D194" s="477" t="s">
        <v>366</v>
      </c>
      <c r="E194" s="433">
        <v>12.9</v>
      </c>
      <c r="F194" s="474">
        <v>8.9</v>
      </c>
      <c r="G194" s="73"/>
      <c r="H194" s="334">
        <v>40</v>
      </c>
      <c r="I194" s="9">
        <v>0</v>
      </c>
      <c r="J194" s="9">
        <v>0.05</v>
      </c>
      <c r="K194" s="455" t="s">
        <v>367</v>
      </c>
      <c r="L194" s="445"/>
      <c r="M194" s="433" t="s">
        <v>373</v>
      </c>
      <c r="N194" s="439" t="s">
        <v>374</v>
      </c>
      <c r="O194" s="11" t="s">
        <v>126</v>
      </c>
      <c r="P194" s="398">
        <v>0</v>
      </c>
      <c r="Q194" s="398">
        <v>0</v>
      </c>
      <c r="R194" s="398">
        <v>0</v>
      </c>
      <c r="S194" s="398">
        <v>0</v>
      </c>
      <c r="T194" s="398">
        <v>0</v>
      </c>
      <c r="U194" s="398">
        <v>0</v>
      </c>
      <c r="V194" s="398">
        <v>0</v>
      </c>
      <c r="W194" s="398">
        <v>0</v>
      </c>
      <c r="X194" s="398">
        <v>0</v>
      </c>
      <c r="Y194" s="398">
        <v>0</v>
      </c>
      <c r="Z194" s="398">
        <v>0</v>
      </c>
      <c r="AA194" s="398">
        <v>0</v>
      </c>
      <c r="AB194" s="398"/>
      <c r="AC194" s="398"/>
      <c r="AD194" s="398">
        <v>0</v>
      </c>
      <c r="AE194" s="398"/>
      <c r="AF194" s="398"/>
      <c r="AG194" s="398">
        <v>0</v>
      </c>
      <c r="AH194" s="398">
        <v>35000000</v>
      </c>
      <c r="AI194" s="398">
        <v>0</v>
      </c>
      <c r="AJ194" s="398">
        <v>0</v>
      </c>
      <c r="AK194" s="398"/>
      <c r="AL194" s="401">
        <f>+P194+R194+S194+T194+U194+V194+W194+X194+Y194+Z194+AA194+AD194+AG194+AH194+AI194+AK194+AK194</f>
        <v>35000000</v>
      </c>
    </row>
    <row r="195" spans="1:38" s="35" customFormat="1" ht="80.25" customHeight="1" x14ac:dyDescent="0.25">
      <c r="A195" s="359"/>
      <c r="B195" s="70"/>
      <c r="C195" s="476"/>
      <c r="D195" s="477"/>
      <c r="E195" s="434"/>
      <c r="F195" s="476"/>
      <c r="G195" s="73"/>
      <c r="H195" s="334">
        <v>41</v>
      </c>
      <c r="I195" s="9">
        <v>0</v>
      </c>
      <c r="J195" s="9">
        <v>1</v>
      </c>
      <c r="K195" s="456"/>
      <c r="L195" s="446"/>
      <c r="M195" s="434"/>
      <c r="N195" s="440"/>
      <c r="O195" s="11" t="s">
        <v>127</v>
      </c>
      <c r="P195" s="399"/>
      <c r="Q195" s="399"/>
      <c r="R195" s="399"/>
      <c r="S195" s="399"/>
      <c r="T195" s="399"/>
      <c r="U195" s="399"/>
      <c r="V195" s="399"/>
      <c r="W195" s="399"/>
      <c r="X195" s="399"/>
      <c r="Y195" s="399"/>
      <c r="Z195" s="399"/>
      <c r="AA195" s="399"/>
      <c r="AB195" s="399"/>
      <c r="AC195" s="399"/>
      <c r="AD195" s="399"/>
      <c r="AE195" s="399"/>
      <c r="AF195" s="399"/>
      <c r="AG195" s="399"/>
      <c r="AH195" s="399"/>
      <c r="AI195" s="399"/>
      <c r="AJ195" s="399"/>
      <c r="AK195" s="399"/>
      <c r="AL195" s="402"/>
    </row>
    <row r="196" spans="1:38" s="35" customFormat="1" ht="75.75" customHeight="1" x14ac:dyDescent="0.25">
      <c r="A196" s="359"/>
      <c r="B196" s="70"/>
      <c r="C196" s="146">
        <v>6</v>
      </c>
      <c r="D196" s="329" t="s">
        <v>370</v>
      </c>
      <c r="E196" s="147" t="s">
        <v>371</v>
      </c>
      <c r="F196" s="147" t="s">
        <v>372</v>
      </c>
      <c r="G196" s="26"/>
      <c r="H196" s="334">
        <v>42</v>
      </c>
      <c r="I196" s="9">
        <v>1</v>
      </c>
      <c r="J196" s="9">
        <v>1</v>
      </c>
      <c r="K196" s="457"/>
      <c r="L196" s="447"/>
      <c r="M196" s="435"/>
      <c r="N196" s="441"/>
      <c r="O196" s="11" t="s">
        <v>127</v>
      </c>
      <c r="P196" s="400"/>
      <c r="Q196" s="400"/>
      <c r="R196" s="400"/>
      <c r="S196" s="400"/>
      <c r="T196" s="400"/>
      <c r="U196" s="400"/>
      <c r="V196" s="400"/>
      <c r="W196" s="400"/>
      <c r="X196" s="400"/>
      <c r="Y196" s="400"/>
      <c r="Z196" s="400"/>
      <c r="AA196" s="400"/>
      <c r="AB196" s="400"/>
      <c r="AC196" s="400"/>
      <c r="AD196" s="400"/>
      <c r="AE196" s="400"/>
      <c r="AF196" s="400"/>
      <c r="AG196" s="400"/>
      <c r="AH196" s="400"/>
      <c r="AI196" s="400"/>
      <c r="AJ196" s="400"/>
      <c r="AK196" s="400"/>
      <c r="AL196" s="403"/>
    </row>
    <row r="197" spans="1:38" s="35" customFormat="1" ht="23.25" customHeight="1" x14ac:dyDescent="0.25">
      <c r="A197" s="353"/>
      <c r="B197" s="104"/>
      <c r="C197" s="25"/>
      <c r="D197" s="74"/>
      <c r="E197" s="25"/>
      <c r="F197" s="25"/>
      <c r="G197" s="74"/>
      <c r="H197" s="25"/>
      <c r="I197" s="110"/>
      <c r="J197" s="110"/>
      <c r="K197" s="294"/>
      <c r="L197" s="92"/>
      <c r="M197" s="318"/>
      <c r="N197" s="86"/>
      <c r="O197" s="25"/>
      <c r="P197" s="257"/>
      <c r="Q197" s="257"/>
      <c r="R197" s="257"/>
      <c r="S197" s="257"/>
      <c r="T197" s="257"/>
      <c r="U197" s="257"/>
      <c r="V197" s="257"/>
      <c r="W197" s="257"/>
      <c r="X197" s="257"/>
      <c r="Y197" s="257"/>
      <c r="Z197" s="257"/>
      <c r="AA197" s="257"/>
      <c r="AB197" s="257"/>
      <c r="AC197" s="257"/>
      <c r="AD197" s="257"/>
      <c r="AE197" s="257"/>
      <c r="AF197" s="257"/>
      <c r="AG197" s="257"/>
      <c r="AH197" s="259"/>
      <c r="AI197" s="257"/>
      <c r="AJ197" s="257"/>
      <c r="AK197" s="257"/>
      <c r="AL197" s="357"/>
    </row>
    <row r="198" spans="1:38" s="78" customFormat="1" ht="38.25" customHeight="1" x14ac:dyDescent="0.25">
      <c r="A198" s="359"/>
      <c r="B198" s="70"/>
      <c r="C198" s="335"/>
      <c r="D198" s="329"/>
      <c r="E198" s="334"/>
      <c r="F198" s="334"/>
      <c r="G198" s="109">
        <v>9</v>
      </c>
      <c r="H198" s="69" t="s">
        <v>375</v>
      </c>
      <c r="I198" s="69"/>
      <c r="J198" s="69"/>
      <c r="K198" s="69"/>
      <c r="L198" s="69"/>
      <c r="M198" s="69"/>
      <c r="N198" s="69"/>
      <c r="O198" s="69"/>
      <c r="P198" s="254">
        <f>SUM(P199:P202)</f>
        <v>0</v>
      </c>
      <c r="Q198" s="254">
        <f t="shared" ref="Q198:AL198" si="66">SUM(Q199:Q202)</f>
        <v>0</v>
      </c>
      <c r="R198" s="254">
        <f t="shared" si="66"/>
        <v>0</v>
      </c>
      <c r="S198" s="254">
        <f t="shared" si="66"/>
        <v>0</v>
      </c>
      <c r="T198" s="254">
        <f t="shared" si="66"/>
        <v>0</v>
      </c>
      <c r="U198" s="254">
        <f t="shared" si="66"/>
        <v>0</v>
      </c>
      <c r="V198" s="254">
        <f t="shared" si="66"/>
        <v>0</v>
      </c>
      <c r="W198" s="254">
        <f t="shared" si="66"/>
        <v>0</v>
      </c>
      <c r="X198" s="254">
        <f t="shared" si="66"/>
        <v>0</v>
      </c>
      <c r="Y198" s="254">
        <f t="shared" si="66"/>
        <v>0</v>
      </c>
      <c r="Z198" s="254">
        <f t="shared" si="66"/>
        <v>0</v>
      </c>
      <c r="AA198" s="254">
        <f t="shared" si="66"/>
        <v>0</v>
      </c>
      <c r="AB198" s="254">
        <f t="shared" si="66"/>
        <v>0</v>
      </c>
      <c r="AC198" s="254">
        <f t="shared" si="66"/>
        <v>0</v>
      </c>
      <c r="AD198" s="254">
        <f t="shared" si="66"/>
        <v>0</v>
      </c>
      <c r="AE198" s="254">
        <f t="shared" si="66"/>
        <v>0</v>
      </c>
      <c r="AF198" s="254">
        <f t="shared" si="66"/>
        <v>0</v>
      </c>
      <c r="AG198" s="254">
        <f t="shared" si="66"/>
        <v>0</v>
      </c>
      <c r="AH198" s="254">
        <f t="shared" si="66"/>
        <v>177000000</v>
      </c>
      <c r="AI198" s="254">
        <f t="shared" si="66"/>
        <v>0</v>
      </c>
      <c r="AJ198" s="254">
        <f t="shared" si="66"/>
        <v>0</v>
      </c>
      <c r="AK198" s="254">
        <f t="shared" si="66"/>
        <v>0</v>
      </c>
      <c r="AL198" s="372">
        <f t="shared" si="66"/>
        <v>177000000</v>
      </c>
    </row>
    <row r="199" spans="1:38" s="35" customFormat="1" ht="89.25" customHeight="1" x14ac:dyDescent="0.25">
      <c r="A199" s="359"/>
      <c r="B199" s="70"/>
      <c r="C199" s="311">
        <v>5</v>
      </c>
      <c r="D199" s="329" t="s">
        <v>366</v>
      </c>
      <c r="E199" s="301">
        <v>12.9</v>
      </c>
      <c r="F199" s="301">
        <v>8.9</v>
      </c>
      <c r="G199" s="433">
        <v>0</v>
      </c>
      <c r="H199" s="334">
        <v>43</v>
      </c>
      <c r="I199" s="9" t="s">
        <v>9</v>
      </c>
      <c r="J199" s="9">
        <v>3</v>
      </c>
      <c r="K199" s="433" t="s">
        <v>367</v>
      </c>
      <c r="L199" s="445"/>
      <c r="M199" s="433" t="s">
        <v>376</v>
      </c>
      <c r="N199" s="439" t="s">
        <v>377</v>
      </c>
      <c r="O199" s="334" t="s">
        <v>126</v>
      </c>
      <c r="P199" s="398"/>
      <c r="Q199" s="398"/>
      <c r="R199" s="398"/>
      <c r="S199" s="398"/>
      <c r="T199" s="398"/>
      <c r="U199" s="398"/>
      <c r="V199" s="398"/>
      <c r="W199" s="398">
        <v>0</v>
      </c>
      <c r="X199" s="398"/>
      <c r="Y199" s="398"/>
      <c r="Z199" s="398"/>
      <c r="AA199" s="398"/>
      <c r="AB199" s="398"/>
      <c r="AC199" s="398"/>
      <c r="AD199" s="398"/>
      <c r="AE199" s="398"/>
      <c r="AF199" s="398"/>
      <c r="AG199" s="398">
        <v>0</v>
      </c>
      <c r="AH199" s="404">
        <v>177000000</v>
      </c>
      <c r="AI199" s="398">
        <v>0</v>
      </c>
      <c r="AJ199" s="398"/>
      <c r="AK199" s="398">
        <v>0</v>
      </c>
      <c r="AL199" s="401">
        <f>+P199+R199+S199+T199+U199+V199+W199+X199+Y199+Z199+AA199+AD199+AG199+AH199+AI199+AJ199+AK199</f>
        <v>177000000</v>
      </c>
    </row>
    <row r="200" spans="1:38" s="35" customFormat="1" ht="72.75" customHeight="1" x14ac:dyDescent="0.25">
      <c r="A200" s="359"/>
      <c r="B200" s="70"/>
      <c r="C200" s="311">
        <v>6</v>
      </c>
      <c r="D200" s="329" t="s">
        <v>378</v>
      </c>
      <c r="E200" s="299" t="s">
        <v>371</v>
      </c>
      <c r="F200" s="299" t="s">
        <v>372</v>
      </c>
      <c r="G200" s="434"/>
      <c r="H200" s="334">
        <v>44</v>
      </c>
      <c r="I200" s="9">
        <v>0</v>
      </c>
      <c r="J200" s="9">
        <v>1</v>
      </c>
      <c r="K200" s="434"/>
      <c r="L200" s="446"/>
      <c r="M200" s="434"/>
      <c r="N200" s="440"/>
      <c r="O200" s="334" t="s">
        <v>127</v>
      </c>
      <c r="P200" s="399"/>
      <c r="Q200" s="399"/>
      <c r="R200" s="399"/>
      <c r="S200" s="399"/>
      <c r="T200" s="399"/>
      <c r="U200" s="399"/>
      <c r="V200" s="399"/>
      <c r="W200" s="399"/>
      <c r="X200" s="399"/>
      <c r="Y200" s="399"/>
      <c r="Z200" s="399"/>
      <c r="AA200" s="399"/>
      <c r="AB200" s="399"/>
      <c r="AC200" s="399"/>
      <c r="AD200" s="399"/>
      <c r="AE200" s="399"/>
      <c r="AF200" s="399"/>
      <c r="AG200" s="399"/>
      <c r="AH200" s="405"/>
      <c r="AI200" s="399"/>
      <c r="AJ200" s="399"/>
      <c r="AK200" s="399"/>
      <c r="AL200" s="402"/>
    </row>
    <row r="201" spans="1:38" s="35" customFormat="1" ht="88.5" customHeight="1" x14ac:dyDescent="0.25">
      <c r="A201" s="359"/>
      <c r="B201" s="70"/>
      <c r="C201" s="476">
        <v>7</v>
      </c>
      <c r="D201" s="477" t="s">
        <v>379</v>
      </c>
      <c r="E201" s="434" t="s">
        <v>380</v>
      </c>
      <c r="F201" s="434">
        <v>27</v>
      </c>
      <c r="G201" s="434"/>
      <c r="H201" s="334">
        <v>45</v>
      </c>
      <c r="I201" s="9" t="s">
        <v>9</v>
      </c>
      <c r="J201" s="9">
        <v>2</v>
      </c>
      <c r="K201" s="434"/>
      <c r="L201" s="446"/>
      <c r="M201" s="434"/>
      <c r="N201" s="440"/>
      <c r="O201" s="334" t="s">
        <v>126</v>
      </c>
      <c r="P201" s="399"/>
      <c r="Q201" s="399"/>
      <c r="R201" s="399"/>
      <c r="S201" s="399"/>
      <c r="T201" s="399"/>
      <c r="U201" s="399"/>
      <c r="V201" s="399"/>
      <c r="W201" s="399"/>
      <c r="X201" s="399"/>
      <c r="Y201" s="399"/>
      <c r="Z201" s="399"/>
      <c r="AA201" s="399"/>
      <c r="AB201" s="399"/>
      <c r="AC201" s="399"/>
      <c r="AD201" s="399"/>
      <c r="AE201" s="399"/>
      <c r="AF201" s="399"/>
      <c r="AG201" s="399"/>
      <c r="AH201" s="405"/>
      <c r="AI201" s="399"/>
      <c r="AJ201" s="399"/>
      <c r="AK201" s="399"/>
      <c r="AL201" s="402"/>
    </row>
    <row r="202" spans="1:38" s="35" customFormat="1" ht="93" customHeight="1" x14ac:dyDescent="0.25">
      <c r="A202" s="359"/>
      <c r="B202" s="70"/>
      <c r="C202" s="475"/>
      <c r="D202" s="477"/>
      <c r="E202" s="435"/>
      <c r="F202" s="435"/>
      <c r="G202" s="435"/>
      <c r="H202" s="334">
        <v>46</v>
      </c>
      <c r="I202" s="9">
        <v>0</v>
      </c>
      <c r="J202" s="9">
        <v>1</v>
      </c>
      <c r="K202" s="435"/>
      <c r="L202" s="447"/>
      <c r="M202" s="435"/>
      <c r="N202" s="441"/>
      <c r="O202" s="334" t="s">
        <v>127</v>
      </c>
      <c r="P202" s="400"/>
      <c r="Q202" s="400"/>
      <c r="R202" s="400"/>
      <c r="S202" s="400"/>
      <c r="T202" s="400"/>
      <c r="U202" s="400"/>
      <c r="V202" s="400"/>
      <c r="W202" s="400"/>
      <c r="X202" s="400"/>
      <c r="Y202" s="400"/>
      <c r="Z202" s="400"/>
      <c r="AA202" s="400"/>
      <c r="AB202" s="400"/>
      <c r="AC202" s="400"/>
      <c r="AD202" s="400"/>
      <c r="AE202" s="400"/>
      <c r="AF202" s="400"/>
      <c r="AG202" s="400"/>
      <c r="AH202" s="406"/>
      <c r="AI202" s="400"/>
      <c r="AJ202" s="400"/>
      <c r="AK202" s="400"/>
      <c r="AL202" s="403"/>
    </row>
    <row r="203" spans="1:38" s="49" customFormat="1" ht="21" customHeight="1" x14ac:dyDescent="0.25">
      <c r="A203" s="359"/>
      <c r="B203" s="70"/>
      <c r="C203" s="25"/>
      <c r="D203" s="74"/>
      <c r="E203" s="25"/>
      <c r="F203" s="25"/>
      <c r="G203" s="74"/>
      <c r="H203" s="25"/>
      <c r="I203" s="110"/>
      <c r="J203" s="110"/>
      <c r="K203" s="110"/>
      <c r="L203" s="76"/>
      <c r="M203" s="25"/>
      <c r="N203" s="74"/>
      <c r="O203" s="25"/>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357"/>
    </row>
    <row r="204" spans="1:38" s="78" customFormat="1" ht="38.25" customHeight="1" x14ac:dyDescent="0.25">
      <c r="A204" s="359"/>
      <c r="B204" s="70"/>
      <c r="C204" s="313"/>
      <c r="D204" s="320"/>
      <c r="E204" s="300"/>
      <c r="F204" s="300"/>
      <c r="G204" s="148">
        <v>10</v>
      </c>
      <c r="H204" s="69" t="s">
        <v>13</v>
      </c>
      <c r="I204" s="69"/>
      <c r="J204" s="69"/>
      <c r="K204" s="69"/>
      <c r="L204" s="69"/>
      <c r="M204" s="69"/>
      <c r="N204" s="69"/>
      <c r="O204" s="69"/>
      <c r="P204" s="255">
        <f>SUM(P205:P209)</f>
        <v>0</v>
      </c>
      <c r="Q204" s="255">
        <f t="shared" ref="Q204:AL204" si="67">SUM(Q205:Q209)</f>
        <v>0</v>
      </c>
      <c r="R204" s="255">
        <f t="shared" si="67"/>
        <v>0</v>
      </c>
      <c r="S204" s="255">
        <f t="shared" si="67"/>
        <v>0</v>
      </c>
      <c r="T204" s="255">
        <f t="shared" si="67"/>
        <v>0</v>
      </c>
      <c r="U204" s="255">
        <f t="shared" si="67"/>
        <v>0</v>
      </c>
      <c r="V204" s="255">
        <f t="shared" si="67"/>
        <v>0</v>
      </c>
      <c r="W204" s="255">
        <f t="shared" si="67"/>
        <v>0</v>
      </c>
      <c r="X204" s="255">
        <f t="shared" si="67"/>
        <v>0</v>
      </c>
      <c r="Y204" s="255">
        <f t="shared" si="67"/>
        <v>0</v>
      </c>
      <c r="Z204" s="255">
        <f t="shared" si="67"/>
        <v>0</v>
      </c>
      <c r="AA204" s="255">
        <f t="shared" si="67"/>
        <v>0</v>
      </c>
      <c r="AB204" s="255">
        <f t="shared" si="67"/>
        <v>0</v>
      </c>
      <c r="AC204" s="255">
        <f t="shared" si="67"/>
        <v>0</v>
      </c>
      <c r="AD204" s="255">
        <f t="shared" si="67"/>
        <v>0</v>
      </c>
      <c r="AE204" s="255">
        <f t="shared" si="67"/>
        <v>0</v>
      </c>
      <c r="AF204" s="255">
        <f t="shared" si="67"/>
        <v>0</v>
      </c>
      <c r="AG204" s="255">
        <f t="shared" si="67"/>
        <v>0</v>
      </c>
      <c r="AH204" s="255">
        <f t="shared" si="67"/>
        <v>190000000</v>
      </c>
      <c r="AI204" s="255">
        <f t="shared" si="67"/>
        <v>0</v>
      </c>
      <c r="AJ204" s="255">
        <f t="shared" si="67"/>
        <v>0</v>
      </c>
      <c r="AK204" s="255">
        <f t="shared" si="67"/>
        <v>0</v>
      </c>
      <c r="AL204" s="354">
        <f t="shared" si="67"/>
        <v>190000000</v>
      </c>
    </row>
    <row r="205" spans="1:38" s="35" customFormat="1" ht="207.75" customHeight="1" x14ac:dyDescent="0.25">
      <c r="A205" s="359"/>
      <c r="B205" s="70"/>
      <c r="C205" s="335" t="s">
        <v>381</v>
      </c>
      <c r="D205" s="329" t="s">
        <v>382</v>
      </c>
      <c r="E205" s="334" t="s">
        <v>383</v>
      </c>
      <c r="F205" s="334" t="s">
        <v>384</v>
      </c>
      <c r="G205" s="71"/>
      <c r="H205" s="334">
        <v>47</v>
      </c>
      <c r="I205" s="9">
        <v>0</v>
      </c>
      <c r="J205" s="9">
        <v>12</v>
      </c>
      <c r="K205" s="329" t="s">
        <v>367</v>
      </c>
      <c r="L205" s="12">
        <v>2014630000101</v>
      </c>
      <c r="M205" s="334" t="s">
        <v>385</v>
      </c>
      <c r="N205" s="329" t="s">
        <v>386</v>
      </c>
      <c r="O205" s="334" t="s">
        <v>126</v>
      </c>
      <c r="P205" s="45"/>
      <c r="Q205" s="45"/>
      <c r="R205" s="45"/>
      <c r="S205" s="45"/>
      <c r="T205" s="45"/>
      <c r="U205" s="45"/>
      <c r="V205" s="45"/>
      <c r="W205" s="45"/>
      <c r="X205" s="45"/>
      <c r="Y205" s="45"/>
      <c r="Z205" s="45"/>
      <c r="AA205" s="45"/>
      <c r="AB205" s="45"/>
      <c r="AC205" s="45"/>
      <c r="AD205" s="45"/>
      <c r="AE205" s="45"/>
      <c r="AF205" s="45"/>
      <c r="AG205" s="45"/>
      <c r="AH205" s="30">
        <v>20000000</v>
      </c>
      <c r="AI205" s="45"/>
      <c r="AJ205" s="33"/>
      <c r="AK205" s="33"/>
      <c r="AL205" s="355">
        <f>+P205+R205+S205+T205+U205+V205+W205+X205+Y205+Z205+AA205+AD205+AG205+AH205+AI205+AJ205+AK205</f>
        <v>20000000</v>
      </c>
    </row>
    <row r="206" spans="1:38" s="35" customFormat="1" ht="168" customHeight="1" x14ac:dyDescent="0.25">
      <c r="A206" s="359"/>
      <c r="B206" s="70"/>
      <c r="C206" s="335" t="s">
        <v>381</v>
      </c>
      <c r="D206" s="329" t="s">
        <v>382</v>
      </c>
      <c r="E206" s="334" t="s">
        <v>383</v>
      </c>
      <c r="F206" s="334" t="s">
        <v>384</v>
      </c>
      <c r="G206" s="73"/>
      <c r="H206" s="334">
        <v>47</v>
      </c>
      <c r="I206" s="9">
        <v>0</v>
      </c>
      <c r="J206" s="9">
        <v>12</v>
      </c>
      <c r="K206" s="329" t="s">
        <v>367</v>
      </c>
      <c r="L206" s="12">
        <v>2014630000103</v>
      </c>
      <c r="M206" s="334" t="s">
        <v>387</v>
      </c>
      <c r="N206" s="329" t="s">
        <v>388</v>
      </c>
      <c r="O206" s="334" t="s">
        <v>127</v>
      </c>
      <c r="P206" s="45">
        <v>0</v>
      </c>
      <c r="Q206" s="45">
        <v>0</v>
      </c>
      <c r="R206" s="45">
        <v>0</v>
      </c>
      <c r="S206" s="45">
        <v>0</v>
      </c>
      <c r="T206" s="45">
        <v>0</v>
      </c>
      <c r="U206" s="45">
        <v>0</v>
      </c>
      <c r="V206" s="45">
        <v>0</v>
      </c>
      <c r="W206" s="45">
        <v>0</v>
      </c>
      <c r="X206" s="45">
        <v>0</v>
      </c>
      <c r="Y206" s="45">
        <v>0</v>
      </c>
      <c r="Z206" s="45">
        <v>0</v>
      </c>
      <c r="AA206" s="45">
        <v>0</v>
      </c>
      <c r="AB206" s="45"/>
      <c r="AC206" s="45"/>
      <c r="AD206" s="45">
        <v>0</v>
      </c>
      <c r="AE206" s="45"/>
      <c r="AF206" s="45"/>
      <c r="AG206" s="45">
        <v>0</v>
      </c>
      <c r="AH206" s="30">
        <v>5000000</v>
      </c>
      <c r="AI206" s="45">
        <v>0</v>
      </c>
      <c r="AJ206" s="33"/>
      <c r="AK206" s="33">
        <v>0</v>
      </c>
      <c r="AL206" s="355">
        <f>+P206+R206+S206+T206+U206+V206+W206+X206+Y206+Z206+AA206+AD206+AG206+AH206+AI206+AJ206+AK206</f>
        <v>5000000</v>
      </c>
    </row>
    <row r="207" spans="1:38" s="35" customFormat="1" ht="90.75" customHeight="1" x14ac:dyDescent="0.25">
      <c r="A207" s="359"/>
      <c r="B207" s="70"/>
      <c r="C207" s="311">
        <v>5</v>
      </c>
      <c r="D207" s="297" t="s">
        <v>389</v>
      </c>
      <c r="E207" s="301" t="s">
        <v>390</v>
      </c>
      <c r="F207" s="301" t="s">
        <v>391</v>
      </c>
      <c r="G207" s="73"/>
      <c r="H207" s="334">
        <v>47</v>
      </c>
      <c r="I207" s="9">
        <v>0</v>
      </c>
      <c r="J207" s="9">
        <v>12</v>
      </c>
      <c r="K207" s="496" t="s">
        <v>367</v>
      </c>
      <c r="L207" s="445"/>
      <c r="M207" s="433" t="s">
        <v>392</v>
      </c>
      <c r="N207" s="439" t="s">
        <v>393</v>
      </c>
      <c r="O207" s="334" t="s">
        <v>127</v>
      </c>
      <c r="P207" s="398">
        <v>0</v>
      </c>
      <c r="Q207" s="398">
        <v>0</v>
      </c>
      <c r="R207" s="398">
        <v>0</v>
      </c>
      <c r="S207" s="398">
        <v>0</v>
      </c>
      <c r="T207" s="398">
        <v>0</v>
      </c>
      <c r="U207" s="398">
        <v>0</v>
      </c>
      <c r="V207" s="398">
        <v>0</v>
      </c>
      <c r="W207" s="398">
        <v>0</v>
      </c>
      <c r="X207" s="398">
        <v>0</v>
      </c>
      <c r="Y207" s="398">
        <v>0</v>
      </c>
      <c r="Z207" s="398">
        <v>0</v>
      </c>
      <c r="AA207" s="398">
        <v>0</v>
      </c>
      <c r="AB207" s="398"/>
      <c r="AC207" s="398"/>
      <c r="AD207" s="398">
        <v>0</v>
      </c>
      <c r="AE207" s="398"/>
      <c r="AF207" s="398"/>
      <c r="AG207" s="398">
        <v>0</v>
      </c>
      <c r="AH207" s="404">
        <v>165000000</v>
      </c>
      <c r="AI207" s="398">
        <v>0</v>
      </c>
      <c r="AJ207" s="398"/>
      <c r="AK207" s="398"/>
      <c r="AL207" s="401">
        <f>P207+Q207+R207+S207+T207+U207+V207+W207+X207+Y207+Z207+AA207+AD207+AG207+AH207+AI207+AJ207+AK207</f>
        <v>165000000</v>
      </c>
    </row>
    <row r="208" spans="1:38" s="35" customFormat="1" ht="59.25" customHeight="1" x14ac:dyDescent="0.25">
      <c r="A208" s="359"/>
      <c r="B208" s="70"/>
      <c r="C208" s="312">
        <v>6</v>
      </c>
      <c r="D208" s="73" t="s">
        <v>378</v>
      </c>
      <c r="E208" s="299" t="s">
        <v>371</v>
      </c>
      <c r="F208" s="299" t="s">
        <v>372</v>
      </c>
      <c r="G208" s="73"/>
      <c r="H208" s="334">
        <v>48</v>
      </c>
      <c r="I208" s="9">
        <v>0</v>
      </c>
      <c r="J208" s="9">
        <v>1</v>
      </c>
      <c r="K208" s="497"/>
      <c r="L208" s="446"/>
      <c r="M208" s="434"/>
      <c r="N208" s="440"/>
      <c r="O208" s="334" t="s">
        <v>127</v>
      </c>
      <c r="P208" s="399"/>
      <c r="Q208" s="399"/>
      <c r="R208" s="399"/>
      <c r="S208" s="399"/>
      <c r="T208" s="399"/>
      <c r="U208" s="399"/>
      <c r="V208" s="399"/>
      <c r="W208" s="399"/>
      <c r="X208" s="399"/>
      <c r="Y208" s="399"/>
      <c r="Z208" s="399"/>
      <c r="AA208" s="399"/>
      <c r="AB208" s="399"/>
      <c r="AC208" s="399"/>
      <c r="AD208" s="399"/>
      <c r="AE208" s="399"/>
      <c r="AF208" s="399"/>
      <c r="AG208" s="399"/>
      <c r="AH208" s="405"/>
      <c r="AI208" s="399"/>
      <c r="AJ208" s="399"/>
      <c r="AK208" s="399"/>
      <c r="AL208" s="402"/>
    </row>
    <row r="209" spans="1:38" s="35" customFormat="1" ht="119.25" customHeight="1" thickBot="1" x14ac:dyDescent="0.3">
      <c r="A209" s="359"/>
      <c r="B209" s="70"/>
      <c r="C209" s="313">
        <v>7</v>
      </c>
      <c r="D209" s="320" t="s">
        <v>379</v>
      </c>
      <c r="E209" s="149">
        <v>31.7</v>
      </c>
      <c r="F209" s="300" t="s">
        <v>394</v>
      </c>
      <c r="G209" s="26"/>
      <c r="H209" s="334">
        <v>49</v>
      </c>
      <c r="I209" s="9">
        <v>0</v>
      </c>
      <c r="J209" s="9">
        <v>1</v>
      </c>
      <c r="K209" s="498"/>
      <c r="L209" s="447"/>
      <c r="M209" s="435"/>
      <c r="N209" s="495"/>
      <c r="O209" s="334" t="s">
        <v>127</v>
      </c>
      <c r="P209" s="400"/>
      <c r="Q209" s="400"/>
      <c r="R209" s="400"/>
      <c r="S209" s="400"/>
      <c r="T209" s="400"/>
      <c r="U209" s="400"/>
      <c r="V209" s="400"/>
      <c r="W209" s="400"/>
      <c r="X209" s="400"/>
      <c r="Y209" s="400"/>
      <c r="Z209" s="400"/>
      <c r="AA209" s="400"/>
      <c r="AB209" s="400"/>
      <c r="AC209" s="400"/>
      <c r="AD209" s="400"/>
      <c r="AE209" s="400"/>
      <c r="AF209" s="400"/>
      <c r="AG209" s="400"/>
      <c r="AH209" s="406"/>
      <c r="AI209" s="400"/>
      <c r="AJ209" s="400"/>
      <c r="AK209" s="400"/>
      <c r="AL209" s="403"/>
    </row>
    <row r="210" spans="1:38" s="35" customFormat="1" ht="30.75" customHeight="1" thickTop="1" x14ac:dyDescent="0.25">
      <c r="A210" s="359"/>
      <c r="B210" s="80"/>
      <c r="C210" s="334"/>
      <c r="D210" s="329"/>
      <c r="E210" s="334"/>
      <c r="F210" s="334"/>
      <c r="G210" s="329"/>
      <c r="H210" s="334"/>
      <c r="I210" s="9"/>
      <c r="J210" s="9"/>
      <c r="K210" s="9"/>
      <c r="L210" s="12"/>
      <c r="M210" s="334"/>
      <c r="N210" s="329"/>
      <c r="O210" s="334"/>
      <c r="P210" s="45"/>
      <c r="Q210" s="45"/>
      <c r="R210" s="45"/>
      <c r="S210" s="45"/>
      <c r="T210" s="45"/>
      <c r="U210" s="45"/>
      <c r="V210" s="45"/>
      <c r="W210" s="45"/>
      <c r="X210" s="45"/>
      <c r="Y210" s="45"/>
      <c r="Z210" s="45"/>
      <c r="AA210" s="45"/>
      <c r="AB210" s="45"/>
      <c r="AC210" s="45"/>
      <c r="AD210" s="45"/>
      <c r="AE210" s="45"/>
      <c r="AF210" s="45"/>
      <c r="AG210" s="45"/>
      <c r="AH210" s="45"/>
      <c r="AI210" s="45"/>
      <c r="AJ210" s="33"/>
      <c r="AK210" s="33"/>
      <c r="AL210" s="355"/>
    </row>
    <row r="211" spans="1:38" s="35" customFormat="1" ht="38.25" customHeight="1" x14ac:dyDescent="0.25">
      <c r="A211" s="359"/>
      <c r="B211" s="97">
        <v>3</v>
      </c>
      <c r="C211" s="63" t="s">
        <v>14</v>
      </c>
      <c r="D211" s="63"/>
      <c r="E211" s="63"/>
      <c r="F211" s="63"/>
      <c r="G211" s="63"/>
      <c r="H211" s="63"/>
      <c r="I211" s="63"/>
      <c r="J211" s="63"/>
      <c r="K211" s="63"/>
      <c r="L211" s="63"/>
      <c r="M211" s="63"/>
      <c r="N211" s="63"/>
      <c r="O211" s="63"/>
      <c r="P211" s="253">
        <f t="shared" ref="P211:Z211" si="68">P212+P217+P221</f>
        <v>0</v>
      </c>
      <c r="Q211" s="253">
        <f t="shared" si="68"/>
        <v>0</v>
      </c>
      <c r="R211" s="253">
        <f t="shared" si="68"/>
        <v>0</v>
      </c>
      <c r="S211" s="253">
        <f t="shared" si="68"/>
        <v>0</v>
      </c>
      <c r="T211" s="253">
        <f t="shared" si="68"/>
        <v>0</v>
      </c>
      <c r="U211" s="253">
        <f t="shared" si="68"/>
        <v>0</v>
      </c>
      <c r="V211" s="253">
        <f t="shared" si="68"/>
        <v>0</v>
      </c>
      <c r="W211" s="253">
        <f t="shared" si="68"/>
        <v>0</v>
      </c>
      <c r="X211" s="253">
        <f t="shared" si="68"/>
        <v>0</v>
      </c>
      <c r="Y211" s="253">
        <f t="shared" si="68"/>
        <v>0</v>
      </c>
      <c r="Z211" s="253">
        <f t="shared" si="68"/>
        <v>0</v>
      </c>
      <c r="AA211" s="253">
        <f t="shared" ref="AA211:AL211" si="69">AA212+AA217+AA221</f>
        <v>0</v>
      </c>
      <c r="AB211" s="253">
        <f t="shared" si="69"/>
        <v>0</v>
      </c>
      <c r="AC211" s="253">
        <f t="shared" si="69"/>
        <v>0</v>
      </c>
      <c r="AD211" s="253">
        <f t="shared" si="69"/>
        <v>0</v>
      </c>
      <c r="AE211" s="253">
        <f t="shared" si="69"/>
        <v>0</v>
      </c>
      <c r="AF211" s="253">
        <f t="shared" si="69"/>
        <v>0</v>
      </c>
      <c r="AG211" s="253">
        <f t="shared" si="69"/>
        <v>0</v>
      </c>
      <c r="AH211" s="253">
        <f t="shared" si="69"/>
        <v>345140678</v>
      </c>
      <c r="AI211" s="253">
        <f t="shared" si="69"/>
        <v>380765559</v>
      </c>
      <c r="AJ211" s="253">
        <f t="shared" si="69"/>
        <v>0</v>
      </c>
      <c r="AK211" s="253">
        <f t="shared" si="69"/>
        <v>0</v>
      </c>
      <c r="AL211" s="352">
        <f t="shared" si="69"/>
        <v>725906237</v>
      </c>
    </row>
    <row r="212" spans="1:38" s="155" customFormat="1" ht="38.25" customHeight="1" x14ac:dyDescent="0.25">
      <c r="A212" s="359"/>
      <c r="B212" s="64" t="s">
        <v>125</v>
      </c>
      <c r="C212" s="150"/>
      <c r="D212" s="150"/>
      <c r="E212" s="150"/>
      <c r="F212" s="150"/>
      <c r="G212" s="109">
        <v>11</v>
      </c>
      <c r="H212" s="151" t="s">
        <v>15</v>
      </c>
      <c r="I212" s="152"/>
      <c r="J212" s="152"/>
      <c r="K212" s="152"/>
      <c r="L212" s="153"/>
      <c r="M212" s="154"/>
      <c r="N212" s="109"/>
      <c r="O212" s="285"/>
      <c r="P212" s="255">
        <f>SUM(P213:P215)</f>
        <v>0</v>
      </c>
      <c r="Q212" s="255">
        <f t="shared" ref="Q212:AL212" si="70">SUM(Q213:Q215)</f>
        <v>0</v>
      </c>
      <c r="R212" s="255">
        <f t="shared" si="70"/>
        <v>0</v>
      </c>
      <c r="S212" s="255">
        <f t="shared" si="70"/>
        <v>0</v>
      </c>
      <c r="T212" s="255">
        <f t="shared" si="70"/>
        <v>0</v>
      </c>
      <c r="U212" s="255">
        <f t="shared" si="70"/>
        <v>0</v>
      </c>
      <c r="V212" s="255">
        <f t="shared" si="70"/>
        <v>0</v>
      </c>
      <c r="W212" s="255">
        <f t="shared" si="70"/>
        <v>0</v>
      </c>
      <c r="X212" s="255">
        <f t="shared" si="70"/>
        <v>0</v>
      </c>
      <c r="Y212" s="255">
        <f t="shared" si="70"/>
        <v>0</v>
      </c>
      <c r="Z212" s="255">
        <f t="shared" si="70"/>
        <v>0</v>
      </c>
      <c r="AA212" s="255">
        <f t="shared" si="70"/>
        <v>0</v>
      </c>
      <c r="AB212" s="255">
        <f t="shared" si="70"/>
        <v>0</v>
      </c>
      <c r="AC212" s="255">
        <f t="shared" si="70"/>
        <v>0</v>
      </c>
      <c r="AD212" s="255">
        <f t="shared" si="70"/>
        <v>0</v>
      </c>
      <c r="AE212" s="255">
        <f t="shared" si="70"/>
        <v>0</v>
      </c>
      <c r="AF212" s="255">
        <f t="shared" si="70"/>
        <v>0</v>
      </c>
      <c r="AG212" s="255">
        <f t="shared" si="70"/>
        <v>0</v>
      </c>
      <c r="AH212" s="255">
        <f t="shared" si="70"/>
        <v>40000000</v>
      </c>
      <c r="AI212" s="255">
        <f t="shared" si="70"/>
        <v>20000000</v>
      </c>
      <c r="AJ212" s="255">
        <f t="shared" si="70"/>
        <v>0</v>
      </c>
      <c r="AK212" s="255">
        <f t="shared" si="70"/>
        <v>0</v>
      </c>
      <c r="AL212" s="354">
        <f t="shared" si="70"/>
        <v>60000000</v>
      </c>
    </row>
    <row r="213" spans="1:38" s="35" customFormat="1" ht="182.25" customHeight="1" x14ac:dyDescent="0.25">
      <c r="A213" s="359"/>
      <c r="B213" s="73"/>
      <c r="C213" s="335" t="s">
        <v>395</v>
      </c>
      <c r="D213" s="329" t="s">
        <v>396</v>
      </c>
      <c r="E213" s="334" t="s">
        <v>397</v>
      </c>
      <c r="F213" s="334" t="s">
        <v>398</v>
      </c>
      <c r="G213" s="433"/>
      <c r="H213" s="334">
        <v>50</v>
      </c>
      <c r="I213" s="9" t="s">
        <v>9</v>
      </c>
      <c r="J213" s="9">
        <v>2</v>
      </c>
      <c r="K213" s="329" t="s">
        <v>367</v>
      </c>
      <c r="L213" s="12">
        <v>2014630000108</v>
      </c>
      <c r="M213" s="334" t="s">
        <v>399</v>
      </c>
      <c r="N213" s="329" t="s">
        <v>400</v>
      </c>
      <c r="O213" s="334" t="s">
        <v>126</v>
      </c>
      <c r="P213" s="45">
        <v>0</v>
      </c>
      <c r="Q213" s="45">
        <v>0</v>
      </c>
      <c r="R213" s="45">
        <v>0</v>
      </c>
      <c r="S213" s="45">
        <v>0</v>
      </c>
      <c r="T213" s="45">
        <v>0</v>
      </c>
      <c r="U213" s="45">
        <v>0</v>
      </c>
      <c r="V213" s="45">
        <v>0</v>
      </c>
      <c r="W213" s="45">
        <v>0</v>
      </c>
      <c r="X213" s="45">
        <v>0</v>
      </c>
      <c r="Y213" s="45">
        <v>0</v>
      </c>
      <c r="Z213" s="45">
        <v>0</v>
      </c>
      <c r="AA213" s="45">
        <v>0</v>
      </c>
      <c r="AB213" s="45"/>
      <c r="AC213" s="45"/>
      <c r="AD213" s="45">
        <v>0</v>
      </c>
      <c r="AE213" s="45"/>
      <c r="AF213" s="45"/>
      <c r="AG213" s="45">
        <v>0</v>
      </c>
      <c r="AH213" s="30">
        <v>5000000</v>
      </c>
      <c r="AI213" s="45">
        <v>0</v>
      </c>
      <c r="AJ213" s="33"/>
      <c r="AK213" s="33">
        <v>0</v>
      </c>
      <c r="AL213" s="355">
        <f>+P213+R213+S213+T213+U213+V213+W213+X213+Y213+Z213+AA213+AD213+AG213+AH213+AI213+AJ213+AK213</f>
        <v>5000000</v>
      </c>
    </row>
    <row r="214" spans="1:38" s="35" customFormat="1" ht="149.25" customHeight="1" x14ac:dyDescent="0.25">
      <c r="A214" s="359"/>
      <c r="B214" s="73"/>
      <c r="C214" s="335" t="s">
        <v>395</v>
      </c>
      <c r="D214" s="329" t="s">
        <v>396</v>
      </c>
      <c r="E214" s="334" t="s">
        <v>397</v>
      </c>
      <c r="F214" s="334" t="s">
        <v>398</v>
      </c>
      <c r="G214" s="434"/>
      <c r="H214" s="334">
        <v>50</v>
      </c>
      <c r="I214" s="9" t="s">
        <v>9</v>
      </c>
      <c r="J214" s="9">
        <v>2</v>
      </c>
      <c r="K214" s="329" t="s">
        <v>367</v>
      </c>
      <c r="L214" s="12">
        <v>2014630000114</v>
      </c>
      <c r="M214" s="334" t="s">
        <v>401</v>
      </c>
      <c r="N214" s="329" t="s">
        <v>402</v>
      </c>
      <c r="O214" s="334" t="s">
        <v>126</v>
      </c>
      <c r="P214" s="45"/>
      <c r="Q214" s="45"/>
      <c r="R214" s="45"/>
      <c r="S214" s="45"/>
      <c r="T214" s="45"/>
      <c r="U214" s="45"/>
      <c r="V214" s="45"/>
      <c r="W214" s="45"/>
      <c r="X214" s="45"/>
      <c r="Y214" s="45"/>
      <c r="Z214" s="45"/>
      <c r="AA214" s="45"/>
      <c r="AB214" s="45"/>
      <c r="AC214" s="45"/>
      <c r="AD214" s="45"/>
      <c r="AE214" s="45"/>
      <c r="AF214" s="45"/>
      <c r="AG214" s="45"/>
      <c r="AH214" s="30">
        <v>3000000</v>
      </c>
      <c r="AI214" s="45"/>
      <c r="AJ214" s="33"/>
      <c r="AK214" s="33"/>
      <c r="AL214" s="355">
        <f>+P214+R214+S214+T214+U214+V214+W214+X214+Y214+Z214+AA214+AD214+AG214+AH214+AI214+AJ214+AK214</f>
        <v>3000000</v>
      </c>
    </row>
    <row r="215" spans="1:38" s="35" customFormat="1" ht="136.5" customHeight="1" x14ac:dyDescent="0.25">
      <c r="A215" s="359"/>
      <c r="B215" s="73"/>
      <c r="C215" s="335" t="s">
        <v>395</v>
      </c>
      <c r="D215" s="329" t="s">
        <v>396</v>
      </c>
      <c r="E215" s="334" t="s">
        <v>397</v>
      </c>
      <c r="F215" s="334" t="s">
        <v>398</v>
      </c>
      <c r="G215" s="435"/>
      <c r="H215" s="334">
        <v>50</v>
      </c>
      <c r="I215" s="9" t="s">
        <v>9</v>
      </c>
      <c r="J215" s="9">
        <v>2</v>
      </c>
      <c r="K215" s="329" t="s">
        <v>367</v>
      </c>
      <c r="L215" s="322"/>
      <c r="M215" s="301" t="s">
        <v>403</v>
      </c>
      <c r="N215" s="297" t="s">
        <v>404</v>
      </c>
      <c r="O215" s="334" t="s">
        <v>126</v>
      </c>
      <c r="P215" s="45">
        <v>0</v>
      </c>
      <c r="Q215" s="45">
        <v>0</v>
      </c>
      <c r="R215" s="45">
        <v>0</v>
      </c>
      <c r="S215" s="45">
        <v>0</v>
      </c>
      <c r="T215" s="45">
        <v>0</v>
      </c>
      <c r="U215" s="45">
        <v>0</v>
      </c>
      <c r="V215" s="45">
        <v>0</v>
      </c>
      <c r="W215" s="45">
        <v>0</v>
      </c>
      <c r="X215" s="45">
        <v>0</v>
      </c>
      <c r="Y215" s="45">
        <v>0</v>
      </c>
      <c r="Z215" s="45">
        <v>0</v>
      </c>
      <c r="AA215" s="45">
        <v>0</v>
      </c>
      <c r="AB215" s="45"/>
      <c r="AC215" s="45"/>
      <c r="AD215" s="45">
        <v>0</v>
      </c>
      <c r="AE215" s="45"/>
      <c r="AF215" s="45"/>
      <c r="AG215" s="45">
        <v>0</v>
      </c>
      <c r="AH215" s="30">
        <f>12000000+20000000</f>
        <v>32000000</v>
      </c>
      <c r="AI215" s="45">
        <v>20000000</v>
      </c>
      <c r="AJ215" s="33"/>
      <c r="AK215" s="33">
        <v>0</v>
      </c>
      <c r="AL215" s="355">
        <f>+P215+R215+S215+T215+U215+V215+W215+X215+Y215+Z215+AA215+AD215+AG215+AH215+AI215+AJ215+AK215</f>
        <v>52000000</v>
      </c>
    </row>
    <row r="216" spans="1:38" s="35" customFormat="1" ht="19.5" customHeight="1" x14ac:dyDescent="0.25">
      <c r="A216" s="359"/>
      <c r="B216" s="73"/>
      <c r="C216" s="25"/>
      <c r="D216" s="74"/>
      <c r="E216" s="25"/>
      <c r="F216" s="25"/>
      <c r="G216" s="74"/>
      <c r="H216" s="25"/>
      <c r="I216" s="110"/>
      <c r="J216" s="110"/>
      <c r="K216" s="110"/>
      <c r="L216" s="76"/>
      <c r="M216" s="25"/>
      <c r="N216" s="74"/>
      <c r="O216" s="25"/>
      <c r="P216" s="257"/>
      <c r="Q216" s="257"/>
      <c r="R216" s="257"/>
      <c r="S216" s="257"/>
      <c r="T216" s="257"/>
      <c r="U216" s="257"/>
      <c r="V216" s="257"/>
      <c r="W216" s="257"/>
      <c r="X216" s="257"/>
      <c r="Y216" s="257"/>
      <c r="Z216" s="257"/>
      <c r="AA216" s="257"/>
      <c r="AB216" s="257"/>
      <c r="AC216" s="257"/>
      <c r="AD216" s="257"/>
      <c r="AE216" s="257"/>
      <c r="AF216" s="257"/>
      <c r="AG216" s="257"/>
      <c r="AH216" s="31"/>
      <c r="AI216" s="257"/>
      <c r="AJ216" s="257"/>
      <c r="AK216" s="257"/>
      <c r="AL216" s="357"/>
    </row>
    <row r="217" spans="1:38" s="78" customFormat="1" ht="38.25" customHeight="1" x14ac:dyDescent="0.25">
      <c r="A217" s="359"/>
      <c r="B217" s="73"/>
      <c r="C217" s="335"/>
      <c r="D217" s="329"/>
      <c r="E217" s="334"/>
      <c r="F217" s="334"/>
      <c r="G217" s="109">
        <v>12</v>
      </c>
      <c r="H217" s="156" t="s">
        <v>16</v>
      </c>
      <c r="I217" s="156"/>
      <c r="J217" s="156"/>
      <c r="K217" s="156"/>
      <c r="L217" s="156"/>
      <c r="M217" s="156"/>
      <c r="N217" s="156"/>
      <c r="O217" s="156"/>
      <c r="P217" s="255">
        <f>SUM(P218:P219)</f>
        <v>0</v>
      </c>
      <c r="Q217" s="255">
        <f t="shared" ref="Q217:AL217" si="71">SUM(Q218:Q219)</f>
        <v>0</v>
      </c>
      <c r="R217" s="255">
        <f t="shared" si="71"/>
        <v>0</v>
      </c>
      <c r="S217" s="255">
        <f t="shared" si="71"/>
        <v>0</v>
      </c>
      <c r="T217" s="255">
        <f t="shared" si="71"/>
        <v>0</v>
      </c>
      <c r="U217" s="255">
        <f t="shared" si="71"/>
        <v>0</v>
      </c>
      <c r="V217" s="255">
        <f t="shared" si="71"/>
        <v>0</v>
      </c>
      <c r="W217" s="255">
        <f t="shared" si="71"/>
        <v>0</v>
      </c>
      <c r="X217" s="255">
        <f t="shared" si="71"/>
        <v>0</v>
      </c>
      <c r="Y217" s="255">
        <f t="shared" si="71"/>
        <v>0</v>
      </c>
      <c r="Z217" s="255">
        <f t="shared" si="71"/>
        <v>0</v>
      </c>
      <c r="AA217" s="255">
        <f t="shared" si="71"/>
        <v>0</v>
      </c>
      <c r="AB217" s="255">
        <f t="shared" si="71"/>
        <v>0</v>
      </c>
      <c r="AC217" s="255">
        <f t="shared" si="71"/>
        <v>0</v>
      </c>
      <c r="AD217" s="255">
        <f t="shared" si="71"/>
        <v>0</v>
      </c>
      <c r="AE217" s="255">
        <f t="shared" si="71"/>
        <v>0</v>
      </c>
      <c r="AF217" s="255">
        <f t="shared" si="71"/>
        <v>0</v>
      </c>
      <c r="AG217" s="255">
        <f t="shared" si="71"/>
        <v>0</v>
      </c>
      <c r="AH217" s="255">
        <f t="shared" si="71"/>
        <v>17000000</v>
      </c>
      <c r="AI217" s="255">
        <f t="shared" si="71"/>
        <v>63000000</v>
      </c>
      <c r="AJ217" s="255">
        <f t="shared" si="71"/>
        <v>0</v>
      </c>
      <c r="AK217" s="255">
        <f t="shared" si="71"/>
        <v>0</v>
      </c>
      <c r="AL217" s="354">
        <f t="shared" si="71"/>
        <v>80000000</v>
      </c>
    </row>
    <row r="218" spans="1:38" s="35" customFormat="1" ht="144.75" customHeight="1" x14ac:dyDescent="0.25">
      <c r="A218" s="359"/>
      <c r="B218" s="73"/>
      <c r="C218" s="335" t="s">
        <v>395</v>
      </c>
      <c r="D218" s="329" t="s">
        <v>396</v>
      </c>
      <c r="E218" s="334" t="s">
        <v>397</v>
      </c>
      <c r="F218" s="334" t="s">
        <v>398</v>
      </c>
      <c r="G218" s="433"/>
      <c r="H218" s="334">
        <v>52</v>
      </c>
      <c r="I218" s="9">
        <v>0</v>
      </c>
      <c r="J218" s="9">
        <v>3</v>
      </c>
      <c r="K218" s="17" t="s">
        <v>367</v>
      </c>
      <c r="L218" s="12"/>
      <c r="M218" s="334" t="s">
        <v>405</v>
      </c>
      <c r="N218" s="329" t="s">
        <v>406</v>
      </c>
      <c r="O218" s="334" t="s">
        <v>127</v>
      </c>
      <c r="P218" s="45">
        <v>0</v>
      </c>
      <c r="Q218" s="45">
        <v>0</v>
      </c>
      <c r="R218" s="45">
        <v>0</v>
      </c>
      <c r="S218" s="45">
        <v>0</v>
      </c>
      <c r="T218" s="45">
        <v>0</v>
      </c>
      <c r="U218" s="45">
        <v>0</v>
      </c>
      <c r="V218" s="45">
        <v>0</v>
      </c>
      <c r="W218" s="45">
        <v>0</v>
      </c>
      <c r="X218" s="45">
        <v>0</v>
      </c>
      <c r="Y218" s="45">
        <v>0</v>
      </c>
      <c r="Z218" s="45">
        <v>0</v>
      </c>
      <c r="AA218" s="45">
        <v>0</v>
      </c>
      <c r="AB218" s="45"/>
      <c r="AC218" s="45"/>
      <c r="AD218" s="45">
        <v>0</v>
      </c>
      <c r="AE218" s="45"/>
      <c r="AF218" s="45"/>
      <c r="AG218" s="45">
        <v>0</v>
      </c>
      <c r="AH218" s="261">
        <v>12800000</v>
      </c>
      <c r="AI218" s="45">
        <v>63000000</v>
      </c>
      <c r="AJ218" s="33"/>
      <c r="AK218" s="33">
        <v>0</v>
      </c>
      <c r="AL218" s="355">
        <f>+P218+R218+S218+T218+U218+V218+W218+X218+Y218+Z218+AA218+AD218+AG218+AH218+AI218+AJ218+AK218</f>
        <v>75800000</v>
      </c>
    </row>
    <row r="219" spans="1:38" s="35" customFormat="1" ht="147" customHeight="1" x14ac:dyDescent="0.25">
      <c r="A219" s="359"/>
      <c r="B219" s="73"/>
      <c r="C219" s="335" t="s">
        <v>395</v>
      </c>
      <c r="D219" s="329" t="s">
        <v>396</v>
      </c>
      <c r="E219" s="334" t="s">
        <v>397</v>
      </c>
      <c r="F219" s="334" t="s">
        <v>398</v>
      </c>
      <c r="G219" s="435"/>
      <c r="H219" s="334">
        <v>52</v>
      </c>
      <c r="I219" s="9">
        <v>0</v>
      </c>
      <c r="J219" s="9">
        <v>3</v>
      </c>
      <c r="K219" s="17" t="s">
        <v>367</v>
      </c>
      <c r="L219" s="12">
        <v>2014630000113</v>
      </c>
      <c r="M219" s="334" t="s">
        <v>407</v>
      </c>
      <c r="N219" s="329" t="s">
        <v>408</v>
      </c>
      <c r="O219" s="334" t="s">
        <v>127</v>
      </c>
      <c r="P219" s="45"/>
      <c r="Q219" s="45"/>
      <c r="R219" s="45"/>
      <c r="S219" s="45"/>
      <c r="T219" s="45"/>
      <c r="U219" s="45"/>
      <c r="V219" s="45"/>
      <c r="W219" s="45"/>
      <c r="X219" s="45"/>
      <c r="Y219" s="45"/>
      <c r="Z219" s="45"/>
      <c r="AA219" s="45"/>
      <c r="AB219" s="45"/>
      <c r="AC219" s="45"/>
      <c r="AD219" s="45"/>
      <c r="AE219" s="45"/>
      <c r="AF219" s="45"/>
      <c r="AG219" s="45"/>
      <c r="AH219" s="30">
        <v>4200000</v>
      </c>
      <c r="AI219" s="45"/>
      <c r="AJ219" s="33"/>
      <c r="AK219" s="33"/>
      <c r="AL219" s="355">
        <f>+P219+R219+S219+T219+U219+V219+W219+X219+Y219+Z219+AA219+AD219+AG219+AH219+AI219+AJ219+AK219</f>
        <v>4200000</v>
      </c>
    </row>
    <row r="220" spans="1:38" s="104" customFormat="1" ht="27" customHeight="1" x14ac:dyDescent="0.25">
      <c r="A220" s="359"/>
      <c r="B220" s="73"/>
      <c r="C220" s="25"/>
      <c r="D220" s="74"/>
      <c r="E220" s="25"/>
      <c r="F220" s="25"/>
      <c r="G220" s="74"/>
      <c r="H220" s="25"/>
      <c r="I220" s="110"/>
      <c r="J220" s="110"/>
      <c r="K220" s="110"/>
      <c r="L220" s="76"/>
      <c r="M220" s="25"/>
      <c r="N220" s="74"/>
      <c r="O220" s="25"/>
      <c r="P220" s="257"/>
      <c r="Q220" s="257"/>
      <c r="R220" s="257"/>
      <c r="S220" s="257"/>
      <c r="T220" s="257"/>
      <c r="U220" s="257"/>
      <c r="V220" s="257"/>
      <c r="W220" s="257"/>
      <c r="X220" s="257"/>
      <c r="Y220" s="257"/>
      <c r="Z220" s="257"/>
      <c r="AA220" s="257"/>
      <c r="AB220" s="257"/>
      <c r="AC220" s="257"/>
      <c r="AD220" s="257"/>
      <c r="AE220" s="257"/>
      <c r="AF220" s="257"/>
      <c r="AG220" s="257"/>
      <c r="AH220" s="257"/>
      <c r="AI220" s="257"/>
      <c r="AJ220" s="257"/>
      <c r="AK220" s="257"/>
      <c r="AL220" s="355"/>
    </row>
    <row r="221" spans="1:38" s="104" customFormat="1" ht="38.25" customHeight="1" x14ac:dyDescent="0.25">
      <c r="A221" s="359"/>
      <c r="B221" s="73"/>
      <c r="C221" s="335"/>
      <c r="D221" s="329"/>
      <c r="E221" s="334"/>
      <c r="F221" s="334"/>
      <c r="G221" s="67">
        <v>13</v>
      </c>
      <c r="H221" s="69" t="s">
        <v>17</v>
      </c>
      <c r="I221" s="69"/>
      <c r="J221" s="69"/>
      <c r="K221" s="69"/>
      <c r="L221" s="69"/>
      <c r="M221" s="69"/>
      <c r="N221" s="69"/>
      <c r="O221" s="69"/>
      <c r="P221" s="255">
        <f>SUM(P222:P223)</f>
        <v>0</v>
      </c>
      <c r="Q221" s="255">
        <f t="shared" ref="Q221:AL221" si="72">SUM(Q222:Q223)</f>
        <v>0</v>
      </c>
      <c r="R221" s="255">
        <f t="shared" si="72"/>
        <v>0</v>
      </c>
      <c r="S221" s="255">
        <f t="shared" si="72"/>
        <v>0</v>
      </c>
      <c r="T221" s="255">
        <f t="shared" si="72"/>
        <v>0</v>
      </c>
      <c r="U221" s="255">
        <f t="shared" si="72"/>
        <v>0</v>
      </c>
      <c r="V221" s="255">
        <f t="shared" si="72"/>
        <v>0</v>
      </c>
      <c r="W221" s="255">
        <f t="shared" si="72"/>
        <v>0</v>
      </c>
      <c r="X221" s="255">
        <f t="shared" si="72"/>
        <v>0</v>
      </c>
      <c r="Y221" s="255">
        <f t="shared" si="72"/>
        <v>0</v>
      </c>
      <c r="Z221" s="255">
        <f t="shared" si="72"/>
        <v>0</v>
      </c>
      <c r="AA221" s="255">
        <f t="shared" si="72"/>
        <v>0</v>
      </c>
      <c r="AB221" s="255">
        <f t="shared" si="72"/>
        <v>0</v>
      </c>
      <c r="AC221" s="255">
        <f t="shared" si="72"/>
        <v>0</v>
      </c>
      <c r="AD221" s="255">
        <f t="shared" si="72"/>
        <v>0</v>
      </c>
      <c r="AE221" s="255">
        <f t="shared" si="72"/>
        <v>0</v>
      </c>
      <c r="AF221" s="255">
        <f t="shared" si="72"/>
        <v>0</v>
      </c>
      <c r="AG221" s="255">
        <f t="shared" si="72"/>
        <v>0</v>
      </c>
      <c r="AH221" s="255">
        <f t="shared" si="72"/>
        <v>288140678</v>
      </c>
      <c r="AI221" s="255">
        <f t="shared" si="72"/>
        <v>297765559</v>
      </c>
      <c r="AJ221" s="255">
        <f t="shared" si="72"/>
        <v>0</v>
      </c>
      <c r="AK221" s="255">
        <f t="shared" si="72"/>
        <v>0</v>
      </c>
      <c r="AL221" s="354">
        <f t="shared" si="72"/>
        <v>585906237</v>
      </c>
    </row>
    <row r="222" spans="1:38" s="157" customFormat="1" ht="127.5" customHeight="1" x14ac:dyDescent="0.25">
      <c r="A222" s="359"/>
      <c r="B222" s="73"/>
      <c r="C222" s="335" t="s">
        <v>395</v>
      </c>
      <c r="D222" s="329" t="s">
        <v>396</v>
      </c>
      <c r="E222" s="334" t="s">
        <v>397</v>
      </c>
      <c r="F222" s="334" t="s">
        <v>398</v>
      </c>
      <c r="G222" s="71"/>
      <c r="H222" s="334">
        <v>53</v>
      </c>
      <c r="I222" s="9">
        <v>0</v>
      </c>
      <c r="J222" s="9">
        <v>1</v>
      </c>
      <c r="K222" s="17" t="s">
        <v>367</v>
      </c>
      <c r="L222" s="12"/>
      <c r="M222" s="334" t="s">
        <v>409</v>
      </c>
      <c r="N222" s="329" t="s">
        <v>410</v>
      </c>
      <c r="O222" s="334" t="s">
        <v>127</v>
      </c>
      <c r="P222" s="45">
        <v>0</v>
      </c>
      <c r="Q222" s="45">
        <v>0</v>
      </c>
      <c r="R222" s="45">
        <v>0</v>
      </c>
      <c r="S222" s="45">
        <v>0</v>
      </c>
      <c r="T222" s="45">
        <v>0</v>
      </c>
      <c r="U222" s="45">
        <v>0</v>
      </c>
      <c r="V222" s="45">
        <v>0</v>
      </c>
      <c r="W222" s="45">
        <v>0</v>
      </c>
      <c r="X222" s="45">
        <v>0</v>
      </c>
      <c r="Y222" s="45">
        <v>0</v>
      </c>
      <c r="Z222" s="45">
        <v>0</v>
      </c>
      <c r="AA222" s="45">
        <v>0</v>
      </c>
      <c r="AB222" s="45"/>
      <c r="AC222" s="45"/>
      <c r="AD222" s="45">
        <v>0</v>
      </c>
      <c r="AE222" s="45"/>
      <c r="AF222" s="45"/>
      <c r="AG222" s="45">
        <v>0</v>
      </c>
      <c r="AH222" s="45">
        <f>133000000+72140678</f>
        <v>205140678</v>
      </c>
      <c r="AI222" s="45">
        <f>375360000-75800000-4200000-3000000+192478+5213081</f>
        <v>297765559</v>
      </c>
      <c r="AJ222" s="33"/>
      <c r="AK222" s="33">
        <v>0</v>
      </c>
      <c r="AL222" s="355">
        <f>+P222+R222+S222+T222+U222+V222+W222+X222+Y222+Z222+AA222+AD222+AG222+AH222+AI222+AJ222+AK222</f>
        <v>502906237</v>
      </c>
    </row>
    <row r="223" spans="1:38" s="35" customFormat="1" ht="138" customHeight="1" x14ac:dyDescent="0.25">
      <c r="A223" s="359"/>
      <c r="B223" s="73"/>
      <c r="C223" s="335" t="s">
        <v>395</v>
      </c>
      <c r="D223" s="329" t="s">
        <v>396</v>
      </c>
      <c r="E223" s="334" t="s">
        <v>397</v>
      </c>
      <c r="F223" s="334" t="s">
        <v>398</v>
      </c>
      <c r="G223" s="26"/>
      <c r="H223" s="334">
        <v>53</v>
      </c>
      <c r="I223" s="9">
        <v>0</v>
      </c>
      <c r="J223" s="9">
        <v>1</v>
      </c>
      <c r="K223" s="17" t="s">
        <v>411</v>
      </c>
      <c r="L223" s="12">
        <v>2014630000107</v>
      </c>
      <c r="M223" s="334" t="s">
        <v>412</v>
      </c>
      <c r="N223" s="329" t="s">
        <v>413</v>
      </c>
      <c r="O223" s="334" t="s">
        <v>127</v>
      </c>
      <c r="P223" s="45"/>
      <c r="Q223" s="45"/>
      <c r="R223" s="45"/>
      <c r="S223" s="45"/>
      <c r="T223" s="45"/>
      <c r="U223" s="45"/>
      <c r="V223" s="45"/>
      <c r="W223" s="45"/>
      <c r="X223" s="45"/>
      <c r="Y223" s="45"/>
      <c r="Z223" s="45"/>
      <c r="AA223" s="45"/>
      <c r="AB223" s="45"/>
      <c r="AC223" s="45"/>
      <c r="AD223" s="45"/>
      <c r="AE223" s="45"/>
      <c r="AF223" s="45"/>
      <c r="AG223" s="45"/>
      <c r="AH223" s="45">
        <v>83000000</v>
      </c>
      <c r="AI223" s="45"/>
      <c r="AJ223" s="33"/>
      <c r="AK223" s="33"/>
      <c r="AL223" s="355">
        <f>+P223+R223+S223+T223+U223+V223+W223+X223+Y223+Z223+AA223+AD223+AG223+AH223+AI223+AJ223+AK223</f>
        <v>83000000</v>
      </c>
    </row>
    <row r="224" spans="1:38" s="35" customFormat="1" ht="38.25" customHeight="1" x14ac:dyDescent="0.25">
      <c r="A224" s="356"/>
      <c r="B224" s="74"/>
      <c r="C224" s="25"/>
      <c r="D224" s="74"/>
      <c r="E224" s="25"/>
      <c r="F224" s="25"/>
      <c r="G224" s="74"/>
      <c r="H224" s="25"/>
      <c r="I224" s="110"/>
      <c r="J224" s="110"/>
      <c r="K224" s="110"/>
      <c r="L224" s="76"/>
      <c r="M224" s="25"/>
      <c r="N224" s="74"/>
      <c r="O224" s="25"/>
      <c r="P224" s="257"/>
      <c r="Q224" s="257"/>
      <c r="R224" s="257"/>
      <c r="S224" s="257"/>
      <c r="T224" s="257"/>
      <c r="U224" s="257"/>
      <c r="V224" s="257"/>
      <c r="W224" s="257"/>
      <c r="X224" s="257"/>
      <c r="Y224" s="257"/>
      <c r="Z224" s="257"/>
      <c r="AA224" s="257"/>
      <c r="AB224" s="257"/>
      <c r="AC224" s="257"/>
      <c r="AD224" s="257"/>
      <c r="AE224" s="257"/>
      <c r="AF224" s="257"/>
      <c r="AG224" s="257"/>
      <c r="AH224" s="257"/>
      <c r="AI224" s="257"/>
      <c r="AJ224" s="257"/>
      <c r="AK224" s="257"/>
      <c r="AL224" s="357"/>
    </row>
    <row r="225" spans="1:42" s="78" customFormat="1" ht="38.25" customHeight="1" x14ac:dyDescent="0.25">
      <c r="A225" s="347" t="s">
        <v>758</v>
      </c>
      <c r="B225" s="158"/>
      <c r="C225" s="159"/>
      <c r="D225" s="158"/>
      <c r="E225" s="158"/>
      <c r="F225" s="158"/>
      <c r="G225" s="158"/>
      <c r="H225" s="158"/>
      <c r="I225" s="158"/>
      <c r="J225" s="158"/>
      <c r="K225" s="158"/>
      <c r="L225" s="160"/>
      <c r="M225" s="159"/>
      <c r="N225" s="158"/>
      <c r="O225" s="159"/>
      <c r="P225" s="270">
        <f t="shared" ref="P225:Z225" si="73">P226+P249+P268</f>
        <v>0</v>
      </c>
      <c r="Q225" s="270">
        <f t="shared" si="73"/>
        <v>0</v>
      </c>
      <c r="R225" s="270">
        <f t="shared" si="73"/>
        <v>0</v>
      </c>
      <c r="S225" s="270">
        <f t="shared" si="73"/>
        <v>0</v>
      </c>
      <c r="T225" s="270">
        <f t="shared" si="73"/>
        <v>0</v>
      </c>
      <c r="U225" s="270">
        <f t="shared" si="73"/>
        <v>0</v>
      </c>
      <c r="V225" s="270">
        <f t="shared" si="73"/>
        <v>0</v>
      </c>
      <c r="W225" s="270">
        <f t="shared" si="73"/>
        <v>0</v>
      </c>
      <c r="X225" s="270">
        <f t="shared" si="73"/>
        <v>0</v>
      </c>
      <c r="Y225" s="270">
        <f t="shared" si="73"/>
        <v>0</v>
      </c>
      <c r="Z225" s="270">
        <f t="shared" si="73"/>
        <v>0</v>
      </c>
      <c r="AA225" s="270">
        <f t="shared" ref="AA225:AL225" si="74">AA226+AA249+AA268</f>
        <v>0</v>
      </c>
      <c r="AB225" s="270">
        <f t="shared" si="74"/>
        <v>0</v>
      </c>
      <c r="AC225" s="270">
        <f t="shared" si="74"/>
        <v>0</v>
      </c>
      <c r="AD225" s="270">
        <f t="shared" si="74"/>
        <v>0</v>
      </c>
      <c r="AE225" s="270">
        <f t="shared" si="74"/>
        <v>0</v>
      </c>
      <c r="AF225" s="270">
        <f t="shared" si="74"/>
        <v>0</v>
      </c>
      <c r="AG225" s="270">
        <f t="shared" si="74"/>
        <v>0</v>
      </c>
      <c r="AH225" s="270">
        <f t="shared" si="74"/>
        <v>1929366350</v>
      </c>
      <c r="AI225" s="270">
        <f t="shared" si="74"/>
        <v>0</v>
      </c>
      <c r="AJ225" s="270">
        <f t="shared" si="74"/>
        <v>0</v>
      </c>
      <c r="AK225" s="270">
        <f t="shared" si="74"/>
        <v>0</v>
      </c>
      <c r="AL225" s="373">
        <f t="shared" si="74"/>
        <v>1929366350</v>
      </c>
      <c r="AN225" s="96"/>
      <c r="AO225" s="96"/>
      <c r="AP225" s="96"/>
    </row>
    <row r="226" spans="1:42" s="78" customFormat="1" ht="38.25" customHeight="1" x14ac:dyDescent="0.25">
      <c r="A226" s="349">
        <v>1</v>
      </c>
      <c r="B226" s="60" t="s">
        <v>259</v>
      </c>
      <c r="C226" s="60"/>
      <c r="D226" s="60"/>
      <c r="E226" s="60"/>
      <c r="F226" s="60"/>
      <c r="G226" s="60"/>
      <c r="H226" s="60"/>
      <c r="I226" s="60"/>
      <c r="J226" s="60"/>
      <c r="K226" s="60"/>
      <c r="L226" s="60"/>
      <c r="M226" s="60"/>
      <c r="N226" s="60"/>
      <c r="O226" s="60"/>
      <c r="P226" s="252">
        <f>P227</f>
        <v>0</v>
      </c>
      <c r="Q226" s="252">
        <f t="shared" ref="Q226:AL226" si="75">Q227</f>
        <v>0</v>
      </c>
      <c r="R226" s="252">
        <f t="shared" si="75"/>
        <v>0</v>
      </c>
      <c r="S226" s="252">
        <f t="shared" si="75"/>
        <v>0</v>
      </c>
      <c r="T226" s="252">
        <f t="shared" si="75"/>
        <v>0</v>
      </c>
      <c r="U226" s="252">
        <f t="shared" si="75"/>
        <v>0</v>
      </c>
      <c r="V226" s="252">
        <f t="shared" si="75"/>
        <v>0</v>
      </c>
      <c r="W226" s="252">
        <f t="shared" si="75"/>
        <v>0</v>
      </c>
      <c r="X226" s="252">
        <f t="shared" si="75"/>
        <v>0</v>
      </c>
      <c r="Y226" s="252">
        <f t="shared" si="75"/>
        <v>0</v>
      </c>
      <c r="Z226" s="252">
        <f t="shared" si="75"/>
        <v>0</v>
      </c>
      <c r="AA226" s="252">
        <f t="shared" si="75"/>
        <v>0</v>
      </c>
      <c r="AB226" s="252">
        <f t="shared" si="75"/>
        <v>0</v>
      </c>
      <c r="AC226" s="252">
        <f t="shared" si="75"/>
        <v>0</v>
      </c>
      <c r="AD226" s="252">
        <f t="shared" si="75"/>
        <v>0</v>
      </c>
      <c r="AE226" s="252">
        <f t="shared" si="75"/>
        <v>0</v>
      </c>
      <c r="AF226" s="252">
        <f t="shared" si="75"/>
        <v>0</v>
      </c>
      <c r="AG226" s="252">
        <f t="shared" si="75"/>
        <v>0</v>
      </c>
      <c r="AH226" s="252">
        <f t="shared" si="75"/>
        <v>849366350</v>
      </c>
      <c r="AI226" s="252">
        <f t="shared" si="75"/>
        <v>0</v>
      </c>
      <c r="AJ226" s="252">
        <f t="shared" si="75"/>
        <v>0</v>
      </c>
      <c r="AK226" s="252">
        <f t="shared" si="75"/>
        <v>0</v>
      </c>
      <c r="AL226" s="350">
        <f t="shared" si="75"/>
        <v>849366350</v>
      </c>
    </row>
    <row r="227" spans="1:42" s="78" customFormat="1" ht="38.25" customHeight="1" x14ac:dyDescent="0.25">
      <c r="A227" s="358"/>
      <c r="B227" s="111">
        <v>1</v>
      </c>
      <c r="C227" s="63" t="s">
        <v>5</v>
      </c>
      <c r="D227" s="63"/>
      <c r="E227" s="63"/>
      <c r="F227" s="63"/>
      <c r="G227" s="63"/>
      <c r="H227" s="63"/>
      <c r="I227" s="63"/>
      <c r="J227" s="63"/>
      <c r="K227" s="63"/>
      <c r="L227" s="63"/>
      <c r="M227" s="63"/>
      <c r="N227" s="63"/>
      <c r="O227" s="63"/>
      <c r="P227" s="253">
        <f t="shared" ref="P227:Z227" si="76">P228+P237+P241</f>
        <v>0</v>
      </c>
      <c r="Q227" s="253">
        <f t="shared" si="76"/>
        <v>0</v>
      </c>
      <c r="R227" s="253">
        <f t="shared" si="76"/>
        <v>0</v>
      </c>
      <c r="S227" s="253">
        <f t="shared" si="76"/>
        <v>0</v>
      </c>
      <c r="T227" s="253">
        <f t="shared" si="76"/>
        <v>0</v>
      </c>
      <c r="U227" s="253">
        <f t="shared" si="76"/>
        <v>0</v>
      </c>
      <c r="V227" s="253">
        <f t="shared" si="76"/>
        <v>0</v>
      </c>
      <c r="W227" s="253">
        <f t="shared" si="76"/>
        <v>0</v>
      </c>
      <c r="X227" s="253">
        <f t="shared" si="76"/>
        <v>0</v>
      </c>
      <c r="Y227" s="253">
        <f t="shared" si="76"/>
        <v>0</v>
      </c>
      <c r="Z227" s="253">
        <f t="shared" si="76"/>
        <v>0</v>
      </c>
      <c r="AA227" s="253">
        <f t="shared" ref="AA227:AL227" si="77">AA228+AA237+AA241</f>
        <v>0</v>
      </c>
      <c r="AB227" s="253">
        <f t="shared" si="77"/>
        <v>0</v>
      </c>
      <c r="AC227" s="253">
        <f t="shared" si="77"/>
        <v>0</v>
      </c>
      <c r="AD227" s="253">
        <f t="shared" si="77"/>
        <v>0</v>
      </c>
      <c r="AE227" s="253">
        <f t="shared" si="77"/>
        <v>0</v>
      </c>
      <c r="AF227" s="253">
        <f t="shared" si="77"/>
        <v>0</v>
      </c>
      <c r="AG227" s="253">
        <f t="shared" si="77"/>
        <v>0</v>
      </c>
      <c r="AH227" s="253">
        <f t="shared" si="77"/>
        <v>849366350</v>
      </c>
      <c r="AI227" s="253">
        <f t="shared" si="77"/>
        <v>0</v>
      </c>
      <c r="AJ227" s="253">
        <f t="shared" si="77"/>
        <v>0</v>
      </c>
      <c r="AK227" s="253">
        <f t="shared" si="77"/>
        <v>0</v>
      </c>
      <c r="AL227" s="352">
        <f t="shared" si="77"/>
        <v>849366350</v>
      </c>
    </row>
    <row r="228" spans="1:42" s="78" customFormat="1" ht="38.25" customHeight="1" x14ac:dyDescent="0.25">
      <c r="A228" s="359"/>
      <c r="B228" s="64"/>
      <c r="C228" s="22"/>
      <c r="D228" s="74"/>
      <c r="E228" s="25"/>
      <c r="F228" s="335"/>
      <c r="G228" s="144">
        <v>1</v>
      </c>
      <c r="H228" s="69" t="s">
        <v>6</v>
      </c>
      <c r="I228" s="69"/>
      <c r="J228" s="69"/>
      <c r="K228" s="69"/>
      <c r="L228" s="69"/>
      <c r="M228" s="69"/>
      <c r="N228" s="69"/>
      <c r="O228" s="69"/>
      <c r="P228" s="255">
        <f>SUM(P229:P235)</f>
        <v>0</v>
      </c>
      <c r="Q228" s="255">
        <f t="shared" ref="Q228:AL228" si="78">SUM(Q229:Q235)</f>
        <v>0</v>
      </c>
      <c r="R228" s="255">
        <f t="shared" si="78"/>
        <v>0</v>
      </c>
      <c r="S228" s="255">
        <f t="shared" si="78"/>
        <v>0</v>
      </c>
      <c r="T228" s="255">
        <f t="shared" si="78"/>
        <v>0</v>
      </c>
      <c r="U228" s="255">
        <f t="shared" si="78"/>
        <v>0</v>
      </c>
      <c r="V228" s="255">
        <f t="shared" si="78"/>
        <v>0</v>
      </c>
      <c r="W228" s="255">
        <f t="shared" si="78"/>
        <v>0</v>
      </c>
      <c r="X228" s="255">
        <f t="shared" si="78"/>
        <v>0</v>
      </c>
      <c r="Y228" s="255">
        <f t="shared" si="78"/>
        <v>0</v>
      </c>
      <c r="Z228" s="255">
        <f t="shared" si="78"/>
        <v>0</v>
      </c>
      <c r="AA228" s="255">
        <f t="shared" si="78"/>
        <v>0</v>
      </c>
      <c r="AB228" s="255">
        <f t="shared" si="78"/>
        <v>0</v>
      </c>
      <c r="AC228" s="255">
        <f t="shared" si="78"/>
        <v>0</v>
      </c>
      <c r="AD228" s="255">
        <f t="shared" si="78"/>
        <v>0</v>
      </c>
      <c r="AE228" s="255">
        <f t="shared" si="78"/>
        <v>0</v>
      </c>
      <c r="AF228" s="255">
        <f t="shared" si="78"/>
        <v>0</v>
      </c>
      <c r="AG228" s="255">
        <f t="shared" si="78"/>
        <v>0</v>
      </c>
      <c r="AH228" s="255">
        <f t="shared" si="78"/>
        <v>80000000</v>
      </c>
      <c r="AI228" s="255">
        <f t="shared" si="78"/>
        <v>0</v>
      </c>
      <c r="AJ228" s="255">
        <f t="shared" si="78"/>
        <v>0</v>
      </c>
      <c r="AK228" s="255">
        <f t="shared" si="78"/>
        <v>0</v>
      </c>
      <c r="AL228" s="354">
        <f t="shared" si="78"/>
        <v>80000000</v>
      </c>
    </row>
    <row r="229" spans="1:42" s="35" customFormat="1" ht="82.5" customHeight="1" x14ac:dyDescent="0.25">
      <c r="A229" s="359"/>
      <c r="B229" s="34"/>
      <c r="C229" s="299">
        <v>1</v>
      </c>
      <c r="D229" s="298" t="s">
        <v>102</v>
      </c>
      <c r="E229" s="162" t="s">
        <v>9</v>
      </c>
      <c r="F229" s="163">
        <v>15000</v>
      </c>
      <c r="G229" s="164"/>
      <c r="H229" s="334">
        <v>1</v>
      </c>
      <c r="I229" s="9">
        <v>0</v>
      </c>
      <c r="J229" s="9">
        <v>1</v>
      </c>
      <c r="K229" s="455" t="s">
        <v>414</v>
      </c>
      <c r="L229" s="322"/>
      <c r="M229" s="433" t="s">
        <v>415</v>
      </c>
      <c r="N229" s="439" t="s">
        <v>416</v>
      </c>
      <c r="O229" s="334" t="s">
        <v>127</v>
      </c>
      <c r="P229" s="398"/>
      <c r="Q229" s="398"/>
      <c r="R229" s="398"/>
      <c r="S229" s="398"/>
      <c r="T229" s="398"/>
      <c r="U229" s="398"/>
      <c r="V229" s="398"/>
      <c r="W229" s="398"/>
      <c r="X229" s="398"/>
      <c r="Y229" s="398"/>
      <c r="Z229" s="398"/>
      <c r="AA229" s="398"/>
      <c r="AB229" s="398"/>
      <c r="AC229" s="398"/>
      <c r="AD229" s="398"/>
      <c r="AE229" s="398"/>
      <c r="AF229" s="398"/>
      <c r="AG229" s="398"/>
      <c r="AH229" s="398">
        <v>70000000</v>
      </c>
      <c r="AI229" s="398"/>
      <c r="AJ229" s="398"/>
      <c r="AK229" s="398"/>
      <c r="AL229" s="401">
        <f>+P229+R229+S229+T229+U229+V229+W229+X229+Y229+Z229+AA229+AD229+AG229+AH229+AI229+AJ229+AK229</f>
        <v>70000000</v>
      </c>
    </row>
    <row r="230" spans="1:42" s="35" customFormat="1" ht="91.5" customHeight="1" x14ac:dyDescent="0.25">
      <c r="A230" s="359"/>
      <c r="B230" s="34"/>
      <c r="C230" s="299">
        <v>2</v>
      </c>
      <c r="D230" s="298" t="s">
        <v>107</v>
      </c>
      <c r="E230" s="299" t="s">
        <v>103</v>
      </c>
      <c r="F230" s="299" t="s">
        <v>103</v>
      </c>
      <c r="G230" s="36"/>
      <c r="H230" s="334">
        <v>2</v>
      </c>
      <c r="I230" s="9">
        <v>3</v>
      </c>
      <c r="J230" s="9">
        <v>4</v>
      </c>
      <c r="K230" s="456"/>
      <c r="L230" s="323"/>
      <c r="M230" s="434"/>
      <c r="N230" s="440"/>
      <c r="O230" s="334" t="s">
        <v>127</v>
      </c>
      <c r="P230" s="399"/>
      <c r="Q230" s="399"/>
      <c r="R230" s="399"/>
      <c r="S230" s="399"/>
      <c r="T230" s="399"/>
      <c r="U230" s="399"/>
      <c r="V230" s="399"/>
      <c r="W230" s="399"/>
      <c r="X230" s="399"/>
      <c r="Y230" s="399"/>
      <c r="Z230" s="399"/>
      <c r="AA230" s="399"/>
      <c r="AB230" s="399"/>
      <c r="AC230" s="399"/>
      <c r="AD230" s="399"/>
      <c r="AE230" s="399"/>
      <c r="AF230" s="399"/>
      <c r="AG230" s="399"/>
      <c r="AH230" s="399"/>
      <c r="AI230" s="399"/>
      <c r="AJ230" s="399"/>
      <c r="AK230" s="399"/>
      <c r="AL230" s="402"/>
    </row>
    <row r="231" spans="1:42" s="35" customFormat="1" ht="103.5" customHeight="1" x14ac:dyDescent="0.25">
      <c r="A231" s="359"/>
      <c r="B231" s="34"/>
      <c r="C231" s="299"/>
      <c r="D231" s="298"/>
      <c r="E231" s="299"/>
      <c r="F231" s="299"/>
      <c r="G231" s="36"/>
      <c r="H231" s="334">
        <v>3</v>
      </c>
      <c r="I231" s="9">
        <v>1</v>
      </c>
      <c r="J231" s="9">
        <v>1</v>
      </c>
      <c r="K231" s="456"/>
      <c r="L231" s="323"/>
      <c r="M231" s="434"/>
      <c r="N231" s="440"/>
      <c r="O231" s="334" t="s">
        <v>127</v>
      </c>
      <c r="P231" s="399"/>
      <c r="Q231" s="399"/>
      <c r="R231" s="399"/>
      <c r="S231" s="399"/>
      <c r="T231" s="399"/>
      <c r="U231" s="399"/>
      <c r="V231" s="399"/>
      <c r="W231" s="399"/>
      <c r="X231" s="399"/>
      <c r="Y231" s="399"/>
      <c r="Z231" s="399"/>
      <c r="AA231" s="399"/>
      <c r="AB231" s="399"/>
      <c r="AC231" s="399"/>
      <c r="AD231" s="399"/>
      <c r="AE231" s="399"/>
      <c r="AF231" s="399"/>
      <c r="AG231" s="399"/>
      <c r="AH231" s="399"/>
      <c r="AI231" s="399"/>
      <c r="AJ231" s="399"/>
      <c r="AK231" s="399"/>
      <c r="AL231" s="402"/>
    </row>
    <row r="232" spans="1:42" s="35" customFormat="1" ht="97.5" customHeight="1" x14ac:dyDescent="0.25">
      <c r="A232" s="359"/>
      <c r="B232" s="34"/>
      <c r="C232" s="299">
        <v>3</v>
      </c>
      <c r="D232" s="298" t="s">
        <v>104</v>
      </c>
      <c r="E232" s="299" t="s">
        <v>105</v>
      </c>
      <c r="F232" s="299" t="s">
        <v>106</v>
      </c>
      <c r="G232" s="36"/>
      <c r="H232" s="334">
        <v>5</v>
      </c>
      <c r="I232" s="9">
        <v>3</v>
      </c>
      <c r="J232" s="9">
        <v>1</v>
      </c>
      <c r="K232" s="456"/>
      <c r="L232" s="323"/>
      <c r="M232" s="434"/>
      <c r="N232" s="440"/>
      <c r="O232" s="334" t="s">
        <v>126</v>
      </c>
      <c r="P232" s="399"/>
      <c r="Q232" s="399"/>
      <c r="R232" s="399"/>
      <c r="S232" s="399"/>
      <c r="T232" s="399"/>
      <c r="U232" s="399"/>
      <c r="V232" s="399"/>
      <c r="W232" s="399"/>
      <c r="X232" s="399"/>
      <c r="Y232" s="399"/>
      <c r="Z232" s="399"/>
      <c r="AA232" s="399"/>
      <c r="AB232" s="399"/>
      <c r="AC232" s="399"/>
      <c r="AD232" s="399"/>
      <c r="AE232" s="399"/>
      <c r="AF232" s="399"/>
      <c r="AG232" s="399"/>
      <c r="AH232" s="399"/>
      <c r="AI232" s="399"/>
      <c r="AJ232" s="399"/>
      <c r="AK232" s="399"/>
      <c r="AL232" s="402"/>
    </row>
    <row r="233" spans="1:42" s="157" customFormat="1" ht="111.75" customHeight="1" x14ac:dyDescent="0.25">
      <c r="A233" s="359"/>
      <c r="B233" s="34"/>
      <c r="C233" s="300"/>
      <c r="D233" s="26"/>
      <c r="E233" s="300"/>
      <c r="F233" s="300"/>
      <c r="G233" s="37"/>
      <c r="H233" s="334">
        <v>6</v>
      </c>
      <c r="I233" s="9">
        <v>3</v>
      </c>
      <c r="J233" s="9">
        <v>12</v>
      </c>
      <c r="K233" s="457"/>
      <c r="L233" s="324"/>
      <c r="M233" s="435"/>
      <c r="N233" s="441"/>
      <c r="O233" s="334" t="s">
        <v>127</v>
      </c>
      <c r="P233" s="400"/>
      <c r="Q233" s="400"/>
      <c r="R233" s="400"/>
      <c r="S233" s="400"/>
      <c r="T233" s="400"/>
      <c r="U233" s="400"/>
      <c r="V233" s="400"/>
      <c r="W233" s="400"/>
      <c r="X233" s="400"/>
      <c r="Y233" s="400"/>
      <c r="Z233" s="400"/>
      <c r="AA233" s="400"/>
      <c r="AB233" s="400"/>
      <c r="AC233" s="400"/>
      <c r="AD233" s="400"/>
      <c r="AE233" s="400"/>
      <c r="AF233" s="400"/>
      <c r="AG233" s="400"/>
      <c r="AH233" s="400"/>
      <c r="AI233" s="400"/>
      <c r="AJ233" s="400"/>
      <c r="AK233" s="400"/>
      <c r="AL233" s="403"/>
    </row>
    <row r="234" spans="1:42" s="35" customFormat="1" ht="127.5" customHeight="1" x14ac:dyDescent="0.25">
      <c r="A234" s="359"/>
      <c r="B234" s="70"/>
      <c r="C234" s="313">
        <v>1</v>
      </c>
      <c r="D234" s="320" t="s">
        <v>102</v>
      </c>
      <c r="E234" s="165" t="s">
        <v>9</v>
      </c>
      <c r="F234" s="166">
        <v>15000</v>
      </c>
      <c r="G234" s="73"/>
      <c r="H234" s="334">
        <v>5</v>
      </c>
      <c r="I234" s="9">
        <v>3</v>
      </c>
      <c r="J234" s="9">
        <v>1</v>
      </c>
      <c r="K234" s="9" t="s">
        <v>414</v>
      </c>
      <c r="L234" s="12">
        <v>2014630000093</v>
      </c>
      <c r="M234" s="334" t="s">
        <v>417</v>
      </c>
      <c r="N234" s="329" t="s">
        <v>418</v>
      </c>
      <c r="O234" s="334" t="s">
        <v>126</v>
      </c>
      <c r="P234" s="45"/>
      <c r="Q234" s="45"/>
      <c r="R234" s="45"/>
      <c r="S234" s="45"/>
      <c r="T234" s="45"/>
      <c r="U234" s="45"/>
      <c r="V234" s="45"/>
      <c r="W234" s="45"/>
      <c r="X234" s="45"/>
      <c r="Y234" s="45"/>
      <c r="Z234" s="45"/>
      <c r="AA234" s="45"/>
      <c r="AB234" s="45"/>
      <c r="AC234" s="45"/>
      <c r="AD234" s="45"/>
      <c r="AE234" s="45"/>
      <c r="AF234" s="45"/>
      <c r="AG234" s="45"/>
      <c r="AH234" s="30">
        <v>5000000</v>
      </c>
      <c r="AI234" s="45"/>
      <c r="AJ234" s="33"/>
      <c r="AK234" s="33"/>
      <c r="AL234" s="355">
        <f>+P234+R234+S234+T234+U234+V234+W234+X234+Y234+Z234+AA234+AD234+AG234+AH234+AI234+AJ234+AK234</f>
        <v>5000000</v>
      </c>
    </row>
    <row r="235" spans="1:42" s="35" customFormat="1" ht="116.25" customHeight="1" x14ac:dyDescent="0.25">
      <c r="A235" s="359"/>
      <c r="B235" s="70"/>
      <c r="C235" s="335">
        <v>1</v>
      </c>
      <c r="D235" s="329" t="s">
        <v>102</v>
      </c>
      <c r="E235" s="167" t="s">
        <v>9</v>
      </c>
      <c r="F235" s="168">
        <v>15000</v>
      </c>
      <c r="G235" s="26"/>
      <c r="H235" s="334">
        <v>5</v>
      </c>
      <c r="I235" s="9">
        <v>3</v>
      </c>
      <c r="J235" s="9">
        <v>1</v>
      </c>
      <c r="K235" s="9" t="s">
        <v>414</v>
      </c>
      <c r="L235" s="12">
        <v>2014630000094</v>
      </c>
      <c r="M235" s="334" t="s">
        <v>419</v>
      </c>
      <c r="N235" s="329" t="s">
        <v>420</v>
      </c>
      <c r="O235" s="334" t="s">
        <v>126</v>
      </c>
      <c r="P235" s="45"/>
      <c r="Q235" s="45"/>
      <c r="R235" s="45"/>
      <c r="S235" s="45"/>
      <c r="T235" s="45"/>
      <c r="U235" s="45"/>
      <c r="V235" s="45"/>
      <c r="W235" s="45"/>
      <c r="X235" s="45"/>
      <c r="Y235" s="45"/>
      <c r="Z235" s="45"/>
      <c r="AA235" s="45"/>
      <c r="AB235" s="45"/>
      <c r="AC235" s="45"/>
      <c r="AD235" s="45"/>
      <c r="AE235" s="45"/>
      <c r="AF235" s="45"/>
      <c r="AG235" s="45"/>
      <c r="AH235" s="30">
        <v>5000000</v>
      </c>
      <c r="AI235" s="45"/>
      <c r="AJ235" s="33"/>
      <c r="AK235" s="33"/>
      <c r="AL235" s="355">
        <f>+P235+R235+S235+T235+U235+V235+W235+X235+Y235+Z235+AA235+AD235+AG235+AH235+AI235+AJ235+AK235</f>
        <v>5000000</v>
      </c>
    </row>
    <row r="236" spans="1:42" s="35" customFormat="1" ht="24.75" customHeight="1" x14ac:dyDescent="0.25">
      <c r="A236" s="359"/>
      <c r="B236" s="70"/>
      <c r="C236" s="25"/>
      <c r="D236" s="74"/>
      <c r="E236" s="25"/>
      <c r="F236" s="25"/>
      <c r="G236" s="74"/>
      <c r="H236" s="25"/>
      <c r="I236" s="110"/>
      <c r="J236" s="110"/>
      <c r="K236" s="110"/>
      <c r="L236" s="76"/>
      <c r="M236" s="25"/>
      <c r="N236" s="74"/>
      <c r="O236" s="25"/>
      <c r="P236" s="257"/>
      <c r="Q236" s="257"/>
      <c r="R236" s="257"/>
      <c r="S236" s="257"/>
      <c r="T236" s="257"/>
      <c r="U236" s="257"/>
      <c r="V236" s="257"/>
      <c r="W236" s="257"/>
      <c r="X236" s="257"/>
      <c r="Y236" s="257"/>
      <c r="Z236" s="257"/>
      <c r="AA236" s="257"/>
      <c r="AB236" s="257"/>
      <c r="AC236" s="257"/>
      <c r="AD236" s="257"/>
      <c r="AE236" s="257"/>
      <c r="AF236" s="257"/>
      <c r="AG236" s="257"/>
      <c r="AH236" s="257"/>
      <c r="AI236" s="257"/>
      <c r="AJ236" s="257"/>
      <c r="AK236" s="257"/>
      <c r="AL236" s="357"/>
    </row>
    <row r="237" spans="1:42" s="78" customFormat="1" ht="38.25" customHeight="1" x14ac:dyDescent="0.25">
      <c r="A237" s="359"/>
      <c r="B237" s="70"/>
      <c r="C237" s="335"/>
      <c r="D237" s="329"/>
      <c r="E237" s="334"/>
      <c r="F237" s="334"/>
      <c r="G237" s="109">
        <v>2</v>
      </c>
      <c r="H237" s="69" t="s">
        <v>7</v>
      </c>
      <c r="I237" s="69"/>
      <c r="J237" s="69"/>
      <c r="K237" s="69"/>
      <c r="L237" s="69"/>
      <c r="M237" s="69"/>
      <c r="N237" s="69"/>
      <c r="O237" s="69"/>
      <c r="P237" s="255">
        <f>SUM(P238:P239)</f>
        <v>0</v>
      </c>
      <c r="Q237" s="255">
        <f t="shared" ref="Q237:AL237" si="79">SUM(Q238:Q239)</f>
        <v>0</v>
      </c>
      <c r="R237" s="255">
        <f t="shared" si="79"/>
        <v>0</v>
      </c>
      <c r="S237" s="255">
        <f t="shared" si="79"/>
        <v>0</v>
      </c>
      <c r="T237" s="255">
        <f t="shared" si="79"/>
        <v>0</v>
      </c>
      <c r="U237" s="255">
        <f t="shared" si="79"/>
        <v>0</v>
      </c>
      <c r="V237" s="255">
        <f t="shared" si="79"/>
        <v>0</v>
      </c>
      <c r="W237" s="255">
        <f t="shared" si="79"/>
        <v>0</v>
      </c>
      <c r="X237" s="255">
        <f t="shared" si="79"/>
        <v>0</v>
      </c>
      <c r="Y237" s="255">
        <f t="shared" si="79"/>
        <v>0</v>
      </c>
      <c r="Z237" s="255">
        <f t="shared" si="79"/>
        <v>0</v>
      </c>
      <c r="AA237" s="255">
        <f t="shared" si="79"/>
        <v>0</v>
      </c>
      <c r="AB237" s="255">
        <f t="shared" si="79"/>
        <v>0</v>
      </c>
      <c r="AC237" s="255">
        <f t="shared" si="79"/>
        <v>0</v>
      </c>
      <c r="AD237" s="255">
        <f t="shared" si="79"/>
        <v>0</v>
      </c>
      <c r="AE237" s="255">
        <f t="shared" si="79"/>
        <v>0</v>
      </c>
      <c r="AF237" s="255">
        <f t="shared" si="79"/>
        <v>0</v>
      </c>
      <c r="AG237" s="255">
        <f t="shared" si="79"/>
        <v>0</v>
      </c>
      <c r="AH237" s="255">
        <f t="shared" si="79"/>
        <v>60000000</v>
      </c>
      <c r="AI237" s="255">
        <f t="shared" si="79"/>
        <v>0</v>
      </c>
      <c r="AJ237" s="255">
        <f t="shared" si="79"/>
        <v>0</v>
      </c>
      <c r="AK237" s="255">
        <f t="shared" si="79"/>
        <v>0</v>
      </c>
      <c r="AL237" s="354">
        <f t="shared" si="79"/>
        <v>60000000</v>
      </c>
    </row>
    <row r="238" spans="1:42" s="35" customFormat="1" ht="127.5" customHeight="1" x14ac:dyDescent="0.25">
      <c r="A238" s="359"/>
      <c r="B238" s="70"/>
      <c r="C238" s="335">
        <v>2</v>
      </c>
      <c r="D238" s="329" t="s">
        <v>107</v>
      </c>
      <c r="E238" s="334" t="s">
        <v>103</v>
      </c>
      <c r="F238" s="334" t="s">
        <v>103</v>
      </c>
      <c r="G238" s="71"/>
      <c r="H238" s="334">
        <v>8</v>
      </c>
      <c r="I238" s="9">
        <v>1</v>
      </c>
      <c r="J238" s="9">
        <v>2</v>
      </c>
      <c r="K238" s="496" t="s">
        <v>421</v>
      </c>
      <c r="L238" s="322"/>
      <c r="M238" s="433" t="s">
        <v>422</v>
      </c>
      <c r="N238" s="439" t="s">
        <v>423</v>
      </c>
      <c r="O238" s="334" t="s">
        <v>126</v>
      </c>
      <c r="P238" s="398"/>
      <c r="Q238" s="398"/>
      <c r="R238" s="398"/>
      <c r="S238" s="398"/>
      <c r="T238" s="398"/>
      <c r="U238" s="398"/>
      <c r="V238" s="398"/>
      <c r="W238" s="398"/>
      <c r="X238" s="398"/>
      <c r="Y238" s="398"/>
      <c r="Z238" s="398"/>
      <c r="AA238" s="398"/>
      <c r="AB238" s="398"/>
      <c r="AC238" s="398"/>
      <c r="AD238" s="398"/>
      <c r="AE238" s="398"/>
      <c r="AF238" s="398"/>
      <c r="AG238" s="398"/>
      <c r="AH238" s="398">
        <v>60000000</v>
      </c>
      <c r="AI238" s="398"/>
      <c r="AJ238" s="398"/>
      <c r="AK238" s="398"/>
      <c r="AL238" s="401">
        <f>+P238+R238+S238+T238+U238+V238+W238+X238+Y238+Z238+AA238+AD238+AG238+AH238+AI238+AJ238+AK238</f>
        <v>60000000</v>
      </c>
    </row>
    <row r="239" spans="1:42" s="35" customFormat="1" ht="97.5" customHeight="1" x14ac:dyDescent="0.25">
      <c r="A239" s="359"/>
      <c r="B239" s="70"/>
      <c r="C239" s="335">
        <v>2</v>
      </c>
      <c r="D239" s="329" t="s">
        <v>107</v>
      </c>
      <c r="E239" s="334" t="s">
        <v>103</v>
      </c>
      <c r="F239" s="334" t="s">
        <v>103</v>
      </c>
      <c r="G239" s="26"/>
      <c r="H239" s="334">
        <v>7</v>
      </c>
      <c r="I239" s="9">
        <v>0</v>
      </c>
      <c r="J239" s="9">
        <v>1</v>
      </c>
      <c r="K239" s="498"/>
      <c r="L239" s="324"/>
      <c r="M239" s="435"/>
      <c r="N239" s="441"/>
      <c r="O239" s="334" t="s">
        <v>127</v>
      </c>
      <c r="P239" s="400"/>
      <c r="Q239" s="400"/>
      <c r="R239" s="400"/>
      <c r="S239" s="400"/>
      <c r="T239" s="400"/>
      <c r="U239" s="400"/>
      <c r="V239" s="400"/>
      <c r="W239" s="400"/>
      <c r="X239" s="400"/>
      <c r="Y239" s="400"/>
      <c r="Z239" s="400"/>
      <c r="AA239" s="400"/>
      <c r="AB239" s="400"/>
      <c r="AC239" s="400"/>
      <c r="AD239" s="400"/>
      <c r="AE239" s="400"/>
      <c r="AF239" s="400"/>
      <c r="AG239" s="400"/>
      <c r="AH239" s="400"/>
      <c r="AI239" s="400"/>
      <c r="AJ239" s="400"/>
      <c r="AK239" s="400"/>
      <c r="AL239" s="403"/>
    </row>
    <row r="240" spans="1:42" s="35" customFormat="1" ht="21.75" customHeight="1" x14ac:dyDescent="0.25">
      <c r="A240" s="359"/>
      <c r="B240" s="70"/>
      <c r="C240" s="25"/>
      <c r="D240" s="74"/>
      <c r="E240" s="135"/>
      <c r="F240" s="135"/>
      <c r="G240" s="74"/>
      <c r="H240" s="25"/>
      <c r="I240" s="74"/>
      <c r="J240" s="74"/>
      <c r="K240" s="74"/>
      <c r="L240" s="76"/>
      <c r="M240" s="25"/>
      <c r="N240" s="74"/>
      <c r="O240" s="25"/>
      <c r="P240" s="271"/>
      <c r="Q240" s="271"/>
      <c r="R240" s="271"/>
      <c r="S240" s="271"/>
      <c r="T240" s="271"/>
      <c r="U240" s="271"/>
      <c r="V240" s="271"/>
      <c r="W240" s="271"/>
      <c r="X240" s="271"/>
      <c r="Y240" s="271"/>
      <c r="Z240" s="271"/>
      <c r="AA240" s="271"/>
      <c r="AB240" s="271"/>
      <c r="AC240" s="271"/>
      <c r="AD240" s="271"/>
      <c r="AE240" s="271"/>
      <c r="AF240" s="271"/>
      <c r="AG240" s="271"/>
      <c r="AH240" s="271"/>
      <c r="AI240" s="271"/>
      <c r="AJ240" s="271"/>
      <c r="AK240" s="271"/>
      <c r="AL240" s="374"/>
    </row>
    <row r="241" spans="1:38" s="78" customFormat="1" ht="38.25" customHeight="1" x14ac:dyDescent="0.25">
      <c r="A241" s="359"/>
      <c r="B241" s="70"/>
      <c r="C241" s="335"/>
      <c r="D241" s="24"/>
      <c r="E241" s="21"/>
      <c r="F241" s="21"/>
      <c r="G241" s="109">
        <v>3</v>
      </c>
      <c r="H241" s="69" t="s">
        <v>8</v>
      </c>
      <c r="I241" s="69"/>
      <c r="J241" s="69"/>
      <c r="K241" s="69"/>
      <c r="L241" s="69"/>
      <c r="M241" s="69"/>
      <c r="N241" s="69"/>
      <c r="O241" s="69"/>
      <c r="P241" s="255">
        <f>SUM(P242:P247)</f>
        <v>0</v>
      </c>
      <c r="Q241" s="255">
        <f t="shared" ref="Q241:AL241" si="80">SUM(Q242:Q247)</f>
        <v>0</v>
      </c>
      <c r="R241" s="255">
        <f t="shared" si="80"/>
        <v>0</v>
      </c>
      <c r="S241" s="255">
        <f t="shared" si="80"/>
        <v>0</v>
      </c>
      <c r="T241" s="255">
        <f t="shared" si="80"/>
        <v>0</v>
      </c>
      <c r="U241" s="255">
        <f t="shared" si="80"/>
        <v>0</v>
      </c>
      <c r="V241" s="255">
        <f t="shared" si="80"/>
        <v>0</v>
      </c>
      <c r="W241" s="255">
        <f t="shared" si="80"/>
        <v>0</v>
      </c>
      <c r="X241" s="255">
        <f t="shared" si="80"/>
        <v>0</v>
      </c>
      <c r="Y241" s="255">
        <f t="shared" si="80"/>
        <v>0</v>
      </c>
      <c r="Z241" s="255">
        <f t="shared" si="80"/>
        <v>0</v>
      </c>
      <c r="AA241" s="255">
        <f t="shared" si="80"/>
        <v>0</v>
      </c>
      <c r="AB241" s="255">
        <f t="shared" si="80"/>
        <v>0</v>
      </c>
      <c r="AC241" s="255">
        <f t="shared" si="80"/>
        <v>0</v>
      </c>
      <c r="AD241" s="255">
        <f t="shared" si="80"/>
        <v>0</v>
      </c>
      <c r="AE241" s="255">
        <f t="shared" si="80"/>
        <v>0</v>
      </c>
      <c r="AF241" s="255">
        <f t="shared" si="80"/>
        <v>0</v>
      </c>
      <c r="AG241" s="255">
        <f t="shared" si="80"/>
        <v>0</v>
      </c>
      <c r="AH241" s="255">
        <f t="shared" si="80"/>
        <v>709366350</v>
      </c>
      <c r="AI241" s="255">
        <f t="shared" si="80"/>
        <v>0</v>
      </c>
      <c r="AJ241" s="255">
        <f t="shared" si="80"/>
        <v>0</v>
      </c>
      <c r="AK241" s="255">
        <f t="shared" si="80"/>
        <v>0</v>
      </c>
      <c r="AL241" s="354">
        <f t="shared" si="80"/>
        <v>709366350</v>
      </c>
    </row>
    <row r="242" spans="1:38" s="35" customFormat="1" ht="210.75" customHeight="1" x14ac:dyDescent="0.25">
      <c r="A242" s="359"/>
      <c r="B242" s="70"/>
      <c r="C242" s="335" t="s">
        <v>424</v>
      </c>
      <c r="D242" s="329" t="s">
        <v>425</v>
      </c>
      <c r="E242" s="334" t="s">
        <v>426</v>
      </c>
      <c r="F242" s="334" t="s">
        <v>427</v>
      </c>
      <c r="G242" s="71"/>
      <c r="H242" s="334">
        <v>14</v>
      </c>
      <c r="I242" s="9">
        <v>2</v>
      </c>
      <c r="J242" s="9">
        <v>6</v>
      </c>
      <c r="K242" s="9" t="s">
        <v>414</v>
      </c>
      <c r="L242" s="12">
        <v>2014630000089</v>
      </c>
      <c r="M242" s="334" t="s">
        <v>428</v>
      </c>
      <c r="N242" s="329" t="s">
        <v>429</v>
      </c>
      <c r="O242" s="334" t="s">
        <v>127</v>
      </c>
      <c r="P242" s="45">
        <v>0</v>
      </c>
      <c r="Q242" s="45">
        <v>0</v>
      </c>
      <c r="R242" s="45">
        <v>0</v>
      </c>
      <c r="S242" s="45">
        <v>0</v>
      </c>
      <c r="T242" s="45">
        <v>0</v>
      </c>
      <c r="U242" s="45">
        <v>0</v>
      </c>
      <c r="V242" s="45">
        <v>0</v>
      </c>
      <c r="W242" s="45">
        <v>0</v>
      </c>
      <c r="X242" s="45">
        <v>0</v>
      </c>
      <c r="Y242" s="45">
        <v>0</v>
      </c>
      <c r="Z242" s="45">
        <v>0</v>
      </c>
      <c r="AA242" s="45">
        <v>0</v>
      </c>
      <c r="AB242" s="45"/>
      <c r="AC242" s="45"/>
      <c r="AD242" s="45">
        <v>0</v>
      </c>
      <c r="AE242" s="45"/>
      <c r="AF242" s="45"/>
      <c r="AG242" s="45">
        <v>0</v>
      </c>
      <c r="AH242" s="30">
        <v>483489550</v>
      </c>
      <c r="AI242" s="45">
        <v>0</v>
      </c>
      <c r="AJ242" s="33"/>
      <c r="AK242" s="262">
        <v>0</v>
      </c>
      <c r="AL242" s="375">
        <f>+P242+R242+S242+T242+U242+V242+W242+X242+Y242+Z242+AA242+AD242+AG242+AH242+AI242+AJ242+AK242</f>
        <v>483489550</v>
      </c>
    </row>
    <row r="243" spans="1:38" s="35" customFormat="1" ht="111" customHeight="1" x14ac:dyDescent="0.25">
      <c r="A243" s="359"/>
      <c r="B243" s="70"/>
      <c r="C243" s="335">
        <v>3</v>
      </c>
      <c r="D243" s="329" t="s">
        <v>104</v>
      </c>
      <c r="E243" s="334" t="s">
        <v>105</v>
      </c>
      <c r="F243" s="334" t="s">
        <v>106</v>
      </c>
      <c r="G243" s="73"/>
      <c r="H243" s="334">
        <v>15</v>
      </c>
      <c r="I243" s="9">
        <v>0</v>
      </c>
      <c r="J243" s="9">
        <v>2</v>
      </c>
      <c r="K243" s="455" t="s">
        <v>414</v>
      </c>
      <c r="L243" s="323"/>
      <c r="M243" s="434" t="s">
        <v>430</v>
      </c>
      <c r="N243" s="440" t="s">
        <v>431</v>
      </c>
      <c r="O243" s="334" t="s">
        <v>127</v>
      </c>
      <c r="P243" s="398"/>
      <c r="Q243" s="398"/>
      <c r="R243" s="398"/>
      <c r="S243" s="398"/>
      <c r="T243" s="398"/>
      <c r="U243" s="398"/>
      <c r="V243" s="398"/>
      <c r="W243" s="398"/>
      <c r="X243" s="398"/>
      <c r="Y243" s="398"/>
      <c r="Z243" s="398"/>
      <c r="AA243" s="398"/>
      <c r="AB243" s="398"/>
      <c r="AC243" s="398"/>
      <c r="AD243" s="398"/>
      <c r="AE243" s="398"/>
      <c r="AF243" s="398"/>
      <c r="AG243" s="398"/>
      <c r="AH243" s="404">
        <v>215876800</v>
      </c>
      <c r="AI243" s="398"/>
      <c r="AJ243" s="398"/>
      <c r="AK243" s="398"/>
      <c r="AL243" s="576">
        <f>+P243+R243+S243+T243+U243+V243+W243+X243+Y243+Z243+AA243+AD243+AG243+AH243+AI243+AJ243+AK243</f>
        <v>215876800</v>
      </c>
    </row>
    <row r="244" spans="1:38" s="35" customFormat="1" ht="132.75" customHeight="1" x14ac:dyDescent="0.25">
      <c r="A244" s="359"/>
      <c r="B244" s="70"/>
      <c r="C244" s="335">
        <v>4</v>
      </c>
      <c r="D244" s="329" t="s">
        <v>432</v>
      </c>
      <c r="E244" s="334" t="s">
        <v>433</v>
      </c>
      <c r="F244" s="334" t="s">
        <v>434</v>
      </c>
      <c r="G244" s="73"/>
      <c r="H244" s="334">
        <v>19</v>
      </c>
      <c r="I244" s="9">
        <v>20</v>
      </c>
      <c r="J244" s="9">
        <v>5</v>
      </c>
      <c r="K244" s="456"/>
      <c r="L244" s="323"/>
      <c r="M244" s="434"/>
      <c r="N244" s="440"/>
      <c r="O244" s="334" t="s">
        <v>126</v>
      </c>
      <c r="P244" s="399"/>
      <c r="Q244" s="399"/>
      <c r="R244" s="399"/>
      <c r="S244" s="399"/>
      <c r="T244" s="399"/>
      <c r="U244" s="399"/>
      <c r="V244" s="399"/>
      <c r="W244" s="399"/>
      <c r="X244" s="399"/>
      <c r="Y244" s="399"/>
      <c r="Z244" s="399"/>
      <c r="AA244" s="399"/>
      <c r="AB244" s="399"/>
      <c r="AC244" s="399"/>
      <c r="AD244" s="399"/>
      <c r="AE244" s="399"/>
      <c r="AF244" s="399"/>
      <c r="AG244" s="399"/>
      <c r="AH244" s="405"/>
      <c r="AI244" s="399"/>
      <c r="AJ244" s="399"/>
      <c r="AK244" s="399"/>
      <c r="AL244" s="577"/>
    </row>
    <row r="245" spans="1:38" s="35" customFormat="1" ht="100.5" customHeight="1" x14ac:dyDescent="0.25">
      <c r="A245" s="359"/>
      <c r="B245" s="70"/>
      <c r="C245" s="335">
        <v>1</v>
      </c>
      <c r="D245" s="329" t="s">
        <v>102</v>
      </c>
      <c r="E245" s="167" t="s">
        <v>9</v>
      </c>
      <c r="F245" s="168">
        <v>15000</v>
      </c>
      <c r="G245" s="73"/>
      <c r="H245" s="334">
        <v>20</v>
      </c>
      <c r="I245" s="9" t="s">
        <v>9</v>
      </c>
      <c r="J245" s="9">
        <v>50</v>
      </c>
      <c r="K245" s="457"/>
      <c r="L245" s="324"/>
      <c r="M245" s="435"/>
      <c r="N245" s="441"/>
      <c r="O245" s="334" t="s">
        <v>126</v>
      </c>
      <c r="P245" s="400"/>
      <c r="Q245" s="400"/>
      <c r="R245" s="400"/>
      <c r="S245" s="400"/>
      <c r="T245" s="400"/>
      <c r="U245" s="400"/>
      <c r="V245" s="400"/>
      <c r="W245" s="400"/>
      <c r="X245" s="400"/>
      <c r="Y245" s="400"/>
      <c r="Z245" s="400"/>
      <c r="AA245" s="400"/>
      <c r="AB245" s="400"/>
      <c r="AC245" s="400"/>
      <c r="AD245" s="400"/>
      <c r="AE245" s="400"/>
      <c r="AF245" s="400"/>
      <c r="AG245" s="400"/>
      <c r="AH245" s="406"/>
      <c r="AI245" s="400"/>
      <c r="AJ245" s="400"/>
      <c r="AK245" s="400"/>
      <c r="AL245" s="578"/>
    </row>
    <row r="246" spans="1:38" s="35" customFormat="1" ht="216.75" customHeight="1" x14ac:dyDescent="0.25">
      <c r="A246" s="359"/>
      <c r="B246" s="70"/>
      <c r="C246" s="335" t="s">
        <v>424</v>
      </c>
      <c r="D246" s="329" t="s">
        <v>435</v>
      </c>
      <c r="E246" s="334" t="s">
        <v>426</v>
      </c>
      <c r="F246" s="334" t="s">
        <v>427</v>
      </c>
      <c r="G246" s="73"/>
      <c r="H246" s="334">
        <v>15</v>
      </c>
      <c r="I246" s="9">
        <v>0</v>
      </c>
      <c r="J246" s="9">
        <v>2</v>
      </c>
      <c r="K246" s="9" t="s">
        <v>414</v>
      </c>
      <c r="L246" s="12">
        <v>2014630000097</v>
      </c>
      <c r="M246" s="334" t="s">
        <v>436</v>
      </c>
      <c r="N246" s="329" t="s">
        <v>437</v>
      </c>
      <c r="O246" s="334" t="s">
        <v>127</v>
      </c>
      <c r="P246" s="45"/>
      <c r="Q246" s="45"/>
      <c r="R246" s="45"/>
      <c r="S246" s="45"/>
      <c r="T246" s="45"/>
      <c r="U246" s="45"/>
      <c r="V246" s="45"/>
      <c r="W246" s="45"/>
      <c r="X246" s="45"/>
      <c r="Y246" s="45"/>
      <c r="Z246" s="45"/>
      <c r="AA246" s="45"/>
      <c r="AB246" s="45"/>
      <c r="AC246" s="45"/>
      <c r="AD246" s="45"/>
      <c r="AE246" s="45"/>
      <c r="AF246" s="45"/>
      <c r="AG246" s="45"/>
      <c r="AH246" s="45">
        <v>5000000</v>
      </c>
      <c r="AI246" s="45"/>
      <c r="AJ246" s="33"/>
      <c r="AK246" s="33"/>
      <c r="AL246" s="355">
        <f>+P246+R246+S246+T246+U246+V246+W246+X246+Y246+Z246+AA246+AD246+AG246+AH246+AI246+AJ246+AK246</f>
        <v>5000000</v>
      </c>
    </row>
    <row r="247" spans="1:38" s="35" customFormat="1" ht="201.75" customHeight="1" x14ac:dyDescent="0.25">
      <c r="A247" s="359"/>
      <c r="B247" s="70"/>
      <c r="C247" s="335" t="s">
        <v>424</v>
      </c>
      <c r="D247" s="329" t="s">
        <v>435</v>
      </c>
      <c r="E247" s="334" t="s">
        <v>426</v>
      </c>
      <c r="F247" s="334" t="s">
        <v>427</v>
      </c>
      <c r="G247" s="26"/>
      <c r="H247" s="334">
        <v>15</v>
      </c>
      <c r="I247" s="9">
        <v>0</v>
      </c>
      <c r="J247" s="9">
        <v>2</v>
      </c>
      <c r="K247" s="9" t="s">
        <v>414</v>
      </c>
      <c r="L247" s="12">
        <v>2014630000087</v>
      </c>
      <c r="M247" s="334" t="s">
        <v>438</v>
      </c>
      <c r="N247" s="329" t="s">
        <v>439</v>
      </c>
      <c r="O247" s="334" t="s">
        <v>127</v>
      </c>
      <c r="P247" s="45"/>
      <c r="Q247" s="45"/>
      <c r="R247" s="45"/>
      <c r="S247" s="45"/>
      <c r="T247" s="45"/>
      <c r="U247" s="45"/>
      <c r="V247" s="45"/>
      <c r="W247" s="45"/>
      <c r="X247" s="45"/>
      <c r="Y247" s="45"/>
      <c r="Z247" s="45"/>
      <c r="AA247" s="45"/>
      <c r="AB247" s="45"/>
      <c r="AC247" s="45"/>
      <c r="AD247" s="45"/>
      <c r="AE247" s="45"/>
      <c r="AF247" s="45"/>
      <c r="AG247" s="45"/>
      <c r="AH247" s="45">
        <v>5000000</v>
      </c>
      <c r="AI247" s="45"/>
      <c r="AJ247" s="33"/>
      <c r="AK247" s="33"/>
      <c r="AL247" s="355">
        <f>+P247+R247+S247+T247+U247+V247+W247+X247+Y247+Z247+AA247+AD247+AG247+AH247+AI247+AJ247+AK247</f>
        <v>5000000</v>
      </c>
    </row>
    <row r="248" spans="1:38" s="35" customFormat="1" ht="23.25" customHeight="1" x14ac:dyDescent="0.25">
      <c r="A248" s="356"/>
      <c r="B248" s="74"/>
      <c r="C248" s="25"/>
      <c r="D248" s="74"/>
      <c r="E248" s="25"/>
      <c r="F248" s="25"/>
      <c r="G248" s="74"/>
      <c r="H248" s="25"/>
      <c r="I248" s="74"/>
      <c r="J248" s="74"/>
      <c r="K248" s="74"/>
      <c r="L248" s="76"/>
      <c r="M248" s="25"/>
      <c r="N248" s="74"/>
      <c r="O248" s="25"/>
      <c r="P248" s="271"/>
      <c r="Q248" s="271"/>
      <c r="R248" s="271"/>
      <c r="S248" s="271"/>
      <c r="T248" s="271"/>
      <c r="U248" s="271"/>
      <c r="V248" s="271"/>
      <c r="W248" s="271"/>
      <c r="X248" s="271"/>
      <c r="Y248" s="271"/>
      <c r="Z248" s="271"/>
      <c r="AA248" s="271"/>
      <c r="AB248" s="271"/>
      <c r="AC248" s="271"/>
      <c r="AD248" s="271"/>
      <c r="AE248" s="271"/>
      <c r="AF248" s="271"/>
      <c r="AG248" s="271"/>
      <c r="AH248" s="271"/>
      <c r="AI248" s="271"/>
      <c r="AJ248" s="271"/>
      <c r="AK248" s="271"/>
      <c r="AL248" s="374"/>
    </row>
    <row r="249" spans="1:38" s="78" customFormat="1" ht="38.25" customHeight="1" x14ac:dyDescent="0.25">
      <c r="A249" s="349">
        <v>2</v>
      </c>
      <c r="B249" s="60" t="s">
        <v>243</v>
      </c>
      <c r="C249" s="60"/>
      <c r="D249" s="60"/>
      <c r="E249" s="60"/>
      <c r="F249" s="60"/>
      <c r="G249" s="60"/>
      <c r="H249" s="60"/>
      <c r="I249" s="60"/>
      <c r="J249" s="60"/>
      <c r="K249" s="60"/>
      <c r="L249" s="60"/>
      <c r="M249" s="60"/>
      <c r="N249" s="60"/>
      <c r="O249" s="60"/>
      <c r="P249" s="252">
        <f>P250</f>
        <v>0</v>
      </c>
      <c r="Q249" s="252">
        <f t="shared" ref="Q249:AL249" si="81">Q250</f>
        <v>0</v>
      </c>
      <c r="R249" s="252">
        <f t="shared" si="81"/>
        <v>0</v>
      </c>
      <c r="S249" s="252">
        <f t="shared" si="81"/>
        <v>0</v>
      </c>
      <c r="T249" s="252">
        <f t="shared" si="81"/>
        <v>0</v>
      </c>
      <c r="U249" s="252">
        <f t="shared" si="81"/>
        <v>0</v>
      </c>
      <c r="V249" s="252">
        <f t="shared" si="81"/>
        <v>0</v>
      </c>
      <c r="W249" s="252">
        <f t="shared" si="81"/>
        <v>0</v>
      </c>
      <c r="X249" s="252">
        <f t="shared" si="81"/>
        <v>0</v>
      </c>
      <c r="Y249" s="252">
        <f t="shared" si="81"/>
        <v>0</v>
      </c>
      <c r="Z249" s="252">
        <f t="shared" si="81"/>
        <v>0</v>
      </c>
      <c r="AA249" s="252">
        <f t="shared" si="81"/>
        <v>0</v>
      </c>
      <c r="AB249" s="252">
        <f t="shared" si="81"/>
        <v>0</v>
      </c>
      <c r="AC249" s="252">
        <f t="shared" si="81"/>
        <v>0</v>
      </c>
      <c r="AD249" s="252">
        <f t="shared" si="81"/>
        <v>0</v>
      </c>
      <c r="AE249" s="252">
        <f t="shared" si="81"/>
        <v>0</v>
      </c>
      <c r="AF249" s="252">
        <f t="shared" si="81"/>
        <v>0</v>
      </c>
      <c r="AG249" s="252">
        <f t="shared" si="81"/>
        <v>0</v>
      </c>
      <c r="AH249" s="252">
        <f t="shared" si="81"/>
        <v>620000000</v>
      </c>
      <c r="AI249" s="252">
        <f t="shared" si="81"/>
        <v>0</v>
      </c>
      <c r="AJ249" s="252">
        <f t="shared" si="81"/>
        <v>0</v>
      </c>
      <c r="AK249" s="252">
        <f t="shared" si="81"/>
        <v>0</v>
      </c>
      <c r="AL249" s="350">
        <f t="shared" si="81"/>
        <v>620000000</v>
      </c>
    </row>
    <row r="250" spans="1:38" s="78" customFormat="1" ht="38.25" customHeight="1" x14ac:dyDescent="0.25">
      <c r="A250" s="358"/>
      <c r="B250" s="97">
        <v>2</v>
      </c>
      <c r="C250" s="63" t="s">
        <v>10</v>
      </c>
      <c r="D250" s="63"/>
      <c r="E250" s="63"/>
      <c r="F250" s="63"/>
      <c r="G250" s="63"/>
      <c r="H250" s="63"/>
      <c r="I250" s="63"/>
      <c r="J250" s="63"/>
      <c r="K250" s="63"/>
      <c r="L250" s="63"/>
      <c r="M250" s="63"/>
      <c r="N250" s="63"/>
      <c r="O250" s="63"/>
      <c r="P250" s="253">
        <f t="shared" ref="P250:Z250" si="82">P251+P255+P262</f>
        <v>0</v>
      </c>
      <c r="Q250" s="253">
        <f t="shared" si="82"/>
        <v>0</v>
      </c>
      <c r="R250" s="253">
        <f t="shared" si="82"/>
        <v>0</v>
      </c>
      <c r="S250" s="253">
        <f t="shared" si="82"/>
        <v>0</v>
      </c>
      <c r="T250" s="253">
        <f t="shared" si="82"/>
        <v>0</v>
      </c>
      <c r="U250" s="253">
        <f t="shared" si="82"/>
        <v>0</v>
      </c>
      <c r="V250" s="253">
        <f t="shared" si="82"/>
        <v>0</v>
      </c>
      <c r="W250" s="253">
        <f t="shared" si="82"/>
        <v>0</v>
      </c>
      <c r="X250" s="253">
        <f t="shared" si="82"/>
        <v>0</v>
      </c>
      <c r="Y250" s="253">
        <f t="shared" si="82"/>
        <v>0</v>
      </c>
      <c r="Z250" s="253">
        <f t="shared" si="82"/>
        <v>0</v>
      </c>
      <c r="AA250" s="253">
        <f t="shared" ref="AA250:AL250" si="83">AA251+AA255+AA262</f>
        <v>0</v>
      </c>
      <c r="AB250" s="253">
        <f t="shared" si="83"/>
        <v>0</v>
      </c>
      <c r="AC250" s="253">
        <f t="shared" si="83"/>
        <v>0</v>
      </c>
      <c r="AD250" s="253">
        <f t="shared" si="83"/>
        <v>0</v>
      </c>
      <c r="AE250" s="253">
        <f t="shared" si="83"/>
        <v>0</v>
      </c>
      <c r="AF250" s="253">
        <f t="shared" si="83"/>
        <v>0</v>
      </c>
      <c r="AG250" s="253">
        <f t="shared" si="83"/>
        <v>0</v>
      </c>
      <c r="AH250" s="253">
        <f t="shared" si="83"/>
        <v>620000000</v>
      </c>
      <c r="AI250" s="253">
        <f t="shared" si="83"/>
        <v>0</v>
      </c>
      <c r="AJ250" s="253">
        <f t="shared" si="83"/>
        <v>0</v>
      </c>
      <c r="AK250" s="253">
        <f t="shared" si="83"/>
        <v>0</v>
      </c>
      <c r="AL250" s="352">
        <f t="shared" si="83"/>
        <v>620000000</v>
      </c>
    </row>
    <row r="251" spans="1:38" s="78" customFormat="1" ht="38.25" customHeight="1" x14ac:dyDescent="0.25">
      <c r="A251" s="359"/>
      <c r="B251" s="64"/>
      <c r="C251" s="25"/>
      <c r="D251" s="74"/>
      <c r="E251" s="25"/>
      <c r="F251" s="335"/>
      <c r="G251" s="144">
        <v>4</v>
      </c>
      <c r="H251" s="69" t="s">
        <v>11</v>
      </c>
      <c r="I251" s="69"/>
      <c r="J251" s="69"/>
      <c r="K251" s="69"/>
      <c r="L251" s="69"/>
      <c r="M251" s="69"/>
      <c r="N251" s="69"/>
      <c r="O251" s="69"/>
      <c r="P251" s="255">
        <f>SUM(P252:P253)</f>
        <v>0</v>
      </c>
      <c r="Q251" s="255">
        <f t="shared" ref="Q251:AL251" si="84">SUM(Q252:Q253)</f>
        <v>0</v>
      </c>
      <c r="R251" s="255">
        <f t="shared" si="84"/>
        <v>0</v>
      </c>
      <c r="S251" s="255">
        <f t="shared" si="84"/>
        <v>0</v>
      </c>
      <c r="T251" s="255">
        <f t="shared" si="84"/>
        <v>0</v>
      </c>
      <c r="U251" s="255">
        <f t="shared" si="84"/>
        <v>0</v>
      </c>
      <c r="V251" s="255">
        <f t="shared" si="84"/>
        <v>0</v>
      </c>
      <c r="W251" s="255">
        <f t="shared" si="84"/>
        <v>0</v>
      </c>
      <c r="X251" s="255">
        <f t="shared" si="84"/>
        <v>0</v>
      </c>
      <c r="Y251" s="255">
        <f t="shared" si="84"/>
        <v>0</v>
      </c>
      <c r="Z251" s="255">
        <f t="shared" si="84"/>
        <v>0</v>
      </c>
      <c r="AA251" s="255">
        <f t="shared" si="84"/>
        <v>0</v>
      </c>
      <c r="AB251" s="255">
        <f t="shared" si="84"/>
        <v>0</v>
      </c>
      <c r="AC251" s="255">
        <f t="shared" si="84"/>
        <v>0</v>
      </c>
      <c r="AD251" s="255">
        <f t="shared" si="84"/>
        <v>0</v>
      </c>
      <c r="AE251" s="255">
        <f t="shared" si="84"/>
        <v>0</v>
      </c>
      <c r="AF251" s="255">
        <f t="shared" si="84"/>
        <v>0</v>
      </c>
      <c r="AG251" s="255">
        <f t="shared" si="84"/>
        <v>0</v>
      </c>
      <c r="AH251" s="255">
        <f t="shared" si="84"/>
        <v>200000000</v>
      </c>
      <c r="AI251" s="255">
        <f t="shared" si="84"/>
        <v>0</v>
      </c>
      <c r="AJ251" s="255">
        <f t="shared" si="84"/>
        <v>0</v>
      </c>
      <c r="AK251" s="255">
        <f t="shared" si="84"/>
        <v>0</v>
      </c>
      <c r="AL251" s="354">
        <f t="shared" si="84"/>
        <v>200000000</v>
      </c>
    </row>
    <row r="252" spans="1:38" s="35" customFormat="1" ht="176.25" customHeight="1" x14ac:dyDescent="0.25">
      <c r="A252" s="359"/>
      <c r="B252" s="70"/>
      <c r="C252" s="335" t="s">
        <v>440</v>
      </c>
      <c r="D252" s="329" t="s">
        <v>441</v>
      </c>
      <c r="E252" s="334" t="s">
        <v>442</v>
      </c>
      <c r="F252" s="334" t="s">
        <v>443</v>
      </c>
      <c r="G252" s="329"/>
      <c r="H252" s="334">
        <v>21</v>
      </c>
      <c r="I252" s="9">
        <v>20</v>
      </c>
      <c r="J252" s="9">
        <v>100</v>
      </c>
      <c r="K252" s="17" t="s">
        <v>231</v>
      </c>
      <c r="L252" s="322"/>
      <c r="M252" s="301" t="s">
        <v>444</v>
      </c>
      <c r="N252" s="297" t="s">
        <v>445</v>
      </c>
      <c r="O252" s="334" t="s">
        <v>126</v>
      </c>
      <c r="P252" s="45">
        <v>0</v>
      </c>
      <c r="Q252" s="45">
        <v>0</v>
      </c>
      <c r="R252" s="45">
        <v>0</v>
      </c>
      <c r="S252" s="45">
        <v>0</v>
      </c>
      <c r="T252" s="45">
        <v>0</v>
      </c>
      <c r="U252" s="45">
        <v>0</v>
      </c>
      <c r="V252" s="45">
        <v>0</v>
      </c>
      <c r="W252" s="45">
        <v>0</v>
      </c>
      <c r="X252" s="45">
        <v>0</v>
      </c>
      <c r="Y252" s="45">
        <v>0</v>
      </c>
      <c r="Z252" s="45">
        <v>0</v>
      </c>
      <c r="AA252" s="45">
        <v>0</v>
      </c>
      <c r="AB252" s="45"/>
      <c r="AC252" s="45"/>
      <c r="AD252" s="45">
        <v>0</v>
      </c>
      <c r="AE252" s="45"/>
      <c r="AF252" s="45"/>
      <c r="AG252" s="45">
        <v>0</v>
      </c>
      <c r="AH252" s="45">
        <v>195000000</v>
      </c>
      <c r="AI252" s="45">
        <v>0</v>
      </c>
      <c r="AJ252" s="33"/>
      <c r="AK252" s="33">
        <v>0</v>
      </c>
      <c r="AL252" s="355">
        <f>+P252+R252+S252+T252+U252+V252+W252+X252+Y252+Z252+AA252+AD252+AG252+AH252+AI252+AJ252+AK252</f>
        <v>195000000</v>
      </c>
    </row>
    <row r="253" spans="1:38" s="35" customFormat="1" ht="183" customHeight="1" x14ac:dyDescent="0.25">
      <c r="A253" s="359"/>
      <c r="B253" s="70"/>
      <c r="C253" s="335" t="s">
        <v>440</v>
      </c>
      <c r="D253" s="329" t="s">
        <v>441</v>
      </c>
      <c r="E253" s="334" t="s">
        <v>442</v>
      </c>
      <c r="F253" s="334" t="s">
        <v>443</v>
      </c>
      <c r="G253" s="329"/>
      <c r="H253" s="334">
        <v>21</v>
      </c>
      <c r="I253" s="9">
        <v>20</v>
      </c>
      <c r="J253" s="9">
        <v>100</v>
      </c>
      <c r="K253" s="17" t="s">
        <v>231</v>
      </c>
      <c r="L253" s="12">
        <v>2014630000086</v>
      </c>
      <c r="M253" s="334" t="s">
        <v>446</v>
      </c>
      <c r="N253" s="329" t="s">
        <v>447</v>
      </c>
      <c r="O253" s="334" t="s">
        <v>126</v>
      </c>
      <c r="P253" s="45"/>
      <c r="Q253" s="45"/>
      <c r="R253" s="45"/>
      <c r="S253" s="45"/>
      <c r="T253" s="45"/>
      <c r="U253" s="45"/>
      <c r="V253" s="45"/>
      <c r="W253" s="45"/>
      <c r="X253" s="45"/>
      <c r="Y253" s="45"/>
      <c r="Z253" s="45"/>
      <c r="AA253" s="45"/>
      <c r="AB253" s="45"/>
      <c r="AC253" s="45"/>
      <c r="AD253" s="45"/>
      <c r="AE253" s="45"/>
      <c r="AF253" s="45"/>
      <c r="AG253" s="45"/>
      <c r="AH253" s="45">
        <v>5000000</v>
      </c>
      <c r="AI253" s="45"/>
      <c r="AJ253" s="33"/>
      <c r="AK253" s="33"/>
      <c r="AL253" s="355">
        <f>+P253+R253+S253+T253+U253+V253+W253+X253+Y253+Z253+AA253+AD253+AG253+AH253+AI253+AJ253+AK253</f>
        <v>5000000</v>
      </c>
    </row>
    <row r="254" spans="1:38" s="35" customFormat="1" ht="30" customHeight="1" x14ac:dyDescent="0.25">
      <c r="A254" s="359"/>
      <c r="B254" s="70"/>
      <c r="C254" s="25"/>
      <c r="D254" s="74"/>
      <c r="E254" s="25"/>
      <c r="F254" s="25"/>
      <c r="G254" s="169"/>
      <c r="H254" s="50"/>
      <c r="I254" s="110"/>
      <c r="J254" s="110"/>
      <c r="K254" s="110"/>
      <c r="L254" s="76"/>
      <c r="M254" s="25"/>
      <c r="N254" s="74"/>
      <c r="O254" s="25"/>
      <c r="P254" s="257"/>
      <c r="Q254" s="257"/>
      <c r="R254" s="257"/>
      <c r="S254" s="257"/>
      <c r="T254" s="257"/>
      <c r="U254" s="257"/>
      <c r="V254" s="257"/>
      <c r="W254" s="257"/>
      <c r="X254" s="257"/>
      <c r="Y254" s="257"/>
      <c r="Z254" s="257"/>
      <c r="AA254" s="257"/>
      <c r="AB254" s="257"/>
      <c r="AC254" s="257"/>
      <c r="AD254" s="257"/>
      <c r="AE254" s="257"/>
      <c r="AF254" s="257"/>
      <c r="AG254" s="257"/>
      <c r="AH254" s="257"/>
      <c r="AI254" s="257"/>
      <c r="AJ254" s="257"/>
      <c r="AK254" s="257"/>
      <c r="AL254" s="357"/>
    </row>
    <row r="255" spans="1:38" s="78" customFormat="1" ht="38.25" customHeight="1" x14ac:dyDescent="0.25">
      <c r="A255" s="359"/>
      <c r="B255" s="70"/>
      <c r="C255" s="335"/>
      <c r="D255" s="329"/>
      <c r="E255" s="334"/>
      <c r="F255" s="334"/>
      <c r="G255" s="109">
        <v>6</v>
      </c>
      <c r="H255" s="69" t="s">
        <v>12</v>
      </c>
      <c r="I255" s="69"/>
      <c r="J255" s="69"/>
      <c r="K255" s="69"/>
      <c r="L255" s="69"/>
      <c r="M255" s="69"/>
      <c r="N255" s="69"/>
      <c r="O255" s="69"/>
      <c r="P255" s="255">
        <f>SUM(P256:P260)</f>
        <v>0</v>
      </c>
      <c r="Q255" s="255">
        <f t="shared" ref="Q255:AL255" si="85">SUM(Q256:Q260)</f>
        <v>0</v>
      </c>
      <c r="R255" s="255">
        <f t="shared" si="85"/>
        <v>0</v>
      </c>
      <c r="S255" s="255">
        <f t="shared" si="85"/>
        <v>0</v>
      </c>
      <c r="T255" s="255">
        <f t="shared" si="85"/>
        <v>0</v>
      </c>
      <c r="U255" s="255">
        <f t="shared" si="85"/>
        <v>0</v>
      </c>
      <c r="V255" s="255">
        <f t="shared" si="85"/>
        <v>0</v>
      </c>
      <c r="W255" s="255">
        <f t="shared" si="85"/>
        <v>0</v>
      </c>
      <c r="X255" s="255">
        <f t="shared" si="85"/>
        <v>0</v>
      </c>
      <c r="Y255" s="255">
        <f t="shared" si="85"/>
        <v>0</v>
      </c>
      <c r="Z255" s="255">
        <f t="shared" si="85"/>
        <v>0</v>
      </c>
      <c r="AA255" s="255">
        <f t="shared" si="85"/>
        <v>0</v>
      </c>
      <c r="AB255" s="255">
        <f t="shared" si="85"/>
        <v>0</v>
      </c>
      <c r="AC255" s="255">
        <f t="shared" si="85"/>
        <v>0</v>
      </c>
      <c r="AD255" s="255">
        <f t="shared" si="85"/>
        <v>0</v>
      </c>
      <c r="AE255" s="255">
        <f t="shared" si="85"/>
        <v>0</v>
      </c>
      <c r="AF255" s="255">
        <f t="shared" si="85"/>
        <v>0</v>
      </c>
      <c r="AG255" s="255">
        <f t="shared" si="85"/>
        <v>0</v>
      </c>
      <c r="AH255" s="255">
        <f t="shared" si="85"/>
        <v>280000000</v>
      </c>
      <c r="AI255" s="255">
        <f t="shared" si="85"/>
        <v>0</v>
      </c>
      <c r="AJ255" s="255">
        <f t="shared" si="85"/>
        <v>0</v>
      </c>
      <c r="AK255" s="255">
        <f t="shared" si="85"/>
        <v>0</v>
      </c>
      <c r="AL255" s="354">
        <f t="shared" si="85"/>
        <v>280000000</v>
      </c>
    </row>
    <row r="256" spans="1:38" s="35" customFormat="1" ht="195" customHeight="1" x14ac:dyDescent="0.25">
      <c r="A256" s="359"/>
      <c r="B256" s="70"/>
      <c r="C256" s="335" t="s">
        <v>440</v>
      </c>
      <c r="D256" s="329" t="s">
        <v>441</v>
      </c>
      <c r="E256" s="334" t="s">
        <v>442</v>
      </c>
      <c r="F256" s="334" t="s">
        <v>443</v>
      </c>
      <c r="G256" s="20"/>
      <c r="H256" s="14">
        <v>31</v>
      </c>
      <c r="I256" s="9" t="s">
        <v>9</v>
      </c>
      <c r="J256" s="9">
        <v>4</v>
      </c>
      <c r="K256" s="17" t="s">
        <v>231</v>
      </c>
      <c r="L256" s="12">
        <v>2014630000082</v>
      </c>
      <c r="M256" s="334" t="s">
        <v>448</v>
      </c>
      <c r="N256" s="329" t="s">
        <v>449</v>
      </c>
      <c r="O256" s="334" t="s">
        <v>127</v>
      </c>
      <c r="P256" s="45">
        <v>0</v>
      </c>
      <c r="Q256" s="45">
        <v>0</v>
      </c>
      <c r="R256" s="45">
        <v>0</v>
      </c>
      <c r="S256" s="45">
        <v>0</v>
      </c>
      <c r="T256" s="45">
        <v>0</v>
      </c>
      <c r="U256" s="45">
        <v>0</v>
      </c>
      <c r="V256" s="45">
        <v>0</v>
      </c>
      <c r="W256" s="45">
        <v>0</v>
      </c>
      <c r="X256" s="45">
        <v>0</v>
      </c>
      <c r="Y256" s="45">
        <v>0</v>
      </c>
      <c r="Z256" s="45">
        <v>0</v>
      </c>
      <c r="AA256" s="45">
        <v>0</v>
      </c>
      <c r="AB256" s="45"/>
      <c r="AC256" s="45"/>
      <c r="AD256" s="45">
        <v>0</v>
      </c>
      <c r="AE256" s="45"/>
      <c r="AF256" s="45"/>
      <c r="AG256" s="45">
        <v>0</v>
      </c>
      <c r="AH256" s="45">
        <f>100000000-10000000</f>
        <v>90000000</v>
      </c>
      <c r="AI256" s="45">
        <v>0</v>
      </c>
      <c r="AJ256" s="33"/>
      <c r="AK256" s="33">
        <v>0</v>
      </c>
      <c r="AL256" s="355">
        <f>+P256+R256+S256+T256+U256+V256+W256+X256+Y256+Z256+AA256+AD256+AG256+AH256+AI256+AJ256+AK256</f>
        <v>90000000</v>
      </c>
    </row>
    <row r="257" spans="1:38" s="35" customFormat="1" ht="74.25" customHeight="1" x14ac:dyDescent="0.25">
      <c r="A257" s="359"/>
      <c r="B257" s="70"/>
      <c r="C257" s="311">
        <v>5</v>
      </c>
      <c r="D257" s="297" t="s">
        <v>450</v>
      </c>
      <c r="E257" s="301">
        <v>12.9</v>
      </c>
      <c r="F257" s="301">
        <v>8.9</v>
      </c>
      <c r="G257" s="19"/>
      <c r="H257" s="14">
        <v>31</v>
      </c>
      <c r="I257" s="9" t="s">
        <v>9</v>
      </c>
      <c r="J257" s="9">
        <v>4</v>
      </c>
      <c r="K257" s="496" t="s">
        <v>231</v>
      </c>
      <c r="L257" s="445"/>
      <c r="M257" s="433" t="s">
        <v>451</v>
      </c>
      <c r="N257" s="439" t="s">
        <v>452</v>
      </c>
      <c r="O257" s="334" t="s">
        <v>127</v>
      </c>
      <c r="P257" s="398"/>
      <c r="Q257" s="398"/>
      <c r="R257" s="398"/>
      <c r="S257" s="398"/>
      <c r="T257" s="398"/>
      <c r="U257" s="398"/>
      <c r="V257" s="398"/>
      <c r="W257" s="398"/>
      <c r="X257" s="398"/>
      <c r="Y257" s="398"/>
      <c r="Z257" s="398"/>
      <c r="AA257" s="398"/>
      <c r="AB257" s="398"/>
      <c r="AC257" s="398"/>
      <c r="AD257" s="398"/>
      <c r="AE257" s="398"/>
      <c r="AF257" s="398"/>
      <c r="AG257" s="398"/>
      <c r="AH257" s="398">
        <v>190000000</v>
      </c>
      <c r="AI257" s="398">
        <v>0</v>
      </c>
      <c r="AJ257" s="398"/>
      <c r="AK257" s="398"/>
      <c r="AL257" s="401">
        <f>+P257+R257+S257+T257+U257+V257+W257+X257+Y257+Z257+AA257+AD257+AG257+AH257+AJ257+AK257+AI257</f>
        <v>190000000</v>
      </c>
    </row>
    <row r="258" spans="1:38" s="35" customFormat="1" ht="73.5" customHeight="1" x14ac:dyDescent="0.25">
      <c r="A258" s="359"/>
      <c r="B258" s="70"/>
      <c r="C258" s="312">
        <v>6</v>
      </c>
      <c r="D258" s="298" t="s">
        <v>453</v>
      </c>
      <c r="E258" s="299">
        <v>3.4</v>
      </c>
      <c r="F258" s="299">
        <v>4.5999999999999996</v>
      </c>
      <c r="G258" s="19"/>
      <c r="H258" s="14">
        <v>32</v>
      </c>
      <c r="I258" s="9" t="s">
        <v>9</v>
      </c>
      <c r="J258" s="9">
        <v>15</v>
      </c>
      <c r="K258" s="497"/>
      <c r="L258" s="446"/>
      <c r="M258" s="434"/>
      <c r="N258" s="440"/>
      <c r="O258" s="334" t="s">
        <v>126</v>
      </c>
      <c r="P258" s="399"/>
      <c r="Q258" s="399"/>
      <c r="R258" s="399"/>
      <c r="S258" s="399"/>
      <c r="T258" s="399"/>
      <c r="U258" s="399"/>
      <c r="V258" s="399"/>
      <c r="W258" s="399"/>
      <c r="X258" s="399"/>
      <c r="Y258" s="399"/>
      <c r="Z258" s="399"/>
      <c r="AA258" s="399"/>
      <c r="AB258" s="399"/>
      <c r="AC258" s="399"/>
      <c r="AD258" s="399"/>
      <c r="AE258" s="399"/>
      <c r="AF258" s="399"/>
      <c r="AG258" s="399"/>
      <c r="AH258" s="399"/>
      <c r="AI258" s="399"/>
      <c r="AJ258" s="399"/>
      <c r="AK258" s="399"/>
      <c r="AL258" s="402"/>
    </row>
    <row r="259" spans="1:38" s="35" customFormat="1" ht="75.75" customHeight="1" x14ac:dyDescent="0.25">
      <c r="A259" s="359"/>
      <c r="B259" s="70"/>
      <c r="C259" s="313">
        <v>7</v>
      </c>
      <c r="D259" s="320" t="s">
        <v>454</v>
      </c>
      <c r="E259" s="300">
        <v>31.7</v>
      </c>
      <c r="F259" s="300">
        <v>27</v>
      </c>
      <c r="G259" s="19"/>
      <c r="H259" s="14">
        <v>33</v>
      </c>
      <c r="I259" s="9" t="s">
        <v>9</v>
      </c>
      <c r="J259" s="9">
        <v>200</v>
      </c>
      <c r="K259" s="497"/>
      <c r="L259" s="446"/>
      <c r="M259" s="434"/>
      <c r="N259" s="440"/>
      <c r="O259" s="334" t="s">
        <v>126</v>
      </c>
      <c r="P259" s="399"/>
      <c r="Q259" s="399"/>
      <c r="R259" s="399"/>
      <c r="S259" s="399"/>
      <c r="T259" s="399"/>
      <c r="U259" s="399"/>
      <c r="V259" s="399"/>
      <c r="W259" s="399"/>
      <c r="X259" s="399"/>
      <c r="Y259" s="399"/>
      <c r="Z259" s="399"/>
      <c r="AA259" s="399"/>
      <c r="AB259" s="399"/>
      <c r="AC259" s="399"/>
      <c r="AD259" s="399"/>
      <c r="AE259" s="399"/>
      <c r="AF259" s="399"/>
      <c r="AG259" s="399"/>
      <c r="AH259" s="399"/>
      <c r="AI259" s="399"/>
      <c r="AJ259" s="399"/>
      <c r="AK259" s="399"/>
      <c r="AL259" s="402"/>
    </row>
    <row r="260" spans="1:38" s="35" customFormat="1" ht="162.75" customHeight="1" x14ac:dyDescent="0.25">
      <c r="A260" s="359"/>
      <c r="B260" s="70"/>
      <c r="C260" s="335"/>
      <c r="D260" s="329"/>
      <c r="E260" s="334"/>
      <c r="F260" s="334"/>
      <c r="G260" s="18"/>
      <c r="H260" s="14">
        <v>34</v>
      </c>
      <c r="I260" s="9" t="s">
        <v>9</v>
      </c>
      <c r="J260" s="9">
        <v>400</v>
      </c>
      <c r="K260" s="498"/>
      <c r="L260" s="447"/>
      <c r="M260" s="435"/>
      <c r="N260" s="441"/>
      <c r="O260" s="334" t="s">
        <v>126</v>
      </c>
      <c r="P260" s="400"/>
      <c r="Q260" s="400"/>
      <c r="R260" s="400"/>
      <c r="S260" s="400"/>
      <c r="T260" s="400"/>
      <c r="U260" s="400"/>
      <c r="V260" s="400"/>
      <c r="W260" s="400"/>
      <c r="X260" s="400"/>
      <c r="Y260" s="400"/>
      <c r="Z260" s="400"/>
      <c r="AA260" s="400"/>
      <c r="AB260" s="400"/>
      <c r="AC260" s="400"/>
      <c r="AD260" s="400"/>
      <c r="AE260" s="400"/>
      <c r="AF260" s="400"/>
      <c r="AG260" s="400"/>
      <c r="AH260" s="400"/>
      <c r="AI260" s="400"/>
      <c r="AJ260" s="400"/>
      <c r="AK260" s="400"/>
      <c r="AL260" s="403"/>
    </row>
    <row r="261" spans="1:38" s="35" customFormat="1" ht="27" customHeight="1" x14ac:dyDescent="0.25">
      <c r="A261" s="359"/>
      <c r="B261" s="70"/>
      <c r="C261" s="25"/>
      <c r="D261" s="25"/>
      <c r="E261" s="25"/>
      <c r="F261" s="25"/>
      <c r="G261" s="133"/>
      <c r="H261" s="135"/>
      <c r="I261" s="133"/>
      <c r="J261" s="133"/>
      <c r="K261" s="133"/>
      <c r="L261" s="170"/>
      <c r="M261" s="135"/>
      <c r="N261" s="133"/>
      <c r="O261" s="135"/>
      <c r="P261" s="257"/>
      <c r="Q261" s="257"/>
      <c r="R261" s="257"/>
      <c r="S261" s="257"/>
      <c r="T261" s="257"/>
      <c r="U261" s="257"/>
      <c r="V261" s="257"/>
      <c r="W261" s="257"/>
      <c r="X261" s="257"/>
      <c r="Y261" s="257"/>
      <c r="Z261" s="257"/>
      <c r="AA261" s="257"/>
      <c r="AB261" s="257"/>
      <c r="AC261" s="257"/>
      <c r="AD261" s="257"/>
      <c r="AE261" s="257"/>
      <c r="AF261" s="257"/>
      <c r="AG261" s="257"/>
      <c r="AH261" s="257"/>
      <c r="AI261" s="257"/>
      <c r="AJ261" s="257"/>
      <c r="AK261" s="257"/>
      <c r="AL261" s="357"/>
    </row>
    <row r="262" spans="1:38" s="35" customFormat="1" ht="38.25" customHeight="1" x14ac:dyDescent="0.25">
      <c r="A262" s="359"/>
      <c r="B262" s="70"/>
      <c r="C262" s="25"/>
      <c r="D262" s="25"/>
      <c r="E262" s="25"/>
      <c r="F262" s="335"/>
      <c r="G262" s="171">
        <v>7</v>
      </c>
      <c r="H262" s="69" t="s">
        <v>455</v>
      </c>
      <c r="I262" s="69"/>
      <c r="J262" s="69"/>
      <c r="K262" s="69"/>
      <c r="L262" s="69"/>
      <c r="M262" s="69"/>
      <c r="N262" s="69"/>
      <c r="O262" s="69"/>
      <c r="P262" s="255">
        <f>SUM(P263:P265)</f>
        <v>0</v>
      </c>
      <c r="Q262" s="255">
        <f>SUM(Q263:Q265)</f>
        <v>0</v>
      </c>
      <c r="R262" s="255">
        <f t="shared" ref="R262:AL262" si="86">SUM(R263:R266)</f>
        <v>0</v>
      </c>
      <c r="S262" s="255">
        <f t="shared" si="86"/>
        <v>0</v>
      </c>
      <c r="T262" s="255">
        <f t="shared" si="86"/>
        <v>0</v>
      </c>
      <c r="U262" s="255">
        <f t="shared" si="86"/>
        <v>0</v>
      </c>
      <c r="V262" s="255">
        <f t="shared" si="86"/>
        <v>0</v>
      </c>
      <c r="W262" s="255">
        <f t="shared" si="86"/>
        <v>0</v>
      </c>
      <c r="X262" s="255">
        <f t="shared" si="86"/>
        <v>0</v>
      </c>
      <c r="Y262" s="255">
        <f t="shared" si="86"/>
        <v>0</v>
      </c>
      <c r="Z262" s="255">
        <f t="shared" si="86"/>
        <v>0</v>
      </c>
      <c r="AA262" s="255">
        <f t="shared" si="86"/>
        <v>0</v>
      </c>
      <c r="AB262" s="255">
        <f t="shared" si="86"/>
        <v>0</v>
      </c>
      <c r="AC262" s="255">
        <f t="shared" si="86"/>
        <v>0</v>
      </c>
      <c r="AD262" s="255">
        <f t="shared" si="86"/>
        <v>0</v>
      </c>
      <c r="AE262" s="255">
        <f t="shared" si="86"/>
        <v>0</v>
      </c>
      <c r="AF262" s="255">
        <f t="shared" si="86"/>
        <v>0</v>
      </c>
      <c r="AG262" s="255">
        <f t="shared" si="86"/>
        <v>0</v>
      </c>
      <c r="AH262" s="255">
        <f t="shared" si="86"/>
        <v>140000000</v>
      </c>
      <c r="AI262" s="255">
        <f>SUM(AI263:AI265)</f>
        <v>0</v>
      </c>
      <c r="AJ262" s="255">
        <f t="shared" si="86"/>
        <v>0</v>
      </c>
      <c r="AK262" s="255">
        <f t="shared" si="86"/>
        <v>0</v>
      </c>
      <c r="AL262" s="354">
        <f t="shared" si="86"/>
        <v>140000000</v>
      </c>
    </row>
    <row r="263" spans="1:38" s="35" customFormat="1" ht="209.25" customHeight="1" x14ac:dyDescent="0.25">
      <c r="A263" s="359"/>
      <c r="B263" s="70"/>
      <c r="C263" s="335" t="s">
        <v>440</v>
      </c>
      <c r="D263" s="329" t="s">
        <v>441</v>
      </c>
      <c r="E263" s="334" t="s">
        <v>442</v>
      </c>
      <c r="F263" s="334" t="s">
        <v>443</v>
      </c>
      <c r="G263" s="71"/>
      <c r="H263" s="334">
        <v>35</v>
      </c>
      <c r="I263" s="9">
        <v>0</v>
      </c>
      <c r="J263" s="9">
        <v>5</v>
      </c>
      <c r="K263" s="329" t="s">
        <v>231</v>
      </c>
      <c r="L263" s="12">
        <v>2014630000083</v>
      </c>
      <c r="M263" s="334" t="s">
        <v>456</v>
      </c>
      <c r="N263" s="172" t="s">
        <v>457</v>
      </c>
      <c r="O263" s="334" t="s">
        <v>127</v>
      </c>
      <c r="P263" s="45">
        <v>0</v>
      </c>
      <c r="Q263" s="45">
        <v>0</v>
      </c>
      <c r="R263" s="45">
        <v>0</v>
      </c>
      <c r="S263" s="45">
        <v>0</v>
      </c>
      <c r="T263" s="45">
        <v>0</v>
      </c>
      <c r="U263" s="45">
        <v>0</v>
      </c>
      <c r="V263" s="45">
        <v>0</v>
      </c>
      <c r="W263" s="45">
        <v>0</v>
      </c>
      <c r="X263" s="45">
        <v>0</v>
      </c>
      <c r="Y263" s="45">
        <v>0</v>
      </c>
      <c r="Z263" s="45">
        <v>0</v>
      </c>
      <c r="AA263" s="45">
        <v>0</v>
      </c>
      <c r="AB263" s="45"/>
      <c r="AC263" s="45"/>
      <c r="AD263" s="45">
        <v>0</v>
      </c>
      <c r="AE263" s="45"/>
      <c r="AF263" s="45"/>
      <c r="AG263" s="45">
        <v>0</v>
      </c>
      <c r="AH263" s="45">
        <v>79000000</v>
      </c>
      <c r="AI263" s="45">
        <v>0</v>
      </c>
      <c r="AJ263" s="33"/>
      <c r="AK263" s="33">
        <v>0</v>
      </c>
      <c r="AL263" s="355">
        <f>+P263+R263+S263+T263+U263+V263+W263+X263+Y263+Z263+AA263+AD263+AG263+AH263+AI263+AJ263+AK263</f>
        <v>79000000</v>
      </c>
    </row>
    <row r="264" spans="1:38" s="35" customFormat="1" ht="188.25" customHeight="1" x14ac:dyDescent="0.25">
      <c r="A264" s="359"/>
      <c r="B264" s="70"/>
      <c r="C264" s="335" t="s">
        <v>440</v>
      </c>
      <c r="D264" s="329" t="s">
        <v>441</v>
      </c>
      <c r="E264" s="334" t="s">
        <v>442</v>
      </c>
      <c r="F264" s="334" t="s">
        <v>443</v>
      </c>
      <c r="G264" s="73"/>
      <c r="H264" s="334">
        <v>35</v>
      </c>
      <c r="I264" s="9">
        <v>0</v>
      </c>
      <c r="J264" s="9">
        <v>5</v>
      </c>
      <c r="K264" s="329" t="s">
        <v>231</v>
      </c>
      <c r="L264" s="12">
        <v>2014630000084</v>
      </c>
      <c r="M264" s="334" t="s">
        <v>458</v>
      </c>
      <c r="N264" s="329" t="s">
        <v>459</v>
      </c>
      <c r="O264" s="334" t="s">
        <v>127</v>
      </c>
      <c r="P264" s="45"/>
      <c r="Q264" s="45"/>
      <c r="R264" s="45"/>
      <c r="S264" s="45"/>
      <c r="T264" s="45"/>
      <c r="U264" s="45"/>
      <c r="V264" s="45"/>
      <c r="W264" s="45"/>
      <c r="X264" s="45"/>
      <c r="Y264" s="45"/>
      <c r="Z264" s="45"/>
      <c r="AA264" s="45"/>
      <c r="AB264" s="45"/>
      <c r="AC264" s="45"/>
      <c r="AD264" s="45"/>
      <c r="AE264" s="45"/>
      <c r="AF264" s="45"/>
      <c r="AG264" s="45"/>
      <c r="AH264" s="45">
        <v>5000000</v>
      </c>
      <c r="AI264" s="45"/>
      <c r="AJ264" s="33"/>
      <c r="AK264" s="33"/>
      <c r="AL264" s="355">
        <f>+P264+R264+S264+T264+U264+V264+W264+X264+Y264+Z264+AA264+AD264+AG264+AH264+AI264+AJ264+AK264</f>
        <v>5000000</v>
      </c>
    </row>
    <row r="265" spans="1:38" s="35" customFormat="1" ht="188.25" customHeight="1" x14ac:dyDescent="0.25">
      <c r="A265" s="359"/>
      <c r="B265" s="70"/>
      <c r="C265" s="335" t="s">
        <v>440</v>
      </c>
      <c r="D265" s="329" t="s">
        <v>441</v>
      </c>
      <c r="E265" s="334" t="s">
        <v>442</v>
      </c>
      <c r="F265" s="334" t="s">
        <v>443</v>
      </c>
      <c r="G265" s="73"/>
      <c r="H265" s="334">
        <v>35</v>
      </c>
      <c r="I265" s="9">
        <v>0</v>
      </c>
      <c r="J265" s="9">
        <v>5</v>
      </c>
      <c r="K265" s="455" t="s">
        <v>231</v>
      </c>
      <c r="L265" s="322"/>
      <c r="M265" s="433" t="s">
        <v>460</v>
      </c>
      <c r="N265" s="439" t="s">
        <v>461</v>
      </c>
      <c r="O265" s="334" t="s">
        <v>127</v>
      </c>
      <c r="P265" s="398">
        <v>0</v>
      </c>
      <c r="Q265" s="398">
        <v>0</v>
      </c>
      <c r="R265" s="398"/>
      <c r="S265" s="398"/>
      <c r="T265" s="398"/>
      <c r="U265" s="398"/>
      <c r="V265" s="398"/>
      <c r="W265" s="398"/>
      <c r="X265" s="398"/>
      <c r="Y265" s="398"/>
      <c r="Z265" s="398"/>
      <c r="AA265" s="398"/>
      <c r="AB265" s="398"/>
      <c r="AC265" s="398"/>
      <c r="AD265" s="398"/>
      <c r="AE265" s="398"/>
      <c r="AF265" s="398"/>
      <c r="AG265" s="398"/>
      <c r="AH265" s="398">
        <v>56000000</v>
      </c>
      <c r="AI265" s="398"/>
      <c r="AJ265" s="398"/>
      <c r="AK265" s="398"/>
      <c r="AL265" s="401">
        <f>R265+S265+T265+U265+V265+W265+X265+Y265+Z265+AA265+AD265+AG265+AH265+AJ265+AK265+AI265+P265+Q265</f>
        <v>56000000</v>
      </c>
    </row>
    <row r="266" spans="1:38" s="35" customFormat="1" ht="188.25" customHeight="1" x14ac:dyDescent="0.25">
      <c r="A266" s="359"/>
      <c r="B266" s="70"/>
      <c r="C266" s="335" t="s">
        <v>440</v>
      </c>
      <c r="D266" s="329" t="s">
        <v>441</v>
      </c>
      <c r="E266" s="334" t="s">
        <v>442</v>
      </c>
      <c r="F266" s="334" t="s">
        <v>443</v>
      </c>
      <c r="G266" s="26"/>
      <c r="H266" s="334">
        <v>36</v>
      </c>
      <c r="I266" s="9">
        <v>0</v>
      </c>
      <c r="J266" s="9">
        <v>1</v>
      </c>
      <c r="K266" s="457"/>
      <c r="L266" s="323"/>
      <c r="M266" s="434"/>
      <c r="N266" s="440"/>
      <c r="O266" s="334" t="s">
        <v>127</v>
      </c>
      <c r="P266" s="400"/>
      <c r="Q266" s="400"/>
      <c r="R266" s="400"/>
      <c r="S266" s="400"/>
      <c r="T266" s="400"/>
      <c r="U266" s="400"/>
      <c r="V266" s="400"/>
      <c r="W266" s="400"/>
      <c r="X266" s="400"/>
      <c r="Y266" s="400"/>
      <c r="Z266" s="400"/>
      <c r="AA266" s="400"/>
      <c r="AB266" s="400"/>
      <c r="AC266" s="400"/>
      <c r="AD266" s="400"/>
      <c r="AE266" s="400"/>
      <c r="AF266" s="400"/>
      <c r="AG266" s="400"/>
      <c r="AH266" s="400"/>
      <c r="AI266" s="400"/>
      <c r="AJ266" s="400"/>
      <c r="AK266" s="400"/>
      <c r="AL266" s="403"/>
    </row>
    <row r="267" spans="1:38" s="4" customFormat="1" ht="38.25" customHeight="1" x14ac:dyDescent="0.25">
      <c r="A267" s="356"/>
      <c r="B267" s="74"/>
      <c r="C267" s="25"/>
      <c r="D267" s="74"/>
      <c r="E267" s="25"/>
      <c r="F267" s="25"/>
      <c r="G267" s="74"/>
      <c r="H267" s="25"/>
      <c r="I267" s="110"/>
      <c r="J267" s="110"/>
      <c r="K267" s="110"/>
      <c r="L267" s="92"/>
      <c r="M267" s="318"/>
      <c r="N267" s="86"/>
      <c r="O267" s="25"/>
      <c r="P267" s="257"/>
      <c r="Q267" s="257"/>
      <c r="R267" s="257"/>
      <c r="S267" s="257"/>
      <c r="T267" s="257"/>
      <c r="U267" s="257"/>
      <c r="V267" s="257"/>
      <c r="W267" s="257"/>
      <c r="X267" s="257"/>
      <c r="Y267" s="257"/>
      <c r="Z267" s="257"/>
      <c r="AA267" s="257"/>
      <c r="AB267" s="257"/>
      <c r="AC267" s="257"/>
      <c r="AD267" s="257"/>
      <c r="AE267" s="257"/>
      <c r="AF267" s="257"/>
      <c r="AG267" s="257"/>
      <c r="AH267" s="257"/>
      <c r="AI267" s="257"/>
      <c r="AJ267" s="257"/>
      <c r="AK267" s="257"/>
      <c r="AL267" s="355"/>
    </row>
    <row r="268" spans="1:38" s="4" customFormat="1" ht="38.25" customHeight="1" x14ac:dyDescent="0.25">
      <c r="A268" s="349">
        <v>3</v>
      </c>
      <c r="B268" s="60" t="s">
        <v>463</v>
      </c>
      <c r="C268" s="60"/>
      <c r="D268" s="60"/>
      <c r="E268" s="60"/>
      <c r="F268" s="60"/>
      <c r="G268" s="60"/>
      <c r="H268" s="60"/>
      <c r="I268" s="60"/>
      <c r="J268" s="60"/>
      <c r="K268" s="60"/>
      <c r="L268" s="60"/>
      <c r="M268" s="60"/>
      <c r="N268" s="60"/>
      <c r="O268" s="60"/>
      <c r="P268" s="252">
        <f>P270</f>
        <v>0</v>
      </c>
      <c r="Q268" s="252">
        <f t="shared" ref="Q268:AL268" si="87">Q270</f>
        <v>0</v>
      </c>
      <c r="R268" s="252">
        <f t="shared" si="87"/>
        <v>0</v>
      </c>
      <c r="S268" s="252">
        <f t="shared" si="87"/>
        <v>0</v>
      </c>
      <c r="T268" s="252">
        <f t="shared" si="87"/>
        <v>0</v>
      </c>
      <c r="U268" s="252">
        <f t="shared" si="87"/>
        <v>0</v>
      </c>
      <c r="V268" s="252">
        <f t="shared" si="87"/>
        <v>0</v>
      </c>
      <c r="W268" s="252">
        <f t="shared" si="87"/>
        <v>0</v>
      </c>
      <c r="X268" s="252">
        <f t="shared" si="87"/>
        <v>0</v>
      </c>
      <c r="Y268" s="252">
        <f t="shared" si="87"/>
        <v>0</v>
      </c>
      <c r="Z268" s="252">
        <f t="shared" si="87"/>
        <v>0</v>
      </c>
      <c r="AA268" s="252">
        <f t="shared" si="87"/>
        <v>0</v>
      </c>
      <c r="AB268" s="252">
        <f t="shared" si="87"/>
        <v>0</v>
      </c>
      <c r="AC268" s="252">
        <f t="shared" si="87"/>
        <v>0</v>
      </c>
      <c r="AD268" s="252">
        <f t="shared" si="87"/>
        <v>0</v>
      </c>
      <c r="AE268" s="252">
        <f t="shared" si="87"/>
        <v>0</v>
      </c>
      <c r="AF268" s="252">
        <f t="shared" si="87"/>
        <v>0</v>
      </c>
      <c r="AG268" s="252">
        <f t="shared" si="87"/>
        <v>0</v>
      </c>
      <c r="AH268" s="252">
        <f t="shared" si="87"/>
        <v>460000000</v>
      </c>
      <c r="AI268" s="252">
        <f t="shared" si="87"/>
        <v>0</v>
      </c>
      <c r="AJ268" s="252">
        <f t="shared" si="87"/>
        <v>0</v>
      </c>
      <c r="AK268" s="252">
        <f t="shared" si="87"/>
        <v>0</v>
      </c>
      <c r="AL268" s="350">
        <f t="shared" si="87"/>
        <v>460000000</v>
      </c>
    </row>
    <row r="269" spans="1:38" s="4" customFormat="1" ht="38.25" customHeight="1" x14ac:dyDescent="0.25">
      <c r="A269" s="358"/>
      <c r="B269" s="97">
        <v>11</v>
      </c>
      <c r="C269" s="63" t="s">
        <v>100</v>
      </c>
      <c r="D269" s="63"/>
      <c r="E269" s="63"/>
      <c r="F269" s="63"/>
      <c r="G269" s="63"/>
      <c r="H269" s="63"/>
      <c r="I269" s="63"/>
      <c r="J269" s="63"/>
      <c r="K269" s="63"/>
      <c r="L269" s="63"/>
      <c r="M269" s="63"/>
      <c r="N269" s="63"/>
      <c r="O269" s="63"/>
      <c r="P269" s="253">
        <f>P270</f>
        <v>0</v>
      </c>
      <c r="Q269" s="253">
        <f t="shared" ref="Q269:AL269" si="88">Q270</f>
        <v>0</v>
      </c>
      <c r="R269" s="253">
        <f t="shared" si="88"/>
        <v>0</v>
      </c>
      <c r="S269" s="253">
        <f t="shared" si="88"/>
        <v>0</v>
      </c>
      <c r="T269" s="253">
        <f t="shared" si="88"/>
        <v>0</v>
      </c>
      <c r="U269" s="253">
        <f t="shared" si="88"/>
        <v>0</v>
      </c>
      <c r="V269" s="253">
        <f t="shared" si="88"/>
        <v>0</v>
      </c>
      <c r="W269" s="253">
        <f t="shared" si="88"/>
        <v>0</v>
      </c>
      <c r="X269" s="253">
        <f t="shared" si="88"/>
        <v>0</v>
      </c>
      <c r="Y269" s="253">
        <f t="shared" si="88"/>
        <v>0</v>
      </c>
      <c r="Z269" s="253">
        <f t="shared" si="88"/>
        <v>0</v>
      </c>
      <c r="AA269" s="253">
        <f t="shared" si="88"/>
        <v>0</v>
      </c>
      <c r="AB269" s="253">
        <f t="shared" si="88"/>
        <v>0</v>
      </c>
      <c r="AC269" s="253">
        <f t="shared" si="88"/>
        <v>0</v>
      </c>
      <c r="AD269" s="253">
        <f t="shared" si="88"/>
        <v>0</v>
      </c>
      <c r="AE269" s="253">
        <f t="shared" si="88"/>
        <v>0</v>
      </c>
      <c r="AF269" s="253">
        <f t="shared" si="88"/>
        <v>0</v>
      </c>
      <c r="AG269" s="253">
        <f t="shared" si="88"/>
        <v>0</v>
      </c>
      <c r="AH269" s="253">
        <f t="shared" si="88"/>
        <v>460000000</v>
      </c>
      <c r="AI269" s="253">
        <f t="shared" si="88"/>
        <v>0</v>
      </c>
      <c r="AJ269" s="253">
        <f t="shared" si="88"/>
        <v>0</v>
      </c>
      <c r="AK269" s="253">
        <f t="shared" si="88"/>
        <v>0</v>
      </c>
      <c r="AL269" s="352">
        <f t="shared" si="88"/>
        <v>460000000</v>
      </c>
    </row>
    <row r="270" spans="1:38" s="4" customFormat="1" ht="38.25" customHeight="1" x14ac:dyDescent="0.25">
      <c r="A270" s="359"/>
      <c r="B270" s="61"/>
      <c r="C270" s="22"/>
      <c r="D270" s="74"/>
      <c r="E270" s="25"/>
      <c r="F270" s="335"/>
      <c r="G270" s="144">
        <v>34</v>
      </c>
      <c r="H270" s="69" t="s">
        <v>464</v>
      </c>
      <c r="I270" s="69"/>
      <c r="J270" s="69"/>
      <c r="K270" s="69"/>
      <c r="L270" s="69"/>
      <c r="M270" s="69"/>
      <c r="N270" s="69"/>
      <c r="O270" s="69"/>
      <c r="P270" s="255">
        <f>SUM(P271:P273)</f>
        <v>0</v>
      </c>
      <c r="Q270" s="255">
        <f t="shared" ref="Q270:AL270" si="89">SUM(Q271:Q273)</f>
        <v>0</v>
      </c>
      <c r="R270" s="255">
        <f t="shared" si="89"/>
        <v>0</v>
      </c>
      <c r="S270" s="255">
        <f t="shared" si="89"/>
        <v>0</v>
      </c>
      <c r="T270" s="255">
        <f t="shared" si="89"/>
        <v>0</v>
      </c>
      <c r="U270" s="255">
        <f t="shared" si="89"/>
        <v>0</v>
      </c>
      <c r="V270" s="255">
        <f t="shared" si="89"/>
        <v>0</v>
      </c>
      <c r="W270" s="255">
        <f t="shared" si="89"/>
        <v>0</v>
      </c>
      <c r="X270" s="255">
        <f t="shared" si="89"/>
        <v>0</v>
      </c>
      <c r="Y270" s="255">
        <f t="shared" si="89"/>
        <v>0</v>
      </c>
      <c r="Z270" s="255">
        <f t="shared" si="89"/>
        <v>0</v>
      </c>
      <c r="AA270" s="255">
        <f t="shared" si="89"/>
        <v>0</v>
      </c>
      <c r="AB270" s="255">
        <f t="shared" si="89"/>
        <v>0</v>
      </c>
      <c r="AC270" s="255">
        <f t="shared" si="89"/>
        <v>0</v>
      </c>
      <c r="AD270" s="255">
        <f t="shared" si="89"/>
        <v>0</v>
      </c>
      <c r="AE270" s="255">
        <f t="shared" si="89"/>
        <v>0</v>
      </c>
      <c r="AF270" s="255">
        <f t="shared" si="89"/>
        <v>0</v>
      </c>
      <c r="AG270" s="255">
        <f t="shared" si="89"/>
        <v>0</v>
      </c>
      <c r="AH270" s="255">
        <f t="shared" si="89"/>
        <v>460000000</v>
      </c>
      <c r="AI270" s="255">
        <f t="shared" si="89"/>
        <v>0</v>
      </c>
      <c r="AJ270" s="255">
        <f t="shared" si="89"/>
        <v>0</v>
      </c>
      <c r="AK270" s="255">
        <f t="shared" si="89"/>
        <v>0</v>
      </c>
      <c r="AL270" s="354">
        <f t="shared" si="89"/>
        <v>460000000</v>
      </c>
    </row>
    <row r="271" spans="1:38" s="35" customFormat="1" ht="75.75" customHeight="1" x14ac:dyDescent="0.25">
      <c r="A271" s="359"/>
      <c r="B271" s="34"/>
      <c r="C271" s="334">
        <v>23</v>
      </c>
      <c r="D271" s="329" t="s">
        <v>118</v>
      </c>
      <c r="E271" s="317">
        <v>0.92</v>
      </c>
      <c r="F271" s="317">
        <v>0.85</v>
      </c>
      <c r="G271" s="71"/>
      <c r="H271" s="334">
        <v>122</v>
      </c>
      <c r="I271" s="9">
        <v>0</v>
      </c>
      <c r="J271" s="9">
        <v>1</v>
      </c>
      <c r="K271" s="9" t="s">
        <v>465</v>
      </c>
      <c r="L271" s="445"/>
      <c r="M271" s="433" t="s">
        <v>466</v>
      </c>
      <c r="N271" s="439" t="s">
        <v>467</v>
      </c>
      <c r="O271" s="334" t="s">
        <v>127</v>
      </c>
      <c r="P271" s="398"/>
      <c r="Q271" s="398"/>
      <c r="R271" s="398"/>
      <c r="S271" s="398"/>
      <c r="T271" s="398"/>
      <c r="U271" s="398"/>
      <c r="V271" s="398"/>
      <c r="W271" s="398"/>
      <c r="X271" s="398"/>
      <c r="Y271" s="398"/>
      <c r="Z271" s="398"/>
      <c r="AA271" s="398"/>
      <c r="AB271" s="398"/>
      <c r="AC271" s="398"/>
      <c r="AD271" s="398"/>
      <c r="AE271" s="398"/>
      <c r="AF271" s="398"/>
      <c r="AG271" s="398"/>
      <c r="AH271" s="398">
        <v>455000000</v>
      </c>
      <c r="AI271" s="398"/>
      <c r="AJ271" s="398"/>
      <c r="AK271" s="398"/>
      <c r="AL271" s="401">
        <f>+P271+R271+S271+T271+U271+V271+W271+X271+Y271+Z271+AA271+AD271+AG271+AH271+AI271+AJ271+AK271</f>
        <v>455000000</v>
      </c>
    </row>
    <row r="272" spans="1:38" s="35" customFormat="1" ht="101.25" customHeight="1" x14ac:dyDescent="0.25">
      <c r="A272" s="359"/>
      <c r="B272" s="34"/>
      <c r="C272" s="334">
        <v>23</v>
      </c>
      <c r="D272" s="329" t="s">
        <v>118</v>
      </c>
      <c r="E272" s="317">
        <v>0.92</v>
      </c>
      <c r="F272" s="317">
        <v>0.85</v>
      </c>
      <c r="G272" s="73"/>
      <c r="H272" s="334">
        <v>123</v>
      </c>
      <c r="I272" s="9">
        <v>0</v>
      </c>
      <c r="J272" s="9">
        <v>4</v>
      </c>
      <c r="K272" s="9" t="s">
        <v>465</v>
      </c>
      <c r="L272" s="447"/>
      <c r="M272" s="435"/>
      <c r="N272" s="441"/>
      <c r="O272" s="301" t="s">
        <v>127</v>
      </c>
      <c r="P272" s="400"/>
      <c r="Q272" s="400"/>
      <c r="R272" s="400"/>
      <c r="S272" s="400"/>
      <c r="T272" s="400"/>
      <c r="U272" s="400"/>
      <c r="V272" s="400"/>
      <c r="W272" s="400"/>
      <c r="X272" s="400"/>
      <c r="Y272" s="400"/>
      <c r="Z272" s="400"/>
      <c r="AA272" s="400"/>
      <c r="AB272" s="400"/>
      <c r="AC272" s="400"/>
      <c r="AD272" s="400"/>
      <c r="AE272" s="400"/>
      <c r="AF272" s="400"/>
      <c r="AG272" s="400"/>
      <c r="AH272" s="400"/>
      <c r="AI272" s="400"/>
      <c r="AJ272" s="400"/>
      <c r="AK272" s="400"/>
      <c r="AL272" s="403"/>
    </row>
    <row r="273" spans="1:42" s="35" customFormat="1" ht="93.75" customHeight="1" x14ac:dyDescent="0.25">
      <c r="A273" s="359"/>
      <c r="B273" s="34"/>
      <c r="C273" s="334">
        <v>23</v>
      </c>
      <c r="D273" s="329" t="s">
        <v>118</v>
      </c>
      <c r="E273" s="317">
        <v>0.92</v>
      </c>
      <c r="F273" s="317">
        <v>0.85</v>
      </c>
      <c r="G273" s="26"/>
      <c r="H273" s="334">
        <v>125</v>
      </c>
      <c r="I273" s="16">
        <v>1200</v>
      </c>
      <c r="J273" s="16">
        <v>150</v>
      </c>
      <c r="K273" s="9" t="s">
        <v>465</v>
      </c>
      <c r="L273" s="322">
        <v>2014630000085</v>
      </c>
      <c r="M273" s="301" t="s">
        <v>468</v>
      </c>
      <c r="N273" s="297" t="s">
        <v>469</v>
      </c>
      <c r="O273" s="301" t="s">
        <v>126</v>
      </c>
      <c r="P273" s="46"/>
      <c r="Q273" s="46"/>
      <c r="R273" s="46"/>
      <c r="S273" s="46"/>
      <c r="T273" s="46"/>
      <c r="U273" s="46"/>
      <c r="V273" s="46"/>
      <c r="W273" s="46"/>
      <c r="X273" s="46"/>
      <c r="Y273" s="46"/>
      <c r="Z273" s="46"/>
      <c r="AA273" s="46"/>
      <c r="AB273" s="46"/>
      <c r="AC273" s="46"/>
      <c r="AD273" s="46"/>
      <c r="AE273" s="46"/>
      <c r="AF273" s="46"/>
      <c r="AG273" s="46"/>
      <c r="AH273" s="46">
        <v>5000000</v>
      </c>
      <c r="AI273" s="46"/>
      <c r="AJ273" s="272"/>
      <c r="AK273" s="272"/>
      <c r="AL273" s="355">
        <f>+P273+R273+S273+T273+U273+V273+W273+X273+Y273+Z273+AA273+AD273+AG273+AH273+AI273+AJ273+AK273</f>
        <v>5000000</v>
      </c>
    </row>
    <row r="274" spans="1:42" s="35" customFormat="1" ht="38.25" customHeight="1" x14ac:dyDescent="0.25">
      <c r="A274" s="356"/>
      <c r="B274" s="74"/>
      <c r="C274" s="25"/>
      <c r="D274" s="74"/>
      <c r="E274" s="25"/>
      <c r="F274" s="25"/>
      <c r="G274" s="74"/>
      <c r="H274" s="25"/>
      <c r="I274" s="75"/>
      <c r="J274" s="75"/>
      <c r="K274" s="75"/>
      <c r="L274" s="76"/>
      <c r="M274" s="25"/>
      <c r="N274" s="74"/>
      <c r="O274" s="25"/>
      <c r="P274" s="257"/>
      <c r="Q274" s="257"/>
      <c r="R274" s="257"/>
      <c r="S274" s="257"/>
      <c r="T274" s="257"/>
      <c r="U274" s="257"/>
      <c r="V274" s="257"/>
      <c r="W274" s="257"/>
      <c r="X274" s="257"/>
      <c r="Y274" s="257"/>
      <c r="Z274" s="257"/>
      <c r="AA274" s="257"/>
      <c r="AB274" s="257"/>
      <c r="AC274" s="257"/>
      <c r="AD274" s="257"/>
      <c r="AE274" s="257"/>
      <c r="AF274" s="257"/>
      <c r="AG274" s="257"/>
      <c r="AH274" s="257"/>
      <c r="AI274" s="257"/>
      <c r="AJ274" s="257"/>
      <c r="AK274" s="257"/>
      <c r="AL274" s="376"/>
    </row>
    <row r="275" spans="1:42" s="78" customFormat="1" ht="38.25" customHeight="1" x14ac:dyDescent="0.25">
      <c r="A275" s="347" t="s">
        <v>759</v>
      </c>
      <c r="B275" s="56"/>
      <c r="C275" s="57"/>
      <c r="D275" s="56"/>
      <c r="E275" s="56"/>
      <c r="F275" s="56"/>
      <c r="G275" s="56"/>
      <c r="H275" s="56"/>
      <c r="I275" s="56"/>
      <c r="J275" s="56"/>
      <c r="K275" s="56"/>
      <c r="L275" s="58"/>
      <c r="M275" s="57"/>
      <c r="N275" s="56"/>
      <c r="O275" s="57"/>
      <c r="P275" s="251">
        <f>P276</f>
        <v>0</v>
      </c>
      <c r="Q275" s="251">
        <f t="shared" ref="Q275:AL277" si="90">Q276</f>
        <v>0</v>
      </c>
      <c r="R275" s="251">
        <f t="shared" si="90"/>
        <v>0</v>
      </c>
      <c r="S275" s="251">
        <f t="shared" si="90"/>
        <v>0</v>
      </c>
      <c r="T275" s="251">
        <f t="shared" si="90"/>
        <v>0</v>
      </c>
      <c r="U275" s="251">
        <f t="shared" si="90"/>
        <v>0</v>
      </c>
      <c r="V275" s="251">
        <f t="shared" si="90"/>
        <v>0</v>
      </c>
      <c r="W275" s="251">
        <f t="shared" si="90"/>
        <v>0</v>
      </c>
      <c r="X275" s="251">
        <f t="shared" si="90"/>
        <v>0</v>
      </c>
      <c r="Y275" s="251">
        <f t="shared" si="90"/>
        <v>0</v>
      </c>
      <c r="Z275" s="251">
        <f t="shared" si="90"/>
        <v>0</v>
      </c>
      <c r="AA275" s="251">
        <f t="shared" si="90"/>
        <v>0</v>
      </c>
      <c r="AB275" s="251">
        <f t="shared" si="90"/>
        <v>0</v>
      </c>
      <c r="AC275" s="251">
        <f t="shared" si="90"/>
        <v>0</v>
      </c>
      <c r="AD275" s="251">
        <f t="shared" si="90"/>
        <v>0</v>
      </c>
      <c r="AE275" s="251">
        <f t="shared" si="90"/>
        <v>0</v>
      </c>
      <c r="AF275" s="251">
        <f t="shared" si="90"/>
        <v>0</v>
      </c>
      <c r="AG275" s="251">
        <f t="shared" si="90"/>
        <v>0</v>
      </c>
      <c r="AH275" s="251">
        <f t="shared" si="90"/>
        <v>849347601</v>
      </c>
      <c r="AI275" s="251">
        <f t="shared" si="90"/>
        <v>0</v>
      </c>
      <c r="AJ275" s="251">
        <f t="shared" si="90"/>
        <v>0</v>
      </c>
      <c r="AK275" s="251">
        <f t="shared" si="90"/>
        <v>0</v>
      </c>
      <c r="AL275" s="348">
        <f t="shared" si="90"/>
        <v>849347601</v>
      </c>
      <c r="AN275" s="96"/>
      <c r="AO275" s="96"/>
      <c r="AP275" s="96"/>
    </row>
    <row r="276" spans="1:42" s="78" customFormat="1" ht="38.25" customHeight="1" x14ac:dyDescent="0.25">
      <c r="A276" s="349">
        <v>5</v>
      </c>
      <c r="B276" s="60" t="s">
        <v>191</v>
      </c>
      <c r="C276" s="60"/>
      <c r="D276" s="60"/>
      <c r="E276" s="60"/>
      <c r="F276" s="60"/>
      <c r="G276" s="60"/>
      <c r="H276" s="60"/>
      <c r="I276" s="60"/>
      <c r="J276" s="60"/>
      <c r="K276" s="60"/>
      <c r="L276" s="60"/>
      <c r="M276" s="60"/>
      <c r="N276" s="60"/>
      <c r="O276" s="60"/>
      <c r="P276" s="252">
        <f t="shared" ref="P276:Z276" si="91">P277+P282</f>
        <v>0</v>
      </c>
      <c r="Q276" s="252">
        <f t="shared" si="91"/>
        <v>0</v>
      </c>
      <c r="R276" s="252">
        <f t="shared" si="91"/>
        <v>0</v>
      </c>
      <c r="S276" s="252">
        <f t="shared" si="91"/>
        <v>0</v>
      </c>
      <c r="T276" s="252">
        <f t="shared" si="91"/>
        <v>0</v>
      </c>
      <c r="U276" s="252">
        <f t="shared" si="91"/>
        <v>0</v>
      </c>
      <c r="V276" s="252">
        <f t="shared" si="91"/>
        <v>0</v>
      </c>
      <c r="W276" s="252">
        <f t="shared" si="91"/>
        <v>0</v>
      </c>
      <c r="X276" s="252">
        <f t="shared" si="91"/>
        <v>0</v>
      </c>
      <c r="Y276" s="252">
        <f t="shared" si="91"/>
        <v>0</v>
      </c>
      <c r="Z276" s="252">
        <f t="shared" si="91"/>
        <v>0</v>
      </c>
      <c r="AA276" s="252">
        <f t="shared" ref="AA276:AL276" si="92">AA277+AA282</f>
        <v>0</v>
      </c>
      <c r="AB276" s="252">
        <f t="shared" si="92"/>
        <v>0</v>
      </c>
      <c r="AC276" s="252">
        <f t="shared" si="92"/>
        <v>0</v>
      </c>
      <c r="AD276" s="252">
        <f t="shared" si="92"/>
        <v>0</v>
      </c>
      <c r="AE276" s="252">
        <f t="shared" si="92"/>
        <v>0</v>
      </c>
      <c r="AF276" s="252">
        <f t="shared" si="92"/>
        <v>0</v>
      </c>
      <c r="AG276" s="252">
        <f t="shared" si="92"/>
        <v>0</v>
      </c>
      <c r="AH276" s="252">
        <f t="shared" si="92"/>
        <v>849347601</v>
      </c>
      <c r="AI276" s="252">
        <f t="shared" si="92"/>
        <v>0</v>
      </c>
      <c r="AJ276" s="252">
        <f t="shared" si="92"/>
        <v>0</v>
      </c>
      <c r="AK276" s="252">
        <f t="shared" si="92"/>
        <v>0</v>
      </c>
      <c r="AL276" s="350">
        <f t="shared" si="92"/>
        <v>849347601</v>
      </c>
    </row>
    <row r="277" spans="1:42" s="4" customFormat="1" ht="38.25" customHeight="1" x14ac:dyDescent="0.25">
      <c r="A277" s="358"/>
      <c r="B277" s="97">
        <v>26</v>
      </c>
      <c r="C277" s="63" t="s">
        <v>92</v>
      </c>
      <c r="D277" s="63"/>
      <c r="E277" s="63"/>
      <c r="F277" s="63"/>
      <c r="G277" s="63"/>
      <c r="H277" s="63"/>
      <c r="I277" s="63"/>
      <c r="J277" s="63"/>
      <c r="K277" s="63"/>
      <c r="L277" s="63"/>
      <c r="M277" s="63"/>
      <c r="N277" s="63"/>
      <c r="O277" s="63"/>
      <c r="P277" s="253">
        <f>P278</f>
        <v>0</v>
      </c>
      <c r="Q277" s="253">
        <f t="shared" si="90"/>
        <v>0</v>
      </c>
      <c r="R277" s="253">
        <f t="shared" si="90"/>
        <v>0</v>
      </c>
      <c r="S277" s="253">
        <f t="shared" si="90"/>
        <v>0</v>
      </c>
      <c r="T277" s="253">
        <f t="shared" si="90"/>
        <v>0</v>
      </c>
      <c r="U277" s="253">
        <f t="shared" si="90"/>
        <v>0</v>
      </c>
      <c r="V277" s="253">
        <f t="shared" si="90"/>
        <v>0</v>
      </c>
      <c r="W277" s="253">
        <f t="shared" si="90"/>
        <v>0</v>
      </c>
      <c r="X277" s="253">
        <f t="shared" si="90"/>
        <v>0</v>
      </c>
      <c r="Y277" s="253">
        <f t="shared" si="90"/>
        <v>0</v>
      </c>
      <c r="Z277" s="253">
        <f t="shared" si="90"/>
        <v>0</v>
      </c>
      <c r="AA277" s="253">
        <f t="shared" si="90"/>
        <v>0</v>
      </c>
      <c r="AB277" s="253">
        <f t="shared" si="90"/>
        <v>0</v>
      </c>
      <c r="AC277" s="253">
        <f t="shared" si="90"/>
        <v>0</v>
      </c>
      <c r="AD277" s="253">
        <f t="shared" si="90"/>
        <v>0</v>
      </c>
      <c r="AE277" s="253">
        <f t="shared" si="90"/>
        <v>0</v>
      </c>
      <c r="AF277" s="253">
        <f t="shared" si="90"/>
        <v>0</v>
      </c>
      <c r="AG277" s="253">
        <f t="shared" si="90"/>
        <v>0</v>
      </c>
      <c r="AH277" s="253">
        <f t="shared" si="90"/>
        <v>320000000</v>
      </c>
      <c r="AI277" s="253">
        <f t="shared" si="90"/>
        <v>0</v>
      </c>
      <c r="AJ277" s="253">
        <f t="shared" si="90"/>
        <v>0</v>
      </c>
      <c r="AK277" s="253">
        <f t="shared" si="90"/>
        <v>0</v>
      </c>
      <c r="AL277" s="352">
        <f t="shared" si="90"/>
        <v>320000000</v>
      </c>
    </row>
    <row r="278" spans="1:42" s="4" customFormat="1" ht="38.25" customHeight="1" x14ac:dyDescent="0.25">
      <c r="A278" s="359"/>
      <c r="B278" s="64"/>
      <c r="C278" s="25"/>
      <c r="D278" s="74"/>
      <c r="E278" s="25"/>
      <c r="F278" s="335"/>
      <c r="G278" s="144">
        <v>83</v>
      </c>
      <c r="H278" s="69" t="s">
        <v>209</v>
      </c>
      <c r="I278" s="69"/>
      <c r="J278" s="69"/>
      <c r="K278" s="69"/>
      <c r="L278" s="69"/>
      <c r="M278" s="69"/>
      <c r="N278" s="69"/>
      <c r="O278" s="69"/>
      <c r="P278" s="255">
        <f>SUM(P279:P280)</f>
        <v>0</v>
      </c>
      <c r="Q278" s="255">
        <f t="shared" ref="Q278:AL278" si="93">SUM(Q279:Q280)</f>
        <v>0</v>
      </c>
      <c r="R278" s="255">
        <f t="shared" si="93"/>
        <v>0</v>
      </c>
      <c r="S278" s="255">
        <f t="shared" si="93"/>
        <v>0</v>
      </c>
      <c r="T278" s="255">
        <f t="shared" si="93"/>
        <v>0</v>
      </c>
      <c r="U278" s="255">
        <f t="shared" si="93"/>
        <v>0</v>
      </c>
      <c r="V278" s="255">
        <f t="shared" si="93"/>
        <v>0</v>
      </c>
      <c r="W278" s="255">
        <f t="shared" si="93"/>
        <v>0</v>
      </c>
      <c r="X278" s="255">
        <f t="shared" si="93"/>
        <v>0</v>
      </c>
      <c r="Y278" s="255">
        <f t="shared" si="93"/>
        <v>0</v>
      </c>
      <c r="Z278" s="255">
        <f t="shared" si="93"/>
        <v>0</v>
      </c>
      <c r="AA278" s="255">
        <f t="shared" si="93"/>
        <v>0</v>
      </c>
      <c r="AB278" s="255">
        <f t="shared" si="93"/>
        <v>0</v>
      </c>
      <c r="AC278" s="255">
        <f t="shared" si="93"/>
        <v>0</v>
      </c>
      <c r="AD278" s="255">
        <f t="shared" si="93"/>
        <v>0</v>
      </c>
      <c r="AE278" s="255">
        <f t="shared" si="93"/>
        <v>0</v>
      </c>
      <c r="AF278" s="255">
        <f t="shared" si="93"/>
        <v>0</v>
      </c>
      <c r="AG278" s="255">
        <f t="shared" si="93"/>
        <v>0</v>
      </c>
      <c r="AH278" s="255">
        <f t="shared" si="93"/>
        <v>320000000</v>
      </c>
      <c r="AI278" s="255">
        <f t="shared" si="93"/>
        <v>0</v>
      </c>
      <c r="AJ278" s="255">
        <f t="shared" si="93"/>
        <v>0</v>
      </c>
      <c r="AK278" s="255">
        <f t="shared" si="93"/>
        <v>0</v>
      </c>
      <c r="AL278" s="354">
        <f t="shared" si="93"/>
        <v>320000000</v>
      </c>
    </row>
    <row r="279" spans="1:42" s="35" customFormat="1" ht="95.25" customHeight="1" x14ac:dyDescent="0.25">
      <c r="A279" s="359"/>
      <c r="B279" s="70"/>
      <c r="C279" s="335">
        <v>37</v>
      </c>
      <c r="D279" s="329" t="s">
        <v>470</v>
      </c>
      <c r="E279" s="334" t="s">
        <v>211</v>
      </c>
      <c r="F279" s="334">
        <v>60</v>
      </c>
      <c r="G279" s="71"/>
      <c r="H279" s="334">
        <v>244</v>
      </c>
      <c r="I279" s="16">
        <v>0</v>
      </c>
      <c r="J279" s="16">
        <v>4</v>
      </c>
      <c r="K279" s="72" t="s">
        <v>471</v>
      </c>
      <c r="L279" s="12"/>
      <c r="M279" s="334" t="s">
        <v>472</v>
      </c>
      <c r="N279" s="329" t="s">
        <v>473</v>
      </c>
      <c r="O279" s="334" t="s">
        <v>126</v>
      </c>
      <c r="P279" s="45">
        <v>0</v>
      </c>
      <c r="Q279" s="45">
        <v>0</v>
      </c>
      <c r="R279" s="45">
        <v>0</v>
      </c>
      <c r="S279" s="45">
        <v>0</v>
      </c>
      <c r="T279" s="45">
        <v>0</v>
      </c>
      <c r="U279" s="45">
        <v>0</v>
      </c>
      <c r="V279" s="45">
        <v>0</v>
      </c>
      <c r="W279" s="45">
        <v>0</v>
      </c>
      <c r="X279" s="45">
        <v>0</v>
      </c>
      <c r="Y279" s="45">
        <v>0</v>
      </c>
      <c r="Z279" s="45">
        <v>0</v>
      </c>
      <c r="AA279" s="45">
        <v>0</v>
      </c>
      <c r="AB279" s="45"/>
      <c r="AC279" s="45"/>
      <c r="AD279" s="45">
        <v>0</v>
      </c>
      <c r="AE279" s="45"/>
      <c r="AF279" s="45"/>
      <c r="AG279" s="45">
        <v>0</v>
      </c>
      <c r="AH279" s="45">
        <f>40000000+100000000</f>
        <v>140000000</v>
      </c>
      <c r="AI279" s="45">
        <v>0</v>
      </c>
      <c r="AJ279" s="33"/>
      <c r="AK279" s="33">
        <v>0</v>
      </c>
      <c r="AL279" s="355">
        <f>+P279+R279+S279+T279+U279+V279+W279+X279+Y279+Z279+AA279+AD279+AG279+AH279+AI279+AJ279+AK279</f>
        <v>140000000</v>
      </c>
    </row>
    <row r="280" spans="1:42" s="35" customFormat="1" ht="138.75" customHeight="1" x14ac:dyDescent="0.25">
      <c r="A280" s="359"/>
      <c r="B280" s="70"/>
      <c r="C280" s="335">
        <v>37</v>
      </c>
      <c r="D280" s="329" t="s">
        <v>474</v>
      </c>
      <c r="E280" s="334" t="s">
        <v>211</v>
      </c>
      <c r="F280" s="173"/>
      <c r="G280" s="26"/>
      <c r="H280" s="334">
        <v>245</v>
      </c>
      <c r="I280" s="16">
        <v>0</v>
      </c>
      <c r="J280" s="16">
        <v>1</v>
      </c>
      <c r="K280" s="72" t="s">
        <v>471</v>
      </c>
      <c r="L280" s="12"/>
      <c r="M280" s="334" t="s">
        <v>475</v>
      </c>
      <c r="N280" s="329" t="s">
        <v>476</v>
      </c>
      <c r="O280" s="334" t="s">
        <v>127</v>
      </c>
      <c r="P280" s="45">
        <v>0</v>
      </c>
      <c r="Q280" s="45">
        <v>0</v>
      </c>
      <c r="R280" s="45">
        <v>0</v>
      </c>
      <c r="S280" s="45">
        <v>0</v>
      </c>
      <c r="T280" s="45">
        <v>0</v>
      </c>
      <c r="U280" s="45">
        <v>0</v>
      </c>
      <c r="V280" s="45">
        <v>0</v>
      </c>
      <c r="W280" s="45">
        <v>0</v>
      </c>
      <c r="X280" s="45">
        <v>0</v>
      </c>
      <c r="Y280" s="45">
        <v>0</v>
      </c>
      <c r="Z280" s="45">
        <v>0</v>
      </c>
      <c r="AA280" s="45">
        <v>0</v>
      </c>
      <c r="AB280" s="45"/>
      <c r="AC280" s="45"/>
      <c r="AD280" s="45">
        <v>0</v>
      </c>
      <c r="AE280" s="45"/>
      <c r="AF280" s="45"/>
      <c r="AG280" s="45">
        <v>0</v>
      </c>
      <c r="AH280" s="45">
        <v>180000000</v>
      </c>
      <c r="AI280" s="45">
        <v>0</v>
      </c>
      <c r="AJ280" s="33"/>
      <c r="AK280" s="33">
        <v>0</v>
      </c>
      <c r="AL280" s="355">
        <f>+P280+R280+S280+T280+U280+V280+W280+X280+Y280+Z280+AA280+AD280+AG280+AH280+AI280+AJ280+AK280</f>
        <v>180000000</v>
      </c>
    </row>
    <row r="281" spans="1:42" s="35" customFormat="1" ht="21.75" customHeight="1" x14ac:dyDescent="0.25">
      <c r="A281" s="359"/>
      <c r="B281" s="74"/>
      <c r="C281" s="25"/>
      <c r="D281" s="74"/>
      <c r="E281" s="25"/>
      <c r="G281" s="74"/>
      <c r="H281" s="25"/>
      <c r="I281" s="75"/>
      <c r="J281" s="75"/>
      <c r="K281" s="75"/>
      <c r="L281" s="76"/>
      <c r="M281" s="25"/>
      <c r="N281" s="74"/>
      <c r="O281" s="25"/>
      <c r="P281" s="257"/>
      <c r="Q281" s="257"/>
      <c r="R281" s="257"/>
      <c r="S281" s="257"/>
      <c r="T281" s="257"/>
      <c r="U281" s="257"/>
      <c r="V281" s="257"/>
      <c r="W281" s="257"/>
      <c r="X281" s="257"/>
      <c r="Y281" s="257"/>
      <c r="Z281" s="257"/>
      <c r="AA281" s="257"/>
      <c r="AB281" s="257"/>
      <c r="AC281" s="257"/>
      <c r="AD281" s="257"/>
      <c r="AE281" s="257"/>
      <c r="AF281" s="257"/>
      <c r="AG281" s="257"/>
      <c r="AH281" s="257"/>
      <c r="AI281" s="257"/>
      <c r="AJ281" s="257"/>
      <c r="AK281" s="257"/>
      <c r="AL281" s="357"/>
    </row>
    <row r="282" spans="1:42" s="35" customFormat="1" ht="38.25" customHeight="1" x14ac:dyDescent="0.25">
      <c r="A282" s="359"/>
      <c r="B282" s="97">
        <v>28</v>
      </c>
      <c r="C282" s="63" t="s">
        <v>96</v>
      </c>
      <c r="D282" s="63"/>
      <c r="E282" s="63"/>
      <c r="F282" s="63"/>
      <c r="G282" s="63"/>
      <c r="H282" s="63"/>
      <c r="I282" s="63"/>
      <c r="J282" s="63"/>
      <c r="K282" s="63"/>
      <c r="L282" s="63"/>
      <c r="M282" s="63"/>
      <c r="N282" s="63"/>
      <c r="O282" s="63"/>
      <c r="P282" s="253">
        <f>P283</f>
        <v>0</v>
      </c>
      <c r="Q282" s="253">
        <f t="shared" ref="Q282:AL282" si="94">Q283</f>
        <v>0</v>
      </c>
      <c r="R282" s="253">
        <f t="shared" si="94"/>
        <v>0</v>
      </c>
      <c r="S282" s="253">
        <f t="shared" si="94"/>
        <v>0</v>
      </c>
      <c r="T282" s="253">
        <f t="shared" si="94"/>
        <v>0</v>
      </c>
      <c r="U282" s="253">
        <f t="shared" si="94"/>
        <v>0</v>
      </c>
      <c r="V282" s="253">
        <f t="shared" si="94"/>
        <v>0</v>
      </c>
      <c r="W282" s="253">
        <f t="shared" si="94"/>
        <v>0</v>
      </c>
      <c r="X282" s="253">
        <f t="shared" si="94"/>
        <v>0</v>
      </c>
      <c r="Y282" s="253">
        <f t="shared" si="94"/>
        <v>0</v>
      </c>
      <c r="Z282" s="253">
        <f t="shared" si="94"/>
        <v>0</v>
      </c>
      <c r="AA282" s="253">
        <f t="shared" si="94"/>
        <v>0</v>
      </c>
      <c r="AB282" s="253">
        <f t="shared" si="94"/>
        <v>0</v>
      </c>
      <c r="AC282" s="253">
        <f t="shared" si="94"/>
        <v>0</v>
      </c>
      <c r="AD282" s="253">
        <f t="shared" si="94"/>
        <v>0</v>
      </c>
      <c r="AE282" s="253">
        <f t="shared" si="94"/>
        <v>0</v>
      </c>
      <c r="AF282" s="253">
        <f t="shared" si="94"/>
        <v>0</v>
      </c>
      <c r="AG282" s="253">
        <f t="shared" si="94"/>
        <v>0</v>
      </c>
      <c r="AH282" s="253">
        <f t="shared" si="94"/>
        <v>529347601</v>
      </c>
      <c r="AI282" s="253">
        <f t="shared" si="94"/>
        <v>0</v>
      </c>
      <c r="AJ282" s="253">
        <f t="shared" si="94"/>
        <v>0</v>
      </c>
      <c r="AK282" s="253">
        <f t="shared" si="94"/>
        <v>0</v>
      </c>
      <c r="AL282" s="352">
        <f t="shared" si="94"/>
        <v>529347601</v>
      </c>
    </row>
    <row r="283" spans="1:42" s="35" customFormat="1" ht="38.25" customHeight="1" x14ac:dyDescent="0.25">
      <c r="A283" s="359"/>
      <c r="B283" s="64"/>
      <c r="C283" s="25"/>
      <c r="D283" s="74"/>
      <c r="E283" s="25"/>
      <c r="F283" s="78"/>
      <c r="G283" s="144">
        <v>89</v>
      </c>
      <c r="H283" s="69" t="s">
        <v>99</v>
      </c>
      <c r="I283" s="69"/>
      <c r="J283" s="69"/>
      <c r="K283" s="69"/>
      <c r="L283" s="69"/>
      <c r="M283" s="69"/>
      <c r="N283" s="69"/>
      <c r="O283" s="69"/>
      <c r="P283" s="255">
        <f>SUM(P284)</f>
        <v>0</v>
      </c>
      <c r="Q283" s="255">
        <f t="shared" ref="Q283:AL283" si="95">SUM(Q284)</f>
        <v>0</v>
      </c>
      <c r="R283" s="255">
        <f t="shared" si="95"/>
        <v>0</v>
      </c>
      <c r="S283" s="255">
        <f t="shared" si="95"/>
        <v>0</v>
      </c>
      <c r="T283" s="255">
        <f t="shared" si="95"/>
        <v>0</v>
      </c>
      <c r="U283" s="255">
        <f t="shared" si="95"/>
        <v>0</v>
      </c>
      <c r="V283" s="255">
        <f t="shared" si="95"/>
        <v>0</v>
      </c>
      <c r="W283" s="255">
        <f t="shared" si="95"/>
        <v>0</v>
      </c>
      <c r="X283" s="255">
        <f t="shared" si="95"/>
        <v>0</v>
      </c>
      <c r="Y283" s="255">
        <f t="shared" si="95"/>
        <v>0</v>
      </c>
      <c r="Z283" s="255">
        <f t="shared" si="95"/>
        <v>0</v>
      </c>
      <c r="AA283" s="255">
        <f t="shared" si="95"/>
        <v>0</v>
      </c>
      <c r="AB283" s="255">
        <f t="shared" si="95"/>
        <v>0</v>
      </c>
      <c r="AC283" s="255">
        <f t="shared" si="95"/>
        <v>0</v>
      </c>
      <c r="AD283" s="255">
        <f t="shared" si="95"/>
        <v>0</v>
      </c>
      <c r="AE283" s="255">
        <f t="shared" si="95"/>
        <v>0</v>
      </c>
      <c r="AF283" s="255">
        <f t="shared" si="95"/>
        <v>0</v>
      </c>
      <c r="AG283" s="255">
        <f t="shared" si="95"/>
        <v>0</v>
      </c>
      <c r="AH283" s="255">
        <f t="shared" si="95"/>
        <v>529347601</v>
      </c>
      <c r="AI283" s="255">
        <f t="shared" si="95"/>
        <v>0</v>
      </c>
      <c r="AJ283" s="255">
        <f t="shared" si="95"/>
        <v>0</v>
      </c>
      <c r="AK283" s="255">
        <f t="shared" si="95"/>
        <v>0</v>
      </c>
      <c r="AL283" s="354">
        <f t="shared" si="95"/>
        <v>529347601</v>
      </c>
    </row>
    <row r="284" spans="1:42" s="35" customFormat="1" ht="110.25" customHeight="1" x14ac:dyDescent="0.25">
      <c r="A284" s="359"/>
      <c r="B284" s="70"/>
      <c r="C284" s="335">
        <v>37</v>
      </c>
      <c r="D284" s="329" t="s">
        <v>470</v>
      </c>
      <c r="E284" s="334" t="s">
        <v>211</v>
      </c>
      <c r="F284" s="173"/>
      <c r="G284" s="329"/>
      <c r="H284" s="334">
        <v>288</v>
      </c>
      <c r="I284" s="16">
        <v>1</v>
      </c>
      <c r="J284" s="16">
        <v>1</v>
      </c>
      <c r="K284" s="72" t="s">
        <v>471</v>
      </c>
      <c r="L284" s="12"/>
      <c r="M284" s="334" t="s">
        <v>477</v>
      </c>
      <c r="N284" s="329" t="s">
        <v>478</v>
      </c>
      <c r="O284" s="334" t="s">
        <v>127</v>
      </c>
      <c r="P284" s="45"/>
      <c r="Q284" s="45"/>
      <c r="R284" s="45"/>
      <c r="S284" s="45"/>
      <c r="T284" s="45"/>
      <c r="U284" s="45"/>
      <c r="V284" s="45"/>
      <c r="W284" s="45"/>
      <c r="X284" s="45"/>
      <c r="Y284" s="45"/>
      <c r="Z284" s="45"/>
      <c r="AA284" s="45"/>
      <c r="AB284" s="45"/>
      <c r="AC284" s="45"/>
      <c r="AD284" s="45"/>
      <c r="AE284" s="45"/>
      <c r="AF284" s="45"/>
      <c r="AG284" s="45"/>
      <c r="AH284" s="45">
        <f>329347601+200000000</f>
        <v>529347601</v>
      </c>
      <c r="AI284" s="45"/>
      <c r="AJ284" s="33"/>
      <c r="AK284" s="33"/>
      <c r="AL284" s="355">
        <f>+P284+R284+S284+T284+U284+V284+W284+X284+Y284+Z284+AA284+AD284+AG284+AH284+AI284+AJ284+AK284</f>
        <v>529347601</v>
      </c>
    </row>
    <row r="285" spans="1:42" s="35" customFormat="1" ht="38.25" customHeight="1" x14ac:dyDescent="0.25">
      <c r="A285" s="356"/>
      <c r="B285" s="74"/>
      <c r="C285" s="25"/>
      <c r="D285" s="74"/>
      <c r="E285" s="25"/>
      <c r="F285" s="25"/>
      <c r="G285" s="74"/>
      <c r="H285" s="25"/>
      <c r="I285" s="75"/>
      <c r="J285" s="75"/>
      <c r="K285" s="75"/>
      <c r="L285" s="76"/>
      <c r="M285" s="25"/>
      <c r="N285" s="74"/>
      <c r="O285" s="25"/>
      <c r="P285" s="257"/>
      <c r="Q285" s="257"/>
      <c r="R285" s="257"/>
      <c r="S285" s="257"/>
      <c r="T285" s="257"/>
      <c r="U285" s="257"/>
      <c r="V285" s="257"/>
      <c r="W285" s="257"/>
      <c r="X285" s="257"/>
      <c r="Y285" s="257"/>
      <c r="Z285" s="257"/>
      <c r="AA285" s="257"/>
      <c r="AB285" s="257"/>
      <c r="AC285" s="257"/>
      <c r="AD285" s="257"/>
      <c r="AE285" s="257"/>
      <c r="AF285" s="257"/>
      <c r="AG285" s="257"/>
      <c r="AH285" s="257"/>
      <c r="AI285" s="257"/>
      <c r="AJ285" s="257"/>
      <c r="AK285" s="257"/>
      <c r="AL285" s="362"/>
    </row>
    <row r="286" spans="1:42" s="78" customFormat="1" ht="38.25" customHeight="1" x14ac:dyDescent="0.25">
      <c r="A286" s="347" t="s">
        <v>760</v>
      </c>
      <c r="B286" s="56"/>
      <c r="C286" s="57"/>
      <c r="D286" s="56"/>
      <c r="E286" s="56"/>
      <c r="F286" s="56"/>
      <c r="G286" s="56"/>
      <c r="H286" s="56"/>
      <c r="I286" s="56"/>
      <c r="J286" s="56"/>
      <c r="K286" s="56"/>
      <c r="L286" s="58"/>
      <c r="M286" s="57"/>
      <c r="N286" s="56"/>
      <c r="O286" s="57"/>
      <c r="P286" s="251">
        <f>P287</f>
        <v>0</v>
      </c>
      <c r="Q286" s="251">
        <f t="shared" ref="Q286:AL286" si="96">Q287</f>
        <v>0</v>
      </c>
      <c r="R286" s="251">
        <f t="shared" si="96"/>
        <v>0</v>
      </c>
      <c r="S286" s="251">
        <f t="shared" si="96"/>
        <v>0</v>
      </c>
      <c r="T286" s="251">
        <f t="shared" si="96"/>
        <v>0</v>
      </c>
      <c r="U286" s="251">
        <f t="shared" si="96"/>
        <v>0</v>
      </c>
      <c r="V286" s="251">
        <f t="shared" si="96"/>
        <v>4276555816</v>
      </c>
      <c r="W286" s="251">
        <f t="shared" si="96"/>
        <v>0</v>
      </c>
      <c r="X286" s="251">
        <f t="shared" si="96"/>
        <v>0</v>
      </c>
      <c r="Y286" s="251">
        <f t="shared" si="96"/>
        <v>0</v>
      </c>
      <c r="Z286" s="251">
        <f t="shared" si="96"/>
        <v>0</v>
      </c>
      <c r="AA286" s="251">
        <f t="shared" si="96"/>
        <v>115872342405.84</v>
      </c>
      <c r="AB286" s="251">
        <f t="shared" si="96"/>
        <v>113283855070.28</v>
      </c>
      <c r="AC286" s="251">
        <f t="shared" si="96"/>
        <v>112814161930.28</v>
      </c>
      <c r="AD286" s="251">
        <f t="shared" si="96"/>
        <v>5817514937.4499998</v>
      </c>
      <c r="AE286" s="251">
        <f t="shared" si="96"/>
        <v>5268549692</v>
      </c>
      <c r="AF286" s="251">
        <f t="shared" si="96"/>
        <v>5257850617</v>
      </c>
      <c r="AG286" s="251">
        <f t="shared" si="96"/>
        <v>0</v>
      </c>
      <c r="AH286" s="251">
        <f t="shared" si="96"/>
        <v>3551953997</v>
      </c>
      <c r="AI286" s="251">
        <f t="shared" si="96"/>
        <v>0</v>
      </c>
      <c r="AJ286" s="251">
        <f t="shared" si="96"/>
        <v>5986133</v>
      </c>
      <c r="AK286" s="251">
        <f t="shared" si="96"/>
        <v>0</v>
      </c>
      <c r="AL286" s="348">
        <f t="shared" si="96"/>
        <v>129524353289.28999</v>
      </c>
      <c r="AN286" s="96"/>
      <c r="AO286" s="96"/>
      <c r="AP286" s="96"/>
    </row>
    <row r="287" spans="1:42" s="78" customFormat="1" ht="38.25" customHeight="1" x14ac:dyDescent="0.25">
      <c r="A287" s="349">
        <v>3</v>
      </c>
      <c r="B287" s="60" t="s">
        <v>324</v>
      </c>
      <c r="C287" s="60"/>
      <c r="D287" s="60"/>
      <c r="E287" s="60"/>
      <c r="F287" s="60"/>
      <c r="G287" s="60"/>
      <c r="H287" s="60"/>
      <c r="I287" s="60"/>
      <c r="J287" s="60"/>
      <c r="K287" s="60"/>
      <c r="L287" s="60"/>
      <c r="M287" s="60"/>
      <c r="N287" s="60"/>
      <c r="O287" s="60"/>
      <c r="P287" s="252">
        <f t="shared" ref="P287:Z287" si="97">P288+P308+P341+P356+P373</f>
        <v>0</v>
      </c>
      <c r="Q287" s="252">
        <f t="shared" si="97"/>
        <v>0</v>
      </c>
      <c r="R287" s="252">
        <f t="shared" si="97"/>
        <v>0</v>
      </c>
      <c r="S287" s="252">
        <f t="shared" si="97"/>
        <v>0</v>
      </c>
      <c r="T287" s="252">
        <f t="shared" si="97"/>
        <v>0</v>
      </c>
      <c r="U287" s="252">
        <f t="shared" si="97"/>
        <v>0</v>
      </c>
      <c r="V287" s="252">
        <f t="shared" si="97"/>
        <v>4276555816</v>
      </c>
      <c r="W287" s="252">
        <f t="shared" si="97"/>
        <v>0</v>
      </c>
      <c r="X287" s="252">
        <f t="shared" si="97"/>
        <v>0</v>
      </c>
      <c r="Y287" s="252">
        <f t="shared" si="97"/>
        <v>0</v>
      </c>
      <c r="Z287" s="252">
        <f t="shared" si="97"/>
        <v>0</v>
      </c>
      <c r="AA287" s="252">
        <f t="shared" ref="AA287:AL287" si="98">AA288+AA308+AA341+AA356+AA373</f>
        <v>115872342405.84</v>
      </c>
      <c r="AB287" s="252">
        <f t="shared" si="98"/>
        <v>113283855070.28</v>
      </c>
      <c r="AC287" s="252">
        <f t="shared" si="98"/>
        <v>112814161930.28</v>
      </c>
      <c r="AD287" s="252">
        <f t="shared" si="98"/>
        <v>5817514937.4499998</v>
      </c>
      <c r="AE287" s="252">
        <f t="shared" si="98"/>
        <v>5268549692</v>
      </c>
      <c r="AF287" s="252">
        <f t="shared" si="98"/>
        <v>5257850617</v>
      </c>
      <c r="AG287" s="252">
        <f t="shared" si="98"/>
        <v>0</v>
      </c>
      <c r="AH287" s="252">
        <f t="shared" si="98"/>
        <v>3551953997</v>
      </c>
      <c r="AI287" s="252">
        <f t="shared" si="98"/>
        <v>0</v>
      </c>
      <c r="AJ287" s="252">
        <f t="shared" si="98"/>
        <v>5986133</v>
      </c>
      <c r="AK287" s="252">
        <f t="shared" si="98"/>
        <v>0</v>
      </c>
      <c r="AL287" s="350">
        <f t="shared" si="98"/>
        <v>129524353289.28999</v>
      </c>
    </row>
    <row r="288" spans="1:42" s="78" customFormat="1" ht="38.25" customHeight="1" x14ac:dyDescent="0.25">
      <c r="A288" s="358"/>
      <c r="B288" s="97">
        <v>5</v>
      </c>
      <c r="C288" s="63" t="s">
        <v>20</v>
      </c>
      <c r="D288" s="63"/>
      <c r="E288" s="63"/>
      <c r="F288" s="63"/>
      <c r="G288" s="63"/>
      <c r="H288" s="63"/>
      <c r="I288" s="63"/>
      <c r="J288" s="63"/>
      <c r="K288" s="63"/>
      <c r="L288" s="63"/>
      <c r="M288" s="63"/>
      <c r="N288" s="63"/>
      <c r="O288" s="63"/>
      <c r="P288" s="253">
        <f t="shared" ref="P288:Z288" si="99">P289+P296+P304</f>
        <v>0</v>
      </c>
      <c r="Q288" s="253">
        <f t="shared" si="99"/>
        <v>0</v>
      </c>
      <c r="R288" s="253">
        <f t="shared" si="99"/>
        <v>0</v>
      </c>
      <c r="S288" s="253">
        <f t="shared" si="99"/>
        <v>0</v>
      </c>
      <c r="T288" s="253">
        <f t="shared" si="99"/>
        <v>0</v>
      </c>
      <c r="U288" s="253">
        <f t="shared" si="99"/>
        <v>0</v>
      </c>
      <c r="V288" s="253">
        <f t="shared" si="99"/>
        <v>3576555816</v>
      </c>
      <c r="W288" s="253">
        <f t="shared" si="99"/>
        <v>0</v>
      </c>
      <c r="X288" s="253">
        <f t="shared" si="99"/>
        <v>0</v>
      </c>
      <c r="Y288" s="253">
        <f t="shared" si="99"/>
        <v>0</v>
      </c>
      <c r="Z288" s="253">
        <f t="shared" si="99"/>
        <v>0</v>
      </c>
      <c r="AA288" s="253">
        <f t="shared" ref="AA288:AL288" si="100">AA289+AA296+AA304</f>
        <v>99583861125.839996</v>
      </c>
      <c r="AB288" s="253">
        <f t="shared" si="100"/>
        <v>98297393067.130005</v>
      </c>
      <c r="AC288" s="253">
        <f t="shared" si="100"/>
        <v>97854593067.130005</v>
      </c>
      <c r="AD288" s="253">
        <f t="shared" si="100"/>
        <v>5768635462</v>
      </c>
      <c r="AE288" s="253">
        <f t="shared" si="100"/>
        <v>5222850617</v>
      </c>
      <c r="AF288" s="253">
        <f t="shared" si="100"/>
        <v>5222850617</v>
      </c>
      <c r="AG288" s="253">
        <f t="shared" si="100"/>
        <v>0</v>
      </c>
      <c r="AH288" s="253">
        <f t="shared" si="100"/>
        <v>3216953997</v>
      </c>
      <c r="AI288" s="253">
        <f t="shared" si="100"/>
        <v>0</v>
      </c>
      <c r="AJ288" s="253">
        <f t="shared" si="100"/>
        <v>5986133</v>
      </c>
      <c r="AK288" s="253">
        <f t="shared" si="100"/>
        <v>0</v>
      </c>
      <c r="AL288" s="352">
        <f t="shared" si="100"/>
        <v>112151992533.84</v>
      </c>
    </row>
    <row r="289" spans="1:38" s="78" customFormat="1" ht="38.25" customHeight="1" x14ac:dyDescent="0.25">
      <c r="A289" s="359"/>
      <c r="B289" s="64"/>
      <c r="C289" s="25"/>
      <c r="D289" s="74"/>
      <c r="E289" s="25"/>
      <c r="F289" s="335"/>
      <c r="G289" s="144">
        <v>16</v>
      </c>
      <c r="H289" s="145" t="s">
        <v>21</v>
      </c>
      <c r="I289" s="69"/>
      <c r="J289" s="69"/>
      <c r="K289" s="69"/>
      <c r="L289" s="69"/>
      <c r="M289" s="69"/>
      <c r="N289" s="161"/>
      <c r="O289" s="69"/>
      <c r="P289" s="255">
        <f>SUM(P290:P293)</f>
        <v>0</v>
      </c>
      <c r="Q289" s="255">
        <f t="shared" ref="Q289:AL289" si="101">SUM(Q290:Q294)</f>
        <v>0</v>
      </c>
      <c r="R289" s="255">
        <f t="shared" si="101"/>
        <v>0</v>
      </c>
      <c r="S289" s="255">
        <f t="shared" si="101"/>
        <v>0</v>
      </c>
      <c r="T289" s="255">
        <f t="shared" si="101"/>
        <v>0</v>
      </c>
      <c r="U289" s="255">
        <f t="shared" si="101"/>
        <v>0</v>
      </c>
      <c r="V289" s="255">
        <f t="shared" si="101"/>
        <v>3576555816</v>
      </c>
      <c r="W289" s="255">
        <f t="shared" si="101"/>
        <v>0</v>
      </c>
      <c r="X289" s="255">
        <f t="shared" si="101"/>
        <v>0</v>
      </c>
      <c r="Y289" s="255">
        <f t="shared" si="101"/>
        <v>0</v>
      </c>
      <c r="Z289" s="255">
        <f t="shared" si="101"/>
        <v>0</v>
      </c>
      <c r="AA289" s="255">
        <f t="shared" si="101"/>
        <v>934549247</v>
      </c>
      <c r="AB289" s="255">
        <f t="shared" si="101"/>
        <v>703809200</v>
      </c>
      <c r="AC289" s="255">
        <f t="shared" si="101"/>
        <v>703809200</v>
      </c>
      <c r="AD289" s="255">
        <f t="shared" si="101"/>
        <v>5768635462</v>
      </c>
      <c r="AE289" s="255">
        <f t="shared" si="101"/>
        <v>5222850617</v>
      </c>
      <c r="AF289" s="255">
        <f t="shared" si="101"/>
        <v>5222850617</v>
      </c>
      <c r="AG289" s="255">
        <f t="shared" si="101"/>
        <v>0</v>
      </c>
      <c r="AH289" s="255">
        <f t="shared" si="101"/>
        <v>3166953997</v>
      </c>
      <c r="AI289" s="255">
        <f t="shared" si="101"/>
        <v>0</v>
      </c>
      <c r="AJ289" s="255">
        <f t="shared" si="101"/>
        <v>5986133</v>
      </c>
      <c r="AK289" s="255">
        <f t="shared" si="101"/>
        <v>0</v>
      </c>
      <c r="AL289" s="354">
        <f t="shared" si="101"/>
        <v>13452680655</v>
      </c>
    </row>
    <row r="290" spans="1:38" s="35" customFormat="1" ht="89.25" customHeight="1" x14ac:dyDescent="0.25">
      <c r="A290" s="359"/>
      <c r="B290" s="70"/>
      <c r="C290" s="335">
        <v>15</v>
      </c>
      <c r="D290" s="329" t="s">
        <v>479</v>
      </c>
      <c r="E290" s="5">
        <v>0.73229999999999995</v>
      </c>
      <c r="F290" s="5">
        <v>0.78</v>
      </c>
      <c r="G290" s="71"/>
      <c r="H290" s="334">
        <v>65</v>
      </c>
      <c r="I290" s="11">
        <v>1</v>
      </c>
      <c r="J290" s="11">
        <v>1</v>
      </c>
      <c r="K290" s="499" t="s">
        <v>253</v>
      </c>
      <c r="L290" s="322"/>
      <c r="M290" s="433" t="s">
        <v>480</v>
      </c>
      <c r="N290" s="439" t="s">
        <v>481</v>
      </c>
      <c r="O290" s="334" t="s">
        <v>127</v>
      </c>
      <c r="P290" s="398"/>
      <c r="Q290" s="398"/>
      <c r="R290" s="398"/>
      <c r="S290" s="398"/>
      <c r="T290" s="398"/>
      <c r="U290" s="398"/>
      <c r="V290" s="398">
        <v>3576555816</v>
      </c>
      <c r="W290" s="398"/>
      <c r="X290" s="398"/>
      <c r="Y290" s="398"/>
      <c r="Z290" s="398"/>
      <c r="AA290" s="398">
        <v>934549247</v>
      </c>
      <c r="AB290" s="398">
        <v>703809200</v>
      </c>
      <c r="AC290" s="398">
        <v>703809200</v>
      </c>
      <c r="AD290" s="398">
        <v>1370358912</v>
      </c>
      <c r="AE290" s="398">
        <v>887018106</v>
      </c>
      <c r="AF290" s="398">
        <v>887018106</v>
      </c>
      <c r="AG290" s="398"/>
      <c r="AH290" s="398">
        <v>1707924375</v>
      </c>
      <c r="AI290" s="398"/>
      <c r="AJ290" s="398">
        <v>5986133</v>
      </c>
      <c r="AK290" s="398"/>
      <c r="AL290" s="401">
        <f>P290+Q290+R290+S290+T290+U290+V290+W290+X290+Y290+Z290+AA290+AD290+AG290+AH290+AI290+AJ290+AK290</f>
        <v>7595374483</v>
      </c>
    </row>
    <row r="291" spans="1:38" s="35" customFormat="1" ht="74.25" customHeight="1" x14ac:dyDescent="0.25">
      <c r="A291" s="359"/>
      <c r="B291" s="70"/>
      <c r="C291" s="335">
        <v>19</v>
      </c>
      <c r="D291" s="329" t="s">
        <v>482</v>
      </c>
      <c r="E291" s="5" t="s">
        <v>483</v>
      </c>
      <c r="F291" s="5" t="s">
        <v>484</v>
      </c>
      <c r="G291" s="73"/>
      <c r="H291" s="334">
        <v>66</v>
      </c>
      <c r="I291" s="11">
        <v>1</v>
      </c>
      <c r="J291" s="11">
        <v>1</v>
      </c>
      <c r="K291" s="500"/>
      <c r="L291" s="323"/>
      <c r="M291" s="434"/>
      <c r="N291" s="440"/>
      <c r="O291" s="334" t="s">
        <v>127</v>
      </c>
      <c r="P291" s="399"/>
      <c r="Q291" s="399"/>
      <c r="R291" s="399"/>
      <c r="S291" s="399"/>
      <c r="T291" s="399"/>
      <c r="U291" s="399"/>
      <c r="V291" s="399"/>
      <c r="W291" s="399"/>
      <c r="X291" s="399"/>
      <c r="Y291" s="399"/>
      <c r="Z291" s="399"/>
      <c r="AA291" s="399"/>
      <c r="AB291" s="399"/>
      <c r="AC291" s="399"/>
      <c r="AD291" s="399"/>
      <c r="AE291" s="399"/>
      <c r="AF291" s="399"/>
      <c r="AG291" s="399"/>
      <c r="AH291" s="399"/>
      <c r="AI291" s="399"/>
      <c r="AJ291" s="399"/>
      <c r="AK291" s="399"/>
      <c r="AL291" s="402"/>
    </row>
    <row r="292" spans="1:38" s="35" customFormat="1" ht="75.75" customHeight="1" x14ac:dyDescent="0.25">
      <c r="A292" s="359"/>
      <c r="B292" s="70"/>
      <c r="C292" s="335">
        <v>14</v>
      </c>
      <c r="D292" s="1" t="s">
        <v>485</v>
      </c>
      <c r="E292" s="5">
        <v>6.2E-2</v>
      </c>
      <c r="F292" s="5">
        <v>0.03</v>
      </c>
      <c r="G292" s="73"/>
      <c r="H292" s="334">
        <v>67</v>
      </c>
      <c r="I292" s="11">
        <v>1</v>
      </c>
      <c r="J292" s="11">
        <v>1</v>
      </c>
      <c r="K292" s="501"/>
      <c r="L292" s="324"/>
      <c r="M292" s="435"/>
      <c r="N292" s="441"/>
      <c r="O292" s="334" t="s">
        <v>127</v>
      </c>
      <c r="P292" s="400"/>
      <c r="Q292" s="400"/>
      <c r="R292" s="400"/>
      <c r="S292" s="400"/>
      <c r="T292" s="400"/>
      <c r="U292" s="400"/>
      <c r="V292" s="400"/>
      <c r="W292" s="400"/>
      <c r="X292" s="400"/>
      <c r="Y292" s="400"/>
      <c r="Z292" s="400"/>
      <c r="AA292" s="400"/>
      <c r="AB292" s="400"/>
      <c r="AC292" s="400"/>
      <c r="AD292" s="400"/>
      <c r="AE292" s="400"/>
      <c r="AF292" s="400"/>
      <c r="AG292" s="400"/>
      <c r="AH292" s="400"/>
      <c r="AI292" s="400"/>
      <c r="AJ292" s="400"/>
      <c r="AK292" s="400"/>
      <c r="AL292" s="403"/>
    </row>
    <row r="293" spans="1:38" s="35" customFormat="1" ht="89.25" customHeight="1" x14ac:dyDescent="0.25">
      <c r="A293" s="359"/>
      <c r="B293" s="70"/>
      <c r="C293" s="474" t="s">
        <v>129</v>
      </c>
      <c r="D293" s="439" t="s">
        <v>130</v>
      </c>
      <c r="E293" s="514" t="s">
        <v>486</v>
      </c>
      <c r="F293" s="514" t="s">
        <v>487</v>
      </c>
      <c r="G293" s="73"/>
      <c r="H293" s="334">
        <v>65</v>
      </c>
      <c r="I293" s="11">
        <v>1</v>
      </c>
      <c r="J293" s="11">
        <v>1</v>
      </c>
      <c r="K293" s="516" t="s">
        <v>253</v>
      </c>
      <c r="L293" s="445">
        <v>2014630000005</v>
      </c>
      <c r="M293" s="433" t="s">
        <v>488</v>
      </c>
      <c r="N293" s="439" t="s">
        <v>489</v>
      </c>
      <c r="O293" s="334" t="s">
        <v>127</v>
      </c>
      <c r="P293" s="398"/>
      <c r="Q293" s="398"/>
      <c r="R293" s="398"/>
      <c r="S293" s="398"/>
      <c r="T293" s="398"/>
      <c r="U293" s="398"/>
      <c r="V293" s="398"/>
      <c r="W293" s="398"/>
      <c r="X293" s="398"/>
      <c r="Y293" s="398"/>
      <c r="Z293" s="398"/>
      <c r="AA293" s="398"/>
      <c r="AB293" s="398"/>
      <c r="AC293" s="398"/>
      <c r="AD293" s="409">
        <f>1407708550+2990568000</f>
        <v>4398276550</v>
      </c>
      <c r="AE293" s="409">
        <v>4335832511</v>
      </c>
      <c r="AF293" s="409">
        <v>4335832511</v>
      </c>
      <c r="AG293" s="398"/>
      <c r="AH293" s="398">
        <v>1459029622</v>
      </c>
      <c r="AI293" s="398"/>
      <c r="AJ293" s="398"/>
      <c r="AK293" s="398"/>
      <c r="AL293" s="401">
        <f>P293+Q293+R293+S293+T293+U293+V293+W293+X293+Y293+Z293+AA293+AD293+AG293+AH293+AI293+AJ293+AK293</f>
        <v>5857306172</v>
      </c>
    </row>
    <row r="294" spans="1:38" s="35" customFormat="1" ht="96.75" customHeight="1" x14ac:dyDescent="0.25">
      <c r="A294" s="359"/>
      <c r="B294" s="70"/>
      <c r="C294" s="475"/>
      <c r="D294" s="441"/>
      <c r="E294" s="515"/>
      <c r="F294" s="515"/>
      <c r="G294" s="26"/>
      <c r="H294" s="334">
        <v>66</v>
      </c>
      <c r="I294" s="11">
        <v>1</v>
      </c>
      <c r="J294" s="11">
        <v>1</v>
      </c>
      <c r="K294" s="517"/>
      <c r="L294" s="447"/>
      <c r="M294" s="435"/>
      <c r="N294" s="441"/>
      <c r="O294" s="334" t="s">
        <v>127</v>
      </c>
      <c r="P294" s="400"/>
      <c r="Q294" s="400"/>
      <c r="R294" s="400"/>
      <c r="S294" s="400"/>
      <c r="T294" s="400"/>
      <c r="U294" s="400"/>
      <c r="V294" s="400"/>
      <c r="W294" s="400"/>
      <c r="X294" s="400"/>
      <c r="Y294" s="400"/>
      <c r="Z294" s="400"/>
      <c r="AA294" s="400"/>
      <c r="AB294" s="400"/>
      <c r="AC294" s="400"/>
      <c r="AD294" s="411"/>
      <c r="AE294" s="411"/>
      <c r="AF294" s="411"/>
      <c r="AG294" s="400"/>
      <c r="AH294" s="400"/>
      <c r="AI294" s="400"/>
      <c r="AJ294" s="400"/>
      <c r="AK294" s="400"/>
      <c r="AL294" s="403"/>
    </row>
    <row r="295" spans="1:38" s="35" customFormat="1" ht="38.25" customHeight="1" x14ac:dyDescent="0.25">
      <c r="A295" s="359"/>
      <c r="B295" s="70"/>
      <c r="C295" s="25"/>
      <c r="D295" s="74"/>
      <c r="E295" s="174"/>
      <c r="F295" s="174"/>
      <c r="G295" s="74"/>
      <c r="H295" s="25"/>
      <c r="I295" s="77"/>
      <c r="J295" s="77"/>
      <c r="K295" s="124"/>
      <c r="L295" s="92"/>
      <c r="M295" s="318"/>
      <c r="N295" s="86"/>
      <c r="O295" s="25"/>
      <c r="P295" s="257"/>
      <c r="Q295" s="257"/>
      <c r="R295" s="257"/>
      <c r="S295" s="257"/>
      <c r="T295" s="257"/>
      <c r="U295" s="257"/>
      <c r="V295" s="257">
        <f>V291+V294</f>
        <v>0</v>
      </c>
      <c r="W295" s="257"/>
      <c r="X295" s="257"/>
      <c r="Y295" s="257"/>
      <c r="Z295" s="257"/>
      <c r="AA295" s="257"/>
      <c r="AB295" s="257"/>
      <c r="AC295" s="257"/>
      <c r="AD295" s="257"/>
      <c r="AE295" s="257"/>
      <c r="AF295" s="257"/>
      <c r="AG295" s="257"/>
      <c r="AH295" s="257"/>
      <c r="AI295" s="257"/>
      <c r="AJ295" s="257"/>
      <c r="AK295" s="257"/>
      <c r="AL295" s="357"/>
    </row>
    <row r="296" spans="1:38" s="78" customFormat="1" ht="38.25" customHeight="1" x14ac:dyDescent="0.25">
      <c r="A296" s="359"/>
      <c r="B296" s="70"/>
      <c r="C296" s="335"/>
      <c r="D296" s="24"/>
      <c r="E296" s="5"/>
      <c r="F296" s="5"/>
      <c r="G296" s="144">
        <v>17</v>
      </c>
      <c r="H296" s="69" t="s">
        <v>22</v>
      </c>
      <c r="I296" s="69"/>
      <c r="J296" s="69"/>
      <c r="K296" s="69"/>
      <c r="L296" s="69"/>
      <c r="M296" s="69"/>
      <c r="N296" s="69"/>
      <c r="O296" s="69"/>
      <c r="P296" s="255">
        <f>SUM(P297:P302)</f>
        <v>0</v>
      </c>
      <c r="Q296" s="255">
        <f t="shared" ref="Q296:AL296" si="102">SUM(Q297:Q302)</f>
        <v>0</v>
      </c>
      <c r="R296" s="255">
        <f t="shared" si="102"/>
        <v>0</v>
      </c>
      <c r="S296" s="255">
        <f t="shared" si="102"/>
        <v>0</v>
      </c>
      <c r="T296" s="255">
        <f t="shared" si="102"/>
        <v>0</v>
      </c>
      <c r="U296" s="255">
        <f t="shared" si="102"/>
        <v>0</v>
      </c>
      <c r="V296" s="255">
        <f t="shared" si="102"/>
        <v>0</v>
      </c>
      <c r="W296" s="255">
        <f t="shared" si="102"/>
        <v>0</v>
      </c>
      <c r="X296" s="255">
        <f t="shared" si="102"/>
        <v>0</v>
      </c>
      <c r="Y296" s="255">
        <f t="shared" si="102"/>
        <v>0</v>
      </c>
      <c r="Z296" s="255">
        <f t="shared" si="102"/>
        <v>0</v>
      </c>
      <c r="AA296" s="255">
        <f t="shared" si="102"/>
        <v>1097002022</v>
      </c>
      <c r="AB296" s="255">
        <f t="shared" si="102"/>
        <v>974131283</v>
      </c>
      <c r="AC296" s="255">
        <f t="shared" si="102"/>
        <v>531331283</v>
      </c>
      <c r="AD296" s="255">
        <f t="shared" si="102"/>
        <v>0</v>
      </c>
      <c r="AE296" s="255">
        <f t="shared" si="102"/>
        <v>0</v>
      </c>
      <c r="AF296" s="255">
        <f t="shared" si="102"/>
        <v>0</v>
      </c>
      <c r="AG296" s="255">
        <f t="shared" si="102"/>
        <v>0</v>
      </c>
      <c r="AH296" s="255">
        <f t="shared" si="102"/>
        <v>50000000</v>
      </c>
      <c r="AI296" s="255">
        <f t="shared" si="102"/>
        <v>0</v>
      </c>
      <c r="AJ296" s="255">
        <f t="shared" si="102"/>
        <v>0</v>
      </c>
      <c r="AK296" s="255">
        <f t="shared" si="102"/>
        <v>0</v>
      </c>
      <c r="AL296" s="354">
        <f t="shared" si="102"/>
        <v>1147002022</v>
      </c>
    </row>
    <row r="297" spans="1:38" s="35" customFormat="1" ht="108" customHeight="1" x14ac:dyDescent="0.25">
      <c r="A297" s="359"/>
      <c r="B297" s="70"/>
      <c r="C297" s="335">
        <v>14</v>
      </c>
      <c r="D297" s="1" t="s">
        <v>485</v>
      </c>
      <c r="E297" s="5">
        <v>6.2E-2</v>
      </c>
      <c r="F297" s="5">
        <v>0.03</v>
      </c>
      <c r="G297" s="71"/>
      <c r="H297" s="334">
        <v>68</v>
      </c>
      <c r="I297" s="11">
        <v>4357</v>
      </c>
      <c r="J297" s="11">
        <v>4500</v>
      </c>
      <c r="K297" s="511" t="s">
        <v>253</v>
      </c>
      <c r="L297" s="445">
        <v>2014630000006</v>
      </c>
      <c r="M297" s="433" t="s">
        <v>490</v>
      </c>
      <c r="N297" s="439" t="s">
        <v>491</v>
      </c>
      <c r="O297" s="334" t="s">
        <v>127</v>
      </c>
      <c r="P297" s="398"/>
      <c r="Q297" s="398"/>
      <c r="R297" s="398"/>
      <c r="S297" s="398"/>
      <c r="T297" s="398"/>
      <c r="U297" s="398"/>
      <c r="V297" s="398"/>
      <c r="W297" s="398"/>
      <c r="X297" s="398"/>
      <c r="Y297" s="398"/>
      <c r="Z297" s="398"/>
      <c r="AA297" s="398">
        <f>1000000000+97002022</f>
        <v>1097002022</v>
      </c>
      <c r="AB297" s="398">
        <v>974131283</v>
      </c>
      <c r="AC297" s="398">
        <v>531331283</v>
      </c>
      <c r="AD297" s="398"/>
      <c r="AE297" s="398"/>
      <c r="AF297" s="398"/>
      <c r="AG297" s="398"/>
      <c r="AH297" s="409">
        <f>10000000+40000000</f>
        <v>50000000</v>
      </c>
      <c r="AI297" s="404"/>
      <c r="AJ297" s="404"/>
      <c r="AK297" s="404"/>
      <c r="AL297" s="401">
        <f>+P297+R297+S297+T297+U297+V297+W297+X297+Y297+Z297+AA297+AD297+AG297+AH297+AI297+AJ297+AK297</f>
        <v>1147002022</v>
      </c>
    </row>
    <row r="298" spans="1:38" s="35" customFormat="1" ht="106.5" customHeight="1" x14ac:dyDescent="0.25">
      <c r="A298" s="359"/>
      <c r="B298" s="70"/>
      <c r="C298" s="335">
        <v>15</v>
      </c>
      <c r="D298" s="329" t="s">
        <v>479</v>
      </c>
      <c r="E298" s="5">
        <v>0.73229999999999995</v>
      </c>
      <c r="F298" s="5">
        <v>0.78</v>
      </c>
      <c r="G298" s="73"/>
      <c r="H298" s="334">
        <v>69</v>
      </c>
      <c r="I298" s="5" t="s">
        <v>9</v>
      </c>
      <c r="J298" s="12">
        <v>1</v>
      </c>
      <c r="K298" s="512"/>
      <c r="L298" s="446"/>
      <c r="M298" s="434"/>
      <c r="N298" s="440"/>
      <c r="O298" s="334" t="s">
        <v>127</v>
      </c>
      <c r="P298" s="399"/>
      <c r="Q298" s="399"/>
      <c r="R298" s="399"/>
      <c r="S298" s="399"/>
      <c r="T298" s="399"/>
      <c r="U298" s="399"/>
      <c r="V298" s="399"/>
      <c r="W298" s="399"/>
      <c r="X298" s="399"/>
      <c r="Y298" s="399"/>
      <c r="Z298" s="399"/>
      <c r="AA298" s="399"/>
      <c r="AB298" s="399"/>
      <c r="AC298" s="399"/>
      <c r="AD298" s="399"/>
      <c r="AE298" s="399"/>
      <c r="AF298" s="399"/>
      <c r="AG298" s="399"/>
      <c r="AH298" s="410"/>
      <c r="AI298" s="405"/>
      <c r="AJ298" s="405"/>
      <c r="AK298" s="405"/>
      <c r="AL298" s="402"/>
    </row>
    <row r="299" spans="1:38" s="35" customFormat="1" ht="119.25" customHeight="1" x14ac:dyDescent="0.25">
      <c r="A299" s="359"/>
      <c r="B299" s="70"/>
      <c r="C299" s="335">
        <v>19</v>
      </c>
      <c r="D299" s="329" t="s">
        <v>482</v>
      </c>
      <c r="E299" s="5" t="s">
        <v>483</v>
      </c>
      <c r="F299" s="5" t="s">
        <v>492</v>
      </c>
      <c r="G299" s="73"/>
      <c r="H299" s="334">
        <v>70</v>
      </c>
      <c r="I299" s="11">
        <v>322</v>
      </c>
      <c r="J299" s="11">
        <v>343</v>
      </c>
      <c r="K299" s="512"/>
      <c r="L299" s="446"/>
      <c r="M299" s="434"/>
      <c r="N299" s="440"/>
      <c r="O299" s="334" t="s">
        <v>126</v>
      </c>
      <c r="P299" s="399"/>
      <c r="Q299" s="399"/>
      <c r="R299" s="399"/>
      <c r="S299" s="399"/>
      <c r="T299" s="399"/>
      <c r="U299" s="399"/>
      <c r="V299" s="399"/>
      <c r="W299" s="399"/>
      <c r="X299" s="399"/>
      <c r="Y299" s="399"/>
      <c r="Z299" s="399"/>
      <c r="AA299" s="399"/>
      <c r="AB299" s="399"/>
      <c r="AC299" s="399"/>
      <c r="AD299" s="399"/>
      <c r="AE299" s="399"/>
      <c r="AF299" s="399"/>
      <c r="AG299" s="399"/>
      <c r="AH299" s="410"/>
      <c r="AI299" s="405"/>
      <c r="AJ299" s="405"/>
      <c r="AK299" s="405"/>
      <c r="AL299" s="402"/>
    </row>
    <row r="300" spans="1:38" s="35" customFormat="1" ht="126.75" customHeight="1" x14ac:dyDescent="0.25">
      <c r="A300" s="359"/>
      <c r="B300" s="70"/>
      <c r="C300" s="433">
        <v>35</v>
      </c>
      <c r="D300" s="439" t="s">
        <v>493</v>
      </c>
      <c r="E300" s="505">
        <v>23000</v>
      </c>
      <c r="F300" s="505">
        <v>24000</v>
      </c>
      <c r="G300" s="73"/>
      <c r="H300" s="334">
        <v>71</v>
      </c>
      <c r="I300" s="11">
        <v>1762</v>
      </c>
      <c r="J300" s="11">
        <v>1863</v>
      </c>
      <c r="K300" s="512"/>
      <c r="L300" s="446"/>
      <c r="M300" s="434"/>
      <c r="N300" s="440"/>
      <c r="O300" s="334" t="s">
        <v>126</v>
      </c>
      <c r="P300" s="399"/>
      <c r="Q300" s="399"/>
      <c r="R300" s="399"/>
      <c r="S300" s="399"/>
      <c r="T300" s="399"/>
      <c r="U300" s="399"/>
      <c r="V300" s="399"/>
      <c r="W300" s="399"/>
      <c r="X300" s="399"/>
      <c r="Y300" s="399"/>
      <c r="Z300" s="399"/>
      <c r="AA300" s="399"/>
      <c r="AB300" s="399"/>
      <c r="AC300" s="399"/>
      <c r="AD300" s="399"/>
      <c r="AE300" s="399"/>
      <c r="AF300" s="399"/>
      <c r="AG300" s="399"/>
      <c r="AH300" s="410"/>
      <c r="AI300" s="405"/>
      <c r="AJ300" s="405"/>
      <c r="AK300" s="405"/>
      <c r="AL300" s="402"/>
    </row>
    <row r="301" spans="1:38" s="35" customFormat="1" ht="129" customHeight="1" x14ac:dyDescent="0.25">
      <c r="A301" s="359"/>
      <c r="B301" s="70"/>
      <c r="C301" s="434"/>
      <c r="D301" s="440"/>
      <c r="E301" s="506"/>
      <c r="F301" s="506"/>
      <c r="G301" s="73"/>
      <c r="H301" s="334">
        <v>72</v>
      </c>
      <c r="I301" s="11">
        <v>455</v>
      </c>
      <c r="J301" s="11">
        <v>455</v>
      </c>
      <c r="K301" s="512"/>
      <c r="L301" s="446"/>
      <c r="M301" s="434"/>
      <c r="N301" s="440"/>
      <c r="O301" s="334" t="s">
        <v>127</v>
      </c>
      <c r="P301" s="399"/>
      <c r="Q301" s="399"/>
      <c r="R301" s="399"/>
      <c r="S301" s="399"/>
      <c r="T301" s="399"/>
      <c r="U301" s="399"/>
      <c r="V301" s="399"/>
      <c r="W301" s="399"/>
      <c r="X301" s="399"/>
      <c r="Y301" s="399"/>
      <c r="Z301" s="399"/>
      <c r="AA301" s="399"/>
      <c r="AB301" s="399"/>
      <c r="AC301" s="399"/>
      <c r="AD301" s="399"/>
      <c r="AE301" s="399"/>
      <c r="AF301" s="399"/>
      <c r="AG301" s="399"/>
      <c r="AH301" s="410"/>
      <c r="AI301" s="405"/>
      <c r="AJ301" s="405"/>
      <c r="AK301" s="405"/>
      <c r="AL301" s="402"/>
    </row>
    <row r="302" spans="1:38" s="35" customFormat="1" ht="133.5" customHeight="1" x14ac:dyDescent="0.25">
      <c r="A302" s="359"/>
      <c r="B302" s="70"/>
      <c r="C302" s="435"/>
      <c r="D302" s="441"/>
      <c r="E302" s="507"/>
      <c r="F302" s="507"/>
      <c r="G302" s="26"/>
      <c r="H302" s="334">
        <v>73</v>
      </c>
      <c r="I302" s="11" t="s">
        <v>9</v>
      </c>
      <c r="J302" s="11">
        <v>1</v>
      </c>
      <c r="K302" s="513"/>
      <c r="L302" s="447"/>
      <c r="M302" s="435"/>
      <c r="N302" s="441"/>
      <c r="O302" s="334" t="s">
        <v>127</v>
      </c>
      <c r="P302" s="400"/>
      <c r="Q302" s="400"/>
      <c r="R302" s="400"/>
      <c r="S302" s="400"/>
      <c r="T302" s="400"/>
      <c r="U302" s="400"/>
      <c r="V302" s="400"/>
      <c r="W302" s="400"/>
      <c r="X302" s="400"/>
      <c r="Y302" s="400"/>
      <c r="Z302" s="400"/>
      <c r="AA302" s="400"/>
      <c r="AB302" s="400"/>
      <c r="AC302" s="400"/>
      <c r="AD302" s="400"/>
      <c r="AE302" s="400"/>
      <c r="AF302" s="400"/>
      <c r="AG302" s="400"/>
      <c r="AH302" s="411"/>
      <c r="AI302" s="406"/>
      <c r="AJ302" s="406"/>
      <c r="AK302" s="406"/>
      <c r="AL302" s="403"/>
    </row>
    <row r="303" spans="1:38" s="35" customFormat="1" ht="38.25" customHeight="1" x14ac:dyDescent="0.25">
      <c r="A303" s="359"/>
      <c r="B303" s="70"/>
      <c r="C303" s="25"/>
      <c r="D303" s="74"/>
      <c r="E303" s="174"/>
      <c r="F303" s="174"/>
      <c r="G303" s="74"/>
      <c r="H303" s="25"/>
      <c r="I303" s="77"/>
      <c r="J303" s="77"/>
      <c r="K303" s="77"/>
      <c r="L303" s="76"/>
      <c r="M303" s="25"/>
      <c r="N303" s="74"/>
      <c r="O303" s="25"/>
      <c r="P303" s="257"/>
      <c r="Q303" s="257"/>
      <c r="R303" s="257"/>
      <c r="S303" s="257"/>
      <c r="T303" s="257"/>
      <c r="U303" s="257"/>
      <c r="V303" s="257"/>
      <c r="W303" s="257"/>
      <c r="X303" s="257"/>
      <c r="Y303" s="257"/>
      <c r="Z303" s="257"/>
      <c r="AA303" s="257"/>
      <c r="AB303" s="257"/>
      <c r="AC303" s="257"/>
      <c r="AD303" s="257"/>
      <c r="AE303" s="257"/>
      <c r="AF303" s="257"/>
      <c r="AG303" s="257"/>
      <c r="AH303" s="257"/>
      <c r="AI303" s="257"/>
      <c r="AJ303" s="257"/>
      <c r="AK303" s="257"/>
      <c r="AL303" s="357"/>
    </row>
    <row r="304" spans="1:38" s="78" customFormat="1" ht="38.25" customHeight="1" x14ac:dyDescent="0.25">
      <c r="A304" s="359"/>
      <c r="B304" s="70"/>
      <c r="C304" s="335"/>
      <c r="D304" s="24"/>
      <c r="E304" s="5"/>
      <c r="F304" s="5"/>
      <c r="G304" s="109">
        <v>18</v>
      </c>
      <c r="H304" s="69" t="s">
        <v>23</v>
      </c>
      <c r="I304" s="69"/>
      <c r="J304" s="69"/>
      <c r="K304" s="69"/>
      <c r="L304" s="69"/>
      <c r="M304" s="69"/>
      <c r="N304" s="69"/>
      <c r="O304" s="69"/>
      <c r="P304" s="255">
        <f>SUM(P305:P306)</f>
        <v>0</v>
      </c>
      <c r="Q304" s="255">
        <f t="shared" ref="Q304:AL304" si="103">SUM(Q305:Q306)</f>
        <v>0</v>
      </c>
      <c r="R304" s="255">
        <f t="shared" si="103"/>
        <v>0</v>
      </c>
      <c r="S304" s="255">
        <f t="shared" si="103"/>
        <v>0</v>
      </c>
      <c r="T304" s="255">
        <f t="shared" si="103"/>
        <v>0</v>
      </c>
      <c r="U304" s="255">
        <f t="shared" si="103"/>
        <v>0</v>
      </c>
      <c r="V304" s="255">
        <f t="shared" si="103"/>
        <v>0</v>
      </c>
      <c r="W304" s="255">
        <f t="shared" si="103"/>
        <v>0</v>
      </c>
      <c r="X304" s="255">
        <f t="shared" si="103"/>
        <v>0</v>
      </c>
      <c r="Y304" s="255">
        <f t="shared" si="103"/>
        <v>0</v>
      </c>
      <c r="Z304" s="255">
        <f t="shared" si="103"/>
        <v>0</v>
      </c>
      <c r="AA304" s="255">
        <f t="shared" si="103"/>
        <v>97552309856.839996</v>
      </c>
      <c r="AB304" s="255">
        <f t="shared" si="103"/>
        <v>96619452584.130005</v>
      </c>
      <c r="AC304" s="255">
        <f t="shared" si="103"/>
        <v>96619452584.130005</v>
      </c>
      <c r="AD304" s="255">
        <f t="shared" si="103"/>
        <v>0</v>
      </c>
      <c r="AE304" s="255">
        <f t="shared" si="103"/>
        <v>0</v>
      </c>
      <c r="AF304" s="255">
        <f t="shared" si="103"/>
        <v>0</v>
      </c>
      <c r="AG304" s="255">
        <f t="shared" si="103"/>
        <v>0</v>
      </c>
      <c r="AH304" s="255">
        <f t="shared" si="103"/>
        <v>0</v>
      </c>
      <c r="AI304" s="255">
        <f t="shared" si="103"/>
        <v>0</v>
      </c>
      <c r="AJ304" s="255">
        <f t="shared" si="103"/>
        <v>0</v>
      </c>
      <c r="AK304" s="255">
        <f t="shared" si="103"/>
        <v>0</v>
      </c>
      <c r="AL304" s="354">
        <f t="shared" si="103"/>
        <v>97552309856.839996</v>
      </c>
    </row>
    <row r="305" spans="1:40" s="35" customFormat="1" ht="164.25" customHeight="1" x14ac:dyDescent="0.25">
      <c r="A305" s="359"/>
      <c r="B305" s="70"/>
      <c r="C305" s="335" t="s">
        <v>129</v>
      </c>
      <c r="D305" s="329" t="s">
        <v>130</v>
      </c>
      <c r="E305" s="5" t="s">
        <v>131</v>
      </c>
      <c r="F305" s="5" t="s">
        <v>487</v>
      </c>
      <c r="G305" s="71"/>
      <c r="H305" s="334">
        <v>74</v>
      </c>
      <c r="I305" s="11">
        <v>2232</v>
      </c>
      <c r="J305" s="11">
        <v>2232</v>
      </c>
      <c r="K305" s="175" t="s">
        <v>253</v>
      </c>
      <c r="L305" s="12"/>
      <c r="M305" s="334" t="s">
        <v>494</v>
      </c>
      <c r="N305" s="329" t="s">
        <v>495</v>
      </c>
      <c r="O305" s="334" t="s">
        <v>127</v>
      </c>
      <c r="P305" s="45">
        <v>0</v>
      </c>
      <c r="Q305" s="45">
        <v>0</v>
      </c>
      <c r="R305" s="45">
        <v>0</v>
      </c>
      <c r="S305" s="45">
        <v>0</v>
      </c>
      <c r="T305" s="45">
        <v>0</v>
      </c>
      <c r="U305" s="45">
        <v>0</v>
      </c>
      <c r="V305" s="45">
        <v>0</v>
      </c>
      <c r="W305" s="45">
        <v>0</v>
      </c>
      <c r="X305" s="45">
        <v>0</v>
      </c>
      <c r="Y305" s="45">
        <v>0</v>
      </c>
      <c r="Z305" s="45">
        <v>0</v>
      </c>
      <c r="AA305" s="45">
        <f>59019724322.71+4182448140.16-10709259142.16-97002022+557066997-149110487-134970597+82128798</f>
        <v>52751026009.709991</v>
      </c>
      <c r="AB305" s="45">
        <v>51818168738</v>
      </c>
      <c r="AC305" s="45">
        <v>51818168738</v>
      </c>
      <c r="AD305" s="45">
        <v>0</v>
      </c>
      <c r="AE305" s="45"/>
      <c r="AF305" s="45"/>
      <c r="AG305" s="45">
        <v>0</v>
      </c>
      <c r="AH305" s="45">
        <v>0</v>
      </c>
      <c r="AI305" s="45">
        <v>0</v>
      </c>
      <c r="AJ305" s="33"/>
      <c r="AK305" s="33">
        <v>0</v>
      </c>
      <c r="AL305" s="355">
        <f>+P305+R305+S305+T305+U305+V305+W305+X305+Y305+Z305+AA305+AD305+AG305+AH305+AI305+AJ305+AK305</f>
        <v>52751026009.709991</v>
      </c>
      <c r="AN305" s="176"/>
    </row>
    <row r="306" spans="1:40" s="35" customFormat="1" ht="160.5" customHeight="1" x14ac:dyDescent="0.25">
      <c r="A306" s="359"/>
      <c r="B306" s="70"/>
      <c r="C306" s="335" t="s">
        <v>129</v>
      </c>
      <c r="D306" s="329" t="s">
        <v>130</v>
      </c>
      <c r="E306" s="5" t="s">
        <v>131</v>
      </c>
      <c r="F306" s="5" t="s">
        <v>487</v>
      </c>
      <c r="G306" s="26"/>
      <c r="H306" s="334">
        <v>74</v>
      </c>
      <c r="I306" s="11">
        <v>2232</v>
      </c>
      <c r="J306" s="11">
        <v>2232</v>
      </c>
      <c r="K306" s="175" t="s">
        <v>253</v>
      </c>
      <c r="L306" s="12">
        <v>2014630000004</v>
      </c>
      <c r="M306" s="334" t="s">
        <v>496</v>
      </c>
      <c r="N306" s="329" t="s">
        <v>497</v>
      </c>
      <c r="O306" s="334" t="s">
        <v>127</v>
      </c>
      <c r="P306" s="45"/>
      <c r="Q306" s="45"/>
      <c r="R306" s="45"/>
      <c r="S306" s="45"/>
      <c r="T306" s="45"/>
      <c r="U306" s="45"/>
      <c r="V306" s="45"/>
      <c r="W306" s="45"/>
      <c r="X306" s="45"/>
      <c r="Y306" s="45"/>
      <c r="Z306" s="45"/>
      <c r="AA306" s="45">
        <f>34732441362.13+10083874008-5967723-9063800</f>
        <v>44801283847.129997</v>
      </c>
      <c r="AB306" s="256">
        <v>44801283846.129997</v>
      </c>
      <c r="AC306" s="273">
        <v>44801283846.129997</v>
      </c>
      <c r="AD306" s="45"/>
      <c r="AE306" s="45"/>
      <c r="AF306" s="45"/>
      <c r="AG306" s="45"/>
      <c r="AH306" s="45"/>
      <c r="AI306" s="45"/>
      <c r="AJ306" s="33"/>
      <c r="AK306" s="33"/>
      <c r="AL306" s="355">
        <f>+P306+R306+S306+T306+U306+V306+W306+X306+Y306+Z306+AA306+AD306+AG306+AH306+AI306+AJ306+AK306</f>
        <v>44801283847.129997</v>
      </c>
      <c r="AN306" s="176"/>
    </row>
    <row r="307" spans="1:40" s="35" customFormat="1" ht="38.25" customHeight="1" x14ac:dyDescent="0.25">
      <c r="A307" s="359"/>
      <c r="B307" s="74"/>
      <c r="C307" s="25"/>
      <c r="D307" s="74"/>
      <c r="E307" s="174"/>
      <c r="F307" s="174"/>
      <c r="G307" s="74"/>
      <c r="H307" s="25"/>
      <c r="I307" s="77"/>
      <c r="J307" s="77"/>
      <c r="K307" s="124"/>
      <c r="L307" s="92"/>
      <c r="M307" s="318"/>
      <c r="N307" s="86"/>
      <c r="O307" s="25"/>
      <c r="P307" s="257"/>
      <c r="Q307" s="257"/>
      <c r="R307" s="257"/>
      <c r="S307" s="257"/>
      <c r="T307" s="257"/>
      <c r="U307" s="257"/>
      <c r="V307" s="31"/>
      <c r="W307" s="257"/>
      <c r="X307" s="257"/>
      <c r="Y307" s="257"/>
      <c r="Z307" s="257"/>
      <c r="AA307" s="257"/>
      <c r="AB307" s="257"/>
      <c r="AC307" s="257"/>
      <c r="AD307" s="257"/>
      <c r="AE307" s="257"/>
      <c r="AF307" s="257"/>
      <c r="AG307" s="257"/>
      <c r="AH307" s="31"/>
      <c r="AI307" s="257"/>
      <c r="AJ307" s="257"/>
      <c r="AK307" s="257"/>
      <c r="AL307" s="357"/>
    </row>
    <row r="308" spans="1:40" s="35" customFormat="1" ht="38.25" customHeight="1" x14ac:dyDescent="0.25">
      <c r="A308" s="359"/>
      <c r="B308" s="97">
        <v>6</v>
      </c>
      <c r="C308" s="63" t="s">
        <v>24</v>
      </c>
      <c r="D308" s="63"/>
      <c r="E308" s="63"/>
      <c r="F308" s="63"/>
      <c r="G308" s="63"/>
      <c r="H308" s="63"/>
      <c r="I308" s="63"/>
      <c r="J308" s="63"/>
      <c r="K308" s="63"/>
      <c r="L308" s="63"/>
      <c r="M308" s="63"/>
      <c r="N308" s="63"/>
      <c r="O308" s="63"/>
      <c r="P308" s="253">
        <f t="shared" ref="P308:Z308" si="104">P309+P319+P331+P338</f>
        <v>0</v>
      </c>
      <c r="Q308" s="253">
        <f t="shared" si="104"/>
        <v>0</v>
      </c>
      <c r="R308" s="253">
        <f t="shared" si="104"/>
        <v>0</v>
      </c>
      <c r="S308" s="253">
        <f t="shared" si="104"/>
        <v>0</v>
      </c>
      <c r="T308" s="253">
        <f t="shared" si="104"/>
        <v>0</v>
      </c>
      <c r="U308" s="253">
        <f t="shared" si="104"/>
        <v>0</v>
      </c>
      <c r="V308" s="253">
        <f t="shared" si="104"/>
        <v>651120524.54999995</v>
      </c>
      <c r="W308" s="253">
        <f t="shared" si="104"/>
        <v>0</v>
      </c>
      <c r="X308" s="253">
        <f t="shared" si="104"/>
        <v>0</v>
      </c>
      <c r="Y308" s="253">
        <f t="shared" si="104"/>
        <v>0</v>
      </c>
      <c r="Z308" s="253">
        <f t="shared" si="104"/>
        <v>0</v>
      </c>
      <c r="AA308" s="253">
        <f t="shared" ref="AA308:AL308" si="105">AA309+AA319+AA331+AA338</f>
        <v>360000000</v>
      </c>
      <c r="AB308" s="253">
        <f t="shared" si="105"/>
        <v>7500000</v>
      </c>
      <c r="AC308" s="253">
        <f t="shared" si="105"/>
        <v>7500000</v>
      </c>
      <c r="AD308" s="253">
        <f t="shared" si="105"/>
        <v>48879475.450000003</v>
      </c>
      <c r="AE308" s="253">
        <f t="shared" si="105"/>
        <v>45699075</v>
      </c>
      <c r="AF308" s="253">
        <f t="shared" si="105"/>
        <v>35000000</v>
      </c>
      <c r="AG308" s="253">
        <f t="shared" si="105"/>
        <v>0</v>
      </c>
      <c r="AH308" s="253">
        <f t="shared" si="105"/>
        <v>105000000</v>
      </c>
      <c r="AI308" s="253">
        <f t="shared" si="105"/>
        <v>0</v>
      </c>
      <c r="AJ308" s="253">
        <f t="shared" si="105"/>
        <v>0</v>
      </c>
      <c r="AK308" s="253">
        <f t="shared" si="105"/>
        <v>0</v>
      </c>
      <c r="AL308" s="352">
        <f t="shared" si="105"/>
        <v>1165000000</v>
      </c>
    </row>
    <row r="309" spans="1:40" s="35" customFormat="1" ht="38.25" customHeight="1" x14ac:dyDescent="0.25">
      <c r="A309" s="359"/>
      <c r="B309" s="64"/>
      <c r="C309" s="318"/>
      <c r="D309" s="86"/>
      <c r="E309" s="318"/>
      <c r="F309" s="311"/>
      <c r="G309" s="177">
        <v>19</v>
      </c>
      <c r="H309" s="69" t="s">
        <v>498</v>
      </c>
      <c r="I309" s="69"/>
      <c r="J309" s="69"/>
      <c r="K309" s="69"/>
      <c r="L309" s="69"/>
      <c r="M309" s="69"/>
      <c r="N309" s="69"/>
      <c r="O309" s="69"/>
      <c r="P309" s="255">
        <f>SUM(P310:P317)</f>
        <v>0</v>
      </c>
      <c r="Q309" s="255">
        <f t="shared" ref="Q309:AL309" si="106">SUM(Q310:Q317)</f>
        <v>0</v>
      </c>
      <c r="R309" s="255">
        <f t="shared" si="106"/>
        <v>0</v>
      </c>
      <c r="S309" s="255">
        <f t="shared" si="106"/>
        <v>0</v>
      </c>
      <c r="T309" s="255">
        <f t="shared" si="106"/>
        <v>0</v>
      </c>
      <c r="U309" s="255">
        <f t="shared" si="106"/>
        <v>0</v>
      </c>
      <c r="V309" s="255">
        <f t="shared" si="106"/>
        <v>51120524.549999997</v>
      </c>
      <c r="W309" s="255">
        <f t="shared" si="106"/>
        <v>0</v>
      </c>
      <c r="X309" s="255">
        <f t="shared" si="106"/>
        <v>0</v>
      </c>
      <c r="Y309" s="255">
        <f t="shared" si="106"/>
        <v>0</v>
      </c>
      <c r="Z309" s="255">
        <f t="shared" si="106"/>
        <v>0</v>
      </c>
      <c r="AA309" s="255">
        <f t="shared" si="106"/>
        <v>0</v>
      </c>
      <c r="AB309" s="255">
        <f t="shared" si="106"/>
        <v>0</v>
      </c>
      <c r="AC309" s="255">
        <f t="shared" si="106"/>
        <v>0</v>
      </c>
      <c r="AD309" s="255">
        <f t="shared" si="106"/>
        <v>48879475.450000003</v>
      </c>
      <c r="AE309" s="255">
        <f t="shared" si="106"/>
        <v>45699075</v>
      </c>
      <c r="AF309" s="255">
        <f t="shared" si="106"/>
        <v>35000000</v>
      </c>
      <c r="AG309" s="255">
        <f t="shared" si="106"/>
        <v>0</v>
      </c>
      <c r="AH309" s="255">
        <f t="shared" si="106"/>
        <v>30000000</v>
      </c>
      <c r="AI309" s="255">
        <f t="shared" si="106"/>
        <v>0</v>
      </c>
      <c r="AJ309" s="255">
        <f t="shared" si="106"/>
        <v>0</v>
      </c>
      <c r="AK309" s="255">
        <f t="shared" si="106"/>
        <v>0</v>
      </c>
      <c r="AL309" s="354">
        <f t="shared" si="106"/>
        <v>130000000</v>
      </c>
    </row>
    <row r="310" spans="1:40" s="35" customFormat="1" ht="131.25" customHeight="1" x14ac:dyDescent="0.25">
      <c r="A310" s="359"/>
      <c r="B310" s="34"/>
      <c r="C310" s="301"/>
      <c r="D310" s="178"/>
      <c r="E310" s="179"/>
      <c r="F310" s="327"/>
      <c r="G310" s="71"/>
      <c r="H310" s="334">
        <v>75</v>
      </c>
      <c r="I310" s="11">
        <v>18</v>
      </c>
      <c r="J310" s="13">
        <v>23</v>
      </c>
      <c r="K310" s="508" t="s">
        <v>253</v>
      </c>
      <c r="L310" s="445"/>
      <c r="M310" s="433" t="s">
        <v>499</v>
      </c>
      <c r="N310" s="439" t="s">
        <v>500</v>
      </c>
      <c r="O310" s="334" t="s">
        <v>126</v>
      </c>
      <c r="P310" s="398"/>
      <c r="Q310" s="398"/>
      <c r="R310" s="398"/>
      <c r="S310" s="398"/>
      <c r="T310" s="398"/>
      <c r="U310" s="398"/>
      <c r="V310" s="409">
        <v>51120524.549999997</v>
      </c>
      <c r="W310" s="398"/>
      <c r="X310" s="398"/>
      <c r="Y310" s="398"/>
      <c r="Z310" s="398"/>
      <c r="AA310" s="398"/>
      <c r="AB310" s="398"/>
      <c r="AC310" s="398"/>
      <c r="AD310" s="398">
        <v>48879475.450000003</v>
      </c>
      <c r="AE310" s="409">
        <v>45699075</v>
      </c>
      <c r="AF310" s="409">
        <v>35000000</v>
      </c>
      <c r="AG310" s="398"/>
      <c r="AH310" s="398">
        <v>30000000</v>
      </c>
      <c r="AI310" s="398"/>
      <c r="AJ310" s="398"/>
      <c r="AK310" s="398"/>
      <c r="AL310" s="401">
        <f>+P310+R310+S310+T310+U310+V310+W310+X310+Y310+Z310+AA310+AD310+AG310+AH310+AI310+AJ310+AK310</f>
        <v>130000000</v>
      </c>
      <c r="AN310" s="176"/>
    </row>
    <row r="311" spans="1:40" s="35" customFormat="1" ht="117" customHeight="1" x14ac:dyDescent="0.25">
      <c r="A311" s="359"/>
      <c r="B311" s="34"/>
      <c r="C311" s="299"/>
      <c r="D311" s="180"/>
      <c r="E311" s="181"/>
      <c r="F311" s="303"/>
      <c r="G311" s="73"/>
      <c r="H311" s="334">
        <v>76</v>
      </c>
      <c r="I311" s="11">
        <v>0</v>
      </c>
      <c r="J311" s="27">
        <v>450</v>
      </c>
      <c r="K311" s="509"/>
      <c r="L311" s="446"/>
      <c r="M311" s="434"/>
      <c r="N311" s="440"/>
      <c r="O311" s="334" t="s">
        <v>224</v>
      </c>
      <c r="P311" s="399"/>
      <c r="Q311" s="399"/>
      <c r="R311" s="399"/>
      <c r="S311" s="399"/>
      <c r="T311" s="399"/>
      <c r="U311" s="399"/>
      <c r="V311" s="410"/>
      <c r="W311" s="399"/>
      <c r="X311" s="399"/>
      <c r="Y311" s="399"/>
      <c r="Z311" s="399"/>
      <c r="AA311" s="399"/>
      <c r="AB311" s="399"/>
      <c r="AC311" s="399"/>
      <c r="AD311" s="399"/>
      <c r="AE311" s="410"/>
      <c r="AF311" s="410"/>
      <c r="AG311" s="399"/>
      <c r="AH311" s="399"/>
      <c r="AI311" s="399"/>
      <c r="AJ311" s="399"/>
      <c r="AK311" s="399"/>
      <c r="AL311" s="402"/>
      <c r="AN311" s="176"/>
    </row>
    <row r="312" spans="1:40" s="35" customFormat="1" ht="99" customHeight="1" x14ac:dyDescent="0.25">
      <c r="A312" s="359"/>
      <c r="B312" s="34"/>
      <c r="C312" s="299">
        <v>16</v>
      </c>
      <c r="D312" s="180" t="s">
        <v>501</v>
      </c>
      <c r="E312" s="182">
        <v>45</v>
      </c>
      <c r="F312" s="328">
        <v>90</v>
      </c>
      <c r="G312" s="73"/>
      <c r="H312" s="334">
        <v>77</v>
      </c>
      <c r="I312" s="11">
        <v>20</v>
      </c>
      <c r="J312" s="27">
        <v>28</v>
      </c>
      <c r="K312" s="509"/>
      <c r="L312" s="446"/>
      <c r="M312" s="434"/>
      <c r="N312" s="440"/>
      <c r="O312" s="334" t="s">
        <v>126</v>
      </c>
      <c r="P312" s="399"/>
      <c r="Q312" s="399"/>
      <c r="R312" s="399"/>
      <c r="S312" s="399"/>
      <c r="T312" s="399"/>
      <c r="U312" s="399"/>
      <c r="V312" s="410"/>
      <c r="W312" s="399"/>
      <c r="X312" s="399"/>
      <c r="Y312" s="399"/>
      <c r="Z312" s="399"/>
      <c r="AA312" s="399"/>
      <c r="AB312" s="399"/>
      <c r="AC312" s="399"/>
      <c r="AD312" s="399"/>
      <c r="AE312" s="410"/>
      <c r="AF312" s="410"/>
      <c r="AG312" s="399"/>
      <c r="AH312" s="399"/>
      <c r="AI312" s="399"/>
      <c r="AJ312" s="399"/>
      <c r="AK312" s="399"/>
      <c r="AL312" s="402"/>
      <c r="AN312" s="176"/>
    </row>
    <row r="313" spans="1:40" s="35" customFormat="1" ht="91.5" customHeight="1" x14ac:dyDescent="0.25">
      <c r="A313" s="359"/>
      <c r="B313" s="34"/>
      <c r="C313" s="299"/>
      <c r="D313" s="180"/>
      <c r="E313" s="181"/>
      <c r="F313" s="303"/>
      <c r="G313" s="73"/>
      <c r="H313" s="334">
        <v>78</v>
      </c>
      <c r="I313" s="11">
        <v>7</v>
      </c>
      <c r="J313" s="27">
        <v>9</v>
      </c>
      <c r="K313" s="509"/>
      <c r="L313" s="446"/>
      <c r="M313" s="434"/>
      <c r="N313" s="440"/>
      <c r="O313" s="334" t="s">
        <v>126</v>
      </c>
      <c r="P313" s="399"/>
      <c r="Q313" s="399"/>
      <c r="R313" s="399"/>
      <c r="S313" s="399"/>
      <c r="T313" s="399"/>
      <c r="U313" s="399"/>
      <c r="V313" s="410"/>
      <c r="W313" s="399"/>
      <c r="X313" s="399"/>
      <c r="Y313" s="399"/>
      <c r="Z313" s="399"/>
      <c r="AA313" s="399"/>
      <c r="AB313" s="399"/>
      <c r="AC313" s="399"/>
      <c r="AD313" s="399"/>
      <c r="AE313" s="410"/>
      <c r="AF313" s="410"/>
      <c r="AG313" s="399"/>
      <c r="AH313" s="399"/>
      <c r="AI313" s="399"/>
      <c r="AJ313" s="399"/>
      <c r="AK313" s="399"/>
      <c r="AL313" s="402"/>
      <c r="AN313" s="176"/>
    </row>
    <row r="314" spans="1:40" s="35" customFormat="1" ht="92.25" customHeight="1" x14ac:dyDescent="0.25">
      <c r="A314" s="359"/>
      <c r="B314" s="34"/>
      <c r="C314" s="299">
        <v>17</v>
      </c>
      <c r="D314" s="180" t="s">
        <v>502</v>
      </c>
      <c r="E314" s="181">
        <v>0.63270000000000004</v>
      </c>
      <c r="F314" s="303">
        <v>0.5</v>
      </c>
      <c r="G314" s="73"/>
      <c r="H314" s="334">
        <v>79</v>
      </c>
      <c r="I314" s="11">
        <v>96</v>
      </c>
      <c r="J314" s="27">
        <v>113</v>
      </c>
      <c r="K314" s="509"/>
      <c r="L314" s="446"/>
      <c r="M314" s="434"/>
      <c r="N314" s="440"/>
      <c r="O314" s="334" t="s">
        <v>126</v>
      </c>
      <c r="P314" s="399"/>
      <c r="Q314" s="399"/>
      <c r="R314" s="399"/>
      <c r="S314" s="399"/>
      <c r="T314" s="399"/>
      <c r="U314" s="399"/>
      <c r="V314" s="410"/>
      <c r="W314" s="399"/>
      <c r="X314" s="399"/>
      <c r="Y314" s="399"/>
      <c r="Z314" s="399"/>
      <c r="AA314" s="399"/>
      <c r="AB314" s="399"/>
      <c r="AC314" s="399"/>
      <c r="AD314" s="399"/>
      <c r="AE314" s="410"/>
      <c r="AF314" s="410"/>
      <c r="AG314" s="399"/>
      <c r="AH314" s="399"/>
      <c r="AI314" s="399"/>
      <c r="AJ314" s="399"/>
      <c r="AK314" s="399"/>
      <c r="AL314" s="402"/>
      <c r="AN314" s="176"/>
    </row>
    <row r="315" spans="1:40" s="35" customFormat="1" ht="85.5" customHeight="1" x14ac:dyDescent="0.25">
      <c r="A315" s="359"/>
      <c r="B315" s="34"/>
      <c r="C315" s="299"/>
      <c r="D315" s="180"/>
      <c r="E315" s="181"/>
      <c r="F315" s="303"/>
      <c r="G315" s="73"/>
      <c r="H315" s="334">
        <v>80</v>
      </c>
      <c r="I315" s="11">
        <v>2906</v>
      </c>
      <c r="J315" s="27">
        <v>3130</v>
      </c>
      <c r="K315" s="509"/>
      <c r="L315" s="446"/>
      <c r="M315" s="434"/>
      <c r="N315" s="440"/>
      <c r="O315" s="334" t="s">
        <v>126</v>
      </c>
      <c r="P315" s="399"/>
      <c r="Q315" s="399"/>
      <c r="R315" s="399"/>
      <c r="S315" s="399"/>
      <c r="T315" s="399"/>
      <c r="U315" s="399"/>
      <c r="V315" s="410"/>
      <c r="W315" s="399"/>
      <c r="X315" s="399"/>
      <c r="Y315" s="399"/>
      <c r="Z315" s="399"/>
      <c r="AA315" s="399"/>
      <c r="AB315" s="399"/>
      <c r="AC315" s="399"/>
      <c r="AD315" s="399"/>
      <c r="AE315" s="410"/>
      <c r="AF315" s="410"/>
      <c r="AG315" s="399"/>
      <c r="AH315" s="399"/>
      <c r="AI315" s="399"/>
      <c r="AJ315" s="399"/>
      <c r="AK315" s="399"/>
      <c r="AL315" s="402"/>
      <c r="AN315" s="176"/>
    </row>
    <row r="316" spans="1:40" s="35" customFormat="1" ht="140.25" customHeight="1" x14ac:dyDescent="0.25">
      <c r="A316" s="359"/>
      <c r="B316" s="34"/>
      <c r="C316" s="299"/>
      <c r="D316" s="298" t="s">
        <v>125</v>
      </c>
      <c r="E316" s="181"/>
      <c r="F316" s="303"/>
      <c r="G316" s="73"/>
      <c r="H316" s="334">
        <v>81</v>
      </c>
      <c r="I316" s="14">
        <v>13</v>
      </c>
      <c r="J316" s="27">
        <v>17</v>
      </c>
      <c r="K316" s="509"/>
      <c r="L316" s="446"/>
      <c r="M316" s="434"/>
      <c r="N316" s="440"/>
      <c r="O316" s="334" t="s">
        <v>126</v>
      </c>
      <c r="P316" s="399"/>
      <c r="Q316" s="399"/>
      <c r="R316" s="399"/>
      <c r="S316" s="399"/>
      <c r="T316" s="399"/>
      <c r="U316" s="399"/>
      <c r="V316" s="410"/>
      <c r="W316" s="399"/>
      <c r="X316" s="399"/>
      <c r="Y316" s="399"/>
      <c r="Z316" s="399"/>
      <c r="AA316" s="399"/>
      <c r="AB316" s="399"/>
      <c r="AC316" s="399"/>
      <c r="AD316" s="399"/>
      <c r="AE316" s="410"/>
      <c r="AF316" s="410"/>
      <c r="AG316" s="399"/>
      <c r="AH316" s="399"/>
      <c r="AI316" s="399"/>
      <c r="AJ316" s="399"/>
      <c r="AK316" s="399"/>
      <c r="AL316" s="402"/>
      <c r="AN316" s="176"/>
    </row>
    <row r="317" spans="1:40" s="35" customFormat="1" ht="138.75" customHeight="1" x14ac:dyDescent="0.25">
      <c r="A317" s="359"/>
      <c r="B317" s="34"/>
      <c r="C317" s="299"/>
      <c r="D317" s="298" t="s">
        <v>125</v>
      </c>
      <c r="E317" s="181"/>
      <c r="F317" s="303"/>
      <c r="G317" s="26"/>
      <c r="H317" s="334">
        <v>82</v>
      </c>
      <c r="I317" s="14">
        <v>14</v>
      </c>
      <c r="J317" s="27">
        <v>17</v>
      </c>
      <c r="K317" s="510"/>
      <c r="L317" s="447"/>
      <c r="M317" s="435"/>
      <c r="N317" s="441"/>
      <c r="O317" s="334" t="s">
        <v>126</v>
      </c>
      <c r="P317" s="400"/>
      <c r="Q317" s="400"/>
      <c r="R317" s="400"/>
      <c r="S317" s="400"/>
      <c r="T317" s="400"/>
      <c r="U317" s="400"/>
      <c r="V317" s="411"/>
      <c r="W317" s="400"/>
      <c r="X317" s="400"/>
      <c r="Y317" s="400"/>
      <c r="Z317" s="400"/>
      <c r="AA317" s="400"/>
      <c r="AB317" s="400"/>
      <c r="AC317" s="400"/>
      <c r="AD317" s="400"/>
      <c r="AE317" s="411"/>
      <c r="AF317" s="411"/>
      <c r="AG317" s="400"/>
      <c r="AH317" s="400"/>
      <c r="AI317" s="400"/>
      <c r="AJ317" s="400"/>
      <c r="AK317" s="400"/>
      <c r="AL317" s="403"/>
      <c r="AN317" s="176"/>
    </row>
    <row r="318" spans="1:40" s="35" customFormat="1" ht="38.25" customHeight="1" x14ac:dyDescent="0.25">
      <c r="A318" s="359"/>
      <c r="B318" s="70"/>
      <c r="C318" s="319"/>
      <c r="D318" s="74"/>
      <c r="E318" s="174"/>
      <c r="F318" s="174"/>
      <c r="G318" s="74"/>
      <c r="H318" s="25"/>
      <c r="I318" s="135"/>
      <c r="J318" s="135"/>
      <c r="K318" s="140"/>
      <c r="L318" s="92"/>
      <c r="M318" s="318"/>
      <c r="N318" s="86"/>
      <c r="O318" s="25"/>
      <c r="P318" s="257"/>
      <c r="Q318" s="257"/>
      <c r="R318" s="257"/>
      <c r="S318" s="257"/>
      <c r="T318" s="257"/>
      <c r="U318" s="257"/>
      <c r="V318" s="257"/>
      <c r="W318" s="257"/>
      <c r="X318" s="257"/>
      <c r="Y318" s="257"/>
      <c r="Z318" s="257"/>
      <c r="AA318" s="257"/>
      <c r="AB318" s="257"/>
      <c r="AC318" s="257"/>
      <c r="AD318" s="257"/>
      <c r="AE318" s="257"/>
      <c r="AF318" s="257"/>
      <c r="AG318" s="257"/>
      <c r="AH318" s="257"/>
      <c r="AI318" s="257"/>
      <c r="AJ318" s="257"/>
      <c r="AK318" s="257"/>
      <c r="AL318" s="357"/>
    </row>
    <row r="319" spans="1:40" s="78" customFormat="1" ht="38.25" customHeight="1" x14ac:dyDescent="0.25">
      <c r="A319" s="359"/>
      <c r="B319" s="70"/>
      <c r="C319" s="311"/>
      <c r="D319" s="332"/>
      <c r="E319" s="302"/>
      <c r="F319" s="302"/>
      <c r="G319" s="183">
        <v>20</v>
      </c>
      <c r="H319" s="69" t="s">
        <v>503</v>
      </c>
      <c r="I319" s="69"/>
      <c r="J319" s="69"/>
      <c r="K319" s="69"/>
      <c r="L319" s="69"/>
      <c r="M319" s="69"/>
      <c r="N319" s="69"/>
      <c r="O319" s="69"/>
      <c r="P319" s="255">
        <f>SUM(P320:P329)</f>
        <v>0</v>
      </c>
      <c r="Q319" s="255">
        <f t="shared" ref="Q319:AJ319" si="107">SUM(Q320:Q329)</f>
        <v>0</v>
      </c>
      <c r="R319" s="255">
        <f t="shared" si="107"/>
        <v>0</v>
      </c>
      <c r="S319" s="255">
        <f t="shared" si="107"/>
        <v>0</v>
      </c>
      <c r="T319" s="255">
        <f t="shared" si="107"/>
        <v>0</v>
      </c>
      <c r="U319" s="255">
        <f t="shared" si="107"/>
        <v>0</v>
      </c>
      <c r="V319" s="255">
        <f t="shared" si="107"/>
        <v>600000000</v>
      </c>
      <c r="W319" s="255">
        <f t="shared" si="107"/>
        <v>0</v>
      </c>
      <c r="X319" s="255">
        <f t="shared" si="107"/>
        <v>0</v>
      </c>
      <c r="Y319" s="255">
        <f t="shared" si="107"/>
        <v>0</v>
      </c>
      <c r="Z319" s="255">
        <f t="shared" si="107"/>
        <v>0</v>
      </c>
      <c r="AA319" s="255">
        <f t="shared" si="107"/>
        <v>0</v>
      </c>
      <c r="AB319" s="255">
        <f t="shared" si="107"/>
        <v>0</v>
      </c>
      <c r="AC319" s="255">
        <f t="shared" si="107"/>
        <v>0</v>
      </c>
      <c r="AD319" s="255">
        <f t="shared" si="107"/>
        <v>0</v>
      </c>
      <c r="AE319" s="255">
        <f t="shared" si="107"/>
        <v>0</v>
      </c>
      <c r="AF319" s="255">
        <f t="shared" si="107"/>
        <v>0</v>
      </c>
      <c r="AG319" s="255">
        <f t="shared" si="107"/>
        <v>0</v>
      </c>
      <c r="AH319" s="255">
        <f t="shared" si="107"/>
        <v>50000000</v>
      </c>
      <c r="AI319" s="255">
        <f t="shared" si="107"/>
        <v>0</v>
      </c>
      <c r="AJ319" s="255">
        <f t="shared" si="107"/>
        <v>0</v>
      </c>
      <c r="AK319" s="255">
        <f t="shared" ref="AK319" si="108">SUM(AK320:AK329)</f>
        <v>0</v>
      </c>
      <c r="AL319" s="354">
        <f t="shared" ref="AL319" si="109">SUM(AL320:AL329)</f>
        <v>650000000</v>
      </c>
    </row>
    <row r="320" spans="1:40" s="35" customFormat="1" ht="108.75" customHeight="1" x14ac:dyDescent="0.25">
      <c r="A320" s="359"/>
      <c r="B320" s="34"/>
      <c r="C320" s="184"/>
      <c r="D320" s="184"/>
      <c r="E320" s="184"/>
      <c r="F320" s="184"/>
      <c r="G320" s="164"/>
      <c r="H320" s="334">
        <v>83</v>
      </c>
      <c r="I320" s="11">
        <v>0</v>
      </c>
      <c r="J320" s="27">
        <v>4</v>
      </c>
      <c r="K320" s="502" t="s">
        <v>253</v>
      </c>
      <c r="L320" s="445"/>
      <c r="M320" s="433" t="s">
        <v>504</v>
      </c>
      <c r="N320" s="439" t="s">
        <v>505</v>
      </c>
      <c r="O320" s="334" t="s">
        <v>126</v>
      </c>
      <c r="P320" s="398"/>
      <c r="Q320" s="398"/>
      <c r="R320" s="398"/>
      <c r="S320" s="398"/>
      <c r="T320" s="398"/>
      <c r="U320" s="398"/>
      <c r="V320" s="398">
        <v>600000000</v>
      </c>
      <c r="W320" s="398"/>
      <c r="X320" s="398"/>
      <c r="Y320" s="398"/>
      <c r="Z320" s="398"/>
      <c r="AA320" s="398"/>
      <c r="AB320" s="398"/>
      <c r="AC320" s="398"/>
      <c r="AD320" s="398"/>
      <c r="AE320" s="398"/>
      <c r="AF320" s="398"/>
      <c r="AG320" s="398"/>
      <c r="AH320" s="398">
        <v>50000000</v>
      </c>
      <c r="AI320" s="398"/>
      <c r="AJ320" s="398"/>
      <c r="AK320" s="398"/>
      <c r="AL320" s="401">
        <f>+P320+R320+S320+T320+U320+V320+W320+X320+Y320+Z320+AA320+AD320+AG320+AH320+AI320+AJ320+AK320</f>
        <v>650000000</v>
      </c>
      <c r="AN320" s="176"/>
    </row>
    <row r="321" spans="1:40" s="35" customFormat="1" ht="128.25" customHeight="1" x14ac:dyDescent="0.25">
      <c r="A321" s="359"/>
      <c r="B321" s="34"/>
      <c r="C321" s="184"/>
      <c r="D321" s="184"/>
      <c r="E321" s="184"/>
      <c r="F321" s="184"/>
      <c r="G321" s="36"/>
      <c r="H321" s="334">
        <v>84</v>
      </c>
      <c r="I321" s="11">
        <v>0</v>
      </c>
      <c r="J321" s="27">
        <v>4</v>
      </c>
      <c r="K321" s="503"/>
      <c r="L321" s="446"/>
      <c r="M321" s="434"/>
      <c r="N321" s="440"/>
      <c r="O321" s="334" t="s">
        <v>126</v>
      </c>
      <c r="P321" s="399"/>
      <c r="Q321" s="399"/>
      <c r="R321" s="399"/>
      <c r="S321" s="399"/>
      <c r="T321" s="399"/>
      <c r="U321" s="399"/>
      <c r="V321" s="399"/>
      <c r="W321" s="399"/>
      <c r="X321" s="399"/>
      <c r="Y321" s="399"/>
      <c r="Z321" s="399"/>
      <c r="AA321" s="399"/>
      <c r="AB321" s="399"/>
      <c r="AC321" s="399"/>
      <c r="AD321" s="399"/>
      <c r="AE321" s="399"/>
      <c r="AF321" s="399"/>
      <c r="AG321" s="399"/>
      <c r="AH321" s="399"/>
      <c r="AI321" s="399"/>
      <c r="AJ321" s="399"/>
      <c r="AK321" s="399"/>
      <c r="AL321" s="402"/>
      <c r="AN321" s="176"/>
    </row>
    <row r="322" spans="1:40" s="35" customFormat="1" ht="90" customHeight="1" x14ac:dyDescent="0.25">
      <c r="A322" s="359"/>
      <c r="B322" s="34"/>
      <c r="C322" s="184"/>
      <c r="D322" s="184"/>
      <c r="E322" s="184"/>
      <c r="F322" s="184"/>
      <c r="G322" s="36"/>
      <c r="H322" s="334">
        <v>85</v>
      </c>
      <c r="I322" s="11">
        <v>0</v>
      </c>
      <c r="J322" s="27">
        <v>4</v>
      </c>
      <c r="K322" s="503"/>
      <c r="L322" s="446"/>
      <c r="M322" s="434"/>
      <c r="N322" s="440"/>
      <c r="O322" s="334" t="s">
        <v>126</v>
      </c>
      <c r="P322" s="399"/>
      <c r="Q322" s="399"/>
      <c r="R322" s="399"/>
      <c r="S322" s="399"/>
      <c r="T322" s="399"/>
      <c r="U322" s="399"/>
      <c r="V322" s="399"/>
      <c r="W322" s="399"/>
      <c r="X322" s="399"/>
      <c r="Y322" s="399"/>
      <c r="Z322" s="399"/>
      <c r="AA322" s="399"/>
      <c r="AB322" s="399"/>
      <c r="AC322" s="399"/>
      <c r="AD322" s="399"/>
      <c r="AE322" s="399"/>
      <c r="AF322" s="399"/>
      <c r="AG322" s="399"/>
      <c r="AH322" s="399"/>
      <c r="AI322" s="399"/>
      <c r="AJ322" s="399"/>
      <c r="AK322" s="399"/>
      <c r="AL322" s="402"/>
      <c r="AN322" s="176"/>
    </row>
    <row r="323" spans="1:40" s="35" customFormat="1" ht="123.75" customHeight="1" x14ac:dyDescent="0.25">
      <c r="A323" s="359"/>
      <c r="B323" s="34"/>
      <c r="C323" s="299">
        <v>14</v>
      </c>
      <c r="D323" s="73" t="s">
        <v>485</v>
      </c>
      <c r="E323" s="303">
        <v>6.2E-2</v>
      </c>
      <c r="F323" s="303">
        <v>0.03</v>
      </c>
      <c r="G323" s="36"/>
      <c r="H323" s="334">
        <v>87</v>
      </c>
      <c r="I323" s="11">
        <v>0</v>
      </c>
      <c r="J323" s="27">
        <v>30</v>
      </c>
      <c r="K323" s="503"/>
      <c r="L323" s="446"/>
      <c r="M323" s="434"/>
      <c r="N323" s="440"/>
      <c r="O323" s="334" t="s">
        <v>127</v>
      </c>
      <c r="P323" s="399"/>
      <c r="Q323" s="399"/>
      <c r="R323" s="399"/>
      <c r="S323" s="399"/>
      <c r="T323" s="399"/>
      <c r="U323" s="399"/>
      <c r="V323" s="399"/>
      <c r="W323" s="399"/>
      <c r="X323" s="399"/>
      <c r="Y323" s="399"/>
      <c r="Z323" s="399"/>
      <c r="AA323" s="399"/>
      <c r="AB323" s="399"/>
      <c r="AC323" s="399"/>
      <c r="AD323" s="399"/>
      <c r="AE323" s="399"/>
      <c r="AF323" s="399"/>
      <c r="AG323" s="399"/>
      <c r="AH323" s="399"/>
      <c r="AI323" s="399"/>
      <c r="AJ323" s="399"/>
      <c r="AK323" s="399"/>
      <c r="AL323" s="402"/>
      <c r="AN323" s="176"/>
    </row>
    <row r="324" spans="1:40" s="35" customFormat="1" ht="101.25" customHeight="1" x14ac:dyDescent="0.25">
      <c r="A324" s="359"/>
      <c r="B324" s="34"/>
      <c r="C324" s="299">
        <v>15</v>
      </c>
      <c r="D324" s="298" t="s">
        <v>479</v>
      </c>
      <c r="E324" s="303">
        <v>0.73229999999999995</v>
      </c>
      <c r="F324" s="303">
        <v>0.78</v>
      </c>
      <c r="G324" s="36"/>
      <c r="H324" s="334">
        <v>88</v>
      </c>
      <c r="I324" s="11">
        <v>21</v>
      </c>
      <c r="J324" s="27">
        <v>23</v>
      </c>
      <c r="K324" s="503"/>
      <c r="L324" s="446"/>
      <c r="M324" s="434"/>
      <c r="N324" s="440"/>
      <c r="O324" s="334" t="s">
        <v>126</v>
      </c>
      <c r="P324" s="399"/>
      <c r="Q324" s="399"/>
      <c r="R324" s="399"/>
      <c r="S324" s="399"/>
      <c r="T324" s="399"/>
      <c r="U324" s="399"/>
      <c r="V324" s="399"/>
      <c r="W324" s="399"/>
      <c r="X324" s="399"/>
      <c r="Y324" s="399"/>
      <c r="Z324" s="399"/>
      <c r="AA324" s="399"/>
      <c r="AB324" s="399"/>
      <c r="AC324" s="399"/>
      <c r="AD324" s="399"/>
      <c r="AE324" s="399"/>
      <c r="AF324" s="399"/>
      <c r="AG324" s="399"/>
      <c r="AH324" s="399"/>
      <c r="AI324" s="399"/>
      <c r="AJ324" s="399"/>
      <c r="AK324" s="399"/>
      <c r="AL324" s="402"/>
      <c r="AN324" s="176"/>
    </row>
    <row r="325" spans="1:40" s="35" customFormat="1" ht="192" customHeight="1" x14ac:dyDescent="0.25">
      <c r="A325" s="359"/>
      <c r="B325" s="34"/>
      <c r="C325" s="299">
        <v>19</v>
      </c>
      <c r="D325" s="298" t="s">
        <v>482</v>
      </c>
      <c r="E325" s="303" t="s">
        <v>483</v>
      </c>
      <c r="F325" s="303" t="s">
        <v>506</v>
      </c>
      <c r="G325" s="36"/>
      <c r="H325" s="334">
        <v>86</v>
      </c>
      <c r="I325" s="11">
        <v>0</v>
      </c>
      <c r="J325" s="13">
        <v>1</v>
      </c>
      <c r="K325" s="503"/>
      <c r="L325" s="446"/>
      <c r="M325" s="434"/>
      <c r="N325" s="440"/>
      <c r="O325" s="334" t="s">
        <v>126</v>
      </c>
      <c r="P325" s="399"/>
      <c r="Q325" s="399"/>
      <c r="R325" s="399"/>
      <c r="S325" s="399"/>
      <c r="T325" s="399"/>
      <c r="U325" s="399"/>
      <c r="V325" s="399"/>
      <c r="W325" s="399"/>
      <c r="X325" s="399"/>
      <c r="Y325" s="399"/>
      <c r="Z325" s="399"/>
      <c r="AA325" s="399"/>
      <c r="AB325" s="399"/>
      <c r="AC325" s="399"/>
      <c r="AD325" s="399"/>
      <c r="AE325" s="399"/>
      <c r="AF325" s="399"/>
      <c r="AG325" s="399"/>
      <c r="AH325" s="399"/>
      <c r="AI325" s="399"/>
      <c r="AJ325" s="399"/>
      <c r="AK325" s="399"/>
      <c r="AL325" s="402"/>
      <c r="AN325" s="176"/>
    </row>
    <row r="326" spans="1:40" s="35" customFormat="1" ht="97.5" customHeight="1" x14ac:dyDescent="0.25">
      <c r="A326" s="359"/>
      <c r="B326" s="34"/>
      <c r="C326" s="299"/>
      <c r="D326" s="73"/>
      <c r="E326" s="185"/>
      <c r="F326" s="185"/>
      <c r="G326" s="36"/>
      <c r="H326" s="334">
        <v>89</v>
      </c>
      <c r="I326" s="11" t="s">
        <v>9</v>
      </c>
      <c r="J326" s="27">
        <v>9000</v>
      </c>
      <c r="K326" s="503"/>
      <c r="L326" s="446"/>
      <c r="M326" s="434"/>
      <c r="N326" s="440"/>
      <c r="O326" s="334" t="s">
        <v>126</v>
      </c>
      <c r="P326" s="399"/>
      <c r="Q326" s="399"/>
      <c r="R326" s="399"/>
      <c r="S326" s="399"/>
      <c r="T326" s="399"/>
      <c r="U326" s="399"/>
      <c r="V326" s="399"/>
      <c r="W326" s="399"/>
      <c r="X326" s="399"/>
      <c r="Y326" s="399"/>
      <c r="Z326" s="399"/>
      <c r="AA326" s="399"/>
      <c r="AB326" s="399"/>
      <c r="AC326" s="399"/>
      <c r="AD326" s="399"/>
      <c r="AE326" s="399"/>
      <c r="AF326" s="399"/>
      <c r="AG326" s="399"/>
      <c r="AH326" s="399"/>
      <c r="AI326" s="399"/>
      <c r="AJ326" s="399"/>
      <c r="AK326" s="399"/>
      <c r="AL326" s="402"/>
      <c r="AN326" s="176"/>
    </row>
    <row r="327" spans="1:40" s="35" customFormat="1" ht="104.25" customHeight="1" x14ac:dyDescent="0.25">
      <c r="A327" s="359"/>
      <c r="B327" s="34"/>
      <c r="C327" s="299"/>
      <c r="D327" s="73"/>
      <c r="E327" s="185"/>
      <c r="F327" s="185"/>
      <c r="G327" s="36"/>
      <c r="H327" s="334">
        <v>90</v>
      </c>
      <c r="I327" s="11">
        <v>100</v>
      </c>
      <c r="J327" s="27">
        <v>104</v>
      </c>
      <c r="K327" s="503"/>
      <c r="L327" s="446"/>
      <c r="M327" s="434"/>
      <c r="N327" s="440"/>
      <c r="O327" s="334" t="s">
        <v>126</v>
      </c>
      <c r="P327" s="399"/>
      <c r="Q327" s="399"/>
      <c r="R327" s="399"/>
      <c r="S327" s="399"/>
      <c r="T327" s="399"/>
      <c r="U327" s="399"/>
      <c r="V327" s="399"/>
      <c r="W327" s="399"/>
      <c r="X327" s="399"/>
      <c r="Y327" s="399"/>
      <c r="Z327" s="399"/>
      <c r="AA327" s="399"/>
      <c r="AB327" s="399"/>
      <c r="AC327" s="399"/>
      <c r="AD327" s="399"/>
      <c r="AE327" s="399"/>
      <c r="AF327" s="399"/>
      <c r="AG327" s="399"/>
      <c r="AH327" s="399"/>
      <c r="AI327" s="399"/>
      <c r="AJ327" s="399"/>
      <c r="AK327" s="399"/>
      <c r="AL327" s="402"/>
      <c r="AN327" s="176"/>
    </row>
    <row r="328" spans="1:40" s="35" customFormat="1" ht="114" customHeight="1" x14ac:dyDescent="0.25">
      <c r="A328" s="359"/>
      <c r="B328" s="34"/>
      <c r="C328" s="299"/>
      <c r="D328" s="73"/>
      <c r="E328" s="185"/>
      <c r="F328" s="185"/>
      <c r="G328" s="36"/>
      <c r="H328" s="334">
        <v>91</v>
      </c>
      <c r="I328" s="11">
        <v>0</v>
      </c>
      <c r="J328" s="27">
        <v>54</v>
      </c>
      <c r="K328" s="503"/>
      <c r="L328" s="446"/>
      <c r="M328" s="434"/>
      <c r="N328" s="440"/>
      <c r="O328" s="334" t="s">
        <v>127</v>
      </c>
      <c r="P328" s="399"/>
      <c r="Q328" s="399"/>
      <c r="R328" s="399"/>
      <c r="S328" s="399"/>
      <c r="T328" s="399"/>
      <c r="U328" s="399"/>
      <c r="V328" s="399"/>
      <c r="W328" s="399"/>
      <c r="X328" s="399"/>
      <c r="Y328" s="399"/>
      <c r="Z328" s="399"/>
      <c r="AA328" s="399"/>
      <c r="AB328" s="399"/>
      <c r="AC328" s="399"/>
      <c r="AD328" s="399"/>
      <c r="AE328" s="399"/>
      <c r="AF328" s="399"/>
      <c r="AG328" s="399"/>
      <c r="AH328" s="399"/>
      <c r="AI328" s="399"/>
      <c r="AJ328" s="399"/>
      <c r="AK328" s="399"/>
      <c r="AL328" s="402"/>
      <c r="AN328" s="176"/>
    </row>
    <row r="329" spans="1:40" s="35" customFormat="1" ht="144.75" customHeight="1" x14ac:dyDescent="0.25">
      <c r="A329" s="359"/>
      <c r="B329" s="34"/>
      <c r="C329" s="299"/>
      <c r="D329" s="298"/>
      <c r="E329" s="303"/>
      <c r="F329" s="303"/>
      <c r="G329" s="37"/>
      <c r="H329" s="334">
        <v>92</v>
      </c>
      <c r="I329" s="11">
        <v>0</v>
      </c>
      <c r="J329" s="13">
        <v>1</v>
      </c>
      <c r="K329" s="504"/>
      <c r="L329" s="447"/>
      <c r="M329" s="435"/>
      <c r="N329" s="441"/>
      <c r="O329" s="334" t="s">
        <v>126</v>
      </c>
      <c r="P329" s="400"/>
      <c r="Q329" s="400"/>
      <c r="R329" s="400"/>
      <c r="S329" s="400"/>
      <c r="T329" s="400"/>
      <c r="U329" s="400"/>
      <c r="V329" s="400"/>
      <c r="W329" s="400"/>
      <c r="X329" s="400"/>
      <c r="Y329" s="400"/>
      <c r="Z329" s="400"/>
      <c r="AA329" s="400"/>
      <c r="AB329" s="400"/>
      <c r="AC329" s="400"/>
      <c r="AD329" s="400"/>
      <c r="AE329" s="400"/>
      <c r="AF329" s="400"/>
      <c r="AG329" s="400"/>
      <c r="AH329" s="400"/>
      <c r="AI329" s="400"/>
      <c r="AJ329" s="400"/>
      <c r="AK329" s="400"/>
      <c r="AL329" s="403"/>
      <c r="AN329" s="176"/>
    </row>
    <row r="330" spans="1:40" s="35" customFormat="1" ht="38.25" customHeight="1" x14ac:dyDescent="0.25">
      <c r="A330" s="359"/>
      <c r="B330" s="70"/>
      <c r="C330" s="25"/>
      <c r="D330" s="74"/>
      <c r="E330" s="174"/>
      <c r="F330" s="174"/>
      <c r="G330" s="74"/>
      <c r="H330" s="25"/>
      <c r="I330" s="135"/>
      <c r="J330" s="135"/>
      <c r="K330" s="140"/>
      <c r="L330" s="92"/>
      <c r="M330" s="318"/>
      <c r="N330" s="86"/>
      <c r="O330" s="25"/>
      <c r="P330" s="257"/>
      <c r="Q330" s="257"/>
      <c r="R330" s="257"/>
      <c r="S330" s="257"/>
      <c r="T330" s="257"/>
      <c r="U330" s="257"/>
      <c r="V330" s="257"/>
      <c r="W330" s="257"/>
      <c r="X330" s="257"/>
      <c r="Y330" s="257"/>
      <c r="Z330" s="257"/>
      <c r="AA330" s="257"/>
      <c r="AB330" s="257"/>
      <c r="AC330" s="257"/>
      <c r="AD330" s="257"/>
      <c r="AE330" s="257"/>
      <c r="AF330" s="257"/>
      <c r="AG330" s="257"/>
      <c r="AH330" s="257"/>
      <c r="AI330" s="257"/>
      <c r="AJ330" s="257"/>
      <c r="AK330" s="257"/>
      <c r="AL330" s="357"/>
    </row>
    <row r="331" spans="1:40" s="78" customFormat="1" ht="38.25" customHeight="1" x14ac:dyDescent="0.25">
      <c r="A331" s="359"/>
      <c r="B331" s="70"/>
      <c r="C331" s="311"/>
      <c r="D331" s="332"/>
      <c r="E331" s="302"/>
      <c r="F331" s="302"/>
      <c r="G331" s="109">
        <v>21</v>
      </c>
      <c r="H331" s="69" t="s">
        <v>507</v>
      </c>
      <c r="I331" s="69"/>
      <c r="J331" s="69"/>
      <c r="K331" s="69"/>
      <c r="L331" s="69"/>
      <c r="M331" s="69"/>
      <c r="N331" s="69"/>
      <c r="O331" s="69"/>
      <c r="P331" s="255">
        <f>SUM(P332:P336)</f>
        <v>0</v>
      </c>
      <c r="Q331" s="255">
        <f t="shared" ref="Q331:AL331" si="110">SUM(Q332:Q336)</f>
        <v>0</v>
      </c>
      <c r="R331" s="255">
        <f t="shared" si="110"/>
        <v>0</v>
      </c>
      <c r="S331" s="255">
        <f t="shared" si="110"/>
        <v>0</v>
      </c>
      <c r="T331" s="255">
        <f t="shared" si="110"/>
        <v>0</v>
      </c>
      <c r="U331" s="255">
        <f t="shared" si="110"/>
        <v>0</v>
      </c>
      <c r="V331" s="255">
        <f t="shared" si="110"/>
        <v>0</v>
      </c>
      <c r="W331" s="255">
        <f t="shared" si="110"/>
        <v>0</v>
      </c>
      <c r="X331" s="255">
        <f t="shared" si="110"/>
        <v>0</v>
      </c>
      <c r="Y331" s="255">
        <f t="shared" si="110"/>
        <v>0</v>
      </c>
      <c r="Z331" s="255">
        <f t="shared" si="110"/>
        <v>0</v>
      </c>
      <c r="AA331" s="255">
        <f t="shared" si="110"/>
        <v>250000000</v>
      </c>
      <c r="AB331" s="255">
        <f t="shared" si="110"/>
        <v>7500000</v>
      </c>
      <c r="AC331" s="255">
        <f t="shared" si="110"/>
        <v>7500000</v>
      </c>
      <c r="AD331" s="255">
        <f t="shared" si="110"/>
        <v>0</v>
      </c>
      <c r="AE331" s="255">
        <f t="shared" si="110"/>
        <v>0</v>
      </c>
      <c r="AF331" s="255">
        <f t="shared" si="110"/>
        <v>0</v>
      </c>
      <c r="AG331" s="255">
        <f t="shared" si="110"/>
        <v>0</v>
      </c>
      <c r="AH331" s="255">
        <f t="shared" si="110"/>
        <v>25000000</v>
      </c>
      <c r="AI331" s="255">
        <f t="shared" si="110"/>
        <v>0</v>
      </c>
      <c r="AJ331" s="255">
        <f t="shared" si="110"/>
        <v>0</v>
      </c>
      <c r="AK331" s="255">
        <f t="shared" si="110"/>
        <v>0</v>
      </c>
      <c r="AL331" s="354">
        <f t="shared" si="110"/>
        <v>275000000</v>
      </c>
    </row>
    <row r="332" spans="1:40" s="35" customFormat="1" ht="81.75" customHeight="1" x14ac:dyDescent="0.25">
      <c r="A332" s="359"/>
      <c r="B332" s="34"/>
      <c r="C332" s="301">
        <v>14</v>
      </c>
      <c r="D332" s="71" t="s">
        <v>485</v>
      </c>
      <c r="E332" s="302">
        <v>6.2E-2</v>
      </c>
      <c r="F332" s="302">
        <v>0.03</v>
      </c>
      <c r="G332" s="164"/>
      <c r="H332" s="334">
        <v>93</v>
      </c>
      <c r="I332" s="11" t="s">
        <v>9</v>
      </c>
      <c r="J332" s="27">
        <v>4</v>
      </c>
      <c r="K332" s="502" t="s">
        <v>253</v>
      </c>
      <c r="L332" s="445"/>
      <c r="M332" s="433" t="s">
        <v>508</v>
      </c>
      <c r="N332" s="439" t="s">
        <v>509</v>
      </c>
      <c r="O332" s="334" t="s">
        <v>126</v>
      </c>
      <c r="P332" s="398"/>
      <c r="Q332" s="398"/>
      <c r="R332" s="398"/>
      <c r="S332" s="398"/>
      <c r="T332" s="398"/>
      <c r="U332" s="398"/>
      <c r="V332" s="398"/>
      <c r="W332" s="398"/>
      <c r="X332" s="398"/>
      <c r="Y332" s="398"/>
      <c r="Z332" s="398"/>
      <c r="AA332" s="398">
        <v>242500000</v>
      </c>
      <c r="AB332" s="398"/>
      <c r="AC332" s="398"/>
      <c r="AD332" s="398"/>
      <c r="AE332" s="398"/>
      <c r="AF332" s="398"/>
      <c r="AG332" s="398"/>
      <c r="AH332" s="398">
        <v>25000000</v>
      </c>
      <c r="AI332" s="398"/>
      <c r="AJ332" s="398"/>
      <c r="AK332" s="398"/>
      <c r="AL332" s="401">
        <f>+P332+R332+S332+T332+U332+V332+W332+X332+Y332+Z332+AA332+AD332+AG332+AH332+AI332+AJ332+AK332</f>
        <v>267500000</v>
      </c>
      <c r="AN332" s="176"/>
    </row>
    <row r="333" spans="1:40" s="35" customFormat="1" ht="69" customHeight="1" x14ac:dyDescent="0.25">
      <c r="A333" s="359"/>
      <c r="B333" s="34"/>
      <c r="C333" s="299">
        <v>15</v>
      </c>
      <c r="D333" s="298" t="s">
        <v>479</v>
      </c>
      <c r="E333" s="303">
        <v>0.73229999999999995</v>
      </c>
      <c r="F333" s="303">
        <v>0.78</v>
      </c>
      <c r="G333" s="36"/>
      <c r="H333" s="334">
        <v>94</v>
      </c>
      <c r="I333" s="11">
        <v>70</v>
      </c>
      <c r="J333" s="27">
        <v>79</v>
      </c>
      <c r="K333" s="503"/>
      <c r="L333" s="446"/>
      <c r="M333" s="434"/>
      <c r="N333" s="440"/>
      <c r="O333" s="334" t="s">
        <v>126</v>
      </c>
      <c r="P333" s="399"/>
      <c r="Q333" s="399"/>
      <c r="R333" s="399"/>
      <c r="S333" s="399"/>
      <c r="T333" s="399"/>
      <c r="U333" s="399"/>
      <c r="V333" s="399"/>
      <c r="W333" s="399"/>
      <c r="X333" s="399"/>
      <c r="Y333" s="399"/>
      <c r="Z333" s="399"/>
      <c r="AA333" s="399"/>
      <c r="AB333" s="399"/>
      <c r="AC333" s="399"/>
      <c r="AD333" s="399"/>
      <c r="AE333" s="399"/>
      <c r="AF333" s="399"/>
      <c r="AG333" s="399"/>
      <c r="AH333" s="399"/>
      <c r="AI333" s="399"/>
      <c r="AJ333" s="399"/>
      <c r="AK333" s="399"/>
      <c r="AL333" s="402"/>
      <c r="AN333" s="176"/>
    </row>
    <row r="334" spans="1:40" s="35" customFormat="1" ht="82.5" customHeight="1" x14ac:dyDescent="0.25">
      <c r="A334" s="359"/>
      <c r="B334" s="34"/>
      <c r="C334" s="299">
        <v>19</v>
      </c>
      <c r="D334" s="298" t="s">
        <v>482</v>
      </c>
      <c r="E334" s="303" t="s">
        <v>483</v>
      </c>
      <c r="F334" s="303" t="s">
        <v>510</v>
      </c>
      <c r="G334" s="36"/>
      <c r="H334" s="334">
        <v>95</v>
      </c>
      <c r="I334" s="11">
        <v>0</v>
      </c>
      <c r="J334" s="27">
        <v>500</v>
      </c>
      <c r="K334" s="503"/>
      <c r="L334" s="446"/>
      <c r="M334" s="434"/>
      <c r="N334" s="440"/>
      <c r="O334" s="334" t="s">
        <v>127</v>
      </c>
      <c r="P334" s="399"/>
      <c r="Q334" s="399"/>
      <c r="R334" s="399"/>
      <c r="S334" s="399"/>
      <c r="T334" s="399"/>
      <c r="U334" s="399"/>
      <c r="V334" s="399"/>
      <c r="W334" s="399"/>
      <c r="X334" s="399"/>
      <c r="Y334" s="399"/>
      <c r="Z334" s="399"/>
      <c r="AA334" s="399"/>
      <c r="AB334" s="399"/>
      <c r="AC334" s="399"/>
      <c r="AD334" s="399"/>
      <c r="AE334" s="399"/>
      <c r="AF334" s="399"/>
      <c r="AG334" s="399"/>
      <c r="AH334" s="399"/>
      <c r="AI334" s="399"/>
      <c r="AJ334" s="399"/>
      <c r="AK334" s="399"/>
      <c r="AL334" s="402"/>
      <c r="AN334" s="176"/>
    </row>
    <row r="335" spans="1:40" s="35" customFormat="1" ht="75.75" customHeight="1" x14ac:dyDescent="0.25">
      <c r="A335" s="359"/>
      <c r="B335" s="34"/>
      <c r="C335" s="300"/>
      <c r="D335" s="26"/>
      <c r="E335" s="26"/>
      <c r="F335" s="186"/>
      <c r="G335" s="37"/>
      <c r="H335" s="334">
        <v>96</v>
      </c>
      <c r="I335" s="11">
        <v>0</v>
      </c>
      <c r="J335" s="27">
        <v>0.75</v>
      </c>
      <c r="K335" s="504"/>
      <c r="L335" s="447"/>
      <c r="M335" s="435"/>
      <c r="N335" s="441"/>
      <c r="O335" s="334" t="s">
        <v>126</v>
      </c>
      <c r="P335" s="400"/>
      <c r="Q335" s="400"/>
      <c r="R335" s="400"/>
      <c r="S335" s="400"/>
      <c r="T335" s="400"/>
      <c r="U335" s="400"/>
      <c r="V335" s="400"/>
      <c r="W335" s="400"/>
      <c r="X335" s="400"/>
      <c r="Y335" s="400"/>
      <c r="Z335" s="400"/>
      <c r="AA335" s="400"/>
      <c r="AB335" s="400"/>
      <c r="AC335" s="400"/>
      <c r="AD335" s="400"/>
      <c r="AE335" s="400"/>
      <c r="AF335" s="400"/>
      <c r="AG335" s="400"/>
      <c r="AH335" s="400"/>
      <c r="AI335" s="400"/>
      <c r="AJ335" s="400"/>
      <c r="AK335" s="400"/>
      <c r="AL335" s="403"/>
      <c r="AN335" s="176"/>
    </row>
    <row r="336" spans="1:40" s="35" customFormat="1" ht="102" customHeight="1" x14ac:dyDescent="0.25">
      <c r="A336" s="359"/>
      <c r="B336" s="70"/>
      <c r="C336" s="313" t="s">
        <v>511</v>
      </c>
      <c r="D336" s="320" t="s">
        <v>512</v>
      </c>
      <c r="E336" s="304" t="s">
        <v>513</v>
      </c>
      <c r="F336" s="307" t="s">
        <v>514</v>
      </c>
      <c r="G336" s="26"/>
      <c r="H336" s="334">
        <v>95</v>
      </c>
      <c r="I336" s="11">
        <v>0</v>
      </c>
      <c r="J336" s="27">
        <v>500</v>
      </c>
      <c r="K336" s="326" t="s">
        <v>253</v>
      </c>
      <c r="L336" s="12">
        <v>2014630000002</v>
      </c>
      <c r="M336" s="334" t="s">
        <v>515</v>
      </c>
      <c r="N336" s="320" t="s">
        <v>516</v>
      </c>
      <c r="O336" s="334" t="s">
        <v>127</v>
      </c>
      <c r="P336" s="45"/>
      <c r="Q336" s="45"/>
      <c r="R336" s="45"/>
      <c r="S336" s="45"/>
      <c r="T336" s="45"/>
      <c r="U336" s="45"/>
      <c r="V336" s="45"/>
      <c r="W336" s="45"/>
      <c r="X336" s="45"/>
      <c r="Y336" s="45"/>
      <c r="Z336" s="45"/>
      <c r="AA336" s="45">
        <v>7500000</v>
      </c>
      <c r="AB336" s="30">
        <v>7500000</v>
      </c>
      <c r="AC336" s="30">
        <v>7500000</v>
      </c>
      <c r="AD336" s="45"/>
      <c r="AE336" s="45"/>
      <c r="AF336" s="45"/>
      <c r="AG336" s="45"/>
      <c r="AH336" s="45"/>
      <c r="AI336" s="45"/>
      <c r="AJ336" s="33"/>
      <c r="AK336" s="33"/>
      <c r="AL336" s="355">
        <f>+P336+R336+S336+T336+U336+V336+W336+X336+Y336+Z336+AA336+AD336+AG336+AH336+AI336+AJ336+AK336</f>
        <v>7500000</v>
      </c>
      <c r="AN336" s="176"/>
    </row>
    <row r="337" spans="1:40" s="35" customFormat="1" ht="38.25" customHeight="1" x14ac:dyDescent="0.25">
      <c r="A337" s="359"/>
      <c r="B337" s="70"/>
      <c r="C337" s="25"/>
      <c r="D337" s="74"/>
      <c r="E337" s="174"/>
      <c r="F337" s="174"/>
      <c r="G337" s="74"/>
      <c r="H337" s="25"/>
      <c r="I337" s="135"/>
      <c r="J337" s="135"/>
      <c r="K337" s="140"/>
      <c r="L337" s="92"/>
      <c r="M337" s="318"/>
      <c r="N337" s="86"/>
      <c r="O337" s="25"/>
      <c r="P337" s="257"/>
      <c r="Q337" s="257"/>
      <c r="R337" s="257"/>
      <c r="S337" s="257"/>
      <c r="T337" s="257"/>
      <c r="U337" s="257"/>
      <c r="V337" s="257"/>
      <c r="W337" s="257"/>
      <c r="X337" s="257"/>
      <c r="Y337" s="257"/>
      <c r="Z337" s="257"/>
      <c r="AA337" s="257"/>
      <c r="AB337" s="257"/>
      <c r="AC337" s="257"/>
      <c r="AD337" s="257"/>
      <c r="AE337" s="257"/>
      <c r="AF337" s="257"/>
      <c r="AG337" s="257"/>
      <c r="AH337" s="257"/>
      <c r="AI337" s="257"/>
      <c r="AJ337" s="257"/>
      <c r="AK337" s="257"/>
      <c r="AL337" s="357"/>
    </row>
    <row r="338" spans="1:40" s="78" customFormat="1" ht="38.25" customHeight="1" x14ac:dyDescent="0.25">
      <c r="A338" s="359"/>
      <c r="B338" s="70"/>
      <c r="C338" s="335"/>
      <c r="D338" s="24"/>
      <c r="E338" s="5"/>
      <c r="F338" s="5"/>
      <c r="G338" s="67">
        <v>22</v>
      </c>
      <c r="H338" s="69" t="s">
        <v>25</v>
      </c>
      <c r="I338" s="69"/>
      <c r="J338" s="69"/>
      <c r="K338" s="69"/>
      <c r="L338" s="69"/>
      <c r="M338" s="69"/>
      <c r="N338" s="69"/>
      <c r="O338" s="69"/>
      <c r="P338" s="255">
        <f>SUM(P339)</f>
        <v>0</v>
      </c>
      <c r="Q338" s="255">
        <f t="shared" ref="Q338:AL338" si="111">SUM(Q339)</f>
        <v>0</v>
      </c>
      <c r="R338" s="255">
        <f t="shared" si="111"/>
        <v>0</v>
      </c>
      <c r="S338" s="255">
        <f t="shared" si="111"/>
        <v>0</v>
      </c>
      <c r="T338" s="255">
        <f t="shared" si="111"/>
        <v>0</v>
      </c>
      <c r="U338" s="255">
        <f t="shared" si="111"/>
        <v>0</v>
      </c>
      <c r="V338" s="255">
        <f t="shared" si="111"/>
        <v>0</v>
      </c>
      <c r="W338" s="255">
        <f t="shared" si="111"/>
        <v>0</v>
      </c>
      <c r="X338" s="255">
        <f t="shared" si="111"/>
        <v>0</v>
      </c>
      <c r="Y338" s="255">
        <f t="shared" si="111"/>
        <v>0</v>
      </c>
      <c r="Z338" s="255">
        <f t="shared" si="111"/>
        <v>0</v>
      </c>
      <c r="AA338" s="255">
        <f t="shared" si="111"/>
        <v>110000000</v>
      </c>
      <c r="AB338" s="255">
        <f t="shared" si="111"/>
        <v>0</v>
      </c>
      <c r="AC338" s="255">
        <f t="shared" si="111"/>
        <v>0</v>
      </c>
      <c r="AD338" s="255">
        <f t="shared" si="111"/>
        <v>0</v>
      </c>
      <c r="AE338" s="255">
        <f t="shared" si="111"/>
        <v>0</v>
      </c>
      <c r="AF338" s="255">
        <f t="shared" si="111"/>
        <v>0</v>
      </c>
      <c r="AG338" s="255">
        <f t="shared" si="111"/>
        <v>0</v>
      </c>
      <c r="AH338" s="255">
        <f t="shared" si="111"/>
        <v>0</v>
      </c>
      <c r="AI338" s="255">
        <f t="shared" si="111"/>
        <v>0</v>
      </c>
      <c r="AJ338" s="255">
        <f t="shared" si="111"/>
        <v>0</v>
      </c>
      <c r="AK338" s="255">
        <f t="shared" si="111"/>
        <v>0</v>
      </c>
      <c r="AL338" s="354">
        <f t="shared" si="111"/>
        <v>110000000</v>
      </c>
    </row>
    <row r="339" spans="1:40" s="35" customFormat="1" ht="131.25" customHeight="1" x14ac:dyDescent="0.25">
      <c r="A339" s="359"/>
      <c r="B339" s="70"/>
      <c r="C339" s="335" t="s">
        <v>129</v>
      </c>
      <c r="D339" s="329" t="s">
        <v>130</v>
      </c>
      <c r="E339" s="5" t="s">
        <v>131</v>
      </c>
      <c r="F339" s="5" t="s">
        <v>487</v>
      </c>
      <c r="G339" s="329"/>
      <c r="H339" s="334">
        <v>97</v>
      </c>
      <c r="I339" s="11" t="s">
        <v>9</v>
      </c>
      <c r="J339" s="13">
        <v>7</v>
      </c>
      <c r="K339" s="187" t="s">
        <v>253</v>
      </c>
      <c r="L339" s="12"/>
      <c r="M339" s="334" t="s">
        <v>517</v>
      </c>
      <c r="N339" s="329" t="s">
        <v>518</v>
      </c>
      <c r="O339" s="334" t="s">
        <v>126</v>
      </c>
      <c r="P339" s="45">
        <v>0</v>
      </c>
      <c r="Q339" s="45">
        <v>0</v>
      </c>
      <c r="R339" s="45">
        <v>0</v>
      </c>
      <c r="S339" s="45">
        <v>0</v>
      </c>
      <c r="T339" s="45">
        <v>0</v>
      </c>
      <c r="U339" s="45">
        <v>0</v>
      </c>
      <c r="V339" s="45">
        <v>0</v>
      </c>
      <c r="W339" s="45">
        <v>0</v>
      </c>
      <c r="X339" s="45">
        <v>0</v>
      </c>
      <c r="Y339" s="45">
        <v>0</v>
      </c>
      <c r="Z339" s="45">
        <v>0</v>
      </c>
      <c r="AA339" s="45">
        <v>110000000</v>
      </c>
      <c r="AB339" s="261"/>
      <c r="AC339" s="261"/>
      <c r="AD339" s="261">
        <v>0</v>
      </c>
      <c r="AE339" s="261"/>
      <c r="AF339" s="261"/>
      <c r="AG339" s="45">
        <v>0</v>
      </c>
      <c r="AH339" s="45">
        <v>0</v>
      </c>
      <c r="AI339" s="45">
        <v>0</v>
      </c>
      <c r="AJ339" s="33"/>
      <c r="AK339" s="33">
        <v>0</v>
      </c>
      <c r="AL339" s="355">
        <f>+P339+R339+S339+T339+U339+V339+W339+X339+Y339+Z339+AA339+AD339+AG339+AH339+AI339+AJ339+AK339</f>
        <v>110000000</v>
      </c>
      <c r="AN339" s="176"/>
    </row>
    <row r="340" spans="1:40" s="35" customFormat="1" ht="38.25" customHeight="1" x14ac:dyDescent="0.25">
      <c r="A340" s="359"/>
      <c r="B340" s="188"/>
      <c r="C340" s="319"/>
      <c r="D340" s="188"/>
      <c r="E340" s="189"/>
      <c r="F340" s="189"/>
      <c r="G340" s="188"/>
      <c r="H340" s="319"/>
      <c r="I340" s="190"/>
      <c r="J340" s="190"/>
      <c r="K340" s="29"/>
      <c r="L340" s="106"/>
      <c r="M340" s="7"/>
      <c r="N340" s="6"/>
      <c r="O340" s="319"/>
      <c r="P340" s="247"/>
      <c r="Q340" s="247"/>
      <c r="R340" s="247"/>
      <c r="S340" s="247"/>
      <c r="T340" s="247"/>
      <c r="U340" s="247"/>
      <c r="V340" s="31"/>
      <c r="W340" s="247"/>
      <c r="X340" s="247"/>
      <c r="Y340" s="247"/>
      <c r="Z340" s="247"/>
      <c r="AA340" s="247"/>
      <c r="AB340" s="247"/>
      <c r="AC340" s="247"/>
      <c r="AD340" s="247"/>
      <c r="AE340" s="247"/>
      <c r="AF340" s="247"/>
      <c r="AG340" s="247"/>
      <c r="AH340" s="31"/>
      <c r="AI340" s="247"/>
      <c r="AJ340" s="247"/>
      <c r="AK340" s="247"/>
      <c r="AL340" s="357"/>
    </row>
    <row r="341" spans="1:40" s="78" customFormat="1" ht="38.25" customHeight="1" x14ac:dyDescent="0.25">
      <c r="A341" s="359"/>
      <c r="B341" s="97">
        <v>7</v>
      </c>
      <c r="C341" s="63" t="s">
        <v>26</v>
      </c>
      <c r="D341" s="63"/>
      <c r="E341" s="63"/>
      <c r="F341" s="63"/>
      <c r="G341" s="63"/>
      <c r="H341" s="63"/>
      <c r="I341" s="63"/>
      <c r="J341" s="63"/>
      <c r="K341" s="63"/>
      <c r="L341" s="63"/>
      <c r="M341" s="63"/>
      <c r="N341" s="63"/>
      <c r="O341" s="63"/>
      <c r="P341" s="253">
        <f t="shared" ref="P341:Z341" si="112">P342+P349</f>
        <v>0</v>
      </c>
      <c r="Q341" s="253">
        <f t="shared" si="112"/>
        <v>0</v>
      </c>
      <c r="R341" s="253">
        <f t="shared" si="112"/>
        <v>0</v>
      </c>
      <c r="S341" s="253">
        <f t="shared" si="112"/>
        <v>0</v>
      </c>
      <c r="T341" s="253">
        <f t="shared" si="112"/>
        <v>0</v>
      </c>
      <c r="U341" s="253">
        <f t="shared" si="112"/>
        <v>0</v>
      </c>
      <c r="V341" s="253">
        <f t="shared" si="112"/>
        <v>0</v>
      </c>
      <c r="W341" s="253">
        <f t="shared" si="112"/>
        <v>0</v>
      </c>
      <c r="X341" s="253">
        <f t="shared" si="112"/>
        <v>0</v>
      </c>
      <c r="Y341" s="253">
        <f t="shared" si="112"/>
        <v>0</v>
      </c>
      <c r="Z341" s="253">
        <f t="shared" si="112"/>
        <v>0</v>
      </c>
      <c r="AA341" s="253">
        <f t="shared" ref="AA341:AL341" si="113">AA342+AA349</f>
        <v>200000000</v>
      </c>
      <c r="AB341" s="253">
        <f t="shared" si="113"/>
        <v>124193139</v>
      </c>
      <c r="AC341" s="253">
        <f t="shared" si="113"/>
        <v>99500000</v>
      </c>
      <c r="AD341" s="253">
        <f t="shared" si="113"/>
        <v>0</v>
      </c>
      <c r="AE341" s="253">
        <f t="shared" si="113"/>
        <v>0</v>
      </c>
      <c r="AF341" s="253">
        <f t="shared" si="113"/>
        <v>0</v>
      </c>
      <c r="AG341" s="253">
        <f t="shared" si="113"/>
        <v>0</v>
      </c>
      <c r="AH341" s="253">
        <f t="shared" si="113"/>
        <v>80000000</v>
      </c>
      <c r="AI341" s="253">
        <f t="shared" si="113"/>
        <v>0</v>
      </c>
      <c r="AJ341" s="253">
        <f t="shared" si="113"/>
        <v>0</v>
      </c>
      <c r="AK341" s="253">
        <f t="shared" si="113"/>
        <v>0</v>
      </c>
      <c r="AL341" s="352">
        <f t="shared" si="113"/>
        <v>280000000</v>
      </c>
    </row>
    <row r="342" spans="1:40" s="78" customFormat="1" ht="38.25" customHeight="1" x14ac:dyDescent="0.25">
      <c r="A342" s="359"/>
      <c r="B342" s="64"/>
      <c r="C342" s="25"/>
      <c r="D342" s="74"/>
      <c r="E342" s="25"/>
      <c r="F342" s="335"/>
      <c r="G342" s="144">
        <v>23</v>
      </c>
      <c r="H342" s="69" t="s">
        <v>27</v>
      </c>
      <c r="I342" s="69"/>
      <c r="J342" s="69"/>
      <c r="K342" s="69"/>
      <c r="L342" s="69"/>
      <c r="M342" s="69"/>
      <c r="N342" s="69"/>
      <c r="O342" s="69"/>
      <c r="P342" s="255">
        <f>SUM(P343:P347)</f>
        <v>0</v>
      </c>
      <c r="Q342" s="255">
        <f t="shared" ref="Q342:AL342" si="114">SUM(Q343:Q347)</f>
        <v>0</v>
      </c>
      <c r="R342" s="255">
        <f t="shared" si="114"/>
        <v>0</v>
      </c>
      <c r="S342" s="255">
        <f t="shared" si="114"/>
        <v>0</v>
      </c>
      <c r="T342" s="255">
        <f t="shared" si="114"/>
        <v>0</v>
      </c>
      <c r="U342" s="255">
        <f t="shared" si="114"/>
        <v>0</v>
      </c>
      <c r="V342" s="255">
        <f t="shared" si="114"/>
        <v>0</v>
      </c>
      <c r="W342" s="255">
        <f t="shared" si="114"/>
        <v>0</v>
      </c>
      <c r="X342" s="255">
        <f t="shared" si="114"/>
        <v>0</v>
      </c>
      <c r="Y342" s="255">
        <f t="shared" si="114"/>
        <v>0</v>
      </c>
      <c r="Z342" s="255">
        <f t="shared" si="114"/>
        <v>0</v>
      </c>
      <c r="AA342" s="255">
        <f t="shared" si="114"/>
        <v>100000000</v>
      </c>
      <c r="AB342" s="255">
        <f t="shared" si="114"/>
        <v>94193139</v>
      </c>
      <c r="AC342" s="255">
        <f t="shared" si="114"/>
        <v>89500000</v>
      </c>
      <c r="AD342" s="255">
        <f t="shared" si="114"/>
        <v>0</v>
      </c>
      <c r="AE342" s="255">
        <f t="shared" si="114"/>
        <v>0</v>
      </c>
      <c r="AF342" s="255">
        <f t="shared" si="114"/>
        <v>0</v>
      </c>
      <c r="AG342" s="255">
        <f t="shared" si="114"/>
        <v>0</v>
      </c>
      <c r="AH342" s="255">
        <f t="shared" si="114"/>
        <v>0</v>
      </c>
      <c r="AI342" s="255">
        <f t="shared" si="114"/>
        <v>0</v>
      </c>
      <c r="AJ342" s="255">
        <f t="shared" si="114"/>
        <v>0</v>
      </c>
      <c r="AK342" s="255">
        <f t="shared" si="114"/>
        <v>0</v>
      </c>
      <c r="AL342" s="354">
        <f t="shared" si="114"/>
        <v>100000000</v>
      </c>
    </row>
    <row r="343" spans="1:40" s="35" customFormat="1" ht="103.5" customHeight="1" x14ac:dyDescent="0.25">
      <c r="A343" s="353"/>
      <c r="B343" s="64"/>
      <c r="C343" s="311"/>
      <c r="D343" s="71"/>
      <c r="E343" s="5"/>
      <c r="F343" s="5"/>
      <c r="G343" s="71"/>
      <c r="H343" s="334">
        <v>98</v>
      </c>
      <c r="I343" s="11">
        <v>60</v>
      </c>
      <c r="J343" s="13">
        <v>55</v>
      </c>
      <c r="K343" s="508" t="s">
        <v>253</v>
      </c>
      <c r="L343" s="322"/>
      <c r="M343" s="433" t="s">
        <v>519</v>
      </c>
      <c r="N343" s="439" t="s">
        <v>520</v>
      </c>
      <c r="O343" s="334" t="s">
        <v>127</v>
      </c>
      <c r="P343" s="398"/>
      <c r="Q343" s="398"/>
      <c r="R343" s="398"/>
      <c r="S343" s="398"/>
      <c r="T343" s="398"/>
      <c r="U343" s="398"/>
      <c r="V343" s="398"/>
      <c r="W343" s="398"/>
      <c r="X343" s="398"/>
      <c r="Y343" s="398"/>
      <c r="Z343" s="398"/>
      <c r="AA343" s="398">
        <v>100000000</v>
      </c>
      <c r="AB343" s="404">
        <v>94193139</v>
      </c>
      <c r="AC343" s="404">
        <v>89500000</v>
      </c>
      <c r="AD343" s="398"/>
      <c r="AE343" s="398"/>
      <c r="AF343" s="398"/>
      <c r="AG343" s="398"/>
      <c r="AH343" s="398"/>
      <c r="AI343" s="398"/>
      <c r="AJ343" s="398"/>
      <c r="AK343" s="398"/>
      <c r="AL343" s="401">
        <f>+P343+R343+S343+T343+U343+V343+W343+X343+Y343+Z343+AA343+AD343+AG343+AH343+AI343+AJ343+AK343</f>
        <v>100000000</v>
      </c>
      <c r="AN343" s="176"/>
    </row>
    <row r="344" spans="1:40" s="35" customFormat="1" ht="150" customHeight="1" x14ac:dyDescent="0.25">
      <c r="A344" s="353"/>
      <c r="B344" s="70"/>
      <c r="C344" s="312">
        <v>16</v>
      </c>
      <c r="D344" s="298" t="s">
        <v>521</v>
      </c>
      <c r="E344" s="9">
        <v>45</v>
      </c>
      <c r="F344" s="9">
        <v>90</v>
      </c>
      <c r="G344" s="73"/>
      <c r="H344" s="334">
        <v>99</v>
      </c>
      <c r="I344" s="11">
        <v>76</v>
      </c>
      <c r="J344" s="27">
        <v>150</v>
      </c>
      <c r="K344" s="509"/>
      <c r="L344" s="323"/>
      <c r="M344" s="434"/>
      <c r="N344" s="440"/>
      <c r="O344" s="334" t="s">
        <v>127</v>
      </c>
      <c r="P344" s="399"/>
      <c r="Q344" s="399"/>
      <c r="R344" s="399"/>
      <c r="S344" s="399"/>
      <c r="T344" s="399"/>
      <c r="U344" s="399"/>
      <c r="V344" s="399"/>
      <c r="W344" s="399"/>
      <c r="X344" s="399"/>
      <c r="Y344" s="399"/>
      <c r="Z344" s="399"/>
      <c r="AA344" s="399"/>
      <c r="AB344" s="405"/>
      <c r="AC344" s="405"/>
      <c r="AD344" s="399"/>
      <c r="AE344" s="399"/>
      <c r="AF344" s="399"/>
      <c r="AG344" s="399"/>
      <c r="AH344" s="399"/>
      <c r="AI344" s="399"/>
      <c r="AJ344" s="399"/>
      <c r="AK344" s="399"/>
      <c r="AL344" s="402"/>
      <c r="AN344" s="176"/>
    </row>
    <row r="345" spans="1:40" s="35" customFormat="1" ht="102" customHeight="1" x14ac:dyDescent="0.25">
      <c r="A345" s="353"/>
      <c r="B345" s="70"/>
      <c r="C345" s="312">
        <v>17</v>
      </c>
      <c r="D345" s="298" t="s">
        <v>502</v>
      </c>
      <c r="E345" s="5">
        <v>0.63270000000000004</v>
      </c>
      <c r="F345" s="5">
        <v>0.5</v>
      </c>
      <c r="G345" s="73"/>
      <c r="H345" s="334">
        <v>100</v>
      </c>
      <c r="I345" s="11">
        <v>0</v>
      </c>
      <c r="J345" s="27">
        <v>6</v>
      </c>
      <c r="K345" s="509"/>
      <c r="L345" s="323"/>
      <c r="M345" s="434"/>
      <c r="N345" s="440"/>
      <c r="O345" s="334" t="s">
        <v>127</v>
      </c>
      <c r="P345" s="399"/>
      <c r="Q345" s="399"/>
      <c r="R345" s="399"/>
      <c r="S345" s="399"/>
      <c r="T345" s="399"/>
      <c r="U345" s="399"/>
      <c r="V345" s="399"/>
      <c r="W345" s="399"/>
      <c r="X345" s="399"/>
      <c r="Y345" s="399"/>
      <c r="Z345" s="399"/>
      <c r="AA345" s="399"/>
      <c r="AB345" s="405"/>
      <c r="AC345" s="405"/>
      <c r="AD345" s="399"/>
      <c r="AE345" s="399"/>
      <c r="AF345" s="399"/>
      <c r="AG345" s="399"/>
      <c r="AH345" s="399"/>
      <c r="AI345" s="399"/>
      <c r="AJ345" s="399"/>
      <c r="AK345" s="399"/>
      <c r="AL345" s="402"/>
      <c r="AN345" s="176"/>
    </row>
    <row r="346" spans="1:40" s="35" customFormat="1" ht="109.5" customHeight="1" x14ac:dyDescent="0.25">
      <c r="A346" s="353"/>
      <c r="B346" s="70"/>
      <c r="C346" s="312"/>
      <c r="D346" s="73"/>
      <c r="E346" s="191"/>
      <c r="F346" s="191"/>
      <c r="G346" s="73"/>
      <c r="H346" s="334">
        <v>101</v>
      </c>
      <c r="I346" s="11">
        <v>0</v>
      </c>
      <c r="J346" s="27">
        <v>54</v>
      </c>
      <c r="K346" s="509"/>
      <c r="L346" s="323"/>
      <c r="M346" s="434"/>
      <c r="N346" s="440"/>
      <c r="O346" s="334" t="s">
        <v>127</v>
      </c>
      <c r="P346" s="399"/>
      <c r="Q346" s="399"/>
      <c r="R346" s="399"/>
      <c r="S346" s="399"/>
      <c r="T346" s="399"/>
      <c r="U346" s="399"/>
      <c r="V346" s="399"/>
      <c r="W346" s="399"/>
      <c r="X346" s="399"/>
      <c r="Y346" s="399"/>
      <c r="Z346" s="399"/>
      <c r="AA346" s="399"/>
      <c r="AB346" s="405"/>
      <c r="AC346" s="405"/>
      <c r="AD346" s="399"/>
      <c r="AE346" s="399"/>
      <c r="AF346" s="399"/>
      <c r="AG346" s="399"/>
      <c r="AH346" s="399"/>
      <c r="AI346" s="399"/>
      <c r="AJ346" s="399"/>
      <c r="AK346" s="399"/>
      <c r="AL346" s="402"/>
      <c r="AN346" s="176"/>
    </row>
    <row r="347" spans="1:40" s="35" customFormat="1" ht="114" customHeight="1" x14ac:dyDescent="0.25">
      <c r="A347" s="353"/>
      <c r="B347" s="70"/>
      <c r="C347" s="312"/>
      <c r="D347" s="26"/>
      <c r="E347" s="192"/>
      <c r="F347" s="192"/>
      <c r="G347" s="26"/>
      <c r="H347" s="334">
        <v>102</v>
      </c>
      <c r="I347" s="11">
        <v>0</v>
      </c>
      <c r="J347" s="27">
        <v>0.875</v>
      </c>
      <c r="K347" s="510"/>
      <c r="L347" s="324"/>
      <c r="M347" s="435"/>
      <c r="N347" s="441"/>
      <c r="O347" s="334" t="s">
        <v>126</v>
      </c>
      <c r="P347" s="400"/>
      <c r="Q347" s="400"/>
      <c r="R347" s="400"/>
      <c r="S347" s="400"/>
      <c r="T347" s="400"/>
      <c r="U347" s="400"/>
      <c r="V347" s="400"/>
      <c r="W347" s="400"/>
      <c r="X347" s="400"/>
      <c r="Y347" s="400"/>
      <c r="Z347" s="400"/>
      <c r="AA347" s="400"/>
      <c r="AB347" s="406"/>
      <c r="AC347" s="406"/>
      <c r="AD347" s="400"/>
      <c r="AE347" s="400"/>
      <c r="AF347" s="400"/>
      <c r="AG347" s="400"/>
      <c r="AH347" s="400"/>
      <c r="AI347" s="400"/>
      <c r="AJ347" s="400"/>
      <c r="AK347" s="400"/>
      <c r="AL347" s="403"/>
      <c r="AN347" s="176"/>
    </row>
    <row r="348" spans="1:40" s="35" customFormat="1" ht="38.25" customHeight="1" x14ac:dyDescent="0.25">
      <c r="A348" s="353"/>
      <c r="B348" s="70"/>
      <c r="C348" s="25"/>
      <c r="D348" s="74"/>
      <c r="E348" s="174"/>
      <c r="F348" s="174"/>
      <c r="G348" s="74"/>
      <c r="H348" s="25"/>
      <c r="I348" s="135"/>
      <c r="J348" s="135"/>
      <c r="K348" s="140"/>
      <c r="L348" s="92"/>
      <c r="M348" s="318"/>
      <c r="N348" s="86"/>
      <c r="O348" s="25"/>
      <c r="P348" s="257"/>
      <c r="Q348" s="257"/>
      <c r="R348" s="257"/>
      <c r="S348" s="257"/>
      <c r="T348" s="257"/>
      <c r="U348" s="257"/>
      <c r="V348" s="257"/>
      <c r="W348" s="257"/>
      <c r="X348" s="257"/>
      <c r="Y348" s="257"/>
      <c r="Z348" s="257"/>
      <c r="AA348" s="257"/>
      <c r="AB348" s="257"/>
      <c r="AC348" s="257"/>
      <c r="AD348" s="257"/>
      <c r="AE348" s="257"/>
      <c r="AF348" s="257"/>
      <c r="AG348" s="257"/>
      <c r="AH348" s="257"/>
      <c r="AI348" s="257"/>
      <c r="AJ348" s="257"/>
      <c r="AK348" s="257"/>
      <c r="AL348" s="357"/>
    </row>
    <row r="349" spans="1:40" s="78" customFormat="1" ht="38.25" customHeight="1" x14ac:dyDescent="0.25">
      <c r="A349" s="353"/>
      <c r="B349" s="70"/>
      <c r="C349" s="311"/>
      <c r="D349" s="332"/>
      <c r="E349" s="302"/>
      <c r="F349" s="302"/>
      <c r="G349" s="67">
        <v>24</v>
      </c>
      <c r="H349" s="69" t="s">
        <v>522</v>
      </c>
      <c r="I349" s="69"/>
      <c r="J349" s="69"/>
      <c r="K349" s="69"/>
      <c r="L349" s="69"/>
      <c r="M349" s="69"/>
      <c r="N349" s="69"/>
      <c r="O349" s="69"/>
      <c r="P349" s="255">
        <f>SUM(P350:P354)</f>
        <v>0</v>
      </c>
      <c r="Q349" s="255">
        <f t="shared" ref="Q349:AL349" si="115">SUM(Q350:Q354)</f>
        <v>0</v>
      </c>
      <c r="R349" s="255">
        <f t="shared" si="115"/>
        <v>0</v>
      </c>
      <c r="S349" s="255">
        <f t="shared" si="115"/>
        <v>0</v>
      </c>
      <c r="T349" s="255">
        <f t="shared" si="115"/>
        <v>0</v>
      </c>
      <c r="U349" s="255">
        <f t="shared" si="115"/>
        <v>0</v>
      </c>
      <c r="V349" s="255">
        <f t="shared" si="115"/>
        <v>0</v>
      </c>
      <c r="W349" s="255">
        <f t="shared" si="115"/>
        <v>0</v>
      </c>
      <c r="X349" s="255">
        <f t="shared" si="115"/>
        <v>0</v>
      </c>
      <c r="Y349" s="255">
        <f t="shared" si="115"/>
        <v>0</v>
      </c>
      <c r="Z349" s="255">
        <f t="shared" si="115"/>
        <v>0</v>
      </c>
      <c r="AA349" s="255">
        <f t="shared" si="115"/>
        <v>100000000</v>
      </c>
      <c r="AB349" s="255">
        <f t="shared" si="115"/>
        <v>30000000</v>
      </c>
      <c r="AC349" s="255">
        <f t="shared" si="115"/>
        <v>10000000</v>
      </c>
      <c r="AD349" s="255">
        <f t="shared" si="115"/>
        <v>0</v>
      </c>
      <c r="AE349" s="255">
        <f t="shared" si="115"/>
        <v>0</v>
      </c>
      <c r="AF349" s="255">
        <f t="shared" si="115"/>
        <v>0</v>
      </c>
      <c r="AG349" s="255">
        <f t="shared" si="115"/>
        <v>0</v>
      </c>
      <c r="AH349" s="255">
        <f t="shared" si="115"/>
        <v>80000000</v>
      </c>
      <c r="AI349" s="255">
        <f t="shared" si="115"/>
        <v>0</v>
      </c>
      <c r="AJ349" s="255">
        <f t="shared" si="115"/>
        <v>0</v>
      </c>
      <c r="AK349" s="255">
        <f t="shared" si="115"/>
        <v>0</v>
      </c>
      <c r="AL349" s="354">
        <f t="shared" si="115"/>
        <v>180000000</v>
      </c>
    </row>
    <row r="350" spans="1:40" s="193" customFormat="1" ht="78" customHeight="1" x14ac:dyDescent="0.25">
      <c r="A350" s="353"/>
      <c r="B350" s="34"/>
      <c r="C350" s="301"/>
      <c r="D350" s="297"/>
      <c r="E350" s="302"/>
      <c r="F350" s="305"/>
      <c r="G350" s="474"/>
      <c r="H350" s="334">
        <v>103</v>
      </c>
      <c r="I350" s="11">
        <v>3</v>
      </c>
      <c r="J350" s="13">
        <v>4</v>
      </c>
      <c r="K350" s="508" t="s">
        <v>253</v>
      </c>
      <c r="L350" s="445"/>
      <c r="M350" s="433" t="s">
        <v>523</v>
      </c>
      <c r="N350" s="439" t="s">
        <v>524</v>
      </c>
      <c r="O350" s="334" t="s">
        <v>126</v>
      </c>
      <c r="P350" s="398"/>
      <c r="Q350" s="398"/>
      <c r="R350" s="398"/>
      <c r="S350" s="398"/>
      <c r="T350" s="398"/>
      <c r="U350" s="398"/>
      <c r="V350" s="398"/>
      <c r="W350" s="398"/>
      <c r="X350" s="398"/>
      <c r="Y350" s="398"/>
      <c r="Z350" s="398"/>
      <c r="AA350" s="409">
        <v>100000000</v>
      </c>
      <c r="AB350" s="409">
        <v>30000000</v>
      </c>
      <c r="AC350" s="409">
        <v>10000000</v>
      </c>
      <c r="AD350" s="398"/>
      <c r="AE350" s="398"/>
      <c r="AF350" s="398"/>
      <c r="AG350" s="398"/>
      <c r="AH350" s="409">
        <v>80000000</v>
      </c>
      <c r="AI350" s="398"/>
      <c r="AJ350" s="398"/>
      <c r="AK350" s="398"/>
      <c r="AL350" s="401">
        <f>+P350+R350+S350+T350+U350+V350+W350+X350+Y350+Z350+AA350+AD350+AG350+AH350+AI350+AJ350+AK350</f>
        <v>180000000</v>
      </c>
      <c r="AN350" s="176"/>
    </row>
    <row r="351" spans="1:40" s="193" customFormat="1" ht="82.5" customHeight="1" x14ac:dyDescent="0.25">
      <c r="A351" s="353"/>
      <c r="B351" s="34"/>
      <c r="C351" s="299">
        <v>17</v>
      </c>
      <c r="D351" s="298" t="s">
        <v>525</v>
      </c>
      <c r="E351" s="303">
        <v>0.63270000000000004</v>
      </c>
      <c r="F351" s="306">
        <v>0.5</v>
      </c>
      <c r="G351" s="476"/>
      <c r="H351" s="334">
        <v>104</v>
      </c>
      <c r="I351" s="11">
        <v>4</v>
      </c>
      <c r="J351" s="13">
        <v>10</v>
      </c>
      <c r="K351" s="509"/>
      <c r="L351" s="446"/>
      <c r="M351" s="434"/>
      <c r="N351" s="440"/>
      <c r="O351" s="334" t="s">
        <v>126</v>
      </c>
      <c r="P351" s="399"/>
      <c r="Q351" s="399"/>
      <c r="R351" s="399"/>
      <c r="S351" s="399"/>
      <c r="T351" s="399"/>
      <c r="U351" s="399"/>
      <c r="V351" s="399"/>
      <c r="W351" s="399"/>
      <c r="X351" s="399"/>
      <c r="Y351" s="399"/>
      <c r="Z351" s="399"/>
      <c r="AA351" s="410"/>
      <c r="AB351" s="410"/>
      <c r="AC351" s="410"/>
      <c r="AD351" s="399"/>
      <c r="AE351" s="399"/>
      <c r="AF351" s="399"/>
      <c r="AG351" s="399"/>
      <c r="AH351" s="410"/>
      <c r="AI351" s="399"/>
      <c r="AJ351" s="399"/>
      <c r="AK351" s="399"/>
      <c r="AL351" s="402"/>
      <c r="AN351" s="176"/>
    </row>
    <row r="352" spans="1:40" s="193" customFormat="1" ht="99.75" customHeight="1" x14ac:dyDescent="0.25">
      <c r="A352" s="353"/>
      <c r="B352" s="34"/>
      <c r="C352" s="299">
        <v>18</v>
      </c>
      <c r="D352" s="298" t="s">
        <v>526</v>
      </c>
      <c r="E352" s="328">
        <v>6</v>
      </c>
      <c r="F352" s="194">
        <v>12</v>
      </c>
      <c r="G352" s="476"/>
      <c r="H352" s="334">
        <v>105</v>
      </c>
      <c r="I352" s="11">
        <v>43</v>
      </c>
      <c r="J352" s="13">
        <v>47</v>
      </c>
      <c r="K352" s="509"/>
      <c r="L352" s="446"/>
      <c r="M352" s="434"/>
      <c r="N352" s="440"/>
      <c r="O352" s="334" t="s">
        <v>127</v>
      </c>
      <c r="P352" s="399"/>
      <c r="Q352" s="399"/>
      <c r="R352" s="399"/>
      <c r="S352" s="399"/>
      <c r="T352" s="399"/>
      <c r="U352" s="399"/>
      <c r="V352" s="399"/>
      <c r="W352" s="399"/>
      <c r="X352" s="399"/>
      <c r="Y352" s="399"/>
      <c r="Z352" s="399"/>
      <c r="AA352" s="410"/>
      <c r="AB352" s="410"/>
      <c r="AC352" s="410"/>
      <c r="AD352" s="399"/>
      <c r="AE352" s="399"/>
      <c r="AF352" s="399"/>
      <c r="AG352" s="399"/>
      <c r="AH352" s="410"/>
      <c r="AI352" s="399"/>
      <c r="AJ352" s="399"/>
      <c r="AK352" s="399"/>
      <c r="AL352" s="402"/>
      <c r="AN352" s="176"/>
    </row>
    <row r="353" spans="1:40" s="193" customFormat="1" ht="89.25" customHeight="1" x14ac:dyDescent="0.25">
      <c r="A353" s="353"/>
      <c r="B353" s="34"/>
      <c r="C353" s="299">
        <v>20</v>
      </c>
      <c r="D353" s="298" t="s">
        <v>527</v>
      </c>
      <c r="E353" s="303" t="s">
        <v>528</v>
      </c>
      <c r="F353" s="303" t="s">
        <v>529</v>
      </c>
      <c r="G353" s="476"/>
      <c r="H353" s="334">
        <v>106</v>
      </c>
      <c r="I353" s="11">
        <v>0</v>
      </c>
      <c r="J353" s="13">
        <v>1</v>
      </c>
      <c r="K353" s="509"/>
      <c r="L353" s="446"/>
      <c r="M353" s="434"/>
      <c r="N353" s="440"/>
      <c r="O353" s="334" t="s">
        <v>127</v>
      </c>
      <c r="P353" s="399"/>
      <c r="Q353" s="399"/>
      <c r="R353" s="399"/>
      <c r="S353" s="399"/>
      <c r="T353" s="399"/>
      <c r="U353" s="399"/>
      <c r="V353" s="399"/>
      <c r="W353" s="399"/>
      <c r="X353" s="399"/>
      <c r="Y353" s="399"/>
      <c r="Z353" s="399"/>
      <c r="AA353" s="410"/>
      <c r="AB353" s="410"/>
      <c r="AC353" s="410"/>
      <c r="AD353" s="399"/>
      <c r="AE353" s="399"/>
      <c r="AF353" s="399"/>
      <c r="AG353" s="399"/>
      <c r="AH353" s="410"/>
      <c r="AI353" s="399"/>
      <c r="AJ353" s="399"/>
      <c r="AK353" s="399"/>
      <c r="AL353" s="402"/>
      <c r="AN353" s="176"/>
    </row>
    <row r="354" spans="1:40" s="193" customFormat="1" ht="101.25" customHeight="1" x14ac:dyDescent="0.25">
      <c r="A354" s="353"/>
      <c r="B354" s="34"/>
      <c r="C354" s="300"/>
      <c r="D354" s="320"/>
      <c r="E354" s="304"/>
      <c r="F354" s="304"/>
      <c r="G354" s="475"/>
      <c r="H354" s="334">
        <v>107</v>
      </c>
      <c r="I354" s="11">
        <v>1</v>
      </c>
      <c r="J354" s="13">
        <v>1</v>
      </c>
      <c r="K354" s="510"/>
      <c r="L354" s="447"/>
      <c r="M354" s="435"/>
      <c r="N354" s="441"/>
      <c r="O354" s="334" t="s">
        <v>127</v>
      </c>
      <c r="P354" s="400"/>
      <c r="Q354" s="400"/>
      <c r="R354" s="400"/>
      <c r="S354" s="400"/>
      <c r="T354" s="400"/>
      <c r="U354" s="400"/>
      <c r="V354" s="400"/>
      <c r="W354" s="400"/>
      <c r="X354" s="400"/>
      <c r="Y354" s="400"/>
      <c r="Z354" s="400"/>
      <c r="AA354" s="411"/>
      <c r="AB354" s="411"/>
      <c r="AC354" s="411"/>
      <c r="AD354" s="400"/>
      <c r="AE354" s="400"/>
      <c r="AF354" s="400"/>
      <c r="AG354" s="400"/>
      <c r="AH354" s="411"/>
      <c r="AI354" s="400"/>
      <c r="AJ354" s="400"/>
      <c r="AK354" s="400"/>
      <c r="AL354" s="403"/>
      <c r="AN354" s="176"/>
    </row>
    <row r="355" spans="1:40" s="193" customFormat="1" ht="38.25" customHeight="1" x14ac:dyDescent="0.25">
      <c r="A355" s="359"/>
      <c r="B355" s="74"/>
      <c r="C355" s="25"/>
      <c r="D355" s="74"/>
      <c r="E355" s="174"/>
      <c r="F355" s="174"/>
      <c r="G355" s="74"/>
      <c r="H355" s="25"/>
      <c r="I355" s="77"/>
      <c r="J355" s="77"/>
      <c r="K355" s="124"/>
      <c r="L355" s="92"/>
      <c r="M355" s="318"/>
      <c r="N355" s="86"/>
      <c r="O355" s="25"/>
      <c r="P355" s="257"/>
      <c r="Q355" s="257"/>
      <c r="R355" s="257"/>
      <c r="S355" s="257"/>
      <c r="T355" s="257"/>
      <c r="U355" s="257"/>
      <c r="V355" s="31"/>
      <c r="W355" s="257"/>
      <c r="X355" s="257"/>
      <c r="Y355" s="257"/>
      <c r="Z355" s="257"/>
      <c r="AA355" s="257"/>
      <c r="AB355" s="257"/>
      <c r="AC355" s="257"/>
      <c r="AD355" s="257"/>
      <c r="AE355" s="257"/>
      <c r="AF355" s="257"/>
      <c r="AG355" s="257"/>
      <c r="AH355" s="31"/>
      <c r="AI355" s="257"/>
      <c r="AJ355" s="257"/>
      <c r="AK355" s="257"/>
      <c r="AL355" s="355"/>
    </row>
    <row r="356" spans="1:40" s="193" customFormat="1" ht="38.25" customHeight="1" x14ac:dyDescent="0.25">
      <c r="A356" s="359"/>
      <c r="B356" s="97">
        <v>8</v>
      </c>
      <c r="C356" s="63" t="s">
        <v>28</v>
      </c>
      <c r="D356" s="63"/>
      <c r="E356" s="63"/>
      <c r="F356" s="63"/>
      <c r="G356" s="63"/>
      <c r="H356" s="63"/>
      <c r="I356" s="63"/>
      <c r="J356" s="63"/>
      <c r="K356" s="63"/>
      <c r="L356" s="63"/>
      <c r="M356" s="63"/>
      <c r="N356" s="63"/>
      <c r="O356" s="63"/>
      <c r="P356" s="253">
        <f t="shared" ref="P356:Z356" si="116">P357+P361+P365+P369</f>
        <v>0</v>
      </c>
      <c r="Q356" s="253">
        <f t="shared" si="116"/>
        <v>0</v>
      </c>
      <c r="R356" s="253">
        <f t="shared" si="116"/>
        <v>0</v>
      </c>
      <c r="S356" s="253">
        <f t="shared" si="116"/>
        <v>0</v>
      </c>
      <c r="T356" s="253">
        <f t="shared" si="116"/>
        <v>0</v>
      </c>
      <c r="U356" s="253">
        <f t="shared" si="116"/>
        <v>0</v>
      </c>
      <c r="V356" s="253">
        <f t="shared" si="116"/>
        <v>48879475.450000003</v>
      </c>
      <c r="W356" s="253">
        <f t="shared" si="116"/>
        <v>0</v>
      </c>
      <c r="X356" s="253">
        <f t="shared" si="116"/>
        <v>0</v>
      </c>
      <c r="Y356" s="253">
        <f t="shared" si="116"/>
        <v>0</v>
      </c>
      <c r="Z356" s="253">
        <f t="shared" si="116"/>
        <v>0</v>
      </c>
      <c r="AA356" s="253">
        <f t="shared" ref="AA356:AL356" si="117">AA357+AA361+AA365+AA369</f>
        <v>15728481280</v>
      </c>
      <c r="AB356" s="253">
        <f t="shared" si="117"/>
        <v>14854768864.15</v>
      </c>
      <c r="AC356" s="253">
        <f t="shared" si="117"/>
        <v>14852568863.15</v>
      </c>
      <c r="AD356" s="253">
        <f t="shared" si="117"/>
        <v>0</v>
      </c>
      <c r="AE356" s="253">
        <f t="shared" si="117"/>
        <v>0</v>
      </c>
      <c r="AF356" s="253">
        <f t="shared" si="117"/>
        <v>0</v>
      </c>
      <c r="AG356" s="253">
        <f t="shared" si="117"/>
        <v>0</v>
      </c>
      <c r="AH356" s="253">
        <f t="shared" si="117"/>
        <v>110000000</v>
      </c>
      <c r="AI356" s="253">
        <f t="shared" si="117"/>
        <v>0</v>
      </c>
      <c r="AJ356" s="253">
        <f t="shared" si="117"/>
        <v>0</v>
      </c>
      <c r="AK356" s="253">
        <f t="shared" si="117"/>
        <v>0</v>
      </c>
      <c r="AL356" s="352">
        <f t="shared" si="117"/>
        <v>15887360755.450001</v>
      </c>
    </row>
    <row r="357" spans="1:40" s="193" customFormat="1" ht="38.25" customHeight="1" x14ac:dyDescent="0.25">
      <c r="A357" s="359"/>
      <c r="B357" s="64"/>
      <c r="C357" s="25"/>
      <c r="D357" s="74"/>
      <c r="E357" s="25"/>
      <c r="F357" s="335"/>
      <c r="G357" s="144">
        <v>25</v>
      </c>
      <c r="H357" s="69" t="s">
        <v>29</v>
      </c>
      <c r="I357" s="69"/>
      <c r="J357" s="69"/>
      <c r="K357" s="69"/>
      <c r="L357" s="69"/>
      <c r="M357" s="69"/>
      <c r="N357" s="69"/>
      <c r="O357" s="69"/>
      <c r="P357" s="255">
        <f>SUM(P358:P359)</f>
        <v>0</v>
      </c>
      <c r="Q357" s="255">
        <f t="shared" ref="Q357:AL357" si="118">SUM(Q358:Q359)</f>
        <v>0</v>
      </c>
      <c r="R357" s="255">
        <f t="shared" si="118"/>
        <v>0</v>
      </c>
      <c r="S357" s="255">
        <f t="shared" si="118"/>
        <v>0</v>
      </c>
      <c r="T357" s="255">
        <f t="shared" si="118"/>
        <v>0</v>
      </c>
      <c r="U357" s="255">
        <f t="shared" si="118"/>
        <v>0</v>
      </c>
      <c r="V357" s="255">
        <f t="shared" si="118"/>
        <v>0</v>
      </c>
      <c r="W357" s="255">
        <f t="shared" si="118"/>
        <v>0</v>
      </c>
      <c r="X357" s="255">
        <f t="shared" si="118"/>
        <v>0</v>
      </c>
      <c r="Y357" s="255">
        <f t="shared" si="118"/>
        <v>0</v>
      </c>
      <c r="Z357" s="255">
        <f t="shared" si="118"/>
        <v>0</v>
      </c>
      <c r="AA357" s="255">
        <f t="shared" si="118"/>
        <v>0</v>
      </c>
      <c r="AB357" s="255">
        <f t="shared" si="118"/>
        <v>0</v>
      </c>
      <c r="AC357" s="255">
        <f t="shared" si="118"/>
        <v>0</v>
      </c>
      <c r="AD357" s="255">
        <f t="shared" si="118"/>
        <v>0</v>
      </c>
      <c r="AE357" s="255">
        <f t="shared" si="118"/>
        <v>0</v>
      </c>
      <c r="AF357" s="255">
        <f t="shared" si="118"/>
        <v>0</v>
      </c>
      <c r="AG357" s="255">
        <f t="shared" si="118"/>
        <v>0</v>
      </c>
      <c r="AH357" s="255">
        <f t="shared" si="118"/>
        <v>80000000</v>
      </c>
      <c r="AI357" s="255">
        <f t="shared" si="118"/>
        <v>0</v>
      </c>
      <c r="AJ357" s="255">
        <f t="shared" si="118"/>
        <v>0</v>
      </c>
      <c r="AK357" s="255">
        <f t="shared" si="118"/>
        <v>0</v>
      </c>
      <c r="AL357" s="354">
        <f t="shared" si="118"/>
        <v>80000000</v>
      </c>
    </row>
    <row r="358" spans="1:40" s="193" customFormat="1" ht="114.75" customHeight="1" x14ac:dyDescent="0.25">
      <c r="A358" s="359"/>
      <c r="B358" s="70"/>
      <c r="C358" s="474" t="s">
        <v>129</v>
      </c>
      <c r="D358" s="439" t="s">
        <v>130</v>
      </c>
      <c r="E358" s="514" t="s">
        <v>131</v>
      </c>
      <c r="F358" s="514" t="s">
        <v>487</v>
      </c>
      <c r="G358" s="71"/>
      <c r="H358" s="334">
        <v>108</v>
      </c>
      <c r="I358" s="11">
        <v>4</v>
      </c>
      <c r="J358" s="13">
        <v>4</v>
      </c>
      <c r="K358" s="508" t="s">
        <v>253</v>
      </c>
      <c r="L358" s="445"/>
      <c r="M358" s="433" t="s">
        <v>530</v>
      </c>
      <c r="N358" s="439" t="s">
        <v>531</v>
      </c>
      <c r="O358" s="334" t="s">
        <v>127</v>
      </c>
      <c r="P358" s="404"/>
      <c r="Q358" s="404"/>
      <c r="R358" s="404"/>
      <c r="S358" s="404"/>
      <c r="T358" s="404"/>
      <c r="U358" s="404"/>
      <c r="V358" s="404"/>
      <c r="W358" s="404"/>
      <c r="X358" s="404"/>
      <c r="Y358" s="404"/>
      <c r="Z358" s="404"/>
      <c r="AA358" s="404"/>
      <c r="AB358" s="404"/>
      <c r="AC358" s="404"/>
      <c r="AD358" s="404"/>
      <c r="AE358" s="404"/>
      <c r="AF358" s="404"/>
      <c r="AG358" s="404"/>
      <c r="AH358" s="404">
        <v>80000000</v>
      </c>
      <c r="AI358" s="404"/>
      <c r="AJ358" s="404"/>
      <c r="AK358" s="404"/>
      <c r="AL358" s="401">
        <f>+P358+R358+S358+T358+U358+V358+W358+X358+Y358+Z358+AA358+AD358+AG358+AH358+AI358+AJ358+AK358</f>
        <v>80000000</v>
      </c>
      <c r="AN358" s="176"/>
    </row>
    <row r="359" spans="1:40" s="193" customFormat="1" ht="111.75" customHeight="1" x14ac:dyDescent="0.25">
      <c r="A359" s="359"/>
      <c r="B359" s="70"/>
      <c r="C359" s="475"/>
      <c r="D359" s="441"/>
      <c r="E359" s="515"/>
      <c r="F359" s="515"/>
      <c r="G359" s="26"/>
      <c r="H359" s="334">
        <v>109</v>
      </c>
      <c r="I359" s="11">
        <v>0</v>
      </c>
      <c r="J359" s="13">
        <v>52</v>
      </c>
      <c r="K359" s="510"/>
      <c r="L359" s="447"/>
      <c r="M359" s="435"/>
      <c r="N359" s="441"/>
      <c r="O359" s="334" t="s">
        <v>127</v>
      </c>
      <c r="P359" s="406"/>
      <c r="Q359" s="406"/>
      <c r="R359" s="406"/>
      <c r="S359" s="406"/>
      <c r="T359" s="406"/>
      <c r="U359" s="406"/>
      <c r="V359" s="406"/>
      <c r="W359" s="406"/>
      <c r="X359" s="406"/>
      <c r="Y359" s="406"/>
      <c r="Z359" s="406"/>
      <c r="AA359" s="406"/>
      <c r="AB359" s="406"/>
      <c r="AC359" s="406"/>
      <c r="AD359" s="406"/>
      <c r="AE359" s="406"/>
      <c r="AF359" s="406"/>
      <c r="AG359" s="406"/>
      <c r="AH359" s="406"/>
      <c r="AI359" s="406"/>
      <c r="AJ359" s="406"/>
      <c r="AK359" s="406"/>
      <c r="AL359" s="403"/>
      <c r="AN359" s="176"/>
    </row>
    <row r="360" spans="1:40" s="193" customFormat="1" ht="38.25" customHeight="1" x14ac:dyDescent="0.25">
      <c r="A360" s="359"/>
      <c r="B360" s="70"/>
      <c r="C360" s="25"/>
      <c r="D360" s="74"/>
      <c r="E360" s="174"/>
      <c r="F360" s="174"/>
      <c r="G360" s="74"/>
      <c r="H360" s="25"/>
      <c r="I360" s="77"/>
      <c r="J360" s="77"/>
      <c r="K360" s="124"/>
      <c r="L360" s="92"/>
      <c r="M360" s="318"/>
      <c r="N360" s="86"/>
      <c r="O360" s="25"/>
      <c r="P360" s="257"/>
      <c r="Q360" s="257"/>
      <c r="R360" s="257"/>
      <c r="S360" s="257"/>
      <c r="T360" s="257"/>
      <c r="U360" s="257"/>
      <c r="V360" s="31"/>
      <c r="W360" s="257"/>
      <c r="X360" s="257"/>
      <c r="Y360" s="257"/>
      <c r="Z360" s="257"/>
      <c r="AA360" s="257"/>
      <c r="AB360" s="257"/>
      <c r="AC360" s="257"/>
      <c r="AD360" s="257"/>
      <c r="AE360" s="257"/>
      <c r="AF360" s="257"/>
      <c r="AG360" s="257"/>
      <c r="AH360" s="31"/>
      <c r="AI360" s="257"/>
      <c r="AJ360" s="257"/>
      <c r="AK360" s="257"/>
      <c r="AL360" s="357"/>
    </row>
    <row r="361" spans="1:40" s="195" customFormat="1" ht="38.25" customHeight="1" x14ac:dyDescent="0.25">
      <c r="A361" s="359"/>
      <c r="B361" s="70"/>
      <c r="C361" s="335"/>
      <c r="D361" s="329"/>
      <c r="E361" s="317"/>
      <c r="F361" s="317"/>
      <c r="G361" s="144">
        <v>26</v>
      </c>
      <c r="H361" s="69" t="s">
        <v>30</v>
      </c>
      <c r="I361" s="69"/>
      <c r="J361" s="69"/>
      <c r="K361" s="69"/>
      <c r="L361" s="69"/>
      <c r="M361" s="69"/>
      <c r="N361" s="69"/>
      <c r="O361" s="69"/>
      <c r="P361" s="255">
        <f>SUM(P362:P363)</f>
        <v>0</v>
      </c>
      <c r="Q361" s="255">
        <f t="shared" ref="Q361:AL361" si="119">SUM(Q362:Q363)</f>
        <v>0</v>
      </c>
      <c r="R361" s="255">
        <f t="shared" si="119"/>
        <v>0</v>
      </c>
      <c r="S361" s="255">
        <f t="shared" si="119"/>
        <v>0</v>
      </c>
      <c r="T361" s="255">
        <f t="shared" si="119"/>
        <v>0</v>
      </c>
      <c r="U361" s="255">
        <f t="shared" si="119"/>
        <v>0</v>
      </c>
      <c r="V361" s="255">
        <f t="shared" si="119"/>
        <v>48879475.450000003</v>
      </c>
      <c r="W361" s="255">
        <f t="shared" si="119"/>
        <v>0</v>
      </c>
      <c r="X361" s="255">
        <f t="shared" si="119"/>
        <v>0</v>
      </c>
      <c r="Y361" s="255">
        <f t="shared" si="119"/>
        <v>0</v>
      </c>
      <c r="Z361" s="255">
        <f t="shared" si="119"/>
        <v>0</v>
      </c>
      <c r="AA361" s="255">
        <f t="shared" si="119"/>
        <v>1465781955</v>
      </c>
      <c r="AB361" s="255">
        <f t="shared" si="119"/>
        <v>1088769251</v>
      </c>
      <c r="AC361" s="255">
        <f t="shared" si="119"/>
        <v>1088769251</v>
      </c>
      <c r="AD361" s="255">
        <f t="shared" si="119"/>
        <v>0</v>
      </c>
      <c r="AE361" s="255">
        <f t="shared" si="119"/>
        <v>0</v>
      </c>
      <c r="AF361" s="255">
        <f t="shared" si="119"/>
        <v>0</v>
      </c>
      <c r="AG361" s="255">
        <f t="shared" si="119"/>
        <v>0</v>
      </c>
      <c r="AH361" s="255">
        <f t="shared" si="119"/>
        <v>0</v>
      </c>
      <c r="AI361" s="255">
        <f t="shared" si="119"/>
        <v>0</v>
      </c>
      <c r="AJ361" s="255">
        <f t="shared" si="119"/>
        <v>0</v>
      </c>
      <c r="AK361" s="255">
        <f t="shared" si="119"/>
        <v>0</v>
      </c>
      <c r="AL361" s="354">
        <f t="shared" si="119"/>
        <v>1514661430.45</v>
      </c>
    </row>
    <row r="362" spans="1:40" s="193" customFormat="1" ht="141.75" customHeight="1" x14ac:dyDescent="0.25">
      <c r="A362" s="359"/>
      <c r="B362" s="70"/>
      <c r="C362" s="335" t="s">
        <v>532</v>
      </c>
      <c r="D362" s="329" t="s">
        <v>533</v>
      </c>
      <c r="E362" s="5" t="s">
        <v>534</v>
      </c>
      <c r="F362" s="5" t="s">
        <v>535</v>
      </c>
      <c r="G362" s="329"/>
      <c r="H362" s="334">
        <v>110</v>
      </c>
      <c r="I362" s="11">
        <v>180</v>
      </c>
      <c r="J362" s="13">
        <v>200</v>
      </c>
      <c r="K362" s="187" t="s">
        <v>253</v>
      </c>
      <c r="L362" s="12"/>
      <c r="M362" s="334" t="s">
        <v>536</v>
      </c>
      <c r="N362" s="329" t="s">
        <v>537</v>
      </c>
      <c r="O362" s="334" t="s">
        <v>127</v>
      </c>
      <c r="P362" s="30">
        <v>0</v>
      </c>
      <c r="Q362" s="30">
        <v>0</v>
      </c>
      <c r="R362" s="30">
        <v>0</v>
      </c>
      <c r="S362" s="30">
        <v>0</v>
      </c>
      <c r="T362" s="30">
        <v>0</v>
      </c>
      <c r="U362" s="30">
        <v>0</v>
      </c>
      <c r="V362" s="30">
        <v>48879475.450000003</v>
      </c>
      <c r="W362" s="30">
        <v>0</v>
      </c>
      <c r="X362" s="30">
        <v>0</v>
      </c>
      <c r="Y362" s="30">
        <v>0</v>
      </c>
      <c r="Z362" s="30">
        <v>0</v>
      </c>
      <c r="AA362" s="30">
        <f>335844455+276361660+268452949.44</f>
        <v>880659064.44000006</v>
      </c>
      <c r="AB362" s="245">
        <v>592376257</v>
      </c>
      <c r="AC362" s="245">
        <v>592376257</v>
      </c>
      <c r="AD362" s="30">
        <v>0</v>
      </c>
      <c r="AE362" s="30"/>
      <c r="AF362" s="30"/>
      <c r="AG362" s="30">
        <v>0</v>
      </c>
      <c r="AH362" s="30">
        <v>0</v>
      </c>
      <c r="AI362" s="30">
        <v>0</v>
      </c>
      <c r="AJ362" s="32"/>
      <c r="AK362" s="263">
        <v>0</v>
      </c>
      <c r="AL362" s="355">
        <f>+P362+R362+S362+T362+U362+V362+W362+X362+Y362+Z362+AA362+AD362+AG362+AH362+AI362+AJ362+AK362</f>
        <v>929538539.8900001</v>
      </c>
      <c r="AN362" s="176"/>
    </row>
    <row r="363" spans="1:40" s="193" customFormat="1" ht="148.5" customHeight="1" x14ac:dyDescent="0.25">
      <c r="A363" s="359"/>
      <c r="B363" s="70"/>
      <c r="C363" s="335" t="s">
        <v>532</v>
      </c>
      <c r="D363" s="329" t="s">
        <v>533</v>
      </c>
      <c r="E363" s="5" t="s">
        <v>534</v>
      </c>
      <c r="F363" s="5" t="s">
        <v>535</v>
      </c>
      <c r="G363" s="329"/>
      <c r="H363" s="334">
        <v>110</v>
      </c>
      <c r="I363" s="11">
        <v>180</v>
      </c>
      <c r="J363" s="13">
        <v>200</v>
      </c>
      <c r="K363" s="187" t="s">
        <v>253</v>
      </c>
      <c r="L363" s="12" t="s">
        <v>538</v>
      </c>
      <c r="M363" s="334" t="s">
        <v>539</v>
      </c>
      <c r="N363" s="329" t="s">
        <v>540</v>
      </c>
      <c r="O363" s="334" t="s">
        <v>127</v>
      </c>
      <c r="P363" s="30"/>
      <c r="Q363" s="30"/>
      <c r="R363" s="30"/>
      <c r="S363" s="30"/>
      <c r="T363" s="30"/>
      <c r="U363" s="30"/>
      <c r="V363" s="30"/>
      <c r="W363" s="30"/>
      <c r="X363" s="30"/>
      <c r="Y363" s="30"/>
      <c r="Z363" s="30"/>
      <c r="AA363" s="30">
        <f>853575840-268452949.44</f>
        <v>585122890.55999994</v>
      </c>
      <c r="AB363" s="377">
        <v>496392994</v>
      </c>
      <c r="AC363" s="377">
        <v>496392994</v>
      </c>
      <c r="AD363" s="30"/>
      <c r="AE363" s="30"/>
      <c r="AF363" s="30"/>
      <c r="AG363" s="30"/>
      <c r="AH363" s="30"/>
      <c r="AI363" s="30"/>
      <c r="AJ363" s="32"/>
      <c r="AK363" s="263"/>
      <c r="AL363" s="355">
        <f>+P363+R363+S363+T363+U363+V363+W363+X363+Y363+Z363+AA363+AD363+AG363+AH363+AI363+AJ363+AK363</f>
        <v>585122890.55999994</v>
      </c>
      <c r="AN363" s="176"/>
    </row>
    <row r="364" spans="1:40" s="193" customFormat="1" ht="29.25" customHeight="1" x14ac:dyDescent="0.25">
      <c r="A364" s="359"/>
      <c r="B364" s="70"/>
      <c r="C364" s="25"/>
      <c r="D364" s="74"/>
      <c r="E364" s="174"/>
      <c r="F364" s="174"/>
      <c r="G364" s="74"/>
      <c r="H364" s="25"/>
      <c r="I364" s="77"/>
      <c r="J364" s="77"/>
      <c r="K364" s="124"/>
      <c r="L364" s="92"/>
      <c r="M364" s="318"/>
      <c r="N364" s="86"/>
      <c r="O364" s="25"/>
      <c r="P364" s="257"/>
      <c r="Q364" s="257"/>
      <c r="R364" s="257"/>
      <c r="S364" s="257"/>
      <c r="T364" s="257"/>
      <c r="U364" s="257"/>
      <c r="V364" s="31"/>
      <c r="W364" s="257"/>
      <c r="X364" s="257"/>
      <c r="Y364" s="257"/>
      <c r="Z364" s="257"/>
      <c r="AA364" s="257"/>
      <c r="AB364" s="257"/>
      <c r="AC364" s="257"/>
      <c r="AD364" s="257"/>
      <c r="AE364" s="257"/>
      <c r="AF364" s="257"/>
      <c r="AG364" s="257"/>
      <c r="AH364" s="31"/>
      <c r="AI364" s="257"/>
      <c r="AJ364" s="257"/>
      <c r="AK364" s="257"/>
      <c r="AL364" s="357"/>
    </row>
    <row r="365" spans="1:40" s="195" customFormat="1" ht="38.25" customHeight="1" x14ac:dyDescent="0.25">
      <c r="A365" s="359"/>
      <c r="B365" s="70"/>
      <c r="C365" s="335"/>
      <c r="D365" s="329"/>
      <c r="E365" s="317"/>
      <c r="F365" s="317"/>
      <c r="G365" s="144">
        <v>27</v>
      </c>
      <c r="H365" s="69" t="s">
        <v>31</v>
      </c>
      <c r="I365" s="69"/>
      <c r="J365" s="69"/>
      <c r="K365" s="69"/>
      <c r="L365" s="69"/>
      <c r="M365" s="69"/>
      <c r="N365" s="69"/>
      <c r="O365" s="69"/>
      <c r="P365" s="255">
        <f>SUM(P366:P367)</f>
        <v>0</v>
      </c>
      <c r="Q365" s="255">
        <f t="shared" ref="Q365:AL365" si="120">SUM(Q366:Q367)</f>
        <v>0</v>
      </c>
      <c r="R365" s="255">
        <f t="shared" si="120"/>
        <v>0</v>
      </c>
      <c r="S365" s="255">
        <f t="shared" si="120"/>
        <v>0</v>
      </c>
      <c r="T365" s="255">
        <f t="shared" si="120"/>
        <v>0</v>
      </c>
      <c r="U365" s="255">
        <f t="shared" si="120"/>
        <v>0</v>
      </c>
      <c r="V365" s="255">
        <f t="shared" si="120"/>
        <v>0</v>
      </c>
      <c r="W365" s="255">
        <f t="shared" si="120"/>
        <v>0</v>
      </c>
      <c r="X365" s="255">
        <f t="shared" si="120"/>
        <v>0</v>
      </c>
      <c r="Y365" s="255">
        <f t="shared" si="120"/>
        <v>0</v>
      </c>
      <c r="Z365" s="255">
        <f t="shared" si="120"/>
        <v>0</v>
      </c>
      <c r="AA365" s="255">
        <f t="shared" si="120"/>
        <v>14211556688</v>
      </c>
      <c r="AB365" s="255">
        <f t="shared" si="120"/>
        <v>13765999613.15</v>
      </c>
      <c r="AC365" s="255">
        <f t="shared" si="120"/>
        <v>13763799612.15</v>
      </c>
      <c r="AD365" s="255">
        <f t="shared" si="120"/>
        <v>0</v>
      </c>
      <c r="AE365" s="255">
        <f t="shared" si="120"/>
        <v>0</v>
      </c>
      <c r="AF365" s="255">
        <f t="shared" si="120"/>
        <v>0</v>
      </c>
      <c r="AG365" s="255">
        <f t="shared" si="120"/>
        <v>0</v>
      </c>
      <c r="AH365" s="255">
        <f t="shared" si="120"/>
        <v>0</v>
      </c>
      <c r="AI365" s="255">
        <f t="shared" si="120"/>
        <v>0</v>
      </c>
      <c r="AJ365" s="255">
        <f t="shared" si="120"/>
        <v>0</v>
      </c>
      <c r="AK365" s="255">
        <f t="shared" si="120"/>
        <v>0</v>
      </c>
      <c r="AL365" s="354">
        <f t="shared" si="120"/>
        <v>14211556688</v>
      </c>
    </row>
    <row r="366" spans="1:40" s="35" customFormat="1" ht="128.25" customHeight="1" x14ac:dyDescent="0.25">
      <c r="A366" s="359"/>
      <c r="B366" s="70"/>
      <c r="C366" s="335" t="s">
        <v>129</v>
      </c>
      <c r="D366" s="329" t="s">
        <v>130</v>
      </c>
      <c r="E366" s="5" t="s">
        <v>131</v>
      </c>
      <c r="F366" s="5" t="s">
        <v>487</v>
      </c>
      <c r="G366" s="71"/>
      <c r="H366" s="334">
        <v>111</v>
      </c>
      <c r="I366" s="196">
        <v>1</v>
      </c>
      <c r="J366" s="196">
        <v>1</v>
      </c>
      <c r="K366" s="112" t="s">
        <v>253</v>
      </c>
      <c r="L366" s="12"/>
      <c r="M366" s="334" t="s">
        <v>541</v>
      </c>
      <c r="N366" s="309" t="s">
        <v>542</v>
      </c>
      <c r="O366" s="334" t="s">
        <v>127</v>
      </c>
      <c r="P366" s="30">
        <v>0</v>
      </c>
      <c r="Q366" s="30">
        <v>0</v>
      </c>
      <c r="R366" s="30">
        <v>0</v>
      </c>
      <c r="S366" s="30">
        <v>0</v>
      </c>
      <c r="T366" s="30">
        <v>0</v>
      </c>
      <c r="U366" s="30">
        <v>0</v>
      </c>
      <c r="V366" s="30">
        <v>0</v>
      </c>
      <c r="W366" s="30">
        <v>0</v>
      </c>
      <c r="X366" s="30">
        <v>0</v>
      </c>
      <c r="Y366" s="30">
        <v>0</v>
      </c>
      <c r="Z366" s="30">
        <v>0</v>
      </c>
      <c r="AA366" s="245">
        <f>6723564500.84+1723500406.05+55559501-292285721-506956019+7500000</f>
        <v>7710882667.8900003</v>
      </c>
      <c r="AB366" s="245">
        <v>7265325593.04</v>
      </c>
      <c r="AC366" s="245">
        <v>7263125592.04</v>
      </c>
      <c r="AD366" s="30">
        <v>0</v>
      </c>
      <c r="AE366" s="30"/>
      <c r="AF366" s="30"/>
      <c r="AG366" s="30">
        <v>0</v>
      </c>
      <c r="AH366" s="30">
        <v>0</v>
      </c>
      <c r="AI366" s="30">
        <v>0</v>
      </c>
      <c r="AJ366" s="32"/>
      <c r="AK366" s="32">
        <v>0</v>
      </c>
      <c r="AL366" s="355">
        <f>+P366+R366+S366+T366+U366+V366+W366+X366+Y366+Z366+AA366+AD366+AG366+AH366+AI366+AJ366+AK366</f>
        <v>7710882667.8900003</v>
      </c>
      <c r="AN366" s="176"/>
    </row>
    <row r="367" spans="1:40" s="35" customFormat="1" ht="147" customHeight="1" x14ac:dyDescent="0.25">
      <c r="A367" s="359"/>
      <c r="B367" s="70"/>
      <c r="C367" s="335" t="s">
        <v>129</v>
      </c>
      <c r="D367" s="329" t="s">
        <v>130</v>
      </c>
      <c r="E367" s="5" t="s">
        <v>131</v>
      </c>
      <c r="F367" s="5" t="s">
        <v>487</v>
      </c>
      <c r="G367" s="26"/>
      <c r="H367" s="334">
        <v>111</v>
      </c>
      <c r="I367" s="196">
        <v>1</v>
      </c>
      <c r="J367" s="196">
        <v>1</v>
      </c>
      <c r="K367" s="112">
        <v>1</v>
      </c>
      <c r="L367" s="12"/>
      <c r="M367" s="334" t="s">
        <v>543</v>
      </c>
      <c r="N367" s="309" t="s">
        <v>497</v>
      </c>
      <c r="O367" s="334" t="s">
        <v>127</v>
      </c>
      <c r="P367" s="30"/>
      <c r="Q367" s="30"/>
      <c r="R367" s="30"/>
      <c r="S367" s="30"/>
      <c r="T367" s="30"/>
      <c r="U367" s="30"/>
      <c r="V367" s="30"/>
      <c r="W367" s="30"/>
      <c r="X367" s="30"/>
      <c r="Y367" s="30"/>
      <c r="Z367" s="30"/>
      <c r="AA367" s="245">
        <f>5276435499.16+1267908665.95-28332301-7837844-7500000</f>
        <v>6500674020.1099997</v>
      </c>
      <c r="AB367" s="377">
        <v>6500674020.1099997</v>
      </c>
      <c r="AC367" s="377">
        <v>6500674020.1099997</v>
      </c>
      <c r="AD367" s="30"/>
      <c r="AE367" s="30"/>
      <c r="AF367" s="30"/>
      <c r="AG367" s="30"/>
      <c r="AH367" s="30"/>
      <c r="AI367" s="30"/>
      <c r="AJ367" s="32"/>
      <c r="AK367" s="32"/>
      <c r="AL367" s="355">
        <f>+P367+R367+S367+T367+U367+V367+W367+X367+Y367+Z367+AA367+AD367+AG367+AH367+AI367+AJ367+AK367</f>
        <v>6500674020.1099997</v>
      </c>
      <c r="AN367" s="176"/>
    </row>
    <row r="368" spans="1:40" s="35" customFormat="1" ht="38.25" customHeight="1" x14ac:dyDescent="0.25">
      <c r="A368" s="359"/>
      <c r="B368" s="70"/>
      <c r="C368" s="25"/>
      <c r="D368" s="74"/>
      <c r="E368" s="174"/>
      <c r="F368" s="174"/>
      <c r="G368" s="74"/>
      <c r="H368" s="25"/>
      <c r="I368" s="77"/>
      <c r="J368" s="77"/>
      <c r="K368" s="124"/>
      <c r="L368" s="92"/>
      <c r="M368" s="318"/>
      <c r="N368" s="86"/>
      <c r="O368" s="25"/>
      <c r="P368" s="257"/>
      <c r="Q368" s="257"/>
      <c r="R368" s="257"/>
      <c r="S368" s="257"/>
      <c r="T368" s="257"/>
      <c r="U368" s="257"/>
      <c r="V368" s="31"/>
      <c r="W368" s="257"/>
      <c r="X368" s="257"/>
      <c r="Y368" s="257"/>
      <c r="Z368" s="257"/>
      <c r="AA368" s="257"/>
      <c r="AB368" s="257"/>
      <c r="AC368" s="257"/>
      <c r="AD368" s="257"/>
      <c r="AE368" s="257"/>
      <c r="AF368" s="257"/>
      <c r="AG368" s="257"/>
      <c r="AH368" s="31"/>
      <c r="AI368" s="257"/>
      <c r="AJ368" s="257"/>
      <c r="AK368" s="257"/>
      <c r="AL368" s="357"/>
    </row>
    <row r="369" spans="1:43" s="78" customFormat="1" ht="38.25" customHeight="1" x14ac:dyDescent="0.25">
      <c r="A369" s="359"/>
      <c r="B369" s="70"/>
      <c r="C369" s="335"/>
      <c r="D369" s="329"/>
      <c r="E369" s="317"/>
      <c r="F369" s="317"/>
      <c r="G369" s="144">
        <v>28</v>
      </c>
      <c r="H369" s="69" t="s">
        <v>32</v>
      </c>
      <c r="I369" s="69"/>
      <c r="J369" s="69"/>
      <c r="K369" s="69"/>
      <c r="L369" s="69"/>
      <c r="M369" s="69"/>
      <c r="N369" s="69"/>
      <c r="O369" s="69"/>
      <c r="P369" s="255">
        <f>SUM(P370:P371)</f>
        <v>0</v>
      </c>
      <c r="Q369" s="255">
        <f t="shared" ref="Q369:AL369" si="121">SUM(Q370:Q371)</f>
        <v>0</v>
      </c>
      <c r="R369" s="255">
        <f t="shared" si="121"/>
        <v>0</v>
      </c>
      <c r="S369" s="255">
        <f t="shared" si="121"/>
        <v>0</v>
      </c>
      <c r="T369" s="255">
        <f t="shared" si="121"/>
        <v>0</v>
      </c>
      <c r="U369" s="255">
        <f t="shared" si="121"/>
        <v>0</v>
      </c>
      <c r="V369" s="255">
        <f t="shared" si="121"/>
        <v>0</v>
      </c>
      <c r="W369" s="255">
        <f t="shared" si="121"/>
        <v>0</v>
      </c>
      <c r="X369" s="255">
        <f t="shared" si="121"/>
        <v>0</v>
      </c>
      <c r="Y369" s="255">
        <f t="shared" si="121"/>
        <v>0</v>
      </c>
      <c r="Z369" s="255">
        <f t="shared" si="121"/>
        <v>0</v>
      </c>
      <c r="AA369" s="255">
        <f t="shared" si="121"/>
        <v>51142637</v>
      </c>
      <c r="AB369" s="255">
        <f t="shared" si="121"/>
        <v>0</v>
      </c>
      <c r="AC369" s="255">
        <f t="shared" si="121"/>
        <v>0</v>
      </c>
      <c r="AD369" s="255">
        <f t="shared" si="121"/>
        <v>0</v>
      </c>
      <c r="AE369" s="255">
        <f t="shared" si="121"/>
        <v>0</v>
      </c>
      <c r="AF369" s="255">
        <f t="shared" si="121"/>
        <v>0</v>
      </c>
      <c r="AG369" s="255">
        <f t="shared" si="121"/>
        <v>0</v>
      </c>
      <c r="AH369" s="255">
        <f t="shared" si="121"/>
        <v>30000000</v>
      </c>
      <c r="AI369" s="255">
        <f t="shared" si="121"/>
        <v>0</v>
      </c>
      <c r="AJ369" s="255">
        <f t="shared" si="121"/>
        <v>0</v>
      </c>
      <c r="AK369" s="255">
        <f t="shared" si="121"/>
        <v>0</v>
      </c>
      <c r="AL369" s="354">
        <f t="shared" si="121"/>
        <v>81142637</v>
      </c>
    </row>
    <row r="370" spans="1:43" s="35" customFormat="1" ht="107.25" customHeight="1" x14ac:dyDescent="0.25">
      <c r="A370" s="359"/>
      <c r="B370" s="70"/>
      <c r="C370" s="433" t="s">
        <v>129</v>
      </c>
      <c r="D370" s="439" t="s">
        <v>130</v>
      </c>
      <c r="E370" s="514" t="s">
        <v>131</v>
      </c>
      <c r="F370" s="514" t="s">
        <v>487</v>
      </c>
      <c r="G370" s="71"/>
      <c r="H370" s="334">
        <v>112</v>
      </c>
      <c r="I370" s="11">
        <v>0</v>
      </c>
      <c r="J370" s="13">
        <v>8</v>
      </c>
      <c r="K370" s="518">
        <v>1</v>
      </c>
      <c r="L370" s="445"/>
      <c r="M370" s="520" t="s">
        <v>544</v>
      </c>
      <c r="N370" s="439" t="s">
        <v>545</v>
      </c>
      <c r="O370" s="334" t="s">
        <v>126</v>
      </c>
      <c r="P370" s="404"/>
      <c r="Q370" s="404"/>
      <c r="R370" s="404"/>
      <c r="S370" s="404"/>
      <c r="T370" s="404"/>
      <c r="U370" s="404"/>
      <c r="V370" s="404"/>
      <c r="W370" s="404"/>
      <c r="X370" s="404"/>
      <c r="Y370" s="404"/>
      <c r="Z370" s="404"/>
      <c r="AA370" s="407">
        <v>51142637</v>
      </c>
      <c r="AB370" s="407"/>
      <c r="AC370" s="407"/>
      <c r="AD370" s="404"/>
      <c r="AE370" s="404"/>
      <c r="AF370" s="404"/>
      <c r="AG370" s="404"/>
      <c r="AH370" s="404">
        <v>30000000</v>
      </c>
      <c r="AI370" s="404"/>
      <c r="AJ370" s="404"/>
      <c r="AK370" s="404"/>
      <c r="AL370" s="401">
        <f>+P370+R370+S370+T370+U370+V370+W370+X370+Y370+Z370+AA370+AD370+AG370+AH370+AI370+AJ370+AK370</f>
        <v>81142637</v>
      </c>
      <c r="AN370" s="176"/>
    </row>
    <row r="371" spans="1:43" s="35" customFormat="1" ht="120.75" customHeight="1" x14ac:dyDescent="0.25">
      <c r="A371" s="359"/>
      <c r="B371" s="70"/>
      <c r="C371" s="435"/>
      <c r="D371" s="441"/>
      <c r="E371" s="515"/>
      <c r="F371" s="515"/>
      <c r="G371" s="26"/>
      <c r="H371" s="334">
        <v>113</v>
      </c>
      <c r="I371" s="11">
        <v>0</v>
      </c>
      <c r="J371" s="13">
        <v>1</v>
      </c>
      <c r="K371" s="519"/>
      <c r="L371" s="447"/>
      <c r="M371" s="521"/>
      <c r="N371" s="441"/>
      <c r="O371" s="334" t="s">
        <v>126</v>
      </c>
      <c r="P371" s="406"/>
      <c r="Q371" s="406"/>
      <c r="R371" s="406"/>
      <c r="S371" s="406"/>
      <c r="T371" s="406"/>
      <c r="U371" s="406"/>
      <c r="V371" s="406"/>
      <c r="W371" s="406"/>
      <c r="X371" s="406"/>
      <c r="Y371" s="406"/>
      <c r="Z371" s="406"/>
      <c r="AA371" s="408"/>
      <c r="AB371" s="408"/>
      <c r="AC371" s="408"/>
      <c r="AD371" s="406"/>
      <c r="AE371" s="406"/>
      <c r="AF371" s="406"/>
      <c r="AG371" s="406"/>
      <c r="AH371" s="406"/>
      <c r="AI371" s="406"/>
      <c r="AJ371" s="406"/>
      <c r="AK371" s="406"/>
      <c r="AL371" s="403"/>
      <c r="AN371" s="176"/>
    </row>
    <row r="372" spans="1:43" s="35" customFormat="1" ht="38.25" customHeight="1" x14ac:dyDescent="0.25">
      <c r="A372" s="359"/>
      <c r="B372" s="74"/>
      <c r="C372" s="25"/>
      <c r="D372" s="74"/>
      <c r="E372" s="174"/>
      <c r="F372" s="174"/>
      <c r="G372" s="74"/>
      <c r="H372" s="25"/>
      <c r="I372" s="77"/>
      <c r="J372" s="77"/>
      <c r="K372" s="124"/>
      <c r="L372" s="92"/>
      <c r="M372" s="318"/>
      <c r="N372" s="86"/>
      <c r="O372" s="25"/>
      <c r="P372" s="257"/>
      <c r="Q372" s="257"/>
      <c r="R372" s="257"/>
      <c r="S372" s="257"/>
      <c r="T372" s="257"/>
      <c r="U372" s="257"/>
      <c r="V372" s="31"/>
      <c r="W372" s="257"/>
      <c r="X372" s="257"/>
      <c r="Y372" s="257"/>
      <c r="Z372" s="257"/>
      <c r="AA372" s="257"/>
      <c r="AB372" s="257"/>
      <c r="AC372" s="257"/>
      <c r="AD372" s="257"/>
      <c r="AE372" s="257"/>
      <c r="AF372" s="257"/>
      <c r="AG372" s="257"/>
      <c r="AH372" s="31"/>
      <c r="AI372" s="257"/>
      <c r="AJ372" s="257"/>
      <c r="AK372" s="257"/>
      <c r="AL372" s="357"/>
    </row>
    <row r="373" spans="1:43" s="78" customFormat="1" ht="38.25" customHeight="1" x14ac:dyDescent="0.25">
      <c r="A373" s="359"/>
      <c r="B373" s="97">
        <v>16</v>
      </c>
      <c r="C373" s="63" t="s">
        <v>62</v>
      </c>
      <c r="D373" s="63"/>
      <c r="E373" s="63"/>
      <c r="F373" s="63"/>
      <c r="G373" s="63"/>
      <c r="H373" s="63"/>
      <c r="I373" s="63"/>
      <c r="J373" s="63"/>
      <c r="K373" s="63"/>
      <c r="L373" s="63"/>
      <c r="M373" s="63"/>
      <c r="N373" s="63"/>
      <c r="O373" s="63"/>
      <c r="P373" s="253">
        <f>P374</f>
        <v>0</v>
      </c>
      <c r="Q373" s="253">
        <f t="shared" ref="Q373:AL373" si="122">Q374</f>
        <v>0</v>
      </c>
      <c r="R373" s="253">
        <f t="shared" si="122"/>
        <v>0</v>
      </c>
      <c r="S373" s="253">
        <f t="shared" si="122"/>
        <v>0</v>
      </c>
      <c r="T373" s="253">
        <f t="shared" si="122"/>
        <v>0</v>
      </c>
      <c r="U373" s="253">
        <f t="shared" si="122"/>
        <v>0</v>
      </c>
      <c r="V373" s="253">
        <f t="shared" si="122"/>
        <v>0</v>
      </c>
      <c r="W373" s="253">
        <f t="shared" si="122"/>
        <v>0</v>
      </c>
      <c r="X373" s="253">
        <f t="shared" si="122"/>
        <v>0</v>
      </c>
      <c r="Y373" s="253">
        <f t="shared" si="122"/>
        <v>0</v>
      </c>
      <c r="Z373" s="253">
        <f t="shared" si="122"/>
        <v>0</v>
      </c>
      <c r="AA373" s="253">
        <f t="shared" si="122"/>
        <v>0</v>
      </c>
      <c r="AB373" s="253">
        <f t="shared" si="122"/>
        <v>0</v>
      </c>
      <c r="AC373" s="253">
        <f t="shared" si="122"/>
        <v>0</v>
      </c>
      <c r="AD373" s="253">
        <f t="shared" si="122"/>
        <v>0</v>
      </c>
      <c r="AE373" s="253">
        <f t="shared" si="122"/>
        <v>0</v>
      </c>
      <c r="AF373" s="253">
        <f t="shared" si="122"/>
        <v>0</v>
      </c>
      <c r="AG373" s="253">
        <f t="shared" si="122"/>
        <v>0</v>
      </c>
      <c r="AH373" s="253">
        <f t="shared" si="122"/>
        <v>40000000</v>
      </c>
      <c r="AI373" s="253">
        <f t="shared" si="122"/>
        <v>0</v>
      </c>
      <c r="AJ373" s="253">
        <f t="shared" si="122"/>
        <v>0</v>
      </c>
      <c r="AK373" s="253">
        <f t="shared" si="122"/>
        <v>0</v>
      </c>
      <c r="AL373" s="352">
        <f t="shared" si="122"/>
        <v>40000000</v>
      </c>
    </row>
    <row r="374" spans="1:43" s="78" customFormat="1" ht="38.25" customHeight="1" x14ac:dyDescent="0.25">
      <c r="A374" s="359"/>
      <c r="B374" s="64"/>
      <c r="C374" s="25"/>
      <c r="D374" s="74"/>
      <c r="E374" s="25"/>
      <c r="F374" s="335"/>
      <c r="G374" s="144">
        <v>57</v>
      </c>
      <c r="H374" s="69" t="s">
        <v>63</v>
      </c>
      <c r="I374" s="69"/>
      <c r="J374" s="69"/>
      <c r="K374" s="69"/>
      <c r="L374" s="69"/>
      <c r="M374" s="69"/>
      <c r="N374" s="69"/>
      <c r="O374" s="69"/>
      <c r="P374" s="255">
        <f>SUM(P375)</f>
        <v>0</v>
      </c>
      <c r="Q374" s="255">
        <f t="shared" ref="Q374:AL374" si="123">SUM(Q375)</f>
        <v>0</v>
      </c>
      <c r="R374" s="255">
        <f t="shared" si="123"/>
        <v>0</v>
      </c>
      <c r="S374" s="255">
        <f t="shared" si="123"/>
        <v>0</v>
      </c>
      <c r="T374" s="255">
        <f t="shared" si="123"/>
        <v>0</v>
      </c>
      <c r="U374" s="255">
        <f t="shared" si="123"/>
        <v>0</v>
      </c>
      <c r="V374" s="255">
        <f t="shared" si="123"/>
        <v>0</v>
      </c>
      <c r="W374" s="255">
        <f t="shared" si="123"/>
        <v>0</v>
      </c>
      <c r="X374" s="255">
        <f t="shared" si="123"/>
        <v>0</v>
      </c>
      <c r="Y374" s="255">
        <f t="shared" si="123"/>
        <v>0</v>
      </c>
      <c r="Z374" s="255">
        <f t="shared" si="123"/>
        <v>0</v>
      </c>
      <c r="AA374" s="255">
        <f t="shared" si="123"/>
        <v>0</v>
      </c>
      <c r="AB374" s="255">
        <f t="shared" si="123"/>
        <v>0</v>
      </c>
      <c r="AC374" s="255">
        <f t="shared" si="123"/>
        <v>0</v>
      </c>
      <c r="AD374" s="255">
        <f t="shared" si="123"/>
        <v>0</v>
      </c>
      <c r="AE374" s="255">
        <f t="shared" si="123"/>
        <v>0</v>
      </c>
      <c r="AF374" s="255">
        <f t="shared" si="123"/>
        <v>0</v>
      </c>
      <c r="AG374" s="255">
        <f t="shared" si="123"/>
        <v>0</v>
      </c>
      <c r="AH374" s="255">
        <f t="shared" si="123"/>
        <v>40000000</v>
      </c>
      <c r="AI374" s="255">
        <f t="shared" si="123"/>
        <v>0</v>
      </c>
      <c r="AJ374" s="255">
        <f t="shared" si="123"/>
        <v>0</v>
      </c>
      <c r="AK374" s="255">
        <f t="shared" si="123"/>
        <v>0</v>
      </c>
      <c r="AL374" s="354">
        <f t="shared" si="123"/>
        <v>40000000</v>
      </c>
    </row>
    <row r="375" spans="1:43" s="35" customFormat="1" ht="201.75" customHeight="1" x14ac:dyDescent="0.25">
      <c r="A375" s="359"/>
      <c r="B375" s="70"/>
      <c r="C375" s="197" t="s">
        <v>546</v>
      </c>
      <c r="D375" s="198" t="s">
        <v>547</v>
      </c>
      <c r="E375" s="5" t="s">
        <v>548</v>
      </c>
      <c r="F375" s="5" t="s">
        <v>549</v>
      </c>
      <c r="G375" s="329" t="s">
        <v>63</v>
      </c>
      <c r="H375" s="334">
        <v>182</v>
      </c>
      <c r="I375" s="11">
        <v>1</v>
      </c>
      <c r="J375" s="11">
        <v>1</v>
      </c>
      <c r="K375" s="11" t="s">
        <v>253</v>
      </c>
      <c r="L375" s="12"/>
      <c r="M375" s="334" t="s">
        <v>550</v>
      </c>
      <c r="N375" s="329" t="s">
        <v>551</v>
      </c>
      <c r="O375" s="334" t="s">
        <v>127</v>
      </c>
      <c r="P375" s="45">
        <v>0</v>
      </c>
      <c r="Q375" s="45">
        <v>0</v>
      </c>
      <c r="R375" s="45">
        <v>0</v>
      </c>
      <c r="S375" s="45">
        <v>0</v>
      </c>
      <c r="T375" s="45">
        <v>0</v>
      </c>
      <c r="U375" s="45">
        <v>0</v>
      </c>
      <c r="V375" s="45">
        <v>0</v>
      </c>
      <c r="W375" s="45">
        <v>0</v>
      </c>
      <c r="X375" s="45">
        <v>0</v>
      </c>
      <c r="Y375" s="45">
        <v>0</v>
      </c>
      <c r="Z375" s="45">
        <v>0</v>
      </c>
      <c r="AA375" s="45">
        <v>0</v>
      </c>
      <c r="AB375" s="45"/>
      <c r="AC375" s="45"/>
      <c r="AD375" s="45">
        <v>0</v>
      </c>
      <c r="AE375" s="45"/>
      <c r="AF375" s="45"/>
      <c r="AG375" s="45">
        <v>0</v>
      </c>
      <c r="AH375" s="45">
        <v>40000000</v>
      </c>
      <c r="AI375" s="45">
        <v>0</v>
      </c>
      <c r="AJ375" s="33"/>
      <c r="AK375" s="33">
        <v>0</v>
      </c>
      <c r="AL375" s="355">
        <f>+P375+R375+S375+T375+U375+V375+W375+X375+Y375+Z375+AA375+AD375+AG375+AH375+AI375+AJ375+AK375</f>
        <v>40000000</v>
      </c>
      <c r="AN375" s="176"/>
    </row>
    <row r="376" spans="1:43" s="35" customFormat="1" ht="38.25" customHeight="1" x14ac:dyDescent="0.25">
      <c r="A376" s="356"/>
      <c r="B376" s="74"/>
      <c r="C376" s="25"/>
      <c r="D376" s="74"/>
      <c r="E376" s="25"/>
      <c r="F376" s="25"/>
      <c r="G376" s="74"/>
      <c r="H376" s="25"/>
      <c r="I376" s="75"/>
      <c r="J376" s="75"/>
      <c r="K376" s="75"/>
      <c r="L376" s="76"/>
      <c r="M376" s="25"/>
      <c r="N376" s="74"/>
      <c r="O376" s="25"/>
      <c r="P376" s="257"/>
      <c r="Q376" s="257"/>
      <c r="R376" s="257"/>
      <c r="S376" s="257"/>
      <c r="T376" s="257"/>
      <c r="U376" s="257"/>
      <c r="V376" s="257"/>
      <c r="W376" s="257"/>
      <c r="X376" s="257"/>
      <c r="Y376" s="257"/>
      <c r="Z376" s="257"/>
      <c r="AA376" s="257"/>
      <c r="AB376" s="257"/>
      <c r="AC376" s="257"/>
      <c r="AD376" s="257"/>
      <c r="AE376" s="257"/>
      <c r="AF376" s="257"/>
      <c r="AG376" s="257"/>
      <c r="AH376" s="257"/>
      <c r="AI376" s="257"/>
      <c r="AJ376" s="257"/>
      <c r="AK376" s="257"/>
      <c r="AL376" s="357"/>
    </row>
    <row r="377" spans="1:43" s="78" customFormat="1" ht="38.25" customHeight="1" x14ac:dyDescent="0.25">
      <c r="A377" s="347" t="s">
        <v>761</v>
      </c>
      <c r="B377" s="56"/>
      <c r="C377" s="57"/>
      <c r="D377" s="56"/>
      <c r="E377" s="56"/>
      <c r="F377" s="56"/>
      <c r="G377" s="56"/>
      <c r="H377" s="56"/>
      <c r="I377" s="56"/>
      <c r="J377" s="56"/>
      <c r="K377" s="56"/>
      <c r="L377" s="58"/>
      <c r="M377" s="57"/>
      <c r="N377" s="56"/>
      <c r="O377" s="57"/>
      <c r="P377" s="251">
        <f>P378</f>
        <v>0</v>
      </c>
      <c r="Q377" s="251">
        <f t="shared" ref="Q377:AL377" si="124">Q378</f>
        <v>3247557575</v>
      </c>
      <c r="R377" s="251">
        <f t="shared" si="124"/>
        <v>0</v>
      </c>
      <c r="S377" s="251">
        <f t="shared" si="124"/>
        <v>0</v>
      </c>
      <c r="T377" s="251">
        <f t="shared" si="124"/>
        <v>0</v>
      </c>
      <c r="U377" s="251">
        <f t="shared" si="124"/>
        <v>0</v>
      </c>
      <c r="V377" s="251">
        <f t="shared" si="124"/>
        <v>0</v>
      </c>
      <c r="W377" s="251">
        <f t="shared" si="124"/>
        <v>0</v>
      </c>
      <c r="X377" s="251">
        <f t="shared" si="124"/>
        <v>0</v>
      </c>
      <c r="Y377" s="251">
        <f t="shared" si="124"/>
        <v>0</v>
      </c>
      <c r="Z377" s="251">
        <f t="shared" si="124"/>
        <v>0</v>
      </c>
      <c r="AA377" s="251">
        <f t="shared" si="124"/>
        <v>0</v>
      </c>
      <c r="AB377" s="251">
        <f t="shared" si="124"/>
        <v>0</v>
      </c>
      <c r="AC377" s="251">
        <f t="shared" si="124"/>
        <v>0</v>
      </c>
      <c r="AD377" s="251">
        <f t="shared" si="124"/>
        <v>0</v>
      </c>
      <c r="AE377" s="251">
        <f t="shared" si="124"/>
        <v>0</v>
      </c>
      <c r="AF377" s="251">
        <f t="shared" si="124"/>
        <v>0</v>
      </c>
      <c r="AG377" s="251">
        <f t="shared" si="124"/>
        <v>0</v>
      </c>
      <c r="AH377" s="251">
        <f t="shared" si="124"/>
        <v>1250000000</v>
      </c>
      <c r="AI377" s="251">
        <f t="shared" si="124"/>
        <v>0</v>
      </c>
      <c r="AJ377" s="251">
        <f t="shared" si="124"/>
        <v>0</v>
      </c>
      <c r="AK377" s="251">
        <f t="shared" si="124"/>
        <v>0</v>
      </c>
      <c r="AL377" s="348">
        <f t="shared" si="124"/>
        <v>4497557575</v>
      </c>
      <c r="AN377" s="96"/>
      <c r="AO377" s="96"/>
      <c r="AP377" s="96"/>
      <c r="AQ377" s="96"/>
    </row>
    <row r="378" spans="1:43" s="78" customFormat="1" ht="38.25" customHeight="1" x14ac:dyDescent="0.25">
      <c r="A378" s="349">
        <v>3</v>
      </c>
      <c r="B378" s="60" t="s">
        <v>324</v>
      </c>
      <c r="C378" s="60"/>
      <c r="D378" s="60"/>
      <c r="E378" s="60"/>
      <c r="F378" s="60"/>
      <c r="G378" s="60"/>
      <c r="H378" s="60"/>
      <c r="I378" s="60"/>
      <c r="J378" s="60"/>
      <c r="K378" s="60"/>
      <c r="L378" s="60"/>
      <c r="M378" s="60"/>
      <c r="N378" s="60"/>
      <c r="O378" s="60"/>
      <c r="P378" s="252">
        <f t="shared" ref="P378:Z378" si="125">P379+P384+P411+P434</f>
        <v>0</v>
      </c>
      <c r="Q378" s="252">
        <f t="shared" si="125"/>
        <v>3247557575</v>
      </c>
      <c r="R378" s="252">
        <f t="shared" si="125"/>
        <v>0</v>
      </c>
      <c r="S378" s="252">
        <f t="shared" si="125"/>
        <v>0</v>
      </c>
      <c r="T378" s="252">
        <f t="shared" si="125"/>
        <v>0</v>
      </c>
      <c r="U378" s="252">
        <f t="shared" si="125"/>
        <v>0</v>
      </c>
      <c r="V378" s="252">
        <f t="shared" si="125"/>
        <v>0</v>
      </c>
      <c r="W378" s="252">
        <f t="shared" si="125"/>
        <v>0</v>
      </c>
      <c r="X378" s="252">
        <f t="shared" si="125"/>
        <v>0</v>
      </c>
      <c r="Y378" s="252">
        <f t="shared" si="125"/>
        <v>0</v>
      </c>
      <c r="Z378" s="252">
        <f t="shared" si="125"/>
        <v>0</v>
      </c>
      <c r="AA378" s="252">
        <f t="shared" ref="AA378:AL378" si="126">AA379+AA384+AA411+AA434</f>
        <v>0</v>
      </c>
      <c r="AB378" s="252">
        <f t="shared" si="126"/>
        <v>0</v>
      </c>
      <c r="AC378" s="252">
        <f t="shared" si="126"/>
        <v>0</v>
      </c>
      <c r="AD378" s="252">
        <f t="shared" si="126"/>
        <v>0</v>
      </c>
      <c r="AE378" s="252">
        <f t="shared" si="126"/>
        <v>0</v>
      </c>
      <c r="AF378" s="252">
        <f t="shared" si="126"/>
        <v>0</v>
      </c>
      <c r="AG378" s="252">
        <f t="shared" si="126"/>
        <v>0</v>
      </c>
      <c r="AH378" s="252">
        <f t="shared" si="126"/>
        <v>1250000000</v>
      </c>
      <c r="AI378" s="252">
        <f t="shared" si="126"/>
        <v>0</v>
      </c>
      <c r="AJ378" s="252">
        <f t="shared" si="126"/>
        <v>0</v>
      </c>
      <c r="AK378" s="252">
        <f t="shared" si="126"/>
        <v>0</v>
      </c>
      <c r="AL378" s="350">
        <f t="shared" si="126"/>
        <v>4497557575</v>
      </c>
    </row>
    <row r="379" spans="1:43" s="78" customFormat="1" ht="38.25" customHeight="1" x14ac:dyDescent="0.25">
      <c r="A379" s="358"/>
      <c r="B379" s="97">
        <v>16</v>
      </c>
      <c r="C379" s="63" t="s">
        <v>62</v>
      </c>
      <c r="D379" s="63"/>
      <c r="E379" s="63"/>
      <c r="F379" s="63"/>
      <c r="G379" s="63"/>
      <c r="H379" s="63"/>
      <c r="I379" s="63"/>
      <c r="J379" s="63"/>
      <c r="K379" s="63"/>
      <c r="L379" s="63"/>
      <c r="M379" s="63"/>
      <c r="N379" s="63"/>
      <c r="O379" s="63"/>
      <c r="P379" s="253">
        <f>P380</f>
        <v>0</v>
      </c>
      <c r="Q379" s="253">
        <f t="shared" ref="Q379:AL379" si="127">Q380</f>
        <v>0</v>
      </c>
      <c r="R379" s="253">
        <f t="shared" si="127"/>
        <v>0</v>
      </c>
      <c r="S379" s="253">
        <f t="shared" si="127"/>
        <v>0</v>
      </c>
      <c r="T379" s="253">
        <f t="shared" si="127"/>
        <v>0</v>
      </c>
      <c r="U379" s="253">
        <f t="shared" si="127"/>
        <v>0</v>
      </c>
      <c r="V379" s="253">
        <f t="shared" si="127"/>
        <v>0</v>
      </c>
      <c r="W379" s="253">
        <f t="shared" si="127"/>
        <v>0</v>
      </c>
      <c r="X379" s="253">
        <f t="shared" si="127"/>
        <v>0</v>
      </c>
      <c r="Y379" s="253">
        <f t="shared" si="127"/>
        <v>0</v>
      </c>
      <c r="Z379" s="253">
        <f t="shared" si="127"/>
        <v>0</v>
      </c>
      <c r="AA379" s="253">
        <f t="shared" si="127"/>
        <v>0</v>
      </c>
      <c r="AB379" s="253">
        <f t="shared" si="127"/>
        <v>0</v>
      </c>
      <c r="AC379" s="253">
        <f t="shared" si="127"/>
        <v>0</v>
      </c>
      <c r="AD379" s="253">
        <f t="shared" si="127"/>
        <v>0</v>
      </c>
      <c r="AE379" s="253">
        <f t="shared" si="127"/>
        <v>0</v>
      </c>
      <c r="AF379" s="253">
        <f t="shared" si="127"/>
        <v>0</v>
      </c>
      <c r="AG379" s="253">
        <f t="shared" si="127"/>
        <v>0</v>
      </c>
      <c r="AH379" s="253">
        <f t="shared" si="127"/>
        <v>60000000</v>
      </c>
      <c r="AI379" s="253">
        <f t="shared" si="127"/>
        <v>0</v>
      </c>
      <c r="AJ379" s="253">
        <f t="shared" si="127"/>
        <v>0</v>
      </c>
      <c r="AK379" s="253">
        <f t="shared" si="127"/>
        <v>0</v>
      </c>
      <c r="AL379" s="352">
        <f t="shared" si="127"/>
        <v>60000000</v>
      </c>
    </row>
    <row r="380" spans="1:43" s="78" customFormat="1" ht="38.25" customHeight="1" x14ac:dyDescent="0.25">
      <c r="A380" s="359"/>
      <c r="B380" s="40"/>
      <c r="C380" s="25"/>
      <c r="D380" s="74"/>
      <c r="E380" s="25"/>
      <c r="F380" s="335"/>
      <c r="G380" s="144">
        <v>56</v>
      </c>
      <c r="H380" s="145" t="s">
        <v>101</v>
      </c>
      <c r="I380" s="69"/>
      <c r="J380" s="69"/>
      <c r="K380" s="69"/>
      <c r="L380" s="69"/>
      <c r="M380" s="69"/>
      <c r="N380" s="69"/>
      <c r="O380" s="69"/>
      <c r="P380" s="255">
        <f>SUM(P381:P382)</f>
        <v>0</v>
      </c>
      <c r="Q380" s="255">
        <f t="shared" ref="Q380:AL380" si="128">SUM(Q381:Q382)</f>
        <v>0</v>
      </c>
      <c r="R380" s="255">
        <f t="shared" si="128"/>
        <v>0</v>
      </c>
      <c r="S380" s="255">
        <f t="shared" si="128"/>
        <v>0</v>
      </c>
      <c r="T380" s="255">
        <f t="shared" si="128"/>
        <v>0</v>
      </c>
      <c r="U380" s="255">
        <f t="shared" si="128"/>
        <v>0</v>
      </c>
      <c r="V380" s="255">
        <f t="shared" si="128"/>
        <v>0</v>
      </c>
      <c r="W380" s="255">
        <f t="shared" si="128"/>
        <v>0</v>
      </c>
      <c r="X380" s="255">
        <f t="shared" si="128"/>
        <v>0</v>
      </c>
      <c r="Y380" s="255">
        <f t="shared" si="128"/>
        <v>0</v>
      </c>
      <c r="Z380" s="255">
        <f t="shared" si="128"/>
        <v>0</v>
      </c>
      <c r="AA380" s="255">
        <f t="shared" si="128"/>
        <v>0</v>
      </c>
      <c r="AB380" s="255">
        <f t="shared" si="128"/>
        <v>0</v>
      </c>
      <c r="AC380" s="255">
        <f t="shared" si="128"/>
        <v>0</v>
      </c>
      <c r="AD380" s="255">
        <f t="shared" si="128"/>
        <v>0</v>
      </c>
      <c r="AE380" s="255">
        <f t="shared" si="128"/>
        <v>0</v>
      </c>
      <c r="AF380" s="255">
        <f t="shared" si="128"/>
        <v>0</v>
      </c>
      <c r="AG380" s="255">
        <f t="shared" si="128"/>
        <v>0</v>
      </c>
      <c r="AH380" s="255">
        <f t="shared" si="128"/>
        <v>60000000</v>
      </c>
      <c r="AI380" s="255">
        <f t="shared" si="128"/>
        <v>0</v>
      </c>
      <c r="AJ380" s="255">
        <f t="shared" si="128"/>
        <v>0</v>
      </c>
      <c r="AK380" s="255">
        <f t="shared" si="128"/>
        <v>0</v>
      </c>
      <c r="AL380" s="354">
        <f t="shared" si="128"/>
        <v>60000000</v>
      </c>
    </row>
    <row r="381" spans="1:43" s="35" customFormat="1" ht="110.25" customHeight="1" x14ac:dyDescent="0.25">
      <c r="A381" s="370"/>
      <c r="B381" s="71"/>
      <c r="C381" s="522" t="s">
        <v>546</v>
      </c>
      <c r="D381" s="524" t="s">
        <v>547</v>
      </c>
      <c r="E381" s="514" t="s">
        <v>548</v>
      </c>
      <c r="F381" s="514" t="s">
        <v>549</v>
      </c>
      <c r="G381" s="71"/>
      <c r="H381" s="334">
        <v>180</v>
      </c>
      <c r="I381" s="334">
        <v>0</v>
      </c>
      <c r="J381" s="334">
        <v>1</v>
      </c>
      <c r="K381" s="439" t="s">
        <v>552</v>
      </c>
      <c r="L381" s="445"/>
      <c r="M381" s="433" t="s">
        <v>553</v>
      </c>
      <c r="N381" s="439" t="s">
        <v>554</v>
      </c>
      <c r="O381" s="334" t="s">
        <v>127</v>
      </c>
      <c r="P381" s="398"/>
      <c r="Q381" s="398"/>
      <c r="R381" s="398"/>
      <c r="S381" s="398"/>
      <c r="T381" s="398"/>
      <c r="U381" s="398"/>
      <c r="V381" s="398"/>
      <c r="W381" s="398"/>
      <c r="X381" s="398"/>
      <c r="Y381" s="398"/>
      <c r="Z381" s="398"/>
      <c r="AA381" s="398"/>
      <c r="AB381" s="398"/>
      <c r="AC381" s="398"/>
      <c r="AD381" s="398"/>
      <c r="AE381" s="398"/>
      <c r="AF381" s="398"/>
      <c r="AG381" s="398"/>
      <c r="AH381" s="398">
        <f>47500000+12500000</f>
        <v>60000000</v>
      </c>
      <c r="AI381" s="398"/>
      <c r="AJ381" s="398"/>
      <c r="AK381" s="398"/>
      <c r="AL381" s="401">
        <f>+P381+R381+S381+T381+U381+V381+W381+X381+Y381+Z381+AA381+AD381+AG381+AH381+AI381+AJ381+AK381</f>
        <v>60000000</v>
      </c>
      <c r="AN381" s="176"/>
    </row>
    <row r="382" spans="1:43" s="35" customFormat="1" ht="87.75" customHeight="1" x14ac:dyDescent="0.25">
      <c r="A382" s="370"/>
      <c r="B382" s="26"/>
      <c r="C382" s="523"/>
      <c r="D382" s="525"/>
      <c r="E382" s="515"/>
      <c r="F382" s="515"/>
      <c r="G382" s="26"/>
      <c r="H382" s="334">
        <v>181</v>
      </c>
      <c r="I382" s="334">
        <v>6</v>
      </c>
      <c r="J382" s="334">
        <v>6</v>
      </c>
      <c r="K382" s="441"/>
      <c r="L382" s="447"/>
      <c r="M382" s="435"/>
      <c r="N382" s="441"/>
      <c r="O382" s="334" t="s">
        <v>127</v>
      </c>
      <c r="P382" s="400"/>
      <c r="Q382" s="400"/>
      <c r="R382" s="400"/>
      <c r="S382" s="400"/>
      <c r="T382" s="400"/>
      <c r="U382" s="400"/>
      <c r="V382" s="400"/>
      <c r="W382" s="400"/>
      <c r="X382" s="400"/>
      <c r="Y382" s="400"/>
      <c r="Z382" s="400"/>
      <c r="AA382" s="400"/>
      <c r="AB382" s="400"/>
      <c r="AC382" s="400"/>
      <c r="AD382" s="400"/>
      <c r="AE382" s="400"/>
      <c r="AF382" s="400"/>
      <c r="AG382" s="400"/>
      <c r="AH382" s="400"/>
      <c r="AI382" s="400"/>
      <c r="AJ382" s="400"/>
      <c r="AK382" s="400"/>
      <c r="AL382" s="403"/>
      <c r="AN382" s="176"/>
    </row>
    <row r="383" spans="1:43" s="35" customFormat="1" ht="38.25" customHeight="1" x14ac:dyDescent="0.25">
      <c r="A383" s="359"/>
      <c r="B383" s="199"/>
      <c r="C383" s="200"/>
      <c r="D383" s="74"/>
      <c r="E383" s="25"/>
      <c r="F383" s="25"/>
      <c r="G383" s="74"/>
      <c r="H383" s="25"/>
      <c r="I383" s="25"/>
      <c r="J383" s="25"/>
      <c r="K383" s="25"/>
      <c r="L383" s="76"/>
      <c r="M383" s="25"/>
      <c r="N383" s="74"/>
      <c r="O383" s="25"/>
      <c r="P383" s="257"/>
      <c r="Q383" s="257"/>
      <c r="R383" s="257"/>
      <c r="S383" s="257"/>
      <c r="T383" s="257"/>
      <c r="U383" s="257"/>
      <c r="V383" s="257"/>
      <c r="W383" s="257"/>
      <c r="X383" s="257"/>
      <c r="Y383" s="257"/>
      <c r="Z383" s="257"/>
      <c r="AA383" s="257"/>
      <c r="AB383" s="257"/>
      <c r="AC383" s="257"/>
      <c r="AD383" s="257"/>
      <c r="AE383" s="257"/>
      <c r="AF383" s="257"/>
      <c r="AG383" s="257"/>
      <c r="AH383" s="257"/>
      <c r="AI383" s="257"/>
      <c r="AJ383" s="257"/>
      <c r="AK383" s="257"/>
      <c r="AL383" s="357"/>
    </row>
    <row r="384" spans="1:43" s="35" customFormat="1" ht="38.25" customHeight="1" x14ac:dyDescent="0.25">
      <c r="A384" s="359"/>
      <c r="B384" s="97">
        <v>17</v>
      </c>
      <c r="C384" s="63" t="s">
        <v>64</v>
      </c>
      <c r="D384" s="63"/>
      <c r="E384" s="63"/>
      <c r="F384" s="63"/>
      <c r="G384" s="63"/>
      <c r="H384" s="63"/>
      <c r="I384" s="63"/>
      <c r="J384" s="63"/>
      <c r="K384" s="63"/>
      <c r="L384" s="63"/>
      <c r="M384" s="63"/>
      <c r="N384" s="63"/>
      <c r="O384" s="63"/>
      <c r="P384" s="253">
        <f t="shared" ref="P384:Z384" si="129">P385+P389+P398+P406</f>
        <v>0</v>
      </c>
      <c r="Q384" s="253">
        <f t="shared" si="129"/>
        <v>0</v>
      </c>
      <c r="R384" s="253">
        <f t="shared" si="129"/>
        <v>0</v>
      </c>
      <c r="S384" s="253">
        <f t="shared" si="129"/>
        <v>0</v>
      </c>
      <c r="T384" s="253">
        <f t="shared" si="129"/>
        <v>0</v>
      </c>
      <c r="U384" s="253">
        <f t="shared" si="129"/>
        <v>0</v>
      </c>
      <c r="V384" s="253">
        <f t="shared" si="129"/>
        <v>0</v>
      </c>
      <c r="W384" s="253">
        <f t="shared" si="129"/>
        <v>0</v>
      </c>
      <c r="X384" s="253">
        <f t="shared" si="129"/>
        <v>0</v>
      </c>
      <c r="Y384" s="253">
        <f t="shared" si="129"/>
        <v>0</v>
      </c>
      <c r="Z384" s="253">
        <f t="shared" si="129"/>
        <v>0</v>
      </c>
      <c r="AA384" s="253">
        <f t="shared" ref="AA384:AL384" si="130">AA385+AA389+AA398+AA406</f>
        <v>0</v>
      </c>
      <c r="AB384" s="253">
        <f t="shared" si="130"/>
        <v>0</v>
      </c>
      <c r="AC384" s="253">
        <f t="shared" si="130"/>
        <v>0</v>
      </c>
      <c r="AD384" s="253">
        <f t="shared" si="130"/>
        <v>0</v>
      </c>
      <c r="AE384" s="253">
        <f t="shared" si="130"/>
        <v>0</v>
      </c>
      <c r="AF384" s="253">
        <f t="shared" si="130"/>
        <v>0</v>
      </c>
      <c r="AG384" s="253">
        <f t="shared" si="130"/>
        <v>0</v>
      </c>
      <c r="AH384" s="253">
        <f t="shared" si="130"/>
        <v>715000000</v>
      </c>
      <c r="AI384" s="253">
        <f t="shared" si="130"/>
        <v>0</v>
      </c>
      <c r="AJ384" s="253">
        <f t="shared" si="130"/>
        <v>0</v>
      </c>
      <c r="AK384" s="253">
        <f t="shared" si="130"/>
        <v>0</v>
      </c>
      <c r="AL384" s="352">
        <f t="shared" si="130"/>
        <v>715000000</v>
      </c>
      <c r="AN384" s="101"/>
      <c r="AO384" s="101"/>
      <c r="AP384" s="101"/>
    </row>
    <row r="385" spans="1:40" s="78" customFormat="1" ht="36.75" customHeight="1" x14ac:dyDescent="0.25">
      <c r="A385" s="359"/>
      <c r="B385" s="201"/>
      <c r="C385" s="202"/>
      <c r="D385" s="24"/>
      <c r="E385" s="116"/>
      <c r="F385" s="116"/>
      <c r="G385" s="144">
        <v>58</v>
      </c>
      <c r="H385" s="69" t="s">
        <v>65</v>
      </c>
      <c r="I385" s="69"/>
      <c r="J385" s="69"/>
      <c r="K385" s="69"/>
      <c r="L385" s="69"/>
      <c r="M385" s="69"/>
      <c r="N385" s="69"/>
      <c r="O385" s="69"/>
      <c r="P385" s="255">
        <f>SUM(P386:P387)</f>
        <v>0</v>
      </c>
      <c r="Q385" s="255">
        <f t="shared" ref="Q385:AL385" si="131">SUM(Q386:Q387)</f>
        <v>0</v>
      </c>
      <c r="R385" s="255">
        <f t="shared" si="131"/>
        <v>0</v>
      </c>
      <c r="S385" s="255">
        <f t="shared" si="131"/>
        <v>0</v>
      </c>
      <c r="T385" s="255">
        <f t="shared" si="131"/>
        <v>0</v>
      </c>
      <c r="U385" s="255">
        <f t="shared" si="131"/>
        <v>0</v>
      </c>
      <c r="V385" s="255">
        <f t="shared" si="131"/>
        <v>0</v>
      </c>
      <c r="W385" s="255">
        <f t="shared" si="131"/>
        <v>0</v>
      </c>
      <c r="X385" s="255">
        <f t="shared" si="131"/>
        <v>0</v>
      </c>
      <c r="Y385" s="255">
        <f t="shared" si="131"/>
        <v>0</v>
      </c>
      <c r="Z385" s="255">
        <f t="shared" si="131"/>
        <v>0</v>
      </c>
      <c r="AA385" s="255">
        <f t="shared" si="131"/>
        <v>0</v>
      </c>
      <c r="AB385" s="255">
        <f t="shared" si="131"/>
        <v>0</v>
      </c>
      <c r="AC385" s="255">
        <f t="shared" si="131"/>
        <v>0</v>
      </c>
      <c r="AD385" s="255">
        <f t="shared" si="131"/>
        <v>0</v>
      </c>
      <c r="AE385" s="255">
        <f t="shared" si="131"/>
        <v>0</v>
      </c>
      <c r="AF385" s="255">
        <f t="shared" si="131"/>
        <v>0</v>
      </c>
      <c r="AG385" s="255">
        <f t="shared" si="131"/>
        <v>0</v>
      </c>
      <c r="AH385" s="255">
        <f t="shared" si="131"/>
        <v>90000000</v>
      </c>
      <c r="AI385" s="255">
        <f t="shared" si="131"/>
        <v>0</v>
      </c>
      <c r="AJ385" s="255">
        <f t="shared" si="131"/>
        <v>0</v>
      </c>
      <c r="AK385" s="255">
        <f t="shared" si="131"/>
        <v>0</v>
      </c>
      <c r="AL385" s="354">
        <f t="shared" si="131"/>
        <v>90000000</v>
      </c>
    </row>
    <row r="386" spans="1:40" s="35" customFormat="1" ht="118.5" customHeight="1" x14ac:dyDescent="0.25">
      <c r="A386" s="359"/>
      <c r="B386" s="203"/>
      <c r="C386" s="335">
        <v>22</v>
      </c>
      <c r="D386" s="329" t="s">
        <v>555</v>
      </c>
      <c r="E386" s="334" t="s">
        <v>556</v>
      </c>
      <c r="F386" s="334" t="s">
        <v>557</v>
      </c>
      <c r="G386" s="71"/>
      <c r="H386" s="334">
        <v>183</v>
      </c>
      <c r="I386" s="14">
        <v>0</v>
      </c>
      <c r="J386" s="14">
        <v>1</v>
      </c>
      <c r="K386" s="15" t="s">
        <v>552</v>
      </c>
      <c r="L386" s="12"/>
      <c r="M386" s="334" t="s">
        <v>558</v>
      </c>
      <c r="N386" s="329" t="s">
        <v>559</v>
      </c>
      <c r="O386" s="334" t="s">
        <v>127</v>
      </c>
      <c r="P386" s="45"/>
      <c r="Q386" s="45"/>
      <c r="R386" s="45"/>
      <c r="S386" s="45"/>
      <c r="T386" s="45"/>
      <c r="U386" s="45"/>
      <c r="V386" s="45"/>
      <c r="W386" s="45"/>
      <c r="X386" s="45"/>
      <c r="Y386" s="45"/>
      <c r="Z386" s="45"/>
      <c r="AA386" s="45"/>
      <c r="AB386" s="45"/>
      <c r="AC386" s="45"/>
      <c r="AD386" s="45"/>
      <c r="AE386" s="45"/>
      <c r="AF386" s="45"/>
      <c r="AG386" s="45"/>
      <c r="AH386" s="45">
        <v>73000000</v>
      </c>
      <c r="AI386" s="45"/>
      <c r="AJ386" s="33"/>
      <c r="AK386" s="33"/>
      <c r="AL386" s="355">
        <f>+P386+R386+S386+T386+U386+V386+W386+X386+Y386+Z386+AA386+AD386+AG386+AH386+AI386+AJ386+AK386</f>
        <v>73000000</v>
      </c>
      <c r="AN386" s="176"/>
    </row>
    <row r="387" spans="1:40" s="35" customFormat="1" ht="104.25" customHeight="1" x14ac:dyDescent="0.25">
      <c r="A387" s="359"/>
      <c r="B387" s="203"/>
      <c r="C387" s="335">
        <v>22</v>
      </c>
      <c r="D387" s="329" t="s">
        <v>555</v>
      </c>
      <c r="E387" s="334" t="s">
        <v>556</v>
      </c>
      <c r="F387" s="334" t="s">
        <v>557</v>
      </c>
      <c r="G387" s="26"/>
      <c r="H387" s="334">
        <v>183</v>
      </c>
      <c r="I387" s="14">
        <v>0</v>
      </c>
      <c r="J387" s="14">
        <v>1</v>
      </c>
      <c r="K387" s="15" t="s">
        <v>552</v>
      </c>
      <c r="L387" s="12">
        <v>2014630000051</v>
      </c>
      <c r="M387" s="334" t="s">
        <v>560</v>
      </c>
      <c r="N387" s="329" t="s">
        <v>561</v>
      </c>
      <c r="O387" s="334" t="s">
        <v>127</v>
      </c>
      <c r="P387" s="45">
        <v>0</v>
      </c>
      <c r="Q387" s="45">
        <v>0</v>
      </c>
      <c r="R387" s="45">
        <v>0</v>
      </c>
      <c r="S387" s="45">
        <v>0</v>
      </c>
      <c r="T387" s="45">
        <v>0</v>
      </c>
      <c r="U387" s="45">
        <v>0</v>
      </c>
      <c r="V387" s="45">
        <v>0</v>
      </c>
      <c r="W387" s="45">
        <v>0</v>
      </c>
      <c r="X387" s="45">
        <v>0</v>
      </c>
      <c r="Y387" s="45">
        <v>0</v>
      </c>
      <c r="Z387" s="45">
        <v>0</v>
      </c>
      <c r="AA387" s="45">
        <v>0</v>
      </c>
      <c r="AB387" s="45"/>
      <c r="AC387" s="45"/>
      <c r="AD387" s="45">
        <v>0</v>
      </c>
      <c r="AE387" s="45"/>
      <c r="AF387" s="45"/>
      <c r="AG387" s="45">
        <v>0</v>
      </c>
      <c r="AH387" s="45">
        <v>17000000</v>
      </c>
      <c r="AI387" s="45">
        <v>0</v>
      </c>
      <c r="AJ387" s="33"/>
      <c r="AK387" s="33">
        <v>0</v>
      </c>
      <c r="AL387" s="355">
        <f>+P387+R387+S387+T387+U387+V387+W387+X387+Y387+Z387+AA387+AD387+AG387+AH387+AI387+AJ387+AK387</f>
        <v>17000000</v>
      </c>
      <c r="AN387" s="176"/>
    </row>
    <row r="388" spans="1:40" s="35" customFormat="1" ht="38.25" customHeight="1" x14ac:dyDescent="0.25">
      <c r="A388" s="359"/>
      <c r="B388" s="203"/>
      <c r="C388" s="7"/>
      <c r="D388" s="6"/>
      <c r="E388" s="7"/>
      <c r="F388" s="7"/>
      <c r="G388" s="6"/>
      <c r="H388" s="7"/>
      <c r="I388" s="204"/>
      <c r="J388" s="204"/>
      <c r="K388" s="204"/>
      <c r="L388" s="106"/>
      <c r="M388" s="7"/>
      <c r="N388" s="6"/>
      <c r="O388" s="7"/>
      <c r="P388" s="31"/>
      <c r="Q388" s="31"/>
      <c r="R388" s="31"/>
      <c r="S388" s="31"/>
      <c r="T388" s="31"/>
      <c r="U388" s="31"/>
      <c r="V388" s="31"/>
      <c r="W388" s="31"/>
      <c r="X388" s="31"/>
      <c r="Y388" s="31"/>
      <c r="Z388" s="31"/>
      <c r="AA388" s="31"/>
      <c r="AB388" s="31"/>
      <c r="AC388" s="31"/>
      <c r="AD388" s="31"/>
      <c r="AE388" s="31"/>
      <c r="AF388" s="31"/>
      <c r="AG388" s="31"/>
      <c r="AH388" s="31"/>
      <c r="AI388" s="31"/>
      <c r="AJ388" s="31"/>
      <c r="AK388" s="31"/>
      <c r="AL388" s="364"/>
    </row>
    <row r="389" spans="1:40" s="78" customFormat="1" ht="38.25" customHeight="1" x14ac:dyDescent="0.25">
      <c r="A389" s="359"/>
      <c r="B389" s="205"/>
      <c r="C389" s="310"/>
      <c r="D389" s="332"/>
      <c r="E389" s="206"/>
      <c r="F389" s="207"/>
      <c r="G389" s="67">
        <v>59</v>
      </c>
      <c r="H389" s="69" t="s">
        <v>66</v>
      </c>
      <c r="I389" s="69"/>
      <c r="J389" s="69"/>
      <c r="K389" s="69"/>
      <c r="L389" s="69"/>
      <c r="M389" s="69"/>
      <c r="N389" s="69"/>
      <c r="O389" s="69"/>
      <c r="P389" s="255">
        <f>SUM(P390:P396)</f>
        <v>0</v>
      </c>
      <c r="Q389" s="255">
        <f t="shared" ref="Q389:AL389" si="132">SUM(Q390:Q396)</f>
        <v>0</v>
      </c>
      <c r="R389" s="255">
        <f t="shared" si="132"/>
        <v>0</v>
      </c>
      <c r="S389" s="255">
        <f t="shared" si="132"/>
        <v>0</v>
      </c>
      <c r="T389" s="255">
        <f t="shared" si="132"/>
        <v>0</v>
      </c>
      <c r="U389" s="255">
        <f t="shared" si="132"/>
        <v>0</v>
      </c>
      <c r="V389" s="255">
        <f t="shared" si="132"/>
        <v>0</v>
      </c>
      <c r="W389" s="255">
        <f t="shared" si="132"/>
        <v>0</v>
      </c>
      <c r="X389" s="255">
        <f t="shared" si="132"/>
        <v>0</v>
      </c>
      <c r="Y389" s="255">
        <f t="shared" si="132"/>
        <v>0</v>
      </c>
      <c r="Z389" s="255">
        <f t="shared" si="132"/>
        <v>0</v>
      </c>
      <c r="AA389" s="255">
        <f t="shared" si="132"/>
        <v>0</v>
      </c>
      <c r="AB389" s="255">
        <f t="shared" si="132"/>
        <v>0</v>
      </c>
      <c r="AC389" s="255">
        <f t="shared" si="132"/>
        <v>0</v>
      </c>
      <c r="AD389" s="255">
        <f t="shared" si="132"/>
        <v>0</v>
      </c>
      <c r="AE389" s="255">
        <f t="shared" si="132"/>
        <v>0</v>
      </c>
      <c r="AF389" s="255">
        <f t="shared" si="132"/>
        <v>0</v>
      </c>
      <c r="AG389" s="255">
        <f t="shared" si="132"/>
        <v>0</v>
      </c>
      <c r="AH389" s="255">
        <f t="shared" si="132"/>
        <v>270000000</v>
      </c>
      <c r="AI389" s="255">
        <f t="shared" si="132"/>
        <v>0</v>
      </c>
      <c r="AJ389" s="255">
        <f t="shared" si="132"/>
        <v>0</v>
      </c>
      <c r="AK389" s="255">
        <f t="shared" si="132"/>
        <v>0</v>
      </c>
      <c r="AL389" s="354">
        <f t="shared" si="132"/>
        <v>270000000</v>
      </c>
    </row>
    <row r="390" spans="1:40" s="35" customFormat="1" ht="179.25" customHeight="1" x14ac:dyDescent="0.25">
      <c r="A390" s="359"/>
      <c r="B390" s="203"/>
      <c r="C390" s="335" t="s">
        <v>562</v>
      </c>
      <c r="D390" s="329" t="s">
        <v>563</v>
      </c>
      <c r="E390" s="334" t="s">
        <v>564</v>
      </c>
      <c r="F390" s="334" t="s">
        <v>565</v>
      </c>
      <c r="G390" s="71"/>
      <c r="H390" s="334">
        <v>184</v>
      </c>
      <c r="I390" s="14">
        <v>1</v>
      </c>
      <c r="J390" s="14">
        <v>1</v>
      </c>
      <c r="K390" s="15" t="s">
        <v>552</v>
      </c>
      <c r="L390" s="12">
        <v>2014630000045</v>
      </c>
      <c r="M390" s="334" t="s">
        <v>566</v>
      </c>
      <c r="N390" s="329" t="s">
        <v>567</v>
      </c>
      <c r="O390" s="334" t="s">
        <v>127</v>
      </c>
      <c r="P390" s="45">
        <v>0</v>
      </c>
      <c r="Q390" s="45">
        <v>0</v>
      </c>
      <c r="R390" s="45">
        <v>0</v>
      </c>
      <c r="S390" s="45">
        <v>0</v>
      </c>
      <c r="T390" s="45">
        <v>0</v>
      </c>
      <c r="U390" s="45">
        <v>0</v>
      </c>
      <c r="V390" s="45">
        <v>0</v>
      </c>
      <c r="W390" s="45">
        <v>0</v>
      </c>
      <c r="X390" s="45">
        <v>0</v>
      </c>
      <c r="Y390" s="45">
        <v>0</v>
      </c>
      <c r="Z390" s="45">
        <v>0</v>
      </c>
      <c r="AA390" s="45">
        <v>0</v>
      </c>
      <c r="AB390" s="45"/>
      <c r="AC390" s="45"/>
      <c r="AD390" s="45">
        <v>0</v>
      </c>
      <c r="AE390" s="45"/>
      <c r="AF390" s="45"/>
      <c r="AG390" s="45">
        <v>0</v>
      </c>
      <c r="AH390" s="45">
        <v>6500000</v>
      </c>
      <c r="AI390" s="45">
        <v>0</v>
      </c>
      <c r="AJ390" s="33"/>
      <c r="AK390" s="33">
        <v>0</v>
      </c>
      <c r="AL390" s="355">
        <f>+P390+R390+S390+T390+U390+V390+W390+X390+Y390+Z390+AA390+AD390+AG390+AH390+AI390+AJ390+AK390</f>
        <v>6500000</v>
      </c>
      <c r="AN390" s="176"/>
    </row>
    <row r="391" spans="1:40" s="35" customFormat="1" ht="150" customHeight="1" x14ac:dyDescent="0.25">
      <c r="A391" s="359"/>
      <c r="B391" s="203"/>
      <c r="C391" s="335" t="s">
        <v>562</v>
      </c>
      <c r="D391" s="329" t="s">
        <v>563</v>
      </c>
      <c r="E391" s="334" t="s">
        <v>564</v>
      </c>
      <c r="F391" s="334" t="s">
        <v>565</v>
      </c>
      <c r="G391" s="73"/>
      <c r="H391" s="334">
        <v>184</v>
      </c>
      <c r="I391" s="14">
        <v>1</v>
      </c>
      <c r="J391" s="14">
        <v>1</v>
      </c>
      <c r="K391" s="15" t="s">
        <v>552</v>
      </c>
      <c r="L391" s="12">
        <v>2014630000041</v>
      </c>
      <c r="M391" s="334" t="s">
        <v>568</v>
      </c>
      <c r="N391" s="329" t="s">
        <v>569</v>
      </c>
      <c r="O391" s="334" t="s">
        <v>127</v>
      </c>
      <c r="P391" s="45"/>
      <c r="Q391" s="45"/>
      <c r="R391" s="45"/>
      <c r="S391" s="45"/>
      <c r="T391" s="45"/>
      <c r="U391" s="45"/>
      <c r="V391" s="45"/>
      <c r="W391" s="45"/>
      <c r="X391" s="45"/>
      <c r="Y391" s="45"/>
      <c r="Z391" s="45"/>
      <c r="AA391" s="45"/>
      <c r="AB391" s="45"/>
      <c r="AC391" s="45"/>
      <c r="AD391" s="45"/>
      <c r="AE391" s="45"/>
      <c r="AF391" s="45"/>
      <c r="AG391" s="45"/>
      <c r="AH391" s="45">
        <v>6000000</v>
      </c>
      <c r="AI391" s="45"/>
      <c r="AJ391" s="33"/>
      <c r="AK391" s="33"/>
      <c r="AL391" s="355">
        <f>+P391+R391+S391+T391+U391+V391+W391+X391+Y391+Z391+AA391+AD391+AG391+AH391+AI391+AJ391+AK391</f>
        <v>6000000</v>
      </c>
      <c r="AN391" s="176"/>
    </row>
    <row r="392" spans="1:40" s="35" customFormat="1" ht="160.5" customHeight="1" x14ac:dyDescent="0.25">
      <c r="A392" s="359"/>
      <c r="B392" s="203"/>
      <c r="C392" s="335" t="s">
        <v>562</v>
      </c>
      <c r="D392" s="329" t="s">
        <v>563</v>
      </c>
      <c r="E392" s="334" t="s">
        <v>564</v>
      </c>
      <c r="F392" s="334" t="s">
        <v>565</v>
      </c>
      <c r="G392" s="73"/>
      <c r="H392" s="334">
        <v>186</v>
      </c>
      <c r="I392" s="14" t="s">
        <v>9</v>
      </c>
      <c r="J392" s="14">
        <v>1</v>
      </c>
      <c r="K392" s="15" t="s">
        <v>552</v>
      </c>
      <c r="L392" s="12">
        <v>2014630000042</v>
      </c>
      <c r="M392" s="334" t="s">
        <v>570</v>
      </c>
      <c r="N392" s="329" t="s">
        <v>571</v>
      </c>
      <c r="O392" s="11" t="s">
        <v>127</v>
      </c>
      <c r="P392" s="45">
        <v>0</v>
      </c>
      <c r="Q392" s="45">
        <v>0</v>
      </c>
      <c r="R392" s="45">
        <v>0</v>
      </c>
      <c r="S392" s="45">
        <v>0</v>
      </c>
      <c r="T392" s="45">
        <v>0</v>
      </c>
      <c r="U392" s="45">
        <v>0</v>
      </c>
      <c r="V392" s="45">
        <v>0</v>
      </c>
      <c r="W392" s="45">
        <v>0</v>
      </c>
      <c r="X392" s="45">
        <v>0</v>
      </c>
      <c r="Y392" s="45">
        <v>0</v>
      </c>
      <c r="Z392" s="45">
        <v>0</v>
      </c>
      <c r="AA392" s="45">
        <v>0</v>
      </c>
      <c r="AB392" s="45"/>
      <c r="AC392" s="45"/>
      <c r="AD392" s="45">
        <v>0</v>
      </c>
      <c r="AE392" s="45"/>
      <c r="AF392" s="45"/>
      <c r="AG392" s="45">
        <v>0</v>
      </c>
      <c r="AH392" s="30">
        <v>10000000</v>
      </c>
      <c r="AI392" s="45">
        <v>0</v>
      </c>
      <c r="AJ392" s="33"/>
      <c r="AK392" s="33">
        <v>0</v>
      </c>
      <c r="AL392" s="355">
        <f>+P392+R392+S392+T392+U392+V392+W392+X392+Y392+Z392+AA392+AD392+AG392+AH392+AI392+AJ392+AK392</f>
        <v>10000000</v>
      </c>
      <c r="AN392" s="176"/>
    </row>
    <row r="393" spans="1:40" s="35" customFormat="1" ht="167.25" customHeight="1" x14ac:dyDescent="0.25">
      <c r="A393" s="359"/>
      <c r="B393" s="203"/>
      <c r="C393" s="335" t="s">
        <v>562</v>
      </c>
      <c r="D393" s="329" t="s">
        <v>563</v>
      </c>
      <c r="E393" s="334" t="s">
        <v>564</v>
      </c>
      <c r="F393" s="334" t="s">
        <v>565</v>
      </c>
      <c r="G393" s="73"/>
      <c r="H393" s="334">
        <v>186</v>
      </c>
      <c r="I393" s="14" t="s">
        <v>9</v>
      </c>
      <c r="J393" s="14">
        <v>1</v>
      </c>
      <c r="K393" s="15" t="s">
        <v>552</v>
      </c>
      <c r="L393" s="12">
        <v>2014630000043</v>
      </c>
      <c r="M393" s="334" t="s">
        <v>572</v>
      </c>
      <c r="N393" s="329" t="s">
        <v>573</v>
      </c>
      <c r="O393" s="11" t="s">
        <v>127</v>
      </c>
      <c r="P393" s="45"/>
      <c r="Q393" s="45"/>
      <c r="R393" s="45"/>
      <c r="S393" s="45"/>
      <c r="T393" s="45"/>
      <c r="U393" s="45"/>
      <c r="V393" s="45"/>
      <c r="W393" s="45"/>
      <c r="X393" s="45"/>
      <c r="Y393" s="45"/>
      <c r="Z393" s="45"/>
      <c r="AA393" s="45"/>
      <c r="AB393" s="45"/>
      <c r="AC393" s="45"/>
      <c r="AD393" s="45"/>
      <c r="AE393" s="45"/>
      <c r="AF393" s="45"/>
      <c r="AG393" s="45"/>
      <c r="AH393" s="30">
        <v>1000000</v>
      </c>
      <c r="AI393" s="45"/>
      <c r="AJ393" s="33"/>
      <c r="AK393" s="33"/>
      <c r="AL393" s="355">
        <f>+P393+R393+S393+T393+U393+V393+W393+X393+Y393+Z393+AA393+AD393+AG393+AH393+AI393+AJ393+AK393</f>
        <v>1000000</v>
      </c>
      <c r="AN393" s="176"/>
    </row>
    <row r="394" spans="1:40" s="35" customFormat="1" ht="74.25" customHeight="1" x14ac:dyDescent="0.25">
      <c r="A394" s="359"/>
      <c r="B394" s="203"/>
      <c r="C394" s="474" t="s">
        <v>562</v>
      </c>
      <c r="D394" s="439" t="s">
        <v>563</v>
      </c>
      <c r="E394" s="433" t="s">
        <v>564</v>
      </c>
      <c r="F394" s="433" t="s">
        <v>565</v>
      </c>
      <c r="G394" s="73"/>
      <c r="H394" s="334">
        <v>184</v>
      </c>
      <c r="I394" s="14">
        <v>1</v>
      </c>
      <c r="J394" s="14">
        <v>1</v>
      </c>
      <c r="K394" s="489" t="s">
        <v>552</v>
      </c>
      <c r="L394" s="322"/>
      <c r="M394" s="433" t="s">
        <v>574</v>
      </c>
      <c r="N394" s="439" t="s">
        <v>575</v>
      </c>
      <c r="O394" s="11" t="s">
        <v>127</v>
      </c>
      <c r="P394" s="398"/>
      <c r="Q394" s="398"/>
      <c r="R394" s="398"/>
      <c r="S394" s="398"/>
      <c r="T394" s="398"/>
      <c r="U394" s="398"/>
      <c r="V394" s="398"/>
      <c r="W394" s="398"/>
      <c r="X394" s="398"/>
      <c r="Y394" s="398"/>
      <c r="Z394" s="398"/>
      <c r="AA394" s="398"/>
      <c r="AB394" s="398"/>
      <c r="AC394" s="398"/>
      <c r="AD394" s="398"/>
      <c r="AE394" s="398"/>
      <c r="AF394" s="398"/>
      <c r="AG394" s="398"/>
      <c r="AH394" s="404">
        <v>246500000</v>
      </c>
      <c r="AI394" s="398"/>
      <c r="AJ394" s="398"/>
      <c r="AK394" s="398"/>
      <c r="AL394" s="401">
        <f>P394+Q394+R394+S394+T394+U394+V394+W394+X394+Y394+Z394+AA394+AD394+AG394+AK394+AJ394+AI394+AH394</f>
        <v>246500000</v>
      </c>
      <c r="AN394" s="176"/>
    </row>
    <row r="395" spans="1:40" s="35" customFormat="1" ht="100.5" customHeight="1" x14ac:dyDescent="0.25">
      <c r="A395" s="359"/>
      <c r="B395" s="203"/>
      <c r="C395" s="476"/>
      <c r="D395" s="440"/>
      <c r="E395" s="434"/>
      <c r="F395" s="434"/>
      <c r="G395" s="73"/>
      <c r="H395" s="334">
        <v>185</v>
      </c>
      <c r="I395" s="14" t="s">
        <v>9</v>
      </c>
      <c r="J395" s="14">
        <v>1</v>
      </c>
      <c r="K395" s="490"/>
      <c r="L395" s="323"/>
      <c r="M395" s="434"/>
      <c r="N395" s="440"/>
      <c r="O395" s="334" t="s">
        <v>127</v>
      </c>
      <c r="P395" s="399"/>
      <c r="Q395" s="399"/>
      <c r="R395" s="399"/>
      <c r="S395" s="399"/>
      <c r="T395" s="399"/>
      <c r="U395" s="399"/>
      <c r="V395" s="399"/>
      <c r="W395" s="399"/>
      <c r="X395" s="399"/>
      <c r="Y395" s="399"/>
      <c r="Z395" s="399"/>
      <c r="AA395" s="399"/>
      <c r="AB395" s="399"/>
      <c r="AC395" s="399"/>
      <c r="AD395" s="399"/>
      <c r="AE395" s="399"/>
      <c r="AF395" s="399"/>
      <c r="AG395" s="399"/>
      <c r="AH395" s="405"/>
      <c r="AI395" s="399"/>
      <c r="AJ395" s="399"/>
      <c r="AK395" s="399"/>
      <c r="AL395" s="402"/>
      <c r="AN395" s="176"/>
    </row>
    <row r="396" spans="1:40" s="35" customFormat="1" ht="128.25" customHeight="1" x14ac:dyDescent="0.25">
      <c r="A396" s="359"/>
      <c r="B396" s="203"/>
      <c r="C396" s="475"/>
      <c r="D396" s="441"/>
      <c r="E396" s="435"/>
      <c r="F396" s="435"/>
      <c r="G396" s="26"/>
      <c r="H396" s="334">
        <v>186</v>
      </c>
      <c r="I396" s="14" t="s">
        <v>9</v>
      </c>
      <c r="J396" s="14">
        <v>1</v>
      </c>
      <c r="K396" s="491"/>
      <c r="L396" s="324"/>
      <c r="M396" s="435"/>
      <c r="N396" s="441"/>
      <c r="O396" s="334" t="s">
        <v>127</v>
      </c>
      <c r="P396" s="400"/>
      <c r="Q396" s="400"/>
      <c r="R396" s="400"/>
      <c r="S396" s="400"/>
      <c r="T396" s="400"/>
      <c r="U396" s="400"/>
      <c r="V396" s="400"/>
      <c r="W396" s="400"/>
      <c r="X396" s="400"/>
      <c r="Y396" s="400"/>
      <c r="Z396" s="400"/>
      <c r="AA396" s="400"/>
      <c r="AB396" s="400"/>
      <c r="AC396" s="400"/>
      <c r="AD396" s="400"/>
      <c r="AE396" s="400"/>
      <c r="AF396" s="400"/>
      <c r="AG396" s="400"/>
      <c r="AH396" s="406"/>
      <c r="AI396" s="400"/>
      <c r="AJ396" s="400"/>
      <c r="AK396" s="400"/>
      <c r="AL396" s="403"/>
      <c r="AN396" s="176"/>
    </row>
    <row r="397" spans="1:40" s="35" customFormat="1" ht="38.25" customHeight="1" x14ac:dyDescent="0.25">
      <c r="A397" s="359"/>
      <c r="B397" s="203"/>
      <c r="C397" s="7"/>
      <c r="D397" s="6"/>
      <c r="E397" s="7"/>
      <c r="F397" s="7"/>
      <c r="G397" s="6"/>
      <c r="H397" s="7"/>
      <c r="I397" s="204"/>
      <c r="J397" s="204"/>
      <c r="K397" s="204"/>
      <c r="L397" s="106"/>
      <c r="M397" s="7"/>
      <c r="N397" s="6"/>
      <c r="O397" s="7"/>
      <c r="P397" s="31"/>
      <c r="Q397" s="31"/>
      <c r="R397" s="31"/>
      <c r="S397" s="31"/>
      <c r="T397" s="31"/>
      <c r="U397" s="31"/>
      <c r="V397" s="31"/>
      <c r="W397" s="31"/>
      <c r="X397" s="31"/>
      <c r="Y397" s="31"/>
      <c r="Z397" s="31"/>
      <c r="AA397" s="31"/>
      <c r="AB397" s="31"/>
      <c r="AC397" s="31"/>
      <c r="AD397" s="31"/>
      <c r="AE397" s="31"/>
      <c r="AF397" s="31"/>
      <c r="AG397" s="31"/>
      <c r="AH397" s="31"/>
      <c r="AI397" s="31"/>
      <c r="AJ397" s="31"/>
      <c r="AK397" s="31"/>
      <c r="AL397" s="364"/>
    </row>
    <row r="398" spans="1:40" s="78" customFormat="1" ht="38.25" customHeight="1" x14ac:dyDescent="0.25">
      <c r="A398" s="359"/>
      <c r="B398" s="205"/>
      <c r="C398" s="310"/>
      <c r="D398" s="332"/>
      <c r="E398" s="206"/>
      <c r="F398" s="207"/>
      <c r="G398" s="67">
        <v>60</v>
      </c>
      <c r="H398" s="69" t="s">
        <v>67</v>
      </c>
      <c r="I398" s="69"/>
      <c r="J398" s="69"/>
      <c r="K398" s="69"/>
      <c r="L398" s="69"/>
      <c r="M398" s="69"/>
      <c r="N398" s="69"/>
      <c r="O398" s="69"/>
      <c r="P398" s="255">
        <f>SUM(P399:P404)</f>
        <v>0</v>
      </c>
      <c r="Q398" s="255">
        <f t="shared" ref="Q398:AL398" si="133">SUM(Q399:Q404)</f>
        <v>0</v>
      </c>
      <c r="R398" s="255">
        <f t="shared" si="133"/>
        <v>0</v>
      </c>
      <c r="S398" s="255">
        <f t="shared" si="133"/>
        <v>0</v>
      </c>
      <c r="T398" s="255">
        <f t="shared" si="133"/>
        <v>0</v>
      </c>
      <c r="U398" s="255">
        <f t="shared" si="133"/>
        <v>0</v>
      </c>
      <c r="V398" s="255">
        <f t="shared" si="133"/>
        <v>0</v>
      </c>
      <c r="W398" s="255">
        <f t="shared" si="133"/>
        <v>0</v>
      </c>
      <c r="X398" s="255">
        <f t="shared" si="133"/>
        <v>0</v>
      </c>
      <c r="Y398" s="255">
        <f t="shared" si="133"/>
        <v>0</v>
      </c>
      <c r="Z398" s="255">
        <f t="shared" si="133"/>
        <v>0</v>
      </c>
      <c r="AA398" s="255">
        <f t="shared" si="133"/>
        <v>0</v>
      </c>
      <c r="AB398" s="255">
        <f t="shared" si="133"/>
        <v>0</v>
      </c>
      <c r="AC398" s="255">
        <f t="shared" si="133"/>
        <v>0</v>
      </c>
      <c r="AD398" s="255">
        <f t="shared" si="133"/>
        <v>0</v>
      </c>
      <c r="AE398" s="255">
        <f t="shared" si="133"/>
        <v>0</v>
      </c>
      <c r="AF398" s="255">
        <f t="shared" si="133"/>
        <v>0</v>
      </c>
      <c r="AG398" s="255">
        <f t="shared" si="133"/>
        <v>0</v>
      </c>
      <c r="AH398" s="255">
        <f t="shared" si="133"/>
        <v>175000000</v>
      </c>
      <c r="AI398" s="255">
        <f t="shared" si="133"/>
        <v>0</v>
      </c>
      <c r="AJ398" s="255">
        <f t="shared" si="133"/>
        <v>0</v>
      </c>
      <c r="AK398" s="255">
        <f t="shared" si="133"/>
        <v>0</v>
      </c>
      <c r="AL398" s="354">
        <f t="shared" si="133"/>
        <v>175000000</v>
      </c>
    </row>
    <row r="399" spans="1:40" s="35" customFormat="1" ht="90.75" customHeight="1" x14ac:dyDescent="0.25">
      <c r="A399" s="359"/>
      <c r="B399" s="203"/>
      <c r="C399" s="335">
        <v>22</v>
      </c>
      <c r="D399" s="329" t="s">
        <v>109</v>
      </c>
      <c r="E399" s="334" t="s">
        <v>110</v>
      </c>
      <c r="F399" s="334" t="s">
        <v>111</v>
      </c>
      <c r="G399" s="71"/>
      <c r="H399" s="334">
        <v>187</v>
      </c>
      <c r="I399" s="14">
        <v>1</v>
      </c>
      <c r="J399" s="14">
        <v>1</v>
      </c>
      <c r="K399" s="489" t="s">
        <v>552</v>
      </c>
      <c r="L399" s="445"/>
      <c r="M399" s="433" t="s">
        <v>576</v>
      </c>
      <c r="N399" s="439" t="s">
        <v>577</v>
      </c>
      <c r="O399" s="334" t="s">
        <v>127</v>
      </c>
      <c r="P399" s="398"/>
      <c r="Q399" s="398"/>
      <c r="R399" s="398"/>
      <c r="S399" s="398"/>
      <c r="T399" s="398"/>
      <c r="U399" s="398"/>
      <c r="V399" s="398"/>
      <c r="W399" s="398"/>
      <c r="X399" s="398"/>
      <c r="Y399" s="398"/>
      <c r="Z399" s="398"/>
      <c r="AA399" s="398"/>
      <c r="AB399" s="398"/>
      <c r="AC399" s="398"/>
      <c r="AD399" s="398"/>
      <c r="AE399" s="398"/>
      <c r="AF399" s="398"/>
      <c r="AG399" s="398"/>
      <c r="AH399" s="404">
        <v>139350000</v>
      </c>
      <c r="AI399" s="398"/>
      <c r="AJ399" s="398"/>
      <c r="AK399" s="398"/>
      <c r="AL399" s="401">
        <f>+P399+R399+S399+T399+U399+V399+W399+X399+Y399+Z399+AA399+AD399+AG399+AH399+AI399+AJ399+AK399</f>
        <v>139350000</v>
      </c>
      <c r="AN399" s="176"/>
    </row>
    <row r="400" spans="1:40" s="35" customFormat="1" ht="121.5" customHeight="1" x14ac:dyDescent="0.25">
      <c r="A400" s="359"/>
      <c r="B400" s="203"/>
      <c r="C400" s="335">
        <v>31</v>
      </c>
      <c r="D400" s="329" t="s">
        <v>132</v>
      </c>
      <c r="E400" s="5">
        <v>0.249</v>
      </c>
      <c r="F400" s="208">
        <v>0.2</v>
      </c>
      <c r="G400" s="73"/>
      <c r="H400" s="334">
        <v>188</v>
      </c>
      <c r="I400" s="14" t="s">
        <v>9</v>
      </c>
      <c r="J400" s="14">
        <v>2</v>
      </c>
      <c r="K400" s="490"/>
      <c r="L400" s="446"/>
      <c r="M400" s="434"/>
      <c r="N400" s="440"/>
      <c r="O400" s="334" t="s">
        <v>127</v>
      </c>
      <c r="P400" s="399"/>
      <c r="Q400" s="399"/>
      <c r="R400" s="399"/>
      <c r="S400" s="399"/>
      <c r="T400" s="399"/>
      <c r="U400" s="399"/>
      <c r="V400" s="399"/>
      <c r="W400" s="399"/>
      <c r="X400" s="399"/>
      <c r="Y400" s="399"/>
      <c r="Z400" s="399"/>
      <c r="AA400" s="399"/>
      <c r="AB400" s="399"/>
      <c r="AC400" s="399"/>
      <c r="AD400" s="399"/>
      <c r="AE400" s="399"/>
      <c r="AF400" s="399"/>
      <c r="AG400" s="399"/>
      <c r="AH400" s="405"/>
      <c r="AI400" s="399"/>
      <c r="AJ400" s="399"/>
      <c r="AK400" s="399"/>
      <c r="AL400" s="402"/>
      <c r="AN400" s="176"/>
    </row>
    <row r="401" spans="1:40" s="35" customFormat="1" ht="132" customHeight="1" x14ac:dyDescent="0.25">
      <c r="A401" s="359"/>
      <c r="B401" s="203"/>
      <c r="C401" s="335">
        <v>32</v>
      </c>
      <c r="D401" s="329" t="s">
        <v>771</v>
      </c>
      <c r="E401" s="334" t="s">
        <v>112</v>
      </c>
      <c r="F401" s="334" t="s">
        <v>578</v>
      </c>
      <c r="G401" s="73"/>
      <c r="H401" s="334">
        <v>189</v>
      </c>
      <c r="I401" s="14" t="s">
        <v>9</v>
      </c>
      <c r="J401" s="14">
        <v>1</v>
      </c>
      <c r="K401" s="491"/>
      <c r="L401" s="447"/>
      <c r="M401" s="435"/>
      <c r="N401" s="441"/>
      <c r="O401" s="334" t="s">
        <v>127</v>
      </c>
      <c r="P401" s="400"/>
      <c r="Q401" s="400"/>
      <c r="R401" s="400"/>
      <c r="S401" s="400"/>
      <c r="T401" s="400"/>
      <c r="U401" s="400"/>
      <c r="V401" s="400"/>
      <c r="W401" s="400"/>
      <c r="X401" s="400"/>
      <c r="Y401" s="400"/>
      <c r="Z401" s="400"/>
      <c r="AA401" s="400"/>
      <c r="AB401" s="400"/>
      <c r="AC401" s="400"/>
      <c r="AD401" s="400"/>
      <c r="AE401" s="400"/>
      <c r="AF401" s="400"/>
      <c r="AG401" s="400"/>
      <c r="AH401" s="406"/>
      <c r="AI401" s="400"/>
      <c r="AJ401" s="400"/>
      <c r="AK401" s="400"/>
      <c r="AL401" s="403"/>
      <c r="AN401" s="176"/>
    </row>
    <row r="402" spans="1:40" s="35" customFormat="1" ht="124.5" customHeight="1" x14ac:dyDescent="0.25">
      <c r="A402" s="359"/>
      <c r="B402" s="203"/>
      <c r="C402" s="335" t="s">
        <v>579</v>
      </c>
      <c r="D402" s="329" t="s">
        <v>580</v>
      </c>
      <c r="E402" s="334" t="s">
        <v>581</v>
      </c>
      <c r="F402" s="334" t="s">
        <v>582</v>
      </c>
      <c r="G402" s="73"/>
      <c r="H402" s="334">
        <v>189</v>
      </c>
      <c r="I402" s="14" t="s">
        <v>9</v>
      </c>
      <c r="J402" s="14">
        <v>1</v>
      </c>
      <c r="K402" s="329" t="s">
        <v>552</v>
      </c>
      <c r="L402" s="12">
        <v>2014630000030</v>
      </c>
      <c r="M402" s="334" t="s">
        <v>583</v>
      </c>
      <c r="N402" s="329" t="s">
        <v>584</v>
      </c>
      <c r="O402" s="334" t="s">
        <v>127</v>
      </c>
      <c r="P402" s="45"/>
      <c r="Q402" s="45"/>
      <c r="R402" s="45"/>
      <c r="S402" s="45"/>
      <c r="T402" s="45"/>
      <c r="U402" s="45"/>
      <c r="V402" s="45"/>
      <c r="W402" s="45"/>
      <c r="X402" s="45"/>
      <c r="Y402" s="45"/>
      <c r="Z402" s="45"/>
      <c r="AA402" s="45"/>
      <c r="AB402" s="45"/>
      <c r="AC402" s="45"/>
      <c r="AD402" s="45"/>
      <c r="AE402" s="45"/>
      <c r="AF402" s="45"/>
      <c r="AG402" s="45"/>
      <c r="AH402" s="45">
        <v>19000000</v>
      </c>
      <c r="AI402" s="45"/>
      <c r="AJ402" s="33"/>
      <c r="AK402" s="33"/>
      <c r="AL402" s="355">
        <f>+P402+R402+S402+T402+U402+V402+W402+X402+Y402+Z402+AA402+AD402+AG402+AH402+AI402+AJ402+AK402</f>
        <v>19000000</v>
      </c>
      <c r="AN402" s="176"/>
    </row>
    <row r="403" spans="1:40" s="35" customFormat="1" ht="131.25" customHeight="1" x14ac:dyDescent="0.25">
      <c r="A403" s="359"/>
      <c r="B403" s="203"/>
      <c r="C403" s="335" t="s">
        <v>579</v>
      </c>
      <c r="D403" s="329" t="s">
        <v>585</v>
      </c>
      <c r="E403" s="334" t="s">
        <v>586</v>
      </c>
      <c r="F403" s="334" t="s">
        <v>587</v>
      </c>
      <c r="G403" s="73"/>
      <c r="H403" s="334">
        <v>189</v>
      </c>
      <c r="I403" s="14" t="s">
        <v>9</v>
      </c>
      <c r="J403" s="14">
        <v>1</v>
      </c>
      <c r="K403" s="329" t="s">
        <v>552</v>
      </c>
      <c r="L403" s="12">
        <v>2014630000049</v>
      </c>
      <c r="M403" s="334" t="s">
        <v>588</v>
      </c>
      <c r="N403" s="329" t="s">
        <v>589</v>
      </c>
      <c r="O403" s="334" t="s">
        <v>127</v>
      </c>
      <c r="P403" s="45"/>
      <c r="Q403" s="45"/>
      <c r="R403" s="45"/>
      <c r="S403" s="45"/>
      <c r="T403" s="45"/>
      <c r="U403" s="45"/>
      <c r="V403" s="45"/>
      <c r="W403" s="45"/>
      <c r="X403" s="45"/>
      <c r="Y403" s="45"/>
      <c r="Z403" s="45"/>
      <c r="AA403" s="45"/>
      <c r="AB403" s="45"/>
      <c r="AC403" s="45"/>
      <c r="AD403" s="45"/>
      <c r="AE403" s="45"/>
      <c r="AF403" s="45"/>
      <c r="AG403" s="45"/>
      <c r="AH403" s="45">
        <v>10000000</v>
      </c>
      <c r="AI403" s="45"/>
      <c r="AJ403" s="33"/>
      <c r="AK403" s="33"/>
      <c r="AL403" s="355">
        <f>+P403+R403+S403+T403+U403+V403+W403+X403+Y403+Z403+AA403+AD403+AG403+AH403+AI403+AJ403+AK403</f>
        <v>10000000</v>
      </c>
      <c r="AN403" s="176"/>
    </row>
    <row r="404" spans="1:40" s="35" customFormat="1" ht="122.25" customHeight="1" x14ac:dyDescent="0.25">
      <c r="A404" s="359"/>
      <c r="B404" s="203"/>
      <c r="C404" s="335" t="s">
        <v>579</v>
      </c>
      <c r="D404" s="329" t="s">
        <v>590</v>
      </c>
      <c r="E404" s="334" t="s">
        <v>581</v>
      </c>
      <c r="F404" s="334" t="s">
        <v>591</v>
      </c>
      <c r="G404" s="26"/>
      <c r="H404" s="334">
        <v>188</v>
      </c>
      <c r="I404" s="14" t="s">
        <v>9</v>
      </c>
      <c r="J404" s="14">
        <v>2</v>
      </c>
      <c r="K404" s="329" t="s">
        <v>552</v>
      </c>
      <c r="L404" s="12">
        <v>2014630000047</v>
      </c>
      <c r="M404" s="334" t="s">
        <v>592</v>
      </c>
      <c r="N404" s="329" t="s">
        <v>593</v>
      </c>
      <c r="O404" s="334" t="s">
        <v>127</v>
      </c>
      <c r="P404" s="45"/>
      <c r="Q404" s="45"/>
      <c r="R404" s="45"/>
      <c r="S404" s="45"/>
      <c r="T404" s="45"/>
      <c r="U404" s="45"/>
      <c r="V404" s="45"/>
      <c r="W404" s="45"/>
      <c r="X404" s="45"/>
      <c r="Y404" s="45"/>
      <c r="Z404" s="45"/>
      <c r="AA404" s="45"/>
      <c r="AB404" s="45"/>
      <c r="AC404" s="45"/>
      <c r="AD404" s="45"/>
      <c r="AE404" s="45"/>
      <c r="AF404" s="45"/>
      <c r="AG404" s="45"/>
      <c r="AH404" s="45">
        <v>6650000</v>
      </c>
      <c r="AI404" s="45"/>
      <c r="AJ404" s="33"/>
      <c r="AK404" s="33"/>
      <c r="AL404" s="355">
        <f>+P404+R404+S404+T404+U404+V404+W404+X404+Y404+Z404+AA404+AD404+AG404+AH404+AI404+AJ404+AK404</f>
        <v>6650000</v>
      </c>
      <c r="AN404" s="176"/>
    </row>
    <row r="405" spans="1:40" s="35" customFormat="1" ht="38.25" customHeight="1" x14ac:dyDescent="0.25">
      <c r="A405" s="359"/>
      <c r="B405" s="203"/>
      <c r="C405" s="7"/>
      <c r="D405" s="6"/>
      <c r="E405" s="7"/>
      <c r="F405" s="7"/>
      <c r="G405" s="6"/>
      <c r="H405" s="7"/>
      <c r="I405" s="204"/>
      <c r="J405" s="204"/>
      <c r="K405" s="204"/>
      <c r="L405" s="106"/>
      <c r="M405" s="7"/>
      <c r="N405" s="6"/>
      <c r="O405" s="7"/>
      <c r="P405" s="31"/>
      <c r="Q405" s="31"/>
      <c r="R405" s="31"/>
      <c r="S405" s="31"/>
      <c r="T405" s="31"/>
      <c r="U405" s="31"/>
      <c r="V405" s="31"/>
      <c r="W405" s="31"/>
      <c r="X405" s="31"/>
      <c r="Y405" s="31"/>
      <c r="Z405" s="31"/>
      <c r="AA405" s="31"/>
      <c r="AB405" s="31"/>
      <c r="AC405" s="31"/>
      <c r="AD405" s="31"/>
      <c r="AE405" s="31"/>
      <c r="AF405" s="31"/>
      <c r="AG405" s="31"/>
      <c r="AH405" s="31"/>
      <c r="AI405" s="31"/>
      <c r="AJ405" s="31"/>
      <c r="AK405" s="31"/>
      <c r="AL405" s="364"/>
    </row>
    <row r="406" spans="1:40" s="78" customFormat="1" ht="38.25" customHeight="1" x14ac:dyDescent="0.25">
      <c r="A406" s="359"/>
      <c r="B406" s="205"/>
      <c r="C406" s="310"/>
      <c r="D406" s="332"/>
      <c r="E406" s="206"/>
      <c r="F406" s="207"/>
      <c r="G406" s="67">
        <v>61</v>
      </c>
      <c r="H406" s="69" t="s">
        <v>68</v>
      </c>
      <c r="I406" s="69"/>
      <c r="J406" s="69"/>
      <c r="K406" s="69"/>
      <c r="L406" s="69"/>
      <c r="M406" s="69"/>
      <c r="N406" s="69"/>
      <c r="O406" s="69"/>
      <c r="P406" s="255">
        <f>SUM(P407:P409)</f>
        <v>0</v>
      </c>
      <c r="Q406" s="255">
        <f t="shared" ref="Q406:AL406" si="134">SUM(Q407:Q409)</f>
        <v>0</v>
      </c>
      <c r="R406" s="255">
        <f t="shared" si="134"/>
        <v>0</v>
      </c>
      <c r="S406" s="255">
        <f t="shared" si="134"/>
        <v>0</v>
      </c>
      <c r="T406" s="255">
        <f t="shared" si="134"/>
        <v>0</v>
      </c>
      <c r="U406" s="255">
        <f t="shared" si="134"/>
        <v>0</v>
      </c>
      <c r="V406" s="255">
        <f t="shared" si="134"/>
        <v>0</v>
      </c>
      <c r="W406" s="255">
        <f t="shared" si="134"/>
        <v>0</v>
      </c>
      <c r="X406" s="255">
        <f t="shared" si="134"/>
        <v>0</v>
      </c>
      <c r="Y406" s="255">
        <f t="shared" si="134"/>
        <v>0</v>
      </c>
      <c r="Z406" s="255">
        <f t="shared" si="134"/>
        <v>0</v>
      </c>
      <c r="AA406" s="255">
        <f t="shared" si="134"/>
        <v>0</v>
      </c>
      <c r="AB406" s="255">
        <f t="shared" si="134"/>
        <v>0</v>
      </c>
      <c r="AC406" s="255">
        <f t="shared" si="134"/>
        <v>0</v>
      </c>
      <c r="AD406" s="255">
        <f t="shared" si="134"/>
        <v>0</v>
      </c>
      <c r="AE406" s="255">
        <f t="shared" si="134"/>
        <v>0</v>
      </c>
      <c r="AF406" s="255">
        <f t="shared" si="134"/>
        <v>0</v>
      </c>
      <c r="AG406" s="255">
        <f t="shared" si="134"/>
        <v>0</v>
      </c>
      <c r="AH406" s="255">
        <f t="shared" si="134"/>
        <v>180000000</v>
      </c>
      <c r="AI406" s="255">
        <f t="shared" si="134"/>
        <v>0</v>
      </c>
      <c r="AJ406" s="255">
        <f t="shared" si="134"/>
        <v>0</v>
      </c>
      <c r="AK406" s="255">
        <f t="shared" si="134"/>
        <v>0</v>
      </c>
      <c r="AL406" s="354">
        <f t="shared" si="134"/>
        <v>180000000</v>
      </c>
    </row>
    <row r="407" spans="1:40" s="35" customFormat="1" ht="96.75" customHeight="1" x14ac:dyDescent="0.25">
      <c r="A407" s="359"/>
      <c r="B407" s="203"/>
      <c r="C407" s="335">
        <v>34</v>
      </c>
      <c r="D407" s="329" t="s">
        <v>594</v>
      </c>
      <c r="E407" s="334" t="s">
        <v>9</v>
      </c>
      <c r="F407" s="334">
        <v>40</v>
      </c>
      <c r="G407" s="71"/>
      <c r="H407" s="334">
        <v>190</v>
      </c>
      <c r="I407" s="9">
        <v>1</v>
      </c>
      <c r="J407" s="9">
        <v>1</v>
      </c>
      <c r="K407" s="329" t="s">
        <v>552</v>
      </c>
      <c r="L407" s="12"/>
      <c r="M407" s="334" t="s">
        <v>595</v>
      </c>
      <c r="N407" s="329" t="s">
        <v>596</v>
      </c>
      <c r="O407" s="334" t="s">
        <v>127</v>
      </c>
      <c r="P407" s="45"/>
      <c r="Q407" s="45"/>
      <c r="R407" s="45"/>
      <c r="S407" s="45"/>
      <c r="T407" s="45"/>
      <c r="U407" s="45"/>
      <c r="V407" s="45"/>
      <c r="W407" s="45"/>
      <c r="X407" s="45"/>
      <c r="Y407" s="45"/>
      <c r="Z407" s="45"/>
      <c r="AA407" s="45"/>
      <c r="AB407" s="45"/>
      <c r="AC407" s="45"/>
      <c r="AD407" s="45"/>
      <c r="AE407" s="45"/>
      <c r="AF407" s="45"/>
      <c r="AG407" s="45"/>
      <c r="AH407" s="45">
        <v>150400000</v>
      </c>
      <c r="AI407" s="45"/>
      <c r="AJ407" s="33"/>
      <c r="AK407" s="33"/>
      <c r="AL407" s="355">
        <f>+P407+R407+S407+T407+U407+V407+W407+X407+Y407+Z407+AA407+AD407+AG407+AH407+AI407+AJ407+AK407</f>
        <v>150400000</v>
      </c>
      <c r="AN407" s="176"/>
    </row>
    <row r="408" spans="1:40" s="35" customFormat="1" ht="87" customHeight="1" x14ac:dyDescent="0.25">
      <c r="A408" s="359"/>
      <c r="B408" s="203"/>
      <c r="C408" s="335">
        <v>34</v>
      </c>
      <c r="D408" s="329" t="s">
        <v>594</v>
      </c>
      <c r="E408" s="334" t="s">
        <v>9</v>
      </c>
      <c r="F408" s="334">
        <v>40</v>
      </c>
      <c r="G408" s="73"/>
      <c r="H408" s="334">
        <v>190</v>
      </c>
      <c r="I408" s="9">
        <v>1</v>
      </c>
      <c r="J408" s="9">
        <v>1</v>
      </c>
      <c r="K408" s="329" t="s">
        <v>552</v>
      </c>
      <c r="L408" s="12">
        <v>2014630000039</v>
      </c>
      <c r="M408" s="334" t="s">
        <v>597</v>
      </c>
      <c r="N408" s="329" t="s">
        <v>598</v>
      </c>
      <c r="O408" s="334" t="s">
        <v>127</v>
      </c>
      <c r="P408" s="45"/>
      <c r="Q408" s="45"/>
      <c r="R408" s="45"/>
      <c r="S408" s="45"/>
      <c r="T408" s="45"/>
      <c r="U408" s="45"/>
      <c r="V408" s="45"/>
      <c r="W408" s="45"/>
      <c r="X408" s="45"/>
      <c r="Y408" s="45"/>
      <c r="Z408" s="45"/>
      <c r="AA408" s="45"/>
      <c r="AB408" s="45"/>
      <c r="AC408" s="45"/>
      <c r="AD408" s="45"/>
      <c r="AE408" s="45"/>
      <c r="AF408" s="45"/>
      <c r="AG408" s="45"/>
      <c r="AH408" s="45">
        <v>22000000</v>
      </c>
      <c r="AI408" s="45"/>
      <c r="AJ408" s="33"/>
      <c r="AK408" s="33"/>
      <c r="AL408" s="355">
        <f>+P408+R408+S408+T408+U408+V408+W408+X408+Y408+Z408+AA408+AD408+AG408+AH408+AI408+AJ408+AK408</f>
        <v>22000000</v>
      </c>
      <c r="AN408" s="176"/>
    </row>
    <row r="409" spans="1:40" s="35" customFormat="1" ht="78.75" customHeight="1" x14ac:dyDescent="0.25">
      <c r="A409" s="359"/>
      <c r="B409" s="203"/>
      <c r="C409" s="335">
        <v>34</v>
      </c>
      <c r="D409" s="329" t="s">
        <v>594</v>
      </c>
      <c r="E409" s="334" t="s">
        <v>9</v>
      </c>
      <c r="F409" s="334">
        <v>40</v>
      </c>
      <c r="G409" s="26"/>
      <c r="H409" s="334">
        <v>190</v>
      </c>
      <c r="I409" s="9">
        <v>1</v>
      </c>
      <c r="J409" s="9">
        <v>1</v>
      </c>
      <c r="K409" s="329" t="s">
        <v>552</v>
      </c>
      <c r="L409" s="12">
        <v>2014630000040</v>
      </c>
      <c r="M409" s="334" t="s">
        <v>599</v>
      </c>
      <c r="N409" s="329" t="s">
        <v>600</v>
      </c>
      <c r="O409" s="334" t="s">
        <v>127</v>
      </c>
      <c r="P409" s="45">
        <v>0</v>
      </c>
      <c r="Q409" s="45">
        <v>0</v>
      </c>
      <c r="R409" s="45">
        <v>0</v>
      </c>
      <c r="S409" s="45">
        <v>0</v>
      </c>
      <c r="T409" s="45">
        <v>0</v>
      </c>
      <c r="U409" s="45">
        <v>0</v>
      </c>
      <c r="V409" s="45">
        <v>0</v>
      </c>
      <c r="W409" s="45">
        <v>0</v>
      </c>
      <c r="X409" s="45">
        <v>0</v>
      </c>
      <c r="Y409" s="45">
        <v>0</v>
      </c>
      <c r="Z409" s="45">
        <v>0</v>
      </c>
      <c r="AA409" s="45">
        <v>0</v>
      </c>
      <c r="AB409" s="45"/>
      <c r="AC409" s="45"/>
      <c r="AD409" s="45">
        <v>0</v>
      </c>
      <c r="AE409" s="45"/>
      <c r="AF409" s="45"/>
      <c r="AG409" s="45">
        <v>0</v>
      </c>
      <c r="AH409" s="45">
        <v>7600000</v>
      </c>
      <c r="AI409" s="45">
        <v>0</v>
      </c>
      <c r="AJ409" s="33"/>
      <c r="AK409" s="33">
        <v>0</v>
      </c>
      <c r="AL409" s="355">
        <f>+P409+R409+S409+T409+U409+V409+W409+X409+Y409+Z409+AA409+AD409+AG409+AH409+AI409+AJ409+AK409</f>
        <v>7600000</v>
      </c>
      <c r="AN409" s="176"/>
    </row>
    <row r="410" spans="1:40" s="35" customFormat="1" ht="38.25" customHeight="1" x14ac:dyDescent="0.25">
      <c r="A410" s="359"/>
      <c r="B410" s="199"/>
      <c r="C410" s="200"/>
      <c r="D410" s="74"/>
      <c r="E410" s="25"/>
      <c r="F410" s="25"/>
      <c r="G410" s="74"/>
      <c r="H410" s="25"/>
      <c r="I410" s="25"/>
      <c r="J410" s="25"/>
      <c r="K410" s="25"/>
      <c r="L410" s="76"/>
      <c r="M410" s="25"/>
      <c r="N410" s="74"/>
      <c r="O410" s="25"/>
      <c r="P410" s="257"/>
      <c r="Q410" s="257"/>
      <c r="R410" s="257"/>
      <c r="S410" s="257"/>
      <c r="T410" s="257"/>
      <c r="U410" s="257"/>
      <c r="V410" s="257"/>
      <c r="W410" s="257"/>
      <c r="X410" s="257"/>
      <c r="Y410" s="257"/>
      <c r="Z410" s="257"/>
      <c r="AA410" s="257"/>
      <c r="AB410" s="257"/>
      <c r="AC410" s="257"/>
      <c r="AD410" s="257"/>
      <c r="AE410" s="257"/>
      <c r="AF410" s="257"/>
      <c r="AG410" s="257"/>
      <c r="AH410" s="257"/>
      <c r="AI410" s="257"/>
      <c r="AJ410" s="257"/>
      <c r="AK410" s="257"/>
      <c r="AL410" s="357"/>
    </row>
    <row r="411" spans="1:40" s="35" customFormat="1" ht="38.25" customHeight="1" x14ac:dyDescent="0.25">
      <c r="A411" s="359"/>
      <c r="B411" s="97">
        <v>18</v>
      </c>
      <c r="C411" s="63" t="s">
        <v>69</v>
      </c>
      <c r="D411" s="63"/>
      <c r="E411" s="63"/>
      <c r="F411" s="63"/>
      <c r="G411" s="63"/>
      <c r="H411" s="63"/>
      <c r="I411" s="63"/>
      <c r="J411" s="63"/>
      <c r="K411" s="63"/>
      <c r="L411" s="63"/>
      <c r="M411" s="63"/>
      <c r="N411" s="63"/>
      <c r="O411" s="63"/>
      <c r="P411" s="253">
        <f t="shared" ref="P411:Z411" si="135">P412+P418+P422+P426+P429</f>
        <v>0</v>
      </c>
      <c r="Q411" s="253">
        <f t="shared" si="135"/>
        <v>0</v>
      </c>
      <c r="R411" s="253">
        <f t="shared" si="135"/>
        <v>0</v>
      </c>
      <c r="S411" s="253">
        <f t="shared" si="135"/>
        <v>0</v>
      </c>
      <c r="T411" s="253">
        <f t="shared" si="135"/>
        <v>0</v>
      </c>
      <c r="U411" s="253">
        <f t="shared" si="135"/>
        <v>0</v>
      </c>
      <c r="V411" s="253">
        <f t="shared" si="135"/>
        <v>0</v>
      </c>
      <c r="W411" s="253">
        <f t="shared" si="135"/>
        <v>0</v>
      </c>
      <c r="X411" s="253">
        <f t="shared" si="135"/>
        <v>0</v>
      </c>
      <c r="Y411" s="253">
        <f t="shared" si="135"/>
        <v>0</v>
      </c>
      <c r="Z411" s="253">
        <f t="shared" si="135"/>
        <v>0</v>
      </c>
      <c r="AA411" s="253">
        <f t="shared" ref="AA411:AL411" si="136">AA412+AA418+AA422+AA426+AA429</f>
        <v>0</v>
      </c>
      <c r="AB411" s="253">
        <f t="shared" si="136"/>
        <v>0</v>
      </c>
      <c r="AC411" s="253">
        <f t="shared" si="136"/>
        <v>0</v>
      </c>
      <c r="AD411" s="253">
        <f t="shared" si="136"/>
        <v>0</v>
      </c>
      <c r="AE411" s="253">
        <f t="shared" si="136"/>
        <v>0</v>
      </c>
      <c r="AF411" s="253">
        <f t="shared" si="136"/>
        <v>0</v>
      </c>
      <c r="AG411" s="253">
        <f t="shared" si="136"/>
        <v>0</v>
      </c>
      <c r="AH411" s="253">
        <f t="shared" si="136"/>
        <v>435000000</v>
      </c>
      <c r="AI411" s="253">
        <f t="shared" si="136"/>
        <v>0</v>
      </c>
      <c r="AJ411" s="253">
        <f t="shared" si="136"/>
        <v>0</v>
      </c>
      <c r="AK411" s="253">
        <f t="shared" si="136"/>
        <v>0</v>
      </c>
      <c r="AL411" s="352">
        <f t="shared" si="136"/>
        <v>435000000</v>
      </c>
    </row>
    <row r="412" spans="1:40" s="35" customFormat="1" ht="38.25" customHeight="1" x14ac:dyDescent="0.25">
      <c r="A412" s="359"/>
      <c r="B412" s="201"/>
      <c r="C412" s="202"/>
      <c r="D412" s="24"/>
      <c r="E412" s="116"/>
      <c r="F412" s="116"/>
      <c r="G412" s="144">
        <v>62</v>
      </c>
      <c r="H412" s="145" t="s">
        <v>70</v>
      </c>
      <c r="I412" s="69"/>
      <c r="J412" s="69"/>
      <c r="K412" s="69"/>
      <c r="L412" s="69"/>
      <c r="M412" s="69"/>
      <c r="N412" s="69"/>
      <c r="O412" s="69"/>
      <c r="P412" s="267">
        <f>SUM(P413:P416)</f>
        <v>0</v>
      </c>
      <c r="Q412" s="267">
        <f t="shared" ref="Q412:AL412" si="137">SUM(Q413:Q416)</f>
        <v>0</v>
      </c>
      <c r="R412" s="267">
        <f t="shared" si="137"/>
        <v>0</v>
      </c>
      <c r="S412" s="267">
        <f t="shared" si="137"/>
        <v>0</v>
      </c>
      <c r="T412" s="267">
        <f t="shared" si="137"/>
        <v>0</v>
      </c>
      <c r="U412" s="267">
        <f t="shared" si="137"/>
        <v>0</v>
      </c>
      <c r="V412" s="267">
        <f t="shared" si="137"/>
        <v>0</v>
      </c>
      <c r="W412" s="267">
        <f t="shared" si="137"/>
        <v>0</v>
      </c>
      <c r="X412" s="267">
        <f t="shared" si="137"/>
        <v>0</v>
      </c>
      <c r="Y412" s="267">
        <f t="shared" si="137"/>
        <v>0</v>
      </c>
      <c r="Z412" s="267">
        <f t="shared" si="137"/>
        <v>0</v>
      </c>
      <c r="AA412" s="267">
        <f t="shared" si="137"/>
        <v>0</v>
      </c>
      <c r="AB412" s="267">
        <f t="shared" si="137"/>
        <v>0</v>
      </c>
      <c r="AC412" s="267">
        <f t="shared" si="137"/>
        <v>0</v>
      </c>
      <c r="AD412" s="267">
        <f t="shared" si="137"/>
        <v>0</v>
      </c>
      <c r="AE412" s="267">
        <f t="shared" si="137"/>
        <v>0</v>
      </c>
      <c r="AF412" s="267">
        <f t="shared" si="137"/>
        <v>0</v>
      </c>
      <c r="AG412" s="267">
        <f t="shared" si="137"/>
        <v>0</v>
      </c>
      <c r="AH412" s="267">
        <f t="shared" si="137"/>
        <v>145000000</v>
      </c>
      <c r="AI412" s="267">
        <f t="shared" si="137"/>
        <v>0</v>
      </c>
      <c r="AJ412" s="267">
        <f t="shared" si="137"/>
        <v>0</v>
      </c>
      <c r="AK412" s="267">
        <f t="shared" si="137"/>
        <v>0</v>
      </c>
      <c r="AL412" s="366">
        <f t="shared" si="137"/>
        <v>145000000</v>
      </c>
    </row>
    <row r="413" spans="1:40" s="35" customFormat="1" ht="185.25" customHeight="1" x14ac:dyDescent="0.25">
      <c r="A413" s="359"/>
      <c r="B413" s="203"/>
      <c r="C413" s="335">
        <v>22</v>
      </c>
      <c r="D413" s="329" t="s">
        <v>109</v>
      </c>
      <c r="E413" s="334" t="s">
        <v>110</v>
      </c>
      <c r="F413" s="334" t="s">
        <v>111</v>
      </c>
      <c r="G413" s="71"/>
      <c r="H413" s="334">
        <v>191</v>
      </c>
      <c r="I413" s="334" t="s">
        <v>9</v>
      </c>
      <c r="J413" s="334">
        <v>1</v>
      </c>
      <c r="K413" s="329" t="s">
        <v>552</v>
      </c>
      <c r="L413" s="12"/>
      <c r="M413" s="334" t="s">
        <v>601</v>
      </c>
      <c r="N413" s="329" t="s">
        <v>602</v>
      </c>
      <c r="O413" s="11" t="s">
        <v>127</v>
      </c>
      <c r="P413" s="45">
        <v>0</v>
      </c>
      <c r="Q413" s="45">
        <v>0</v>
      </c>
      <c r="R413" s="45">
        <v>0</v>
      </c>
      <c r="S413" s="45">
        <v>0</v>
      </c>
      <c r="T413" s="45">
        <v>0</v>
      </c>
      <c r="U413" s="45">
        <v>0</v>
      </c>
      <c r="V413" s="45">
        <v>0</v>
      </c>
      <c r="W413" s="45">
        <v>0</v>
      </c>
      <c r="X413" s="45">
        <v>0</v>
      </c>
      <c r="Y413" s="45">
        <v>0</v>
      </c>
      <c r="Z413" s="45">
        <v>0</v>
      </c>
      <c r="AA413" s="45">
        <v>0</v>
      </c>
      <c r="AB413" s="45"/>
      <c r="AC413" s="45"/>
      <c r="AD413" s="45">
        <v>0</v>
      </c>
      <c r="AE413" s="45"/>
      <c r="AF413" s="45"/>
      <c r="AG413" s="45">
        <v>0</v>
      </c>
      <c r="AH413" s="45">
        <f>10000000+75000000</f>
        <v>85000000</v>
      </c>
      <c r="AI413" s="45">
        <v>0</v>
      </c>
      <c r="AJ413" s="33"/>
      <c r="AK413" s="33">
        <v>0</v>
      </c>
      <c r="AL413" s="355">
        <f>+P413+R413+S413+T413+U413+V413+W413+X413+Y413+Z413+AA413+AD413+AG413+AH413+AI413+AJ413+AK413</f>
        <v>85000000</v>
      </c>
      <c r="AN413" s="176"/>
    </row>
    <row r="414" spans="1:40" s="35" customFormat="1" ht="98.25" customHeight="1" x14ac:dyDescent="0.25">
      <c r="A414" s="359"/>
      <c r="B414" s="203"/>
      <c r="C414" s="335">
        <v>22</v>
      </c>
      <c r="D414" s="329" t="s">
        <v>109</v>
      </c>
      <c r="E414" s="334" t="s">
        <v>110</v>
      </c>
      <c r="F414" s="334" t="s">
        <v>111</v>
      </c>
      <c r="G414" s="73"/>
      <c r="H414" s="334">
        <v>192</v>
      </c>
      <c r="I414" s="334">
        <v>1</v>
      </c>
      <c r="J414" s="334">
        <v>1</v>
      </c>
      <c r="K414" s="329" t="s">
        <v>552</v>
      </c>
      <c r="L414" s="12"/>
      <c r="M414" s="334" t="s">
        <v>603</v>
      </c>
      <c r="N414" s="329" t="s">
        <v>604</v>
      </c>
      <c r="O414" s="11" t="s">
        <v>127</v>
      </c>
      <c r="P414" s="45">
        <v>0</v>
      </c>
      <c r="Q414" s="45">
        <v>0</v>
      </c>
      <c r="R414" s="45">
        <v>0</v>
      </c>
      <c r="S414" s="45">
        <v>0</v>
      </c>
      <c r="T414" s="45">
        <v>0</v>
      </c>
      <c r="U414" s="45">
        <v>0</v>
      </c>
      <c r="V414" s="45">
        <v>0</v>
      </c>
      <c r="W414" s="45">
        <v>0</v>
      </c>
      <c r="X414" s="45">
        <v>0</v>
      </c>
      <c r="Y414" s="45">
        <v>0</v>
      </c>
      <c r="Z414" s="45">
        <v>0</v>
      </c>
      <c r="AA414" s="45">
        <v>0</v>
      </c>
      <c r="AB414" s="45"/>
      <c r="AC414" s="45"/>
      <c r="AD414" s="45">
        <v>0</v>
      </c>
      <c r="AE414" s="45"/>
      <c r="AF414" s="45"/>
      <c r="AG414" s="45">
        <v>0</v>
      </c>
      <c r="AH414" s="45">
        <v>51200000</v>
      </c>
      <c r="AI414" s="45">
        <v>0</v>
      </c>
      <c r="AJ414" s="33"/>
      <c r="AK414" s="33">
        <v>0</v>
      </c>
      <c r="AL414" s="355">
        <f>+P414+R414+S414+T414+U414+V414+W414+X414+Y414+Z414+AA414+AD414+AG414+AH414+AI414+AJ414+AK414</f>
        <v>51200000</v>
      </c>
      <c r="AN414" s="176"/>
    </row>
    <row r="415" spans="1:40" s="35" customFormat="1" ht="105" customHeight="1" x14ac:dyDescent="0.25">
      <c r="A415" s="359"/>
      <c r="B415" s="203"/>
      <c r="C415" s="335">
        <v>22</v>
      </c>
      <c r="D415" s="329" t="s">
        <v>109</v>
      </c>
      <c r="E415" s="334" t="s">
        <v>110</v>
      </c>
      <c r="F415" s="334" t="s">
        <v>111</v>
      </c>
      <c r="G415" s="73"/>
      <c r="H415" s="334">
        <v>192</v>
      </c>
      <c r="I415" s="334">
        <v>1</v>
      </c>
      <c r="J415" s="334">
        <v>1</v>
      </c>
      <c r="K415" s="329" t="s">
        <v>552</v>
      </c>
      <c r="L415" s="12">
        <v>2014630000053</v>
      </c>
      <c r="M415" s="334" t="s">
        <v>605</v>
      </c>
      <c r="N415" s="329" t="s">
        <v>606</v>
      </c>
      <c r="O415" s="11" t="s">
        <v>127</v>
      </c>
      <c r="P415" s="45"/>
      <c r="Q415" s="45"/>
      <c r="R415" s="45"/>
      <c r="S415" s="45"/>
      <c r="T415" s="45"/>
      <c r="U415" s="45"/>
      <c r="V415" s="45"/>
      <c r="W415" s="45"/>
      <c r="X415" s="45"/>
      <c r="Y415" s="45"/>
      <c r="Z415" s="45"/>
      <c r="AA415" s="45"/>
      <c r="AB415" s="45"/>
      <c r="AC415" s="45"/>
      <c r="AD415" s="45"/>
      <c r="AE415" s="45"/>
      <c r="AF415" s="45"/>
      <c r="AG415" s="45"/>
      <c r="AH415" s="45">
        <v>5000000</v>
      </c>
      <c r="AI415" s="45"/>
      <c r="AJ415" s="33"/>
      <c r="AK415" s="33"/>
      <c r="AL415" s="355">
        <f>+P415+R415+S415+T415+U415+V415+W415+X415+Y415+Z415+AA415+AD415+AG415+AH415+AI415+AJ415+AK415</f>
        <v>5000000</v>
      </c>
      <c r="AN415" s="176"/>
    </row>
    <row r="416" spans="1:40" s="35" customFormat="1" ht="94.5" customHeight="1" x14ac:dyDescent="0.25">
      <c r="A416" s="359"/>
      <c r="B416" s="203"/>
      <c r="C416" s="335">
        <v>22</v>
      </c>
      <c r="D416" s="329" t="s">
        <v>109</v>
      </c>
      <c r="E416" s="334" t="s">
        <v>110</v>
      </c>
      <c r="F416" s="334" t="s">
        <v>111</v>
      </c>
      <c r="G416" s="26"/>
      <c r="H416" s="334">
        <v>192</v>
      </c>
      <c r="I416" s="334">
        <v>1</v>
      </c>
      <c r="J416" s="334">
        <v>1</v>
      </c>
      <c r="K416" s="329" t="s">
        <v>552</v>
      </c>
      <c r="L416" s="12">
        <v>2014630000054</v>
      </c>
      <c r="M416" s="334" t="s">
        <v>607</v>
      </c>
      <c r="N416" s="329" t="s">
        <v>608</v>
      </c>
      <c r="O416" s="11" t="s">
        <v>127</v>
      </c>
      <c r="P416" s="45"/>
      <c r="Q416" s="45"/>
      <c r="R416" s="45"/>
      <c r="S416" s="45"/>
      <c r="T416" s="45"/>
      <c r="U416" s="45"/>
      <c r="V416" s="45"/>
      <c r="W416" s="45"/>
      <c r="X416" s="45"/>
      <c r="Y416" s="45"/>
      <c r="Z416" s="45"/>
      <c r="AA416" s="45"/>
      <c r="AB416" s="45"/>
      <c r="AC416" s="45"/>
      <c r="AD416" s="45"/>
      <c r="AE416" s="45"/>
      <c r="AF416" s="45"/>
      <c r="AG416" s="45"/>
      <c r="AH416" s="45">
        <v>3800000</v>
      </c>
      <c r="AI416" s="45"/>
      <c r="AJ416" s="33"/>
      <c r="AK416" s="33"/>
      <c r="AL416" s="355">
        <f>+P416+R416+S416+T416+U416+V416+W416+X416+Y416+Z416+AA416+AD416+AG416+AH416+AI416+AJ416+AK416</f>
        <v>3800000</v>
      </c>
      <c r="AN416" s="176"/>
    </row>
    <row r="417" spans="1:40" s="35" customFormat="1" ht="38.25" customHeight="1" x14ac:dyDescent="0.25">
      <c r="A417" s="359"/>
      <c r="B417" s="203"/>
      <c r="C417" s="7"/>
      <c r="D417" s="6"/>
      <c r="E417" s="7"/>
      <c r="F417" s="7"/>
      <c r="G417" s="6"/>
      <c r="H417" s="7"/>
      <c r="I417" s="204"/>
      <c r="J417" s="204"/>
      <c r="K417" s="204"/>
      <c r="L417" s="106"/>
      <c r="M417" s="7"/>
      <c r="N417" s="6"/>
      <c r="O417" s="7"/>
      <c r="P417" s="31"/>
      <c r="Q417" s="31"/>
      <c r="R417" s="31"/>
      <c r="S417" s="31"/>
      <c r="T417" s="31"/>
      <c r="U417" s="31"/>
      <c r="V417" s="31"/>
      <c r="W417" s="31"/>
      <c r="X417" s="31"/>
      <c r="Y417" s="31"/>
      <c r="Z417" s="31"/>
      <c r="AA417" s="31"/>
      <c r="AB417" s="31"/>
      <c r="AC417" s="31"/>
      <c r="AD417" s="31"/>
      <c r="AE417" s="31"/>
      <c r="AF417" s="31"/>
      <c r="AG417" s="31"/>
      <c r="AH417" s="31"/>
      <c r="AI417" s="31"/>
      <c r="AJ417" s="31"/>
      <c r="AK417" s="31"/>
      <c r="AL417" s="364"/>
    </row>
    <row r="418" spans="1:40" s="78" customFormat="1" ht="38.25" customHeight="1" x14ac:dyDescent="0.25">
      <c r="A418" s="359"/>
      <c r="B418" s="205"/>
      <c r="C418" s="310"/>
      <c r="D418" s="332"/>
      <c r="E418" s="206"/>
      <c r="F418" s="207"/>
      <c r="G418" s="67">
        <v>63</v>
      </c>
      <c r="H418" s="69" t="s">
        <v>71</v>
      </c>
      <c r="I418" s="69"/>
      <c r="J418" s="69"/>
      <c r="K418" s="69"/>
      <c r="L418" s="69"/>
      <c r="M418" s="69"/>
      <c r="N418" s="69"/>
      <c r="O418" s="69"/>
      <c r="P418" s="255">
        <f>SUM(P419:P420)</f>
        <v>0</v>
      </c>
      <c r="Q418" s="255">
        <f t="shared" ref="Q418:AL418" si="138">SUM(Q419:Q420)</f>
        <v>0</v>
      </c>
      <c r="R418" s="255">
        <f t="shared" si="138"/>
        <v>0</v>
      </c>
      <c r="S418" s="255">
        <f t="shared" si="138"/>
        <v>0</v>
      </c>
      <c r="T418" s="255">
        <f t="shared" si="138"/>
        <v>0</v>
      </c>
      <c r="U418" s="255">
        <f t="shared" si="138"/>
        <v>0</v>
      </c>
      <c r="V418" s="255">
        <f t="shared" si="138"/>
        <v>0</v>
      </c>
      <c r="W418" s="255">
        <f t="shared" si="138"/>
        <v>0</v>
      </c>
      <c r="X418" s="255">
        <f t="shared" si="138"/>
        <v>0</v>
      </c>
      <c r="Y418" s="255">
        <f t="shared" si="138"/>
        <v>0</v>
      </c>
      <c r="Z418" s="255">
        <f t="shared" si="138"/>
        <v>0</v>
      </c>
      <c r="AA418" s="255">
        <f t="shared" si="138"/>
        <v>0</v>
      </c>
      <c r="AB418" s="255">
        <f t="shared" si="138"/>
        <v>0</v>
      </c>
      <c r="AC418" s="255">
        <f t="shared" si="138"/>
        <v>0</v>
      </c>
      <c r="AD418" s="255">
        <f t="shared" si="138"/>
        <v>0</v>
      </c>
      <c r="AE418" s="255">
        <f t="shared" si="138"/>
        <v>0</v>
      </c>
      <c r="AF418" s="255">
        <f t="shared" si="138"/>
        <v>0</v>
      </c>
      <c r="AG418" s="255">
        <f t="shared" si="138"/>
        <v>0</v>
      </c>
      <c r="AH418" s="255">
        <f t="shared" si="138"/>
        <v>100000000</v>
      </c>
      <c r="AI418" s="255">
        <f t="shared" si="138"/>
        <v>0</v>
      </c>
      <c r="AJ418" s="255">
        <f t="shared" si="138"/>
        <v>0</v>
      </c>
      <c r="AK418" s="255">
        <f t="shared" si="138"/>
        <v>0</v>
      </c>
      <c r="AL418" s="354">
        <f t="shared" si="138"/>
        <v>100000000</v>
      </c>
    </row>
    <row r="419" spans="1:40" s="35" customFormat="1" ht="99.75" customHeight="1" x14ac:dyDescent="0.25">
      <c r="A419" s="359"/>
      <c r="B419" s="203"/>
      <c r="C419" s="335">
        <v>38</v>
      </c>
      <c r="D419" s="329" t="s">
        <v>123</v>
      </c>
      <c r="E419" s="334">
        <v>0</v>
      </c>
      <c r="F419" s="334">
        <v>2</v>
      </c>
      <c r="G419" s="71"/>
      <c r="H419" s="334">
        <v>193</v>
      </c>
      <c r="I419" s="334">
        <v>1</v>
      </c>
      <c r="J419" s="334">
        <v>1</v>
      </c>
      <c r="K419" s="329" t="s">
        <v>552</v>
      </c>
      <c r="L419" s="12"/>
      <c r="M419" s="334" t="s">
        <v>609</v>
      </c>
      <c r="N419" s="329" t="s">
        <v>610</v>
      </c>
      <c r="O419" s="334" t="s">
        <v>127</v>
      </c>
      <c r="P419" s="45">
        <v>0</v>
      </c>
      <c r="Q419" s="45">
        <v>0</v>
      </c>
      <c r="R419" s="45">
        <v>0</v>
      </c>
      <c r="S419" s="45">
        <v>0</v>
      </c>
      <c r="T419" s="45">
        <v>0</v>
      </c>
      <c r="U419" s="45">
        <v>0</v>
      </c>
      <c r="V419" s="45">
        <v>0</v>
      </c>
      <c r="W419" s="45">
        <v>0</v>
      </c>
      <c r="X419" s="45">
        <v>0</v>
      </c>
      <c r="Y419" s="45">
        <v>0</v>
      </c>
      <c r="Z419" s="45">
        <v>0</v>
      </c>
      <c r="AA419" s="45">
        <v>0</v>
      </c>
      <c r="AB419" s="45"/>
      <c r="AC419" s="45"/>
      <c r="AD419" s="45">
        <v>0</v>
      </c>
      <c r="AE419" s="45"/>
      <c r="AF419" s="45"/>
      <c r="AG419" s="45">
        <v>0</v>
      </c>
      <c r="AH419" s="45">
        <f>15000000+25000000</f>
        <v>40000000</v>
      </c>
      <c r="AI419" s="45">
        <v>0</v>
      </c>
      <c r="AJ419" s="33"/>
      <c r="AK419" s="33">
        <v>0</v>
      </c>
      <c r="AL419" s="355">
        <f>+P419+R419+S419+T419+U419+V419+W419+X419+Y419+Z419+AA419+AD419+AG419+AH419+AI419+AJ419+AK419</f>
        <v>40000000</v>
      </c>
      <c r="AN419" s="176"/>
    </row>
    <row r="420" spans="1:40" s="35" customFormat="1" ht="99.75" customHeight="1" x14ac:dyDescent="0.25">
      <c r="A420" s="359"/>
      <c r="B420" s="203"/>
      <c r="C420" s="335">
        <v>38</v>
      </c>
      <c r="D420" s="329" t="s">
        <v>123</v>
      </c>
      <c r="E420" s="334">
        <v>0</v>
      </c>
      <c r="F420" s="334">
        <v>2</v>
      </c>
      <c r="G420" s="26"/>
      <c r="H420" s="334">
        <v>194</v>
      </c>
      <c r="I420" s="334">
        <v>1</v>
      </c>
      <c r="J420" s="334">
        <v>1</v>
      </c>
      <c r="K420" s="329" t="s">
        <v>552</v>
      </c>
      <c r="L420" s="12"/>
      <c r="M420" s="334" t="s">
        <v>611</v>
      </c>
      <c r="N420" s="329" t="s">
        <v>612</v>
      </c>
      <c r="O420" s="334" t="s">
        <v>127</v>
      </c>
      <c r="P420" s="45">
        <v>0</v>
      </c>
      <c r="Q420" s="45">
        <v>0</v>
      </c>
      <c r="R420" s="45">
        <v>0</v>
      </c>
      <c r="S420" s="45">
        <v>0</v>
      </c>
      <c r="T420" s="45">
        <v>0</v>
      </c>
      <c r="U420" s="45">
        <v>0</v>
      </c>
      <c r="V420" s="45">
        <v>0</v>
      </c>
      <c r="W420" s="45">
        <v>0</v>
      </c>
      <c r="X420" s="45">
        <v>0</v>
      </c>
      <c r="Y420" s="45">
        <v>0</v>
      </c>
      <c r="Z420" s="45">
        <v>0</v>
      </c>
      <c r="AA420" s="45">
        <v>0</v>
      </c>
      <c r="AB420" s="45"/>
      <c r="AC420" s="45"/>
      <c r="AD420" s="45">
        <v>0</v>
      </c>
      <c r="AE420" s="45"/>
      <c r="AF420" s="45"/>
      <c r="AG420" s="45">
        <v>0</v>
      </c>
      <c r="AH420" s="45">
        <f>35000000+25000000</f>
        <v>60000000</v>
      </c>
      <c r="AI420" s="45">
        <v>0</v>
      </c>
      <c r="AJ420" s="33"/>
      <c r="AK420" s="33">
        <v>0</v>
      </c>
      <c r="AL420" s="355">
        <f>+P420+R420+S420+T420+U420+V420+W420+X420+Y420+Z420+AA420+AD420+AG420+AH420+AI420+AJ420+AK420</f>
        <v>60000000</v>
      </c>
      <c r="AN420" s="176"/>
    </row>
    <row r="421" spans="1:40" s="35" customFormat="1" ht="38.25" customHeight="1" x14ac:dyDescent="0.25">
      <c r="A421" s="359"/>
      <c r="B421" s="203"/>
      <c r="C421" s="7"/>
      <c r="D421" s="6"/>
      <c r="E421" s="7"/>
      <c r="F421" s="7"/>
      <c r="G421" s="6"/>
      <c r="H421" s="7"/>
      <c r="I421" s="204"/>
      <c r="J421" s="204"/>
      <c r="K421" s="204"/>
      <c r="L421" s="106"/>
      <c r="M421" s="7"/>
      <c r="N421" s="6"/>
      <c r="O421" s="7"/>
      <c r="P421" s="31"/>
      <c r="Q421" s="31"/>
      <c r="R421" s="31"/>
      <c r="S421" s="31"/>
      <c r="T421" s="31"/>
      <c r="U421" s="31"/>
      <c r="V421" s="31"/>
      <c r="W421" s="31"/>
      <c r="X421" s="31"/>
      <c r="Y421" s="31"/>
      <c r="Z421" s="31"/>
      <c r="AA421" s="31"/>
      <c r="AB421" s="31"/>
      <c r="AC421" s="31"/>
      <c r="AD421" s="31"/>
      <c r="AE421" s="31"/>
      <c r="AF421" s="31"/>
      <c r="AG421" s="31"/>
      <c r="AH421" s="31"/>
      <c r="AI421" s="31"/>
      <c r="AJ421" s="31"/>
      <c r="AK421" s="31"/>
      <c r="AL421" s="364"/>
    </row>
    <row r="422" spans="1:40" s="35" customFormat="1" ht="38.25" customHeight="1" x14ac:dyDescent="0.25">
      <c r="A422" s="359"/>
      <c r="B422" s="205"/>
      <c r="C422" s="310"/>
      <c r="D422" s="332"/>
      <c r="E422" s="206"/>
      <c r="F422" s="207"/>
      <c r="G422" s="67">
        <v>64</v>
      </c>
      <c r="H422" s="69" t="s">
        <v>72</v>
      </c>
      <c r="I422" s="69"/>
      <c r="J422" s="69"/>
      <c r="K422" s="69"/>
      <c r="L422" s="69"/>
      <c r="M422" s="69"/>
      <c r="N422" s="69"/>
      <c r="O422" s="69"/>
      <c r="P422" s="255">
        <f>SUM(P423:P424)</f>
        <v>0</v>
      </c>
      <c r="Q422" s="255">
        <f t="shared" ref="Q422:AL422" si="139">SUM(Q423:Q424)</f>
        <v>0</v>
      </c>
      <c r="R422" s="255">
        <f t="shared" si="139"/>
        <v>0</v>
      </c>
      <c r="S422" s="255">
        <f t="shared" si="139"/>
        <v>0</v>
      </c>
      <c r="T422" s="255">
        <f t="shared" si="139"/>
        <v>0</v>
      </c>
      <c r="U422" s="255">
        <f t="shared" si="139"/>
        <v>0</v>
      </c>
      <c r="V422" s="255">
        <f t="shared" si="139"/>
        <v>0</v>
      </c>
      <c r="W422" s="255">
        <f t="shared" si="139"/>
        <v>0</v>
      </c>
      <c r="X422" s="255">
        <f t="shared" si="139"/>
        <v>0</v>
      </c>
      <c r="Y422" s="255">
        <f t="shared" si="139"/>
        <v>0</v>
      </c>
      <c r="Z422" s="255">
        <f t="shared" si="139"/>
        <v>0</v>
      </c>
      <c r="AA422" s="255">
        <f t="shared" si="139"/>
        <v>0</v>
      </c>
      <c r="AB422" s="255">
        <f t="shared" si="139"/>
        <v>0</v>
      </c>
      <c r="AC422" s="255">
        <f t="shared" si="139"/>
        <v>0</v>
      </c>
      <c r="AD422" s="255">
        <f t="shared" si="139"/>
        <v>0</v>
      </c>
      <c r="AE422" s="255">
        <f t="shared" si="139"/>
        <v>0</v>
      </c>
      <c r="AF422" s="255">
        <f t="shared" si="139"/>
        <v>0</v>
      </c>
      <c r="AG422" s="255">
        <f t="shared" si="139"/>
        <v>0</v>
      </c>
      <c r="AH422" s="255">
        <f t="shared" si="139"/>
        <v>100000000</v>
      </c>
      <c r="AI422" s="255">
        <f t="shared" si="139"/>
        <v>0</v>
      </c>
      <c r="AJ422" s="255">
        <f t="shared" si="139"/>
        <v>0</v>
      </c>
      <c r="AK422" s="255">
        <f t="shared" si="139"/>
        <v>0</v>
      </c>
      <c r="AL422" s="354">
        <f t="shared" si="139"/>
        <v>100000000</v>
      </c>
    </row>
    <row r="423" spans="1:40" s="35" customFormat="1" ht="164.25" customHeight="1" x14ac:dyDescent="0.25">
      <c r="A423" s="359"/>
      <c r="B423" s="203"/>
      <c r="C423" s="334">
        <v>37</v>
      </c>
      <c r="D423" s="329" t="s">
        <v>121</v>
      </c>
      <c r="E423" s="209">
        <v>0.54610000000000003</v>
      </c>
      <c r="F423" s="316">
        <v>0.6</v>
      </c>
      <c r="G423" s="71"/>
      <c r="H423" s="334">
        <v>195</v>
      </c>
      <c r="I423" s="334">
        <v>0</v>
      </c>
      <c r="J423" s="334">
        <v>1</v>
      </c>
      <c r="K423" s="329" t="s">
        <v>552</v>
      </c>
      <c r="L423" s="12">
        <v>2014630000038</v>
      </c>
      <c r="M423" s="334" t="s">
        <v>613</v>
      </c>
      <c r="N423" s="329" t="s">
        <v>614</v>
      </c>
      <c r="O423" s="334" t="s">
        <v>127</v>
      </c>
      <c r="P423" s="45">
        <v>0</v>
      </c>
      <c r="Q423" s="45">
        <v>0</v>
      </c>
      <c r="R423" s="45">
        <v>0</v>
      </c>
      <c r="S423" s="45">
        <v>0</v>
      </c>
      <c r="T423" s="45">
        <v>0</v>
      </c>
      <c r="U423" s="45">
        <v>0</v>
      </c>
      <c r="V423" s="45">
        <v>0</v>
      </c>
      <c r="W423" s="45">
        <v>0</v>
      </c>
      <c r="X423" s="45">
        <v>0</v>
      </c>
      <c r="Y423" s="45">
        <v>0</v>
      </c>
      <c r="Z423" s="45">
        <v>0</v>
      </c>
      <c r="AA423" s="45">
        <v>0</v>
      </c>
      <c r="AB423" s="45"/>
      <c r="AC423" s="45"/>
      <c r="AD423" s="45">
        <v>0</v>
      </c>
      <c r="AE423" s="45"/>
      <c r="AF423" s="45"/>
      <c r="AG423" s="45">
        <v>0</v>
      </c>
      <c r="AH423" s="45">
        <v>23800000</v>
      </c>
      <c r="AI423" s="45">
        <v>0</v>
      </c>
      <c r="AJ423" s="33"/>
      <c r="AK423" s="33">
        <v>0</v>
      </c>
      <c r="AL423" s="355">
        <f>+P423+R423+S423+T423+U423+V423+W423+X423+Y423+Z423+AA423+AD423+AG423+AH423+AI423+AJ423+AK423</f>
        <v>23800000</v>
      </c>
      <c r="AN423" s="176"/>
    </row>
    <row r="424" spans="1:40" s="35" customFormat="1" ht="165" customHeight="1" x14ac:dyDescent="0.25">
      <c r="A424" s="359"/>
      <c r="B424" s="203"/>
      <c r="C424" s="334">
        <v>37</v>
      </c>
      <c r="D424" s="329" t="s">
        <v>121</v>
      </c>
      <c r="E424" s="14" t="s">
        <v>122</v>
      </c>
      <c r="F424" s="316">
        <v>0.6</v>
      </c>
      <c r="G424" s="26"/>
      <c r="H424" s="334">
        <v>195</v>
      </c>
      <c r="I424" s="334">
        <v>0</v>
      </c>
      <c r="J424" s="334">
        <v>1</v>
      </c>
      <c r="K424" s="329" t="s">
        <v>552</v>
      </c>
      <c r="L424" s="12"/>
      <c r="M424" s="334" t="s">
        <v>615</v>
      </c>
      <c r="N424" s="329" t="s">
        <v>616</v>
      </c>
      <c r="O424" s="334" t="s">
        <v>127</v>
      </c>
      <c r="P424" s="45"/>
      <c r="Q424" s="45"/>
      <c r="R424" s="45"/>
      <c r="S424" s="45"/>
      <c r="T424" s="45"/>
      <c r="U424" s="45"/>
      <c r="V424" s="45"/>
      <c r="W424" s="45"/>
      <c r="X424" s="45"/>
      <c r="Y424" s="45"/>
      <c r="Z424" s="45"/>
      <c r="AA424" s="45"/>
      <c r="AB424" s="45"/>
      <c r="AC424" s="45"/>
      <c r="AD424" s="45"/>
      <c r="AE424" s="45"/>
      <c r="AF424" s="45"/>
      <c r="AG424" s="45"/>
      <c r="AH424" s="45">
        <f>50000000-23800000+50000000</f>
        <v>76200000</v>
      </c>
      <c r="AI424" s="45"/>
      <c r="AJ424" s="33"/>
      <c r="AK424" s="33"/>
      <c r="AL424" s="355">
        <f>+P424+R424+S424+T424+U424+V424+W424+X424+Y424+Z424+AA424+AD424+AG424+AH424+AI424+AJ424+AK424</f>
        <v>76200000</v>
      </c>
      <c r="AN424" s="176"/>
    </row>
    <row r="425" spans="1:40" s="35" customFormat="1" ht="38.25" customHeight="1" x14ac:dyDescent="0.25">
      <c r="A425" s="359"/>
      <c r="B425" s="203"/>
      <c r="C425" s="7"/>
      <c r="D425" s="6"/>
      <c r="E425" s="7"/>
      <c r="F425" s="7"/>
      <c r="G425" s="6"/>
      <c r="H425" s="7"/>
      <c r="I425" s="204"/>
      <c r="J425" s="204"/>
      <c r="K425" s="204"/>
      <c r="L425" s="106"/>
      <c r="M425" s="7"/>
      <c r="N425" s="6"/>
      <c r="O425" s="7"/>
      <c r="P425" s="31"/>
      <c r="Q425" s="31"/>
      <c r="R425" s="31"/>
      <c r="S425" s="31"/>
      <c r="T425" s="31"/>
      <c r="U425" s="31"/>
      <c r="V425" s="31"/>
      <c r="W425" s="31"/>
      <c r="X425" s="31"/>
      <c r="Y425" s="31"/>
      <c r="Z425" s="31"/>
      <c r="AA425" s="31"/>
      <c r="AB425" s="31"/>
      <c r="AC425" s="31"/>
      <c r="AD425" s="31"/>
      <c r="AE425" s="31"/>
      <c r="AF425" s="31"/>
      <c r="AG425" s="31"/>
      <c r="AH425" s="31"/>
      <c r="AI425" s="31"/>
      <c r="AJ425" s="31"/>
      <c r="AK425" s="31"/>
      <c r="AL425" s="364"/>
    </row>
    <row r="426" spans="1:40" s="78" customFormat="1" ht="38.25" customHeight="1" x14ac:dyDescent="0.25">
      <c r="A426" s="359"/>
      <c r="B426" s="205"/>
      <c r="C426" s="310"/>
      <c r="D426" s="332"/>
      <c r="E426" s="206"/>
      <c r="F426" s="207"/>
      <c r="G426" s="67">
        <v>65</v>
      </c>
      <c r="H426" s="69" t="s">
        <v>73</v>
      </c>
      <c r="I426" s="69"/>
      <c r="J426" s="69"/>
      <c r="K426" s="69"/>
      <c r="L426" s="69"/>
      <c r="M426" s="69"/>
      <c r="N426" s="69"/>
      <c r="O426" s="69"/>
      <c r="P426" s="255">
        <f>SUM(P427)</f>
        <v>0</v>
      </c>
      <c r="Q426" s="255">
        <f t="shared" ref="Q426:AL426" si="140">SUM(Q427)</f>
        <v>0</v>
      </c>
      <c r="R426" s="255">
        <f t="shared" si="140"/>
        <v>0</v>
      </c>
      <c r="S426" s="255">
        <f t="shared" si="140"/>
        <v>0</v>
      </c>
      <c r="T426" s="255">
        <f t="shared" si="140"/>
        <v>0</v>
      </c>
      <c r="U426" s="255">
        <f t="shared" si="140"/>
        <v>0</v>
      </c>
      <c r="V426" s="255">
        <f t="shared" si="140"/>
        <v>0</v>
      </c>
      <c r="W426" s="255">
        <f t="shared" si="140"/>
        <v>0</v>
      </c>
      <c r="X426" s="255">
        <f t="shared" si="140"/>
        <v>0</v>
      </c>
      <c r="Y426" s="255">
        <f t="shared" si="140"/>
        <v>0</v>
      </c>
      <c r="Z426" s="255">
        <f t="shared" si="140"/>
        <v>0</v>
      </c>
      <c r="AA426" s="255">
        <f t="shared" si="140"/>
        <v>0</v>
      </c>
      <c r="AB426" s="255">
        <f t="shared" si="140"/>
        <v>0</v>
      </c>
      <c r="AC426" s="255">
        <f t="shared" si="140"/>
        <v>0</v>
      </c>
      <c r="AD426" s="255">
        <f t="shared" si="140"/>
        <v>0</v>
      </c>
      <c r="AE426" s="255">
        <f t="shared" si="140"/>
        <v>0</v>
      </c>
      <c r="AF426" s="255">
        <f t="shared" si="140"/>
        <v>0</v>
      </c>
      <c r="AG426" s="255">
        <f t="shared" si="140"/>
        <v>0</v>
      </c>
      <c r="AH426" s="255">
        <f t="shared" si="140"/>
        <v>40000000</v>
      </c>
      <c r="AI426" s="255">
        <f t="shared" si="140"/>
        <v>0</v>
      </c>
      <c r="AJ426" s="255">
        <f t="shared" si="140"/>
        <v>0</v>
      </c>
      <c r="AK426" s="255">
        <f t="shared" si="140"/>
        <v>0</v>
      </c>
      <c r="AL426" s="354">
        <f t="shared" si="140"/>
        <v>40000000</v>
      </c>
    </row>
    <row r="427" spans="1:40" s="35" customFormat="1" ht="93.75" customHeight="1" x14ac:dyDescent="0.25">
      <c r="A427" s="359"/>
      <c r="B427" s="203"/>
      <c r="C427" s="301" t="s">
        <v>617</v>
      </c>
      <c r="D427" s="297" t="s">
        <v>772</v>
      </c>
      <c r="E427" s="301" t="s">
        <v>618</v>
      </c>
      <c r="F427" s="317" t="s">
        <v>619</v>
      </c>
      <c r="G427" s="329"/>
      <c r="H427" s="334">
        <v>196</v>
      </c>
      <c r="I427" s="334">
        <v>0</v>
      </c>
      <c r="J427" s="334">
        <v>1</v>
      </c>
      <c r="K427" s="329" t="s">
        <v>552</v>
      </c>
      <c r="L427" s="12"/>
      <c r="M427" s="334" t="s">
        <v>620</v>
      </c>
      <c r="N427" s="329" t="s">
        <v>621</v>
      </c>
      <c r="O427" s="334" t="s">
        <v>127</v>
      </c>
      <c r="P427" s="45">
        <v>0</v>
      </c>
      <c r="Q427" s="45">
        <v>0</v>
      </c>
      <c r="R427" s="45">
        <v>0</v>
      </c>
      <c r="S427" s="45">
        <v>0</v>
      </c>
      <c r="T427" s="45">
        <v>0</v>
      </c>
      <c r="U427" s="45">
        <v>0</v>
      </c>
      <c r="V427" s="45">
        <v>0</v>
      </c>
      <c r="W427" s="45">
        <v>0</v>
      </c>
      <c r="X427" s="45">
        <v>0</v>
      </c>
      <c r="Y427" s="45">
        <v>0</v>
      </c>
      <c r="Z427" s="45">
        <v>0</v>
      </c>
      <c r="AA427" s="45">
        <v>0</v>
      </c>
      <c r="AB427" s="45"/>
      <c r="AC427" s="45"/>
      <c r="AD427" s="45">
        <v>0</v>
      </c>
      <c r="AE427" s="45"/>
      <c r="AF427" s="45"/>
      <c r="AG427" s="45">
        <v>0</v>
      </c>
      <c r="AH427" s="45">
        <f>20000000+20000000</f>
        <v>40000000</v>
      </c>
      <c r="AI427" s="45">
        <v>0</v>
      </c>
      <c r="AJ427" s="33"/>
      <c r="AK427" s="33">
        <v>0</v>
      </c>
      <c r="AL427" s="355">
        <f>+P427+R427+S427+T427+U427+V427+W427+X427+Y427+Z427+AA427+AD427+AG427+AH427+AI427+AJ427+AK427</f>
        <v>40000000</v>
      </c>
      <c r="AN427" s="176"/>
    </row>
    <row r="428" spans="1:40" s="35" customFormat="1" ht="38.25" customHeight="1" x14ac:dyDescent="0.25">
      <c r="A428" s="359"/>
      <c r="B428" s="203"/>
      <c r="C428" s="7"/>
      <c r="D428" s="6"/>
      <c r="E428" s="7"/>
      <c r="F428" s="7"/>
      <c r="G428" s="6"/>
      <c r="H428" s="7"/>
      <c r="I428" s="204"/>
      <c r="J428" s="204"/>
      <c r="K428" s="204"/>
      <c r="L428" s="106"/>
      <c r="M428" s="7"/>
      <c r="N428" s="6"/>
      <c r="O428" s="7"/>
      <c r="P428" s="31"/>
      <c r="Q428" s="31"/>
      <c r="R428" s="31"/>
      <c r="S428" s="31"/>
      <c r="T428" s="31"/>
      <c r="U428" s="31"/>
      <c r="V428" s="31"/>
      <c r="W428" s="31"/>
      <c r="X428" s="31"/>
      <c r="Y428" s="31"/>
      <c r="Z428" s="31"/>
      <c r="AA428" s="31"/>
      <c r="AB428" s="31"/>
      <c r="AC428" s="31"/>
      <c r="AD428" s="31"/>
      <c r="AE428" s="31"/>
      <c r="AF428" s="31"/>
      <c r="AG428" s="31"/>
      <c r="AH428" s="31"/>
      <c r="AI428" s="31"/>
      <c r="AJ428" s="31"/>
      <c r="AK428" s="31"/>
      <c r="AL428" s="364"/>
    </row>
    <row r="429" spans="1:40" s="78" customFormat="1" ht="38.25" customHeight="1" x14ac:dyDescent="0.25">
      <c r="A429" s="359"/>
      <c r="B429" s="205"/>
      <c r="C429" s="42"/>
      <c r="D429" s="24"/>
      <c r="E429" s="116"/>
      <c r="F429" s="116"/>
      <c r="G429" s="67">
        <v>66</v>
      </c>
      <c r="H429" s="69" t="s">
        <v>74</v>
      </c>
      <c r="I429" s="69"/>
      <c r="J429" s="69"/>
      <c r="K429" s="69"/>
      <c r="L429" s="69"/>
      <c r="M429" s="69"/>
      <c r="N429" s="69"/>
      <c r="O429" s="69"/>
      <c r="P429" s="255">
        <f>SUM(P430:P432)</f>
        <v>0</v>
      </c>
      <c r="Q429" s="255">
        <f t="shared" ref="Q429:AL429" si="141">SUM(Q430:Q432)</f>
        <v>0</v>
      </c>
      <c r="R429" s="255">
        <f t="shared" si="141"/>
        <v>0</v>
      </c>
      <c r="S429" s="255">
        <f t="shared" si="141"/>
        <v>0</v>
      </c>
      <c r="T429" s="255">
        <f t="shared" si="141"/>
        <v>0</v>
      </c>
      <c r="U429" s="255">
        <f t="shared" si="141"/>
        <v>0</v>
      </c>
      <c r="V429" s="255">
        <f t="shared" si="141"/>
        <v>0</v>
      </c>
      <c r="W429" s="255">
        <f t="shared" si="141"/>
        <v>0</v>
      </c>
      <c r="X429" s="255">
        <f t="shared" si="141"/>
        <v>0</v>
      </c>
      <c r="Y429" s="255">
        <f t="shared" si="141"/>
        <v>0</v>
      </c>
      <c r="Z429" s="255">
        <f t="shared" si="141"/>
        <v>0</v>
      </c>
      <c r="AA429" s="255">
        <f t="shared" si="141"/>
        <v>0</v>
      </c>
      <c r="AB429" s="255">
        <f t="shared" si="141"/>
        <v>0</v>
      </c>
      <c r="AC429" s="255">
        <f t="shared" si="141"/>
        <v>0</v>
      </c>
      <c r="AD429" s="255">
        <f t="shared" si="141"/>
        <v>0</v>
      </c>
      <c r="AE429" s="255">
        <f t="shared" si="141"/>
        <v>0</v>
      </c>
      <c r="AF429" s="255">
        <f t="shared" si="141"/>
        <v>0</v>
      </c>
      <c r="AG429" s="255">
        <f t="shared" si="141"/>
        <v>0</v>
      </c>
      <c r="AH429" s="255">
        <f t="shared" si="141"/>
        <v>50000000</v>
      </c>
      <c r="AI429" s="255">
        <f t="shared" si="141"/>
        <v>0</v>
      </c>
      <c r="AJ429" s="255">
        <f t="shared" si="141"/>
        <v>0</v>
      </c>
      <c r="AK429" s="255">
        <f t="shared" si="141"/>
        <v>0</v>
      </c>
      <c r="AL429" s="354">
        <f t="shared" si="141"/>
        <v>50000000</v>
      </c>
    </row>
    <row r="430" spans="1:40" s="35" customFormat="1" ht="95.25" customHeight="1" x14ac:dyDescent="0.25">
      <c r="A430" s="359"/>
      <c r="B430" s="203"/>
      <c r="C430" s="300">
        <v>21</v>
      </c>
      <c r="D430" s="320" t="s">
        <v>773</v>
      </c>
      <c r="E430" s="300" t="s">
        <v>622</v>
      </c>
      <c r="F430" s="307">
        <v>0.27</v>
      </c>
      <c r="G430" s="71"/>
      <c r="H430" s="335">
        <v>197</v>
      </c>
      <c r="I430" s="334">
        <v>1</v>
      </c>
      <c r="J430" s="334">
        <v>1</v>
      </c>
      <c r="K430" s="329" t="s">
        <v>552</v>
      </c>
      <c r="L430" s="12">
        <v>2014630000032</v>
      </c>
      <c r="M430" s="334" t="s">
        <v>623</v>
      </c>
      <c r="N430" s="329" t="s">
        <v>624</v>
      </c>
      <c r="O430" s="334" t="s">
        <v>127</v>
      </c>
      <c r="P430" s="45">
        <v>0</v>
      </c>
      <c r="Q430" s="45">
        <v>0</v>
      </c>
      <c r="R430" s="45">
        <v>0</v>
      </c>
      <c r="S430" s="45">
        <v>0</v>
      </c>
      <c r="T430" s="45">
        <v>0</v>
      </c>
      <c r="U430" s="45">
        <v>0</v>
      </c>
      <c r="V430" s="45">
        <v>0</v>
      </c>
      <c r="W430" s="45">
        <v>0</v>
      </c>
      <c r="X430" s="45">
        <v>0</v>
      </c>
      <c r="Y430" s="45">
        <v>0</v>
      </c>
      <c r="Z430" s="45">
        <v>0</v>
      </c>
      <c r="AA430" s="45">
        <v>0</v>
      </c>
      <c r="AB430" s="45"/>
      <c r="AC430" s="45"/>
      <c r="AD430" s="45">
        <v>0</v>
      </c>
      <c r="AE430" s="45"/>
      <c r="AF430" s="45"/>
      <c r="AG430" s="45">
        <v>0</v>
      </c>
      <c r="AH430" s="45">
        <v>4000000</v>
      </c>
      <c r="AI430" s="45">
        <v>0</v>
      </c>
      <c r="AJ430" s="33"/>
      <c r="AK430" s="33">
        <v>0</v>
      </c>
      <c r="AL430" s="355">
        <f>+P430+R430+S430+T430+U430+V430+W430+X430+Y430+Z430+AA430+AD430+AG430+AH430+AI430+AJ430+AK430</f>
        <v>4000000</v>
      </c>
      <c r="AN430" s="176"/>
    </row>
    <row r="431" spans="1:40" s="35" customFormat="1" ht="93.75" customHeight="1" x14ac:dyDescent="0.25">
      <c r="A431" s="359"/>
      <c r="B431" s="203"/>
      <c r="C431" s="335">
        <v>21</v>
      </c>
      <c r="D431" s="329" t="s">
        <v>773</v>
      </c>
      <c r="E431" s="334" t="s">
        <v>622</v>
      </c>
      <c r="F431" s="317">
        <v>0.27</v>
      </c>
      <c r="G431" s="73"/>
      <c r="H431" s="335">
        <v>197</v>
      </c>
      <c r="I431" s="334">
        <v>1</v>
      </c>
      <c r="J431" s="334">
        <v>1</v>
      </c>
      <c r="K431" s="329" t="s">
        <v>552</v>
      </c>
      <c r="L431" s="12">
        <v>2014630000033</v>
      </c>
      <c r="M431" s="334" t="s">
        <v>625</v>
      </c>
      <c r="N431" s="329" t="s">
        <v>626</v>
      </c>
      <c r="O431" s="334" t="s">
        <v>127</v>
      </c>
      <c r="P431" s="45"/>
      <c r="Q431" s="45"/>
      <c r="R431" s="45"/>
      <c r="S431" s="45"/>
      <c r="T431" s="45"/>
      <c r="U431" s="45"/>
      <c r="V431" s="45"/>
      <c r="W431" s="45"/>
      <c r="X431" s="45"/>
      <c r="Y431" s="45"/>
      <c r="Z431" s="45"/>
      <c r="AA431" s="45"/>
      <c r="AB431" s="45"/>
      <c r="AC431" s="45"/>
      <c r="AD431" s="45"/>
      <c r="AE431" s="45"/>
      <c r="AF431" s="45"/>
      <c r="AG431" s="45"/>
      <c r="AH431" s="45">
        <v>9766666</v>
      </c>
      <c r="AI431" s="45"/>
      <c r="AJ431" s="33"/>
      <c r="AK431" s="33"/>
      <c r="AL431" s="355">
        <f>+P431+R431+S431+T431+U431+V431+W431+X431+Y431+Z431+AA431+AD431+AG431+AH431+AI431+AJ431+AK431</f>
        <v>9766666</v>
      </c>
      <c r="AN431" s="176"/>
    </row>
    <row r="432" spans="1:40" s="35" customFormat="1" ht="95.25" customHeight="1" x14ac:dyDescent="0.25">
      <c r="A432" s="359"/>
      <c r="B432" s="203"/>
      <c r="C432" s="335">
        <v>21</v>
      </c>
      <c r="D432" s="329" t="s">
        <v>773</v>
      </c>
      <c r="E432" s="334" t="s">
        <v>622</v>
      </c>
      <c r="F432" s="317">
        <v>0.27</v>
      </c>
      <c r="G432" s="26"/>
      <c r="H432" s="335">
        <v>197</v>
      </c>
      <c r="I432" s="334">
        <v>1</v>
      </c>
      <c r="J432" s="334">
        <v>1</v>
      </c>
      <c r="K432" s="329" t="s">
        <v>552</v>
      </c>
      <c r="L432" s="12"/>
      <c r="M432" s="334" t="s">
        <v>627</v>
      </c>
      <c r="N432" s="329" t="s">
        <v>628</v>
      </c>
      <c r="O432" s="334" t="s">
        <v>127</v>
      </c>
      <c r="P432" s="45"/>
      <c r="Q432" s="45"/>
      <c r="R432" s="45"/>
      <c r="S432" s="45"/>
      <c r="T432" s="45"/>
      <c r="U432" s="45"/>
      <c r="V432" s="45"/>
      <c r="W432" s="45"/>
      <c r="X432" s="45"/>
      <c r="Y432" s="45"/>
      <c r="Z432" s="45"/>
      <c r="AA432" s="45"/>
      <c r="AB432" s="45"/>
      <c r="AC432" s="45"/>
      <c r="AD432" s="45"/>
      <c r="AE432" s="45"/>
      <c r="AF432" s="45"/>
      <c r="AG432" s="45"/>
      <c r="AH432" s="45">
        <f>26233334+10000000</f>
        <v>36233334</v>
      </c>
      <c r="AI432" s="45"/>
      <c r="AJ432" s="33"/>
      <c r="AK432" s="33"/>
      <c r="AL432" s="355">
        <f>+P432+R432+S432+T432+U432+V432+W432+X432+Y432+Z432+AA432+AD432+AG432+AH432+AI432+AJ432+AK432</f>
        <v>36233334</v>
      </c>
      <c r="AN432" s="176"/>
    </row>
    <row r="433" spans="1:43" s="35" customFormat="1" ht="38.25" customHeight="1" x14ac:dyDescent="0.25">
      <c r="A433" s="359"/>
      <c r="B433" s="199"/>
      <c r="C433" s="200"/>
      <c r="D433" s="74"/>
      <c r="E433" s="25"/>
      <c r="F433" s="25"/>
      <c r="G433" s="74"/>
      <c r="H433" s="25"/>
      <c r="I433" s="25"/>
      <c r="J433" s="25"/>
      <c r="K433" s="25"/>
      <c r="L433" s="76"/>
      <c r="M433" s="25"/>
      <c r="N433" s="74"/>
      <c r="O433" s="25"/>
      <c r="P433" s="257"/>
      <c r="Q433" s="257"/>
      <c r="R433" s="257"/>
      <c r="S433" s="257"/>
      <c r="T433" s="257"/>
      <c r="U433" s="257"/>
      <c r="V433" s="257"/>
      <c r="W433" s="257"/>
      <c r="X433" s="257"/>
      <c r="Y433" s="257"/>
      <c r="Z433" s="257"/>
      <c r="AA433" s="257"/>
      <c r="AB433" s="257"/>
      <c r="AC433" s="257"/>
      <c r="AD433" s="257"/>
      <c r="AE433" s="257"/>
      <c r="AF433" s="257"/>
      <c r="AG433" s="257"/>
      <c r="AH433" s="257"/>
      <c r="AI433" s="257"/>
      <c r="AJ433" s="257"/>
      <c r="AK433" s="257"/>
      <c r="AL433" s="357"/>
    </row>
    <row r="434" spans="1:43" s="78" customFormat="1" ht="38.25" customHeight="1" x14ac:dyDescent="0.25">
      <c r="A434" s="359"/>
      <c r="B434" s="97">
        <v>19</v>
      </c>
      <c r="C434" s="63" t="s">
        <v>75</v>
      </c>
      <c r="D434" s="63"/>
      <c r="E434" s="63"/>
      <c r="F434" s="63"/>
      <c r="G434" s="63"/>
      <c r="H434" s="63"/>
      <c r="I434" s="63"/>
      <c r="J434" s="63"/>
      <c r="K434" s="63"/>
      <c r="L434" s="63"/>
      <c r="M434" s="63"/>
      <c r="N434" s="63"/>
      <c r="O434" s="63"/>
      <c r="P434" s="253">
        <f>SUM(P435)</f>
        <v>0</v>
      </c>
      <c r="Q434" s="253">
        <f t="shared" ref="Q434:AL434" si="142">SUM(Q435)</f>
        <v>3247557575</v>
      </c>
      <c r="R434" s="253">
        <f t="shared" si="142"/>
        <v>0</v>
      </c>
      <c r="S434" s="253">
        <f t="shared" si="142"/>
        <v>0</v>
      </c>
      <c r="T434" s="253">
        <f t="shared" si="142"/>
        <v>0</v>
      </c>
      <c r="U434" s="253">
        <f t="shared" si="142"/>
        <v>0</v>
      </c>
      <c r="V434" s="253">
        <f t="shared" si="142"/>
        <v>0</v>
      </c>
      <c r="W434" s="253">
        <f t="shared" si="142"/>
        <v>0</v>
      </c>
      <c r="X434" s="253">
        <f t="shared" si="142"/>
        <v>0</v>
      </c>
      <c r="Y434" s="253">
        <f t="shared" si="142"/>
        <v>0</v>
      </c>
      <c r="Z434" s="253">
        <f t="shared" si="142"/>
        <v>0</v>
      </c>
      <c r="AA434" s="253">
        <f t="shared" si="142"/>
        <v>0</v>
      </c>
      <c r="AB434" s="253">
        <f t="shared" si="142"/>
        <v>0</v>
      </c>
      <c r="AC434" s="253">
        <f t="shared" si="142"/>
        <v>0</v>
      </c>
      <c r="AD434" s="253">
        <f t="shared" si="142"/>
        <v>0</v>
      </c>
      <c r="AE434" s="253">
        <f t="shared" si="142"/>
        <v>0</v>
      </c>
      <c r="AF434" s="253">
        <f t="shared" si="142"/>
        <v>0</v>
      </c>
      <c r="AG434" s="253">
        <f t="shared" si="142"/>
        <v>0</v>
      </c>
      <c r="AH434" s="253">
        <f t="shared" si="142"/>
        <v>40000000</v>
      </c>
      <c r="AI434" s="253">
        <f t="shared" si="142"/>
        <v>0</v>
      </c>
      <c r="AJ434" s="253">
        <f t="shared" si="142"/>
        <v>0</v>
      </c>
      <c r="AK434" s="253">
        <f t="shared" si="142"/>
        <v>0</v>
      </c>
      <c r="AL434" s="352">
        <f t="shared" si="142"/>
        <v>3287557575</v>
      </c>
    </row>
    <row r="435" spans="1:43" s="78" customFormat="1" ht="38.25" customHeight="1" x14ac:dyDescent="0.25">
      <c r="A435" s="359"/>
      <c r="B435" s="201"/>
      <c r="C435" s="210"/>
      <c r="D435" s="24"/>
      <c r="E435" s="116"/>
      <c r="F435" s="116"/>
      <c r="G435" s="144">
        <v>67</v>
      </c>
      <c r="H435" s="69" t="s">
        <v>76</v>
      </c>
      <c r="I435" s="69"/>
      <c r="J435" s="69"/>
      <c r="K435" s="69"/>
      <c r="L435" s="69"/>
      <c r="M435" s="69"/>
      <c r="N435" s="69"/>
      <c r="O435" s="69"/>
      <c r="P435" s="255">
        <f>SUM(P436:P438)</f>
        <v>0</v>
      </c>
      <c r="Q435" s="255">
        <f t="shared" ref="Q435:AL435" si="143">SUM(Q436:Q438)</f>
        <v>3247557575</v>
      </c>
      <c r="R435" s="255">
        <f t="shared" si="143"/>
        <v>0</v>
      </c>
      <c r="S435" s="255">
        <f t="shared" si="143"/>
        <v>0</v>
      </c>
      <c r="T435" s="255">
        <f t="shared" si="143"/>
        <v>0</v>
      </c>
      <c r="U435" s="255">
        <f t="shared" si="143"/>
        <v>0</v>
      </c>
      <c r="V435" s="255">
        <f t="shared" si="143"/>
        <v>0</v>
      </c>
      <c r="W435" s="255">
        <f t="shared" si="143"/>
        <v>0</v>
      </c>
      <c r="X435" s="255">
        <f t="shared" si="143"/>
        <v>0</v>
      </c>
      <c r="Y435" s="255">
        <f t="shared" si="143"/>
        <v>0</v>
      </c>
      <c r="Z435" s="255">
        <f t="shared" si="143"/>
        <v>0</v>
      </c>
      <c r="AA435" s="255">
        <f t="shared" si="143"/>
        <v>0</v>
      </c>
      <c r="AB435" s="255">
        <f t="shared" si="143"/>
        <v>0</v>
      </c>
      <c r="AC435" s="255">
        <f t="shared" si="143"/>
        <v>0</v>
      </c>
      <c r="AD435" s="255">
        <f t="shared" si="143"/>
        <v>0</v>
      </c>
      <c r="AE435" s="255">
        <f t="shared" si="143"/>
        <v>0</v>
      </c>
      <c r="AF435" s="255">
        <f t="shared" si="143"/>
        <v>0</v>
      </c>
      <c r="AG435" s="255">
        <f t="shared" si="143"/>
        <v>0</v>
      </c>
      <c r="AH435" s="255">
        <f t="shared" si="143"/>
        <v>40000000</v>
      </c>
      <c r="AI435" s="255">
        <f t="shared" si="143"/>
        <v>0</v>
      </c>
      <c r="AJ435" s="255">
        <f t="shared" si="143"/>
        <v>0</v>
      </c>
      <c r="AK435" s="255">
        <f t="shared" si="143"/>
        <v>0</v>
      </c>
      <c r="AL435" s="354">
        <f t="shared" si="143"/>
        <v>3287557575</v>
      </c>
    </row>
    <row r="436" spans="1:43" s="4" customFormat="1" ht="89.25" customHeight="1" x14ac:dyDescent="0.25">
      <c r="A436" s="359"/>
      <c r="B436" s="203"/>
      <c r="C436" s="433">
        <v>35</v>
      </c>
      <c r="D436" s="433" t="s">
        <v>629</v>
      </c>
      <c r="E436" s="433" t="s">
        <v>119</v>
      </c>
      <c r="F436" s="433" t="s">
        <v>120</v>
      </c>
      <c r="G436" s="71"/>
      <c r="H436" s="25">
        <v>198</v>
      </c>
      <c r="I436" s="334">
        <v>1</v>
      </c>
      <c r="J436" s="334">
        <v>1</v>
      </c>
      <c r="K436" s="439" t="s">
        <v>552</v>
      </c>
      <c r="L436" s="445">
        <v>2014630000052</v>
      </c>
      <c r="M436" s="433" t="s">
        <v>630</v>
      </c>
      <c r="N436" s="439" t="s">
        <v>631</v>
      </c>
      <c r="O436" s="334" t="s">
        <v>127</v>
      </c>
      <c r="P436" s="45">
        <v>0</v>
      </c>
      <c r="Q436" s="45">
        <v>0</v>
      </c>
      <c r="R436" s="45">
        <v>0</v>
      </c>
      <c r="S436" s="45">
        <v>0</v>
      </c>
      <c r="T436" s="45">
        <v>0</v>
      </c>
      <c r="U436" s="45">
        <v>0</v>
      </c>
      <c r="V436" s="45">
        <v>0</v>
      </c>
      <c r="W436" s="45">
        <v>0</v>
      </c>
      <c r="X436" s="45">
        <v>0</v>
      </c>
      <c r="Y436" s="45">
        <v>0</v>
      </c>
      <c r="Z436" s="45">
        <v>0</v>
      </c>
      <c r="AA436" s="45">
        <v>0</v>
      </c>
      <c r="AB436" s="45"/>
      <c r="AC436" s="45"/>
      <c r="AD436" s="45">
        <v>0</v>
      </c>
      <c r="AE436" s="45"/>
      <c r="AF436" s="45"/>
      <c r="AG436" s="45">
        <v>0</v>
      </c>
      <c r="AH436" s="45">
        <f>20000000+20000000</f>
        <v>40000000</v>
      </c>
      <c r="AI436" s="45">
        <v>0</v>
      </c>
      <c r="AJ436" s="33"/>
      <c r="AK436" s="262">
        <v>0</v>
      </c>
      <c r="AL436" s="355">
        <f>+P436+Q436+R436+S436+T436+U436+V436+W436+X436+Y436+Z436+AA436+AD436+AG436+AH436+AI436+AJ436+AK436</f>
        <v>40000000</v>
      </c>
      <c r="AN436" s="176"/>
    </row>
    <row r="437" spans="1:43" s="35" customFormat="1" ht="79.5" customHeight="1" x14ac:dyDescent="0.25">
      <c r="A437" s="359"/>
      <c r="B437" s="203"/>
      <c r="C437" s="434"/>
      <c r="D437" s="434"/>
      <c r="E437" s="434"/>
      <c r="F437" s="434"/>
      <c r="G437" s="73"/>
      <c r="H437" s="25">
        <v>200</v>
      </c>
      <c r="I437" s="334">
        <v>12</v>
      </c>
      <c r="J437" s="334">
        <v>12</v>
      </c>
      <c r="K437" s="440"/>
      <c r="L437" s="446"/>
      <c r="M437" s="434"/>
      <c r="N437" s="440"/>
      <c r="O437" s="334" t="s">
        <v>127</v>
      </c>
      <c r="P437" s="45">
        <v>0</v>
      </c>
      <c r="Q437" s="45">
        <f>973614828.9+652444</f>
        <v>974267272.89999998</v>
      </c>
      <c r="R437" s="45">
        <v>0</v>
      </c>
      <c r="S437" s="45">
        <v>0</v>
      </c>
      <c r="T437" s="45">
        <v>0</v>
      </c>
      <c r="U437" s="45">
        <v>0</v>
      </c>
      <c r="V437" s="45">
        <v>0</v>
      </c>
      <c r="W437" s="45">
        <v>0</v>
      </c>
      <c r="X437" s="45">
        <v>0</v>
      </c>
      <c r="Y437" s="45">
        <v>0</v>
      </c>
      <c r="Z437" s="45">
        <v>0</v>
      </c>
      <c r="AA437" s="45">
        <v>0</v>
      </c>
      <c r="AB437" s="45"/>
      <c r="AC437" s="45"/>
      <c r="AD437" s="45">
        <v>0</v>
      </c>
      <c r="AE437" s="45"/>
      <c r="AF437" s="45"/>
      <c r="AG437" s="45">
        <v>0</v>
      </c>
      <c r="AH437" s="45">
        <v>0</v>
      </c>
      <c r="AI437" s="45">
        <v>0</v>
      </c>
      <c r="AJ437" s="33"/>
      <c r="AK437" s="33">
        <v>0</v>
      </c>
      <c r="AL437" s="355">
        <f>+P437+Q437+R437+S437+T437+U437+V437+W437+X437+Y437+Z437+AA437+AD437+AG437+AH437+AI437+AJ437+AK437</f>
        <v>974267272.89999998</v>
      </c>
      <c r="AN437" s="176"/>
    </row>
    <row r="438" spans="1:43" s="35" customFormat="1" ht="63.75" customHeight="1" x14ac:dyDescent="0.25">
      <c r="A438" s="359"/>
      <c r="B438" s="203"/>
      <c r="C438" s="435"/>
      <c r="D438" s="435"/>
      <c r="E438" s="435"/>
      <c r="F438" s="435"/>
      <c r="G438" s="26"/>
      <c r="H438" s="25">
        <v>201</v>
      </c>
      <c r="I438" s="9">
        <v>14</v>
      </c>
      <c r="J438" s="9">
        <v>14</v>
      </c>
      <c r="K438" s="441"/>
      <c r="L438" s="447"/>
      <c r="M438" s="435"/>
      <c r="N438" s="441"/>
      <c r="O438" s="334" t="s">
        <v>127</v>
      </c>
      <c r="P438" s="45">
        <v>0</v>
      </c>
      <c r="Q438" s="45">
        <f>2271767934.1+1522368</f>
        <v>2273290302.0999999</v>
      </c>
      <c r="R438" s="45">
        <v>0</v>
      </c>
      <c r="S438" s="45">
        <v>0</v>
      </c>
      <c r="T438" s="45">
        <v>0</v>
      </c>
      <c r="U438" s="45">
        <v>0</v>
      </c>
      <c r="V438" s="45">
        <v>0</v>
      </c>
      <c r="W438" s="45">
        <v>0</v>
      </c>
      <c r="X438" s="45">
        <v>0</v>
      </c>
      <c r="Y438" s="45">
        <v>0</v>
      </c>
      <c r="Z438" s="45">
        <v>0</v>
      </c>
      <c r="AA438" s="45">
        <v>0</v>
      </c>
      <c r="AB438" s="45"/>
      <c r="AC438" s="45"/>
      <c r="AD438" s="45">
        <v>0</v>
      </c>
      <c r="AE438" s="45"/>
      <c r="AF438" s="45"/>
      <c r="AG438" s="45">
        <v>0</v>
      </c>
      <c r="AH438" s="45">
        <v>0</v>
      </c>
      <c r="AI438" s="45">
        <v>0</v>
      </c>
      <c r="AJ438" s="33"/>
      <c r="AK438" s="33">
        <v>0</v>
      </c>
      <c r="AL438" s="355">
        <f>+P438+Q438+R438+S438+T438+U438+V438+W438+X438+Y438+Z438+AA438+AD438+AG438+AH438+AI438+AJ438+AK438</f>
        <v>2273290302.0999999</v>
      </c>
      <c r="AN438" s="176"/>
    </row>
    <row r="439" spans="1:43" s="35" customFormat="1" ht="38.25" customHeight="1" x14ac:dyDescent="0.25">
      <c r="A439" s="356"/>
      <c r="B439" s="74"/>
      <c r="C439" s="25"/>
      <c r="D439" s="74"/>
      <c r="E439" s="25"/>
      <c r="F439" s="25"/>
      <c r="G439" s="74"/>
      <c r="H439" s="25"/>
      <c r="I439" s="75"/>
      <c r="J439" s="75"/>
      <c r="K439" s="75"/>
      <c r="L439" s="76"/>
      <c r="M439" s="25"/>
      <c r="N439" s="74"/>
      <c r="O439" s="25"/>
      <c r="P439" s="257"/>
      <c r="Q439" s="257"/>
      <c r="R439" s="257"/>
      <c r="S439" s="257"/>
      <c r="T439" s="257"/>
      <c r="U439" s="257"/>
      <c r="V439" s="257"/>
      <c r="W439" s="257"/>
      <c r="X439" s="257"/>
      <c r="Y439" s="257"/>
      <c r="Z439" s="257"/>
      <c r="AA439" s="257"/>
      <c r="AB439" s="257"/>
      <c r="AC439" s="257"/>
      <c r="AD439" s="257"/>
      <c r="AE439" s="257"/>
      <c r="AF439" s="257"/>
      <c r="AG439" s="257"/>
      <c r="AH439" s="257"/>
      <c r="AI439" s="257"/>
      <c r="AJ439" s="257"/>
      <c r="AK439" s="257"/>
      <c r="AL439" s="378"/>
    </row>
    <row r="440" spans="1:43" s="4" customFormat="1" ht="38.25" customHeight="1" x14ac:dyDescent="0.25">
      <c r="A440" s="347" t="s">
        <v>762</v>
      </c>
      <c r="B440" s="56"/>
      <c r="C440" s="57"/>
      <c r="D440" s="56"/>
      <c r="E440" s="56"/>
      <c r="F440" s="56"/>
      <c r="G440" s="56"/>
      <c r="H440" s="56"/>
      <c r="I440" s="56"/>
      <c r="J440" s="56"/>
      <c r="K440" s="56"/>
      <c r="L440" s="58"/>
      <c r="M440" s="57"/>
      <c r="N440" s="56"/>
      <c r="O440" s="57"/>
      <c r="P440" s="251">
        <f>P441</f>
        <v>0</v>
      </c>
      <c r="Q440" s="251">
        <f t="shared" ref="Q440:AL442" si="144">Q441</f>
        <v>0</v>
      </c>
      <c r="R440" s="251">
        <f t="shared" si="144"/>
        <v>0</v>
      </c>
      <c r="S440" s="251">
        <f t="shared" si="144"/>
        <v>0</v>
      </c>
      <c r="T440" s="251">
        <f t="shared" si="144"/>
        <v>0</v>
      </c>
      <c r="U440" s="251">
        <f t="shared" si="144"/>
        <v>0</v>
      </c>
      <c r="V440" s="251">
        <f t="shared" si="144"/>
        <v>0</v>
      </c>
      <c r="W440" s="251">
        <f t="shared" si="144"/>
        <v>0</v>
      </c>
      <c r="X440" s="251">
        <f t="shared" si="144"/>
        <v>0</v>
      </c>
      <c r="Y440" s="251">
        <f t="shared" si="144"/>
        <v>0</v>
      </c>
      <c r="Z440" s="251">
        <f t="shared" si="144"/>
        <v>0</v>
      </c>
      <c r="AA440" s="251">
        <f t="shared" si="144"/>
        <v>0</v>
      </c>
      <c r="AB440" s="251">
        <f t="shared" si="144"/>
        <v>0</v>
      </c>
      <c r="AC440" s="251">
        <f t="shared" si="144"/>
        <v>0</v>
      </c>
      <c r="AD440" s="251">
        <f t="shared" si="144"/>
        <v>0</v>
      </c>
      <c r="AE440" s="251">
        <f t="shared" si="144"/>
        <v>0</v>
      </c>
      <c r="AF440" s="251">
        <f t="shared" si="144"/>
        <v>0</v>
      </c>
      <c r="AG440" s="251">
        <f t="shared" si="144"/>
        <v>0</v>
      </c>
      <c r="AH440" s="251">
        <f t="shared" si="144"/>
        <v>100000000</v>
      </c>
      <c r="AI440" s="251">
        <f t="shared" si="144"/>
        <v>0</v>
      </c>
      <c r="AJ440" s="251">
        <f t="shared" si="144"/>
        <v>0</v>
      </c>
      <c r="AK440" s="251">
        <f t="shared" si="144"/>
        <v>0</v>
      </c>
      <c r="AL440" s="348">
        <f t="shared" si="144"/>
        <v>100000000</v>
      </c>
    </row>
    <row r="441" spans="1:43" s="4" customFormat="1" ht="38.25" customHeight="1" x14ac:dyDescent="0.25">
      <c r="A441" s="349">
        <v>5</v>
      </c>
      <c r="B441" s="60" t="s">
        <v>191</v>
      </c>
      <c r="C441" s="60"/>
      <c r="D441" s="60"/>
      <c r="E441" s="60"/>
      <c r="F441" s="60"/>
      <c r="G441" s="60"/>
      <c r="H441" s="60"/>
      <c r="I441" s="60"/>
      <c r="J441" s="60"/>
      <c r="K441" s="60"/>
      <c r="L441" s="60"/>
      <c r="M441" s="60"/>
      <c r="N441" s="60"/>
      <c r="O441" s="60"/>
      <c r="P441" s="252">
        <f>P442</f>
        <v>0</v>
      </c>
      <c r="Q441" s="252">
        <f t="shared" si="144"/>
        <v>0</v>
      </c>
      <c r="R441" s="252">
        <f t="shared" si="144"/>
        <v>0</v>
      </c>
      <c r="S441" s="252">
        <f t="shared" si="144"/>
        <v>0</v>
      </c>
      <c r="T441" s="252">
        <f t="shared" si="144"/>
        <v>0</v>
      </c>
      <c r="U441" s="252">
        <f t="shared" si="144"/>
        <v>0</v>
      </c>
      <c r="V441" s="252">
        <f t="shared" si="144"/>
        <v>0</v>
      </c>
      <c r="W441" s="252">
        <f t="shared" si="144"/>
        <v>0</v>
      </c>
      <c r="X441" s="252">
        <f t="shared" si="144"/>
        <v>0</v>
      </c>
      <c r="Y441" s="252">
        <f t="shared" si="144"/>
        <v>0</v>
      </c>
      <c r="Z441" s="252">
        <f t="shared" si="144"/>
        <v>0</v>
      </c>
      <c r="AA441" s="252">
        <f t="shared" si="144"/>
        <v>0</v>
      </c>
      <c r="AB441" s="252">
        <f t="shared" si="144"/>
        <v>0</v>
      </c>
      <c r="AC441" s="252">
        <f t="shared" si="144"/>
        <v>0</v>
      </c>
      <c r="AD441" s="252">
        <f t="shared" si="144"/>
        <v>0</v>
      </c>
      <c r="AE441" s="252">
        <f t="shared" si="144"/>
        <v>0</v>
      </c>
      <c r="AF441" s="252">
        <f t="shared" si="144"/>
        <v>0</v>
      </c>
      <c r="AG441" s="252">
        <f t="shared" si="144"/>
        <v>0</v>
      </c>
      <c r="AH441" s="252">
        <f t="shared" si="144"/>
        <v>100000000</v>
      </c>
      <c r="AI441" s="252">
        <f t="shared" si="144"/>
        <v>0</v>
      </c>
      <c r="AJ441" s="252">
        <f t="shared" si="144"/>
        <v>0</v>
      </c>
      <c r="AK441" s="252">
        <f t="shared" si="144"/>
        <v>0</v>
      </c>
      <c r="AL441" s="350">
        <f t="shared" si="144"/>
        <v>100000000</v>
      </c>
    </row>
    <row r="442" spans="1:43" s="4" customFormat="1" ht="38.25" customHeight="1" x14ac:dyDescent="0.25">
      <c r="A442" s="358"/>
      <c r="B442" s="97">
        <v>26</v>
      </c>
      <c r="C442" s="63" t="s">
        <v>92</v>
      </c>
      <c r="D442" s="63"/>
      <c r="E442" s="63"/>
      <c r="F442" s="63"/>
      <c r="G442" s="63"/>
      <c r="H442" s="63"/>
      <c r="I442" s="63"/>
      <c r="J442" s="63"/>
      <c r="K442" s="63"/>
      <c r="L442" s="63"/>
      <c r="M442" s="63"/>
      <c r="N442" s="63"/>
      <c r="O442" s="63"/>
      <c r="P442" s="253">
        <f>P443</f>
        <v>0</v>
      </c>
      <c r="Q442" s="253">
        <f t="shared" si="144"/>
        <v>0</v>
      </c>
      <c r="R442" s="253">
        <f t="shared" si="144"/>
        <v>0</v>
      </c>
      <c r="S442" s="253">
        <f t="shared" si="144"/>
        <v>0</v>
      </c>
      <c r="T442" s="253">
        <f t="shared" si="144"/>
        <v>0</v>
      </c>
      <c r="U442" s="253">
        <f t="shared" si="144"/>
        <v>0</v>
      </c>
      <c r="V442" s="253">
        <f t="shared" si="144"/>
        <v>0</v>
      </c>
      <c r="W442" s="253">
        <f t="shared" si="144"/>
        <v>0</v>
      </c>
      <c r="X442" s="253">
        <f t="shared" si="144"/>
        <v>0</v>
      </c>
      <c r="Y442" s="253">
        <f t="shared" si="144"/>
        <v>0</v>
      </c>
      <c r="Z442" s="253">
        <f t="shared" si="144"/>
        <v>0</v>
      </c>
      <c r="AA442" s="253">
        <f t="shared" si="144"/>
        <v>0</v>
      </c>
      <c r="AB442" s="253">
        <f t="shared" si="144"/>
        <v>0</v>
      </c>
      <c r="AC442" s="253">
        <f t="shared" si="144"/>
        <v>0</v>
      </c>
      <c r="AD442" s="253">
        <f t="shared" si="144"/>
        <v>0</v>
      </c>
      <c r="AE442" s="253">
        <f t="shared" si="144"/>
        <v>0</v>
      </c>
      <c r="AF442" s="253">
        <f t="shared" si="144"/>
        <v>0</v>
      </c>
      <c r="AG442" s="253">
        <f t="shared" si="144"/>
        <v>0</v>
      </c>
      <c r="AH442" s="253">
        <f t="shared" si="144"/>
        <v>100000000</v>
      </c>
      <c r="AI442" s="253">
        <f t="shared" si="144"/>
        <v>0</v>
      </c>
      <c r="AJ442" s="253">
        <f t="shared" si="144"/>
        <v>0</v>
      </c>
      <c r="AK442" s="253">
        <f t="shared" si="144"/>
        <v>0</v>
      </c>
      <c r="AL442" s="352">
        <f t="shared" si="144"/>
        <v>100000000</v>
      </c>
    </row>
    <row r="443" spans="1:43" s="4" customFormat="1" ht="38.25" customHeight="1" x14ac:dyDescent="0.25">
      <c r="A443" s="359"/>
      <c r="B443" s="64"/>
      <c r="C443" s="25"/>
      <c r="D443" s="74"/>
      <c r="E443" s="25"/>
      <c r="F443" s="335"/>
      <c r="G443" s="144">
        <v>83</v>
      </c>
      <c r="H443" s="69" t="s">
        <v>209</v>
      </c>
      <c r="I443" s="69"/>
      <c r="J443" s="69"/>
      <c r="K443" s="69"/>
      <c r="L443" s="69"/>
      <c r="M443" s="69"/>
      <c r="N443" s="69"/>
      <c r="O443" s="69"/>
      <c r="P443" s="255">
        <f>SUM(P444:P445)</f>
        <v>0</v>
      </c>
      <c r="Q443" s="255">
        <f t="shared" ref="Q443:AL443" si="145">SUM(Q444:Q445)</f>
        <v>0</v>
      </c>
      <c r="R443" s="255">
        <f t="shared" si="145"/>
        <v>0</v>
      </c>
      <c r="S443" s="255">
        <f t="shared" si="145"/>
        <v>0</v>
      </c>
      <c r="T443" s="255">
        <f t="shared" si="145"/>
        <v>0</v>
      </c>
      <c r="U443" s="255">
        <f t="shared" si="145"/>
        <v>0</v>
      </c>
      <c r="V443" s="255">
        <f t="shared" si="145"/>
        <v>0</v>
      </c>
      <c r="W443" s="255">
        <f t="shared" si="145"/>
        <v>0</v>
      </c>
      <c r="X443" s="255">
        <f t="shared" si="145"/>
        <v>0</v>
      </c>
      <c r="Y443" s="255">
        <f t="shared" si="145"/>
        <v>0</v>
      </c>
      <c r="Z443" s="255">
        <f t="shared" si="145"/>
        <v>0</v>
      </c>
      <c r="AA443" s="255">
        <f t="shared" si="145"/>
        <v>0</v>
      </c>
      <c r="AB443" s="255">
        <f t="shared" si="145"/>
        <v>0</v>
      </c>
      <c r="AC443" s="255">
        <f t="shared" si="145"/>
        <v>0</v>
      </c>
      <c r="AD443" s="255">
        <f t="shared" si="145"/>
        <v>0</v>
      </c>
      <c r="AE443" s="255">
        <f t="shared" si="145"/>
        <v>0</v>
      </c>
      <c r="AF443" s="255">
        <f t="shared" si="145"/>
        <v>0</v>
      </c>
      <c r="AG443" s="255">
        <f t="shared" si="145"/>
        <v>0</v>
      </c>
      <c r="AH443" s="255">
        <f t="shared" si="145"/>
        <v>100000000</v>
      </c>
      <c r="AI443" s="255">
        <f t="shared" si="145"/>
        <v>0</v>
      </c>
      <c r="AJ443" s="255">
        <f t="shared" si="145"/>
        <v>0</v>
      </c>
      <c r="AK443" s="255">
        <f t="shared" si="145"/>
        <v>0</v>
      </c>
      <c r="AL443" s="354">
        <f t="shared" si="145"/>
        <v>100000000</v>
      </c>
    </row>
    <row r="444" spans="1:43" s="211" customFormat="1" ht="125.25" customHeight="1" x14ac:dyDescent="0.25">
      <c r="A444" s="359"/>
      <c r="B444" s="70"/>
      <c r="C444" s="335">
        <v>37</v>
      </c>
      <c r="D444" s="329" t="s">
        <v>133</v>
      </c>
      <c r="E444" s="5">
        <v>0.54610000000000003</v>
      </c>
      <c r="F444" s="317">
        <v>0.6</v>
      </c>
      <c r="G444" s="71"/>
      <c r="H444" s="334">
        <v>243</v>
      </c>
      <c r="I444" s="16" t="s">
        <v>9</v>
      </c>
      <c r="J444" s="16">
        <v>2</v>
      </c>
      <c r="K444" s="329" t="s">
        <v>471</v>
      </c>
      <c r="L444" s="12">
        <v>2014630000123</v>
      </c>
      <c r="M444" s="334" t="s">
        <v>632</v>
      </c>
      <c r="N444" s="329" t="s">
        <v>633</v>
      </c>
      <c r="O444" s="334" t="s">
        <v>126</v>
      </c>
      <c r="P444" s="45">
        <v>0</v>
      </c>
      <c r="Q444" s="45">
        <v>0</v>
      </c>
      <c r="R444" s="45">
        <v>0</v>
      </c>
      <c r="S444" s="45">
        <v>0</v>
      </c>
      <c r="T444" s="45">
        <v>0</v>
      </c>
      <c r="U444" s="45">
        <v>0</v>
      </c>
      <c r="V444" s="45">
        <v>0</v>
      </c>
      <c r="W444" s="45">
        <v>0</v>
      </c>
      <c r="X444" s="45">
        <v>0</v>
      </c>
      <c r="Y444" s="45">
        <v>0</v>
      </c>
      <c r="Z444" s="45">
        <v>0</v>
      </c>
      <c r="AA444" s="45">
        <v>0</v>
      </c>
      <c r="AB444" s="45"/>
      <c r="AC444" s="45"/>
      <c r="AD444" s="45">
        <v>0</v>
      </c>
      <c r="AE444" s="45"/>
      <c r="AF444" s="45"/>
      <c r="AG444" s="45">
        <v>0</v>
      </c>
      <c r="AH444" s="45">
        <v>48000000</v>
      </c>
      <c r="AI444" s="45">
        <v>0</v>
      </c>
      <c r="AJ444" s="33"/>
      <c r="AK444" s="33">
        <v>0</v>
      </c>
      <c r="AL444" s="355">
        <f>+P444+Q444+R444+S444+T444+U444+V444+W444+X444+Y444+Z444+AA444+AD444+AG444+AH444+AI444+AJ444+AK444</f>
        <v>48000000</v>
      </c>
      <c r="AN444" s="176"/>
    </row>
    <row r="445" spans="1:43" s="211" customFormat="1" ht="119.25" customHeight="1" x14ac:dyDescent="0.25">
      <c r="A445" s="359"/>
      <c r="B445" s="70"/>
      <c r="C445" s="335">
        <v>37</v>
      </c>
      <c r="D445" s="329" t="s">
        <v>133</v>
      </c>
      <c r="E445" s="5">
        <v>0.54610000000000003</v>
      </c>
      <c r="F445" s="317">
        <v>0.6</v>
      </c>
      <c r="G445" s="26"/>
      <c r="H445" s="334">
        <v>243</v>
      </c>
      <c r="I445" s="16" t="s">
        <v>9</v>
      </c>
      <c r="J445" s="16">
        <v>2</v>
      </c>
      <c r="K445" s="329" t="s">
        <v>471</v>
      </c>
      <c r="L445" s="12"/>
      <c r="M445" s="334" t="s">
        <v>634</v>
      </c>
      <c r="N445" s="329" t="s">
        <v>635</v>
      </c>
      <c r="O445" s="334" t="s">
        <v>126</v>
      </c>
      <c r="P445" s="45"/>
      <c r="Q445" s="45"/>
      <c r="R445" s="45"/>
      <c r="S445" s="45"/>
      <c r="T445" s="45"/>
      <c r="U445" s="45"/>
      <c r="V445" s="45"/>
      <c r="W445" s="45"/>
      <c r="X445" s="45"/>
      <c r="Y445" s="45"/>
      <c r="Z445" s="45"/>
      <c r="AA445" s="45"/>
      <c r="AB445" s="45"/>
      <c r="AC445" s="45"/>
      <c r="AD445" s="45"/>
      <c r="AE445" s="45"/>
      <c r="AF445" s="45"/>
      <c r="AG445" s="45"/>
      <c r="AH445" s="45">
        <v>52000000</v>
      </c>
      <c r="AI445" s="45"/>
      <c r="AJ445" s="33"/>
      <c r="AK445" s="33"/>
      <c r="AL445" s="355">
        <f>+P445+Q445+R445+S445+T445+U445+V445+W445+X445+Y445+Z445+AA445+AD445+AG445+AH445+AI445+AJ445+AK445</f>
        <v>52000000</v>
      </c>
      <c r="AN445" s="176"/>
    </row>
    <row r="446" spans="1:43" s="35" customFormat="1" ht="38.25" customHeight="1" x14ac:dyDescent="0.25">
      <c r="A446" s="356"/>
      <c r="B446" s="74"/>
      <c r="C446" s="25"/>
      <c r="D446" s="74"/>
      <c r="E446" s="25"/>
      <c r="F446" s="25"/>
      <c r="G446" s="74"/>
      <c r="H446" s="25"/>
      <c r="I446" s="75"/>
      <c r="J446" s="75"/>
      <c r="K446" s="75"/>
      <c r="L446" s="76"/>
      <c r="M446" s="25"/>
      <c r="N446" s="74"/>
      <c r="O446" s="25"/>
      <c r="P446" s="257"/>
      <c r="Q446" s="257"/>
      <c r="R446" s="257"/>
      <c r="S446" s="257"/>
      <c r="T446" s="257"/>
      <c r="U446" s="257"/>
      <c r="V446" s="257"/>
      <c r="W446" s="257"/>
      <c r="X446" s="257"/>
      <c r="Y446" s="257"/>
      <c r="Z446" s="257"/>
      <c r="AA446" s="257"/>
      <c r="AB446" s="257"/>
      <c r="AC446" s="257"/>
      <c r="AD446" s="257"/>
      <c r="AE446" s="257"/>
      <c r="AF446" s="257"/>
      <c r="AG446" s="257"/>
      <c r="AH446" s="257"/>
      <c r="AI446" s="257"/>
      <c r="AJ446" s="257"/>
      <c r="AK446" s="257"/>
      <c r="AL446" s="357"/>
      <c r="AN446" s="212"/>
    </row>
    <row r="447" spans="1:43" s="78" customFormat="1" ht="38.25" customHeight="1" x14ac:dyDescent="0.25">
      <c r="A447" s="347" t="s">
        <v>763</v>
      </c>
      <c r="B447" s="56"/>
      <c r="C447" s="57"/>
      <c r="D447" s="56"/>
      <c r="E447" s="56"/>
      <c r="F447" s="56"/>
      <c r="G447" s="56"/>
      <c r="H447" s="56"/>
      <c r="I447" s="56"/>
      <c r="J447" s="56"/>
      <c r="K447" s="56"/>
      <c r="L447" s="58"/>
      <c r="M447" s="57"/>
      <c r="N447" s="56"/>
      <c r="O447" s="57"/>
      <c r="P447" s="251">
        <f>P448</f>
        <v>0</v>
      </c>
      <c r="Q447" s="251">
        <f t="shared" ref="Q447:AK447" si="146">Q448</f>
        <v>0</v>
      </c>
      <c r="R447" s="251">
        <f t="shared" si="146"/>
        <v>0</v>
      </c>
      <c r="S447" s="251">
        <f t="shared" si="146"/>
        <v>0</v>
      </c>
      <c r="T447" s="251">
        <f t="shared" si="146"/>
        <v>0</v>
      </c>
      <c r="U447" s="251">
        <f t="shared" si="146"/>
        <v>0</v>
      </c>
      <c r="V447" s="251">
        <f t="shared" si="146"/>
        <v>1766683810</v>
      </c>
      <c r="W447" s="251">
        <f t="shared" si="146"/>
        <v>14109434246</v>
      </c>
      <c r="X447" s="251">
        <f t="shared" si="146"/>
        <v>16030143817</v>
      </c>
      <c r="Y447" s="251">
        <f t="shared" si="146"/>
        <v>1237889758</v>
      </c>
      <c r="Z447" s="251">
        <f t="shared" si="146"/>
        <v>7997599898</v>
      </c>
      <c r="AA447" s="251">
        <f t="shared" si="146"/>
        <v>0</v>
      </c>
      <c r="AB447" s="251">
        <f t="shared" si="146"/>
        <v>0</v>
      </c>
      <c r="AC447" s="251">
        <f t="shared" si="146"/>
        <v>0</v>
      </c>
      <c r="AD447" s="251">
        <f t="shared" si="146"/>
        <v>0</v>
      </c>
      <c r="AE447" s="251">
        <f t="shared" si="146"/>
        <v>0</v>
      </c>
      <c r="AF447" s="251">
        <f t="shared" si="146"/>
        <v>0</v>
      </c>
      <c r="AG447" s="251">
        <f t="shared" si="146"/>
        <v>0</v>
      </c>
      <c r="AH447" s="251">
        <f t="shared" si="146"/>
        <v>500000000</v>
      </c>
      <c r="AI447" s="251">
        <f t="shared" si="146"/>
        <v>0</v>
      </c>
      <c r="AJ447" s="251">
        <f t="shared" si="146"/>
        <v>0</v>
      </c>
      <c r="AK447" s="251">
        <f t="shared" si="146"/>
        <v>1875171512</v>
      </c>
      <c r="AL447" s="348">
        <f>AL448</f>
        <v>43516923041</v>
      </c>
      <c r="AN447" s="337"/>
      <c r="AO447" s="338"/>
      <c r="AP447" s="338"/>
      <c r="AQ447" s="35"/>
    </row>
    <row r="448" spans="1:43" s="35" customFormat="1" ht="38.25" customHeight="1" x14ac:dyDescent="0.25">
      <c r="A448" s="349">
        <v>3</v>
      </c>
      <c r="B448" s="60" t="s">
        <v>463</v>
      </c>
      <c r="C448" s="60"/>
      <c r="D448" s="60"/>
      <c r="E448" s="60"/>
      <c r="F448" s="60"/>
      <c r="G448" s="60"/>
      <c r="H448" s="60"/>
      <c r="I448" s="60"/>
      <c r="J448" s="60"/>
      <c r="K448" s="60"/>
      <c r="L448" s="60"/>
      <c r="M448" s="60"/>
      <c r="N448" s="60"/>
      <c r="O448" s="60"/>
      <c r="P448" s="252">
        <f>P449+P455+P516+P526+P549</f>
        <v>0</v>
      </c>
      <c r="Q448" s="252">
        <f t="shared" ref="Q448:AK448" si="147">Q449+Q455+Q516+Q526+Q549</f>
        <v>0</v>
      </c>
      <c r="R448" s="252">
        <f t="shared" si="147"/>
        <v>0</v>
      </c>
      <c r="S448" s="252">
        <f t="shared" si="147"/>
        <v>0</v>
      </c>
      <c r="T448" s="252">
        <f t="shared" si="147"/>
        <v>0</v>
      </c>
      <c r="U448" s="252">
        <f t="shared" si="147"/>
        <v>0</v>
      </c>
      <c r="V448" s="252">
        <f t="shared" si="147"/>
        <v>1766683810</v>
      </c>
      <c r="W448" s="252">
        <f t="shared" si="147"/>
        <v>14109434246</v>
      </c>
      <c r="X448" s="252">
        <f t="shared" si="147"/>
        <v>16030143817</v>
      </c>
      <c r="Y448" s="252">
        <f t="shared" si="147"/>
        <v>1237889758</v>
      </c>
      <c r="Z448" s="252">
        <f t="shared" si="147"/>
        <v>7997599898</v>
      </c>
      <c r="AA448" s="252">
        <f t="shared" si="147"/>
        <v>0</v>
      </c>
      <c r="AB448" s="252">
        <f t="shared" si="147"/>
        <v>0</v>
      </c>
      <c r="AC448" s="252">
        <f t="shared" si="147"/>
        <v>0</v>
      </c>
      <c r="AD448" s="252">
        <f t="shared" si="147"/>
        <v>0</v>
      </c>
      <c r="AE448" s="252">
        <f t="shared" si="147"/>
        <v>0</v>
      </c>
      <c r="AF448" s="252">
        <f t="shared" si="147"/>
        <v>0</v>
      </c>
      <c r="AG448" s="252">
        <f t="shared" si="147"/>
        <v>0</v>
      </c>
      <c r="AH448" s="252">
        <f t="shared" si="147"/>
        <v>500000000</v>
      </c>
      <c r="AI448" s="252">
        <f t="shared" si="147"/>
        <v>0</v>
      </c>
      <c r="AJ448" s="252">
        <f t="shared" si="147"/>
        <v>0</v>
      </c>
      <c r="AK448" s="252">
        <f t="shared" si="147"/>
        <v>1875171512</v>
      </c>
      <c r="AL448" s="350">
        <f>AL449+AL455+AL516+AL526+AL549</f>
        <v>43516923041</v>
      </c>
    </row>
    <row r="449" spans="1:40" s="35" customFormat="1" ht="38.25" customHeight="1" x14ac:dyDescent="0.25">
      <c r="A449" s="358"/>
      <c r="B449" s="97">
        <v>11</v>
      </c>
      <c r="C449" s="63" t="s">
        <v>100</v>
      </c>
      <c r="D449" s="63"/>
      <c r="E449" s="63"/>
      <c r="F449" s="63"/>
      <c r="G449" s="63"/>
      <c r="H449" s="63"/>
      <c r="I449" s="63"/>
      <c r="J449" s="63"/>
      <c r="K449" s="63"/>
      <c r="L449" s="63"/>
      <c r="M449" s="63"/>
      <c r="N449" s="63"/>
      <c r="O449" s="63"/>
      <c r="P449" s="253">
        <f>P450</f>
        <v>0</v>
      </c>
      <c r="Q449" s="253">
        <f t="shared" ref="Q449:AL449" si="148">Q450</f>
        <v>0</v>
      </c>
      <c r="R449" s="253">
        <f t="shared" si="148"/>
        <v>0</v>
      </c>
      <c r="S449" s="253">
        <f t="shared" si="148"/>
        <v>0</v>
      </c>
      <c r="T449" s="253">
        <f t="shared" si="148"/>
        <v>0</v>
      </c>
      <c r="U449" s="253">
        <f t="shared" si="148"/>
        <v>0</v>
      </c>
      <c r="V449" s="253">
        <f t="shared" si="148"/>
        <v>0</v>
      </c>
      <c r="W449" s="253">
        <f t="shared" si="148"/>
        <v>100000000</v>
      </c>
      <c r="X449" s="253">
        <f t="shared" si="148"/>
        <v>0</v>
      </c>
      <c r="Y449" s="253">
        <f t="shared" si="148"/>
        <v>0</v>
      </c>
      <c r="Z449" s="253">
        <f t="shared" si="148"/>
        <v>0</v>
      </c>
      <c r="AA449" s="253">
        <f t="shared" si="148"/>
        <v>0</v>
      </c>
      <c r="AB449" s="253">
        <f t="shared" si="148"/>
        <v>0</v>
      </c>
      <c r="AC449" s="253">
        <f t="shared" si="148"/>
        <v>0</v>
      </c>
      <c r="AD449" s="253">
        <f t="shared" si="148"/>
        <v>0</v>
      </c>
      <c r="AE449" s="253">
        <f t="shared" si="148"/>
        <v>0</v>
      </c>
      <c r="AF449" s="253">
        <f t="shared" si="148"/>
        <v>0</v>
      </c>
      <c r="AG449" s="253">
        <f t="shared" si="148"/>
        <v>0</v>
      </c>
      <c r="AH449" s="253">
        <f t="shared" si="148"/>
        <v>0</v>
      </c>
      <c r="AI449" s="253">
        <f t="shared" si="148"/>
        <v>0</v>
      </c>
      <c r="AJ449" s="253">
        <f t="shared" si="148"/>
        <v>0</v>
      </c>
      <c r="AK449" s="253">
        <f t="shared" si="148"/>
        <v>0</v>
      </c>
      <c r="AL449" s="352">
        <f t="shared" si="148"/>
        <v>100000000</v>
      </c>
    </row>
    <row r="450" spans="1:40" s="35" customFormat="1" ht="38.25" customHeight="1" x14ac:dyDescent="0.25">
      <c r="A450" s="359"/>
      <c r="B450" s="64"/>
      <c r="C450" s="318"/>
      <c r="D450" s="86"/>
      <c r="E450" s="318"/>
      <c r="F450" s="311"/>
      <c r="G450" s="144">
        <v>35</v>
      </c>
      <c r="H450" s="69" t="s">
        <v>39</v>
      </c>
      <c r="I450" s="69"/>
      <c r="J450" s="69"/>
      <c r="K450" s="69"/>
      <c r="L450" s="69"/>
      <c r="M450" s="69"/>
      <c r="N450" s="69"/>
      <c r="O450" s="69"/>
      <c r="P450" s="255">
        <f>SUM(P451:P453)</f>
        <v>0</v>
      </c>
      <c r="Q450" s="255">
        <f t="shared" ref="Q450:AL450" si="149">SUM(Q451:Q453)</f>
        <v>0</v>
      </c>
      <c r="R450" s="255">
        <f t="shared" si="149"/>
        <v>0</v>
      </c>
      <c r="S450" s="255">
        <f t="shared" si="149"/>
        <v>0</v>
      </c>
      <c r="T450" s="255">
        <f t="shared" si="149"/>
        <v>0</v>
      </c>
      <c r="U450" s="255">
        <f t="shared" si="149"/>
        <v>0</v>
      </c>
      <c r="V450" s="255">
        <f t="shared" si="149"/>
        <v>0</v>
      </c>
      <c r="W450" s="255">
        <f t="shared" si="149"/>
        <v>100000000</v>
      </c>
      <c r="X450" s="255">
        <f t="shared" si="149"/>
        <v>0</v>
      </c>
      <c r="Y450" s="255">
        <f t="shared" si="149"/>
        <v>0</v>
      </c>
      <c r="Z450" s="255">
        <f t="shared" si="149"/>
        <v>0</v>
      </c>
      <c r="AA450" s="255">
        <f t="shared" si="149"/>
        <v>0</v>
      </c>
      <c r="AB450" s="255">
        <f t="shared" si="149"/>
        <v>0</v>
      </c>
      <c r="AC450" s="255">
        <f t="shared" si="149"/>
        <v>0</v>
      </c>
      <c r="AD450" s="255">
        <f t="shared" si="149"/>
        <v>0</v>
      </c>
      <c r="AE450" s="255">
        <f t="shared" si="149"/>
        <v>0</v>
      </c>
      <c r="AF450" s="255">
        <f t="shared" si="149"/>
        <v>0</v>
      </c>
      <c r="AG450" s="255">
        <f t="shared" si="149"/>
        <v>0</v>
      </c>
      <c r="AH450" s="255">
        <f t="shared" si="149"/>
        <v>0</v>
      </c>
      <c r="AI450" s="255">
        <f t="shared" si="149"/>
        <v>0</v>
      </c>
      <c r="AJ450" s="255">
        <f t="shared" si="149"/>
        <v>0</v>
      </c>
      <c r="AK450" s="255">
        <f t="shared" si="149"/>
        <v>0</v>
      </c>
      <c r="AL450" s="354">
        <f t="shared" si="149"/>
        <v>100000000</v>
      </c>
    </row>
    <row r="451" spans="1:40" s="35" customFormat="1" ht="144" customHeight="1" x14ac:dyDescent="0.25">
      <c r="A451" s="359"/>
      <c r="B451" s="34"/>
      <c r="C451" s="213"/>
      <c r="D451" s="213"/>
      <c r="E451" s="213"/>
      <c r="F451" s="213"/>
      <c r="G451" s="164"/>
      <c r="H451" s="335">
        <v>127</v>
      </c>
      <c r="I451" s="334" t="s">
        <v>9</v>
      </c>
      <c r="J451" s="334">
        <v>1</v>
      </c>
      <c r="K451" s="433" t="s">
        <v>636</v>
      </c>
      <c r="L451" s="445">
        <v>20156300000006</v>
      </c>
      <c r="M451" s="433" t="s">
        <v>637</v>
      </c>
      <c r="N451" s="439" t="s">
        <v>638</v>
      </c>
      <c r="O451" s="334" t="s">
        <v>127</v>
      </c>
      <c r="P451" s="398"/>
      <c r="Q451" s="398"/>
      <c r="R451" s="398"/>
      <c r="S451" s="398"/>
      <c r="T451" s="398"/>
      <c r="U451" s="398"/>
      <c r="V451" s="398"/>
      <c r="W451" s="404">
        <v>100000000</v>
      </c>
      <c r="X451" s="398"/>
      <c r="Y451" s="398"/>
      <c r="Z451" s="398"/>
      <c r="AA451" s="398"/>
      <c r="AB451" s="398"/>
      <c r="AC451" s="398"/>
      <c r="AD451" s="398"/>
      <c r="AE451" s="398"/>
      <c r="AF451" s="398"/>
      <c r="AG451" s="398"/>
      <c r="AH451" s="398"/>
      <c r="AI451" s="398"/>
      <c r="AJ451" s="398"/>
      <c r="AK451" s="398"/>
      <c r="AL451" s="401">
        <f>+P451+Q451+R451+S451+T451+U451+V451+W451+X451+Y451+Z451+AA451+AD451+AG451+AH451+AI451+AJ451+AK451</f>
        <v>100000000</v>
      </c>
      <c r="AN451" s="176"/>
    </row>
    <row r="452" spans="1:40" s="35" customFormat="1" ht="84.75" customHeight="1" x14ac:dyDescent="0.25">
      <c r="A452" s="359"/>
      <c r="B452" s="34"/>
      <c r="C452" s="299">
        <v>24</v>
      </c>
      <c r="D452" s="298" t="s">
        <v>134</v>
      </c>
      <c r="E452" s="299" t="s">
        <v>113</v>
      </c>
      <c r="F452" s="299" t="s">
        <v>113</v>
      </c>
      <c r="G452" s="36"/>
      <c r="H452" s="335">
        <v>128</v>
      </c>
      <c r="I452" s="334">
        <v>1</v>
      </c>
      <c r="J452" s="334">
        <v>1</v>
      </c>
      <c r="K452" s="434"/>
      <c r="L452" s="446"/>
      <c r="M452" s="434"/>
      <c r="N452" s="440"/>
      <c r="O452" s="334" t="s">
        <v>127</v>
      </c>
      <c r="P452" s="399"/>
      <c r="Q452" s="399"/>
      <c r="R452" s="399"/>
      <c r="S452" s="399"/>
      <c r="T452" s="399"/>
      <c r="U452" s="399"/>
      <c r="V452" s="399"/>
      <c r="W452" s="405"/>
      <c r="X452" s="399"/>
      <c r="Y452" s="399"/>
      <c r="Z452" s="399"/>
      <c r="AA452" s="399"/>
      <c r="AB452" s="399"/>
      <c r="AC452" s="399"/>
      <c r="AD452" s="399"/>
      <c r="AE452" s="399"/>
      <c r="AF452" s="399"/>
      <c r="AG452" s="399"/>
      <c r="AH452" s="399"/>
      <c r="AI452" s="399"/>
      <c r="AJ452" s="399"/>
      <c r="AK452" s="399"/>
      <c r="AL452" s="402"/>
      <c r="AN452" s="176"/>
    </row>
    <row r="453" spans="1:40" s="35" customFormat="1" ht="99.75" customHeight="1" x14ac:dyDescent="0.25">
      <c r="A453" s="359"/>
      <c r="B453" s="34"/>
      <c r="C453" s="300"/>
      <c r="D453" s="320"/>
      <c r="E453" s="300"/>
      <c r="F453" s="300"/>
      <c r="G453" s="37"/>
      <c r="H453" s="335">
        <v>129</v>
      </c>
      <c r="I453" s="334" t="s">
        <v>9</v>
      </c>
      <c r="J453" s="334">
        <v>6</v>
      </c>
      <c r="K453" s="435"/>
      <c r="L453" s="447"/>
      <c r="M453" s="435"/>
      <c r="N453" s="441"/>
      <c r="O453" s="334" t="s">
        <v>127</v>
      </c>
      <c r="P453" s="400"/>
      <c r="Q453" s="400"/>
      <c r="R453" s="400"/>
      <c r="S453" s="400"/>
      <c r="T453" s="400"/>
      <c r="U453" s="400"/>
      <c r="V453" s="400"/>
      <c r="W453" s="406"/>
      <c r="X453" s="400"/>
      <c r="Y453" s="400"/>
      <c r="Z453" s="400"/>
      <c r="AA453" s="400"/>
      <c r="AB453" s="400"/>
      <c r="AC453" s="400"/>
      <c r="AD453" s="400"/>
      <c r="AE453" s="400"/>
      <c r="AF453" s="400"/>
      <c r="AG453" s="400"/>
      <c r="AH453" s="400"/>
      <c r="AI453" s="400"/>
      <c r="AJ453" s="400"/>
      <c r="AK453" s="400"/>
      <c r="AL453" s="403"/>
      <c r="AN453" s="176"/>
    </row>
    <row r="454" spans="1:40" s="35" customFormat="1" ht="38.25" customHeight="1" x14ac:dyDescent="0.25">
      <c r="A454" s="359"/>
      <c r="B454" s="74"/>
      <c r="C454" s="25"/>
      <c r="D454" s="74"/>
      <c r="E454" s="25"/>
      <c r="F454" s="25"/>
      <c r="G454" s="74"/>
      <c r="H454" s="25"/>
      <c r="I454" s="25"/>
      <c r="J454" s="25"/>
      <c r="K454" s="318"/>
      <c r="L454" s="92"/>
      <c r="M454" s="318"/>
      <c r="N454" s="86"/>
      <c r="O454" s="25"/>
      <c r="P454" s="257"/>
      <c r="Q454" s="257"/>
      <c r="R454" s="257"/>
      <c r="S454" s="257"/>
      <c r="T454" s="257"/>
      <c r="U454" s="257"/>
      <c r="V454" s="257"/>
      <c r="W454" s="257"/>
      <c r="X454" s="257"/>
      <c r="Y454" s="257"/>
      <c r="Z454" s="257"/>
      <c r="AA454" s="257"/>
      <c r="AB454" s="257"/>
      <c r="AC454" s="257"/>
      <c r="AD454" s="257"/>
      <c r="AE454" s="257"/>
      <c r="AF454" s="257"/>
      <c r="AG454" s="257"/>
      <c r="AH454" s="257"/>
      <c r="AI454" s="257"/>
      <c r="AJ454" s="257"/>
      <c r="AK454" s="257"/>
      <c r="AL454" s="357"/>
    </row>
    <row r="455" spans="1:40" s="35" customFormat="1" ht="38.25" customHeight="1" x14ac:dyDescent="0.25">
      <c r="A455" s="359"/>
      <c r="B455" s="214">
        <v>12</v>
      </c>
      <c r="C455" s="63" t="s">
        <v>40</v>
      </c>
      <c r="D455" s="63"/>
      <c r="E455" s="63"/>
      <c r="F455" s="63"/>
      <c r="G455" s="63"/>
      <c r="H455" s="63"/>
      <c r="I455" s="63"/>
      <c r="J455" s="63"/>
      <c r="K455" s="63"/>
      <c r="L455" s="63"/>
      <c r="M455" s="63"/>
      <c r="N455" s="63"/>
      <c r="O455" s="63"/>
      <c r="P455" s="253">
        <f t="shared" ref="P455:Z455" si="150">P456+P460+P466+P472+P478+P486+P490+P495+P500+P507+P511</f>
        <v>0</v>
      </c>
      <c r="Q455" s="253">
        <f t="shared" si="150"/>
        <v>0</v>
      </c>
      <c r="R455" s="253">
        <f t="shared" si="150"/>
        <v>0</v>
      </c>
      <c r="S455" s="253">
        <f t="shared" si="150"/>
        <v>0</v>
      </c>
      <c r="T455" s="253">
        <f t="shared" si="150"/>
        <v>0</v>
      </c>
      <c r="U455" s="253">
        <f t="shared" si="150"/>
        <v>0</v>
      </c>
      <c r="V455" s="253">
        <f t="shared" si="150"/>
        <v>0</v>
      </c>
      <c r="W455" s="253">
        <f>W456+W460+W466+W472+W478+W486+W490+W495+W500+W507+W511</f>
        <v>3400197430</v>
      </c>
      <c r="X455" s="253">
        <f t="shared" si="150"/>
        <v>30000000</v>
      </c>
      <c r="Y455" s="253">
        <f t="shared" si="150"/>
        <v>1237889758</v>
      </c>
      <c r="Z455" s="253">
        <f t="shared" si="150"/>
        <v>0</v>
      </c>
      <c r="AA455" s="253">
        <f t="shared" ref="AA455:AK455" si="151">AA456+AA460+AA466+AA472+AA478+AA486+AA490+AA495+AA500+AA507+AA511</f>
        <v>0</v>
      </c>
      <c r="AB455" s="253">
        <f t="shared" si="151"/>
        <v>0</v>
      </c>
      <c r="AC455" s="253">
        <f t="shared" si="151"/>
        <v>0</v>
      </c>
      <c r="AD455" s="253">
        <f t="shared" si="151"/>
        <v>0</v>
      </c>
      <c r="AE455" s="253">
        <f t="shared" si="151"/>
        <v>0</v>
      </c>
      <c r="AF455" s="253">
        <f t="shared" si="151"/>
        <v>0</v>
      </c>
      <c r="AG455" s="253">
        <f t="shared" si="151"/>
        <v>0</v>
      </c>
      <c r="AH455" s="253">
        <f t="shared" si="151"/>
        <v>190000000</v>
      </c>
      <c r="AI455" s="253">
        <f t="shared" si="151"/>
        <v>0</v>
      </c>
      <c r="AJ455" s="253">
        <f t="shared" si="151"/>
        <v>0</v>
      </c>
      <c r="AK455" s="253">
        <f t="shared" si="151"/>
        <v>295344126</v>
      </c>
      <c r="AL455" s="352">
        <f>AL456+AL460+AL466+AL472+AL478+AL486+AL490+AL495+AL500+AL507+AL511</f>
        <v>5153431314</v>
      </c>
    </row>
    <row r="456" spans="1:40" s="35" customFormat="1" ht="38.25" customHeight="1" x14ac:dyDescent="0.25">
      <c r="A456" s="353"/>
      <c r="B456" s="70"/>
      <c r="C456" s="25"/>
      <c r="D456" s="74"/>
      <c r="E456" s="25"/>
      <c r="F456" s="335"/>
      <c r="G456" s="144">
        <v>36</v>
      </c>
      <c r="H456" s="69" t="s">
        <v>41</v>
      </c>
      <c r="I456" s="69"/>
      <c r="J456" s="69"/>
      <c r="K456" s="69"/>
      <c r="L456" s="69"/>
      <c r="M456" s="69"/>
      <c r="N456" s="69"/>
      <c r="O456" s="69"/>
      <c r="P456" s="255">
        <f>SUM(P457:P458)</f>
        <v>0</v>
      </c>
      <c r="Q456" s="255">
        <f t="shared" ref="Q456:AL456" si="152">SUM(Q457:Q458)</f>
        <v>0</v>
      </c>
      <c r="R456" s="255">
        <f t="shared" si="152"/>
        <v>0</v>
      </c>
      <c r="S456" s="255">
        <f t="shared" si="152"/>
        <v>0</v>
      </c>
      <c r="T456" s="255">
        <f t="shared" si="152"/>
        <v>0</v>
      </c>
      <c r="U456" s="255">
        <f t="shared" si="152"/>
        <v>0</v>
      </c>
      <c r="V456" s="255">
        <f t="shared" si="152"/>
        <v>0</v>
      </c>
      <c r="W456" s="255">
        <f t="shared" si="152"/>
        <v>150000000</v>
      </c>
      <c r="X456" s="255">
        <f t="shared" si="152"/>
        <v>0</v>
      </c>
      <c r="Y456" s="255">
        <f t="shared" si="152"/>
        <v>0</v>
      </c>
      <c r="Z456" s="255">
        <f t="shared" si="152"/>
        <v>0</v>
      </c>
      <c r="AA456" s="255">
        <f t="shared" si="152"/>
        <v>0</v>
      </c>
      <c r="AB456" s="255">
        <f t="shared" si="152"/>
        <v>0</v>
      </c>
      <c r="AC456" s="255">
        <f t="shared" si="152"/>
        <v>0</v>
      </c>
      <c r="AD456" s="255">
        <f t="shared" si="152"/>
        <v>0</v>
      </c>
      <c r="AE456" s="255">
        <f t="shared" si="152"/>
        <v>0</v>
      </c>
      <c r="AF456" s="255">
        <f t="shared" si="152"/>
        <v>0</v>
      </c>
      <c r="AG456" s="255">
        <f t="shared" si="152"/>
        <v>0</v>
      </c>
      <c r="AH456" s="255">
        <f t="shared" si="152"/>
        <v>0</v>
      </c>
      <c r="AI456" s="255">
        <f t="shared" si="152"/>
        <v>0</v>
      </c>
      <c r="AJ456" s="255">
        <f t="shared" si="152"/>
        <v>0</v>
      </c>
      <c r="AK456" s="255">
        <f t="shared" si="152"/>
        <v>0</v>
      </c>
      <c r="AL456" s="354">
        <f t="shared" si="152"/>
        <v>150000000</v>
      </c>
      <c r="AN456" s="212"/>
    </row>
    <row r="457" spans="1:40" s="35" customFormat="1" ht="101.25" customHeight="1" x14ac:dyDescent="0.25">
      <c r="A457" s="353"/>
      <c r="B457" s="70"/>
      <c r="C457" s="474">
        <v>3</v>
      </c>
      <c r="D457" s="439" t="s">
        <v>104</v>
      </c>
      <c r="E457" s="433" t="s">
        <v>128</v>
      </c>
      <c r="F457" s="433" t="s">
        <v>106</v>
      </c>
      <c r="G457" s="433"/>
      <c r="H457" s="334">
        <v>130</v>
      </c>
      <c r="I457" s="334">
        <v>0</v>
      </c>
      <c r="J457" s="334">
        <v>1</v>
      </c>
      <c r="K457" s="433">
        <v>2</v>
      </c>
      <c r="L457" s="445">
        <v>2014630000134</v>
      </c>
      <c r="M457" s="433" t="s">
        <v>639</v>
      </c>
      <c r="N457" s="439" t="s">
        <v>640</v>
      </c>
      <c r="O457" s="334" t="s">
        <v>127</v>
      </c>
      <c r="P457" s="398"/>
      <c r="Q457" s="398"/>
      <c r="R457" s="398"/>
      <c r="S457" s="398"/>
      <c r="T457" s="398"/>
      <c r="U457" s="398"/>
      <c r="V457" s="398"/>
      <c r="W457" s="398">
        <v>150000000</v>
      </c>
      <c r="X457" s="398"/>
      <c r="Y457" s="398"/>
      <c r="Z457" s="398"/>
      <c r="AA457" s="398"/>
      <c r="AB457" s="398"/>
      <c r="AC457" s="398"/>
      <c r="AD457" s="398"/>
      <c r="AE457" s="398"/>
      <c r="AF457" s="398"/>
      <c r="AG457" s="398"/>
      <c r="AH457" s="398"/>
      <c r="AI457" s="398"/>
      <c r="AJ457" s="398"/>
      <c r="AK457" s="398"/>
      <c r="AL457" s="401">
        <f>+P457+Q457+R457+S457+T457+U457+V457+W457+X457+Y457+Z457+AA457+AD457+AG457+AH457+AI457+AJ457+AK457</f>
        <v>150000000</v>
      </c>
      <c r="AN457" s="176"/>
    </row>
    <row r="458" spans="1:40" s="35" customFormat="1" ht="103.5" customHeight="1" x14ac:dyDescent="0.25">
      <c r="A458" s="353"/>
      <c r="B458" s="70"/>
      <c r="C458" s="475"/>
      <c r="D458" s="441"/>
      <c r="E458" s="435"/>
      <c r="F458" s="435"/>
      <c r="G458" s="435"/>
      <c r="H458" s="334">
        <v>131</v>
      </c>
      <c r="I458" s="334">
        <v>0</v>
      </c>
      <c r="J458" s="334">
        <v>3</v>
      </c>
      <c r="K458" s="435"/>
      <c r="L458" s="447"/>
      <c r="M458" s="435"/>
      <c r="N458" s="441"/>
      <c r="O458" s="334" t="s">
        <v>126</v>
      </c>
      <c r="P458" s="400"/>
      <c r="Q458" s="400"/>
      <c r="R458" s="400"/>
      <c r="S458" s="400"/>
      <c r="T458" s="400"/>
      <c r="U458" s="400"/>
      <c r="V458" s="400"/>
      <c r="W458" s="400"/>
      <c r="X458" s="400"/>
      <c r="Y458" s="400"/>
      <c r="Z458" s="400"/>
      <c r="AA458" s="400"/>
      <c r="AB458" s="400"/>
      <c r="AC458" s="400"/>
      <c r="AD458" s="400"/>
      <c r="AE458" s="400"/>
      <c r="AF458" s="400"/>
      <c r="AG458" s="400"/>
      <c r="AH458" s="400"/>
      <c r="AI458" s="400"/>
      <c r="AJ458" s="400"/>
      <c r="AK458" s="400"/>
      <c r="AL458" s="403"/>
      <c r="AN458" s="176"/>
    </row>
    <row r="459" spans="1:40" s="35" customFormat="1" ht="38.25" customHeight="1" x14ac:dyDescent="0.25">
      <c r="A459" s="353"/>
      <c r="B459" s="70"/>
      <c r="C459" s="25"/>
      <c r="D459" s="74"/>
      <c r="E459" s="25"/>
      <c r="F459" s="25"/>
      <c r="G459" s="74"/>
      <c r="H459" s="25"/>
      <c r="I459" s="25"/>
      <c r="J459" s="25"/>
      <c r="K459" s="318"/>
      <c r="L459" s="92"/>
      <c r="M459" s="318"/>
      <c r="N459" s="86"/>
      <c r="O459" s="25"/>
      <c r="P459" s="257"/>
      <c r="Q459" s="257"/>
      <c r="R459" s="257"/>
      <c r="S459" s="257"/>
      <c r="T459" s="257"/>
      <c r="U459" s="257"/>
      <c r="V459" s="257"/>
      <c r="W459" s="257"/>
      <c r="X459" s="257"/>
      <c r="Y459" s="257"/>
      <c r="Z459" s="257"/>
      <c r="AA459" s="257"/>
      <c r="AB459" s="257"/>
      <c r="AC459" s="257"/>
      <c r="AD459" s="257"/>
      <c r="AE459" s="257"/>
      <c r="AF459" s="257"/>
      <c r="AG459" s="257"/>
      <c r="AH459" s="257"/>
      <c r="AI459" s="257"/>
      <c r="AJ459" s="257"/>
      <c r="AK459" s="257"/>
      <c r="AL459" s="357"/>
    </row>
    <row r="460" spans="1:40" s="78" customFormat="1" ht="38.25" customHeight="1" x14ac:dyDescent="0.25">
      <c r="A460" s="353"/>
      <c r="B460" s="70"/>
      <c r="C460" s="25"/>
      <c r="D460" s="24"/>
      <c r="E460" s="116"/>
      <c r="F460" s="116"/>
      <c r="G460" s="144">
        <v>37</v>
      </c>
      <c r="H460" s="69" t="s">
        <v>42</v>
      </c>
      <c r="I460" s="69"/>
      <c r="J460" s="69"/>
      <c r="K460" s="69"/>
      <c r="L460" s="69"/>
      <c r="M460" s="69"/>
      <c r="N460" s="69"/>
      <c r="O460" s="69"/>
      <c r="P460" s="255">
        <f>SUM(P461:P464)</f>
        <v>0</v>
      </c>
      <c r="Q460" s="255">
        <f t="shared" ref="Q460:AL460" si="153">SUM(Q461:Q464)</f>
        <v>0</v>
      </c>
      <c r="R460" s="255">
        <f t="shared" si="153"/>
        <v>0</v>
      </c>
      <c r="S460" s="255">
        <f t="shared" si="153"/>
        <v>0</v>
      </c>
      <c r="T460" s="255">
        <f t="shared" si="153"/>
        <v>0</v>
      </c>
      <c r="U460" s="255">
        <f t="shared" si="153"/>
        <v>0</v>
      </c>
      <c r="V460" s="255">
        <f t="shared" si="153"/>
        <v>0</v>
      </c>
      <c r="W460" s="255">
        <f t="shared" si="153"/>
        <v>120000000</v>
      </c>
      <c r="X460" s="255">
        <f t="shared" si="153"/>
        <v>0</v>
      </c>
      <c r="Y460" s="255">
        <f t="shared" si="153"/>
        <v>0</v>
      </c>
      <c r="Z460" s="255">
        <f t="shared" si="153"/>
        <v>0</v>
      </c>
      <c r="AA460" s="255">
        <f t="shared" si="153"/>
        <v>0</v>
      </c>
      <c r="AB460" s="255">
        <f t="shared" si="153"/>
        <v>0</v>
      </c>
      <c r="AC460" s="255">
        <f t="shared" si="153"/>
        <v>0</v>
      </c>
      <c r="AD460" s="255">
        <f t="shared" si="153"/>
        <v>0</v>
      </c>
      <c r="AE460" s="255">
        <f t="shared" si="153"/>
        <v>0</v>
      </c>
      <c r="AF460" s="255">
        <f t="shared" si="153"/>
        <v>0</v>
      </c>
      <c r="AG460" s="255">
        <f t="shared" si="153"/>
        <v>0</v>
      </c>
      <c r="AH460" s="255">
        <f t="shared" si="153"/>
        <v>0</v>
      </c>
      <c r="AI460" s="255">
        <f t="shared" si="153"/>
        <v>0</v>
      </c>
      <c r="AJ460" s="255">
        <f t="shared" si="153"/>
        <v>0</v>
      </c>
      <c r="AK460" s="255">
        <f t="shared" si="153"/>
        <v>0</v>
      </c>
      <c r="AL460" s="354">
        <f t="shared" si="153"/>
        <v>120000000</v>
      </c>
    </row>
    <row r="461" spans="1:40" s="35" customFormat="1" ht="107.25" customHeight="1" x14ac:dyDescent="0.25">
      <c r="A461" s="353"/>
      <c r="B461" s="70"/>
      <c r="C461" s="25">
        <v>22</v>
      </c>
      <c r="D461" s="329" t="s">
        <v>641</v>
      </c>
      <c r="E461" s="334" t="s">
        <v>110</v>
      </c>
      <c r="F461" s="334" t="s">
        <v>642</v>
      </c>
      <c r="G461" s="71"/>
      <c r="H461" s="335">
        <v>132</v>
      </c>
      <c r="I461" s="334" t="s">
        <v>9</v>
      </c>
      <c r="J461" s="334">
        <v>8</v>
      </c>
      <c r="K461" s="433" t="s">
        <v>636</v>
      </c>
      <c r="L461" s="322"/>
      <c r="M461" s="433" t="s">
        <v>643</v>
      </c>
      <c r="N461" s="439" t="s">
        <v>644</v>
      </c>
      <c r="O461" s="334" t="s">
        <v>127</v>
      </c>
      <c r="P461" s="398"/>
      <c r="Q461" s="398"/>
      <c r="R461" s="398"/>
      <c r="S461" s="398"/>
      <c r="T461" s="398"/>
      <c r="U461" s="398"/>
      <c r="V461" s="398"/>
      <c r="W461" s="398">
        <v>120000000</v>
      </c>
      <c r="X461" s="398"/>
      <c r="Y461" s="398"/>
      <c r="Z461" s="398"/>
      <c r="AA461" s="398"/>
      <c r="AB461" s="398"/>
      <c r="AC461" s="398"/>
      <c r="AD461" s="398"/>
      <c r="AE461" s="398"/>
      <c r="AF461" s="398"/>
      <c r="AG461" s="398"/>
      <c r="AH461" s="398"/>
      <c r="AI461" s="398"/>
      <c r="AJ461" s="398"/>
      <c r="AK461" s="398"/>
      <c r="AL461" s="401">
        <f>+P461+Q461+R461+S461+T461+U461+V461+W461+X461+Y461+Z461+AA461+AD461+AG461+AH461+AI461+AJ461+AK461</f>
        <v>120000000</v>
      </c>
      <c r="AN461" s="176"/>
    </row>
    <row r="462" spans="1:40" s="35" customFormat="1" ht="139.5" customHeight="1" x14ac:dyDescent="0.25">
      <c r="A462" s="353"/>
      <c r="B462" s="70"/>
      <c r="C462" s="25">
        <v>31</v>
      </c>
      <c r="D462" s="215" t="s">
        <v>774</v>
      </c>
      <c r="E462" s="5">
        <v>0.249</v>
      </c>
      <c r="F462" s="316">
        <v>0.2</v>
      </c>
      <c r="G462" s="73"/>
      <c r="H462" s="335">
        <v>133</v>
      </c>
      <c r="I462" s="334">
        <v>0</v>
      </c>
      <c r="J462" s="334">
        <v>12</v>
      </c>
      <c r="K462" s="434"/>
      <c r="L462" s="323"/>
      <c r="M462" s="434"/>
      <c r="N462" s="440"/>
      <c r="O462" s="334" t="s">
        <v>127</v>
      </c>
      <c r="P462" s="399"/>
      <c r="Q462" s="399"/>
      <c r="R462" s="399"/>
      <c r="S462" s="399"/>
      <c r="T462" s="399"/>
      <c r="U462" s="399"/>
      <c r="V462" s="399"/>
      <c r="W462" s="399"/>
      <c r="X462" s="399"/>
      <c r="Y462" s="399"/>
      <c r="Z462" s="399"/>
      <c r="AA462" s="399"/>
      <c r="AB462" s="399"/>
      <c r="AC462" s="399"/>
      <c r="AD462" s="399"/>
      <c r="AE462" s="399"/>
      <c r="AF462" s="399"/>
      <c r="AG462" s="399"/>
      <c r="AH462" s="399"/>
      <c r="AI462" s="399"/>
      <c r="AJ462" s="399"/>
      <c r="AK462" s="399"/>
      <c r="AL462" s="402"/>
      <c r="AN462" s="176"/>
    </row>
    <row r="463" spans="1:40" s="35" customFormat="1" ht="120.75" customHeight="1" x14ac:dyDescent="0.25">
      <c r="A463" s="353"/>
      <c r="B463" s="70"/>
      <c r="C463" s="318">
        <v>33</v>
      </c>
      <c r="D463" s="297" t="s">
        <v>645</v>
      </c>
      <c r="E463" s="301">
        <v>0</v>
      </c>
      <c r="F463" s="301">
        <v>0</v>
      </c>
      <c r="G463" s="73"/>
      <c r="H463" s="334">
        <v>134</v>
      </c>
      <c r="I463" s="112">
        <v>3600</v>
      </c>
      <c r="J463" s="112">
        <v>4800</v>
      </c>
      <c r="K463" s="434"/>
      <c r="L463" s="323"/>
      <c r="M463" s="434"/>
      <c r="N463" s="440"/>
      <c r="O463" s="334" t="s">
        <v>127</v>
      </c>
      <c r="P463" s="399"/>
      <c r="Q463" s="399"/>
      <c r="R463" s="399"/>
      <c r="S463" s="399"/>
      <c r="T463" s="399"/>
      <c r="U463" s="399"/>
      <c r="V463" s="399"/>
      <c r="W463" s="399"/>
      <c r="X463" s="399"/>
      <c r="Y463" s="399"/>
      <c r="Z463" s="399"/>
      <c r="AA463" s="399"/>
      <c r="AB463" s="399"/>
      <c r="AC463" s="399"/>
      <c r="AD463" s="399"/>
      <c r="AE463" s="399"/>
      <c r="AF463" s="399"/>
      <c r="AG463" s="399"/>
      <c r="AH463" s="399"/>
      <c r="AI463" s="399"/>
      <c r="AJ463" s="399"/>
      <c r="AK463" s="399"/>
      <c r="AL463" s="402"/>
      <c r="AN463" s="176"/>
    </row>
    <row r="464" spans="1:40" s="35" customFormat="1" ht="105.75" customHeight="1" x14ac:dyDescent="0.25">
      <c r="A464" s="353"/>
      <c r="B464" s="70"/>
      <c r="C464" s="313">
        <v>31</v>
      </c>
      <c r="D464" s="329" t="s">
        <v>132</v>
      </c>
      <c r="E464" s="5">
        <v>0.249</v>
      </c>
      <c r="F464" s="317">
        <v>0.2</v>
      </c>
      <c r="G464" s="26"/>
      <c r="H464" s="334">
        <v>135</v>
      </c>
      <c r="I464" s="112">
        <v>12</v>
      </c>
      <c r="J464" s="112">
        <v>12</v>
      </c>
      <c r="K464" s="435"/>
      <c r="L464" s="324"/>
      <c r="M464" s="435"/>
      <c r="N464" s="441"/>
      <c r="O464" s="334" t="s">
        <v>127</v>
      </c>
      <c r="P464" s="400"/>
      <c r="Q464" s="400"/>
      <c r="R464" s="400"/>
      <c r="S464" s="400"/>
      <c r="T464" s="400"/>
      <c r="U464" s="400"/>
      <c r="V464" s="400"/>
      <c r="W464" s="400"/>
      <c r="X464" s="400"/>
      <c r="Y464" s="400"/>
      <c r="Z464" s="400"/>
      <c r="AA464" s="400"/>
      <c r="AB464" s="400"/>
      <c r="AC464" s="400"/>
      <c r="AD464" s="400"/>
      <c r="AE464" s="400"/>
      <c r="AF464" s="400"/>
      <c r="AG464" s="400"/>
      <c r="AH464" s="400"/>
      <c r="AI464" s="400"/>
      <c r="AJ464" s="400"/>
      <c r="AK464" s="400"/>
      <c r="AL464" s="403"/>
      <c r="AN464" s="176"/>
    </row>
    <row r="465" spans="1:40" s="35" customFormat="1" ht="38.25" customHeight="1" x14ac:dyDescent="0.25">
      <c r="A465" s="353"/>
      <c r="B465" s="70"/>
      <c r="C465" s="25"/>
      <c r="D465" s="74"/>
      <c r="E465" s="25"/>
      <c r="F465" s="25"/>
      <c r="G465" s="74"/>
      <c r="H465" s="25"/>
      <c r="I465" s="25"/>
      <c r="J465" s="25"/>
      <c r="K465" s="318"/>
      <c r="L465" s="92"/>
      <c r="M465" s="318"/>
      <c r="N465" s="86"/>
      <c r="O465" s="25"/>
      <c r="P465" s="257"/>
      <c r="Q465" s="257"/>
      <c r="R465" s="257"/>
      <c r="S465" s="257"/>
      <c r="T465" s="257"/>
      <c r="U465" s="257"/>
      <c r="V465" s="257"/>
      <c r="W465" s="257"/>
      <c r="X465" s="257"/>
      <c r="Y465" s="257"/>
      <c r="Z465" s="257"/>
      <c r="AA465" s="257"/>
      <c r="AB465" s="257"/>
      <c r="AC465" s="257"/>
      <c r="AD465" s="257"/>
      <c r="AE465" s="257"/>
      <c r="AF465" s="257"/>
      <c r="AG465" s="257"/>
      <c r="AH465" s="257"/>
      <c r="AI465" s="257"/>
      <c r="AJ465" s="257"/>
      <c r="AK465" s="257"/>
      <c r="AL465" s="357"/>
    </row>
    <row r="466" spans="1:40" s="78" customFormat="1" ht="38.25" customHeight="1" x14ac:dyDescent="0.25">
      <c r="A466" s="353"/>
      <c r="B466" s="70"/>
      <c r="C466" s="25"/>
      <c r="D466" s="24"/>
      <c r="E466" s="116"/>
      <c r="F466" s="116"/>
      <c r="G466" s="144">
        <v>38</v>
      </c>
      <c r="H466" s="69" t="s">
        <v>43</v>
      </c>
      <c r="I466" s="69"/>
      <c r="J466" s="69"/>
      <c r="K466" s="69"/>
      <c r="L466" s="69"/>
      <c r="M466" s="69"/>
      <c r="N466" s="81"/>
      <c r="O466" s="69"/>
      <c r="P466" s="255">
        <f>SUM(P467:P470)</f>
        <v>0</v>
      </c>
      <c r="Q466" s="255">
        <f t="shared" ref="Q466:AL466" si="154">SUM(Q467:Q470)</f>
        <v>0</v>
      </c>
      <c r="R466" s="255">
        <f t="shared" si="154"/>
        <v>0</v>
      </c>
      <c r="S466" s="255">
        <f t="shared" si="154"/>
        <v>0</v>
      </c>
      <c r="T466" s="255">
        <f t="shared" si="154"/>
        <v>0</v>
      </c>
      <c r="U466" s="255">
        <f t="shared" si="154"/>
        <v>0</v>
      </c>
      <c r="V466" s="255">
        <f t="shared" si="154"/>
        <v>0</v>
      </c>
      <c r="W466" s="255">
        <f t="shared" si="154"/>
        <v>90000000</v>
      </c>
      <c r="X466" s="255">
        <f t="shared" si="154"/>
        <v>0</v>
      </c>
      <c r="Y466" s="255">
        <f t="shared" si="154"/>
        <v>0</v>
      </c>
      <c r="Z466" s="255">
        <f t="shared" si="154"/>
        <v>0</v>
      </c>
      <c r="AA466" s="255">
        <f t="shared" si="154"/>
        <v>0</v>
      </c>
      <c r="AB466" s="255">
        <f t="shared" si="154"/>
        <v>0</v>
      </c>
      <c r="AC466" s="255">
        <f t="shared" si="154"/>
        <v>0</v>
      </c>
      <c r="AD466" s="255">
        <f t="shared" si="154"/>
        <v>0</v>
      </c>
      <c r="AE466" s="255">
        <f t="shared" si="154"/>
        <v>0</v>
      </c>
      <c r="AF466" s="255">
        <f t="shared" si="154"/>
        <v>0</v>
      </c>
      <c r="AG466" s="255">
        <f t="shared" si="154"/>
        <v>0</v>
      </c>
      <c r="AH466" s="255">
        <f t="shared" si="154"/>
        <v>0</v>
      </c>
      <c r="AI466" s="255">
        <f t="shared" si="154"/>
        <v>0</v>
      </c>
      <c r="AJ466" s="255">
        <f t="shared" si="154"/>
        <v>0</v>
      </c>
      <c r="AK466" s="255">
        <f t="shared" si="154"/>
        <v>0</v>
      </c>
      <c r="AL466" s="354">
        <f t="shared" si="154"/>
        <v>90000000</v>
      </c>
    </row>
    <row r="467" spans="1:40" s="35" customFormat="1" ht="145.5" customHeight="1" x14ac:dyDescent="0.25">
      <c r="A467" s="353"/>
      <c r="B467" s="70"/>
      <c r="C467" s="528">
        <v>22</v>
      </c>
      <c r="D467" s="531" t="s">
        <v>109</v>
      </c>
      <c r="E467" s="531" t="s">
        <v>110</v>
      </c>
      <c r="F467" s="531" t="s">
        <v>111</v>
      </c>
      <c r="G467" s="20"/>
      <c r="H467" s="14">
        <v>136</v>
      </c>
      <c r="I467" s="334" t="s">
        <v>9</v>
      </c>
      <c r="J467" s="216">
        <v>12</v>
      </c>
      <c r="K467" s="534" t="s">
        <v>636</v>
      </c>
      <c r="L467" s="445">
        <v>2014630000139</v>
      </c>
      <c r="M467" s="433" t="s">
        <v>646</v>
      </c>
      <c r="N467" s="439" t="s">
        <v>647</v>
      </c>
      <c r="O467" s="334" t="s">
        <v>127</v>
      </c>
      <c r="P467" s="398"/>
      <c r="Q467" s="398"/>
      <c r="R467" s="398"/>
      <c r="S467" s="398"/>
      <c r="T467" s="398"/>
      <c r="U467" s="398"/>
      <c r="V467" s="398"/>
      <c r="W467" s="404">
        <v>78400000</v>
      </c>
      <c r="X467" s="398"/>
      <c r="Y467" s="398"/>
      <c r="Z467" s="398"/>
      <c r="AA467" s="398"/>
      <c r="AB467" s="398"/>
      <c r="AC467" s="398"/>
      <c r="AD467" s="398"/>
      <c r="AE467" s="398"/>
      <c r="AF467" s="398"/>
      <c r="AG467" s="398"/>
      <c r="AH467" s="398"/>
      <c r="AI467" s="398"/>
      <c r="AJ467" s="398"/>
      <c r="AK467" s="398"/>
      <c r="AL467" s="401">
        <f>+P467+Q467+R467+S467+T467+U467+V467+W467+X467+Y467+Z467+AA467+AD467+AG467+AH467+AI467+AJ467+AK467</f>
        <v>78400000</v>
      </c>
      <c r="AN467" s="176"/>
    </row>
    <row r="468" spans="1:40" s="35" customFormat="1" ht="145.5" customHeight="1" x14ac:dyDescent="0.25">
      <c r="A468" s="353"/>
      <c r="B468" s="70"/>
      <c r="C468" s="529"/>
      <c r="D468" s="532"/>
      <c r="E468" s="532"/>
      <c r="F468" s="532"/>
      <c r="G468" s="19"/>
      <c r="H468" s="14">
        <v>137</v>
      </c>
      <c r="I468" s="334">
        <v>0</v>
      </c>
      <c r="J468" s="216">
        <v>12</v>
      </c>
      <c r="K468" s="535"/>
      <c r="L468" s="446"/>
      <c r="M468" s="434"/>
      <c r="N468" s="440"/>
      <c r="O468" s="334" t="s">
        <v>127</v>
      </c>
      <c r="P468" s="399"/>
      <c r="Q468" s="399"/>
      <c r="R468" s="399"/>
      <c r="S468" s="399"/>
      <c r="T468" s="399"/>
      <c r="U468" s="399"/>
      <c r="V468" s="399"/>
      <c r="W468" s="405"/>
      <c r="X468" s="399"/>
      <c r="Y468" s="399"/>
      <c r="Z468" s="399"/>
      <c r="AA468" s="399"/>
      <c r="AB468" s="399"/>
      <c r="AC468" s="399"/>
      <c r="AD468" s="399"/>
      <c r="AE468" s="399"/>
      <c r="AF468" s="399"/>
      <c r="AG468" s="399"/>
      <c r="AH468" s="399"/>
      <c r="AI468" s="399"/>
      <c r="AJ468" s="399"/>
      <c r="AK468" s="399"/>
      <c r="AL468" s="402"/>
      <c r="AN468" s="176"/>
    </row>
    <row r="469" spans="1:40" s="35" customFormat="1" ht="161.25" customHeight="1" x14ac:dyDescent="0.25">
      <c r="A469" s="353"/>
      <c r="B469" s="70"/>
      <c r="C469" s="530"/>
      <c r="D469" s="533"/>
      <c r="E469" s="533"/>
      <c r="F469" s="533"/>
      <c r="G469" s="19"/>
      <c r="H469" s="14">
        <v>138</v>
      </c>
      <c r="I469" s="334" t="s">
        <v>9</v>
      </c>
      <c r="J469" s="14">
        <v>12</v>
      </c>
      <c r="K469" s="536"/>
      <c r="L469" s="447"/>
      <c r="M469" s="435"/>
      <c r="N469" s="441"/>
      <c r="O469" s="334" t="s">
        <v>127</v>
      </c>
      <c r="P469" s="400"/>
      <c r="Q469" s="400"/>
      <c r="R469" s="400"/>
      <c r="S469" s="400"/>
      <c r="T469" s="400"/>
      <c r="U469" s="400"/>
      <c r="V469" s="400"/>
      <c r="W469" s="406"/>
      <c r="X469" s="400"/>
      <c r="Y469" s="400"/>
      <c r="Z469" s="400"/>
      <c r="AA469" s="400"/>
      <c r="AB469" s="400"/>
      <c r="AC469" s="400"/>
      <c r="AD469" s="400"/>
      <c r="AE469" s="400"/>
      <c r="AF469" s="400"/>
      <c r="AG469" s="400"/>
      <c r="AH469" s="400"/>
      <c r="AI469" s="400"/>
      <c r="AJ469" s="400"/>
      <c r="AK469" s="400"/>
      <c r="AL469" s="403"/>
      <c r="AN469" s="176"/>
    </row>
    <row r="470" spans="1:40" s="35" customFormat="1" ht="163.5" customHeight="1" x14ac:dyDescent="0.25">
      <c r="A470" s="353"/>
      <c r="B470" s="70"/>
      <c r="C470" s="335">
        <v>22</v>
      </c>
      <c r="D470" s="329" t="s">
        <v>109</v>
      </c>
      <c r="E470" s="334" t="s">
        <v>110</v>
      </c>
      <c r="F470" s="334" t="s">
        <v>111</v>
      </c>
      <c r="G470" s="18"/>
      <c r="H470" s="14">
        <v>138</v>
      </c>
      <c r="I470" s="334" t="s">
        <v>9</v>
      </c>
      <c r="J470" s="14">
        <v>12</v>
      </c>
      <c r="K470" s="14" t="s">
        <v>636</v>
      </c>
      <c r="L470" s="12">
        <v>2014630000138</v>
      </c>
      <c r="M470" s="334" t="s">
        <v>648</v>
      </c>
      <c r="N470" s="329" t="s">
        <v>649</v>
      </c>
      <c r="O470" s="334" t="s">
        <v>127</v>
      </c>
      <c r="P470" s="45">
        <v>0</v>
      </c>
      <c r="Q470" s="45">
        <v>0</v>
      </c>
      <c r="R470" s="45">
        <v>0</v>
      </c>
      <c r="S470" s="45">
        <v>0</v>
      </c>
      <c r="T470" s="45">
        <v>0</v>
      </c>
      <c r="U470" s="45">
        <v>0</v>
      </c>
      <c r="V470" s="45">
        <v>0</v>
      </c>
      <c r="W470" s="30">
        <v>11600000</v>
      </c>
      <c r="X470" s="45">
        <v>0</v>
      </c>
      <c r="Y470" s="45">
        <v>0</v>
      </c>
      <c r="Z470" s="45">
        <v>0</v>
      </c>
      <c r="AA470" s="45">
        <v>0</v>
      </c>
      <c r="AB470" s="45"/>
      <c r="AC470" s="45"/>
      <c r="AD470" s="45">
        <v>0</v>
      </c>
      <c r="AE470" s="45"/>
      <c r="AF470" s="45"/>
      <c r="AG470" s="45">
        <v>0</v>
      </c>
      <c r="AH470" s="45">
        <v>0</v>
      </c>
      <c r="AI470" s="45">
        <v>0</v>
      </c>
      <c r="AJ470" s="33"/>
      <c r="AK470" s="33">
        <v>0</v>
      </c>
      <c r="AL470" s="355">
        <f>+P470+Q470+R470+S470+T470+U470+V470+W470+X470+Y470+Z470+AA470+AD470+AG470+AH470+AI470+AJ470+AK470</f>
        <v>11600000</v>
      </c>
      <c r="AN470" s="176"/>
    </row>
    <row r="471" spans="1:40" s="35" customFormat="1" ht="38.25" customHeight="1" x14ac:dyDescent="0.25">
      <c r="A471" s="353"/>
      <c r="B471" s="70"/>
      <c r="C471" s="25"/>
      <c r="D471" s="74"/>
      <c r="E471" s="25"/>
      <c r="F471" s="25"/>
      <c r="G471" s="74"/>
      <c r="H471" s="25"/>
      <c r="I471" s="25"/>
      <c r="J471" s="25"/>
      <c r="K471" s="318"/>
      <c r="L471" s="92"/>
      <c r="M471" s="318"/>
      <c r="N471" s="86"/>
      <c r="O471" s="25"/>
      <c r="P471" s="257"/>
      <c r="Q471" s="257"/>
      <c r="R471" s="257"/>
      <c r="S471" s="257"/>
      <c r="T471" s="257"/>
      <c r="U471" s="257"/>
      <c r="V471" s="257"/>
      <c r="W471" s="257"/>
      <c r="X471" s="257"/>
      <c r="Y471" s="257"/>
      <c r="Z471" s="257"/>
      <c r="AA471" s="257"/>
      <c r="AB471" s="257"/>
      <c r="AC471" s="257"/>
      <c r="AD471" s="257"/>
      <c r="AE471" s="257"/>
      <c r="AF471" s="257"/>
      <c r="AG471" s="257"/>
      <c r="AH471" s="257"/>
      <c r="AI471" s="257"/>
      <c r="AJ471" s="257"/>
      <c r="AK471" s="257"/>
      <c r="AL471" s="357"/>
    </row>
    <row r="472" spans="1:40" s="78" customFormat="1" ht="38.25" customHeight="1" x14ac:dyDescent="0.25">
      <c r="A472" s="353"/>
      <c r="B472" s="70"/>
      <c r="C472" s="25"/>
      <c r="D472" s="24"/>
      <c r="E472" s="116"/>
      <c r="F472" s="116"/>
      <c r="G472" s="144">
        <v>39</v>
      </c>
      <c r="H472" s="69" t="s">
        <v>44</v>
      </c>
      <c r="I472" s="69"/>
      <c r="J472" s="69"/>
      <c r="K472" s="69"/>
      <c r="L472" s="69"/>
      <c r="M472" s="69"/>
      <c r="N472" s="69"/>
      <c r="O472" s="69"/>
      <c r="P472" s="255">
        <f>SUM(P473:P476)</f>
        <v>0</v>
      </c>
      <c r="Q472" s="255">
        <f t="shared" ref="Q472:AL472" si="155">SUM(Q473:Q476)</f>
        <v>0</v>
      </c>
      <c r="R472" s="255">
        <f t="shared" si="155"/>
        <v>0</v>
      </c>
      <c r="S472" s="255">
        <f t="shared" si="155"/>
        <v>0</v>
      </c>
      <c r="T472" s="255">
        <f t="shared" si="155"/>
        <v>0</v>
      </c>
      <c r="U472" s="255">
        <f t="shared" si="155"/>
        <v>0</v>
      </c>
      <c r="V472" s="255">
        <f t="shared" si="155"/>
        <v>0</v>
      </c>
      <c r="W472" s="255">
        <f>SUM(W473:W476)</f>
        <v>140000000</v>
      </c>
      <c r="X472" s="255">
        <f t="shared" si="155"/>
        <v>0</v>
      </c>
      <c r="Y472" s="255">
        <f t="shared" si="155"/>
        <v>0</v>
      </c>
      <c r="Z472" s="255">
        <f t="shared" si="155"/>
        <v>0</v>
      </c>
      <c r="AA472" s="255">
        <f t="shared" si="155"/>
        <v>0</v>
      </c>
      <c r="AB472" s="255">
        <f t="shared" si="155"/>
        <v>0</v>
      </c>
      <c r="AC472" s="255">
        <f t="shared" si="155"/>
        <v>0</v>
      </c>
      <c r="AD472" s="255">
        <f t="shared" si="155"/>
        <v>0</v>
      </c>
      <c r="AE472" s="255">
        <f t="shared" si="155"/>
        <v>0</v>
      </c>
      <c r="AF472" s="255">
        <f t="shared" si="155"/>
        <v>0</v>
      </c>
      <c r="AG472" s="255">
        <f t="shared" si="155"/>
        <v>0</v>
      </c>
      <c r="AH472" s="255">
        <f t="shared" si="155"/>
        <v>0</v>
      </c>
      <c r="AI472" s="255">
        <f t="shared" si="155"/>
        <v>0</v>
      </c>
      <c r="AJ472" s="255">
        <f t="shared" si="155"/>
        <v>0</v>
      </c>
      <c r="AK472" s="255">
        <f t="shared" si="155"/>
        <v>0</v>
      </c>
      <c r="AL472" s="354">
        <f t="shared" si="155"/>
        <v>140000000</v>
      </c>
    </row>
    <row r="473" spans="1:40" s="35" customFormat="1" ht="93.75" customHeight="1" x14ac:dyDescent="0.25">
      <c r="A473" s="353"/>
      <c r="B473" s="70"/>
      <c r="C473" s="25">
        <v>36</v>
      </c>
      <c r="D473" s="329" t="s">
        <v>124</v>
      </c>
      <c r="E473" s="317">
        <v>0.4</v>
      </c>
      <c r="F473" s="217">
        <v>0.6</v>
      </c>
      <c r="G473" s="433"/>
      <c r="H473" s="334">
        <v>139</v>
      </c>
      <c r="I473" s="334">
        <v>0</v>
      </c>
      <c r="J473" s="334">
        <v>1</v>
      </c>
      <c r="K473" s="433" t="s">
        <v>636</v>
      </c>
      <c r="L473" s="322">
        <v>2014630000132</v>
      </c>
      <c r="M473" s="301" t="s">
        <v>650</v>
      </c>
      <c r="N473" s="297" t="s">
        <v>651</v>
      </c>
      <c r="O473" s="334" t="s">
        <v>127</v>
      </c>
      <c r="P473" s="45">
        <v>0</v>
      </c>
      <c r="Q473" s="45">
        <v>0</v>
      </c>
      <c r="R473" s="45">
        <v>0</v>
      </c>
      <c r="S473" s="45">
        <v>0</v>
      </c>
      <c r="T473" s="45">
        <v>0</v>
      </c>
      <c r="U473" s="45">
        <v>0</v>
      </c>
      <c r="V473" s="45">
        <v>0</v>
      </c>
      <c r="W473" s="45">
        <v>60000000</v>
      </c>
      <c r="X473" s="45">
        <v>0</v>
      </c>
      <c r="Y473" s="45">
        <v>0</v>
      </c>
      <c r="Z473" s="45">
        <v>0</v>
      </c>
      <c r="AA473" s="45">
        <v>0</v>
      </c>
      <c r="AB473" s="45"/>
      <c r="AC473" s="45"/>
      <c r="AD473" s="45">
        <v>0</v>
      </c>
      <c r="AE473" s="45"/>
      <c r="AF473" s="45"/>
      <c r="AG473" s="45">
        <v>0</v>
      </c>
      <c r="AH473" s="45">
        <v>0</v>
      </c>
      <c r="AI473" s="45">
        <v>0</v>
      </c>
      <c r="AJ473" s="33"/>
      <c r="AK473" s="33">
        <v>0</v>
      </c>
      <c r="AL473" s="355">
        <f>+P473+Q473+R473+S473+T473+U473+V473+W473+X473+Y473+Z473+AA473+AD473+AG473+AH473+AI473+AJ473+AK473</f>
        <v>60000000</v>
      </c>
      <c r="AN473" s="176"/>
    </row>
    <row r="474" spans="1:40" s="35" customFormat="1" ht="93.75" customHeight="1" x14ac:dyDescent="0.25">
      <c r="A474" s="353"/>
      <c r="B474" s="70"/>
      <c r="C474" s="164">
        <v>36</v>
      </c>
      <c r="D474" s="71" t="s">
        <v>124</v>
      </c>
      <c r="E474" s="218">
        <v>0.4</v>
      </c>
      <c r="F474" s="218">
        <v>0.6</v>
      </c>
      <c r="G474" s="434"/>
      <c r="H474" s="334">
        <v>139</v>
      </c>
      <c r="I474" s="334">
        <v>0</v>
      </c>
      <c r="J474" s="334">
        <v>1</v>
      </c>
      <c r="K474" s="434"/>
      <c r="L474" s="322"/>
      <c r="M474" s="433" t="s">
        <v>652</v>
      </c>
      <c r="N474" s="439" t="s">
        <v>653</v>
      </c>
      <c r="O474" s="334" t="s">
        <v>127</v>
      </c>
      <c r="P474" s="398"/>
      <c r="Q474" s="398"/>
      <c r="R474" s="398"/>
      <c r="S474" s="398"/>
      <c r="T474" s="398"/>
      <c r="U474" s="398"/>
      <c r="V474" s="398"/>
      <c r="W474" s="398">
        <v>80000000</v>
      </c>
      <c r="X474" s="398"/>
      <c r="Y474" s="398"/>
      <c r="Z474" s="398"/>
      <c r="AA474" s="398"/>
      <c r="AB474" s="398"/>
      <c r="AC474" s="398"/>
      <c r="AD474" s="398"/>
      <c r="AE474" s="398"/>
      <c r="AF474" s="398"/>
      <c r="AG474" s="398"/>
      <c r="AH474" s="398"/>
      <c r="AI474" s="398"/>
      <c r="AJ474" s="398"/>
      <c r="AK474" s="398"/>
      <c r="AL474" s="401">
        <f>+P474+Q474+R474+S474+T474+U474+V474+W474+X474+Y474+Z474+AA474+AD474+AG474+AH474+AI474+AJ474+AK474</f>
        <v>80000000</v>
      </c>
      <c r="AN474" s="176"/>
    </row>
    <row r="475" spans="1:40" s="35" customFormat="1" ht="93.75" customHeight="1" x14ac:dyDescent="0.25">
      <c r="A475" s="353"/>
      <c r="B475" s="70"/>
      <c r="C475" s="433" t="s">
        <v>654</v>
      </c>
      <c r="D475" s="439" t="s">
        <v>147</v>
      </c>
      <c r="E475" s="526">
        <v>1</v>
      </c>
      <c r="F475" s="526">
        <v>1</v>
      </c>
      <c r="G475" s="434"/>
      <c r="H475" s="334">
        <v>140</v>
      </c>
      <c r="I475" s="334">
        <v>1</v>
      </c>
      <c r="J475" s="334">
        <v>1</v>
      </c>
      <c r="K475" s="434"/>
      <c r="L475" s="323"/>
      <c r="M475" s="434"/>
      <c r="N475" s="440"/>
      <c r="O475" s="334" t="s">
        <v>127</v>
      </c>
      <c r="P475" s="399"/>
      <c r="Q475" s="399"/>
      <c r="R475" s="399"/>
      <c r="S475" s="399"/>
      <c r="T475" s="399"/>
      <c r="U475" s="399"/>
      <c r="V475" s="399"/>
      <c r="W475" s="399"/>
      <c r="X475" s="399"/>
      <c r="Y475" s="399"/>
      <c r="Z475" s="399"/>
      <c r="AA475" s="399"/>
      <c r="AB475" s="399"/>
      <c r="AC475" s="399"/>
      <c r="AD475" s="399"/>
      <c r="AE475" s="399"/>
      <c r="AF475" s="399"/>
      <c r="AG475" s="399"/>
      <c r="AH475" s="399"/>
      <c r="AI475" s="399"/>
      <c r="AJ475" s="399"/>
      <c r="AK475" s="399"/>
      <c r="AL475" s="402"/>
      <c r="AN475" s="176"/>
    </row>
    <row r="476" spans="1:40" s="35" customFormat="1" ht="93.75" customHeight="1" x14ac:dyDescent="0.25">
      <c r="A476" s="353"/>
      <c r="B476" s="70"/>
      <c r="C476" s="435"/>
      <c r="D476" s="441"/>
      <c r="E476" s="527"/>
      <c r="F476" s="527"/>
      <c r="G476" s="435"/>
      <c r="H476" s="334">
        <v>141</v>
      </c>
      <c r="I476" s="334" t="s">
        <v>9</v>
      </c>
      <c r="J476" s="334">
        <v>1</v>
      </c>
      <c r="K476" s="435"/>
      <c r="L476" s="324"/>
      <c r="M476" s="435"/>
      <c r="N476" s="441"/>
      <c r="O476" s="334" t="s">
        <v>127</v>
      </c>
      <c r="P476" s="400"/>
      <c r="Q476" s="400"/>
      <c r="R476" s="400"/>
      <c r="S476" s="400"/>
      <c r="T476" s="400"/>
      <c r="U476" s="400"/>
      <c r="V476" s="400"/>
      <c r="W476" s="400"/>
      <c r="X476" s="400"/>
      <c r="Y476" s="400"/>
      <c r="Z476" s="400"/>
      <c r="AA476" s="400"/>
      <c r="AB476" s="400"/>
      <c r="AC476" s="400"/>
      <c r="AD476" s="400"/>
      <c r="AE476" s="400"/>
      <c r="AF476" s="400"/>
      <c r="AG476" s="400"/>
      <c r="AH476" s="400"/>
      <c r="AI476" s="400"/>
      <c r="AJ476" s="400"/>
      <c r="AK476" s="400"/>
      <c r="AL476" s="403"/>
      <c r="AN476" s="176"/>
    </row>
    <row r="477" spans="1:40" s="35" customFormat="1" ht="38.25" customHeight="1" x14ac:dyDescent="0.25">
      <c r="A477" s="353"/>
      <c r="B477" s="70"/>
      <c r="C477" s="25"/>
      <c r="D477" s="74"/>
      <c r="E477" s="25"/>
      <c r="F477" s="25"/>
      <c r="G477" s="74"/>
      <c r="H477" s="25"/>
      <c r="I477" s="25"/>
      <c r="J477" s="25"/>
      <c r="K477" s="318"/>
      <c r="L477" s="92"/>
      <c r="M477" s="318"/>
      <c r="N477" s="86"/>
      <c r="O477" s="25"/>
      <c r="P477" s="257"/>
      <c r="Q477" s="257"/>
      <c r="R477" s="257"/>
      <c r="S477" s="257"/>
      <c r="T477" s="257"/>
      <c r="U477" s="257"/>
      <c r="V477" s="257"/>
      <c r="W477" s="257"/>
      <c r="X477" s="257"/>
      <c r="Y477" s="257"/>
      <c r="Z477" s="257"/>
      <c r="AA477" s="257"/>
      <c r="AB477" s="257"/>
      <c r="AC477" s="257"/>
      <c r="AD477" s="257"/>
      <c r="AE477" s="257"/>
      <c r="AF477" s="257"/>
      <c r="AG477" s="257"/>
      <c r="AH477" s="257"/>
      <c r="AI477" s="257"/>
      <c r="AJ477" s="257"/>
      <c r="AK477" s="257"/>
      <c r="AL477" s="357"/>
    </row>
    <row r="478" spans="1:40" s="78" customFormat="1" ht="38.25" customHeight="1" x14ac:dyDescent="0.25">
      <c r="A478" s="353"/>
      <c r="B478" s="70"/>
      <c r="C478" s="25"/>
      <c r="D478" s="24"/>
      <c r="E478" s="116"/>
      <c r="F478" s="116"/>
      <c r="G478" s="144">
        <v>40</v>
      </c>
      <c r="H478" s="69" t="s">
        <v>45</v>
      </c>
      <c r="I478" s="69"/>
      <c r="J478" s="69"/>
      <c r="K478" s="69"/>
      <c r="L478" s="69"/>
      <c r="M478" s="69"/>
      <c r="N478" s="69"/>
      <c r="O478" s="69"/>
      <c r="P478" s="255">
        <f>SUM(P479:P484)</f>
        <v>0</v>
      </c>
      <c r="Q478" s="255">
        <f t="shared" ref="Q478:AL478" si="156">SUM(Q479:Q484)</f>
        <v>0</v>
      </c>
      <c r="R478" s="255">
        <f t="shared" si="156"/>
        <v>0</v>
      </c>
      <c r="S478" s="255">
        <f t="shared" si="156"/>
        <v>0</v>
      </c>
      <c r="T478" s="255">
        <f t="shared" si="156"/>
        <v>0</v>
      </c>
      <c r="U478" s="255">
        <f t="shared" si="156"/>
        <v>0</v>
      </c>
      <c r="V478" s="255">
        <f t="shared" si="156"/>
        <v>0</v>
      </c>
      <c r="W478" s="255">
        <f t="shared" si="156"/>
        <v>307812279</v>
      </c>
      <c r="X478" s="255">
        <f t="shared" si="156"/>
        <v>30000000</v>
      </c>
      <c r="Y478" s="255">
        <f t="shared" si="156"/>
        <v>0</v>
      </c>
      <c r="Z478" s="255">
        <f t="shared" si="156"/>
        <v>0</v>
      </c>
      <c r="AA478" s="255">
        <f t="shared" si="156"/>
        <v>0</v>
      </c>
      <c r="AB478" s="255">
        <f t="shared" si="156"/>
        <v>0</v>
      </c>
      <c r="AC478" s="255">
        <f t="shared" si="156"/>
        <v>0</v>
      </c>
      <c r="AD478" s="255">
        <f t="shared" si="156"/>
        <v>0</v>
      </c>
      <c r="AE478" s="255">
        <f t="shared" si="156"/>
        <v>0</v>
      </c>
      <c r="AF478" s="255">
        <f t="shared" si="156"/>
        <v>0</v>
      </c>
      <c r="AG478" s="255">
        <f t="shared" si="156"/>
        <v>0</v>
      </c>
      <c r="AH478" s="255">
        <f t="shared" si="156"/>
        <v>0</v>
      </c>
      <c r="AI478" s="255">
        <f t="shared" si="156"/>
        <v>0</v>
      </c>
      <c r="AJ478" s="255">
        <f t="shared" si="156"/>
        <v>0</v>
      </c>
      <c r="AK478" s="255">
        <f t="shared" si="156"/>
        <v>295344126</v>
      </c>
      <c r="AL478" s="354">
        <f t="shared" si="156"/>
        <v>633156405</v>
      </c>
    </row>
    <row r="479" spans="1:40" s="35" customFormat="1" ht="147" customHeight="1" x14ac:dyDescent="0.25">
      <c r="A479" s="353"/>
      <c r="B479" s="70"/>
      <c r="C479" s="25">
        <v>26</v>
      </c>
      <c r="D479" s="1" t="s">
        <v>655</v>
      </c>
      <c r="E479" s="334" t="s">
        <v>116</v>
      </c>
      <c r="F479" s="334" t="s">
        <v>656</v>
      </c>
      <c r="G479" s="71"/>
      <c r="H479" s="335">
        <v>142</v>
      </c>
      <c r="I479" s="334" t="s">
        <v>9</v>
      </c>
      <c r="J479" s="334">
        <v>12</v>
      </c>
      <c r="K479" s="433" t="s">
        <v>636</v>
      </c>
      <c r="L479" s="322"/>
      <c r="M479" s="433" t="s">
        <v>657</v>
      </c>
      <c r="N479" s="439" t="s">
        <v>658</v>
      </c>
      <c r="O479" s="334" t="s">
        <v>127</v>
      </c>
      <c r="P479" s="398"/>
      <c r="Q479" s="398"/>
      <c r="R479" s="398"/>
      <c r="S479" s="398"/>
      <c r="T479" s="398"/>
      <c r="U479" s="398"/>
      <c r="V479" s="398"/>
      <c r="W479" s="398">
        <v>10000000</v>
      </c>
      <c r="X479" s="398"/>
      <c r="Y479" s="398"/>
      <c r="Z479" s="398"/>
      <c r="AA479" s="398"/>
      <c r="AB479" s="398"/>
      <c r="AC479" s="398"/>
      <c r="AD479" s="398"/>
      <c r="AE479" s="398"/>
      <c r="AF479" s="398"/>
      <c r="AG479" s="398"/>
      <c r="AH479" s="398"/>
      <c r="AI479" s="398"/>
      <c r="AJ479" s="398"/>
      <c r="AK479" s="398"/>
      <c r="AL479" s="401">
        <f>+P479+Q479+R479+S479+T479+U479+V479+W479+X479+Y479+Z479+AA479+AD479+AG479+AH479+AI479+AJ479+AK479</f>
        <v>10000000</v>
      </c>
      <c r="AN479" s="176"/>
    </row>
    <row r="480" spans="1:40" s="35" customFormat="1" ht="142.5" customHeight="1" x14ac:dyDescent="0.25">
      <c r="A480" s="353"/>
      <c r="B480" s="70"/>
      <c r="C480" s="25">
        <v>30</v>
      </c>
      <c r="D480" s="1" t="s">
        <v>659</v>
      </c>
      <c r="E480" s="334" t="s">
        <v>660</v>
      </c>
      <c r="F480" s="334" t="s">
        <v>660</v>
      </c>
      <c r="G480" s="73"/>
      <c r="H480" s="335">
        <v>143</v>
      </c>
      <c r="I480" s="334">
        <v>1</v>
      </c>
      <c r="J480" s="334">
        <v>1</v>
      </c>
      <c r="K480" s="435"/>
      <c r="L480" s="324"/>
      <c r="M480" s="435"/>
      <c r="N480" s="441"/>
      <c r="O480" s="334" t="s">
        <v>127</v>
      </c>
      <c r="P480" s="400"/>
      <c r="Q480" s="400"/>
      <c r="R480" s="400"/>
      <c r="S480" s="400"/>
      <c r="T480" s="400"/>
      <c r="U480" s="400"/>
      <c r="V480" s="400"/>
      <c r="W480" s="400"/>
      <c r="X480" s="400"/>
      <c r="Y480" s="400"/>
      <c r="Z480" s="400"/>
      <c r="AA480" s="400"/>
      <c r="AB480" s="400"/>
      <c r="AC480" s="400"/>
      <c r="AD480" s="400"/>
      <c r="AE480" s="400"/>
      <c r="AF480" s="400"/>
      <c r="AG480" s="400"/>
      <c r="AH480" s="400"/>
      <c r="AI480" s="400"/>
      <c r="AJ480" s="400"/>
      <c r="AK480" s="400"/>
      <c r="AL480" s="403"/>
      <c r="AN480" s="176"/>
    </row>
    <row r="481" spans="1:40" s="35" customFormat="1" ht="123.75" customHeight="1" x14ac:dyDescent="0.25">
      <c r="A481" s="353"/>
      <c r="B481" s="70"/>
      <c r="C481" s="335" t="s">
        <v>654</v>
      </c>
      <c r="D481" s="320" t="s">
        <v>135</v>
      </c>
      <c r="E481" s="300">
        <v>10</v>
      </c>
      <c r="F481" s="300" t="s">
        <v>136</v>
      </c>
      <c r="G481" s="73"/>
      <c r="H481" s="335">
        <v>144</v>
      </c>
      <c r="I481" s="334">
        <v>5</v>
      </c>
      <c r="J481" s="334">
        <v>5</v>
      </c>
      <c r="K481" s="334" t="s">
        <v>636</v>
      </c>
      <c r="L481" s="12">
        <v>2014630000133</v>
      </c>
      <c r="M481" s="334" t="s">
        <v>661</v>
      </c>
      <c r="N481" s="329" t="s">
        <v>662</v>
      </c>
      <c r="O481" s="334" t="s">
        <v>127</v>
      </c>
      <c r="P481" s="45"/>
      <c r="Q481" s="45"/>
      <c r="R481" s="45"/>
      <c r="S481" s="45"/>
      <c r="T481" s="45"/>
      <c r="U481" s="45"/>
      <c r="V481" s="45"/>
      <c r="W481" s="45">
        <v>77600000</v>
      </c>
      <c r="X481" s="45"/>
      <c r="Y481" s="45"/>
      <c r="Z481" s="45"/>
      <c r="AA481" s="45"/>
      <c r="AB481" s="45"/>
      <c r="AC481" s="45"/>
      <c r="AD481" s="45"/>
      <c r="AE481" s="45"/>
      <c r="AF481" s="45"/>
      <c r="AG481" s="45"/>
      <c r="AH481" s="45"/>
      <c r="AI481" s="45"/>
      <c r="AJ481" s="33"/>
      <c r="AK481" s="33"/>
      <c r="AL481" s="355">
        <f>+P481+Q481+R481+S481+T481+U481+V481+W481+X481+Y481+Z481+AA481+AD481+AG481+AH481+AI481+AJ481+AK481</f>
        <v>77600000</v>
      </c>
      <c r="AN481" s="176"/>
    </row>
    <row r="482" spans="1:40" s="35" customFormat="1" ht="127.5" customHeight="1" x14ac:dyDescent="0.25">
      <c r="A482" s="353"/>
      <c r="B482" s="70"/>
      <c r="C482" s="335" t="s">
        <v>654</v>
      </c>
      <c r="D482" s="320" t="s">
        <v>135</v>
      </c>
      <c r="E482" s="300">
        <v>10</v>
      </c>
      <c r="F482" s="300" t="s">
        <v>136</v>
      </c>
      <c r="G482" s="73"/>
      <c r="H482" s="335">
        <v>144</v>
      </c>
      <c r="I482" s="334">
        <v>5</v>
      </c>
      <c r="J482" s="334">
        <v>5</v>
      </c>
      <c r="K482" s="433" t="s">
        <v>636</v>
      </c>
      <c r="L482" s="322"/>
      <c r="M482" s="433" t="s">
        <v>663</v>
      </c>
      <c r="N482" s="440" t="s">
        <v>664</v>
      </c>
      <c r="O482" s="334" t="s">
        <v>127</v>
      </c>
      <c r="P482" s="398"/>
      <c r="Q482" s="398"/>
      <c r="R482" s="398"/>
      <c r="S482" s="398"/>
      <c r="T482" s="398"/>
      <c r="U482" s="398"/>
      <c r="V482" s="398"/>
      <c r="W482" s="398">
        <v>180212279</v>
      </c>
      <c r="X482" s="398">
        <v>30000000</v>
      </c>
      <c r="Y482" s="398"/>
      <c r="Z482" s="398"/>
      <c r="AA482" s="398"/>
      <c r="AB482" s="398"/>
      <c r="AC482" s="398"/>
      <c r="AD482" s="398"/>
      <c r="AE482" s="398"/>
      <c r="AF482" s="398"/>
      <c r="AG482" s="398"/>
      <c r="AH482" s="398"/>
      <c r="AI482" s="398"/>
      <c r="AJ482" s="398"/>
      <c r="AK482" s="398">
        <f>7383+130639939+1399534</f>
        <v>132046856</v>
      </c>
      <c r="AL482" s="401">
        <f>+P482+Q482+R482+S482+T482+U482+V482+W482+X482+Y482+Z482+AA482+AD482+AG482+AH482+AI482+AJ482+AK482</f>
        <v>342259135</v>
      </c>
      <c r="AN482" s="176"/>
    </row>
    <row r="483" spans="1:40" s="35" customFormat="1" ht="104.25" customHeight="1" x14ac:dyDescent="0.25">
      <c r="A483" s="353"/>
      <c r="B483" s="70"/>
      <c r="C483" s="335" t="s">
        <v>654</v>
      </c>
      <c r="D483" s="329" t="s">
        <v>137</v>
      </c>
      <c r="E483" s="334" t="s">
        <v>138</v>
      </c>
      <c r="F483" s="317">
        <v>0.8</v>
      </c>
      <c r="G483" s="73"/>
      <c r="H483" s="335">
        <v>145</v>
      </c>
      <c r="I483" s="90" t="s">
        <v>9</v>
      </c>
      <c r="J483" s="112">
        <v>1</v>
      </c>
      <c r="K483" s="435"/>
      <c r="L483" s="324"/>
      <c r="M483" s="435"/>
      <c r="N483" s="441"/>
      <c r="O483" s="334" t="s">
        <v>127</v>
      </c>
      <c r="P483" s="400"/>
      <c r="Q483" s="400"/>
      <c r="R483" s="400"/>
      <c r="S483" s="400"/>
      <c r="T483" s="400"/>
      <c r="U483" s="400"/>
      <c r="V483" s="400"/>
      <c r="W483" s="400"/>
      <c r="X483" s="400"/>
      <c r="Y483" s="400"/>
      <c r="Z483" s="400"/>
      <c r="AA483" s="400"/>
      <c r="AB483" s="400"/>
      <c r="AC483" s="400"/>
      <c r="AD483" s="400"/>
      <c r="AE483" s="400"/>
      <c r="AF483" s="400"/>
      <c r="AG483" s="400"/>
      <c r="AH483" s="400"/>
      <c r="AI483" s="400"/>
      <c r="AJ483" s="400"/>
      <c r="AK483" s="400"/>
      <c r="AL483" s="403"/>
      <c r="AN483" s="176"/>
    </row>
    <row r="484" spans="1:40" s="35" customFormat="1" ht="96.75" customHeight="1" x14ac:dyDescent="0.25">
      <c r="A484" s="353"/>
      <c r="B484" s="70"/>
      <c r="C484" s="335" t="s">
        <v>654</v>
      </c>
      <c r="D484" s="329" t="s">
        <v>152</v>
      </c>
      <c r="E484" s="317">
        <v>0.68</v>
      </c>
      <c r="F484" s="317">
        <v>0.73</v>
      </c>
      <c r="G484" s="26"/>
      <c r="H484" s="335">
        <v>146</v>
      </c>
      <c r="I484" s="334" t="s">
        <v>9</v>
      </c>
      <c r="J484" s="334">
        <v>1</v>
      </c>
      <c r="K484" s="334" t="s">
        <v>636</v>
      </c>
      <c r="L484" s="12"/>
      <c r="M484" s="334" t="s">
        <v>665</v>
      </c>
      <c r="N484" s="329" t="s">
        <v>666</v>
      </c>
      <c r="O484" s="334" t="s">
        <v>127</v>
      </c>
      <c r="P484" s="45">
        <v>0</v>
      </c>
      <c r="Q484" s="45">
        <v>0</v>
      </c>
      <c r="R484" s="45">
        <v>0</v>
      </c>
      <c r="S484" s="45">
        <v>0</v>
      </c>
      <c r="T484" s="45">
        <v>0</v>
      </c>
      <c r="U484" s="45">
        <v>0</v>
      </c>
      <c r="V484" s="45">
        <v>0</v>
      </c>
      <c r="W484" s="45">
        <v>40000000</v>
      </c>
      <c r="X484" s="45">
        <v>0</v>
      </c>
      <c r="Y484" s="45">
        <v>0</v>
      </c>
      <c r="Z484" s="45">
        <v>0</v>
      </c>
      <c r="AA484" s="45">
        <v>0</v>
      </c>
      <c r="AB484" s="45"/>
      <c r="AC484" s="45"/>
      <c r="AD484" s="45">
        <v>0</v>
      </c>
      <c r="AE484" s="45"/>
      <c r="AF484" s="45"/>
      <c r="AG484" s="45">
        <v>0</v>
      </c>
      <c r="AH484" s="45">
        <v>0</v>
      </c>
      <c r="AI484" s="45">
        <v>0</v>
      </c>
      <c r="AJ484" s="33"/>
      <c r="AK484" s="33">
        <f>162783936+513334</f>
        <v>163297270</v>
      </c>
      <c r="AL484" s="355">
        <f>+P484+Q484+R484+S484+T484+U484+V484+W484+X484+Y484+Z484+AA484+AD484+AG484+AH484+AI484+AJ484+AK484</f>
        <v>203297270</v>
      </c>
      <c r="AN484" s="176"/>
    </row>
    <row r="485" spans="1:40" s="35" customFormat="1" ht="38.25" customHeight="1" x14ac:dyDescent="0.25">
      <c r="A485" s="353"/>
      <c r="B485" s="70"/>
      <c r="C485" s="25"/>
      <c r="D485" s="74"/>
      <c r="E485" s="25"/>
      <c r="F485" s="25"/>
      <c r="G485" s="74"/>
      <c r="H485" s="25"/>
      <c r="I485" s="25"/>
      <c r="J485" s="25"/>
      <c r="K485" s="318"/>
      <c r="L485" s="92"/>
      <c r="M485" s="318"/>
      <c r="N485" s="86"/>
      <c r="O485" s="25"/>
      <c r="P485" s="257"/>
      <c r="Q485" s="257"/>
      <c r="R485" s="257"/>
      <c r="S485" s="257"/>
      <c r="T485" s="257"/>
      <c r="U485" s="257"/>
      <c r="V485" s="257"/>
      <c r="W485" s="257"/>
      <c r="X485" s="257"/>
      <c r="Y485" s="257"/>
      <c r="Z485" s="257"/>
      <c r="AA485" s="257"/>
      <c r="AB485" s="257"/>
      <c r="AC485" s="257"/>
      <c r="AD485" s="257"/>
      <c r="AE485" s="257"/>
      <c r="AF485" s="257"/>
      <c r="AG485" s="257"/>
      <c r="AH485" s="257"/>
      <c r="AI485" s="257"/>
      <c r="AJ485" s="257"/>
      <c r="AK485" s="257"/>
      <c r="AL485" s="357"/>
    </row>
    <row r="486" spans="1:40" s="78" customFormat="1" ht="38.25" customHeight="1" x14ac:dyDescent="0.25">
      <c r="A486" s="353"/>
      <c r="B486" s="70"/>
      <c r="C486" s="25"/>
      <c r="D486" s="24"/>
      <c r="E486" s="116"/>
      <c r="F486" s="116"/>
      <c r="G486" s="144">
        <v>41</v>
      </c>
      <c r="H486" s="69" t="s">
        <v>46</v>
      </c>
      <c r="I486" s="69"/>
      <c r="J486" s="69"/>
      <c r="K486" s="69"/>
      <c r="L486" s="69"/>
      <c r="M486" s="69"/>
      <c r="N486" s="69"/>
      <c r="O486" s="69"/>
      <c r="P486" s="255">
        <f>SUM(P487:P488)</f>
        <v>0</v>
      </c>
      <c r="Q486" s="255">
        <f t="shared" ref="Q486:AL486" si="157">SUM(Q487:Q488)</f>
        <v>0</v>
      </c>
      <c r="R486" s="255">
        <f t="shared" si="157"/>
        <v>0</v>
      </c>
      <c r="S486" s="255">
        <f t="shared" si="157"/>
        <v>0</v>
      </c>
      <c r="T486" s="255">
        <f t="shared" si="157"/>
        <v>0</v>
      </c>
      <c r="U486" s="255">
        <f t="shared" si="157"/>
        <v>0</v>
      </c>
      <c r="V486" s="255">
        <f t="shared" si="157"/>
        <v>0</v>
      </c>
      <c r="W486" s="255">
        <f t="shared" si="157"/>
        <v>10000000</v>
      </c>
      <c r="X486" s="255">
        <f t="shared" si="157"/>
        <v>0</v>
      </c>
      <c r="Y486" s="255">
        <f t="shared" si="157"/>
        <v>0</v>
      </c>
      <c r="Z486" s="255">
        <f t="shared" si="157"/>
        <v>0</v>
      </c>
      <c r="AA486" s="255">
        <f t="shared" si="157"/>
        <v>0</v>
      </c>
      <c r="AB486" s="255">
        <f t="shared" si="157"/>
        <v>0</v>
      </c>
      <c r="AC486" s="255">
        <f t="shared" si="157"/>
        <v>0</v>
      </c>
      <c r="AD486" s="255">
        <f t="shared" si="157"/>
        <v>0</v>
      </c>
      <c r="AE486" s="255">
        <f t="shared" si="157"/>
        <v>0</v>
      </c>
      <c r="AF486" s="255">
        <f t="shared" si="157"/>
        <v>0</v>
      </c>
      <c r="AG486" s="255">
        <f t="shared" si="157"/>
        <v>0</v>
      </c>
      <c r="AH486" s="255">
        <f t="shared" si="157"/>
        <v>0</v>
      </c>
      <c r="AI486" s="255">
        <f t="shared" si="157"/>
        <v>0</v>
      </c>
      <c r="AJ486" s="255">
        <f t="shared" si="157"/>
        <v>0</v>
      </c>
      <c r="AK486" s="255">
        <f t="shared" si="157"/>
        <v>0</v>
      </c>
      <c r="AL486" s="354">
        <f t="shared" si="157"/>
        <v>10000000</v>
      </c>
    </row>
    <row r="487" spans="1:40" s="35" customFormat="1" ht="89.25" customHeight="1" x14ac:dyDescent="0.25">
      <c r="A487" s="353"/>
      <c r="B487" s="70"/>
      <c r="C487" s="474">
        <v>28</v>
      </c>
      <c r="D487" s="538" t="s">
        <v>775</v>
      </c>
      <c r="E487" s="540">
        <v>0.5</v>
      </c>
      <c r="F487" s="540">
        <v>1</v>
      </c>
      <c r="G487" s="433"/>
      <c r="H487" s="335">
        <v>147</v>
      </c>
      <c r="I487" s="334">
        <v>14</v>
      </c>
      <c r="J487" s="334">
        <v>14</v>
      </c>
      <c r="K487" s="433" t="s">
        <v>636</v>
      </c>
      <c r="L487" s="445"/>
      <c r="M487" s="433" t="s">
        <v>667</v>
      </c>
      <c r="N487" s="439" t="s">
        <v>668</v>
      </c>
      <c r="O487" s="334" t="s">
        <v>127</v>
      </c>
      <c r="P487" s="398"/>
      <c r="Q487" s="398"/>
      <c r="R487" s="398"/>
      <c r="S487" s="398"/>
      <c r="T487" s="398"/>
      <c r="U487" s="398"/>
      <c r="V487" s="398"/>
      <c r="W487" s="398">
        <v>10000000</v>
      </c>
      <c r="X487" s="398"/>
      <c r="Y487" s="398"/>
      <c r="Z487" s="398"/>
      <c r="AA487" s="398"/>
      <c r="AB487" s="398"/>
      <c r="AC487" s="398"/>
      <c r="AD487" s="398"/>
      <c r="AE487" s="398"/>
      <c r="AF487" s="398"/>
      <c r="AG487" s="398"/>
      <c r="AH487" s="398"/>
      <c r="AI487" s="398"/>
      <c r="AJ487" s="398"/>
      <c r="AK487" s="398"/>
      <c r="AL487" s="401">
        <f>+P487+Q487+R487+S487+T487+U487+V487+W487+X487+Y487+Z487+AA487+AD487+AG487+AH487+AI487+AJ487+AK487</f>
        <v>10000000</v>
      </c>
      <c r="AN487" s="176"/>
    </row>
    <row r="488" spans="1:40" s="35" customFormat="1" ht="102.75" customHeight="1" x14ac:dyDescent="0.25">
      <c r="A488" s="353"/>
      <c r="B488" s="70"/>
      <c r="C488" s="475"/>
      <c r="D488" s="539"/>
      <c r="E488" s="541"/>
      <c r="F488" s="541"/>
      <c r="G488" s="435"/>
      <c r="H488" s="335">
        <v>148</v>
      </c>
      <c r="I488" s="334" t="s">
        <v>9</v>
      </c>
      <c r="J488" s="334">
        <v>11</v>
      </c>
      <c r="K488" s="435"/>
      <c r="L488" s="447"/>
      <c r="M488" s="435"/>
      <c r="N488" s="441"/>
      <c r="O488" s="334" t="s">
        <v>127</v>
      </c>
      <c r="P488" s="400"/>
      <c r="Q488" s="400"/>
      <c r="R488" s="400"/>
      <c r="S488" s="400"/>
      <c r="T488" s="400"/>
      <c r="U488" s="400"/>
      <c r="V488" s="400"/>
      <c r="W488" s="400"/>
      <c r="X488" s="400"/>
      <c r="Y488" s="400"/>
      <c r="Z488" s="400"/>
      <c r="AA488" s="400"/>
      <c r="AB488" s="400"/>
      <c r="AC488" s="400"/>
      <c r="AD488" s="400"/>
      <c r="AE488" s="400"/>
      <c r="AF488" s="400"/>
      <c r="AG488" s="400"/>
      <c r="AH488" s="400"/>
      <c r="AI488" s="400"/>
      <c r="AJ488" s="400"/>
      <c r="AK488" s="400"/>
      <c r="AL488" s="403"/>
      <c r="AN488" s="176"/>
    </row>
    <row r="489" spans="1:40" s="35" customFormat="1" ht="38.25" customHeight="1" x14ac:dyDescent="0.25">
      <c r="A489" s="353"/>
      <c r="B489" s="70"/>
      <c r="C489" s="25"/>
      <c r="D489" s="74"/>
      <c r="E489" s="25"/>
      <c r="F489" s="25"/>
      <c r="G489" s="74"/>
      <c r="H489" s="25"/>
      <c r="I489" s="25"/>
      <c r="J489" s="25"/>
      <c r="K489" s="318"/>
      <c r="L489" s="92"/>
      <c r="M489" s="318"/>
      <c r="N489" s="86"/>
      <c r="O489" s="25"/>
      <c r="P489" s="257"/>
      <c r="Q489" s="257"/>
      <c r="R489" s="257"/>
      <c r="S489" s="257"/>
      <c r="T489" s="257"/>
      <c r="U489" s="257"/>
      <c r="V489" s="257"/>
      <c r="W489" s="257"/>
      <c r="X489" s="257"/>
      <c r="Y489" s="257"/>
      <c r="Z489" s="257"/>
      <c r="AA489" s="257"/>
      <c r="AB489" s="257"/>
      <c r="AC489" s="257"/>
      <c r="AD489" s="257"/>
      <c r="AE489" s="257"/>
      <c r="AF489" s="257"/>
      <c r="AG489" s="257"/>
      <c r="AH489" s="257"/>
      <c r="AI489" s="257"/>
      <c r="AJ489" s="257"/>
      <c r="AK489" s="257"/>
      <c r="AL489" s="357"/>
    </row>
    <row r="490" spans="1:40" s="78" customFormat="1" ht="38.25" customHeight="1" x14ac:dyDescent="0.25">
      <c r="A490" s="353"/>
      <c r="B490" s="70"/>
      <c r="C490" s="25"/>
      <c r="D490" s="24"/>
      <c r="E490" s="116"/>
      <c r="F490" s="116"/>
      <c r="G490" s="144">
        <v>42</v>
      </c>
      <c r="H490" s="69" t="s">
        <v>47</v>
      </c>
      <c r="I490" s="69"/>
      <c r="J490" s="69"/>
      <c r="K490" s="69"/>
      <c r="L490" s="69"/>
      <c r="M490" s="69"/>
      <c r="N490" s="69"/>
      <c r="O490" s="69"/>
      <c r="P490" s="255">
        <f>SUM(P491:P493)</f>
        <v>0</v>
      </c>
      <c r="Q490" s="255">
        <f t="shared" ref="Q490:AL490" si="158">SUM(Q491:Q493)</f>
        <v>0</v>
      </c>
      <c r="R490" s="255">
        <f t="shared" si="158"/>
        <v>0</v>
      </c>
      <c r="S490" s="255">
        <f t="shared" si="158"/>
        <v>0</v>
      </c>
      <c r="T490" s="255">
        <f t="shared" si="158"/>
        <v>0</v>
      </c>
      <c r="U490" s="255">
        <f t="shared" si="158"/>
        <v>0</v>
      </c>
      <c r="V490" s="255">
        <f t="shared" si="158"/>
        <v>0</v>
      </c>
      <c r="W490" s="255">
        <f t="shared" si="158"/>
        <v>50000000</v>
      </c>
      <c r="X490" s="255">
        <f t="shared" si="158"/>
        <v>0</v>
      </c>
      <c r="Y490" s="255">
        <f t="shared" si="158"/>
        <v>0</v>
      </c>
      <c r="Z490" s="255">
        <f t="shared" si="158"/>
        <v>0</v>
      </c>
      <c r="AA490" s="255">
        <f t="shared" si="158"/>
        <v>0</v>
      </c>
      <c r="AB490" s="255">
        <f t="shared" si="158"/>
        <v>0</v>
      </c>
      <c r="AC490" s="255">
        <f t="shared" si="158"/>
        <v>0</v>
      </c>
      <c r="AD490" s="255">
        <f t="shared" si="158"/>
        <v>0</v>
      </c>
      <c r="AE490" s="255">
        <f t="shared" si="158"/>
        <v>0</v>
      </c>
      <c r="AF490" s="255">
        <f t="shared" si="158"/>
        <v>0</v>
      </c>
      <c r="AG490" s="255">
        <f t="shared" si="158"/>
        <v>0</v>
      </c>
      <c r="AH490" s="255">
        <f t="shared" si="158"/>
        <v>0</v>
      </c>
      <c r="AI490" s="255">
        <f t="shared" si="158"/>
        <v>0</v>
      </c>
      <c r="AJ490" s="255">
        <f t="shared" si="158"/>
        <v>0</v>
      </c>
      <c r="AK490" s="255">
        <f t="shared" si="158"/>
        <v>0</v>
      </c>
      <c r="AL490" s="354">
        <f t="shared" si="158"/>
        <v>50000000</v>
      </c>
    </row>
    <row r="491" spans="1:40" s="35" customFormat="1" ht="105.75" customHeight="1" x14ac:dyDescent="0.25">
      <c r="A491" s="353"/>
      <c r="B491" s="70"/>
      <c r="C491" s="335" t="s">
        <v>654</v>
      </c>
      <c r="D491" s="329" t="s">
        <v>139</v>
      </c>
      <c r="E491" s="334" t="s">
        <v>140</v>
      </c>
      <c r="F491" s="334" t="s">
        <v>141</v>
      </c>
      <c r="G491" s="450"/>
      <c r="H491" s="14">
        <v>149</v>
      </c>
      <c r="I491" s="334" t="s">
        <v>9</v>
      </c>
      <c r="J491" s="334">
        <v>8</v>
      </c>
      <c r="K491" s="334" t="s">
        <v>636</v>
      </c>
      <c r="L491" s="12">
        <v>2014630000136</v>
      </c>
      <c r="M491" s="334" t="s">
        <v>669</v>
      </c>
      <c r="N491" s="329" t="s">
        <v>670</v>
      </c>
      <c r="O491" s="334" t="s">
        <v>127</v>
      </c>
      <c r="P491" s="45">
        <v>0</v>
      </c>
      <c r="Q491" s="45">
        <v>0</v>
      </c>
      <c r="R491" s="45">
        <v>0</v>
      </c>
      <c r="S491" s="45">
        <v>0</v>
      </c>
      <c r="T491" s="45">
        <v>0</v>
      </c>
      <c r="U491" s="45">
        <v>0</v>
      </c>
      <c r="V491" s="45">
        <v>0</v>
      </c>
      <c r="W491" s="45">
        <v>10000000</v>
      </c>
      <c r="X491" s="45">
        <v>0</v>
      </c>
      <c r="Y491" s="45">
        <v>0</v>
      </c>
      <c r="Z491" s="45">
        <v>0</v>
      </c>
      <c r="AA491" s="45">
        <v>0</v>
      </c>
      <c r="AB491" s="45"/>
      <c r="AC491" s="45"/>
      <c r="AD491" s="45">
        <v>0</v>
      </c>
      <c r="AE491" s="45"/>
      <c r="AF491" s="45"/>
      <c r="AG491" s="45">
        <v>0</v>
      </c>
      <c r="AH491" s="45">
        <v>0</v>
      </c>
      <c r="AI491" s="45">
        <v>0</v>
      </c>
      <c r="AJ491" s="33"/>
      <c r="AK491" s="33">
        <v>0</v>
      </c>
      <c r="AL491" s="355">
        <f>+P491+Q491+R491+S491+T491+U491+V491+W491+X491+Y491+Z491+AA491+AD491+AG491+AH491+AI491+AJ491+AK491</f>
        <v>10000000</v>
      </c>
      <c r="AN491" s="176"/>
    </row>
    <row r="492" spans="1:40" s="35" customFormat="1" ht="103.5" customHeight="1" x14ac:dyDescent="0.25">
      <c r="A492" s="353"/>
      <c r="B492" s="70"/>
      <c r="C492" s="71" t="s">
        <v>654</v>
      </c>
      <c r="D492" s="1" t="s">
        <v>139</v>
      </c>
      <c r="E492" s="1" t="s">
        <v>140</v>
      </c>
      <c r="F492" s="1" t="s">
        <v>141</v>
      </c>
      <c r="G492" s="537"/>
      <c r="H492" s="14">
        <v>149</v>
      </c>
      <c r="I492" s="334" t="s">
        <v>9</v>
      </c>
      <c r="J492" s="334">
        <v>8</v>
      </c>
      <c r="K492" s="433" t="s">
        <v>636</v>
      </c>
      <c r="L492" s="445">
        <v>2014630000135</v>
      </c>
      <c r="M492" s="433" t="s">
        <v>671</v>
      </c>
      <c r="N492" s="440" t="s">
        <v>672</v>
      </c>
      <c r="O492" s="334" t="s">
        <v>127</v>
      </c>
      <c r="P492" s="398"/>
      <c r="Q492" s="398"/>
      <c r="R492" s="398"/>
      <c r="S492" s="398"/>
      <c r="T492" s="398"/>
      <c r="U492" s="398"/>
      <c r="V492" s="398"/>
      <c r="W492" s="398">
        <v>40000000</v>
      </c>
      <c r="X492" s="398"/>
      <c r="Y492" s="398"/>
      <c r="Z492" s="398"/>
      <c r="AA492" s="398"/>
      <c r="AB492" s="398"/>
      <c r="AC492" s="398"/>
      <c r="AD492" s="398"/>
      <c r="AE492" s="398"/>
      <c r="AF492" s="398"/>
      <c r="AG492" s="398"/>
      <c r="AH492" s="398"/>
      <c r="AI492" s="398"/>
      <c r="AJ492" s="398"/>
      <c r="AK492" s="398"/>
      <c r="AL492" s="401">
        <f>+P492+Q492+R492+S492+T492+U492+V492+W492+X492+Y492+Z492+AA492+AD492+AG492+AH492+AI492+AJ492+AK492</f>
        <v>40000000</v>
      </c>
      <c r="AN492" s="176"/>
    </row>
    <row r="493" spans="1:40" s="35" customFormat="1" ht="112.5" customHeight="1" x14ac:dyDescent="0.25">
      <c r="A493" s="353"/>
      <c r="B493" s="70"/>
      <c r="C493" s="1">
        <v>28</v>
      </c>
      <c r="D493" s="329" t="s">
        <v>148</v>
      </c>
      <c r="E493" s="317">
        <v>0.5</v>
      </c>
      <c r="F493" s="317">
        <v>1</v>
      </c>
      <c r="G493" s="451"/>
      <c r="H493" s="14">
        <v>150</v>
      </c>
      <c r="I493" s="334">
        <v>0</v>
      </c>
      <c r="J493" s="334">
        <v>14</v>
      </c>
      <c r="K493" s="435"/>
      <c r="L493" s="447"/>
      <c r="M493" s="435"/>
      <c r="N493" s="441"/>
      <c r="O493" s="334" t="s">
        <v>127</v>
      </c>
      <c r="P493" s="400"/>
      <c r="Q493" s="400"/>
      <c r="R493" s="400"/>
      <c r="S493" s="400"/>
      <c r="T493" s="400"/>
      <c r="U493" s="400"/>
      <c r="V493" s="400"/>
      <c r="W493" s="400"/>
      <c r="X493" s="400"/>
      <c r="Y493" s="400"/>
      <c r="Z493" s="400"/>
      <c r="AA493" s="400"/>
      <c r="AB493" s="400"/>
      <c r="AC493" s="400"/>
      <c r="AD493" s="400"/>
      <c r="AE493" s="400"/>
      <c r="AF493" s="400"/>
      <c r="AG493" s="400"/>
      <c r="AH493" s="400"/>
      <c r="AI493" s="400"/>
      <c r="AJ493" s="400"/>
      <c r="AK493" s="400"/>
      <c r="AL493" s="403"/>
      <c r="AN493" s="176"/>
    </row>
    <row r="494" spans="1:40" s="35" customFormat="1" ht="38.25" customHeight="1" x14ac:dyDescent="0.25">
      <c r="A494" s="353"/>
      <c r="B494" s="70"/>
      <c r="C494" s="25"/>
      <c r="D494" s="74"/>
      <c r="E494" s="25"/>
      <c r="F494" s="25"/>
      <c r="G494" s="74"/>
      <c r="H494" s="25"/>
      <c r="I494" s="25"/>
      <c r="J494" s="25"/>
      <c r="K494" s="318"/>
      <c r="L494" s="92"/>
      <c r="M494" s="318"/>
      <c r="N494" s="86"/>
      <c r="O494" s="25"/>
      <c r="P494" s="257"/>
      <c r="Q494" s="257"/>
      <c r="R494" s="257"/>
      <c r="S494" s="257"/>
      <c r="T494" s="257"/>
      <c r="U494" s="257"/>
      <c r="V494" s="257"/>
      <c r="W494" s="257"/>
      <c r="X494" s="257"/>
      <c r="Y494" s="257"/>
      <c r="Z494" s="257"/>
      <c r="AA494" s="257"/>
      <c r="AB494" s="257"/>
      <c r="AC494" s="257"/>
      <c r="AD494" s="257"/>
      <c r="AE494" s="257"/>
      <c r="AF494" s="257"/>
      <c r="AG494" s="257"/>
      <c r="AH494" s="257"/>
      <c r="AI494" s="257"/>
      <c r="AJ494" s="257"/>
      <c r="AK494" s="257"/>
      <c r="AL494" s="357"/>
    </row>
    <row r="495" spans="1:40" s="78" customFormat="1" ht="38.25" customHeight="1" x14ac:dyDescent="0.25">
      <c r="A495" s="353"/>
      <c r="B495" s="34"/>
      <c r="C495" s="301"/>
      <c r="D495" s="332"/>
      <c r="E495" s="206"/>
      <c r="F495" s="206"/>
      <c r="G495" s="144">
        <v>43</v>
      </c>
      <c r="H495" s="69" t="s">
        <v>48</v>
      </c>
      <c r="I495" s="69"/>
      <c r="J495" s="69"/>
      <c r="K495" s="69"/>
      <c r="L495" s="69"/>
      <c r="M495" s="69"/>
      <c r="N495" s="69"/>
      <c r="O495" s="69"/>
      <c r="P495" s="255">
        <f>SUM(P496:P498)</f>
        <v>0</v>
      </c>
      <c r="Q495" s="255">
        <f t="shared" ref="Q495:AL495" si="159">SUM(Q496:Q498)</f>
        <v>0</v>
      </c>
      <c r="R495" s="255">
        <f t="shared" si="159"/>
        <v>0</v>
      </c>
      <c r="S495" s="255">
        <f t="shared" si="159"/>
        <v>0</v>
      </c>
      <c r="T495" s="255">
        <f t="shared" si="159"/>
        <v>0</v>
      </c>
      <c r="U495" s="255">
        <f t="shared" si="159"/>
        <v>0</v>
      </c>
      <c r="V495" s="255">
        <f t="shared" si="159"/>
        <v>0</v>
      </c>
      <c r="W495" s="255">
        <f t="shared" si="159"/>
        <v>76771008</v>
      </c>
      <c r="X495" s="255">
        <f t="shared" si="159"/>
        <v>0</v>
      </c>
      <c r="Y495" s="255">
        <f t="shared" si="159"/>
        <v>1237889758</v>
      </c>
      <c r="Z495" s="255">
        <f t="shared" si="159"/>
        <v>0</v>
      </c>
      <c r="AA495" s="255">
        <f t="shared" si="159"/>
        <v>0</v>
      </c>
      <c r="AB495" s="255">
        <f t="shared" si="159"/>
        <v>0</v>
      </c>
      <c r="AC495" s="255">
        <f t="shared" si="159"/>
        <v>0</v>
      </c>
      <c r="AD495" s="255">
        <f t="shared" si="159"/>
        <v>0</v>
      </c>
      <c r="AE495" s="255">
        <f t="shared" si="159"/>
        <v>0</v>
      </c>
      <c r="AF495" s="255">
        <f t="shared" si="159"/>
        <v>0</v>
      </c>
      <c r="AG495" s="255">
        <f t="shared" si="159"/>
        <v>0</v>
      </c>
      <c r="AH495" s="255">
        <f t="shared" si="159"/>
        <v>150000000</v>
      </c>
      <c r="AI495" s="255">
        <f t="shared" si="159"/>
        <v>0</v>
      </c>
      <c r="AJ495" s="255">
        <f t="shared" si="159"/>
        <v>0</v>
      </c>
      <c r="AK495" s="255">
        <f t="shared" si="159"/>
        <v>0</v>
      </c>
      <c r="AL495" s="354">
        <f t="shared" si="159"/>
        <v>1464660766</v>
      </c>
    </row>
    <row r="496" spans="1:40" s="35" customFormat="1" ht="152.25" customHeight="1" x14ac:dyDescent="0.25">
      <c r="A496" s="353"/>
      <c r="B496" s="34"/>
      <c r="C496" s="299" t="s">
        <v>654</v>
      </c>
      <c r="D496" s="440" t="s">
        <v>149</v>
      </c>
      <c r="E496" s="542">
        <v>0</v>
      </c>
      <c r="F496" s="542">
        <v>1</v>
      </c>
      <c r="G496" s="474"/>
      <c r="H496" s="334">
        <v>151</v>
      </c>
      <c r="I496" s="334" t="s">
        <v>9</v>
      </c>
      <c r="J496" s="334">
        <v>12</v>
      </c>
      <c r="K496" s="433" t="s">
        <v>636</v>
      </c>
      <c r="L496" s="322"/>
      <c r="M496" s="433" t="s">
        <v>673</v>
      </c>
      <c r="N496" s="439" t="s">
        <v>674</v>
      </c>
      <c r="O496" s="11" t="s">
        <v>127</v>
      </c>
      <c r="P496" s="398"/>
      <c r="Q496" s="398"/>
      <c r="R496" s="398"/>
      <c r="S496" s="398"/>
      <c r="T496" s="398"/>
      <c r="U496" s="398"/>
      <c r="V496" s="398"/>
      <c r="W496" s="398">
        <f>53703198+23067810</f>
        <v>76771008</v>
      </c>
      <c r="X496" s="398"/>
      <c r="Y496" s="398"/>
      <c r="Z496" s="398"/>
      <c r="AA496" s="398"/>
      <c r="AB496" s="398"/>
      <c r="AC496" s="398"/>
      <c r="AD496" s="398"/>
      <c r="AE496" s="398"/>
      <c r="AF496" s="398"/>
      <c r="AG496" s="398"/>
      <c r="AH496" s="398">
        <v>150000000</v>
      </c>
      <c r="AI496" s="398"/>
      <c r="AJ496" s="398"/>
      <c r="AK496" s="398"/>
      <c r="AL496" s="401">
        <f>+P496+Q496+R496+S496+T496+U496+V496+W496+X496+Y496+Z496+AA496+AD496+AG496+AH496+AI496+AJ496+AK496</f>
        <v>226771008</v>
      </c>
      <c r="AN496" s="176"/>
    </row>
    <row r="497" spans="1:40" s="35" customFormat="1" ht="111" customHeight="1" x14ac:dyDescent="0.25">
      <c r="A497" s="353"/>
      <c r="B497" s="34"/>
      <c r="C497" s="299"/>
      <c r="D497" s="441"/>
      <c r="E497" s="541"/>
      <c r="F497" s="541"/>
      <c r="G497" s="476"/>
      <c r="H497" s="334">
        <v>152</v>
      </c>
      <c r="I497" s="334" t="s">
        <v>9</v>
      </c>
      <c r="J497" s="334">
        <v>1</v>
      </c>
      <c r="K497" s="434"/>
      <c r="L497" s="324"/>
      <c r="M497" s="435"/>
      <c r="N497" s="441"/>
      <c r="O497" s="11" t="s">
        <v>127</v>
      </c>
      <c r="P497" s="400"/>
      <c r="Q497" s="400"/>
      <c r="R497" s="400"/>
      <c r="S497" s="400"/>
      <c r="T497" s="400"/>
      <c r="U497" s="400"/>
      <c r="V497" s="400"/>
      <c r="W497" s="400"/>
      <c r="X497" s="400"/>
      <c r="Y497" s="400"/>
      <c r="Z497" s="400"/>
      <c r="AA497" s="400"/>
      <c r="AB497" s="400"/>
      <c r="AC497" s="400"/>
      <c r="AD497" s="400"/>
      <c r="AE497" s="400"/>
      <c r="AF497" s="400"/>
      <c r="AG497" s="400"/>
      <c r="AH497" s="400"/>
      <c r="AI497" s="400"/>
      <c r="AJ497" s="400"/>
      <c r="AK497" s="400"/>
      <c r="AL497" s="403"/>
      <c r="AN497" s="176"/>
    </row>
    <row r="498" spans="1:40" s="35" customFormat="1" ht="103.5" customHeight="1" x14ac:dyDescent="0.25">
      <c r="A498" s="353"/>
      <c r="B498" s="70"/>
      <c r="C498" s="299" t="s">
        <v>654</v>
      </c>
      <c r="D498" s="320" t="s">
        <v>142</v>
      </c>
      <c r="E498" s="307">
        <v>0</v>
      </c>
      <c r="F498" s="307">
        <v>1</v>
      </c>
      <c r="G498" s="435"/>
      <c r="H498" s="334">
        <v>153</v>
      </c>
      <c r="I498" s="334" t="s">
        <v>9</v>
      </c>
      <c r="J498" s="14">
        <v>150</v>
      </c>
      <c r="K498" s="334" t="s">
        <v>636</v>
      </c>
      <c r="L498" s="12">
        <v>20156300000005</v>
      </c>
      <c r="M498" s="334" t="s">
        <v>675</v>
      </c>
      <c r="N498" s="329" t="s">
        <v>676</v>
      </c>
      <c r="O498" s="11" t="s">
        <v>127</v>
      </c>
      <c r="P498" s="45">
        <v>0</v>
      </c>
      <c r="Q498" s="45">
        <v>0</v>
      </c>
      <c r="R498" s="45">
        <v>0</v>
      </c>
      <c r="S498" s="45">
        <v>0</v>
      </c>
      <c r="T498" s="45">
        <v>0</v>
      </c>
      <c r="U498" s="45">
        <v>0</v>
      </c>
      <c r="V498" s="45">
        <v>0</v>
      </c>
      <c r="W498" s="45">
        <v>0</v>
      </c>
      <c r="X498" s="45">
        <v>0</v>
      </c>
      <c r="Y498" s="45">
        <f>1154402840+5032918+78454000</f>
        <v>1237889758</v>
      </c>
      <c r="Z498" s="45">
        <v>0</v>
      </c>
      <c r="AA498" s="45">
        <v>0</v>
      </c>
      <c r="AB498" s="45"/>
      <c r="AC498" s="45"/>
      <c r="AD498" s="45">
        <v>0</v>
      </c>
      <c r="AE498" s="45"/>
      <c r="AF498" s="45"/>
      <c r="AG498" s="45">
        <v>0</v>
      </c>
      <c r="AH498" s="45">
        <v>0</v>
      </c>
      <c r="AI498" s="45">
        <v>0</v>
      </c>
      <c r="AJ498" s="33"/>
      <c r="AK498" s="262">
        <v>0</v>
      </c>
      <c r="AL498" s="355">
        <f>+P498+Q498+R498+S498+T498+U498+V498+W498+X498+Y498+Z498+AA498+AD498+AG498+AH498+AI498+AJ498+AK498</f>
        <v>1237889758</v>
      </c>
      <c r="AN498" s="176"/>
    </row>
    <row r="499" spans="1:40" s="35" customFormat="1" ht="38.25" customHeight="1" x14ac:dyDescent="0.25">
      <c r="A499" s="353"/>
      <c r="B499" s="70"/>
      <c r="C499" s="25"/>
      <c r="D499" s="74"/>
      <c r="E499" s="25"/>
      <c r="F499" s="25"/>
      <c r="G499" s="74"/>
      <c r="H499" s="25"/>
      <c r="I499" s="25"/>
      <c r="J499" s="25"/>
      <c r="K499" s="318"/>
      <c r="L499" s="92"/>
      <c r="M499" s="318"/>
      <c r="N499" s="86"/>
      <c r="O499" s="25"/>
      <c r="P499" s="257"/>
      <c r="Q499" s="257"/>
      <c r="R499" s="257"/>
      <c r="S499" s="257"/>
      <c r="T499" s="257"/>
      <c r="U499" s="257"/>
      <c r="V499" s="257"/>
      <c r="W499" s="257"/>
      <c r="X499" s="257"/>
      <c r="Y499" s="257"/>
      <c r="Z499" s="257"/>
      <c r="AA499" s="257"/>
      <c r="AB499" s="257"/>
      <c r="AC499" s="257"/>
      <c r="AD499" s="257"/>
      <c r="AE499" s="257"/>
      <c r="AF499" s="257"/>
      <c r="AG499" s="257"/>
      <c r="AH499" s="257"/>
      <c r="AI499" s="257"/>
      <c r="AJ499" s="257"/>
      <c r="AK499" s="257"/>
      <c r="AL499" s="357"/>
    </row>
    <row r="500" spans="1:40" s="78" customFormat="1" ht="38.25" customHeight="1" x14ac:dyDescent="0.25">
      <c r="A500" s="353"/>
      <c r="B500" s="70"/>
      <c r="C500" s="318"/>
      <c r="D500" s="332"/>
      <c r="E500" s="206"/>
      <c r="F500" s="206"/>
      <c r="G500" s="177">
        <v>44</v>
      </c>
      <c r="H500" s="69" t="s">
        <v>49</v>
      </c>
      <c r="I500" s="69"/>
      <c r="J500" s="69"/>
      <c r="K500" s="69"/>
      <c r="L500" s="69"/>
      <c r="M500" s="69"/>
      <c r="N500" s="69"/>
      <c r="O500" s="69"/>
      <c r="P500" s="255">
        <f>SUM(P501:P505)</f>
        <v>0</v>
      </c>
      <c r="Q500" s="255">
        <f t="shared" ref="Q500:AL500" si="160">SUM(Q501:Q505)</f>
        <v>0</v>
      </c>
      <c r="R500" s="255">
        <f t="shared" si="160"/>
        <v>0</v>
      </c>
      <c r="S500" s="255">
        <f t="shared" si="160"/>
        <v>0</v>
      </c>
      <c r="T500" s="255">
        <f t="shared" si="160"/>
        <v>0</v>
      </c>
      <c r="U500" s="255">
        <f t="shared" si="160"/>
        <v>0</v>
      </c>
      <c r="V500" s="255">
        <f t="shared" si="160"/>
        <v>0</v>
      </c>
      <c r="W500" s="255">
        <f t="shared" si="160"/>
        <v>210007383</v>
      </c>
      <c r="X500" s="255">
        <f t="shared" si="160"/>
        <v>0</v>
      </c>
      <c r="Y500" s="255">
        <f t="shared" si="160"/>
        <v>0</v>
      </c>
      <c r="Z500" s="255">
        <f t="shared" si="160"/>
        <v>0</v>
      </c>
      <c r="AA500" s="255">
        <f t="shared" si="160"/>
        <v>0</v>
      </c>
      <c r="AB500" s="255">
        <f t="shared" si="160"/>
        <v>0</v>
      </c>
      <c r="AC500" s="255">
        <f t="shared" si="160"/>
        <v>0</v>
      </c>
      <c r="AD500" s="255">
        <f t="shared" si="160"/>
        <v>0</v>
      </c>
      <c r="AE500" s="255">
        <f t="shared" si="160"/>
        <v>0</v>
      </c>
      <c r="AF500" s="255">
        <f t="shared" si="160"/>
        <v>0</v>
      </c>
      <c r="AG500" s="255">
        <f t="shared" si="160"/>
        <v>0</v>
      </c>
      <c r="AH500" s="255">
        <f t="shared" si="160"/>
        <v>40000000</v>
      </c>
      <c r="AI500" s="255">
        <f t="shared" si="160"/>
        <v>0</v>
      </c>
      <c r="AJ500" s="255">
        <f t="shared" si="160"/>
        <v>0</v>
      </c>
      <c r="AK500" s="255">
        <f t="shared" si="160"/>
        <v>0</v>
      </c>
      <c r="AL500" s="354">
        <f t="shared" si="160"/>
        <v>250007383</v>
      </c>
    </row>
    <row r="501" spans="1:40" s="35" customFormat="1" ht="141.75" customHeight="1" x14ac:dyDescent="0.25">
      <c r="A501" s="353"/>
      <c r="B501" s="34"/>
      <c r="C501" s="334">
        <v>37</v>
      </c>
      <c r="D501" s="329" t="s">
        <v>133</v>
      </c>
      <c r="E501" s="334" t="s">
        <v>122</v>
      </c>
      <c r="F501" s="317">
        <v>0.6</v>
      </c>
      <c r="G501" s="1"/>
      <c r="H501" s="334">
        <v>154</v>
      </c>
      <c r="I501" s="334" t="s">
        <v>9</v>
      </c>
      <c r="J501" s="14">
        <v>5</v>
      </c>
      <c r="K501" s="450" t="s">
        <v>636</v>
      </c>
      <c r="L501" s="322"/>
      <c r="M501" s="433" t="s">
        <v>677</v>
      </c>
      <c r="N501" s="439" t="s">
        <v>678</v>
      </c>
      <c r="O501" s="334" t="s">
        <v>127</v>
      </c>
      <c r="P501" s="398"/>
      <c r="Q501" s="398"/>
      <c r="R501" s="398"/>
      <c r="S501" s="398"/>
      <c r="T501" s="398"/>
      <c r="U501" s="398"/>
      <c r="V501" s="398"/>
      <c r="W501" s="398">
        <v>106462943</v>
      </c>
      <c r="X501" s="398"/>
      <c r="Y501" s="398"/>
      <c r="Z501" s="398"/>
      <c r="AA501" s="398"/>
      <c r="AB501" s="398"/>
      <c r="AC501" s="398"/>
      <c r="AD501" s="398"/>
      <c r="AE501" s="398"/>
      <c r="AF501" s="398"/>
      <c r="AG501" s="398"/>
      <c r="AH501" s="398">
        <v>40000000</v>
      </c>
      <c r="AI501" s="398"/>
      <c r="AJ501" s="398"/>
      <c r="AK501" s="398"/>
      <c r="AL501" s="401">
        <f>+P501+Q501+R501+S501+T501+U501+V501+W501+X501+Y501+Z501+AA501+AD501+AG501+AH501+AI501+AJ501+AK501</f>
        <v>146462943</v>
      </c>
      <c r="AN501" s="176"/>
    </row>
    <row r="502" spans="1:40" s="35" customFormat="1" ht="78.75" customHeight="1" x14ac:dyDescent="0.25">
      <c r="A502" s="353"/>
      <c r="B502" s="34"/>
      <c r="C502" s="300">
        <v>13</v>
      </c>
      <c r="D502" s="320" t="s">
        <v>679</v>
      </c>
      <c r="E502" s="334">
        <v>71.040000000000006</v>
      </c>
      <c r="F502" s="5">
        <v>0.88170000000000004</v>
      </c>
      <c r="G502" s="1"/>
      <c r="H502" s="334">
        <v>155</v>
      </c>
      <c r="I502" s="334">
        <v>0</v>
      </c>
      <c r="J502" s="14">
        <v>1</v>
      </c>
      <c r="K502" s="537"/>
      <c r="L502" s="323"/>
      <c r="M502" s="434"/>
      <c r="N502" s="440"/>
      <c r="O502" s="11" t="s">
        <v>127</v>
      </c>
      <c r="P502" s="399"/>
      <c r="Q502" s="399"/>
      <c r="R502" s="399"/>
      <c r="S502" s="399"/>
      <c r="T502" s="399"/>
      <c r="U502" s="399"/>
      <c r="V502" s="399"/>
      <c r="W502" s="399"/>
      <c r="X502" s="399"/>
      <c r="Y502" s="399"/>
      <c r="Z502" s="399"/>
      <c r="AA502" s="399"/>
      <c r="AB502" s="399"/>
      <c r="AC502" s="399"/>
      <c r="AD502" s="399"/>
      <c r="AE502" s="399"/>
      <c r="AF502" s="399"/>
      <c r="AG502" s="399"/>
      <c r="AH502" s="399"/>
      <c r="AI502" s="399"/>
      <c r="AJ502" s="399"/>
      <c r="AK502" s="399"/>
      <c r="AL502" s="402"/>
      <c r="AN502" s="176"/>
    </row>
    <row r="503" spans="1:40" s="35" customFormat="1" ht="281.25" customHeight="1" x14ac:dyDescent="0.25">
      <c r="A503" s="353"/>
      <c r="B503" s="34"/>
      <c r="C503" s="300" t="s">
        <v>680</v>
      </c>
      <c r="D503" s="320" t="s">
        <v>681</v>
      </c>
      <c r="E503" s="300" t="s">
        <v>682</v>
      </c>
      <c r="F503" s="300" t="s">
        <v>683</v>
      </c>
      <c r="G503" s="36"/>
      <c r="H503" s="334">
        <v>156</v>
      </c>
      <c r="I503" s="334">
        <v>12</v>
      </c>
      <c r="J503" s="14">
        <v>12</v>
      </c>
      <c r="K503" s="537"/>
      <c r="L503" s="323"/>
      <c r="M503" s="434"/>
      <c r="N503" s="440"/>
      <c r="O503" s="11" t="s">
        <v>127</v>
      </c>
      <c r="P503" s="399"/>
      <c r="Q503" s="399"/>
      <c r="R503" s="399"/>
      <c r="S503" s="399"/>
      <c r="T503" s="399"/>
      <c r="U503" s="399"/>
      <c r="V503" s="399"/>
      <c r="W503" s="399"/>
      <c r="X503" s="399"/>
      <c r="Y503" s="399"/>
      <c r="Z503" s="399"/>
      <c r="AA503" s="399"/>
      <c r="AB503" s="399"/>
      <c r="AC503" s="399"/>
      <c r="AD503" s="399"/>
      <c r="AE503" s="399"/>
      <c r="AF503" s="399"/>
      <c r="AG503" s="399"/>
      <c r="AH503" s="399"/>
      <c r="AI503" s="399"/>
      <c r="AJ503" s="399"/>
      <c r="AK503" s="399"/>
      <c r="AL503" s="402"/>
      <c r="AN503" s="176"/>
    </row>
    <row r="504" spans="1:40" s="35" customFormat="1" ht="99" customHeight="1" x14ac:dyDescent="0.25">
      <c r="A504" s="353"/>
      <c r="B504" s="34"/>
      <c r="C504" s="334">
        <v>34</v>
      </c>
      <c r="D504" s="329" t="s">
        <v>767</v>
      </c>
      <c r="E504" s="334" t="s">
        <v>9</v>
      </c>
      <c r="F504" s="317">
        <v>0.4</v>
      </c>
      <c r="G504" s="36"/>
      <c r="H504" s="334">
        <v>157</v>
      </c>
      <c r="I504" s="334">
        <v>12</v>
      </c>
      <c r="J504" s="14">
        <v>12</v>
      </c>
      <c r="K504" s="451"/>
      <c r="L504" s="324"/>
      <c r="M504" s="435"/>
      <c r="N504" s="441"/>
      <c r="O504" s="11" t="s">
        <v>127</v>
      </c>
      <c r="P504" s="400"/>
      <c r="Q504" s="400"/>
      <c r="R504" s="400"/>
      <c r="S504" s="400"/>
      <c r="T504" s="400"/>
      <c r="U504" s="400"/>
      <c r="V504" s="400"/>
      <c r="W504" s="400"/>
      <c r="X504" s="400"/>
      <c r="Y504" s="400"/>
      <c r="Z504" s="400"/>
      <c r="AA504" s="400"/>
      <c r="AB504" s="400"/>
      <c r="AC504" s="400"/>
      <c r="AD504" s="400"/>
      <c r="AE504" s="400"/>
      <c r="AF504" s="400"/>
      <c r="AG504" s="400"/>
      <c r="AH504" s="400"/>
      <c r="AI504" s="400"/>
      <c r="AJ504" s="400"/>
      <c r="AK504" s="400"/>
      <c r="AL504" s="403"/>
      <c r="AN504" s="176"/>
    </row>
    <row r="505" spans="1:40" s="35" customFormat="1" ht="285" customHeight="1" x14ac:dyDescent="0.25">
      <c r="A505" s="353"/>
      <c r="B505" s="34"/>
      <c r="C505" s="334" t="s">
        <v>680</v>
      </c>
      <c r="D505" s="329" t="s">
        <v>681</v>
      </c>
      <c r="E505" s="334" t="s">
        <v>682</v>
      </c>
      <c r="F505" s="334" t="s">
        <v>683</v>
      </c>
      <c r="G505" s="37"/>
      <c r="H505" s="334">
        <v>156</v>
      </c>
      <c r="I505" s="334">
        <v>12</v>
      </c>
      <c r="J505" s="14">
        <v>12</v>
      </c>
      <c r="K505" s="14" t="s">
        <v>636</v>
      </c>
      <c r="L505" s="12">
        <v>20156300000002</v>
      </c>
      <c r="M505" s="334" t="s">
        <v>684</v>
      </c>
      <c r="N505" s="329" t="s">
        <v>685</v>
      </c>
      <c r="O505" s="11" t="s">
        <v>127</v>
      </c>
      <c r="P505" s="45">
        <v>0</v>
      </c>
      <c r="Q505" s="45">
        <v>0</v>
      </c>
      <c r="R505" s="45">
        <v>0</v>
      </c>
      <c r="S505" s="45">
        <v>0</v>
      </c>
      <c r="T505" s="45">
        <v>0</v>
      </c>
      <c r="U505" s="45">
        <v>0</v>
      </c>
      <c r="V505" s="45">
        <v>0</v>
      </c>
      <c r="W505" s="45">
        <v>103544440</v>
      </c>
      <c r="X505" s="45">
        <v>0</v>
      </c>
      <c r="Y505" s="45">
        <v>0</v>
      </c>
      <c r="Z505" s="45">
        <v>0</v>
      </c>
      <c r="AA505" s="45">
        <v>0</v>
      </c>
      <c r="AB505" s="45"/>
      <c r="AC505" s="45"/>
      <c r="AD505" s="45">
        <v>0</v>
      </c>
      <c r="AE505" s="45"/>
      <c r="AF505" s="45"/>
      <c r="AG505" s="45">
        <v>0</v>
      </c>
      <c r="AH505" s="45">
        <v>0</v>
      </c>
      <c r="AI505" s="45">
        <v>0</v>
      </c>
      <c r="AJ505" s="33"/>
      <c r="AK505" s="33">
        <v>0</v>
      </c>
      <c r="AL505" s="355">
        <f>+P505+Q505+R505+S505+T505+U505+V505+W505+X505+Y505+Z505+AA505+AD505+AG505+AH505+AI505+AJ505+AK505</f>
        <v>103544440</v>
      </c>
      <c r="AN505" s="176"/>
    </row>
    <row r="506" spans="1:40" s="35" customFormat="1" ht="38.25" customHeight="1" x14ac:dyDescent="0.25">
      <c r="A506" s="353"/>
      <c r="B506" s="70"/>
      <c r="C506" s="25"/>
      <c r="D506" s="74"/>
      <c r="E506" s="25"/>
      <c r="F506" s="25"/>
      <c r="G506" s="74"/>
      <c r="H506" s="25"/>
      <c r="I506" s="25"/>
      <c r="J506" s="25"/>
      <c r="K506" s="318"/>
      <c r="L506" s="92"/>
      <c r="M506" s="318"/>
      <c r="N506" s="86"/>
      <c r="O506" s="25"/>
      <c r="P506" s="257"/>
      <c r="Q506" s="257"/>
      <c r="R506" s="257"/>
      <c r="S506" s="257"/>
      <c r="T506" s="257"/>
      <c r="U506" s="257"/>
      <c r="V506" s="257"/>
      <c r="W506" s="257"/>
      <c r="X506" s="257"/>
      <c r="Y506" s="257"/>
      <c r="Z506" s="257"/>
      <c r="AA506" s="257"/>
      <c r="AB506" s="257"/>
      <c r="AC506" s="257"/>
      <c r="AD506" s="257"/>
      <c r="AE506" s="257"/>
      <c r="AF506" s="257"/>
      <c r="AG506" s="257"/>
      <c r="AH506" s="257"/>
      <c r="AI506" s="257"/>
      <c r="AJ506" s="257"/>
      <c r="AK506" s="257"/>
      <c r="AL506" s="357"/>
    </row>
    <row r="507" spans="1:40" s="78" customFormat="1" ht="38.25" customHeight="1" x14ac:dyDescent="0.25">
      <c r="A507" s="353"/>
      <c r="B507" s="70"/>
      <c r="C507" s="25"/>
      <c r="D507" s="24"/>
      <c r="E507" s="116"/>
      <c r="F507" s="116"/>
      <c r="G507" s="144">
        <v>45</v>
      </c>
      <c r="H507" s="69" t="s">
        <v>50</v>
      </c>
      <c r="I507" s="69"/>
      <c r="J507" s="69"/>
      <c r="K507" s="69"/>
      <c r="L507" s="69"/>
      <c r="M507" s="69"/>
      <c r="N507" s="69"/>
      <c r="O507" s="69"/>
      <c r="P507" s="255">
        <f>SUM(P508:P509)</f>
        <v>0</v>
      </c>
      <c r="Q507" s="255">
        <f t="shared" ref="Q507:AL507" si="161">SUM(Q508:Q509)</f>
        <v>0</v>
      </c>
      <c r="R507" s="255">
        <f t="shared" si="161"/>
        <v>0</v>
      </c>
      <c r="S507" s="255">
        <f t="shared" si="161"/>
        <v>0</v>
      </c>
      <c r="T507" s="255">
        <f t="shared" si="161"/>
        <v>0</v>
      </c>
      <c r="U507" s="255">
        <f t="shared" si="161"/>
        <v>0</v>
      </c>
      <c r="V507" s="255">
        <f t="shared" si="161"/>
        <v>0</v>
      </c>
      <c r="W507" s="255">
        <f t="shared" si="161"/>
        <v>1023444242</v>
      </c>
      <c r="X507" s="255">
        <f t="shared" si="161"/>
        <v>0</v>
      </c>
      <c r="Y507" s="255">
        <f t="shared" si="161"/>
        <v>0</v>
      </c>
      <c r="Z507" s="255">
        <f t="shared" si="161"/>
        <v>0</v>
      </c>
      <c r="AA507" s="255">
        <f t="shared" si="161"/>
        <v>0</v>
      </c>
      <c r="AB507" s="255">
        <f t="shared" si="161"/>
        <v>0</v>
      </c>
      <c r="AC507" s="255">
        <f t="shared" si="161"/>
        <v>0</v>
      </c>
      <c r="AD507" s="255">
        <f t="shared" si="161"/>
        <v>0</v>
      </c>
      <c r="AE507" s="255">
        <f t="shared" si="161"/>
        <v>0</v>
      </c>
      <c r="AF507" s="255">
        <f t="shared" si="161"/>
        <v>0</v>
      </c>
      <c r="AG507" s="255">
        <f t="shared" si="161"/>
        <v>0</v>
      </c>
      <c r="AH507" s="255">
        <f t="shared" si="161"/>
        <v>0</v>
      </c>
      <c r="AI507" s="255">
        <f t="shared" si="161"/>
        <v>0</v>
      </c>
      <c r="AJ507" s="255">
        <f t="shared" si="161"/>
        <v>0</v>
      </c>
      <c r="AK507" s="255">
        <f t="shared" si="161"/>
        <v>0</v>
      </c>
      <c r="AL507" s="354">
        <f t="shared" si="161"/>
        <v>1023444242</v>
      </c>
    </row>
    <row r="508" spans="1:40" s="35" customFormat="1" ht="104.25" customHeight="1" x14ac:dyDescent="0.25">
      <c r="A508" s="353"/>
      <c r="B508" s="70"/>
      <c r="C508" s="474" t="s">
        <v>686</v>
      </c>
      <c r="D508" s="439" t="s">
        <v>153</v>
      </c>
      <c r="E508" s="433" t="s">
        <v>154</v>
      </c>
      <c r="F508" s="433" t="s">
        <v>155</v>
      </c>
      <c r="G508" s="450"/>
      <c r="H508" s="14">
        <v>158</v>
      </c>
      <c r="I508" s="14" t="s">
        <v>9</v>
      </c>
      <c r="J508" s="334">
        <v>11</v>
      </c>
      <c r="K508" s="433" t="s">
        <v>636</v>
      </c>
      <c r="L508" s="445">
        <v>2014630000137</v>
      </c>
      <c r="M508" s="433" t="s">
        <v>687</v>
      </c>
      <c r="N508" s="439" t="s">
        <v>688</v>
      </c>
      <c r="O508" s="334" t="s">
        <v>127</v>
      </c>
      <c r="P508" s="398"/>
      <c r="Q508" s="398"/>
      <c r="R508" s="398"/>
      <c r="S508" s="398"/>
      <c r="T508" s="398"/>
      <c r="U508" s="398"/>
      <c r="V508" s="398"/>
      <c r="W508" s="398">
        <f>1023348969+95273</f>
        <v>1023444242</v>
      </c>
      <c r="X508" s="398"/>
      <c r="Y508" s="398"/>
      <c r="Z508" s="398"/>
      <c r="AA508" s="398"/>
      <c r="AB508" s="398"/>
      <c r="AC508" s="398"/>
      <c r="AD508" s="398"/>
      <c r="AE508" s="398"/>
      <c r="AF508" s="398"/>
      <c r="AG508" s="398"/>
      <c r="AH508" s="398"/>
      <c r="AI508" s="398"/>
      <c r="AJ508" s="398"/>
      <c r="AK508" s="398"/>
      <c r="AL508" s="401">
        <f>+P508+Q508+R508+S508+T508+U508+V508+W508+X508+Y508+Z508+AA508+AD508+AG508+AH508+AI508+AJ508+AK508</f>
        <v>1023444242</v>
      </c>
      <c r="AN508" s="176"/>
    </row>
    <row r="509" spans="1:40" s="35" customFormat="1" ht="196.5" customHeight="1" x14ac:dyDescent="0.25">
      <c r="A509" s="353"/>
      <c r="B509" s="70"/>
      <c r="C509" s="475"/>
      <c r="D509" s="441"/>
      <c r="E509" s="435"/>
      <c r="F509" s="435"/>
      <c r="G509" s="451"/>
      <c r="H509" s="14">
        <v>159</v>
      </c>
      <c r="I509" s="14" t="s">
        <v>9</v>
      </c>
      <c r="J509" s="334">
        <v>8</v>
      </c>
      <c r="K509" s="435"/>
      <c r="L509" s="447"/>
      <c r="M509" s="435"/>
      <c r="N509" s="441"/>
      <c r="O509" s="334" t="s">
        <v>127</v>
      </c>
      <c r="P509" s="400"/>
      <c r="Q509" s="400"/>
      <c r="R509" s="400"/>
      <c r="S509" s="400"/>
      <c r="T509" s="400"/>
      <c r="U509" s="400"/>
      <c r="V509" s="400"/>
      <c r="W509" s="400"/>
      <c r="X509" s="400"/>
      <c r="Y509" s="400"/>
      <c r="Z509" s="400"/>
      <c r="AA509" s="400"/>
      <c r="AB509" s="400"/>
      <c r="AC509" s="400"/>
      <c r="AD509" s="400"/>
      <c r="AE509" s="400"/>
      <c r="AF509" s="400"/>
      <c r="AG509" s="400"/>
      <c r="AH509" s="400"/>
      <c r="AI509" s="400"/>
      <c r="AJ509" s="400"/>
      <c r="AK509" s="400"/>
      <c r="AL509" s="403"/>
      <c r="AN509" s="176"/>
    </row>
    <row r="510" spans="1:40" s="35" customFormat="1" ht="38.25" customHeight="1" x14ac:dyDescent="0.25">
      <c r="A510" s="353"/>
      <c r="B510" s="70"/>
      <c r="C510" s="25"/>
      <c r="D510" s="74"/>
      <c r="E510" s="25"/>
      <c r="F510" s="25"/>
      <c r="G510" s="74"/>
      <c r="H510" s="25"/>
      <c r="I510" s="25"/>
      <c r="J510" s="25"/>
      <c r="K510" s="318"/>
      <c r="L510" s="92"/>
      <c r="M510" s="318"/>
      <c r="N510" s="86"/>
      <c r="O510" s="25"/>
      <c r="P510" s="257"/>
      <c r="Q510" s="257"/>
      <c r="R510" s="257"/>
      <c r="S510" s="257"/>
      <c r="T510" s="257"/>
      <c r="U510" s="257"/>
      <c r="V510" s="257"/>
      <c r="W510" s="257"/>
      <c r="X510" s="257"/>
      <c r="Y510" s="257"/>
      <c r="Z510" s="257"/>
      <c r="AA510" s="257"/>
      <c r="AB510" s="257"/>
      <c r="AC510" s="257"/>
      <c r="AD510" s="257"/>
      <c r="AE510" s="257"/>
      <c r="AF510" s="257"/>
      <c r="AG510" s="257"/>
      <c r="AH510" s="257"/>
      <c r="AI510" s="257"/>
      <c r="AJ510" s="257"/>
      <c r="AK510" s="257"/>
      <c r="AL510" s="357"/>
    </row>
    <row r="511" spans="1:40" s="78" customFormat="1" ht="38.25" customHeight="1" x14ac:dyDescent="0.25">
      <c r="A511" s="353"/>
      <c r="B511" s="70"/>
      <c r="C511" s="25"/>
      <c r="D511" s="24"/>
      <c r="E511" s="116"/>
      <c r="F511" s="116"/>
      <c r="G511" s="144">
        <v>46</v>
      </c>
      <c r="H511" s="69" t="s">
        <v>51</v>
      </c>
      <c r="I511" s="69"/>
      <c r="J511" s="69"/>
      <c r="K511" s="69"/>
      <c r="L511" s="69"/>
      <c r="M511" s="69"/>
      <c r="N511" s="69"/>
      <c r="O511" s="69"/>
      <c r="P511" s="255">
        <f>SUM(P512:P514)</f>
        <v>0</v>
      </c>
      <c r="Q511" s="255">
        <f t="shared" ref="Q511:AL511" si="162">SUM(Q512:Q514)</f>
        <v>0</v>
      </c>
      <c r="R511" s="255">
        <f t="shared" si="162"/>
        <v>0</v>
      </c>
      <c r="S511" s="255">
        <f t="shared" si="162"/>
        <v>0</v>
      </c>
      <c r="T511" s="255">
        <f t="shared" si="162"/>
        <v>0</v>
      </c>
      <c r="U511" s="255">
        <f t="shared" si="162"/>
        <v>0</v>
      </c>
      <c r="V511" s="255">
        <f t="shared" si="162"/>
        <v>0</v>
      </c>
      <c r="W511" s="255">
        <f t="shared" si="162"/>
        <v>1222162518</v>
      </c>
      <c r="X511" s="255">
        <f t="shared" si="162"/>
        <v>0</v>
      </c>
      <c r="Y511" s="255">
        <f t="shared" si="162"/>
        <v>0</v>
      </c>
      <c r="Z511" s="255">
        <f t="shared" si="162"/>
        <v>0</v>
      </c>
      <c r="AA511" s="255">
        <f t="shared" si="162"/>
        <v>0</v>
      </c>
      <c r="AB511" s="255">
        <f t="shared" si="162"/>
        <v>0</v>
      </c>
      <c r="AC511" s="255">
        <f t="shared" si="162"/>
        <v>0</v>
      </c>
      <c r="AD511" s="255">
        <f t="shared" si="162"/>
        <v>0</v>
      </c>
      <c r="AE511" s="255">
        <f t="shared" si="162"/>
        <v>0</v>
      </c>
      <c r="AF511" s="255">
        <f t="shared" si="162"/>
        <v>0</v>
      </c>
      <c r="AG511" s="255">
        <f t="shared" si="162"/>
        <v>0</v>
      </c>
      <c r="AH511" s="255">
        <f t="shared" si="162"/>
        <v>0</v>
      </c>
      <c r="AI511" s="255">
        <f t="shared" si="162"/>
        <v>0</v>
      </c>
      <c r="AJ511" s="255">
        <f t="shared" si="162"/>
        <v>0</v>
      </c>
      <c r="AK511" s="255">
        <f t="shared" si="162"/>
        <v>0</v>
      </c>
      <c r="AL511" s="354">
        <f t="shared" si="162"/>
        <v>1222162518</v>
      </c>
    </row>
    <row r="512" spans="1:40" s="35" customFormat="1" ht="84.75" customHeight="1" x14ac:dyDescent="0.25">
      <c r="A512" s="353"/>
      <c r="B512" s="70"/>
      <c r="C512" s="335">
        <v>26</v>
      </c>
      <c r="D512" s="320" t="s">
        <v>150</v>
      </c>
      <c r="E512" s="300" t="s">
        <v>116</v>
      </c>
      <c r="F512" s="300" t="s">
        <v>151</v>
      </c>
      <c r="G512" s="71"/>
      <c r="H512" s="334">
        <v>160</v>
      </c>
      <c r="I512" s="334">
        <v>250</v>
      </c>
      <c r="J512" s="334">
        <v>300</v>
      </c>
      <c r="K512" s="334" t="s">
        <v>636</v>
      </c>
      <c r="L512" s="12">
        <v>2014630000126</v>
      </c>
      <c r="M512" s="334" t="s">
        <v>689</v>
      </c>
      <c r="N512" s="329" t="s">
        <v>690</v>
      </c>
      <c r="O512" s="334" t="s">
        <v>127</v>
      </c>
      <c r="P512" s="45">
        <v>0</v>
      </c>
      <c r="Q512" s="45">
        <v>0</v>
      </c>
      <c r="R512" s="45">
        <v>0</v>
      </c>
      <c r="S512" s="45">
        <v>0</v>
      </c>
      <c r="T512" s="45">
        <v>0</v>
      </c>
      <c r="U512" s="45">
        <v>0</v>
      </c>
      <c r="V512" s="45">
        <v>0</v>
      </c>
      <c r="W512" s="45">
        <v>937272404</v>
      </c>
      <c r="X512" s="45">
        <v>0</v>
      </c>
      <c r="Y512" s="45">
        <v>0</v>
      </c>
      <c r="Z512" s="45">
        <v>0</v>
      </c>
      <c r="AA512" s="45">
        <v>0</v>
      </c>
      <c r="AB512" s="45"/>
      <c r="AC512" s="45"/>
      <c r="AD512" s="45">
        <v>0</v>
      </c>
      <c r="AE512" s="45"/>
      <c r="AF512" s="45"/>
      <c r="AG512" s="45">
        <v>0</v>
      </c>
      <c r="AH512" s="45">
        <v>0</v>
      </c>
      <c r="AI512" s="45">
        <v>0</v>
      </c>
      <c r="AJ512" s="33"/>
      <c r="AK512" s="33">
        <v>0</v>
      </c>
      <c r="AL512" s="355">
        <f>+P512+Q512+R512+S512+T512+U512+V512+W512+X512+Y512+Z512+AA512+AD512+AG512+AH512+AI512+AJ512+AK512</f>
        <v>937272404</v>
      </c>
      <c r="AN512" s="176"/>
    </row>
    <row r="513" spans="1:42" s="35" customFormat="1" ht="123" customHeight="1" x14ac:dyDescent="0.25">
      <c r="A513" s="353"/>
      <c r="B513" s="70"/>
      <c r="C513" s="433" t="s">
        <v>691</v>
      </c>
      <c r="D513" s="439" t="s">
        <v>156</v>
      </c>
      <c r="E513" s="433" t="s">
        <v>692</v>
      </c>
      <c r="F513" s="433" t="s">
        <v>693</v>
      </c>
      <c r="G513" s="73"/>
      <c r="H513" s="334">
        <v>161</v>
      </c>
      <c r="I513" s="334">
        <v>90</v>
      </c>
      <c r="J513" s="334">
        <v>100</v>
      </c>
      <c r="K513" s="433" t="s">
        <v>636</v>
      </c>
      <c r="L513" s="445">
        <v>2014630000127</v>
      </c>
      <c r="M513" s="433" t="s">
        <v>694</v>
      </c>
      <c r="N513" s="439" t="s">
        <v>695</v>
      </c>
      <c r="O513" s="334" t="s">
        <v>127</v>
      </c>
      <c r="P513" s="398"/>
      <c r="Q513" s="398"/>
      <c r="R513" s="398"/>
      <c r="S513" s="398"/>
      <c r="T513" s="398"/>
      <c r="U513" s="398"/>
      <c r="V513" s="398"/>
      <c r="W513" s="398">
        <v>284890114</v>
      </c>
      <c r="X513" s="398"/>
      <c r="Y513" s="398"/>
      <c r="Z513" s="398"/>
      <c r="AA513" s="398"/>
      <c r="AB513" s="398"/>
      <c r="AC513" s="398"/>
      <c r="AD513" s="398"/>
      <c r="AE513" s="398"/>
      <c r="AF513" s="398"/>
      <c r="AG513" s="398"/>
      <c r="AH513" s="398"/>
      <c r="AI513" s="398"/>
      <c r="AJ513" s="398"/>
      <c r="AK513" s="398"/>
      <c r="AL513" s="401">
        <f>+P513+Q513+R513+S513+T513+U513+V513+W513+X513+Y513+Z513+AA513+AD513+AG513+AH513+AI513+AJ513+AK513</f>
        <v>284890114</v>
      </c>
      <c r="AN513" s="176"/>
    </row>
    <row r="514" spans="1:42" s="35" customFormat="1" ht="254.25" customHeight="1" x14ac:dyDescent="0.25">
      <c r="A514" s="353"/>
      <c r="B514" s="70"/>
      <c r="C514" s="435"/>
      <c r="D514" s="441"/>
      <c r="E514" s="435"/>
      <c r="F514" s="435"/>
      <c r="G514" s="26"/>
      <c r="H514" s="334">
        <v>162</v>
      </c>
      <c r="I514" s="334">
        <v>83</v>
      </c>
      <c r="J514" s="334">
        <v>83</v>
      </c>
      <c r="K514" s="435"/>
      <c r="L514" s="447"/>
      <c r="M514" s="435"/>
      <c r="N514" s="441"/>
      <c r="O514" s="334" t="s">
        <v>127</v>
      </c>
      <c r="P514" s="400"/>
      <c r="Q514" s="400"/>
      <c r="R514" s="400"/>
      <c r="S514" s="400"/>
      <c r="T514" s="400"/>
      <c r="U514" s="400"/>
      <c r="V514" s="400"/>
      <c r="W514" s="400"/>
      <c r="X514" s="400"/>
      <c r="Y514" s="400"/>
      <c r="Z514" s="400"/>
      <c r="AA514" s="400"/>
      <c r="AB514" s="400"/>
      <c r="AC514" s="400"/>
      <c r="AD514" s="400"/>
      <c r="AE514" s="400"/>
      <c r="AF514" s="400"/>
      <c r="AG514" s="400"/>
      <c r="AH514" s="400"/>
      <c r="AI514" s="400"/>
      <c r="AJ514" s="400"/>
      <c r="AK514" s="400"/>
      <c r="AL514" s="403"/>
      <c r="AN514" s="176"/>
    </row>
    <row r="515" spans="1:42" s="35" customFormat="1" ht="38.25" customHeight="1" x14ac:dyDescent="0.25">
      <c r="A515" s="359"/>
      <c r="B515" s="74"/>
      <c r="C515" s="25"/>
      <c r="D515" s="74"/>
      <c r="E515" s="25"/>
      <c r="F515" s="25"/>
      <c r="G515" s="74"/>
      <c r="H515" s="25"/>
      <c r="I515" s="25"/>
      <c r="J515" s="25"/>
      <c r="K515" s="318"/>
      <c r="L515" s="92"/>
      <c r="M515" s="318"/>
      <c r="N515" s="86"/>
      <c r="O515" s="25"/>
      <c r="P515" s="257"/>
      <c r="Q515" s="257"/>
      <c r="R515" s="257"/>
      <c r="S515" s="257"/>
      <c r="T515" s="257"/>
      <c r="U515" s="257"/>
      <c r="V515" s="257"/>
      <c r="W515" s="257"/>
      <c r="X515" s="257"/>
      <c r="Y515" s="257"/>
      <c r="Z515" s="257"/>
      <c r="AA515" s="257"/>
      <c r="AB515" s="257"/>
      <c r="AC515" s="257"/>
      <c r="AD515" s="257"/>
      <c r="AE515" s="257"/>
      <c r="AF515" s="257"/>
      <c r="AG515" s="257"/>
      <c r="AH515" s="257"/>
      <c r="AI515" s="257"/>
      <c r="AJ515" s="257"/>
      <c r="AK515" s="257"/>
      <c r="AL515" s="357"/>
    </row>
    <row r="516" spans="1:42" s="35" customFormat="1" ht="38.25" customHeight="1" x14ac:dyDescent="0.25">
      <c r="A516" s="359"/>
      <c r="B516" s="214">
        <v>13</v>
      </c>
      <c r="C516" s="63" t="s">
        <v>52</v>
      </c>
      <c r="D516" s="63"/>
      <c r="E516" s="63"/>
      <c r="F516" s="63"/>
      <c r="G516" s="63"/>
      <c r="H516" s="63"/>
      <c r="I516" s="63"/>
      <c r="J516" s="63"/>
      <c r="K516" s="63"/>
      <c r="L516" s="63"/>
      <c r="M516" s="63"/>
      <c r="N516" s="63"/>
      <c r="O516" s="63"/>
      <c r="P516" s="253">
        <f>P517+P520+P523</f>
        <v>0</v>
      </c>
      <c r="Q516" s="253">
        <f t="shared" ref="Q516:AL516" si="163">Q517+Q520+Q523</f>
        <v>0</v>
      </c>
      <c r="R516" s="253">
        <f t="shared" si="163"/>
        <v>0</v>
      </c>
      <c r="S516" s="253">
        <f t="shared" si="163"/>
        <v>0</v>
      </c>
      <c r="T516" s="253">
        <f t="shared" si="163"/>
        <v>0</v>
      </c>
      <c r="U516" s="253">
        <f t="shared" si="163"/>
        <v>0</v>
      </c>
      <c r="V516" s="253">
        <f t="shared" si="163"/>
        <v>0</v>
      </c>
      <c r="W516" s="253">
        <f t="shared" si="163"/>
        <v>0</v>
      </c>
      <c r="X516" s="253">
        <f t="shared" si="163"/>
        <v>11184208530</v>
      </c>
      <c r="Y516" s="253">
        <f t="shared" si="163"/>
        <v>0</v>
      </c>
      <c r="Z516" s="253">
        <f t="shared" si="163"/>
        <v>5497599898</v>
      </c>
      <c r="AA516" s="253">
        <f t="shared" si="163"/>
        <v>0</v>
      </c>
      <c r="AB516" s="253">
        <f t="shared" si="163"/>
        <v>0</v>
      </c>
      <c r="AC516" s="253">
        <f t="shared" si="163"/>
        <v>0</v>
      </c>
      <c r="AD516" s="253">
        <f t="shared" si="163"/>
        <v>0</v>
      </c>
      <c r="AE516" s="253">
        <f t="shared" si="163"/>
        <v>0</v>
      </c>
      <c r="AF516" s="253">
        <f t="shared" si="163"/>
        <v>0</v>
      </c>
      <c r="AG516" s="253">
        <f t="shared" si="163"/>
        <v>0</v>
      </c>
      <c r="AH516" s="253">
        <f t="shared" si="163"/>
        <v>0</v>
      </c>
      <c r="AI516" s="253">
        <f t="shared" si="163"/>
        <v>0</v>
      </c>
      <c r="AJ516" s="253">
        <f t="shared" si="163"/>
        <v>0</v>
      </c>
      <c r="AK516" s="253">
        <f t="shared" si="163"/>
        <v>124458172</v>
      </c>
      <c r="AL516" s="352">
        <f t="shared" si="163"/>
        <v>16806266600</v>
      </c>
    </row>
    <row r="517" spans="1:42" s="35" customFormat="1" ht="38.25" customHeight="1" x14ac:dyDescent="0.25">
      <c r="A517" s="353"/>
      <c r="B517" s="70"/>
      <c r="C517" s="25"/>
      <c r="D517" s="74"/>
      <c r="E517" s="25"/>
      <c r="F517" s="335"/>
      <c r="G517" s="144">
        <v>47</v>
      </c>
      <c r="H517" s="69" t="s">
        <v>53</v>
      </c>
      <c r="I517" s="69"/>
      <c r="J517" s="69"/>
      <c r="K517" s="69"/>
      <c r="L517" s="69"/>
      <c r="M517" s="69"/>
      <c r="N517" s="69"/>
      <c r="O517" s="69"/>
      <c r="P517" s="255">
        <f>P518</f>
        <v>0</v>
      </c>
      <c r="Q517" s="255">
        <f t="shared" ref="Q517:AL517" si="164">Q518</f>
        <v>0</v>
      </c>
      <c r="R517" s="255">
        <f t="shared" si="164"/>
        <v>0</v>
      </c>
      <c r="S517" s="255">
        <f t="shared" si="164"/>
        <v>0</v>
      </c>
      <c r="T517" s="255">
        <f t="shared" si="164"/>
        <v>0</v>
      </c>
      <c r="U517" s="255">
        <f t="shared" si="164"/>
        <v>0</v>
      </c>
      <c r="V517" s="255">
        <f t="shared" si="164"/>
        <v>0</v>
      </c>
      <c r="W517" s="255">
        <f t="shared" si="164"/>
        <v>0</v>
      </c>
      <c r="X517" s="255">
        <f t="shared" si="164"/>
        <v>28200000</v>
      </c>
      <c r="Y517" s="255">
        <f t="shared" si="164"/>
        <v>0</v>
      </c>
      <c r="Z517" s="255">
        <f t="shared" si="164"/>
        <v>0</v>
      </c>
      <c r="AA517" s="255">
        <f t="shared" si="164"/>
        <v>0</v>
      </c>
      <c r="AB517" s="255">
        <f t="shared" si="164"/>
        <v>0</v>
      </c>
      <c r="AC517" s="255">
        <f t="shared" si="164"/>
        <v>0</v>
      </c>
      <c r="AD517" s="255">
        <f t="shared" si="164"/>
        <v>0</v>
      </c>
      <c r="AE517" s="255">
        <f t="shared" si="164"/>
        <v>0</v>
      </c>
      <c r="AF517" s="255">
        <f t="shared" si="164"/>
        <v>0</v>
      </c>
      <c r="AG517" s="255">
        <f t="shared" si="164"/>
        <v>0</v>
      </c>
      <c r="AH517" s="255">
        <f t="shared" si="164"/>
        <v>0</v>
      </c>
      <c r="AI517" s="255">
        <f t="shared" si="164"/>
        <v>0</v>
      </c>
      <c r="AJ517" s="255">
        <f t="shared" si="164"/>
        <v>0</v>
      </c>
      <c r="AK517" s="255">
        <f t="shared" si="164"/>
        <v>0</v>
      </c>
      <c r="AL517" s="354">
        <f t="shared" si="164"/>
        <v>28200000</v>
      </c>
    </row>
    <row r="518" spans="1:42" s="35" customFormat="1" ht="123" customHeight="1" x14ac:dyDescent="0.25">
      <c r="A518" s="353"/>
      <c r="B518" s="70"/>
      <c r="C518" s="335">
        <v>27</v>
      </c>
      <c r="D518" s="1" t="s">
        <v>696</v>
      </c>
      <c r="E518" s="5">
        <v>0.89949999999999997</v>
      </c>
      <c r="F518" s="317">
        <v>0.92</v>
      </c>
      <c r="G518" s="329"/>
      <c r="H518" s="334">
        <v>163</v>
      </c>
      <c r="I518" s="334">
        <v>12</v>
      </c>
      <c r="J518" s="334">
        <v>12</v>
      </c>
      <c r="K518" s="334" t="s">
        <v>636</v>
      </c>
      <c r="L518" s="12">
        <v>2014630000124</v>
      </c>
      <c r="M518" s="334" t="s">
        <v>697</v>
      </c>
      <c r="N518" s="329" t="s">
        <v>698</v>
      </c>
      <c r="O518" s="334" t="s">
        <v>127</v>
      </c>
      <c r="P518" s="45">
        <v>0</v>
      </c>
      <c r="Q518" s="45">
        <v>0</v>
      </c>
      <c r="R518" s="45">
        <v>0</v>
      </c>
      <c r="S518" s="45">
        <v>0</v>
      </c>
      <c r="T518" s="45">
        <v>0</v>
      </c>
      <c r="U518" s="45">
        <v>0</v>
      </c>
      <c r="V518" s="45">
        <v>0</v>
      </c>
      <c r="W518" s="45">
        <v>0</v>
      </c>
      <c r="X518" s="45">
        <v>28200000</v>
      </c>
      <c r="Y518" s="45">
        <v>0</v>
      </c>
      <c r="Z518" s="45">
        <v>0</v>
      </c>
      <c r="AA518" s="45">
        <v>0</v>
      </c>
      <c r="AB518" s="45"/>
      <c r="AC518" s="45"/>
      <c r="AD518" s="45">
        <v>0</v>
      </c>
      <c r="AE518" s="45"/>
      <c r="AF518" s="45"/>
      <c r="AG518" s="45">
        <v>0</v>
      </c>
      <c r="AH518" s="45">
        <v>0</v>
      </c>
      <c r="AI518" s="45">
        <v>0</v>
      </c>
      <c r="AJ518" s="33"/>
      <c r="AK518" s="33">
        <v>0</v>
      </c>
      <c r="AL518" s="355">
        <f>+P518+Q518+R518+S518+T518+U518+V518+W518+X518+Y518+Z518+AA518+AD518+AG518+AH518+AI518+AJ518+AK518</f>
        <v>28200000</v>
      </c>
      <c r="AN518" s="176"/>
    </row>
    <row r="519" spans="1:42" s="35" customFormat="1" ht="21.75" customHeight="1" x14ac:dyDescent="0.25">
      <c r="A519" s="353"/>
      <c r="B519" s="70"/>
      <c r="C519" s="25"/>
      <c r="D519" s="74"/>
      <c r="E519" s="25"/>
      <c r="F519" s="25"/>
      <c r="G519" s="74"/>
      <c r="H519" s="25"/>
      <c r="I519" s="25"/>
      <c r="J519" s="25"/>
      <c r="K519" s="318"/>
      <c r="L519" s="92"/>
      <c r="M519" s="318"/>
      <c r="N519" s="86"/>
      <c r="O519" s="25"/>
      <c r="P519" s="257"/>
      <c r="Q519" s="257"/>
      <c r="R519" s="257"/>
      <c r="S519" s="257"/>
      <c r="T519" s="257"/>
      <c r="U519" s="257"/>
      <c r="V519" s="257"/>
      <c r="W519" s="257"/>
      <c r="X519" s="257"/>
      <c r="Y519" s="257"/>
      <c r="Z519" s="257"/>
      <c r="AA519" s="257"/>
      <c r="AB519" s="257"/>
      <c r="AC519" s="257"/>
      <c r="AD519" s="257"/>
      <c r="AE519" s="257"/>
      <c r="AF519" s="257"/>
      <c r="AG519" s="257"/>
      <c r="AH519" s="257"/>
      <c r="AI519" s="257"/>
      <c r="AJ519" s="257"/>
      <c r="AK519" s="257"/>
      <c r="AL519" s="357"/>
    </row>
    <row r="520" spans="1:42" s="78" customFormat="1" ht="38.25" customHeight="1" x14ac:dyDescent="0.25">
      <c r="A520" s="353"/>
      <c r="B520" s="70"/>
      <c r="C520" s="25"/>
      <c r="D520" s="24"/>
      <c r="E520" s="116"/>
      <c r="F520" s="116"/>
      <c r="G520" s="144">
        <v>48</v>
      </c>
      <c r="H520" s="69" t="s">
        <v>54</v>
      </c>
      <c r="I520" s="69"/>
      <c r="J520" s="69"/>
      <c r="K520" s="69"/>
      <c r="L520" s="69"/>
      <c r="M520" s="69"/>
      <c r="N520" s="69"/>
      <c r="O520" s="69"/>
      <c r="P520" s="255">
        <f>P521</f>
        <v>0</v>
      </c>
      <c r="Q520" s="255">
        <f t="shared" ref="Q520:AL520" si="165">Q521</f>
        <v>0</v>
      </c>
      <c r="R520" s="255">
        <f t="shared" si="165"/>
        <v>0</v>
      </c>
      <c r="S520" s="255">
        <f t="shared" si="165"/>
        <v>0</v>
      </c>
      <c r="T520" s="255">
        <f t="shared" si="165"/>
        <v>0</v>
      </c>
      <c r="U520" s="255">
        <f t="shared" si="165"/>
        <v>0</v>
      </c>
      <c r="V520" s="255">
        <f t="shared" si="165"/>
        <v>0</v>
      </c>
      <c r="W520" s="255">
        <f t="shared" si="165"/>
        <v>0</v>
      </c>
      <c r="X520" s="255">
        <f t="shared" si="165"/>
        <v>11135704530</v>
      </c>
      <c r="Y520" s="255">
        <f t="shared" si="165"/>
        <v>0</v>
      </c>
      <c r="Z520" s="255">
        <f t="shared" si="165"/>
        <v>5497599898</v>
      </c>
      <c r="AA520" s="255">
        <f t="shared" si="165"/>
        <v>0</v>
      </c>
      <c r="AB520" s="255">
        <f t="shared" si="165"/>
        <v>0</v>
      </c>
      <c r="AC520" s="255">
        <f t="shared" si="165"/>
        <v>0</v>
      </c>
      <c r="AD520" s="255">
        <f t="shared" si="165"/>
        <v>0</v>
      </c>
      <c r="AE520" s="255">
        <f t="shared" si="165"/>
        <v>0</v>
      </c>
      <c r="AF520" s="255">
        <f t="shared" si="165"/>
        <v>0</v>
      </c>
      <c r="AG520" s="255">
        <f t="shared" si="165"/>
        <v>0</v>
      </c>
      <c r="AH520" s="255">
        <f t="shared" si="165"/>
        <v>0</v>
      </c>
      <c r="AI520" s="255">
        <f t="shared" si="165"/>
        <v>0</v>
      </c>
      <c r="AJ520" s="255">
        <f t="shared" si="165"/>
        <v>0</v>
      </c>
      <c r="AK520" s="255">
        <f t="shared" si="165"/>
        <v>124458172</v>
      </c>
      <c r="AL520" s="354">
        <f t="shared" si="165"/>
        <v>16757762600</v>
      </c>
    </row>
    <row r="521" spans="1:42" s="35" customFormat="1" ht="135.75" customHeight="1" x14ac:dyDescent="0.25">
      <c r="A521" s="353"/>
      <c r="B521" s="70"/>
      <c r="C521" s="335">
        <v>27</v>
      </c>
      <c r="D521" s="1" t="s">
        <v>696</v>
      </c>
      <c r="E521" s="5">
        <v>0.89949999999999997</v>
      </c>
      <c r="F521" s="317">
        <v>0.92</v>
      </c>
      <c r="G521" s="329"/>
      <c r="H521" s="334">
        <v>164</v>
      </c>
      <c r="I521" s="334">
        <v>12</v>
      </c>
      <c r="J521" s="334">
        <v>12</v>
      </c>
      <c r="K521" s="334" t="s">
        <v>636</v>
      </c>
      <c r="L521" s="12">
        <v>2014630000124</v>
      </c>
      <c r="M521" s="334" t="s">
        <v>697</v>
      </c>
      <c r="N521" s="329" t="s">
        <v>698</v>
      </c>
      <c r="O521" s="334" t="s">
        <v>127</v>
      </c>
      <c r="P521" s="45">
        <v>0</v>
      </c>
      <c r="Q521" s="45">
        <v>0</v>
      </c>
      <c r="R521" s="45">
        <v>0</v>
      </c>
      <c r="S521" s="45">
        <v>0</v>
      </c>
      <c r="T521" s="45">
        <v>0</v>
      </c>
      <c r="U521" s="45">
        <v>0</v>
      </c>
      <c r="V521" s="45">
        <v>0</v>
      </c>
      <c r="W521" s="45">
        <v>0</v>
      </c>
      <c r="X521" s="45">
        <f>9606165123-150000000-1+1469680316+59859091+150000001</f>
        <v>11135704530</v>
      </c>
      <c r="Y521" s="45">
        <v>0</v>
      </c>
      <c r="Z521" s="45">
        <f>122028531+7875571367-2500000000</f>
        <v>5497599898</v>
      </c>
      <c r="AA521" s="45">
        <v>0</v>
      </c>
      <c r="AB521" s="45"/>
      <c r="AC521" s="45"/>
      <c r="AD521" s="45">
        <v>0</v>
      </c>
      <c r="AE521" s="45"/>
      <c r="AF521" s="45"/>
      <c r="AG521" s="45">
        <v>0</v>
      </c>
      <c r="AH521" s="45">
        <v>0</v>
      </c>
      <c r="AI521" s="268"/>
      <c r="AJ521" s="33"/>
      <c r="AK521" s="262">
        <f>295920+123748405+413847</f>
        <v>124458172</v>
      </c>
      <c r="AL521" s="355">
        <f>+P521+Q521+R521+S521+T521+U521+V521+W521+X521+Y521+Z521+AA521+AD521+AG521+AH521+AI521+AJ521+AK521</f>
        <v>16757762600</v>
      </c>
      <c r="AN521" s="176"/>
    </row>
    <row r="522" spans="1:42" s="35" customFormat="1" ht="19.5" customHeight="1" x14ac:dyDescent="0.25">
      <c r="A522" s="353"/>
      <c r="B522" s="70"/>
      <c r="C522" s="25"/>
      <c r="D522" s="74"/>
      <c r="E522" s="25"/>
      <c r="F522" s="25"/>
      <c r="G522" s="74"/>
      <c r="H522" s="25"/>
      <c r="I522" s="25"/>
      <c r="J522" s="25"/>
      <c r="K522" s="318"/>
      <c r="L522" s="92"/>
      <c r="M522" s="318"/>
      <c r="N522" s="86"/>
      <c r="O522" s="25"/>
      <c r="P522" s="257"/>
      <c r="Q522" s="257"/>
      <c r="R522" s="257"/>
      <c r="S522" s="257"/>
      <c r="T522" s="257"/>
      <c r="U522" s="257"/>
      <c r="V522" s="257"/>
      <c r="W522" s="257"/>
      <c r="X522" s="257"/>
      <c r="Y522" s="257"/>
      <c r="Z522" s="257"/>
      <c r="AA522" s="257"/>
      <c r="AB522" s="257"/>
      <c r="AC522" s="257"/>
      <c r="AD522" s="257"/>
      <c r="AE522" s="257"/>
      <c r="AF522" s="257"/>
      <c r="AG522" s="257"/>
      <c r="AH522" s="257"/>
      <c r="AI522" s="257"/>
      <c r="AJ522" s="257"/>
      <c r="AK522" s="257"/>
      <c r="AL522" s="357"/>
    </row>
    <row r="523" spans="1:42" s="78" customFormat="1" ht="38.25" customHeight="1" x14ac:dyDescent="0.25">
      <c r="A523" s="353"/>
      <c r="B523" s="70"/>
      <c r="C523" s="25"/>
      <c r="D523" s="24"/>
      <c r="E523" s="116"/>
      <c r="F523" s="116"/>
      <c r="G523" s="144">
        <v>49</v>
      </c>
      <c r="H523" s="69" t="s">
        <v>55</v>
      </c>
      <c r="I523" s="69"/>
      <c r="J523" s="69"/>
      <c r="K523" s="69"/>
      <c r="L523" s="69"/>
      <c r="M523" s="69"/>
      <c r="N523" s="69"/>
      <c r="O523" s="69"/>
      <c r="P523" s="255">
        <f>P524</f>
        <v>0</v>
      </c>
      <c r="Q523" s="255">
        <f t="shared" ref="Q523:AL523" si="166">Q524</f>
        <v>0</v>
      </c>
      <c r="R523" s="255">
        <f t="shared" si="166"/>
        <v>0</v>
      </c>
      <c r="S523" s="255">
        <f t="shared" si="166"/>
        <v>0</v>
      </c>
      <c r="T523" s="255">
        <f t="shared" si="166"/>
        <v>0</v>
      </c>
      <c r="U523" s="255">
        <f t="shared" si="166"/>
        <v>0</v>
      </c>
      <c r="V523" s="255">
        <f t="shared" si="166"/>
        <v>0</v>
      </c>
      <c r="W523" s="255">
        <f t="shared" si="166"/>
        <v>0</v>
      </c>
      <c r="X523" s="255">
        <f t="shared" si="166"/>
        <v>20304000</v>
      </c>
      <c r="Y523" s="255">
        <f t="shared" si="166"/>
        <v>0</v>
      </c>
      <c r="Z523" s="255">
        <f t="shared" si="166"/>
        <v>0</v>
      </c>
      <c r="AA523" s="255">
        <f t="shared" si="166"/>
        <v>0</v>
      </c>
      <c r="AB523" s="255">
        <f t="shared" si="166"/>
        <v>0</v>
      </c>
      <c r="AC523" s="255">
        <f t="shared" si="166"/>
        <v>0</v>
      </c>
      <c r="AD523" s="255">
        <f t="shared" si="166"/>
        <v>0</v>
      </c>
      <c r="AE523" s="255">
        <f t="shared" si="166"/>
        <v>0</v>
      </c>
      <c r="AF523" s="255">
        <f t="shared" si="166"/>
        <v>0</v>
      </c>
      <c r="AG523" s="255">
        <f t="shared" si="166"/>
        <v>0</v>
      </c>
      <c r="AH523" s="255">
        <f t="shared" si="166"/>
        <v>0</v>
      </c>
      <c r="AI523" s="255">
        <f t="shared" si="166"/>
        <v>0</v>
      </c>
      <c r="AJ523" s="255">
        <f t="shared" si="166"/>
        <v>0</v>
      </c>
      <c r="AK523" s="255">
        <f t="shared" si="166"/>
        <v>0</v>
      </c>
      <c r="AL523" s="354">
        <f t="shared" si="166"/>
        <v>20304000</v>
      </c>
    </row>
    <row r="524" spans="1:42" s="35" customFormat="1" ht="114" customHeight="1" x14ac:dyDescent="0.25">
      <c r="A524" s="353"/>
      <c r="B524" s="70"/>
      <c r="C524" s="335">
        <v>27</v>
      </c>
      <c r="D524" s="1" t="s">
        <v>696</v>
      </c>
      <c r="E524" s="5">
        <v>0.89949999999999997</v>
      </c>
      <c r="F524" s="317">
        <v>0.92</v>
      </c>
      <c r="G524" s="329"/>
      <c r="H524" s="334">
        <v>165</v>
      </c>
      <c r="I524" s="12">
        <v>12</v>
      </c>
      <c r="J524" s="12">
        <v>12</v>
      </c>
      <c r="K524" s="12" t="s">
        <v>636</v>
      </c>
      <c r="L524" s="12">
        <v>2014630000124</v>
      </c>
      <c r="M524" s="334" t="s">
        <v>697</v>
      </c>
      <c r="N524" s="329" t="s">
        <v>698</v>
      </c>
      <c r="O524" s="334" t="s">
        <v>127</v>
      </c>
      <c r="P524" s="45">
        <v>0</v>
      </c>
      <c r="Q524" s="45">
        <v>0</v>
      </c>
      <c r="R524" s="45">
        <v>0</v>
      </c>
      <c r="S524" s="45">
        <v>0</v>
      </c>
      <c r="T524" s="45">
        <v>0</v>
      </c>
      <c r="U524" s="45">
        <v>0</v>
      </c>
      <c r="V524" s="45">
        <v>0</v>
      </c>
      <c r="W524" s="45">
        <v>0</v>
      </c>
      <c r="X524" s="45">
        <v>20304000</v>
      </c>
      <c r="Y524" s="45">
        <v>0</v>
      </c>
      <c r="Z524" s="45">
        <v>0</v>
      </c>
      <c r="AA524" s="45">
        <v>0</v>
      </c>
      <c r="AB524" s="45"/>
      <c r="AC524" s="45"/>
      <c r="AD524" s="45">
        <v>0</v>
      </c>
      <c r="AE524" s="45"/>
      <c r="AF524" s="45"/>
      <c r="AG524" s="45">
        <v>0</v>
      </c>
      <c r="AH524" s="45">
        <v>0</v>
      </c>
      <c r="AI524" s="45">
        <v>0</v>
      </c>
      <c r="AJ524" s="33"/>
      <c r="AK524" s="33">
        <v>0</v>
      </c>
      <c r="AL524" s="355">
        <f>+P524+Q524+R524+S524+T524+U524+V524+W524+X524+Y524+Z524+AA524+AD524+AG524+AH524+AI524+AJ524+AK524</f>
        <v>20304000</v>
      </c>
      <c r="AN524" s="176"/>
    </row>
    <row r="525" spans="1:42" s="35" customFormat="1" ht="21.75" customHeight="1" x14ac:dyDescent="0.25">
      <c r="A525" s="359"/>
      <c r="B525" s="74"/>
      <c r="C525" s="25"/>
      <c r="D525" s="74"/>
      <c r="E525" s="25"/>
      <c r="F525" s="25"/>
      <c r="G525" s="74"/>
      <c r="H525" s="25"/>
      <c r="I525" s="25"/>
      <c r="J525" s="25"/>
      <c r="K525" s="318"/>
      <c r="L525" s="92"/>
      <c r="M525" s="318"/>
      <c r="N525" s="86"/>
      <c r="O525" s="25"/>
      <c r="P525" s="257"/>
      <c r="Q525" s="257"/>
      <c r="R525" s="257"/>
      <c r="S525" s="257"/>
      <c r="T525" s="257"/>
      <c r="U525" s="257"/>
      <c r="V525" s="257"/>
      <c r="W525" s="257"/>
      <c r="X525" s="257"/>
      <c r="Y525" s="257"/>
      <c r="Z525" s="257"/>
      <c r="AA525" s="257"/>
      <c r="AB525" s="257"/>
      <c r="AC525" s="257"/>
      <c r="AD525" s="257"/>
      <c r="AE525" s="257"/>
      <c r="AF525" s="257"/>
      <c r="AG525" s="257"/>
      <c r="AH525" s="257"/>
      <c r="AI525" s="257"/>
      <c r="AJ525" s="257"/>
      <c r="AK525" s="257"/>
      <c r="AL525" s="357"/>
    </row>
    <row r="526" spans="1:42" s="35" customFormat="1" ht="38.25" customHeight="1" x14ac:dyDescent="0.25">
      <c r="A526" s="359"/>
      <c r="B526" s="219">
        <v>14</v>
      </c>
      <c r="C526" s="63" t="s">
        <v>56</v>
      </c>
      <c r="D526" s="63"/>
      <c r="E526" s="63"/>
      <c r="F526" s="63"/>
      <c r="G526" s="63"/>
      <c r="H526" s="63"/>
      <c r="I526" s="63"/>
      <c r="J526" s="63"/>
      <c r="K526" s="63"/>
      <c r="L526" s="63"/>
      <c r="M526" s="63"/>
      <c r="N526" s="63"/>
      <c r="O526" s="63"/>
      <c r="P526" s="253">
        <f t="shared" ref="P526:Z526" si="167">P527+P533+P536+P541+P545</f>
        <v>0</v>
      </c>
      <c r="Q526" s="253">
        <f t="shared" si="167"/>
        <v>0</v>
      </c>
      <c r="R526" s="253">
        <f t="shared" si="167"/>
        <v>0</v>
      </c>
      <c r="S526" s="253">
        <f t="shared" si="167"/>
        <v>0</v>
      </c>
      <c r="T526" s="253">
        <f t="shared" si="167"/>
        <v>0</v>
      </c>
      <c r="U526" s="253">
        <f t="shared" si="167"/>
        <v>0</v>
      </c>
      <c r="V526" s="253">
        <f t="shared" si="167"/>
        <v>1766683810</v>
      </c>
      <c r="W526" s="253">
        <f t="shared" si="167"/>
        <v>10609236816</v>
      </c>
      <c r="X526" s="253">
        <f t="shared" si="167"/>
        <v>4690163287</v>
      </c>
      <c r="Y526" s="253">
        <f t="shared" si="167"/>
        <v>0</v>
      </c>
      <c r="Z526" s="253">
        <f t="shared" si="167"/>
        <v>2500000000</v>
      </c>
      <c r="AA526" s="253">
        <f t="shared" ref="AA526:AL526" si="168">AA527+AA533+AA536+AA541+AA545</f>
        <v>0</v>
      </c>
      <c r="AB526" s="253">
        <f t="shared" si="168"/>
        <v>0</v>
      </c>
      <c r="AC526" s="253">
        <f t="shared" si="168"/>
        <v>0</v>
      </c>
      <c r="AD526" s="253">
        <f t="shared" si="168"/>
        <v>0</v>
      </c>
      <c r="AE526" s="253">
        <f t="shared" si="168"/>
        <v>0</v>
      </c>
      <c r="AF526" s="253">
        <f t="shared" si="168"/>
        <v>0</v>
      </c>
      <c r="AG526" s="253">
        <f t="shared" si="168"/>
        <v>0</v>
      </c>
      <c r="AH526" s="253">
        <f t="shared" si="168"/>
        <v>310000000</v>
      </c>
      <c r="AI526" s="253">
        <f t="shared" si="168"/>
        <v>0</v>
      </c>
      <c r="AJ526" s="253">
        <f t="shared" si="168"/>
        <v>0</v>
      </c>
      <c r="AK526" s="253">
        <f t="shared" si="168"/>
        <v>1420369214</v>
      </c>
      <c r="AL526" s="352">
        <f t="shared" si="168"/>
        <v>21296453127</v>
      </c>
      <c r="AN526" s="101"/>
      <c r="AO526" s="101"/>
      <c r="AP526" s="101"/>
    </row>
    <row r="527" spans="1:42" s="35" customFormat="1" ht="38.25" customHeight="1" x14ac:dyDescent="0.25">
      <c r="A527" s="353"/>
      <c r="B527" s="70"/>
      <c r="C527" s="25"/>
      <c r="D527" s="74"/>
      <c r="E527" s="25"/>
      <c r="F527" s="335"/>
      <c r="G527" s="144">
        <v>50</v>
      </c>
      <c r="H527" s="69" t="s">
        <v>699</v>
      </c>
      <c r="I527" s="69"/>
      <c r="J527" s="69"/>
      <c r="K527" s="69"/>
      <c r="L527" s="69"/>
      <c r="M527" s="69"/>
      <c r="N527" s="69"/>
      <c r="O527" s="69"/>
      <c r="P527" s="255">
        <f>SUM(P528:P531)</f>
        <v>0</v>
      </c>
      <c r="Q527" s="255">
        <f t="shared" ref="Q527:AL527" si="169">SUM(Q528:Q531)</f>
        <v>0</v>
      </c>
      <c r="R527" s="255">
        <f t="shared" si="169"/>
        <v>0</v>
      </c>
      <c r="S527" s="255">
        <f t="shared" si="169"/>
        <v>0</v>
      </c>
      <c r="T527" s="255">
        <f t="shared" si="169"/>
        <v>0</v>
      </c>
      <c r="U527" s="255">
        <f t="shared" si="169"/>
        <v>0</v>
      </c>
      <c r="V527" s="255">
        <f t="shared" si="169"/>
        <v>1766683810</v>
      </c>
      <c r="W527" s="255">
        <f t="shared" si="169"/>
        <v>10609236816</v>
      </c>
      <c r="X527" s="255">
        <f t="shared" si="169"/>
        <v>4238989327</v>
      </c>
      <c r="Y527" s="255">
        <f t="shared" si="169"/>
        <v>0</v>
      </c>
      <c r="Z527" s="255">
        <f t="shared" si="169"/>
        <v>2500000000</v>
      </c>
      <c r="AA527" s="255">
        <f t="shared" si="169"/>
        <v>0</v>
      </c>
      <c r="AB527" s="255">
        <f t="shared" si="169"/>
        <v>0</v>
      </c>
      <c r="AC527" s="255">
        <f t="shared" si="169"/>
        <v>0</v>
      </c>
      <c r="AD527" s="255">
        <f t="shared" si="169"/>
        <v>0</v>
      </c>
      <c r="AE527" s="255">
        <f t="shared" si="169"/>
        <v>0</v>
      </c>
      <c r="AF527" s="255">
        <f t="shared" si="169"/>
        <v>0</v>
      </c>
      <c r="AG527" s="255">
        <f t="shared" si="169"/>
        <v>0</v>
      </c>
      <c r="AH527" s="255">
        <f t="shared" si="169"/>
        <v>0</v>
      </c>
      <c r="AI527" s="255">
        <f t="shared" si="169"/>
        <v>0</v>
      </c>
      <c r="AJ527" s="255">
        <f t="shared" si="169"/>
        <v>0</v>
      </c>
      <c r="AK527" s="255">
        <f t="shared" si="169"/>
        <v>1420369214</v>
      </c>
      <c r="AL527" s="354">
        <f t="shared" si="169"/>
        <v>20535279167</v>
      </c>
    </row>
    <row r="528" spans="1:42" s="35" customFormat="1" ht="137.25" customHeight="1" x14ac:dyDescent="0.25">
      <c r="A528" s="353"/>
      <c r="B528" s="298"/>
      <c r="C528" s="474">
        <v>27</v>
      </c>
      <c r="D528" s="439" t="s">
        <v>696</v>
      </c>
      <c r="E528" s="514">
        <v>0.89949999999999997</v>
      </c>
      <c r="F528" s="540">
        <v>0.92</v>
      </c>
      <c r="G528" s="433"/>
      <c r="H528" s="334">
        <v>166</v>
      </c>
      <c r="I528" s="12">
        <v>1</v>
      </c>
      <c r="J528" s="12">
        <v>0.8</v>
      </c>
      <c r="K528" s="445" t="s">
        <v>636</v>
      </c>
      <c r="L528" s="445">
        <v>2014630000125</v>
      </c>
      <c r="M528" s="433" t="s">
        <v>700</v>
      </c>
      <c r="N528" s="439" t="s">
        <v>702</v>
      </c>
      <c r="O528" s="334" t="s">
        <v>127</v>
      </c>
      <c r="P528" s="398"/>
      <c r="Q528" s="398"/>
      <c r="R528" s="398"/>
      <c r="S528" s="398"/>
      <c r="T528" s="398"/>
      <c r="U528" s="398"/>
      <c r="V528" s="398">
        <v>1766683810</v>
      </c>
      <c r="W528" s="398">
        <v>10609236816</v>
      </c>
      <c r="X528" s="398">
        <v>4238989327</v>
      </c>
      <c r="Y528" s="398"/>
      <c r="Z528" s="398"/>
      <c r="AA528" s="398"/>
      <c r="AB528" s="398"/>
      <c r="AC528" s="398"/>
      <c r="AD528" s="398"/>
      <c r="AE528" s="398"/>
      <c r="AF528" s="398"/>
      <c r="AG528" s="398"/>
      <c r="AH528" s="398"/>
      <c r="AI528" s="398"/>
      <c r="AJ528" s="398"/>
      <c r="AK528" s="398">
        <v>1420369214</v>
      </c>
      <c r="AL528" s="401">
        <f>+P528+Q528+R528+S528+T528+U528+V528+W528+X528+Y528+Z528+AA528+AD528+AG528+AH528+AI528+AJ528+AK528</f>
        <v>18035279167</v>
      </c>
      <c r="AN528" s="176"/>
    </row>
    <row r="529" spans="1:40" s="35" customFormat="1" ht="92.25" customHeight="1" x14ac:dyDescent="0.25">
      <c r="A529" s="353"/>
      <c r="B529" s="298"/>
      <c r="C529" s="476"/>
      <c r="D529" s="440"/>
      <c r="E529" s="543"/>
      <c r="F529" s="542"/>
      <c r="G529" s="434"/>
      <c r="H529" s="334">
        <v>167</v>
      </c>
      <c r="I529" s="12">
        <v>15</v>
      </c>
      <c r="J529" s="12">
        <v>15</v>
      </c>
      <c r="K529" s="446"/>
      <c r="L529" s="446"/>
      <c r="M529" s="434"/>
      <c r="N529" s="440"/>
      <c r="O529" s="334" t="s">
        <v>127</v>
      </c>
      <c r="P529" s="399"/>
      <c r="Q529" s="399"/>
      <c r="R529" s="399"/>
      <c r="S529" s="399"/>
      <c r="T529" s="399"/>
      <c r="U529" s="399"/>
      <c r="V529" s="399"/>
      <c r="W529" s="399"/>
      <c r="X529" s="399"/>
      <c r="Y529" s="399"/>
      <c r="Z529" s="399"/>
      <c r="AA529" s="399"/>
      <c r="AB529" s="399"/>
      <c r="AC529" s="399"/>
      <c r="AD529" s="399"/>
      <c r="AE529" s="399"/>
      <c r="AF529" s="399"/>
      <c r="AG529" s="399"/>
      <c r="AH529" s="399"/>
      <c r="AI529" s="399"/>
      <c r="AJ529" s="399"/>
      <c r="AK529" s="399"/>
      <c r="AL529" s="402"/>
      <c r="AN529" s="176"/>
    </row>
    <row r="530" spans="1:40" s="35" customFormat="1" ht="143.25" customHeight="1" x14ac:dyDescent="0.25">
      <c r="A530" s="353"/>
      <c r="B530" s="298"/>
      <c r="C530" s="475"/>
      <c r="D530" s="441"/>
      <c r="E530" s="515"/>
      <c r="F530" s="541"/>
      <c r="G530" s="435"/>
      <c r="H530" s="334">
        <v>168</v>
      </c>
      <c r="I530" s="12">
        <v>7</v>
      </c>
      <c r="J530" s="12">
        <v>14</v>
      </c>
      <c r="K530" s="447"/>
      <c r="L530" s="447"/>
      <c r="M530" s="435"/>
      <c r="N530" s="441"/>
      <c r="O530" s="334" t="s">
        <v>127</v>
      </c>
      <c r="P530" s="400"/>
      <c r="Q530" s="400"/>
      <c r="R530" s="400"/>
      <c r="S530" s="400"/>
      <c r="T530" s="400"/>
      <c r="U530" s="400"/>
      <c r="V530" s="400"/>
      <c r="W530" s="400"/>
      <c r="X530" s="400"/>
      <c r="Y530" s="400"/>
      <c r="Z530" s="400"/>
      <c r="AA530" s="400"/>
      <c r="AB530" s="400"/>
      <c r="AC530" s="400"/>
      <c r="AD530" s="400"/>
      <c r="AE530" s="400"/>
      <c r="AF530" s="400"/>
      <c r="AG530" s="400"/>
      <c r="AH530" s="400"/>
      <c r="AI530" s="400"/>
      <c r="AJ530" s="400"/>
      <c r="AK530" s="400"/>
      <c r="AL530" s="403"/>
      <c r="AN530" s="176"/>
    </row>
    <row r="531" spans="1:40" s="35" customFormat="1" ht="144" customHeight="1" x14ac:dyDescent="0.25">
      <c r="A531" s="353"/>
      <c r="B531" s="298"/>
      <c r="C531" s="335">
        <v>27</v>
      </c>
      <c r="D531" s="1" t="s">
        <v>696</v>
      </c>
      <c r="E531" s="5">
        <v>0.89949999999999997</v>
      </c>
      <c r="F531" s="317">
        <v>0.92</v>
      </c>
      <c r="G531" s="329"/>
      <c r="H531" s="334">
        <v>164</v>
      </c>
      <c r="I531" s="334">
        <v>12</v>
      </c>
      <c r="J531" s="334">
        <v>12</v>
      </c>
      <c r="K531" s="12" t="s">
        <v>636</v>
      </c>
      <c r="L531" s="12"/>
      <c r="M531" s="334" t="s">
        <v>701</v>
      </c>
      <c r="N531" s="329" t="s">
        <v>702</v>
      </c>
      <c r="O531" s="334" t="s">
        <v>127</v>
      </c>
      <c r="P531" s="45">
        <v>0</v>
      </c>
      <c r="Q531" s="45">
        <v>0</v>
      </c>
      <c r="R531" s="45">
        <v>0</v>
      </c>
      <c r="S531" s="45">
        <v>0</v>
      </c>
      <c r="T531" s="45">
        <v>0</v>
      </c>
      <c r="U531" s="45">
        <v>0</v>
      </c>
      <c r="V531" s="45">
        <v>0</v>
      </c>
      <c r="W531" s="45">
        <v>0</v>
      </c>
      <c r="X531" s="45">
        <v>0</v>
      </c>
      <c r="Y531" s="45">
        <v>0</v>
      </c>
      <c r="Z531" s="45">
        <v>2500000000</v>
      </c>
      <c r="AA531" s="45">
        <v>0</v>
      </c>
      <c r="AB531" s="45"/>
      <c r="AC531" s="45"/>
      <c r="AD531" s="45">
        <v>0</v>
      </c>
      <c r="AE531" s="45"/>
      <c r="AF531" s="45"/>
      <c r="AG531" s="45">
        <v>0</v>
      </c>
      <c r="AH531" s="45">
        <v>0</v>
      </c>
      <c r="AI531" s="45">
        <v>0</v>
      </c>
      <c r="AJ531" s="33"/>
      <c r="AK531" s="33">
        <v>0</v>
      </c>
      <c r="AL531" s="355">
        <f>+P531+Q531+R531+S531+T531+U531+V531+W531+X531+Y531+Z531+AA531+AD531+AG531+AH531+AI531+AJ531+AK531</f>
        <v>2500000000</v>
      </c>
      <c r="AN531" s="176"/>
    </row>
    <row r="532" spans="1:40" s="35" customFormat="1" ht="38.25" customHeight="1" x14ac:dyDescent="0.25">
      <c r="A532" s="353"/>
      <c r="B532" s="298"/>
      <c r="C532" s="25"/>
      <c r="D532" s="74"/>
      <c r="E532" s="25"/>
      <c r="F532" s="25"/>
      <c r="G532" s="74"/>
      <c r="H532" s="25"/>
      <c r="I532" s="25"/>
      <c r="J532" s="25"/>
      <c r="K532" s="318"/>
      <c r="L532" s="92"/>
      <c r="M532" s="318"/>
      <c r="N532" s="86"/>
      <c r="O532" s="25"/>
      <c r="P532" s="257"/>
      <c r="Q532" s="257"/>
      <c r="R532" s="257"/>
      <c r="S532" s="257"/>
      <c r="T532" s="257"/>
      <c r="U532" s="257"/>
      <c r="V532" s="257"/>
      <c r="W532" s="257"/>
      <c r="X532" s="257"/>
      <c r="Y532" s="257"/>
      <c r="Z532" s="257"/>
      <c r="AA532" s="257"/>
      <c r="AB532" s="257"/>
      <c r="AC532" s="257"/>
      <c r="AD532" s="257"/>
      <c r="AE532" s="257"/>
      <c r="AF532" s="257"/>
      <c r="AG532" s="257"/>
      <c r="AH532" s="257"/>
      <c r="AI532" s="257"/>
      <c r="AJ532" s="257"/>
      <c r="AK532" s="257"/>
      <c r="AL532" s="355"/>
    </row>
    <row r="533" spans="1:40" s="78" customFormat="1" ht="38.25" customHeight="1" x14ac:dyDescent="0.25">
      <c r="A533" s="353"/>
      <c r="B533" s="298"/>
      <c r="C533" s="25"/>
      <c r="D533" s="24"/>
      <c r="E533" s="116"/>
      <c r="F533" s="116"/>
      <c r="G533" s="144">
        <v>51</v>
      </c>
      <c r="H533" s="69" t="s">
        <v>57</v>
      </c>
      <c r="I533" s="69"/>
      <c r="J533" s="69"/>
      <c r="K533" s="69"/>
      <c r="L533" s="69"/>
      <c r="M533" s="69"/>
      <c r="N533" s="69"/>
      <c r="O533" s="69"/>
      <c r="P533" s="255">
        <f>SUM(P534)</f>
        <v>0</v>
      </c>
      <c r="Q533" s="255">
        <f t="shared" ref="Q533:AL533" si="170">SUM(Q534)</f>
        <v>0</v>
      </c>
      <c r="R533" s="255">
        <f t="shared" si="170"/>
        <v>0</v>
      </c>
      <c r="S533" s="255">
        <f t="shared" si="170"/>
        <v>0</v>
      </c>
      <c r="T533" s="255">
        <f t="shared" si="170"/>
        <v>0</v>
      </c>
      <c r="U533" s="255">
        <f t="shared" si="170"/>
        <v>0</v>
      </c>
      <c r="V533" s="255">
        <f t="shared" si="170"/>
        <v>0</v>
      </c>
      <c r="W533" s="255">
        <f t="shared" si="170"/>
        <v>0</v>
      </c>
      <c r="X533" s="255">
        <f t="shared" si="170"/>
        <v>53645960</v>
      </c>
      <c r="Y533" s="255">
        <f t="shared" si="170"/>
        <v>0</v>
      </c>
      <c r="Z533" s="255">
        <f t="shared" si="170"/>
        <v>0</v>
      </c>
      <c r="AA533" s="255">
        <f t="shared" si="170"/>
        <v>0</v>
      </c>
      <c r="AB533" s="255">
        <f t="shared" si="170"/>
        <v>0</v>
      </c>
      <c r="AC533" s="255">
        <f t="shared" si="170"/>
        <v>0</v>
      </c>
      <c r="AD533" s="255">
        <f t="shared" si="170"/>
        <v>0</v>
      </c>
      <c r="AE533" s="255">
        <f t="shared" si="170"/>
        <v>0</v>
      </c>
      <c r="AF533" s="255">
        <f t="shared" si="170"/>
        <v>0</v>
      </c>
      <c r="AG533" s="255">
        <f t="shared" si="170"/>
        <v>0</v>
      </c>
      <c r="AH533" s="255">
        <f t="shared" si="170"/>
        <v>0</v>
      </c>
      <c r="AI533" s="255">
        <f t="shared" si="170"/>
        <v>0</v>
      </c>
      <c r="AJ533" s="255">
        <f t="shared" si="170"/>
        <v>0</v>
      </c>
      <c r="AK533" s="255">
        <f t="shared" si="170"/>
        <v>0</v>
      </c>
      <c r="AL533" s="354">
        <f t="shared" si="170"/>
        <v>53645960</v>
      </c>
    </row>
    <row r="534" spans="1:40" s="35" customFormat="1" ht="123.75" customHeight="1" x14ac:dyDescent="0.25">
      <c r="A534" s="353"/>
      <c r="B534" s="298"/>
      <c r="C534" s="335" t="s">
        <v>654</v>
      </c>
      <c r="D534" s="320" t="s">
        <v>143</v>
      </c>
      <c r="E534" s="307">
        <v>0.6</v>
      </c>
      <c r="F534" s="307">
        <v>1</v>
      </c>
      <c r="G534" s="329"/>
      <c r="H534" s="334">
        <v>169</v>
      </c>
      <c r="I534" s="12">
        <v>8</v>
      </c>
      <c r="J534" s="12">
        <v>12</v>
      </c>
      <c r="K534" s="12" t="s">
        <v>636</v>
      </c>
      <c r="L534" s="12"/>
      <c r="M534" s="334" t="s">
        <v>703</v>
      </c>
      <c r="N534" s="329" t="s">
        <v>704</v>
      </c>
      <c r="O534" s="334" t="s">
        <v>127</v>
      </c>
      <c r="P534" s="45">
        <v>0</v>
      </c>
      <c r="Q534" s="45">
        <v>0</v>
      </c>
      <c r="R534" s="45">
        <v>0</v>
      </c>
      <c r="S534" s="45">
        <v>0</v>
      </c>
      <c r="T534" s="45">
        <v>0</v>
      </c>
      <c r="U534" s="45">
        <v>0</v>
      </c>
      <c r="V534" s="45">
        <v>0</v>
      </c>
      <c r="W534" s="45">
        <v>0</v>
      </c>
      <c r="X534" s="45">
        <f>42864000+10781960</f>
        <v>53645960</v>
      </c>
      <c r="Y534" s="45">
        <v>0</v>
      </c>
      <c r="Z534" s="45">
        <v>0</v>
      </c>
      <c r="AA534" s="45">
        <v>0</v>
      </c>
      <c r="AB534" s="45"/>
      <c r="AC534" s="45"/>
      <c r="AD534" s="45">
        <v>0</v>
      </c>
      <c r="AE534" s="45"/>
      <c r="AF534" s="45"/>
      <c r="AG534" s="45">
        <v>0</v>
      </c>
      <c r="AH534" s="45">
        <v>0</v>
      </c>
      <c r="AI534" s="45">
        <v>0</v>
      </c>
      <c r="AJ534" s="33"/>
      <c r="AK534" s="33">
        <v>0</v>
      </c>
      <c r="AL534" s="355">
        <f>+P534+Q534+R534+S534+T534+U534+V534+W534+X534+Y534+Z534+AA534+AD534+AG534+AH534+AI534+AJ534+AK534</f>
        <v>53645960</v>
      </c>
      <c r="AN534" s="176"/>
    </row>
    <row r="535" spans="1:40" s="35" customFormat="1" ht="38.25" customHeight="1" x14ac:dyDescent="0.25">
      <c r="A535" s="353"/>
      <c r="B535" s="298"/>
      <c r="C535" s="25"/>
      <c r="D535" s="74"/>
      <c r="E535" s="25"/>
      <c r="F535" s="25"/>
      <c r="G535" s="74"/>
      <c r="H535" s="25"/>
      <c r="I535" s="25"/>
      <c r="J535" s="25"/>
      <c r="K535" s="318"/>
      <c r="L535" s="92"/>
      <c r="M535" s="318"/>
      <c r="N535" s="86"/>
      <c r="O535" s="25"/>
      <c r="P535" s="257"/>
      <c r="Q535" s="257"/>
      <c r="R535" s="257"/>
      <c r="S535" s="257"/>
      <c r="T535" s="257"/>
      <c r="U535" s="257"/>
      <c r="V535" s="257"/>
      <c r="W535" s="257"/>
      <c r="X535" s="257"/>
      <c r="Y535" s="257"/>
      <c r="Z535" s="257"/>
      <c r="AA535" s="257"/>
      <c r="AB535" s="257"/>
      <c r="AC535" s="257"/>
      <c r="AD535" s="257"/>
      <c r="AE535" s="257"/>
      <c r="AF535" s="257"/>
      <c r="AG535" s="257"/>
      <c r="AH535" s="257"/>
      <c r="AI535" s="257"/>
      <c r="AJ535" s="257"/>
      <c r="AK535" s="257"/>
      <c r="AL535" s="355"/>
    </row>
    <row r="536" spans="1:40" s="78" customFormat="1" ht="38.25" customHeight="1" x14ac:dyDescent="0.25">
      <c r="A536" s="353"/>
      <c r="B536" s="298"/>
      <c r="C536" s="25"/>
      <c r="D536" s="24"/>
      <c r="E536" s="116"/>
      <c r="F536" s="116"/>
      <c r="G536" s="144">
        <v>52</v>
      </c>
      <c r="H536" s="69" t="s">
        <v>58</v>
      </c>
      <c r="I536" s="69"/>
      <c r="J536" s="69"/>
      <c r="K536" s="69"/>
      <c r="L536" s="69"/>
      <c r="M536" s="69"/>
      <c r="N536" s="69"/>
      <c r="O536" s="69"/>
      <c r="P536" s="254">
        <f>SUM(P537:P539)</f>
        <v>0</v>
      </c>
      <c r="Q536" s="254">
        <f t="shared" ref="Q536:AL536" si="171">SUM(Q537:Q539)</f>
        <v>0</v>
      </c>
      <c r="R536" s="254">
        <f t="shared" si="171"/>
        <v>0</v>
      </c>
      <c r="S536" s="254">
        <f t="shared" si="171"/>
        <v>0</v>
      </c>
      <c r="T536" s="254">
        <f t="shared" si="171"/>
        <v>0</v>
      </c>
      <c r="U536" s="254">
        <f t="shared" si="171"/>
        <v>0</v>
      </c>
      <c r="V536" s="254">
        <f t="shared" si="171"/>
        <v>0</v>
      </c>
      <c r="W536" s="254">
        <f t="shared" si="171"/>
        <v>0</v>
      </c>
      <c r="X536" s="254">
        <f t="shared" si="171"/>
        <v>140000000</v>
      </c>
      <c r="Y536" s="254">
        <f t="shared" si="171"/>
        <v>0</v>
      </c>
      <c r="Z536" s="254">
        <f t="shared" si="171"/>
        <v>0</v>
      </c>
      <c r="AA536" s="254">
        <f t="shared" si="171"/>
        <v>0</v>
      </c>
      <c r="AB536" s="254">
        <f t="shared" si="171"/>
        <v>0</v>
      </c>
      <c r="AC536" s="254">
        <f t="shared" si="171"/>
        <v>0</v>
      </c>
      <c r="AD536" s="254">
        <f t="shared" si="171"/>
        <v>0</v>
      </c>
      <c r="AE536" s="254">
        <f t="shared" si="171"/>
        <v>0</v>
      </c>
      <c r="AF536" s="254">
        <f t="shared" si="171"/>
        <v>0</v>
      </c>
      <c r="AG536" s="254">
        <f t="shared" si="171"/>
        <v>0</v>
      </c>
      <c r="AH536" s="254">
        <f t="shared" si="171"/>
        <v>310000000</v>
      </c>
      <c r="AI536" s="254">
        <f t="shared" si="171"/>
        <v>0</v>
      </c>
      <c r="AJ536" s="254">
        <f t="shared" si="171"/>
        <v>0</v>
      </c>
      <c r="AK536" s="254">
        <f t="shared" si="171"/>
        <v>0</v>
      </c>
      <c r="AL536" s="372">
        <f t="shared" si="171"/>
        <v>450000000</v>
      </c>
    </row>
    <row r="537" spans="1:40" s="35" customFormat="1" ht="90" customHeight="1" x14ac:dyDescent="0.25">
      <c r="A537" s="353"/>
      <c r="B537" s="298"/>
      <c r="C537" s="474">
        <v>28</v>
      </c>
      <c r="D537" s="439" t="s">
        <v>117</v>
      </c>
      <c r="E537" s="540">
        <v>0.5</v>
      </c>
      <c r="F537" s="540">
        <v>1</v>
      </c>
      <c r="G537" s="71"/>
      <c r="H537" s="334">
        <v>170</v>
      </c>
      <c r="I537" s="216">
        <v>14</v>
      </c>
      <c r="J537" s="216">
        <v>14</v>
      </c>
      <c r="K537" s="534" t="s">
        <v>636</v>
      </c>
      <c r="L537" s="322"/>
      <c r="M537" s="433" t="s">
        <v>705</v>
      </c>
      <c r="N537" s="439" t="s">
        <v>706</v>
      </c>
      <c r="O537" s="334" t="s">
        <v>127</v>
      </c>
      <c r="P537" s="398"/>
      <c r="Q537" s="398"/>
      <c r="R537" s="398"/>
      <c r="S537" s="398"/>
      <c r="T537" s="398"/>
      <c r="U537" s="398"/>
      <c r="V537" s="398"/>
      <c r="W537" s="398"/>
      <c r="X537" s="398">
        <v>140000000</v>
      </c>
      <c r="Y537" s="398"/>
      <c r="Z537" s="398"/>
      <c r="AA537" s="398"/>
      <c r="AB537" s="398"/>
      <c r="AC537" s="398"/>
      <c r="AD537" s="398"/>
      <c r="AE537" s="398"/>
      <c r="AF537" s="398"/>
      <c r="AG537" s="398"/>
      <c r="AH537" s="398"/>
      <c r="AI537" s="398"/>
      <c r="AJ537" s="398"/>
      <c r="AK537" s="398"/>
      <c r="AL537" s="401">
        <f>+P537+Q537+R537+S537+T537+U537+V537+W537+X537+Y537+Z537+AA537+AD537+AG537+AH537+AI537+AJ537+AK537</f>
        <v>140000000</v>
      </c>
      <c r="AN537" s="176"/>
    </row>
    <row r="538" spans="1:40" s="35" customFormat="1" ht="72.75" customHeight="1" x14ac:dyDescent="0.25">
      <c r="A538" s="353"/>
      <c r="B538" s="298"/>
      <c r="C538" s="475"/>
      <c r="D538" s="441"/>
      <c r="E538" s="541"/>
      <c r="F538" s="541"/>
      <c r="G538" s="73"/>
      <c r="H538" s="334">
        <v>171</v>
      </c>
      <c r="I538" s="216">
        <v>1</v>
      </c>
      <c r="J538" s="216">
        <v>1</v>
      </c>
      <c r="K538" s="536"/>
      <c r="L538" s="324"/>
      <c r="M538" s="435"/>
      <c r="N538" s="441"/>
      <c r="O538" s="334" t="s">
        <v>127</v>
      </c>
      <c r="P538" s="400"/>
      <c r="Q538" s="400"/>
      <c r="R538" s="400"/>
      <c r="S538" s="400"/>
      <c r="T538" s="400"/>
      <c r="U538" s="400"/>
      <c r="V538" s="400"/>
      <c r="W538" s="400"/>
      <c r="X538" s="400"/>
      <c r="Y538" s="400"/>
      <c r="Z538" s="400"/>
      <c r="AA538" s="400"/>
      <c r="AB538" s="400"/>
      <c r="AC538" s="400"/>
      <c r="AD538" s="400"/>
      <c r="AE538" s="400"/>
      <c r="AF538" s="400"/>
      <c r="AG538" s="400"/>
      <c r="AH538" s="400"/>
      <c r="AI538" s="400"/>
      <c r="AJ538" s="400"/>
      <c r="AK538" s="400"/>
      <c r="AL538" s="403"/>
      <c r="AN538" s="176"/>
    </row>
    <row r="539" spans="1:40" s="35" customFormat="1" ht="131.25" customHeight="1" x14ac:dyDescent="0.25">
      <c r="A539" s="353"/>
      <c r="B539" s="298"/>
      <c r="C539" s="335">
        <v>28</v>
      </c>
      <c r="D539" s="329" t="s">
        <v>117</v>
      </c>
      <c r="E539" s="317">
        <v>0.5</v>
      </c>
      <c r="F539" s="317">
        <v>1</v>
      </c>
      <c r="G539" s="26"/>
      <c r="H539" s="334">
        <v>172</v>
      </c>
      <c r="I539" s="12">
        <v>12</v>
      </c>
      <c r="J539" s="12">
        <v>12</v>
      </c>
      <c r="K539" s="12" t="s">
        <v>636</v>
      </c>
      <c r="L539" s="12"/>
      <c r="M539" s="334" t="s">
        <v>707</v>
      </c>
      <c r="N539" s="329" t="s">
        <v>708</v>
      </c>
      <c r="O539" s="334" t="s">
        <v>127</v>
      </c>
      <c r="P539" s="45">
        <v>0</v>
      </c>
      <c r="Q539" s="45">
        <v>0</v>
      </c>
      <c r="R539" s="45">
        <v>0</v>
      </c>
      <c r="S539" s="45">
        <v>0</v>
      </c>
      <c r="T539" s="45">
        <v>0</v>
      </c>
      <c r="U539" s="45">
        <v>0</v>
      </c>
      <c r="V539" s="45">
        <v>0</v>
      </c>
      <c r="W539" s="45">
        <v>0</v>
      </c>
      <c r="X539" s="45">
        <v>0</v>
      </c>
      <c r="Y539" s="45">
        <v>0</v>
      </c>
      <c r="Z539" s="45">
        <v>0</v>
      </c>
      <c r="AA539" s="45">
        <v>0</v>
      </c>
      <c r="AB539" s="45"/>
      <c r="AC539" s="45"/>
      <c r="AD539" s="45">
        <v>0</v>
      </c>
      <c r="AE539" s="45"/>
      <c r="AF539" s="45"/>
      <c r="AG539" s="45">
        <v>0</v>
      </c>
      <c r="AH539" s="45">
        <v>310000000</v>
      </c>
      <c r="AI539" s="45">
        <v>0</v>
      </c>
      <c r="AJ539" s="33"/>
      <c r="AK539" s="33">
        <v>0</v>
      </c>
      <c r="AL539" s="355">
        <f>+P539+Q539+R539+S539+T539+U539+V539+W539+X539+Y539+Z539+AA539+AD539+AG539+AH539+AI539+AJ539+AK539</f>
        <v>310000000</v>
      </c>
      <c r="AN539" s="176"/>
    </row>
    <row r="540" spans="1:40" s="35" customFormat="1" ht="38.25" customHeight="1" x14ac:dyDescent="0.25">
      <c r="A540" s="353"/>
      <c r="B540" s="298"/>
      <c r="C540" s="25"/>
      <c r="D540" s="74"/>
      <c r="E540" s="25"/>
      <c r="F540" s="25"/>
      <c r="G540" s="74"/>
      <c r="H540" s="25"/>
      <c r="I540" s="25"/>
      <c r="J540" s="25"/>
      <c r="K540" s="318"/>
      <c r="L540" s="92"/>
      <c r="M540" s="318"/>
      <c r="N540" s="86"/>
      <c r="O540" s="25"/>
      <c r="P540" s="257"/>
      <c r="Q540" s="257"/>
      <c r="R540" s="257"/>
      <c r="S540" s="257"/>
      <c r="T540" s="257"/>
      <c r="U540" s="257"/>
      <c r="V540" s="257"/>
      <c r="W540" s="257"/>
      <c r="X540" s="257"/>
      <c r="Y540" s="257"/>
      <c r="Z540" s="257"/>
      <c r="AA540" s="257"/>
      <c r="AB540" s="257"/>
      <c r="AC540" s="257"/>
      <c r="AD540" s="257"/>
      <c r="AE540" s="257"/>
      <c r="AF540" s="257"/>
      <c r="AG540" s="257"/>
      <c r="AH540" s="257"/>
      <c r="AI540" s="257"/>
      <c r="AJ540" s="257"/>
      <c r="AK540" s="257"/>
      <c r="AL540" s="357"/>
    </row>
    <row r="541" spans="1:40" s="78" customFormat="1" ht="38.25" customHeight="1" x14ac:dyDescent="0.25">
      <c r="A541" s="353"/>
      <c r="B541" s="298"/>
      <c r="C541" s="25"/>
      <c r="D541" s="24"/>
      <c r="E541" s="116"/>
      <c r="F541" s="116"/>
      <c r="G541" s="144">
        <v>53</v>
      </c>
      <c r="H541" s="69" t="s">
        <v>59</v>
      </c>
      <c r="I541" s="69"/>
      <c r="J541" s="69"/>
      <c r="K541" s="69"/>
      <c r="L541" s="69"/>
      <c r="M541" s="69"/>
      <c r="N541" s="69"/>
      <c r="O541" s="69"/>
      <c r="P541" s="255">
        <f>SUM(P542:P543)</f>
        <v>0</v>
      </c>
      <c r="Q541" s="255">
        <f t="shared" ref="Q541:AL541" si="172">SUM(Q542:Q543)</f>
        <v>0</v>
      </c>
      <c r="R541" s="255">
        <f t="shared" si="172"/>
        <v>0</v>
      </c>
      <c r="S541" s="255">
        <f t="shared" si="172"/>
        <v>0</v>
      </c>
      <c r="T541" s="255">
        <f t="shared" si="172"/>
        <v>0</v>
      </c>
      <c r="U541" s="255">
        <f t="shared" si="172"/>
        <v>0</v>
      </c>
      <c r="V541" s="255">
        <f t="shared" si="172"/>
        <v>0</v>
      </c>
      <c r="W541" s="255">
        <f t="shared" si="172"/>
        <v>0</v>
      </c>
      <c r="X541" s="255">
        <f t="shared" si="172"/>
        <v>34404000</v>
      </c>
      <c r="Y541" s="255">
        <f t="shared" si="172"/>
        <v>0</v>
      </c>
      <c r="Z541" s="255">
        <f t="shared" si="172"/>
        <v>0</v>
      </c>
      <c r="AA541" s="255">
        <f t="shared" si="172"/>
        <v>0</v>
      </c>
      <c r="AB541" s="255">
        <f t="shared" si="172"/>
        <v>0</v>
      </c>
      <c r="AC541" s="255">
        <f t="shared" si="172"/>
        <v>0</v>
      </c>
      <c r="AD541" s="255">
        <f t="shared" si="172"/>
        <v>0</v>
      </c>
      <c r="AE541" s="255">
        <f t="shared" si="172"/>
        <v>0</v>
      </c>
      <c r="AF541" s="255">
        <f t="shared" si="172"/>
        <v>0</v>
      </c>
      <c r="AG541" s="255">
        <f t="shared" si="172"/>
        <v>0</v>
      </c>
      <c r="AH541" s="255">
        <f t="shared" si="172"/>
        <v>0</v>
      </c>
      <c r="AI541" s="255">
        <f t="shared" si="172"/>
        <v>0</v>
      </c>
      <c r="AJ541" s="255">
        <f t="shared" si="172"/>
        <v>0</v>
      </c>
      <c r="AK541" s="255">
        <f t="shared" si="172"/>
        <v>0</v>
      </c>
      <c r="AL541" s="354">
        <f t="shared" si="172"/>
        <v>34404000</v>
      </c>
    </row>
    <row r="542" spans="1:40" s="35" customFormat="1" ht="156" customHeight="1" x14ac:dyDescent="0.25">
      <c r="A542" s="353"/>
      <c r="B542" s="298"/>
      <c r="C542" s="474">
        <v>28</v>
      </c>
      <c r="D542" s="439" t="s">
        <v>117</v>
      </c>
      <c r="E542" s="540">
        <v>0.5</v>
      </c>
      <c r="F542" s="540">
        <v>1</v>
      </c>
      <c r="G542" s="433"/>
      <c r="H542" s="334">
        <v>173</v>
      </c>
      <c r="I542" s="216" t="s">
        <v>9</v>
      </c>
      <c r="J542" s="216">
        <v>7</v>
      </c>
      <c r="K542" s="534" t="s">
        <v>636</v>
      </c>
      <c r="L542" s="445"/>
      <c r="M542" s="433" t="s">
        <v>709</v>
      </c>
      <c r="N542" s="439" t="s">
        <v>710</v>
      </c>
      <c r="O542" s="334" t="s">
        <v>127</v>
      </c>
      <c r="P542" s="398"/>
      <c r="Q542" s="398"/>
      <c r="R542" s="398"/>
      <c r="S542" s="398"/>
      <c r="T542" s="398"/>
      <c r="U542" s="398"/>
      <c r="V542" s="398"/>
      <c r="W542" s="398"/>
      <c r="X542" s="398">
        <v>34404000</v>
      </c>
      <c r="Y542" s="398"/>
      <c r="Z542" s="398"/>
      <c r="AA542" s="398"/>
      <c r="AB542" s="398"/>
      <c r="AC542" s="398"/>
      <c r="AD542" s="398"/>
      <c r="AE542" s="398"/>
      <c r="AF542" s="398"/>
      <c r="AG542" s="398"/>
      <c r="AH542" s="398"/>
      <c r="AI542" s="398"/>
      <c r="AJ542" s="398"/>
      <c r="AK542" s="398"/>
      <c r="AL542" s="401">
        <f>+P542+Q542+R542+S542+T542+U542+V542+W542+X542+Y542+Z542+AA542+AD542+AG542+AH542+AI542+AJ542+AK542</f>
        <v>34404000</v>
      </c>
      <c r="AN542" s="176"/>
    </row>
    <row r="543" spans="1:40" s="35" customFormat="1" ht="112.5" customHeight="1" x14ac:dyDescent="0.25">
      <c r="A543" s="353"/>
      <c r="B543" s="298"/>
      <c r="C543" s="475"/>
      <c r="D543" s="441"/>
      <c r="E543" s="541"/>
      <c r="F543" s="541"/>
      <c r="G543" s="435"/>
      <c r="H543" s="334">
        <v>174</v>
      </c>
      <c r="I543" s="334">
        <v>100</v>
      </c>
      <c r="J543" s="334">
        <v>150</v>
      </c>
      <c r="K543" s="536"/>
      <c r="L543" s="447"/>
      <c r="M543" s="435"/>
      <c r="N543" s="441"/>
      <c r="O543" s="334" t="s">
        <v>127</v>
      </c>
      <c r="P543" s="400"/>
      <c r="Q543" s="400"/>
      <c r="R543" s="400"/>
      <c r="S543" s="400"/>
      <c r="T543" s="400"/>
      <c r="U543" s="400"/>
      <c r="V543" s="400"/>
      <c r="W543" s="400"/>
      <c r="X543" s="400"/>
      <c r="Y543" s="400"/>
      <c r="Z543" s="400"/>
      <c r="AA543" s="400"/>
      <c r="AB543" s="400"/>
      <c r="AC543" s="400"/>
      <c r="AD543" s="400"/>
      <c r="AE543" s="400"/>
      <c r="AF543" s="400"/>
      <c r="AG543" s="400"/>
      <c r="AH543" s="400"/>
      <c r="AI543" s="400"/>
      <c r="AJ543" s="400"/>
      <c r="AK543" s="400"/>
      <c r="AL543" s="403"/>
      <c r="AN543" s="176"/>
    </row>
    <row r="544" spans="1:40" s="35" customFormat="1" ht="38.25" customHeight="1" x14ac:dyDescent="0.25">
      <c r="A544" s="353"/>
      <c r="B544" s="298"/>
      <c r="C544" s="25"/>
      <c r="D544" s="74"/>
      <c r="E544" s="25"/>
      <c r="F544" s="25"/>
      <c r="G544" s="74"/>
      <c r="H544" s="25"/>
      <c r="I544" s="25"/>
      <c r="J544" s="25"/>
      <c r="K544" s="318"/>
      <c r="L544" s="92"/>
      <c r="M544" s="318"/>
      <c r="N544" s="86"/>
      <c r="O544" s="25"/>
      <c r="P544" s="257"/>
      <c r="Q544" s="257"/>
      <c r="R544" s="257"/>
      <c r="S544" s="257"/>
      <c r="T544" s="257"/>
      <c r="U544" s="257"/>
      <c r="V544" s="257"/>
      <c r="W544" s="257"/>
      <c r="X544" s="257"/>
      <c r="Y544" s="257"/>
      <c r="Z544" s="257"/>
      <c r="AA544" s="257"/>
      <c r="AB544" s="257"/>
      <c r="AC544" s="257"/>
      <c r="AD544" s="257"/>
      <c r="AE544" s="257"/>
      <c r="AF544" s="257"/>
      <c r="AG544" s="257"/>
      <c r="AH544" s="257"/>
      <c r="AI544" s="257"/>
      <c r="AJ544" s="257"/>
      <c r="AK544" s="257"/>
      <c r="AL544" s="357"/>
      <c r="AN544" s="176"/>
    </row>
    <row r="545" spans="1:40" s="78" customFormat="1" ht="38.25" customHeight="1" x14ac:dyDescent="0.25">
      <c r="A545" s="353"/>
      <c r="B545" s="298"/>
      <c r="C545" s="25"/>
      <c r="D545" s="24"/>
      <c r="E545" s="116"/>
      <c r="F545" s="116"/>
      <c r="G545" s="144">
        <v>54</v>
      </c>
      <c r="H545" s="69" t="s">
        <v>60</v>
      </c>
      <c r="I545" s="69"/>
      <c r="J545" s="69"/>
      <c r="K545" s="69"/>
      <c r="L545" s="69"/>
      <c r="M545" s="69"/>
      <c r="N545" s="69"/>
      <c r="O545" s="69"/>
      <c r="P545" s="255">
        <f>SUM(P546:P547)</f>
        <v>0</v>
      </c>
      <c r="Q545" s="255">
        <f t="shared" ref="Q545:AL545" si="173">SUM(Q546:Q547)</f>
        <v>0</v>
      </c>
      <c r="R545" s="255">
        <f t="shared" si="173"/>
        <v>0</v>
      </c>
      <c r="S545" s="255">
        <f t="shared" si="173"/>
        <v>0</v>
      </c>
      <c r="T545" s="255">
        <f t="shared" si="173"/>
        <v>0</v>
      </c>
      <c r="U545" s="255">
        <f t="shared" si="173"/>
        <v>0</v>
      </c>
      <c r="V545" s="255">
        <f t="shared" si="173"/>
        <v>0</v>
      </c>
      <c r="W545" s="255">
        <f t="shared" si="173"/>
        <v>0</v>
      </c>
      <c r="X545" s="255">
        <f t="shared" si="173"/>
        <v>223124000</v>
      </c>
      <c r="Y545" s="255">
        <f t="shared" si="173"/>
        <v>0</v>
      </c>
      <c r="Z545" s="255">
        <f t="shared" si="173"/>
        <v>0</v>
      </c>
      <c r="AA545" s="255">
        <f t="shared" si="173"/>
        <v>0</v>
      </c>
      <c r="AB545" s="255">
        <f t="shared" si="173"/>
        <v>0</v>
      </c>
      <c r="AC545" s="255">
        <f t="shared" si="173"/>
        <v>0</v>
      </c>
      <c r="AD545" s="255">
        <f t="shared" si="173"/>
        <v>0</v>
      </c>
      <c r="AE545" s="255">
        <f t="shared" si="173"/>
        <v>0</v>
      </c>
      <c r="AF545" s="255">
        <f t="shared" si="173"/>
        <v>0</v>
      </c>
      <c r="AG545" s="255">
        <f t="shared" si="173"/>
        <v>0</v>
      </c>
      <c r="AH545" s="255">
        <f t="shared" si="173"/>
        <v>0</v>
      </c>
      <c r="AI545" s="255">
        <f t="shared" si="173"/>
        <v>0</v>
      </c>
      <c r="AJ545" s="255">
        <f t="shared" si="173"/>
        <v>0</v>
      </c>
      <c r="AK545" s="255">
        <f t="shared" si="173"/>
        <v>0</v>
      </c>
      <c r="AL545" s="354">
        <f t="shared" si="173"/>
        <v>223124000</v>
      </c>
    </row>
    <row r="546" spans="1:40" s="35" customFormat="1" ht="84" customHeight="1" x14ac:dyDescent="0.25">
      <c r="A546" s="353"/>
      <c r="B546" s="298"/>
      <c r="C546" s="474">
        <v>28</v>
      </c>
      <c r="D546" s="439" t="s">
        <v>117</v>
      </c>
      <c r="E546" s="540">
        <v>0.5</v>
      </c>
      <c r="F546" s="540">
        <v>1</v>
      </c>
      <c r="G546" s="433"/>
      <c r="H546" s="334">
        <v>175</v>
      </c>
      <c r="I546" s="334">
        <v>10</v>
      </c>
      <c r="J546" s="334">
        <v>14</v>
      </c>
      <c r="K546" s="433" t="s">
        <v>636</v>
      </c>
      <c r="L546" s="322"/>
      <c r="M546" s="433" t="s">
        <v>711</v>
      </c>
      <c r="N546" s="439" t="s">
        <v>712</v>
      </c>
      <c r="O546" s="334" t="s">
        <v>127</v>
      </c>
      <c r="P546" s="398"/>
      <c r="Q546" s="398"/>
      <c r="R546" s="398"/>
      <c r="S546" s="398"/>
      <c r="T546" s="398"/>
      <c r="U546" s="398"/>
      <c r="V546" s="398"/>
      <c r="W546" s="398"/>
      <c r="X546" s="398">
        <f>23124000+200000000</f>
        <v>223124000</v>
      </c>
      <c r="Y546" s="398"/>
      <c r="Z546" s="398"/>
      <c r="AA546" s="398"/>
      <c r="AB546" s="398"/>
      <c r="AC546" s="398"/>
      <c r="AD546" s="398"/>
      <c r="AE546" s="398"/>
      <c r="AF546" s="398"/>
      <c r="AG546" s="398"/>
      <c r="AH546" s="398"/>
      <c r="AI546" s="398"/>
      <c r="AJ546" s="398"/>
      <c r="AK546" s="398"/>
      <c r="AL546" s="401">
        <f>+P546+Q546+R546+S546+T546+U546+V546+W546+X546+Y546+Z546+AA546+AD546+AG546+AH546+AI546+AJ546+AK546</f>
        <v>223124000</v>
      </c>
      <c r="AN546" s="176"/>
    </row>
    <row r="547" spans="1:40" s="35" customFormat="1" ht="114" customHeight="1" x14ac:dyDescent="0.25">
      <c r="A547" s="353"/>
      <c r="B547" s="298"/>
      <c r="C547" s="475"/>
      <c r="D547" s="441"/>
      <c r="E547" s="541"/>
      <c r="F547" s="541"/>
      <c r="G547" s="435"/>
      <c r="H547" s="334">
        <v>176</v>
      </c>
      <c r="I547" s="334">
        <v>2</v>
      </c>
      <c r="J547" s="334">
        <v>2</v>
      </c>
      <c r="K547" s="435"/>
      <c r="L547" s="324"/>
      <c r="M547" s="435"/>
      <c r="N547" s="441"/>
      <c r="O547" s="334" t="s">
        <v>127</v>
      </c>
      <c r="P547" s="400"/>
      <c r="Q547" s="400"/>
      <c r="R547" s="400"/>
      <c r="S547" s="400"/>
      <c r="T547" s="400"/>
      <c r="U547" s="400"/>
      <c r="V547" s="400"/>
      <c r="W547" s="400"/>
      <c r="X547" s="400"/>
      <c r="Y547" s="400"/>
      <c r="Z547" s="400"/>
      <c r="AA547" s="400"/>
      <c r="AB547" s="400"/>
      <c r="AC547" s="400"/>
      <c r="AD547" s="400"/>
      <c r="AE547" s="400"/>
      <c r="AF547" s="400"/>
      <c r="AG547" s="400"/>
      <c r="AH547" s="400"/>
      <c r="AI547" s="400"/>
      <c r="AJ547" s="400"/>
      <c r="AK547" s="400"/>
      <c r="AL547" s="403"/>
      <c r="AN547" s="176"/>
    </row>
    <row r="548" spans="1:40" s="35" customFormat="1" ht="38.25" customHeight="1" x14ac:dyDescent="0.25">
      <c r="A548" s="359"/>
      <c r="B548" s="74"/>
      <c r="C548" s="25"/>
      <c r="D548" s="74"/>
      <c r="E548" s="25"/>
      <c r="F548" s="25"/>
      <c r="G548" s="74"/>
      <c r="H548" s="25"/>
      <c r="I548" s="25"/>
      <c r="J548" s="25"/>
      <c r="K548" s="318"/>
      <c r="L548" s="92"/>
      <c r="M548" s="318"/>
      <c r="N548" s="86"/>
      <c r="O548" s="25"/>
      <c r="P548" s="257"/>
      <c r="Q548" s="257"/>
      <c r="R548" s="257"/>
      <c r="S548" s="257"/>
      <c r="T548" s="257"/>
      <c r="U548" s="257"/>
      <c r="V548" s="257"/>
      <c r="W548" s="257"/>
      <c r="X548" s="257"/>
      <c r="Y548" s="257"/>
      <c r="Z548" s="257"/>
      <c r="AA548" s="257"/>
      <c r="AB548" s="257"/>
      <c r="AC548" s="257"/>
      <c r="AD548" s="257"/>
      <c r="AE548" s="257"/>
      <c r="AF548" s="257"/>
      <c r="AG548" s="257"/>
      <c r="AH548" s="257"/>
      <c r="AI548" s="257"/>
      <c r="AJ548" s="257"/>
      <c r="AK548" s="257"/>
      <c r="AL548" s="357"/>
    </row>
    <row r="549" spans="1:40" s="35" customFormat="1" ht="38.25" customHeight="1" x14ac:dyDescent="0.25">
      <c r="A549" s="359"/>
      <c r="B549" s="219">
        <v>15</v>
      </c>
      <c r="C549" s="63" t="s">
        <v>61</v>
      </c>
      <c r="D549" s="63"/>
      <c r="E549" s="63"/>
      <c r="F549" s="63"/>
      <c r="G549" s="63"/>
      <c r="H549" s="63"/>
      <c r="I549" s="63"/>
      <c r="J549" s="63"/>
      <c r="K549" s="63"/>
      <c r="L549" s="63"/>
      <c r="M549" s="63"/>
      <c r="N549" s="63"/>
      <c r="O549" s="63"/>
      <c r="P549" s="253">
        <f>SUM(P550)</f>
        <v>0</v>
      </c>
      <c r="Q549" s="253">
        <f t="shared" ref="Q549:AL549" si="174">SUM(Q550)</f>
        <v>0</v>
      </c>
      <c r="R549" s="253">
        <f t="shared" si="174"/>
        <v>0</v>
      </c>
      <c r="S549" s="253">
        <f t="shared" si="174"/>
        <v>0</v>
      </c>
      <c r="T549" s="253">
        <f t="shared" si="174"/>
        <v>0</v>
      </c>
      <c r="U549" s="253">
        <f t="shared" si="174"/>
        <v>0</v>
      </c>
      <c r="V549" s="253">
        <f t="shared" si="174"/>
        <v>0</v>
      </c>
      <c r="W549" s="253">
        <f t="shared" si="174"/>
        <v>0</v>
      </c>
      <c r="X549" s="253">
        <f t="shared" si="174"/>
        <v>125772000</v>
      </c>
      <c r="Y549" s="253">
        <f t="shared" si="174"/>
        <v>0</v>
      </c>
      <c r="Z549" s="253">
        <f t="shared" si="174"/>
        <v>0</v>
      </c>
      <c r="AA549" s="253">
        <f t="shared" si="174"/>
        <v>0</v>
      </c>
      <c r="AB549" s="253">
        <f t="shared" si="174"/>
        <v>0</v>
      </c>
      <c r="AC549" s="253">
        <f t="shared" si="174"/>
        <v>0</v>
      </c>
      <c r="AD549" s="253">
        <f t="shared" si="174"/>
        <v>0</v>
      </c>
      <c r="AE549" s="253">
        <f t="shared" si="174"/>
        <v>0</v>
      </c>
      <c r="AF549" s="253">
        <f t="shared" si="174"/>
        <v>0</v>
      </c>
      <c r="AG549" s="253">
        <f t="shared" si="174"/>
        <v>0</v>
      </c>
      <c r="AH549" s="253">
        <f t="shared" si="174"/>
        <v>0</v>
      </c>
      <c r="AI549" s="253">
        <f t="shared" si="174"/>
        <v>0</v>
      </c>
      <c r="AJ549" s="253">
        <f t="shared" si="174"/>
        <v>0</v>
      </c>
      <c r="AK549" s="253">
        <f t="shared" si="174"/>
        <v>35000000</v>
      </c>
      <c r="AL549" s="352">
        <f t="shared" si="174"/>
        <v>160772000</v>
      </c>
    </row>
    <row r="550" spans="1:40" s="35" customFormat="1" ht="38.25" customHeight="1" x14ac:dyDescent="0.25">
      <c r="A550" s="353"/>
      <c r="B550" s="70"/>
      <c r="C550" s="25"/>
      <c r="D550" s="74"/>
      <c r="E550" s="25"/>
      <c r="F550" s="335"/>
      <c r="G550" s="144">
        <v>55</v>
      </c>
      <c r="H550" s="69" t="s">
        <v>713</v>
      </c>
      <c r="I550" s="69"/>
      <c r="J550" s="69"/>
      <c r="K550" s="69"/>
      <c r="L550" s="69"/>
      <c r="M550" s="69"/>
      <c r="N550" s="69"/>
      <c r="O550" s="69"/>
      <c r="P550" s="255">
        <f>SUM(P551:P553)</f>
        <v>0</v>
      </c>
      <c r="Q550" s="255">
        <f t="shared" ref="Q550:AL550" si="175">SUM(Q551:Q553)</f>
        <v>0</v>
      </c>
      <c r="R550" s="255">
        <f t="shared" si="175"/>
        <v>0</v>
      </c>
      <c r="S550" s="255">
        <f t="shared" si="175"/>
        <v>0</v>
      </c>
      <c r="T550" s="255">
        <f t="shared" si="175"/>
        <v>0</v>
      </c>
      <c r="U550" s="255">
        <f t="shared" si="175"/>
        <v>0</v>
      </c>
      <c r="V550" s="255">
        <f t="shared" si="175"/>
        <v>0</v>
      </c>
      <c r="W550" s="255">
        <f t="shared" si="175"/>
        <v>0</v>
      </c>
      <c r="X550" s="255">
        <f t="shared" si="175"/>
        <v>125772000</v>
      </c>
      <c r="Y550" s="255">
        <f t="shared" si="175"/>
        <v>0</v>
      </c>
      <c r="Z550" s="255">
        <f t="shared" si="175"/>
        <v>0</v>
      </c>
      <c r="AA550" s="255">
        <f t="shared" si="175"/>
        <v>0</v>
      </c>
      <c r="AB550" s="255">
        <f t="shared" si="175"/>
        <v>0</v>
      </c>
      <c r="AC550" s="255">
        <f t="shared" si="175"/>
        <v>0</v>
      </c>
      <c r="AD550" s="255">
        <f t="shared" si="175"/>
        <v>0</v>
      </c>
      <c r="AE550" s="255">
        <f t="shared" si="175"/>
        <v>0</v>
      </c>
      <c r="AF550" s="255">
        <f t="shared" si="175"/>
        <v>0</v>
      </c>
      <c r="AG550" s="255">
        <f t="shared" si="175"/>
        <v>0</v>
      </c>
      <c r="AH550" s="255">
        <f t="shared" si="175"/>
        <v>0</v>
      </c>
      <c r="AI550" s="255">
        <f t="shared" si="175"/>
        <v>0</v>
      </c>
      <c r="AJ550" s="255">
        <f t="shared" si="175"/>
        <v>0</v>
      </c>
      <c r="AK550" s="255">
        <f t="shared" si="175"/>
        <v>35000000</v>
      </c>
      <c r="AL550" s="354">
        <f t="shared" si="175"/>
        <v>160772000</v>
      </c>
    </row>
    <row r="551" spans="1:40" s="35" customFormat="1" ht="84.75" customHeight="1" x14ac:dyDescent="0.25">
      <c r="A551" s="353"/>
      <c r="B551" s="298"/>
      <c r="C551" s="335" t="s">
        <v>654</v>
      </c>
      <c r="D551" s="329" t="s">
        <v>144</v>
      </c>
      <c r="E551" s="12">
        <v>2</v>
      </c>
      <c r="F551" s="12">
        <v>2</v>
      </c>
      <c r="G551" s="433"/>
      <c r="H551" s="334">
        <v>177</v>
      </c>
      <c r="I551" s="334">
        <v>2</v>
      </c>
      <c r="J551" s="334">
        <v>2</v>
      </c>
      <c r="K551" s="433" t="s">
        <v>636</v>
      </c>
      <c r="L551" s="445"/>
      <c r="M551" s="433" t="s">
        <v>714</v>
      </c>
      <c r="N551" s="439" t="s">
        <v>715</v>
      </c>
      <c r="O551" s="11" t="s">
        <v>127</v>
      </c>
      <c r="P551" s="398"/>
      <c r="Q551" s="398"/>
      <c r="R551" s="398"/>
      <c r="S551" s="398"/>
      <c r="T551" s="398"/>
      <c r="U551" s="398"/>
      <c r="V551" s="398"/>
      <c r="W551" s="398"/>
      <c r="X551" s="398">
        <v>125772000</v>
      </c>
      <c r="Y551" s="398"/>
      <c r="Z551" s="398"/>
      <c r="AA551" s="398"/>
      <c r="AB551" s="398"/>
      <c r="AC551" s="398"/>
      <c r="AD551" s="398"/>
      <c r="AE551" s="398"/>
      <c r="AF551" s="398"/>
      <c r="AG551" s="398"/>
      <c r="AH551" s="398"/>
      <c r="AI551" s="398"/>
      <c r="AJ551" s="398"/>
      <c r="AK551" s="398">
        <v>35000000</v>
      </c>
      <c r="AL551" s="401">
        <f>+P551+Q551+R551+S551+T551+U551+V551+W551+X551+Y551+Z551+AA551+AD551+AG551+AH551+AI551+AJ551+AK551</f>
        <v>160772000</v>
      </c>
      <c r="AN551" s="176"/>
    </row>
    <row r="552" spans="1:40" s="35" customFormat="1" ht="108" customHeight="1" x14ac:dyDescent="0.25">
      <c r="A552" s="353"/>
      <c r="B552" s="298"/>
      <c r="C552" s="335" t="s">
        <v>654</v>
      </c>
      <c r="D552" s="329" t="s">
        <v>145</v>
      </c>
      <c r="E552" s="196">
        <v>0</v>
      </c>
      <c r="F552" s="196">
        <v>0.8</v>
      </c>
      <c r="G552" s="434"/>
      <c r="H552" s="334">
        <v>178</v>
      </c>
      <c r="I552" s="334">
        <v>0</v>
      </c>
      <c r="J552" s="334">
        <v>3</v>
      </c>
      <c r="K552" s="434"/>
      <c r="L552" s="446"/>
      <c r="M552" s="434"/>
      <c r="N552" s="440"/>
      <c r="O552" s="11" t="s">
        <v>127</v>
      </c>
      <c r="P552" s="399"/>
      <c r="Q552" s="399"/>
      <c r="R552" s="399"/>
      <c r="S552" s="399"/>
      <c r="T552" s="399"/>
      <c r="U552" s="399"/>
      <c r="V552" s="399"/>
      <c r="W552" s="399"/>
      <c r="X552" s="399"/>
      <c r="Y552" s="399"/>
      <c r="Z552" s="399"/>
      <c r="AA552" s="399"/>
      <c r="AB552" s="399"/>
      <c r="AC552" s="399"/>
      <c r="AD552" s="399"/>
      <c r="AE552" s="399"/>
      <c r="AF552" s="399"/>
      <c r="AG552" s="399"/>
      <c r="AH552" s="399"/>
      <c r="AI552" s="399"/>
      <c r="AJ552" s="399"/>
      <c r="AK552" s="399"/>
      <c r="AL552" s="402"/>
      <c r="AN552" s="176"/>
    </row>
    <row r="553" spans="1:40" s="35" customFormat="1" ht="74.25" customHeight="1" x14ac:dyDescent="0.25">
      <c r="A553" s="353"/>
      <c r="B553" s="298"/>
      <c r="C553" s="335" t="s">
        <v>654</v>
      </c>
      <c r="D553" s="329" t="s">
        <v>146</v>
      </c>
      <c r="E553" s="196" t="s">
        <v>9</v>
      </c>
      <c r="F553" s="196">
        <v>0.9</v>
      </c>
      <c r="G553" s="435"/>
      <c r="H553" s="334">
        <v>179</v>
      </c>
      <c r="I553" s="334">
        <v>4</v>
      </c>
      <c r="J553" s="334">
        <v>4</v>
      </c>
      <c r="K553" s="435"/>
      <c r="L553" s="447"/>
      <c r="M553" s="435"/>
      <c r="N553" s="441"/>
      <c r="O553" s="11" t="s">
        <v>127</v>
      </c>
      <c r="P553" s="400"/>
      <c r="Q553" s="400"/>
      <c r="R553" s="400"/>
      <c r="S553" s="400"/>
      <c r="T553" s="400"/>
      <c r="U553" s="400"/>
      <c r="V553" s="400"/>
      <c r="W553" s="400"/>
      <c r="X553" s="400"/>
      <c r="Y553" s="400"/>
      <c r="Z553" s="400"/>
      <c r="AA553" s="400"/>
      <c r="AB553" s="400"/>
      <c r="AC553" s="400"/>
      <c r="AD553" s="400"/>
      <c r="AE553" s="400"/>
      <c r="AF553" s="400"/>
      <c r="AG553" s="400"/>
      <c r="AH553" s="400"/>
      <c r="AI553" s="400"/>
      <c r="AJ553" s="400"/>
      <c r="AK553" s="400"/>
      <c r="AL553" s="403"/>
      <c r="AN553" s="176"/>
    </row>
    <row r="554" spans="1:40" s="35" customFormat="1" ht="38.25" customHeight="1" x14ac:dyDescent="0.25">
      <c r="A554" s="379"/>
      <c r="B554" s="548" t="s">
        <v>157</v>
      </c>
      <c r="C554" s="549"/>
      <c r="D554" s="549"/>
      <c r="E554" s="549"/>
      <c r="F554" s="549"/>
      <c r="G554" s="549"/>
      <c r="H554" s="549"/>
      <c r="I554" s="549"/>
      <c r="J554" s="549"/>
      <c r="K554" s="549"/>
      <c r="L554" s="549"/>
      <c r="M554" s="549"/>
      <c r="N554" s="549"/>
      <c r="O554" s="286"/>
      <c r="P554" s="275">
        <f t="shared" ref="P554:AK554" si="176">P447+P440+P377+P286+P275+P225+P188+P162+P93+P64+P19+P9+P54</f>
        <v>2173164468</v>
      </c>
      <c r="Q554" s="275">
        <f t="shared" si="176"/>
        <v>3247557575</v>
      </c>
      <c r="R554" s="275">
        <f t="shared" si="176"/>
        <v>6088592143</v>
      </c>
      <c r="S554" s="275">
        <f t="shared" si="176"/>
        <v>5969924915</v>
      </c>
      <c r="T554" s="275">
        <f t="shared" si="176"/>
        <v>46963067.460000001</v>
      </c>
      <c r="U554" s="275">
        <f t="shared" si="176"/>
        <v>502256341</v>
      </c>
      <c r="V554" s="275">
        <f t="shared" si="176"/>
        <v>6043239626</v>
      </c>
      <c r="W554" s="275">
        <f t="shared" si="176"/>
        <v>14109434246</v>
      </c>
      <c r="X554" s="275">
        <f t="shared" si="176"/>
        <v>16030143817</v>
      </c>
      <c r="Y554" s="275">
        <f t="shared" si="176"/>
        <v>1237889758</v>
      </c>
      <c r="Z554" s="275">
        <f t="shared" si="176"/>
        <v>7997599898</v>
      </c>
      <c r="AA554" s="275">
        <f t="shared" si="176"/>
        <v>115872342405.84</v>
      </c>
      <c r="AB554" s="275">
        <f t="shared" si="176"/>
        <v>113283855070.28</v>
      </c>
      <c r="AC554" s="275">
        <f t="shared" si="176"/>
        <v>112814161930.28</v>
      </c>
      <c r="AD554" s="275">
        <f t="shared" si="176"/>
        <v>5817514937.4499998</v>
      </c>
      <c r="AE554" s="275">
        <f t="shared" si="176"/>
        <v>5268549692</v>
      </c>
      <c r="AF554" s="275">
        <f t="shared" si="176"/>
        <v>5257850617</v>
      </c>
      <c r="AG554" s="275">
        <f t="shared" si="176"/>
        <v>2252293686</v>
      </c>
      <c r="AH554" s="275">
        <f t="shared" si="176"/>
        <v>15117463247</v>
      </c>
      <c r="AI554" s="275">
        <f t="shared" si="176"/>
        <v>693631294</v>
      </c>
      <c r="AJ554" s="275">
        <f t="shared" si="176"/>
        <v>5986133</v>
      </c>
      <c r="AK554" s="275">
        <f t="shared" si="176"/>
        <v>2193691416</v>
      </c>
      <c r="AL554" s="380">
        <f>AL447+AL440+AL377+AL286+AL275+AL225+AL188+AL162+AL93+AL64+AL19+AL9+AL54</f>
        <v>205399688973.74997</v>
      </c>
      <c r="AN554" s="220"/>
    </row>
    <row r="555" spans="1:40" s="35" customFormat="1" ht="38.25" customHeight="1" x14ac:dyDescent="0.25">
      <c r="A555" s="381"/>
      <c r="B555" s="6"/>
      <c r="C555" s="7"/>
      <c r="D555" s="6"/>
      <c r="E555" s="7"/>
      <c r="F555" s="7"/>
      <c r="G555" s="6"/>
      <c r="H555" s="7"/>
      <c r="I555" s="7"/>
      <c r="J555" s="7"/>
      <c r="K555" s="7"/>
      <c r="L555" s="106"/>
      <c r="M555" s="7"/>
      <c r="N555" s="6"/>
      <c r="O555" s="7"/>
      <c r="P555" s="31"/>
      <c r="Q555" s="31"/>
      <c r="R555" s="31"/>
      <c r="S555" s="31"/>
      <c r="T555" s="31"/>
      <c r="U555" s="31"/>
      <c r="V555" s="31"/>
      <c r="W555" s="31"/>
      <c r="X555" s="31"/>
      <c r="Y555" s="31"/>
      <c r="Z555" s="31"/>
      <c r="AA555" s="31"/>
      <c r="AB555" s="31"/>
      <c r="AC555" s="31"/>
      <c r="AD555" s="31"/>
      <c r="AE555" s="31"/>
      <c r="AF555" s="31"/>
      <c r="AG555" s="31"/>
      <c r="AH555" s="31"/>
      <c r="AI555" s="31"/>
      <c r="AJ555" s="31"/>
      <c r="AK555" s="31"/>
      <c r="AL555" s="382"/>
    </row>
    <row r="556" spans="1:40" s="4" customFormat="1" ht="38.25" customHeight="1" x14ac:dyDescent="0.25">
      <c r="A556" s="381"/>
      <c r="B556" s="6"/>
      <c r="C556" s="7"/>
      <c r="D556" s="6"/>
      <c r="E556" s="7"/>
      <c r="F556" s="7"/>
      <c r="G556" s="6"/>
      <c r="H556" s="7"/>
      <c r="I556" s="7"/>
      <c r="J556" s="7"/>
      <c r="K556" s="7"/>
      <c r="L556" s="106"/>
      <c r="M556" s="7"/>
      <c r="N556" s="6"/>
      <c r="O556" s="7"/>
      <c r="P556" s="31"/>
      <c r="Q556" s="31"/>
      <c r="R556" s="31"/>
      <c r="S556" s="31"/>
      <c r="T556" s="31"/>
      <c r="U556" s="31"/>
      <c r="V556" s="31"/>
      <c r="W556" s="31"/>
      <c r="X556" s="31"/>
      <c r="Y556" s="31"/>
      <c r="Z556" s="31"/>
      <c r="AA556" s="31"/>
      <c r="AB556" s="31"/>
      <c r="AC556" s="31"/>
      <c r="AD556" s="31"/>
      <c r="AE556" s="31"/>
      <c r="AF556" s="31"/>
      <c r="AG556" s="31"/>
      <c r="AH556" s="31"/>
      <c r="AI556" s="31"/>
      <c r="AJ556" s="31"/>
      <c r="AK556" s="31"/>
      <c r="AL556" s="383"/>
    </row>
    <row r="557" spans="1:40" s="78" customFormat="1" ht="38.25" customHeight="1" x14ac:dyDescent="0.25">
      <c r="A557" s="347" t="s">
        <v>764</v>
      </c>
      <c r="B557" s="56"/>
      <c r="C557" s="56"/>
      <c r="D557" s="56"/>
      <c r="E557" s="56"/>
      <c r="F557" s="56"/>
      <c r="G557" s="56"/>
      <c r="H557" s="56"/>
      <c r="I557" s="56"/>
      <c r="J557" s="56"/>
      <c r="K557" s="56"/>
      <c r="L557" s="58"/>
      <c r="M557" s="57"/>
      <c r="N557" s="56"/>
      <c r="O557" s="57"/>
      <c r="P557" s="251">
        <f>P558</f>
        <v>0</v>
      </c>
      <c r="Q557" s="251">
        <f t="shared" ref="Q557:AL557" si="177">Q558</f>
        <v>0</v>
      </c>
      <c r="R557" s="251">
        <f t="shared" si="177"/>
        <v>0</v>
      </c>
      <c r="S557" s="251">
        <f t="shared" si="177"/>
        <v>0</v>
      </c>
      <c r="T557" s="251">
        <f t="shared" si="177"/>
        <v>0</v>
      </c>
      <c r="U557" s="251">
        <f t="shared" si="177"/>
        <v>0</v>
      </c>
      <c r="V557" s="251">
        <f t="shared" si="177"/>
        <v>0</v>
      </c>
      <c r="W557" s="251">
        <f t="shared" si="177"/>
        <v>0</v>
      </c>
      <c r="X557" s="251">
        <f t="shared" si="177"/>
        <v>0</v>
      </c>
      <c r="Y557" s="251">
        <f t="shared" si="177"/>
        <v>0</v>
      </c>
      <c r="Z557" s="251">
        <f t="shared" si="177"/>
        <v>0</v>
      </c>
      <c r="AA557" s="251">
        <f t="shared" si="177"/>
        <v>0</v>
      </c>
      <c r="AB557" s="251">
        <f t="shared" si="177"/>
        <v>0</v>
      </c>
      <c r="AC557" s="251">
        <f t="shared" si="177"/>
        <v>0</v>
      </c>
      <c r="AD557" s="251">
        <f t="shared" si="177"/>
        <v>0</v>
      </c>
      <c r="AE557" s="251">
        <f t="shared" si="177"/>
        <v>0</v>
      </c>
      <c r="AF557" s="251">
        <f t="shared" si="177"/>
        <v>0</v>
      </c>
      <c r="AG557" s="251">
        <f t="shared" si="177"/>
        <v>0</v>
      </c>
      <c r="AH557" s="251">
        <f t="shared" si="177"/>
        <v>562710567.63999999</v>
      </c>
      <c r="AI557" s="251">
        <f t="shared" si="177"/>
        <v>604925508</v>
      </c>
      <c r="AJ557" s="251">
        <f t="shared" si="177"/>
        <v>0</v>
      </c>
      <c r="AK557" s="251">
        <f t="shared" si="177"/>
        <v>0</v>
      </c>
      <c r="AL557" s="348">
        <f t="shared" si="177"/>
        <v>1167636075.6399999</v>
      </c>
    </row>
    <row r="558" spans="1:40" s="78" customFormat="1" ht="38.25" customHeight="1" x14ac:dyDescent="0.25">
      <c r="A558" s="349">
        <v>3</v>
      </c>
      <c r="B558" s="60" t="s">
        <v>463</v>
      </c>
      <c r="C558" s="60"/>
      <c r="D558" s="60"/>
      <c r="E558" s="60"/>
      <c r="F558" s="60"/>
      <c r="G558" s="60"/>
      <c r="H558" s="60"/>
      <c r="I558" s="60"/>
      <c r="J558" s="60"/>
      <c r="K558" s="60"/>
      <c r="L558" s="60"/>
      <c r="M558" s="60"/>
      <c r="N558" s="60"/>
      <c r="O558" s="60"/>
      <c r="P558" s="252">
        <f t="shared" ref="P558:Z558" si="178">P559+P579+P590</f>
        <v>0</v>
      </c>
      <c r="Q558" s="252">
        <f t="shared" si="178"/>
        <v>0</v>
      </c>
      <c r="R558" s="252">
        <f t="shared" si="178"/>
        <v>0</v>
      </c>
      <c r="S558" s="252">
        <f t="shared" si="178"/>
        <v>0</v>
      </c>
      <c r="T558" s="252">
        <f t="shared" si="178"/>
        <v>0</v>
      </c>
      <c r="U558" s="252">
        <f t="shared" si="178"/>
        <v>0</v>
      </c>
      <c r="V558" s="252">
        <f t="shared" si="178"/>
        <v>0</v>
      </c>
      <c r="W558" s="252">
        <f t="shared" si="178"/>
        <v>0</v>
      </c>
      <c r="X558" s="252">
        <f t="shared" si="178"/>
        <v>0</v>
      </c>
      <c r="Y558" s="252">
        <f t="shared" si="178"/>
        <v>0</v>
      </c>
      <c r="Z558" s="252">
        <f t="shared" si="178"/>
        <v>0</v>
      </c>
      <c r="AA558" s="252">
        <f t="shared" ref="AA558:AL558" si="179">AA559+AA579+AA590</f>
        <v>0</v>
      </c>
      <c r="AB558" s="252">
        <f t="shared" si="179"/>
        <v>0</v>
      </c>
      <c r="AC558" s="252">
        <f t="shared" si="179"/>
        <v>0</v>
      </c>
      <c r="AD558" s="252">
        <f t="shared" si="179"/>
        <v>0</v>
      </c>
      <c r="AE558" s="252">
        <f t="shared" si="179"/>
        <v>0</v>
      </c>
      <c r="AF558" s="252">
        <f t="shared" si="179"/>
        <v>0</v>
      </c>
      <c r="AG558" s="252">
        <f t="shared" si="179"/>
        <v>0</v>
      </c>
      <c r="AH558" s="252">
        <f t="shared" si="179"/>
        <v>562710567.63999999</v>
      </c>
      <c r="AI558" s="252">
        <f t="shared" si="179"/>
        <v>604925508</v>
      </c>
      <c r="AJ558" s="252">
        <f t="shared" si="179"/>
        <v>0</v>
      </c>
      <c r="AK558" s="252">
        <f t="shared" si="179"/>
        <v>0</v>
      </c>
      <c r="AL558" s="350">
        <f t="shared" si="179"/>
        <v>1167636075.6399999</v>
      </c>
    </row>
    <row r="559" spans="1:40" s="78" customFormat="1" ht="38.25" customHeight="1" x14ac:dyDescent="0.25">
      <c r="A559" s="358"/>
      <c r="B559" s="97">
        <v>20</v>
      </c>
      <c r="C559" s="63" t="s">
        <v>77</v>
      </c>
      <c r="D559" s="63"/>
      <c r="E559" s="63"/>
      <c r="F559" s="63"/>
      <c r="G559" s="63"/>
      <c r="H559" s="63"/>
      <c r="I559" s="63"/>
      <c r="J559" s="63"/>
      <c r="K559" s="63"/>
      <c r="L559" s="63"/>
      <c r="M559" s="63"/>
      <c r="N559" s="63"/>
      <c r="O559" s="63"/>
      <c r="P559" s="253">
        <f t="shared" ref="P559:Z559" si="180">P560+P567+P570+P574</f>
        <v>0</v>
      </c>
      <c r="Q559" s="253">
        <f t="shared" si="180"/>
        <v>0</v>
      </c>
      <c r="R559" s="253">
        <f t="shared" si="180"/>
        <v>0</v>
      </c>
      <c r="S559" s="253">
        <f t="shared" si="180"/>
        <v>0</v>
      </c>
      <c r="T559" s="253">
        <f t="shared" si="180"/>
        <v>0</v>
      </c>
      <c r="U559" s="253">
        <f t="shared" si="180"/>
        <v>0</v>
      </c>
      <c r="V559" s="253">
        <f t="shared" si="180"/>
        <v>0</v>
      </c>
      <c r="W559" s="253">
        <f t="shared" si="180"/>
        <v>0</v>
      </c>
      <c r="X559" s="253">
        <f t="shared" si="180"/>
        <v>0</v>
      </c>
      <c r="Y559" s="253">
        <f t="shared" si="180"/>
        <v>0</v>
      </c>
      <c r="Z559" s="253">
        <f t="shared" si="180"/>
        <v>0</v>
      </c>
      <c r="AA559" s="253">
        <f t="shared" ref="AA559:AL559" si="181">AA560+AA567+AA570+AA574</f>
        <v>0</v>
      </c>
      <c r="AB559" s="253">
        <f t="shared" si="181"/>
        <v>0</v>
      </c>
      <c r="AC559" s="253">
        <f t="shared" si="181"/>
        <v>0</v>
      </c>
      <c r="AD559" s="253">
        <f t="shared" si="181"/>
        <v>0</v>
      </c>
      <c r="AE559" s="253">
        <f t="shared" si="181"/>
        <v>0</v>
      </c>
      <c r="AF559" s="253">
        <f t="shared" si="181"/>
        <v>0</v>
      </c>
      <c r="AG559" s="253">
        <f t="shared" si="181"/>
        <v>0</v>
      </c>
      <c r="AH559" s="253">
        <f t="shared" si="181"/>
        <v>454846986.63999999</v>
      </c>
      <c r="AI559" s="253">
        <f t="shared" si="181"/>
        <v>315032885</v>
      </c>
      <c r="AJ559" s="253">
        <f t="shared" si="181"/>
        <v>0</v>
      </c>
      <c r="AK559" s="253">
        <f t="shared" si="181"/>
        <v>0</v>
      </c>
      <c r="AL559" s="352">
        <f t="shared" si="181"/>
        <v>769879871.63999999</v>
      </c>
    </row>
    <row r="560" spans="1:40" s="78" customFormat="1" ht="38.25" customHeight="1" x14ac:dyDescent="0.25">
      <c r="A560" s="359"/>
      <c r="B560" s="64"/>
      <c r="C560" s="25"/>
      <c r="D560" s="74"/>
      <c r="E560" s="25"/>
      <c r="F560" s="335"/>
      <c r="G560" s="144">
        <v>68</v>
      </c>
      <c r="H560" s="69" t="s">
        <v>78</v>
      </c>
      <c r="I560" s="69"/>
      <c r="J560" s="69"/>
      <c r="K560" s="69"/>
      <c r="L560" s="69"/>
      <c r="M560" s="69"/>
      <c r="N560" s="69"/>
      <c r="O560" s="69"/>
      <c r="P560" s="255">
        <f>SUM(P561:P565)</f>
        <v>0</v>
      </c>
      <c r="Q560" s="255">
        <f t="shared" ref="Q560:AL560" si="182">SUM(Q561:Q565)</f>
        <v>0</v>
      </c>
      <c r="R560" s="255">
        <f t="shared" si="182"/>
        <v>0</v>
      </c>
      <c r="S560" s="255">
        <f t="shared" si="182"/>
        <v>0</v>
      </c>
      <c r="T560" s="255">
        <f t="shared" si="182"/>
        <v>0</v>
      </c>
      <c r="U560" s="255">
        <f t="shared" si="182"/>
        <v>0</v>
      </c>
      <c r="V560" s="255">
        <f t="shared" si="182"/>
        <v>0</v>
      </c>
      <c r="W560" s="255">
        <f t="shared" si="182"/>
        <v>0</v>
      </c>
      <c r="X560" s="255">
        <f t="shared" si="182"/>
        <v>0</v>
      </c>
      <c r="Y560" s="255">
        <f t="shared" si="182"/>
        <v>0</v>
      </c>
      <c r="Z560" s="255">
        <f t="shared" si="182"/>
        <v>0</v>
      </c>
      <c r="AA560" s="255">
        <f t="shared" si="182"/>
        <v>0</v>
      </c>
      <c r="AB560" s="255">
        <f t="shared" si="182"/>
        <v>0</v>
      </c>
      <c r="AC560" s="255">
        <f t="shared" si="182"/>
        <v>0</v>
      </c>
      <c r="AD560" s="255">
        <f t="shared" si="182"/>
        <v>0</v>
      </c>
      <c r="AE560" s="255">
        <f t="shared" si="182"/>
        <v>0</v>
      </c>
      <c r="AF560" s="255">
        <f t="shared" si="182"/>
        <v>0</v>
      </c>
      <c r="AG560" s="255">
        <f t="shared" si="182"/>
        <v>0</v>
      </c>
      <c r="AH560" s="255">
        <f t="shared" si="182"/>
        <v>238654472</v>
      </c>
      <c r="AI560" s="255">
        <f t="shared" si="182"/>
        <v>311043032</v>
      </c>
      <c r="AJ560" s="255">
        <f t="shared" si="182"/>
        <v>0</v>
      </c>
      <c r="AK560" s="255">
        <f t="shared" si="182"/>
        <v>0</v>
      </c>
      <c r="AL560" s="354">
        <f t="shared" si="182"/>
        <v>549697504</v>
      </c>
    </row>
    <row r="561" spans="1:38" s="35" customFormat="1" ht="59.25" customHeight="1" x14ac:dyDescent="0.25">
      <c r="A561" s="359"/>
      <c r="B561" s="70"/>
      <c r="C561" s="474">
        <v>36</v>
      </c>
      <c r="D561" s="439" t="s">
        <v>716</v>
      </c>
      <c r="E561" s="544">
        <v>0.4</v>
      </c>
      <c r="F561" s="540">
        <v>0.6</v>
      </c>
      <c r="G561" s="71"/>
      <c r="H561" s="335">
        <v>202</v>
      </c>
      <c r="I561" s="14">
        <v>23</v>
      </c>
      <c r="J561" s="14">
        <v>23</v>
      </c>
      <c r="K561" s="14" t="s">
        <v>717</v>
      </c>
      <c r="L561" s="221"/>
      <c r="M561" s="450" t="s">
        <v>718</v>
      </c>
      <c r="N561" s="546" t="s">
        <v>719</v>
      </c>
      <c r="O561" s="14" t="s">
        <v>127</v>
      </c>
      <c r="P561" s="398"/>
      <c r="Q561" s="398"/>
      <c r="R561" s="398"/>
      <c r="S561" s="398"/>
      <c r="T561" s="398"/>
      <c r="U561" s="398"/>
      <c r="V561" s="398"/>
      <c r="W561" s="398"/>
      <c r="X561" s="398"/>
      <c r="Y561" s="398"/>
      <c r="Z561" s="398"/>
      <c r="AA561" s="398"/>
      <c r="AB561" s="398"/>
      <c r="AC561" s="398"/>
      <c r="AD561" s="398"/>
      <c r="AE561" s="398"/>
      <c r="AF561" s="398"/>
      <c r="AG561" s="398"/>
      <c r="AH561" s="398">
        <v>56949139</v>
      </c>
      <c r="AI561" s="398">
        <v>214386753</v>
      </c>
      <c r="AJ561" s="398"/>
      <c r="AK561" s="398"/>
      <c r="AL561" s="401">
        <f>+P561+Q561+R561+S561+T561+U561+V561+W561+X561+Y561+Z561+AA561+AD561+AG561+AH561+AI561+AJ561+AK561</f>
        <v>271335892</v>
      </c>
    </row>
    <row r="562" spans="1:38" s="35" customFormat="1" ht="129.75" customHeight="1" x14ac:dyDescent="0.25">
      <c r="A562" s="359"/>
      <c r="B562" s="70"/>
      <c r="C562" s="475"/>
      <c r="D562" s="441"/>
      <c r="E562" s="545"/>
      <c r="F562" s="541"/>
      <c r="G562" s="73"/>
      <c r="H562" s="335">
        <v>203</v>
      </c>
      <c r="I562" s="14">
        <v>20</v>
      </c>
      <c r="J562" s="14">
        <v>20</v>
      </c>
      <c r="K562" s="14" t="s">
        <v>717</v>
      </c>
      <c r="L562" s="221"/>
      <c r="M562" s="451"/>
      <c r="N562" s="547"/>
      <c r="O562" s="14" t="s">
        <v>127</v>
      </c>
      <c r="P562" s="400"/>
      <c r="Q562" s="400"/>
      <c r="R562" s="400"/>
      <c r="S562" s="400"/>
      <c r="T562" s="400"/>
      <c r="U562" s="400"/>
      <c r="V562" s="400"/>
      <c r="W562" s="400"/>
      <c r="X562" s="400"/>
      <c r="Y562" s="400"/>
      <c r="Z562" s="400"/>
      <c r="AA562" s="400"/>
      <c r="AB562" s="400"/>
      <c r="AC562" s="400"/>
      <c r="AD562" s="400"/>
      <c r="AE562" s="400"/>
      <c r="AF562" s="400"/>
      <c r="AG562" s="400"/>
      <c r="AH562" s="400"/>
      <c r="AI562" s="400"/>
      <c r="AJ562" s="400"/>
      <c r="AK562" s="400"/>
      <c r="AL562" s="403"/>
    </row>
    <row r="563" spans="1:38" s="35" customFormat="1" ht="126.75" customHeight="1" x14ac:dyDescent="0.25">
      <c r="A563" s="359"/>
      <c r="B563" s="70"/>
      <c r="C563" s="335">
        <v>36</v>
      </c>
      <c r="D563" s="329" t="s">
        <v>716</v>
      </c>
      <c r="E563" s="316">
        <v>0.4</v>
      </c>
      <c r="F563" s="317">
        <v>0.6</v>
      </c>
      <c r="G563" s="73"/>
      <c r="H563" s="335">
        <v>203</v>
      </c>
      <c r="I563" s="14">
        <v>20</v>
      </c>
      <c r="J563" s="14">
        <v>20</v>
      </c>
      <c r="K563" s="14" t="s">
        <v>717</v>
      </c>
      <c r="L563" s="315"/>
      <c r="M563" s="296" t="s">
        <v>720</v>
      </c>
      <c r="N563" s="321" t="s">
        <v>721</v>
      </c>
      <c r="O563" s="14" t="s">
        <v>127</v>
      </c>
      <c r="P563" s="45"/>
      <c r="Q563" s="45"/>
      <c r="R563" s="45"/>
      <c r="S563" s="45"/>
      <c r="T563" s="45"/>
      <c r="U563" s="45"/>
      <c r="V563" s="45"/>
      <c r="W563" s="45"/>
      <c r="X563" s="45"/>
      <c r="Y563" s="45"/>
      <c r="Z563" s="45"/>
      <c r="AA563" s="45"/>
      <c r="AB563" s="45"/>
      <c r="AC563" s="45"/>
      <c r="AD563" s="45"/>
      <c r="AE563" s="45"/>
      <c r="AF563" s="45"/>
      <c r="AG563" s="45"/>
      <c r="AH563" s="45">
        <v>78000000</v>
      </c>
      <c r="AI563" s="245">
        <v>3450000</v>
      </c>
      <c r="AJ563" s="33"/>
      <c r="AK563" s="33"/>
      <c r="AL563" s="355">
        <f>+P563+Q563+R563+S563+T563+U563+V563+W563+X563+Y563+Z563+AA563+AD563+AG563+AH563+AI563+AJ563+AK563</f>
        <v>81450000</v>
      </c>
    </row>
    <row r="564" spans="1:38" s="35" customFormat="1" ht="76.5" customHeight="1" x14ac:dyDescent="0.25">
      <c r="A564" s="359"/>
      <c r="B564" s="70"/>
      <c r="C564" s="335">
        <v>36</v>
      </c>
      <c r="D564" s="329" t="s">
        <v>716</v>
      </c>
      <c r="E564" s="316">
        <v>0.4</v>
      </c>
      <c r="F564" s="317">
        <v>0.6</v>
      </c>
      <c r="G564" s="73"/>
      <c r="H564" s="335">
        <v>202</v>
      </c>
      <c r="I564" s="14">
        <v>23</v>
      </c>
      <c r="J564" s="14">
        <v>23</v>
      </c>
      <c r="K564" s="14" t="s">
        <v>717</v>
      </c>
      <c r="L564" s="28"/>
      <c r="M564" s="341" t="s">
        <v>722</v>
      </c>
      <c r="N564" s="321" t="s">
        <v>723</v>
      </c>
      <c r="O564" s="14" t="s">
        <v>127</v>
      </c>
      <c r="P564" s="45"/>
      <c r="Q564" s="45"/>
      <c r="R564" s="45"/>
      <c r="S564" s="45"/>
      <c r="T564" s="45"/>
      <c r="U564" s="45"/>
      <c r="V564" s="45"/>
      <c r="W564" s="45"/>
      <c r="X564" s="45"/>
      <c r="Y564" s="45"/>
      <c r="Z564" s="45"/>
      <c r="AA564" s="45"/>
      <c r="AB564" s="45"/>
      <c r="AC564" s="45"/>
      <c r="AD564" s="45"/>
      <c r="AE564" s="45"/>
      <c r="AF564" s="45"/>
      <c r="AG564" s="45"/>
      <c r="AH564" s="45">
        <v>103205333</v>
      </c>
      <c r="AI564" s="245">
        <v>80206279</v>
      </c>
      <c r="AJ564" s="33"/>
      <c r="AK564" s="33"/>
      <c r="AL564" s="355">
        <f>+P564+Q564+R564+S564+T564+U564+V564+W564+X564+Y564+Z564+AA564+AD564+AG564+AH564+AI564+AJ564+AK564</f>
        <v>183411612</v>
      </c>
    </row>
    <row r="565" spans="1:38" s="35" customFormat="1" ht="89.25" customHeight="1" x14ac:dyDescent="0.25">
      <c r="A565" s="359"/>
      <c r="B565" s="70"/>
      <c r="C565" s="335">
        <v>36</v>
      </c>
      <c r="D565" s="329" t="s">
        <v>716</v>
      </c>
      <c r="E565" s="316">
        <v>0.4</v>
      </c>
      <c r="F565" s="317">
        <v>0.6</v>
      </c>
      <c r="G565" s="26"/>
      <c r="H565" s="335">
        <v>202</v>
      </c>
      <c r="I565" s="14">
        <v>23</v>
      </c>
      <c r="J565" s="14">
        <v>23</v>
      </c>
      <c r="K565" s="14" t="s">
        <v>717</v>
      </c>
      <c r="L565" s="28"/>
      <c r="M565" s="341" t="s">
        <v>724</v>
      </c>
      <c r="N565" s="321" t="s">
        <v>725</v>
      </c>
      <c r="O565" s="14" t="s">
        <v>127</v>
      </c>
      <c r="P565" s="45"/>
      <c r="Q565" s="45"/>
      <c r="R565" s="45"/>
      <c r="S565" s="45"/>
      <c r="T565" s="45"/>
      <c r="U565" s="45"/>
      <c r="V565" s="45"/>
      <c r="W565" s="45"/>
      <c r="X565" s="45"/>
      <c r="Y565" s="45"/>
      <c r="Z565" s="45"/>
      <c r="AA565" s="45"/>
      <c r="AB565" s="45"/>
      <c r="AC565" s="45"/>
      <c r="AD565" s="45"/>
      <c r="AE565" s="45"/>
      <c r="AF565" s="45"/>
      <c r="AG565" s="45"/>
      <c r="AH565" s="45">
        <v>500000</v>
      </c>
      <c r="AI565" s="45">
        <v>13000000</v>
      </c>
      <c r="AJ565" s="33"/>
      <c r="AK565" s="33"/>
      <c r="AL565" s="355">
        <f>+P565+Q565+R565+S565+T565+U565+V565+W565+X565+Y565+Z565+AA565+AD565+AG565+AH565+AI565+AJ565+AK565</f>
        <v>13500000</v>
      </c>
    </row>
    <row r="566" spans="1:38" s="35" customFormat="1" ht="38.25" customHeight="1" x14ac:dyDescent="0.25">
      <c r="A566" s="359"/>
      <c r="B566" s="70"/>
      <c r="C566" s="25"/>
      <c r="D566" s="74"/>
      <c r="E566" s="25"/>
      <c r="F566" s="25"/>
      <c r="G566" s="74"/>
      <c r="H566" s="25"/>
      <c r="I566" s="25"/>
      <c r="J566" s="25"/>
      <c r="K566" s="318"/>
      <c r="L566" s="92"/>
      <c r="M566" s="318"/>
      <c r="N566" s="86"/>
      <c r="O566" s="25"/>
      <c r="P566" s="257"/>
      <c r="Q566" s="257"/>
      <c r="R566" s="257"/>
      <c r="S566" s="257"/>
      <c r="T566" s="257"/>
      <c r="U566" s="257"/>
      <c r="V566" s="257"/>
      <c r="W566" s="257"/>
      <c r="X566" s="257"/>
      <c r="Y566" s="257"/>
      <c r="Z566" s="257"/>
      <c r="AA566" s="257"/>
      <c r="AB566" s="257"/>
      <c r="AC566" s="257"/>
      <c r="AD566" s="257"/>
      <c r="AE566" s="257"/>
      <c r="AF566" s="257"/>
      <c r="AG566" s="257"/>
      <c r="AH566" s="257"/>
      <c r="AI566" s="257"/>
      <c r="AJ566" s="257"/>
      <c r="AK566" s="257"/>
      <c r="AL566" s="355"/>
    </row>
    <row r="567" spans="1:38" s="78" customFormat="1" ht="38.25" customHeight="1" x14ac:dyDescent="0.25">
      <c r="A567" s="359"/>
      <c r="B567" s="70"/>
      <c r="C567" s="25"/>
      <c r="D567" s="24"/>
      <c r="E567" s="116"/>
      <c r="F567" s="116"/>
      <c r="G567" s="144">
        <v>69</v>
      </c>
      <c r="H567" s="69" t="s">
        <v>79</v>
      </c>
      <c r="I567" s="69"/>
      <c r="J567" s="69"/>
      <c r="K567" s="69"/>
      <c r="L567" s="69"/>
      <c r="M567" s="69"/>
      <c r="N567" s="69"/>
      <c r="O567" s="69"/>
      <c r="P567" s="255">
        <f>SUM(P568)</f>
        <v>0</v>
      </c>
      <c r="Q567" s="255">
        <f t="shared" ref="Q567:AL567" si="183">SUM(Q568)</f>
        <v>0</v>
      </c>
      <c r="R567" s="255">
        <f t="shared" si="183"/>
        <v>0</v>
      </c>
      <c r="S567" s="255">
        <f t="shared" si="183"/>
        <v>0</v>
      </c>
      <c r="T567" s="255">
        <f t="shared" si="183"/>
        <v>0</v>
      </c>
      <c r="U567" s="255">
        <f t="shared" si="183"/>
        <v>0</v>
      </c>
      <c r="V567" s="255">
        <f t="shared" si="183"/>
        <v>0</v>
      </c>
      <c r="W567" s="255">
        <f t="shared" si="183"/>
        <v>0</v>
      </c>
      <c r="X567" s="255">
        <f t="shared" si="183"/>
        <v>0</v>
      </c>
      <c r="Y567" s="255">
        <f t="shared" si="183"/>
        <v>0</v>
      </c>
      <c r="Z567" s="255">
        <f t="shared" si="183"/>
        <v>0</v>
      </c>
      <c r="AA567" s="255">
        <f t="shared" si="183"/>
        <v>0</v>
      </c>
      <c r="AB567" s="255">
        <f t="shared" si="183"/>
        <v>0</v>
      </c>
      <c r="AC567" s="255">
        <f t="shared" si="183"/>
        <v>0</v>
      </c>
      <c r="AD567" s="255">
        <f t="shared" si="183"/>
        <v>0</v>
      </c>
      <c r="AE567" s="255">
        <f t="shared" si="183"/>
        <v>0</v>
      </c>
      <c r="AF567" s="255">
        <f t="shared" si="183"/>
        <v>0</v>
      </c>
      <c r="AG567" s="255">
        <f t="shared" si="183"/>
        <v>0</v>
      </c>
      <c r="AH567" s="255">
        <f t="shared" si="183"/>
        <v>30000000</v>
      </c>
      <c r="AI567" s="255">
        <f t="shared" si="183"/>
        <v>0</v>
      </c>
      <c r="AJ567" s="255">
        <f t="shared" si="183"/>
        <v>0</v>
      </c>
      <c r="AK567" s="255">
        <f t="shared" si="183"/>
        <v>0</v>
      </c>
      <c r="AL567" s="354">
        <f t="shared" si="183"/>
        <v>30000000</v>
      </c>
    </row>
    <row r="568" spans="1:38" s="35" customFormat="1" ht="96.75" customHeight="1" x14ac:dyDescent="0.25">
      <c r="A568" s="359"/>
      <c r="B568" s="70"/>
      <c r="C568" s="335">
        <v>36</v>
      </c>
      <c r="D568" s="329" t="s">
        <v>716</v>
      </c>
      <c r="E568" s="316">
        <v>0.4</v>
      </c>
      <c r="F568" s="317">
        <v>0.6</v>
      </c>
      <c r="G568" s="329"/>
      <c r="H568" s="334">
        <v>204</v>
      </c>
      <c r="I568" s="14">
        <v>13</v>
      </c>
      <c r="J568" s="14">
        <v>13</v>
      </c>
      <c r="K568" s="14" t="s">
        <v>717</v>
      </c>
      <c r="L568" s="28"/>
      <c r="M568" s="341" t="s">
        <v>718</v>
      </c>
      <c r="N568" s="15" t="s">
        <v>719</v>
      </c>
      <c r="O568" s="14" t="s">
        <v>127</v>
      </c>
      <c r="P568" s="45">
        <v>0</v>
      </c>
      <c r="Q568" s="45">
        <v>0</v>
      </c>
      <c r="R568" s="45">
        <v>0</v>
      </c>
      <c r="S568" s="45">
        <v>0</v>
      </c>
      <c r="T568" s="45">
        <v>0</v>
      </c>
      <c r="U568" s="45">
        <v>0</v>
      </c>
      <c r="V568" s="45">
        <v>0</v>
      </c>
      <c r="W568" s="45">
        <v>0</v>
      </c>
      <c r="X568" s="45">
        <v>0</v>
      </c>
      <c r="Y568" s="45">
        <v>0</v>
      </c>
      <c r="Z568" s="45">
        <v>0</v>
      </c>
      <c r="AA568" s="45">
        <v>0</v>
      </c>
      <c r="AB568" s="45"/>
      <c r="AC568" s="45"/>
      <c r="AD568" s="45">
        <v>0</v>
      </c>
      <c r="AE568" s="45"/>
      <c r="AF568" s="45"/>
      <c r="AG568" s="45">
        <v>0</v>
      </c>
      <c r="AH568" s="45">
        <v>30000000</v>
      </c>
      <c r="AI568" s="45">
        <v>0</v>
      </c>
      <c r="AJ568" s="33"/>
      <c r="AK568" s="33">
        <v>0</v>
      </c>
      <c r="AL568" s="355">
        <f>+P568+Q568+R568+S568+T568+U568+V568+W568+X568+Y568+Z568+AA568+AD568+AG568+AH568+AI568+AJ568+AK568</f>
        <v>30000000</v>
      </c>
    </row>
    <row r="569" spans="1:38" s="35" customFormat="1" ht="38.25" customHeight="1" x14ac:dyDescent="0.25">
      <c r="A569" s="359"/>
      <c r="B569" s="70"/>
      <c r="C569" s="25"/>
      <c r="D569" s="74"/>
      <c r="E569" s="25"/>
      <c r="F569" s="25"/>
      <c r="G569" s="74"/>
      <c r="H569" s="25"/>
      <c r="I569" s="25"/>
      <c r="J569" s="25"/>
      <c r="K569" s="318"/>
      <c r="L569" s="92"/>
      <c r="M569" s="318"/>
      <c r="N569" s="86"/>
      <c r="O569" s="25"/>
      <c r="P569" s="257"/>
      <c r="Q569" s="257"/>
      <c r="R569" s="257"/>
      <c r="S569" s="257"/>
      <c r="T569" s="257"/>
      <c r="U569" s="257"/>
      <c r="V569" s="257"/>
      <c r="W569" s="257"/>
      <c r="X569" s="257"/>
      <c r="Y569" s="257"/>
      <c r="Z569" s="257"/>
      <c r="AA569" s="257"/>
      <c r="AB569" s="257"/>
      <c r="AC569" s="257"/>
      <c r="AD569" s="257"/>
      <c r="AE569" s="257"/>
      <c r="AF569" s="257"/>
      <c r="AG569" s="257"/>
      <c r="AH569" s="257"/>
      <c r="AI569" s="257"/>
      <c r="AJ569" s="257"/>
      <c r="AK569" s="257"/>
      <c r="AL569" s="355"/>
    </row>
    <row r="570" spans="1:38" s="78" customFormat="1" ht="38.25" customHeight="1" x14ac:dyDescent="0.25">
      <c r="A570" s="359"/>
      <c r="B570" s="70"/>
      <c r="C570" s="25"/>
      <c r="D570" s="24"/>
      <c r="E570" s="116"/>
      <c r="F570" s="116"/>
      <c r="G570" s="144">
        <v>70</v>
      </c>
      <c r="H570" s="69" t="s">
        <v>80</v>
      </c>
      <c r="I570" s="69"/>
      <c r="J570" s="69"/>
      <c r="K570" s="69"/>
      <c r="L570" s="69"/>
      <c r="M570" s="69"/>
      <c r="N570" s="69"/>
      <c r="O570" s="69"/>
      <c r="P570" s="255">
        <f t="shared" ref="P570:AK570" si="184">SUM(P571:P572)</f>
        <v>0</v>
      </c>
      <c r="Q570" s="255">
        <f t="shared" si="184"/>
        <v>0</v>
      </c>
      <c r="R570" s="255">
        <f t="shared" si="184"/>
        <v>0</v>
      </c>
      <c r="S570" s="255">
        <f t="shared" si="184"/>
        <v>0</v>
      </c>
      <c r="T570" s="255">
        <f t="shared" si="184"/>
        <v>0</v>
      </c>
      <c r="U570" s="255">
        <f t="shared" si="184"/>
        <v>0</v>
      </c>
      <c r="V570" s="255">
        <f t="shared" si="184"/>
        <v>0</v>
      </c>
      <c r="W570" s="255">
        <f t="shared" si="184"/>
        <v>0</v>
      </c>
      <c r="X570" s="255">
        <f t="shared" si="184"/>
        <v>0</v>
      </c>
      <c r="Y570" s="255">
        <f t="shared" si="184"/>
        <v>0</v>
      </c>
      <c r="Z570" s="255">
        <f t="shared" si="184"/>
        <v>0</v>
      </c>
      <c r="AA570" s="255">
        <f t="shared" si="184"/>
        <v>0</v>
      </c>
      <c r="AB570" s="255">
        <f t="shared" si="184"/>
        <v>0</v>
      </c>
      <c r="AC570" s="255">
        <f t="shared" si="184"/>
        <v>0</v>
      </c>
      <c r="AD570" s="255">
        <f t="shared" si="184"/>
        <v>0</v>
      </c>
      <c r="AE570" s="255">
        <f t="shared" si="184"/>
        <v>0</v>
      </c>
      <c r="AF570" s="255">
        <f t="shared" si="184"/>
        <v>0</v>
      </c>
      <c r="AG570" s="255">
        <f t="shared" si="184"/>
        <v>0</v>
      </c>
      <c r="AH570" s="255">
        <f t="shared" si="184"/>
        <v>156192514.63999999</v>
      </c>
      <c r="AI570" s="255">
        <f t="shared" si="184"/>
        <v>3989853</v>
      </c>
      <c r="AJ570" s="255">
        <f t="shared" si="184"/>
        <v>0</v>
      </c>
      <c r="AK570" s="255">
        <f t="shared" si="184"/>
        <v>0</v>
      </c>
      <c r="AL570" s="354">
        <f>SUM(AL571:AL572)</f>
        <v>160182367.63999999</v>
      </c>
    </row>
    <row r="571" spans="1:38" s="35" customFormat="1" ht="65.25" customHeight="1" x14ac:dyDescent="0.25">
      <c r="A571" s="359"/>
      <c r="B571" s="70"/>
      <c r="C571" s="452">
        <v>36</v>
      </c>
      <c r="D571" s="452" t="s">
        <v>716</v>
      </c>
      <c r="E571" s="453">
        <v>0.4</v>
      </c>
      <c r="F571" s="454">
        <v>0.6</v>
      </c>
      <c r="G571" s="452"/>
      <c r="H571" s="433">
        <v>205</v>
      </c>
      <c r="I571" s="450">
        <v>4</v>
      </c>
      <c r="J571" s="450">
        <v>1</v>
      </c>
      <c r="K571" s="14" t="s">
        <v>717</v>
      </c>
      <c r="L571" s="28"/>
      <c r="M571" s="341" t="s">
        <v>726</v>
      </c>
      <c r="N571" s="222" t="s">
        <v>727</v>
      </c>
      <c r="O571" s="450" t="s">
        <v>126</v>
      </c>
      <c r="P571" s="45">
        <v>0</v>
      </c>
      <c r="Q571" s="45">
        <v>0</v>
      </c>
      <c r="R571" s="45">
        <v>0</v>
      </c>
      <c r="S571" s="45">
        <v>0</v>
      </c>
      <c r="T571" s="45">
        <v>0</v>
      </c>
      <c r="U571" s="45">
        <v>0</v>
      </c>
      <c r="V571" s="45">
        <v>0</v>
      </c>
      <c r="W571" s="45">
        <v>0</v>
      </c>
      <c r="X571" s="45">
        <v>0</v>
      </c>
      <c r="Y571" s="45">
        <v>0</v>
      </c>
      <c r="Z571" s="45">
        <v>0</v>
      </c>
      <c r="AA571" s="45">
        <v>0</v>
      </c>
      <c r="AB571" s="45"/>
      <c r="AC571" s="45"/>
      <c r="AD571" s="45">
        <v>0</v>
      </c>
      <c r="AE571" s="45"/>
      <c r="AF571" s="45"/>
      <c r="AG571" s="45">
        <v>0</v>
      </c>
      <c r="AH571" s="45">
        <v>41876799.639999986</v>
      </c>
      <c r="AI571" s="45">
        <v>3989853</v>
      </c>
      <c r="AJ571" s="33"/>
      <c r="AK571" s="33">
        <v>0</v>
      </c>
      <c r="AL571" s="355">
        <f>+P571+Q571+R571+S571+T571+U571+V571+W571+X571+Y571+Z571+AA571+AD571+AG571+AH571+AI571+AJ571+AK571</f>
        <v>45866652.639999986</v>
      </c>
    </row>
    <row r="572" spans="1:38" s="35" customFormat="1" ht="75.75" customHeight="1" x14ac:dyDescent="0.25">
      <c r="A572" s="359"/>
      <c r="B572" s="70"/>
      <c r="C572" s="452"/>
      <c r="D572" s="452"/>
      <c r="E572" s="453"/>
      <c r="F572" s="454"/>
      <c r="G572" s="452"/>
      <c r="H572" s="435"/>
      <c r="I572" s="451"/>
      <c r="J572" s="451"/>
      <c r="K572" s="14" t="s">
        <v>717</v>
      </c>
      <c r="L572" s="314"/>
      <c r="M572" s="296" t="s">
        <v>735</v>
      </c>
      <c r="N572" s="172" t="s">
        <v>736</v>
      </c>
      <c r="O572" s="451"/>
      <c r="P572" s="46"/>
      <c r="Q572" s="46"/>
      <c r="R572" s="46"/>
      <c r="S572" s="46"/>
      <c r="T572" s="46"/>
      <c r="U572" s="46"/>
      <c r="V572" s="46"/>
      <c r="W572" s="46"/>
      <c r="X572" s="46"/>
      <c r="Y572" s="46"/>
      <c r="Z572" s="46"/>
      <c r="AA572" s="46"/>
      <c r="AB572" s="46"/>
      <c r="AC572" s="46"/>
      <c r="AD572" s="46"/>
      <c r="AE572" s="46"/>
      <c r="AF572" s="46"/>
      <c r="AG572" s="46"/>
      <c r="AH572" s="46">
        <v>114315715</v>
      </c>
      <c r="AI572" s="46"/>
      <c r="AJ572" s="272"/>
      <c r="AK572" s="272"/>
      <c r="AL572" s="355">
        <f>+P572+Q572+R572+S572+T572+U572+V572+W572+X572+Y572+Z572+AA572+AD572+AG572+AH572+AI572+AJ572+AK572</f>
        <v>114315715</v>
      </c>
    </row>
    <row r="573" spans="1:38" s="35" customFormat="1" ht="38.25" customHeight="1" x14ac:dyDescent="0.25">
      <c r="A573" s="353"/>
      <c r="B573" s="104"/>
      <c r="C573" s="25"/>
      <c r="D573" s="74"/>
      <c r="E573" s="25"/>
      <c r="F573" s="25"/>
      <c r="G573" s="74"/>
      <c r="H573" s="25"/>
      <c r="I573" s="135"/>
      <c r="J573" s="135"/>
      <c r="K573" s="135"/>
      <c r="L573" s="223"/>
      <c r="M573" s="140"/>
      <c r="N573" s="224"/>
      <c r="O573" s="135"/>
      <c r="P573" s="259"/>
      <c r="Q573" s="259"/>
      <c r="R573" s="259"/>
      <c r="S573" s="259"/>
      <c r="T573" s="259"/>
      <c r="U573" s="259"/>
      <c r="V573" s="259"/>
      <c r="W573" s="259"/>
      <c r="X573" s="259"/>
      <c r="Y573" s="259"/>
      <c r="Z573" s="259"/>
      <c r="AA573" s="259"/>
      <c r="AB573" s="259"/>
      <c r="AC573" s="259"/>
      <c r="AD573" s="259"/>
      <c r="AE573" s="259"/>
      <c r="AF573" s="259"/>
      <c r="AG573" s="259"/>
      <c r="AH573" s="259"/>
      <c r="AI573" s="259"/>
      <c r="AJ573" s="259"/>
      <c r="AK573" s="259"/>
      <c r="AL573" s="357"/>
    </row>
    <row r="574" spans="1:38" s="35" customFormat="1" ht="38.25" customHeight="1" x14ac:dyDescent="0.25">
      <c r="A574" s="359"/>
      <c r="B574" s="70"/>
      <c r="C574" s="25"/>
      <c r="D574" s="24"/>
      <c r="E574" s="116"/>
      <c r="F574" s="116"/>
      <c r="G574" s="144">
        <v>71</v>
      </c>
      <c r="H574" s="69" t="s">
        <v>81</v>
      </c>
      <c r="I574" s="69"/>
      <c r="J574" s="69"/>
      <c r="K574" s="69"/>
      <c r="L574" s="69"/>
      <c r="M574" s="69"/>
      <c r="N574" s="69"/>
      <c r="O574" s="69"/>
      <c r="P574" s="255">
        <f>SUM(P575:P577)</f>
        <v>0</v>
      </c>
      <c r="Q574" s="255">
        <f t="shared" ref="Q574:AL574" si="185">SUM(Q575:Q577)</f>
        <v>0</v>
      </c>
      <c r="R574" s="255">
        <f t="shared" si="185"/>
        <v>0</v>
      </c>
      <c r="S574" s="255">
        <f t="shared" si="185"/>
        <v>0</v>
      </c>
      <c r="T574" s="255">
        <f t="shared" si="185"/>
        <v>0</v>
      </c>
      <c r="U574" s="255">
        <f t="shared" si="185"/>
        <v>0</v>
      </c>
      <c r="V574" s="255">
        <f t="shared" si="185"/>
        <v>0</v>
      </c>
      <c r="W574" s="255">
        <f t="shared" si="185"/>
        <v>0</v>
      </c>
      <c r="X574" s="255">
        <f t="shared" si="185"/>
        <v>0</v>
      </c>
      <c r="Y574" s="255">
        <f t="shared" si="185"/>
        <v>0</v>
      </c>
      <c r="Z574" s="255">
        <f t="shared" si="185"/>
        <v>0</v>
      </c>
      <c r="AA574" s="255">
        <f t="shared" si="185"/>
        <v>0</v>
      </c>
      <c r="AB574" s="255">
        <f t="shared" si="185"/>
        <v>0</v>
      </c>
      <c r="AC574" s="255">
        <f t="shared" si="185"/>
        <v>0</v>
      </c>
      <c r="AD574" s="255">
        <f t="shared" si="185"/>
        <v>0</v>
      </c>
      <c r="AE574" s="255">
        <f t="shared" si="185"/>
        <v>0</v>
      </c>
      <c r="AF574" s="255">
        <f t="shared" si="185"/>
        <v>0</v>
      </c>
      <c r="AG574" s="255">
        <f t="shared" si="185"/>
        <v>0</v>
      </c>
      <c r="AH574" s="255">
        <f t="shared" si="185"/>
        <v>30000000</v>
      </c>
      <c r="AI574" s="255">
        <f t="shared" si="185"/>
        <v>0</v>
      </c>
      <c r="AJ574" s="255">
        <f t="shared" si="185"/>
        <v>0</v>
      </c>
      <c r="AK574" s="255">
        <f t="shared" si="185"/>
        <v>0</v>
      </c>
      <c r="AL574" s="354">
        <f t="shared" si="185"/>
        <v>30000000</v>
      </c>
    </row>
    <row r="575" spans="1:38" s="35" customFormat="1" ht="155.25" customHeight="1" x14ac:dyDescent="0.25">
      <c r="A575" s="359"/>
      <c r="B575" s="70"/>
      <c r="C575" s="474">
        <v>36</v>
      </c>
      <c r="D575" s="433" t="s">
        <v>716</v>
      </c>
      <c r="E575" s="544">
        <v>0.4</v>
      </c>
      <c r="F575" s="540">
        <v>0.6</v>
      </c>
      <c r="G575" s="433"/>
      <c r="H575" s="334">
        <v>206</v>
      </c>
      <c r="I575" s="14">
        <v>12</v>
      </c>
      <c r="J575" s="14">
        <v>12</v>
      </c>
      <c r="K575" s="14" t="s">
        <v>717</v>
      </c>
      <c r="L575" s="28"/>
      <c r="M575" s="450" t="s">
        <v>728</v>
      </c>
      <c r="N575" s="550" t="s">
        <v>729</v>
      </c>
      <c r="O575" s="14" t="s">
        <v>127</v>
      </c>
      <c r="P575" s="398"/>
      <c r="Q575" s="398"/>
      <c r="R575" s="398"/>
      <c r="S575" s="398"/>
      <c r="T575" s="398"/>
      <c r="U575" s="398"/>
      <c r="V575" s="398"/>
      <c r="W575" s="398"/>
      <c r="X575" s="398"/>
      <c r="Y575" s="398"/>
      <c r="Z575" s="398"/>
      <c r="AA575" s="398"/>
      <c r="AB575" s="398"/>
      <c r="AC575" s="398"/>
      <c r="AD575" s="398"/>
      <c r="AE575" s="398"/>
      <c r="AF575" s="398"/>
      <c r="AG575" s="398"/>
      <c r="AH575" s="398">
        <v>30000000</v>
      </c>
      <c r="AI575" s="398"/>
      <c r="AJ575" s="398"/>
      <c r="AK575" s="398"/>
      <c r="AL575" s="401">
        <f>+P575+Q575+R575+S575+T575+U575+V575+W575+X575+Y575+Z575+AA575+AD575+AG575+AH575+AI575+AJ575+AK575</f>
        <v>30000000</v>
      </c>
    </row>
    <row r="576" spans="1:38" s="35" customFormat="1" ht="68.25" customHeight="1" x14ac:dyDescent="0.25">
      <c r="A576" s="359"/>
      <c r="B576" s="70"/>
      <c r="C576" s="476"/>
      <c r="D576" s="434"/>
      <c r="E576" s="557"/>
      <c r="F576" s="542"/>
      <c r="G576" s="434"/>
      <c r="H576" s="334">
        <v>207</v>
      </c>
      <c r="I576" s="14">
        <v>4</v>
      </c>
      <c r="J576" s="14">
        <v>1</v>
      </c>
      <c r="K576" s="14" t="s">
        <v>717</v>
      </c>
      <c r="L576" s="28"/>
      <c r="M576" s="537"/>
      <c r="N576" s="551"/>
      <c r="O576" s="14" t="s">
        <v>126</v>
      </c>
      <c r="P576" s="399"/>
      <c r="Q576" s="399"/>
      <c r="R576" s="399"/>
      <c r="S576" s="399"/>
      <c r="T576" s="399"/>
      <c r="U576" s="399"/>
      <c r="V576" s="399"/>
      <c r="W576" s="399"/>
      <c r="X576" s="399"/>
      <c r="Y576" s="399"/>
      <c r="Z576" s="399"/>
      <c r="AA576" s="399"/>
      <c r="AB576" s="399"/>
      <c r="AC576" s="399"/>
      <c r="AD576" s="399"/>
      <c r="AE576" s="399"/>
      <c r="AF576" s="399"/>
      <c r="AG576" s="399"/>
      <c r="AH576" s="399"/>
      <c r="AI576" s="399"/>
      <c r="AJ576" s="399"/>
      <c r="AK576" s="399"/>
      <c r="AL576" s="402"/>
    </row>
    <row r="577" spans="1:144" s="35" customFormat="1" ht="101.25" customHeight="1" x14ac:dyDescent="0.25">
      <c r="A577" s="359"/>
      <c r="B577" s="70"/>
      <c r="C577" s="475"/>
      <c r="D577" s="435"/>
      <c r="E577" s="545"/>
      <c r="F577" s="541"/>
      <c r="G577" s="435"/>
      <c r="H577" s="334">
        <v>208</v>
      </c>
      <c r="I577" s="14">
        <v>1</v>
      </c>
      <c r="J577" s="14">
        <v>1</v>
      </c>
      <c r="K577" s="14" t="s">
        <v>717</v>
      </c>
      <c r="L577" s="28"/>
      <c r="M577" s="451"/>
      <c r="N577" s="552"/>
      <c r="O577" s="14" t="s">
        <v>127</v>
      </c>
      <c r="P577" s="400"/>
      <c r="Q577" s="400"/>
      <c r="R577" s="400"/>
      <c r="S577" s="400"/>
      <c r="T577" s="400"/>
      <c r="U577" s="400"/>
      <c r="V577" s="400"/>
      <c r="W577" s="400"/>
      <c r="X577" s="400"/>
      <c r="Y577" s="400"/>
      <c r="Z577" s="400"/>
      <c r="AA577" s="400"/>
      <c r="AB577" s="400"/>
      <c r="AC577" s="400"/>
      <c r="AD577" s="400"/>
      <c r="AE577" s="400"/>
      <c r="AF577" s="400"/>
      <c r="AG577" s="400"/>
      <c r="AH577" s="400"/>
      <c r="AI577" s="400"/>
      <c r="AJ577" s="400"/>
      <c r="AK577" s="400"/>
      <c r="AL577" s="403"/>
    </row>
    <row r="578" spans="1:144" s="35" customFormat="1" ht="38.25" customHeight="1" x14ac:dyDescent="0.25">
      <c r="A578" s="359"/>
      <c r="B578" s="74"/>
      <c r="C578" s="25"/>
      <c r="D578" s="74"/>
      <c r="E578" s="25"/>
      <c r="F578" s="25"/>
      <c r="G578" s="74"/>
      <c r="H578" s="25"/>
      <c r="I578" s="25"/>
      <c r="J578" s="25"/>
      <c r="K578" s="318"/>
      <c r="L578" s="92"/>
      <c r="M578" s="318"/>
      <c r="N578" s="86"/>
      <c r="O578" s="25"/>
      <c r="P578" s="257"/>
      <c r="Q578" s="257"/>
      <c r="R578" s="257"/>
      <c r="S578" s="257"/>
      <c r="T578" s="257"/>
      <c r="U578" s="257"/>
      <c r="V578" s="257"/>
      <c r="W578" s="257"/>
      <c r="X578" s="257"/>
      <c r="Y578" s="257"/>
      <c r="Z578" s="257"/>
      <c r="AA578" s="257"/>
      <c r="AB578" s="257"/>
      <c r="AC578" s="257"/>
      <c r="AD578" s="257"/>
      <c r="AE578" s="257"/>
      <c r="AF578" s="257"/>
      <c r="AG578" s="257"/>
      <c r="AH578" s="257"/>
      <c r="AI578" s="257"/>
      <c r="AJ578" s="257"/>
      <c r="AK578" s="257"/>
      <c r="AL578" s="357"/>
    </row>
    <row r="579" spans="1:144" s="78" customFormat="1" ht="38.25" customHeight="1" x14ac:dyDescent="0.25">
      <c r="A579" s="359"/>
      <c r="B579" s="225">
        <v>21</v>
      </c>
      <c r="C579" s="63" t="s">
        <v>82</v>
      </c>
      <c r="D579" s="63"/>
      <c r="E579" s="63"/>
      <c r="F579" s="63"/>
      <c r="G579" s="63"/>
      <c r="H579" s="63"/>
      <c r="I579" s="63"/>
      <c r="J579" s="63"/>
      <c r="K579" s="63"/>
      <c r="L579" s="63"/>
      <c r="M579" s="63"/>
      <c r="N579" s="63"/>
      <c r="O579" s="63"/>
      <c r="P579" s="253">
        <f t="shared" ref="P579:Z579" si="186">P580+P586</f>
        <v>0</v>
      </c>
      <c r="Q579" s="253">
        <f t="shared" si="186"/>
        <v>0</v>
      </c>
      <c r="R579" s="253">
        <f t="shared" si="186"/>
        <v>0</v>
      </c>
      <c r="S579" s="253">
        <f t="shared" si="186"/>
        <v>0</v>
      </c>
      <c r="T579" s="253">
        <f t="shared" si="186"/>
        <v>0</v>
      </c>
      <c r="U579" s="253">
        <f t="shared" si="186"/>
        <v>0</v>
      </c>
      <c r="V579" s="253">
        <f t="shared" si="186"/>
        <v>0</v>
      </c>
      <c r="W579" s="253">
        <f t="shared" si="186"/>
        <v>0</v>
      </c>
      <c r="X579" s="253">
        <f t="shared" si="186"/>
        <v>0</v>
      </c>
      <c r="Y579" s="253">
        <f t="shared" si="186"/>
        <v>0</v>
      </c>
      <c r="Z579" s="253">
        <f t="shared" si="186"/>
        <v>0</v>
      </c>
      <c r="AA579" s="253">
        <f t="shared" ref="AA579:AL579" si="187">AA580+AA586</f>
        <v>0</v>
      </c>
      <c r="AB579" s="253">
        <f t="shared" si="187"/>
        <v>0</v>
      </c>
      <c r="AC579" s="253">
        <f t="shared" si="187"/>
        <v>0</v>
      </c>
      <c r="AD579" s="253">
        <f t="shared" si="187"/>
        <v>0</v>
      </c>
      <c r="AE579" s="253">
        <f t="shared" si="187"/>
        <v>0</v>
      </c>
      <c r="AF579" s="253">
        <f t="shared" si="187"/>
        <v>0</v>
      </c>
      <c r="AG579" s="253">
        <f t="shared" si="187"/>
        <v>0</v>
      </c>
      <c r="AH579" s="253">
        <f t="shared" si="187"/>
        <v>107863581</v>
      </c>
      <c r="AI579" s="253">
        <f t="shared" si="187"/>
        <v>71923416</v>
      </c>
      <c r="AJ579" s="253">
        <f t="shared" si="187"/>
        <v>0</v>
      </c>
      <c r="AK579" s="253">
        <f t="shared" si="187"/>
        <v>0</v>
      </c>
      <c r="AL579" s="352">
        <f t="shared" si="187"/>
        <v>179786997</v>
      </c>
    </row>
    <row r="580" spans="1:144" s="78" customFormat="1" ht="38.25" customHeight="1" x14ac:dyDescent="0.25">
      <c r="A580" s="359"/>
      <c r="B580" s="426"/>
      <c r="C580" s="25"/>
      <c r="D580" s="74"/>
      <c r="E580" s="25"/>
      <c r="F580" s="335"/>
      <c r="G580" s="144">
        <v>72</v>
      </c>
      <c r="H580" s="69" t="s">
        <v>730</v>
      </c>
      <c r="I580" s="69"/>
      <c r="J580" s="69"/>
      <c r="K580" s="69"/>
      <c r="L580" s="69"/>
      <c r="M580" s="69"/>
      <c r="N580" s="69"/>
      <c r="O580" s="69"/>
      <c r="P580" s="255">
        <f t="shared" ref="P580:Z580" si="188">SUM(P581:P584)</f>
        <v>0</v>
      </c>
      <c r="Q580" s="255">
        <f t="shared" si="188"/>
        <v>0</v>
      </c>
      <c r="R580" s="255">
        <f t="shared" si="188"/>
        <v>0</v>
      </c>
      <c r="S580" s="255">
        <f t="shared" si="188"/>
        <v>0</v>
      </c>
      <c r="T580" s="255">
        <f t="shared" si="188"/>
        <v>0</v>
      </c>
      <c r="U580" s="255">
        <f t="shared" si="188"/>
        <v>0</v>
      </c>
      <c r="V580" s="255">
        <f t="shared" si="188"/>
        <v>0</v>
      </c>
      <c r="W580" s="255">
        <f t="shared" si="188"/>
        <v>0</v>
      </c>
      <c r="X580" s="255">
        <f t="shared" si="188"/>
        <v>0</v>
      </c>
      <c r="Y580" s="255">
        <f t="shared" si="188"/>
        <v>0</v>
      </c>
      <c r="Z580" s="255">
        <f t="shared" si="188"/>
        <v>0</v>
      </c>
      <c r="AA580" s="255">
        <f t="shared" ref="AA580:AL580" si="189">SUM(AA581:AA584)</f>
        <v>0</v>
      </c>
      <c r="AB580" s="255">
        <f t="shared" si="189"/>
        <v>0</v>
      </c>
      <c r="AC580" s="255">
        <f t="shared" si="189"/>
        <v>0</v>
      </c>
      <c r="AD580" s="255">
        <f t="shared" si="189"/>
        <v>0</v>
      </c>
      <c r="AE580" s="255">
        <f t="shared" si="189"/>
        <v>0</v>
      </c>
      <c r="AF580" s="255">
        <f t="shared" si="189"/>
        <v>0</v>
      </c>
      <c r="AG580" s="255">
        <f t="shared" si="189"/>
        <v>0</v>
      </c>
      <c r="AH580" s="255">
        <f t="shared" si="189"/>
        <v>103663581</v>
      </c>
      <c r="AI580" s="255">
        <f t="shared" si="189"/>
        <v>0</v>
      </c>
      <c r="AJ580" s="255">
        <f t="shared" si="189"/>
        <v>0</v>
      </c>
      <c r="AK580" s="255">
        <f t="shared" si="189"/>
        <v>0</v>
      </c>
      <c r="AL580" s="354">
        <f t="shared" si="189"/>
        <v>103663581</v>
      </c>
    </row>
    <row r="581" spans="1:144" s="35" customFormat="1" ht="98.25" customHeight="1" x14ac:dyDescent="0.25">
      <c r="A581" s="359"/>
      <c r="B581" s="426"/>
      <c r="C581" s="528">
        <v>36</v>
      </c>
      <c r="D581" s="462" t="s">
        <v>716</v>
      </c>
      <c r="E581" s="554">
        <v>0.4</v>
      </c>
      <c r="F581" s="468">
        <v>0.6</v>
      </c>
      <c r="G581" s="433" t="s">
        <v>462</v>
      </c>
      <c r="H581" s="334">
        <v>209</v>
      </c>
      <c r="I581" s="14">
        <v>1</v>
      </c>
      <c r="J581" s="14">
        <v>1</v>
      </c>
      <c r="K581" s="14" t="s">
        <v>717</v>
      </c>
      <c r="L581" s="558"/>
      <c r="M581" s="450" t="s">
        <v>731</v>
      </c>
      <c r="N581" s="550" t="s">
        <v>732</v>
      </c>
      <c r="O581" s="14" t="s">
        <v>127</v>
      </c>
      <c r="P581" s="398"/>
      <c r="Q581" s="398"/>
      <c r="R581" s="398"/>
      <c r="S581" s="398"/>
      <c r="T581" s="398"/>
      <c r="U581" s="398"/>
      <c r="V581" s="398"/>
      <c r="W581" s="398"/>
      <c r="X581" s="398"/>
      <c r="Y581" s="398"/>
      <c r="Z581" s="398"/>
      <c r="AA581" s="398"/>
      <c r="AB581" s="398"/>
      <c r="AC581" s="398"/>
      <c r="AD581" s="398"/>
      <c r="AE581" s="398"/>
      <c r="AF581" s="398"/>
      <c r="AG581" s="398"/>
      <c r="AH581" s="398">
        <v>29162116</v>
      </c>
      <c r="AI581" s="398"/>
      <c r="AJ581" s="398"/>
      <c r="AK581" s="398"/>
      <c r="AL581" s="401">
        <f>+P581+Q581+R581+S581+T581+U581+V581+W581+X581+Y581+Z581+AA581+AD581+AG581+AH581+AI581+AJ581+AK581</f>
        <v>29162116</v>
      </c>
    </row>
    <row r="582" spans="1:144" s="35" customFormat="1" ht="81" customHeight="1" x14ac:dyDescent="0.25">
      <c r="A582" s="359"/>
      <c r="B582" s="426"/>
      <c r="C582" s="529"/>
      <c r="D582" s="463"/>
      <c r="E582" s="555"/>
      <c r="F582" s="469"/>
      <c r="G582" s="434"/>
      <c r="H582" s="334">
        <v>210</v>
      </c>
      <c r="I582" s="334">
        <v>1</v>
      </c>
      <c r="J582" s="334">
        <v>1</v>
      </c>
      <c r="K582" s="14" t="s">
        <v>717</v>
      </c>
      <c r="L582" s="559"/>
      <c r="M582" s="537"/>
      <c r="N582" s="551"/>
      <c r="O582" s="14" t="s">
        <v>127</v>
      </c>
      <c r="P582" s="399"/>
      <c r="Q582" s="399"/>
      <c r="R582" s="399"/>
      <c r="S582" s="399"/>
      <c r="T582" s="399"/>
      <c r="U582" s="399"/>
      <c r="V582" s="399"/>
      <c r="W582" s="399"/>
      <c r="X582" s="399"/>
      <c r="Y582" s="399"/>
      <c r="Z582" s="399"/>
      <c r="AA582" s="399"/>
      <c r="AB582" s="399"/>
      <c r="AC582" s="399"/>
      <c r="AD582" s="399"/>
      <c r="AE582" s="399"/>
      <c r="AF582" s="399"/>
      <c r="AG582" s="399"/>
      <c r="AH582" s="399"/>
      <c r="AI582" s="399"/>
      <c r="AJ582" s="399"/>
      <c r="AK582" s="399"/>
      <c r="AL582" s="402"/>
    </row>
    <row r="583" spans="1:144" s="173" customFormat="1" ht="114.75" customHeight="1" x14ac:dyDescent="0.25">
      <c r="A583" s="359"/>
      <c r="B583" s="426"/>
      <c r="C583" s="530"/>
      <c r="D583" s="464"/>
      <c r="E583" s="556"/>
      <c r="F583" s="470"/>
      <c r="G583" s="434"/>
      <c r="H583" s="334">
        <v>211</v>
      </c>
      <c r="I583" s="14">
        <v>1</v>
      </c>
      <c r="J583" s="14">
        <v>1</v>
      </c>
      <c r="K583" s="14" t="s">
        <v>717</v>
      </c>
      <c r="L583" s="560"/>
      <c r="M583" s="451"/>
      <c r="N583" s="552"/>
      <c r="O583" s="14" t="s">
        <v>127</v>
      </c>
      <c r="P583" s="400"/>
      <c r="Q583" s="400"/>
      <c r="R583" s="400"/>
      <c r="S583" s="400"/>
      <c r="T583" s="400"/>
      <c r="U583" s="400"/>
      <c r="V583" s="400"/>
      <c r="W583" s="400"/>
      <c r="X583" s="400"/>
      <c r="Y583" s="400"/>
      <c r="Z583" s="400"/>
      <c r="AA583" s="400"/>
      <c r="AB583" s="400"/>
      <c r="AC583" s="400"/>
      <c r="AD583" s="400"/>
      <c r="AE583" s="400"/>
      <c r="AF583" s="400"/>
      <c r="AG583" s="400"/>
      <c r="AH583" s="400"/>
      <c r="AI583" s="400"/>
      <c r="AJ583" s="400"/>
      <c r="AK583" s="400"/>
      <c r="AL583" s="403"/>
      <c r="AM583" s="35"/>
      <c r="AN583" s="35"/>
      <c r="AO583" s="35"/>
      <c r="AP583" s="35"/>
      <c r="AQ583" s="35"/>
      <c r="AR583" s="35"/>
      <c r="AS583" s="35"/>
      <c r="AT583" s="35"/>
      <c r="AU583" s="35"/>
      <c r="AV583" s="35"/>
      <c r="AW583" s="35"/>
      <c r="AX583" s="35"/>
      <c r="AY583" s="35"/>
      <c r="AZ583" s="35"/>
      <c r="BA583" s="35"/>
      <c r="BB583" s="35"/>
      <c r="BC583" s="35"/>
      <c r="BD583" s="35"/>
      <c r="BE583" s="35"/>
      <c r="BF583" s="35"/>
      <c r="BG583" s="35"/>
      <c r="BH583" s="35"/>
      <c r="BI583" s="35"/>
      <c r="BJ583" s="35"/>
      <c r="BK583" s="35"/>
      <c r="BL583" s="35"/>
      <c r="BM583" s="35"/>
      <c r="BN583" s="35"/>
      <c r="BO583" s="35"/>
      <c r="BP583" s="35"/>
      <c r="BQ583" s="35"/>
      <c r="BR583" s="35"/>
      <c r="BS583" s="35"/>
      <c r="BT583" s="35"/>
      <c r="BU583" s="35"/>
      <c r="BV583" s="35"/>
      <c r="BW583" s="35"/>
      <c r="BX583" s="35"/>
      <c r="BY583" s="35"/>
      <c r="BZ583" s="35"/>
      <c r="CA583" s="35"/>
      <c r="CB583" s="35"/>
      <c r="CC583" s="35"/>
      <c r="CD583" s="35"/>
      <c r="CE583" s="35"/>
      <c r="CF583" s="35"/>
      <c r="CG583" s="35"/>
      <c r="CH583" s="35"/>
      <c r="CI583" s="35"/>
      <c r="CJ583" s="35"/>
      <c r="CK583" s="35"/>
      <c r="CL583" s="35"/>
      <c r="CM583" s="35"/>
      <c r="CN583" s="35"/>
      <c r="CO583" s="35"/>
      <c r="CP583" s="35"/>
      <c r="CQ583" s="35"/>
      <c r="CR583" s="35"/>
      <c r="CS583" s="35"/>
      <c r="CT583" s="35"/>
      <c r="CU583" s="35"/>
      <c r="CV583" s="35"/>
      <c r="CW583" s="35"/>
      <c r="CX583" s="35"/>
      <c r="CY583" s="35"/>
      <c r="CZ583" s="35"/>
      <c r="DA583" s="35"/>
      <c r="DB583" s="35"/>
      <c r="DC583" s="35"/>
      <c r="DD583" s="35"/>
      <c r="DE583" s="35"/>
      <c r="DF583" s="35"/>
      <c r="DG583" s="35"/>
      <c r="DH583" s="35"/>
      <c r="DI583" s="35"/>
      <c r="DJ583" s="35"/>
      <c r="DK583" s="35"/>
      <c r="DL583" s="35"/>
      <c r="DM583" s="35"/>
      <c r="DN583" s="35"/>
      <c r="DO583" s="35"/>
      <c r="DP583" s="35"/>
      <c r="DQ583" s="35"/>
      <c r="DR583" s="35"/>
      <c r="DS583" s="35"/>
      <c r="DT583" s="35"/>
      <c r="DU583" s="35"/>
      <c r="DV583" s="35"/>
      <c r="DW583" s="35"/>
      <c r="DX583" s="35"/>
      <c r="DY583" s="35"/>
      <c r="DZ583" s="35"/>
      <c r="EA583" s="35"/>
      <c r="EB583" s="35"/>
      <c r="EC583" s="35"/>
      <c r="ED583" s="35"/>
      <c r="EE583" s="35"/>
      <c r="EF583" s="35"/>
      <c r="EG583" s="35"/>
      <c r="EH583" s="35"/>
      <c r="EI583" s="35"/>
      <c r="EJ583" s="35"/>
      <c r="EK583" s="35"/>
      <c r="EL583" s="35"/>
      <c r="EM583" s="35"/>
      <c r="EN583" s="340"/>
    </row>
    <row r="584" spans="1:144" s="35" customFormat="1" ht="115.5" customHeight="1" x14ac:dyDescent="0.25">
      <c r="A584" s="359"/>
      <c r="B584" s="426"/>
      <c r="C584" s="335">
        <v>36</v>
      </c>
      <c r="D584" s="329" t="s">
        <v>716</v>
      </c>
      <c r="E584" s="316">
        <v>0.4</v>
      </c>
      <c r="F584" s="317">
        <v>0.6</v>
      </c>
      <c r="G584" s="434"/>
      <c r="H584" s="334">
        <v>211</v>
      </c>
      <c r="I584" s="14">
        <v>1</v>
      </c>
      <c r="J584" s="14">
        <v>1</v>
      </c>
      <c r="K584" s="14" t="s">
        <v>717</v>
      </c>
      <c r="L584" s="28"/>
      <c r="M584" s="14" t="s">
        <v>733</v>
      </c>
      <c r="N584" s="172" t="s">
        <v>734</v>
      </c>
      <c r="O584" s="14" t="s">
        <v>127</v>
      </c>
      <c r="P584" s="46"/>
      <c r="Q584" s="46"/>
      <c r="R584" s="46"/>
      <c r="S584" s="46"/>
      <c r="T584" s="46"/>
      <c r="U584" s="46"/>
      <c r="V584" s="46"/>
      <c r="W584" s="46"/>
      <c r="X584" s="46"/>
      <c r="Y584" s="46"/>
      <c r="Z584" s="46"/>
      <c r="AA584" s="46"/>
      <c r="AB584" s="46"/>
      <c r="AC584" s="46"/>
      <c r="AD584" s="46"/>
      <c r="AE584" s="46"/>
      <c r="AF584" s="46"/>
      <c r="AG584" s="46"/>
      <c r="AH584" s="46">
        <v>74501465</v>
      </c>
      <c r="AI584" s="46"/>
      <c r="AJ584" s="272"/>
      <c r="AK584" s="272"/>
      <c r="AL584" s="355">
        <f>+P584+Q584+R584+S584+T584+U584+V584+W584+X584+Y584+Z584+AA584+AD584+AG584+AH584+AI584+AJ584+AK584</f>
        <v>74501465</v>
      </c>
    </row>
    <row r="585" spans="1:144" s="35" customFormat="1" ht="38.25" customHeight="1" x14ac:dyDescent="0.25">
      <c r="A585" s="359"/>
      <c r="B585" s="426"/>
      <c r="C585" s="25"/>
      <c r="D585" s="74"/>
      <c r="E585" s="25"/>
      <c r="F585" s="25"/>
      <c r="G585" s="74"/>
      <c r="H585" s="25"/>
      <c r="I585" s="25"/>
      <c r="J585" s="25"/>
      <c r="K585" s="318"/>
      <c r="L585" s="92"/>
      <c r="M585" s="318"/>
      <c r="N585" s="86"/>
      <c r="O585" s="25"/>
      <c r="P585" s="257"/>
      <c r="Q585" s="257"/>
      <c r="R585" s="257"/>
      <c r="S585" s="257"/>
      <c r="T585" s="257"/>
      <c r="U585" s="257"/>
      <c r="V585" s="257"/>
      <c r="W585" s="257"/>
      <c r="X585" s="257"/>
      <c r="Y585" s="257"/>
      <c r="Z585" s="257"/>
      <c r="AA585" s="257"/>
      <c r="AB585" s="257"/>
      <c r="AC585" s="257"/>
      <c r="AD585" s="257"/>
      <c r="AE585" s="257"/>
      <c r="AF585" s="257"/>
      <c r="AG585" s="257"/>
      <c r="AH585" s="257"/>
      <c r="AI585" s="257"/>
      <c r="AJ585" s="257"/>
      <c r="AK585" s="257"/>
      <c r="AL585" s="357"/>
    </row>
    <row r="586" spans="1:144" s="78" customFormat="1" ht="38.25" customHeight="1" x14ac:dyDescent="0.25">
      <c r="A586" s="359"/>
      <c r="B586" s="426"/>
      <c r="C586" s="25"/>
      <c r="D586" s="24"/>
      <c r="E586" s="116"/>
      <c r="F586" s="116"/>
      <c r="G586" s="144">
        <v>73</v>
      </c>
      <c r="H586" s="69" t="s">
        <v>737</v>
      </c>
      <c r="I586" s="69"/>
      <c r="J586" s="69"/>
      <c r="K586" s="69"/>
      <c r="L586" s="69"/>
      <c r="M586" s="69"/>
      <c r="N586" s="69"/>
      <c r="O586" s="69"/>
      <c r="P586" s="255">
        <f>SUM(P587:P588)</f>
        <v>0</v>
      </c>
      <c r="Q586" s="255">
        <f t="shared" ref="Q586:AK586" si="190">SUM(Q587:Q588)</f>
        <v>0</v>
      </c>
      <c r="R586" s="255">
        <f t="shared" si="190"/>
        <v>0</v>
      </c>
      <c r="S586" s="255">
        <f t="shared" si="190"/>
        <v>0</v>
      </c>
      <c r="T586" s="255">
        <f t="shared" si="190"/>
        <v>0</v>
      </c>
      <c r="U586" s="255">
        <f t="shared" si="190"/>
        <v>0</v>
      </c>
      <c r="V586" s="255">
        <f t="shared" si="190"/>
        <v>0</v>
      </c>
      <c r="W586" s="255">
        <f t="shared" si="190"/>
        <v>0</v>
      </c>
      <c r="X586" s="255">
        <f t="shared" si="190"/>
        <v>0</v>
      </c>
      <c r="Y586" s="255">
        <f t="shared" si="190"/>
        <v>0</v>
      </c>
      <c r="Z586" s="255">
        <f t="shared" si="190"/>
        <v>0</v>
      </c>
      <c r="AA586" s="255">
        <f t="shared" si="190"/>
        <v>0</v>
      </c>
      <c r="AB586" s="255">
        <f t="shared" si="190"/>
        <v>0</v>
      </c>
      <c r="AC586" s="255">
        <f t="shared" si="190"/>
        <v>0</v>
      </c>
      <c r="AD586" s="255">
        <f t="shared" si="190"/>
        <v>0</v>
      </c>
      <c r="AE586" s="255">
        <f t="shared" si="190"/>
        <v>0</v>
      </c>
      <c r="AF586" s="255">
        <f t="shared" si="190"/>
        <v>0</v>
      </c>
      <c r="AG586" s="255">
        <f t="shared" si="190"/>
        <v>0</v>
      </c>
      <c r="AH586" s="255">
        <f t="shared" si="190"/>
        <v>4200000</v>
      </c>
      <c r="AI586" s="255">
        <f t="shared" si="190"/>
        <v>71923416</v>
      </c>
      <c r="AJ586" s="255">
        <f t="shared" si="190"/>
        <v>0</v>
      </c>
      <c r="AK586" s="255">
        <f t="shared" si="190"/>
        <v>0</v>
      </c>
      <c r="AL586" s="354">
        <f>SUM(AL587:AL588)</f>
        <v>76123416</v>
      </c>
    </row>
    <row r="587" spans="1:144" s="35" customFormat="1" ht="126.75" customHeight="1" x14ac:dyDescent="0.25">
      <c r="A587" s="359"/>
      <c r="B587" s="553"/>
      <c r="C587" s="433">
        <v>36</v>
      </c>
      <c r="D587" s="474" t="s">
        <v>716</v>
      </c>
      <c r="E587" s="453">
        <v>0.4</v>
      </c>
      <c r="F587" s="454">
        <v>0.6</v>
      </c>
      <c r="G587" s="478"/>
      <c r="H587" s="301">
        <v>212</v>
      </c>
      <c r="I587" s="296">
        <v>1</v>
      </c>
      <c r="J587" s="296">
        <v>1</v>
      </c>
      <c r="K587" s="14" t="s">
        <v>717</v>
      </c>
      <c r="L587" s="314"/>
      <c r="M587" s="296" t="s">
        <v>738</v>
      </c>
      <c r="N587" s="222" t="s">
        <v>739</v>
      </c>
      <c r="O587" s="14" t="s">
        <v>127</v>
      </c>
      <c r="P587" s="46">
        <v>0</v>
      </c>
      <c r="Q587" s="46">
        <v>0</v>
      </c>
      <c r="R587" s="46">
        <v>0</v>
      </c>
      <c r="S587" s="46">
        <v>0</v>
      </c>
      <c r="T587" s="46">
        <v>0</v>
      </c>
      <c r="U587" s="46">
        <v>0</v>
      </c>
      <c r="V587" s="46">
        <v>0</v>
      </c>
      <c r="W587" s="46">
        <v>0</v>
      </c>
      <c r="X587" s="46">
        <v>0</v>
      </c>
      <c r="Y587" s="46">
        <v>0</v>
      </c>
      <c r="Z587" s="46">
        <v>0</v>
      </c>
      <c r="AA587" s="46">
        <v>0</v>
      </c>
      <c r="AB587" s="46"/>
      <c r="AC587" s="46"/>
      <c r="AD587" s="46">
        <v>0</v>
      </c>
      <c r="AE587" s="46"/>
      <c r="AF587" s="46"/>
      <c r="AG587" s="46">
        <v>0</v>
      </c>
      <c r="AH587" s="46"/>
      <c r="AI587" s="46">
        <v>71923416</v>
      </c>
      <c r="AJ587" s="272"/>
      <c r="AK587" s="272">
        <v>0</v>
      </c>
      <c r="AL587" s="355">
        <f>+P587+Q587+R587+S587+T587+U587+V587+W587+X587+Y587+Z587+AA587+AD587+AG587+AH587+AI587+AJ587+AK587</f>
        <v>71923416</v>
      </c>
    </row>
    <row r="588" spans="1:144" s="35" customFormat="1" ht="126.75" customHeight="1" x14ac:dyDescent="0.25">
      <c r="A588" s="359"/>
      <c r="B588" s="50"/>
      <c r="C588" s="435"/>
      <c r="D588" s="475"/>
      <c r="E588" s="453"/>
      <c r="F588" s="454"/>
      <c r="G588" s="479"/>
      <c r="H588" s="301">
        <v>212</v>
      </c>
      <c r="I588" s="296">
        <v>1</v>
      </c>
      <c r="J588" s="296">
        <v>1</v>
      </c>
      <c r="K588" s="14" t="s">
        <v>717</v>
      </c>
      <c r="L588" s="314"/>
      <c r="M588" s="296" t="s">
        <v>738</v>
      </c>
      <c r="N588" s="281" t="s">
        <v>776</v>
      </c>
      <c r="O588" s="14" t="s">
        <v>127</v>
      </c>
      <c r="P588" s="45"/>
      <c r="Q588" s="45"/>
      <c r="R588" s="45"/>
      <c r="S588" s="45"/>
      <c r="T588" s="45"/>
      <c r="U588" s="45"/>
      <c r="V588" s="45"/>
      <c r="W588" s="45"/>
      <c r="X588" s="45"/>
      <c r="Y588" s="45"/>
      <c r="Z588" s="45"/>
      <c r="AA588" s="45"/>
      <c r="AB588" s="45"/>
      <c r="AC588" s="45"/>
      <c r="AD588" s="45"/>
      <c r="AE588" s="45"/>
      <c r="AF588" s="45"/>
      <c r="AG588" s="45"/>
      <c r="AH588" s="46">
        <v>4200000</v>
      </c>
      <c r="AI588" s="45"/>
      <c r="AJ588" s="45"/>
      <c r="AK588" s="45"/>
      <c r="AL588" s="355">
        <f>+P588+Q588+R588+S588+T588+U588+V588+W588+X588+Y588+Z588+AA588+AD588+AG588+AH588+AI588+AJ588+AK588</f>
        <v>4200000</v>
      </c>
    </row>
    <row r="589" spans="1:144" s="35" customFormat="1" ht="38.25" customHeight="1" x14ac:dyDescent="0.25">
      <c r="A589" s="359"/>
      <c r="B589" s="74"/>
      <c r="C589" s="25"/>
      <c r="D589" s="74"/>
      <c r="E589" s="25"/>
      <c r="F589" s="25"/>
      <c r="G589" s="74"/>
      <c r="H589" s="25"/>
      <c r="I589" s="25"/>
      <c r="J589" s="25"/>
      <c r="K589" s="318"/>
      <c r="L589" s="92"/>
      <c r="M589" s="318"/>
      <c r="N589" s="86"/>
      <c r="O589" s="25"/>
      <c r="P589" s="257"/>
      <c r="Q589" s="257"/>
      <c r="R589" s="257"/>
      <c r="S589" s="257"/>
      <c r="T589" s="257"/>
      <c r="U589" s="257"/>
      <c r="V589" s="257"/>
      <c r="W589" s="257"/>
      <c r="X589" s="257"/>
      <c r="Y589" s="257"/>
      <c r="Z589" s="257"/>
      <c r="AA589" s="257"/>
      <c r="AB589" s="257"/>
      <c r="AC589" s="257"/>
      <c r="AD589" s="257"/>
      <c r="AE589" s="257"/>
      <c r="AF589" s="257"/>
      <c r="AG589" s="257"/>
      <c r="AH589" s="257"/>
      <c r="AI589" s="257"/>
      <c r="AJ589" s="257"/>
      <c r="AK589" s="257"/>
      <c r="AL589" s="357"/>
    </row>
    <row r="590" spans="1:144" s="35" customFormat="1" ht="38.25" customHeight="1" x14ac:dyDescent="0.25">
      <c r="A590" s="359"/>
      <c r="B590" s="226">
        <v>22</v>
      </c>
      <c r="C590" s="63" t="s">
        <v>740</v>
      </c>
      <c r="D590" s="63"/>
      <c r="E590" s="63"/>
      <c r="F590" s="63"/>
      <c r="G590" s="63"/>
      <c r="H590" s="63"/>
      <c r="I590" s="63"/>
      <c r="J590" s="63"/>
      <c r="K590" s="63"/>
      <c r="L590" s="63"/>
      <c r="M590" s="63"/>
      <c r="N590" s="63"/>
      <c r="O590" s="63"/>
      <c r="P590" s="253">
        <f>P591</f>
        <v>0</v>
      </c>
      <c r="Q590" s="253">
        <f t="shared" ref="Q590:AK590" si="191">Q591</f>
        <v>0</v>
      </c>
      <c r="R590" s="253">
        <f t="shared" si="191"/>
        <v>0</v>
      </c>
      <c r="S590" s="253">
        <f t="shared" si="191"/>
        <v>0</v>
      </c>
      <c r="T590" s="253">
        <f t="shared" si="191"/>
        <v>0</v>
      </c>
      <c r="U590" s="253">
        <f t="shared" si="191"/>
        <v>0</v>
      </c>
      <c r="V590" s="253">
        <f t="shared" si="191"/>
        <v>0</v>
      </c>
      <c r="W590" s="253">
        <f t="shared" si="191"/>
        <v>0</v>
      </c>
      <c r="X590" s="253">
        <f t="shared" si="191"/>
        <v>0</v>
      </c>
      <c r="Y590" s="253">
        <f t="shared" si="191"/>
        <v>0</v>
      </c>
      <c r="Z590" s="253">
        <f t="shared" si="191"/>
        <v>0</v>
      </c>
      <c r="AA590" s="253">
        <f t="shared" si="191"/>
        <v>0</v>
      </c>
      <c r="AB590" s="253">
        <f t="shared" si="191"/>
        <v>0</v>
      </c>
      <c r="AC590" s="253">
        <f t="shared" si="191"/>
        <v>0</v>
      </c>
      <c r="AD590" s="253">
        <f t="shared" si="191"/>
        <v>0</v>
      </c>
      <c r="AE590" s="253">
        <f t="shared" si="191"/>
        <v>0</v>
      </c>
      <c r="AF590" s="253">
        <f t="shared" si="191"/>
        <v>0</v>
      </c>
      <c r="AG590" s="253">
        <f t="shared" si="191"/>
        <v>0</v>
      </c>
      <c r="AH590" s="253">
        <f t="shared" si="191"/>
        <v>0</v>
      </c>
      <c r="AI590" s="253">
        <f t="shared" si="191"/>
        <v>217969207</v>
      </c>
      <c r="AJ590" s="253">
        <f t="shared" si="191"/>
        <v>0</v>
      </c>
      <c r="AK590" s="253">
        <f t="shared" si="191"/>
        <v>0</v>
      </c>
      <c r="AL590" s="352">
        <f t="shared" ref="AL590" si="192">AL591</f>
        <v>217969207</v>
      </c>
    </row>
    <row r="591" spans="1:144" s="35" customFormat="1" ht="38.25" customHeight="1" x14ac:dyDescent="0.25">
      <c r="A591" s="359"/>
      <c r="B591" s="426"/>
      <c r="C591" s="25"/>
      <c r="D591" s="74"/>
      <c r="E591" s="25"/>
      <c r="F591" s="335"/>
      <c r="G591" s="144">
        <v>74</v>
      </c>
      <c r="H591" s="69" t="s">
        <v>741</v>
      </c>
      <c r="I591" s="69"/>
      <c r="J591" s="69"/>
      <c r="K591" s="69"/>
      <c r="L591" s="69"/>
      <c r="M591" s="69"/>
      <c r="N591" s="69"/>
      <c r="O591" s="69"/>
      <c r="P591" s="255">
        <f>SUM(P592)</f>
        <v>0</v>
      </c>
      <c r="Q591" s="255">
        <f t="shared" ref="Q591:AK591" si="193">SUM(Q592)</f>
        <v>0</v>
      </c>
      <c r="R591" s="255">
        <f t="shared" si="193"/>
        <v>0</v>
      </c>
      <c r="S591" s="255">
        <f t="shared" si="193"/>
        <v>0</v>
      </c>
      <c r="T591" s="255">
        <f t="shared" si="193"/>
        <v>0</v>
      </c>
      <c r="U591" s="255">
        <f t="shared" si="193"/>
        <v>0</v>
      </c>
      <c r="V591" s="255">
        <f t="shared" si="193"/>
        <v>0</v>
      </c>
      <c r="W591" s="255">
        <f t="shared" si="193"/>
        <v>0</v>
      </c>
      <c r="X591" s="255">
        <f t="shared" si="193"/>
        <v>0</v>
      </c>
      <c r="Y591" s="255">
        <f t="shared" si="193"/>
        <v>0</v>
      </c>
      <c r="Z591" s="255">
        <f t="shared" si="193"/>
        <v>0</v>
      </c>
      <c r="AA591" s="255">
        <f t="shared" si="193"/>
        <v>0</v>
      </c>
      <c r="AB591" s="255">
        <f t="shared" si="193"/>
        <v>0</v>
      </c>
      <c r="AC591" s="255">
        <f t="shared" si="193"/>
        <v>0</v>
      </c>
      <c r="AD591" s="255">
        <f t="shared" si="193"/>
        <v>0</v>
      </c>
      <c r="AE591" s="255">
        <f t="shared" si="193"/>
        <v>0</v>
      </c>
      <c r="AF591" s="255">
        <f t="shared" si="193"/>
        <v>0</v>
      </c>
      <c r="AG591" s="255">
        <f t="shared" si="193"/>
        <v>0</v>
      </c>
      <c r="AH591" s="255">
        <f t="shared" si="193"/>
        <v>0</v>
      </c>
      <c r="AI591" s="255">
        <f t="shared" si="193"/>
        <v>217969207</v>
      </c>
      <c r="AJ591" s="255">
        <f t="shared" si="193"/>
        <v>0</v>
      </c>
      <c r="AK591" s="255">
        <f t="shared" si="193"/>
        <v>0</v>
      </c>
      <c r="AL591" s="354">
        <f t="shared" ref="AL591" si="194">SUM(AL592)</f>
        <v>217969207</v>
      </c>
    </row>
    <row r="592" spans="1:144" s="35" customFormat="1" ht="110.25" customHeight="1" x14ac:dyDescent="0.25">
      <c r="A592" s="359"/>
      <c r="B592" s="426"/>
      <c r="C592" s="335">
        <v>36</v>
      </c>
      <c r="D592" s="329" t="s">
        <v>716</v>
      </c>
      <c r="E592" s="316">
        <v>0.4</v>
      </c>
      <c r="F592" s="317">
        <v>0.6</v>
      </c>
      <c r="G592" s="329"/>
      <c r="H592" s="334">
        <v>213</v>
      </c>
      <c r="I592" s="14">
        <v>12</v>
      </c>
      <c r="J592" s="14">
        <v>12</v>
      </c>
      <c r="K592" s="14" t="s">
        <v>717</v>
      </c>
      <c r="L592" s="28"/>
      <c r="M592" s="14" t="s">
        <v>742</v>
      </c>
      <c r="N592" s="38" t="s">
        <v>743</v>
      </c>
      <c r="O592" s="14" t="s">
        <v>127</v>
      </c>
      <c r="P592" s="45"/>
      <c r="Q592" s="45"/>
      <c r="R592" s="45"/>
      <c r="S592" s="45"/>
      <c r="T592" s="45"/>
      <c r="U592" s="45"/>
      <c r="V592" s="45"/>
      <c r="W592" s="45"/>
      <c r="X592" s="45"/>
      <c r="Y592" s="45"/>
      <c r="Z592" s="45"/>
      <c r="AA592" s="45"/>
      <c r="AB592" s="45"/>
      <c r="AC592" s="45"/>
      <c r="AD592" s="45"/>
      <c r="AE592" s="45"/>
      <c r="AF592" s="45"/>
      <c r="AG592" s="45"/>
      <c r="AH592" s="45"/>
      <c r="AI592" s="45">
        <v>217969207</v>
      </c>
      <c r="AJ592" s="45"/>
      <c r="AK592" s="33"/>
      <c r="AL592" s="355">
        <f>+P592+Q592+R592+S592+T592+U592+V592+W592+X592+Y592+Z592+AA592+AD592+AG592+AH592+AI592+AJ592+AK592</f>
        <v>217969207</v>
      </c>
    </row>
    <row r="593" spans="1:39" s="4" customFormat="1" ht="25.5" customHeight="1" x14ac:dyDescent="0.25">
      <c r="A593" s="381"/>
      <c r="B593" s="6"/>
      <c r="C593" s="7"/>
      <c r="D593" s="6"/>
      <c r="E593" s="7"/>
      <c r="F593" s="7"/>
      <c r="G593" s="6"/>
      <c r="H593" s="7"/>
      <c r="I593" s="204"/>
      <c r="J593" s="204"/>
      <c r="K593" s="204"/>
      <c r="L593" s="221"/>
      <c r="M593" s="204"/>
      <c r="N593" s="8"/>
      <c r="O593" s="204"/>
      <c r="P593" s="31"/>
      <c r="Q593" s="31"/>
      <c r="R593" s="31"/>
      <c r="S593" s="31"/>
      <c r="T593" s="31"/>
      <c r="U593" s="31"/>
      <c r="V593" s="31"/>
      <c r="W593" s="31"/>
      <c r="X593" s="31"/>
      <c r="Y593" s="31"/>
      <c r="Z593" s="31"/>
      <c r="AA593" s="31"/>
      <c r="AB593" s="31"/>
      <c r="AC593" s="31"/>
      <c r="AD593" s="31"/>
      <c r="AE593" s="31"/>
      <c r="AF593" s="31"/>
      <c r="AG593" s="31"/>
      <c r="AH593" s="31"/>
      <c r="AI593" s="31"/>
      <c r="AJ593" s="31"/>
      <c r="AK593" s="31"/>
      <c r="AL593" s="364"/>
    </row>
    <row r="594" spans="1:39" s="4" customFormat="1" ht="25.5" customHeight="1" x14ac:dyDescent="0.25">
      <c r="A594" s="381"/>
      <c r="B594" s="6"/>
      <c r="C594" s="7"/>
      <c r="D594" s="6"/>
      <c r="E594" s="7"/>
      <c r="F594" s="7"/>
      <c r="G594" s="6"/>
      <c r="H594" s="7"/>
      <c r="I594" s="204"/>
      <c r="J594" s="204"/>
      <c r="K594" s="204"/>
      <c r="L594" s="221"/>
      <c r="M594" s="204"/>
      <c r="N594" s="8"/>
      <c r="O594" s="204"/>
      <c r="P594" s="31"/>
      <c r="Q594" s="31"/>
      <c r="R594" s="31"/>
      <c r="S594" s="31"/>
      <c r="T594" s="31"/>
      <c r="U594" s="31"/>
      <c r="V594" s="31"/>
      <c r="W594" s="31"/>
      <c r="X594" s="31"/>
      <c r="Y594" s="31"/>
      <c r="Z594" s="31"/>
      <c r="AA594" s="31"/>
      <c r="AB594" s="31"/>
      <c r="AC594" s="31"/>
      <c r="AD594" s="31"/>
      <c r="AE594" s="31"/>
      <c r="AF594" s="31"/>
      <c r="AG594" s="31"/>
      <c r="AH594" s="31"/>
      <c r="AI594" s="31"/>
      <c r="AJ594" s="31"/>
      <c r="AK594" s="31"/>
      <c r="AL594" s="364"/>
    </row>
    <row r="595" spans="1:39" s="78" customFormat="1" ht="38.25" customHeight="1" x14ac:dyDescent="0.25">
      <c r="A595" s="347" t="s">
        <v>765</v>
      </c>
      <c r="B595" s="56"/>
      <c r="C595" s="57"/>
      <c r="D595" s="56"/>
      <c r="E595" s="56"/>
      <c r="F595" s="56"/>
      <c r="G595" s="56"/>
      <c r="H595" s="56"/>
      <c r="I595" s="56"/>
      <c r="J595" s="56"/>
      <c r="K595" s="56"/>
      <c r="L595" s="58"/>
      <c r="M595" s="57"/>
      <c r="N595" s="56"/>
      <c r="O595" s="57"/>
      <c r="P595" s="251">
        <f>P596</f>
        <v>0</v>
      </c>
      <c r="Q595" s="251"/>
      <c r="R595" s="251">
        <f t="shared" ref="Q595:AL596" si="195">R596</f>
        <v>1230000000</v>
      </c>
      <c r="S595" s="251">
        <f t="shared" si="195"/>
        <v>0</v>
      </c>
      <c r="T595" s="251">
        <f t="shared" si="195"/>
        <v>0</v>
      </c>
      <c r="U595" s="251">
        <f t="shared" si="195"/>
        <v>0</v>
      </c>
      <c r="V595" s="251">
        <f t="shared" si="195"/>
        <v>0</v>
      </c>
      <c r="W595" s="251">
        <f t="shared" si="195"/>
        <v>0</v>
      </c>
      <c r="X595" s="251">
        <f t="shared" si="195"/>
        <v>0</v>
      </c>
      <c r="Y595" s="251">
        <f t="shared" si="195"/>
        <v>0</v>
      </c>
      <c r="Z595" s="251">
        <f t="shared" si="195"/>
        <v>0</v>
      </c>
      <c r="AA595" s="251">
        <f t="shared" si="195"/>
        <v>0</v>
      </c>
      <c r="AB595" s="251">
        <f t="shared" si="195"/>
        <v>0</v>
      </c>
      <c r="AC595" s="251">
        <f t="shared" si="195"/>
        <v>0</v>
      </c>
      <c r="AD595" s="251">
        <f t="shared" si="195"/>
        <v>0</v>
      </c>
      <c r="AE595" s="251">
        <f t="shared" si="195"/>
        <v>0</v>
      </c>
      <c r="AF595" s="251">
        <f t="shared" si="195"/>
        <v>0</v>
      </c>
      <c r="AG595" s="251">
        <f t="shared" si="195"/>
        <v>0</v>
      </c>
      <c r="AH595" s="251">
        <f t="shared" si="195"/>
        <v>0</v>
      </c>
      <c r="AI595" s="251">
        <f t="shared" si="195"/>
        <v>563040000</v>
      </c>
      <c r="AJ595" s="251">
        <f t="shared" si="195"/>
        <v>0</v>
      </c>
      <c r="AK595" s="251">
        <f t="shared" si="195"/>
        <v>0</v>
      </c>
      <c r="AL595" s="348">
        <f t="shared" si="195"/>
        <v>1793040000</v>
      </c>
    </row>
    <row r="596" spans="1:39" s="78" customFormat="1" ht="38.25" customHeight="1" x14ac:dyDescent="0.25">
      <c r="A596" s="349">
        <v>2</v>
      </c>
      <c r="B596" s="562" t="s">
        <v>243</v>
      </c>
      <c r="C596" s="562"/>
      <c r="D596" s="562"/>
      <c r="E596" s="562"/>
      <c r="F596" s="227"/>
      <c r="G596" s="227"/>
      <c r="H596" s="227"/>
      <c r="I596" s="227"/>
      <c r="J596" s="227"/>
      <c r="K596" s="227"/>
      <c r="L596" s="227"/>
      <c r="M596" s="227"/>
      <c r="N596" s="227"/>
      <c r="O596" s="227"/>
      <c r="P596" s="276">
        <f>P597</f>
        <v>0</v>
      </c>
      <c r="Q596" s="276">
        <f t="shared" si="195"/>
        <v>0</v>
      </c>
      <c r="R596" s="276">
        <f t="shared" si="195"/>
        <v>1230000000</v>
      </c>
      <c r="S596" s="276">
        <f t="shared" si="195"/>
        <v>0</v>
      </c>
      <c r="T596" s="276">
        <f t="shared" si="195"/>
        <v>0</v>
      </c>
      <c r="U596" s="276">
        <f t="shared" si="195"/>
        <v>0</v>
      </c>
      <c r="V596" s="276">
        <f t="shared" si="195"/>
        <v>0</v>
      </c>
      <c r="W596" s="276">
        <f t="shared" si="195"/>
        <v>0</v>
      </c>
      <c r="X596" s="276">
        <f t="shared" si="195"/>
        <v>0</v>
      </c>
      <c r="Y596" s="276">
        <f t="shared" si="195"/>
        <v>0</v>
      </c>
      <c r="Z596" s="276">
        <f t="shared" si="195"/>
        <v>0</v>
      </c>
      <c r="AA596" s="276">
        <f t="shared" si="195"/>
        <v>0</v>
      </c>
      <c r="AB596" s="276">
        <f t="shared" si="195"/>
        <v>0</v>
      </c>
      <c r="AC596" s="276">
        <f t="shared" si="195"/>
        <v>0</v>
      </c>
      <c r="AD596" s="276">
        <f t="shared" si="195"/>
        <v>0</v>
      </c>
      <c r="AE596" s="276">
        <f t="shared" si="195"/>
        <v>0</v>
      </c>
      <c r="AF596" s="276">
        <f t="shared" si="195"/>
        <v>0</v>
      </c>
      <c r="AG596" s="276">
        <f t="shared" si="195"/>
        <v>0</v>
      </c>
      <c r="AH596" s="276">
        <f t="shared" si="195"/>
        <v>0</v>
      </c>
      <c r="AI596" s="276">
        <f t="shared" si="195"/>
        <v>563040000</v>
      </c>
      <c r="AJ596" s="276">
        <f t="shared" si="195"/>
        <v>0</v>
      </c>
      <c r="AK596" s="276">
        <f t="shared" si="195"/>
        <v>0</v>
      </c>
      <c r="AL596" s="384">
        <f t="shared" si="195"/>
        <v>1793040000</v>
      </c>
    </row>
    <row r="597" spans="1:39" s="78" customFormat="1" ht="38.25" customHeight="1" x14ac:dyDescent="0.25">
      <c r="A597" s="385"/>
      <c r="B597" s="97">
        <v>4</v>
      </c>
      <c r="C597" s="563" t="s">
        <v>18</v>
      </c>
      <c r="D597" s="563"/>
      <c r="E597" s="563"/>
      <c r="F597" s="563"/>
      <c r="G597" s="229"/>
      <c r="H597" s="229"/>
      <c r="I597" s="229"/>
      <c r="J597" s="229"/>
      <c r="K597" s="229"/>
      <c r="L597" s="229"/>
      <c r="M597" s="229"/>
      <c r="N597" s="229"/>
      <c r="O597" s="229"/>
      <c r="P597" s="277">
        <f t="shared" ref="P597:Z597" si="196">P600</f>
        <v>0</v>
      </c>
      <c r="Q597" s="277">
        <f t="shared" si="196"/>
        <v>0</v>
      </c>
      <c r="R597" s="277">
        <f>R600+R62</f>
        <v>1230000000</v>
      </c>
      <c r="S597" s="277">
        <f t="shared" si="196"/>
        <v>0</v>
      </c>
      <c r="T597" s="277">
        <f t="shared" si="196"/>
        <v>0</v>
      </c>
      <c r="U597" s="277">
        <f t="shared" si="196"/>
        <v>0</v>
      </c>
      <c r="V597" s="277">
        <f t="shared" si="196"/>
        <v>0</v>
      </c>
      <c r="W597" s="277">
        <f t="shared" si="196"/>
        <v>0</v>
      </c>
      <c r="X597" s="277">
        <f t="shared" si="196"/>
        <v>0</v>
      </c>
      <c r="Y597" s="277">
        <f t="shared" si="196"/>
        <v>0</v>
      </c>
      <c r="Z597" s="277">
        <f t="shared" si="196"/>
        <v>0</v>
      </c>
      <c r="AA597" s="277">
        <f t="shared" ref="AA597:AK597" si="197">AA600</f>
        <v>0</v>
      </c>
      <c r="AB597" s="277">
        <f t="shared" si="197"/>
        <v>0</v>
      </c>
      <c r="AC597" s="277">
        <f t="shared" si="197"/>
        <v>0</v>
      </c>
      <c r="AD597" s="277">
        <f t="shared" si="197"/>
        <v>0</v>
      </c>
      <c r="AE597" s="277">
        <f t="shared" si="197"/>
        <v>0</v>
      </c>
      <c r="AF597" s="277">
        <f t="shared" si="197"/>
        <v>0</v>
      </c>
      <c r="AG597" s="277">
        <f t="shared" si="197"/>
        <v>0</v>
      </c>
      <c r="AH597" s="277">
        <f t="shared" si="197"/>
        <v>0</v>
      </c>
      <c r="AI597" s="277">
        <f>AI600+AI598</f>
        <v>563040000</v>
      </c>
      <c r="AJ597" s="277">
        <f t="shared" si="197"/>
        <v>0</v>
      </c>
      <c r="AK597" s="277">
        <f t="shared" si="197"/>
        <v>0</v>
      </c>
      <c r="AL597" s="386">
        <f>AL598+AL600</f>
        <v>1793040000</v>
      </c>
    </row>
    <row r="598" spans="1:39" s="35" customFormat="1" ht="38.25" customHeight="1" x14ac:dyDescent="0.25">
      <c r="A598" s="387"/>
      <c r="B598" s="64"/>
      <c r="C598" s="65"/>
      <c r="D598" s="65"/>
      <c r="E598" s="65"/>
      <c r="F598" s="66"/>
      <c r="G598" s="67">
        <v>14</v>
      </c>
      <c r="H598" s="69" t="s">
        <v>244</v>
      </c>
      <c r="I598" s="69"/>
      <c r="J598" s="69"/>
      <c r="K598" s="69"/>
      <c r="L598" s="69"/>
      <c r="M598" s="69"/>
      <c r="N598" s="69"/>
      <c r="O598" s="69"/>
      <c r="P598" s="255">
        <f>SUM(P599)</f>
        <v>0</v>
      </c>
      <c r="Q598" s="255">
        <f t="shared" ref="Q598:AL598" si="198">SUM(Q599)</f>
        <v>0</v>
      </c>
      <c r="R598" s="255">
        <f t="shared" si="198"/>
        <v>0</v>
      </c>
      <c r="S598" s="255">
        <f t="shared" si="198"/>
        <v>0</v>
      </c>
      <c r="T598" s="255">
        <f t="shared" si="198"/>
        <v>0</v>
      </c>
      <c r="U598" s="255">
        <f t="shared" si="198"/>
        <v>0</v>
      </c>
      <c r="V598" s="255">
        <f t="shared" si="198"/>
        <v>0</v>
      </c>
      <c r="W598" s="255">
        <f t="shared" si="198"/>
        <v>0</v>
      </c>
      <c r="X598" s="255">
        <f t="shared" si="198"/>
        <v>0</v>
      </c>
      <c r="Y598" s="255">
        <f t="shared" si="198"/>
        <v>0</v>
      </c>
      <c r="Z598" s="255">
        <f t="shared" si="198"/>
        <v>0</v>
      </c>
      <c r="AA598" s="255">
        <f t="shared" si="198"/>
        <v>0</v>
      </c>
      <c r="AB598" s="255">
        <f t="shared" si="198"/>
        <v>0</v>
      </c>
      <c r="AC598" s="255">
        <f t="shared" si="198"/>
        <v>0</v>
      </c>
      <c r="AD598" s="255">
        <f t="shared" si="198"/>
        <v>0</v>
      </c>
      <c r="AE598" s="255">
        <f t="shared" si="198"/>
        <v>0</v>
      </c>
      <c r="AF598" s="255">
        <f t="shared" si="198"/>
        <v>0</v>
      </c>
      <c r="AG598" s="255">
        <f t="shared" si="198"/>
        <v>0</v>
      </c>
      <c r="AH598" s="255">
        <f t="shared" si="198"/>
        <v>0</v>
      </c>
      <c r="AI598" s="255">
        <f>SUM(AI599)</f>
        <v>167208192.57999998</v>
      </c>
      <c r="AJ598" s="255">
        <f t="shared" si="198"/>
        <v>0</v>
      </c>
      <c r="AK598" s="255">
        <f t="shared" si="198"/>
        <v>0</v>
      </c>
      <c r="AL598" s="354">
        <f t="shared" si="198"/>
        <v>167208192.57999998</v>
      </c>
    </row>
    <row r="599" spans="1:39" s="35" customFormat="1" ht="144.75" customHeight="1" x14ac:dyDescent="0.25">
      <c r="A599" s="387"/>
      <c r="B599" s="184"/>
      <c r="C599" s="335">
        <v>9</v>
      </c>
      <c r="D599" s="329" t="s">
        <v>245</v>
      </c>
      <c r="E599" s="334">
        <v>59</v>
      </c>
      <c r="F599" s="334">
        <v>87</v>
      </c>
      <c r="G599" s="1"/>
      <c r="H599" s="10">
        <v>54</v>
      </c>
      <c r="I599" s="9">
        <v>129.85</v>
      </c>
      <c r="J599" s="9">
        <v>130</v>
      </c>
      <c r="K599" s="9" t="s">
        <v>246</v>
      </c>
      <c r="L599" s="231"/>
      <c r="M599" s="121" t="s">
        <v>745</v>
      </c>
      <c r="N599" s="339" t="s">
        <v>746</v>
      </c>
      <c r="O599" s="121" t="s">
        <v>127</v>
      </c>
      <c r="P599" s="268"/>
      <c r="Q599" s="268"/>
      <c r="R599" s="268"/>
      <c r="S599" s="268"/>
      <c r="T599" s="268"/>
      <c r="U599" s="268"/>
      <c r="V599" s="268"/>
      <c r="W599" s="268"/>
      <c r="X599" s="268"/>
      <c r="Y599" s="268"/>
      <c r="Z599" s="268"/>
      <c r="AA599" s="268"/>
      <c r="AB599" s="268"/>
      <c r="AC599" s="268"/>
      <c r="AD599" s="268"/>
      <c r="AE599" s="268"/>
      <c r="AF599" s="268"/>
      <c r="AG599" s="268"/>
      <c r="AH599" s="268"/>
      <c r="AI599" s="30">
        <v>167208192.57999998</v>
      </c>
      <c r="AJ599" s="268"/>
      <c r="AK599" s="45">
        <v>0</v>
      </c>
      <c r="AL599" s="355">
        <f>+P599+Q599+R599+S599+T599+U599+V599+W599+X599+Y599+Z599+AA599+AD599+AG599+AH599+AI599+AJ599+AK599</f>
        <v>167208192.57999998</v>
      </c>
    </row>
    <row r="600" spans="1:39" s="78" customFormat="1" ht="38.25" customHeight="1" x14ac:dyDescent="0.25">
      <c r="A600" s="387"/>
      <c r="B600" s="70"/>
      <c r="C600" s="25"/>
      <c r="D600" s="74"/>
      <c r="E600" s="25"/>
      <c r="F600" s="335"/>
      <c r="G600" s="144">
        <v>15</v>
      </c>
      <c r="H600" s="69" t="s">
        <v>19</v>
      </c>
      <c r="I600" s="69"/>
      <c r="J600" s="69"/>
      <c r="K600" s="69"/>
      <c r="L600" s="69"/>
      <c r="M600" s="69"/>
      <c r="N600" s="69"/>
      <c r="O600" s="69"/>
      <c r="P600" s="255">
        <f>SUM(P601:P604)</f>
        <v>0</v>
      </c>
      <c r="Q600" s="255">
        <f t="shared" ref="Q600:AK600" si="199">SUM(Q601:Q604)</f>
        <v>0</v>
      </c>
      <c r="R600" s="255">
        <f t="shared" si="199"/>
        <v>1230000000</v>
      </c>
      <c r="S600" s="255">
        <f t="shared" si="199"/>
        <v>0</v>
      </c>
      <c r="T600" s="255">
        <f t="shared" si="199"/>
        <v>0</v>
      </c>
      <c r="U600" s="255">
        <f t="shared" si="199"/>
        <v>0</v>
      </c>
      <c r="V600" s="255">
        <f t="shared" si="199"/>
        <v>0</v>
      </c>
      <c r="W600" s="255">
        <f t="shared" si="199"/>
        <v>0</v>
      </c>
      <c r="X600" s="255">
        <f t="shared" si="199"/>
        <v>0</v>
      </c>
      <c r="Y600" s="255">
        <f t="shared" si="199"/>
        <v>0</v>
      </c>
      <c r="Z600" s="255">
        <f t="shared" si="199"/>
        <v>0</v>
      </c>
      <c r="AA600" s="255">
        <f t="shared" si="199"/>
        <v>0</v>
      </c>
      <c r="AB600" s="255">
        <f t="shared" si="199"/>
        <v>0</v>
      </c>
      <c r="AC600" s="255">
        <f t="shared" si="199"/>
        <v>0</v>
      </c>
      <c r="AD600" s="255">
        <f t="shared" si="199"/>
        <v>0</v>
      </c>
      <c r="AE600" s="255">
        <f t="shared" si="199"/>
        <v>0</v>
      </c>
      <c r="AF600" s="255">
        <f t="shared" si="199"/>
        <v>0</v>
      </c>
      <c r="AG600" s="255">
        <f t="shared" si="199"/>
        <v>0</v>
      </c>
      <c r="AH600" s="255">
        <f t="shared" si="199"/>
        <v>0</v>
      </c>
      <c r="AI600" s="255">
        <f t="shared" si="199"/>
        <v>395831807.42000002</v>
      </c>
      <c r="AJ600" s="255">
        <f t="shared" si="199"/>
        <v>0</v>
      </c>
      <c r="AK600" s="255">
        <f t="shared" si="199"/>
        <v>0</v>
      </c>
      <c r="AL600" s="354">
        <f>SUM(AL601:AL604)</f>
        <v>1625831807.4200001</v>
      </c>
    </row>
    <row r="601" spans="1:39" s="35" customFormat="1" ht="149.25" customHeight="1" x14ac:dyDescent="0.25">
      <c r="A601" s="387"/>
      <c r="B601" s="70"/>
      <c r="C601" s="433">
        <v>7</v>
      </c>
      <c r="D601" s="433" t="s">
        <v>108</v>
      </c>
      <c r="E601" s="514">
        <v>0.317</v>
      </c>
      <c r="F601" s="540">
        <v>0.27</v>
      </c>
      <c r="G601" s="297"/>
      <c r="H601" s="334">
        <v>57</v>
      </c>
      <c r="I601" s="9">
        <v>103</v>
      </c>
      <c r="J601" s="9">
        <v>12</v>
      </c>
      <c r="K601" s="9" t="s">
        <v>768</v>
      </c>
      <c r="L601" s="322"/>
      <c r="M601" s="450" t="s">
        <v>745</v>
      </c>
      <c r="N601" s="564" t="s">
        <v>746</v>
      </c>
      <c r="O601" s="334" t="s">
        <v>126</v>
      </c>
      <c r="P601" s="398"/>
      <c r="Q601" s="398"/>
      <c r="R601" s="404">
        <v>1230000000</v>
      </c>
      <c r="S601" s="398"/>
      <c r="T601" s="398"/>
      <c r="U601" s="398"/>
      <c r="V601" s="398"/>
      <c r="W601" s="398"/>
      <c r="X601" s="398"/>
      <c r="Y601" s="398"/>
      <c r="Z601" s="398"/>
      <c r="AA601" s="398"/>
      <c r="AB601" s="398"/>
      <c r="AC601" s="398"/>
      <c r="AD601" s="398"/>
      <c r="AE601" s="398"/>
      <c r="AF601" s="398"/>
      <c r="AG601" s="398"/>
      <c r="AH601" s="398"/>
      <c r="AI601" s="404">
        <v>395831807.42000002</v>
      </c>
      <c r="AJ601" s="398"/>
      <c r="AK601" s="398"/>
      <c r="AL601" s="401">
        <f>+P601+Q601+R601+S601+T601+U601+V601+W601+X601+Y601+Z601+AA601+AD601+AG601+AH601+AI601+AJ601+AK601</f>
        <v>1625831807.4200001</v>
      </c>
      <c r="AM601" s="220"/>
    </row>
    <row r="602" spans="1:39" s="35" customFormat="1" ht="107.25" customHeight="1" x14ac:dyDescent="0.25">
      <c r="A602" s="387"/>
      <c r="B602" s="70"/>
      <c r="C602" s="434"/>
      <c r="D602" s="434"/>
      <c r="E602" s="543"/>
      <c r="F602" s="542"/>
      <c r="G602" s="298"/>
      <c r="H602" s="334">
        <v>59</v>
      </c>
      <c r="I602" s="9">
        <v>82</v>
      </c>
      <c r="J602" s="9">
        <v>12</v>
      </c>
      <c r="K602" s="9" t="s">
        <v>769</v>
      </c>
      <c r="L602" s="323"/>
      <c r="M602" s="537"/>
      <c r="N602" s="565"/>
      <c r="O602" s="334" t="s">
        <v>126</v>
      </c>
      <c r="P602" s="399"/>
      <c r="Q602" s="399"/>
      <c r="R602" s="405"/>
      <c r="S602" s="399"/>
      <c r="T602" s="399"/>
      <c r="U602" s="399"/>
      <c r="V602" s="399"/>
      <c r="W602" s="399"/>
      <c r="X602" s="399"/>
      <c r="Y602" s="399"/>
      <c r="Z602" s="399"/>
      <c r="AA602" s="399"/>
      <c r="AB602" s="399"/>
      <c r="AC602" s="399"/>
      <c r="AD602" s="399"/>
      <c r="AE602" s="399"/>
      <c r="AF602" s="399"/>
      <c r="AG602" s="399"/>
      <c r="AH602" s="399"/>
      <c r="AI602" s="405"/>
      <c r="AJ602" s="399"/>
      <c r="AK602" s="399"/>
      <c r="AL602" s="402"/>
    </row>
    <row r="603" spans="1:39" s="35" customFormat="1" ht="135" customHeight="1" x14ac:dyDescent="0.25">
      <c r="A603" s="387"/>
      <c r="B603" s="70"/>
      <c r="C603" s="434"/>
      <c r="D603" s="434"/>
      <c r="E603" s="543"/>
      <c r="F603" s="542"/>
      <c r="G603" s="298"/>
      <c r="H603" s="334">
        <v>60</v>
      </c>
      <c r="I603" s="9">
        <v>9</v>
      </c>
      <c r="J603" s="9">
        <v>12</v>
      </c>
      <c r="K603" s="9" t="s">
        <v>769</v>
      </c>
      <c r="L603" s="323"/>
      <c r="M603" s="537"/>
      <c r="N603" s="565"/>
      <c r="O603" s="334" t="s">
        <v>126</v>
      </c>
      <c r="P603" s="399"/>
      <c r="Q603" s="399"/>
      <c r="R603" s="405"/>
      <c r="S603" s="399"/>
      <c r="T603" s="399"/>
      <c r="U603" s="399"/>
      <c r="V603" s="399"/>
      <c r="W603" s="399"/>
      <c r="X603" s="399"/>
      <c r="Y603" s="399"/>
      <c r="Z603" s="399"/>
      <c r="AA603" s="399"/>
      <c r="AB603" s="399"/>
      <c r="AC603" s="399"/>
      <c r="AD603" s="399"/>
      <c r="AE603" s="399"/>
      <c r="AF603" s="399"/>
      <c r="AG603" s="399"/>
      <c r="AH603" s="399"/>
      <c r="AI603" s="405"/>
      <c r="AJ603" s="399"/>
      <c r="AK603" s="399"/>
      <c r="AL603" s="402"/>
    </row>
    <row r="604" spans="1:39" s="35" customFormat="1" ht="85.5" customHeight="1" x14ac:dyDescent="0.25">
      <c r="A604" s="388"/>
      <c r="B604" s="320"/>
      <c r="C604" s="435"/>
      <c r="D604" s="435"/>
      <c r="E604" s="515"/>
      <c r="F604" s="541"/>
      <c r="G604" s="320"/>
      <c r="H604" s="334">
        <v>63</v>
      </c>
      <c r="I604" s="9" t="s">
        <v>9</v>
      </c>
      <c r="J604" s="9">
        <v>250</v>
      </c>
      <c r="K604" s="9" t="s">
        <v>744</v>
      </c>
      <c r="L604" s="324"/>
      <c r="M604" s="451"/>
      <c r="N604" s="566"/>
      <c r="O604" s="334" t="s">
        <v>126</v>
      </c>
      <c r="P604" s="400"/>
      <c r="Q604" s="400"/>
      <c r="R604" s="406"/>
      <c r="S604" s="400"/>
      <c r="T604" s="400"/>
      <c r="U604" s="400"/>
      <c r="V604" s="400"/>
      <c r="W604" s="400"/>
      <c r="X604" s="400"/>
      <c r="Y604" s="400"/>
      <c r="Z604" s="400"/>
      <c r="AA604" s="400"/>
      <c r="AB604" s="400"/>
      <c r="AC604" s="400"/>
      <c r="AD604" s="400"/>
      <c r="AE604" s="400"/>
      <c r="AF604" s="400"/>
      <c r="AG604" s="400"/>
      <c r="AH604" s="400"/>
      <c r="AI604" s="406"/>
      <c r="AJ604" s="400"/>
      <c r="AK604" s="400"/>
      <c r="AL604" s="403"/>
    </row>
    <row r="605" spans="1:39" s="35" customFormat="1" ht="23.25" customHeight="1" x14ac:dyDescent="0.25">
      <c r="A605" s="381"/>
      <c r="B605" s="6"/>
      <c r="C605" s="7"/>
      <c r="D605" s="6"/>
      <c r="E605" s="7"/>
      <c r="F605" s="7"/>
      <c r="G605" s="6"/>
      <c r="H605" s="7"/>
      <c r="I605" s="105"/>
      <c r="J605" s="105"/>
      <c r="K605" s="105"/>
      <c r="L605" s="106"/>
      <c r="M605" s="7"/>
      <c r="N605" s="6"/>
      <c r="O605" s="7"/>
      <c r="P605" s="31"/>
      <c r="Q605" s="31"/>
      <c r="R605" s="31"/>
      <c r="S605" s="31"/>
      <c r="T605" s="31"/>
      <c r="U605" s="31"/>
      <c r="V605" s="31"/>
      <c r="W605" s="31"/>
      <c r="X605" s="31"/>
      <c r="Y605" s="31"/>
      <c r="Z605" s="31"/>
      <c r="AA605" s="31"/>
      <c r="AB605" s="31"/>
      <c r="AC605" s="31"/>
      <c r="AD605" s="31"/>
      <c r="AE605" s="31"/>
      <c r="AF605" s="31"/>
      <c r="AG605" s="31"/>
      <c r="AH605" s="31"/>
      <c r="AI605" s="31"/>
      <c r="AJ605" s="31"/>
      <c r="AK605" s="31"/>
      <c r="AL605" s="357"/>
    </row>
    <row r="606" spans="1:39" s="78" customFormat="1" ht="42" customHeight="1" x14ac:dyDescent="0.25">
      <c r="A606" s="347" t="s">
        <v>766</v>
      </c>
      <c r="B606" s="56"/>
      <c r="C606" s="57"/>
      <c r="D606" s="56"/>
      <c r="E606" s="56"/>
      <c r="F606" s="56"/>
      <c r="G606" s="56"/>
      <c r="H606" s="56"/>
      <c r="I606" s="56"/>
      <c r="J606" s="56"/>
      <c r="K606" s="56"/>
      <c r="L606" s="58"/>
      <c r="M606" s="57"/>
      <c r="N606" s="56"/>
      <c r="O606" s="57"/>
      <c r="P606" s="251">
        <f>P607</f>
        <v>0</v>
      </c>
      <c r="Q606" s="251">
        <f t="shared" ref="Q606:AL608" si="200">Q607</f>
        <v>0</v>
      </c>
      <c r="R606" s="251">
        <f t="shared" si="200"/>
        <v>0</v>
      </c>
      <c r="S606" s="251">
        <f t="shared" si="200"/>
        <v>0</v>
      </c>
      <c r="T606" s="251">
        <f t="shared" si="200"/>
        <v>0</v>
      </c>
      <c r="U606" s="251">
        <f t="shared" si="200"/>
        <v>0</v>
      </c>
      <c r="V606" s="251">
        <f t="shared" si="200"/>
        <v>0</v>
      </c>
      <c r="W606" s="251">
        <f t="shared" si="200"/>
        <v>0</v>
      </c>
      <c r="X606" s="251">
        <f t="shared" si="200"/>
        <v>0</v>
      </c>
      <c r="Y606" s="251">
        <f t="shared" si="200"/>
        <v>0</v>
      </c>
      <c r="Z606" s="251">
        <f t="shared" si="200"/>
        <v>0</v>
      </c>
      <c r="AA606" s="251">
        <f t="shared" si="200"/>
        <v>0</v>
      </c>
      <c r="AB606" s="251">
        <f t="shared" si="200"/>
        <v>0</v>
      </c>
      <c r="AC606" s="251">
        <f t="shared" si="200"/>
        <v>0</v>
      </c>
      <c r="AD606" s="251">
        <f t="shared" si="200"/>
        <v>0</v>
      </c>
      <c r="AE606" s="251">
        <f t="shared" si="200"/>
        <v>0</v>
      </c>
      <c r="AF606" s="251">
        <f t="shared" si="200"/>
        <v>0</v>
      </c>
      <c r="AG606" s="251">
        <f t="shared" si="200"/>
        <v>0</v>
      </c>
      <c r="AH606" s="251">
        <f t="shared" si="200"/>
        <v>0</v>
      </c>
      <c r="AI606" s="251">
        <f t="shared" si="200"/>
        <v>52000000</v>
      </c>
      <c r="AJ606" s="251">
        <f t="shared" si="200"/>
        <v>0</v>
      </c>
      <c r="AK606" s="251">
        <f t="shared" si="200"/>
        <v>0</v>
      </c>
      <c r="AL606" s="348">
        <f t="shared" si="200"/>
        <v>52000000</v>
      </c>
    </row>
    <row r="607" spans="1:39" s="78" customFormat="1" ht="42" customHeight="1" x14ac:dyDescent="0.25">
      <c r="A607" s="349">
        <v>4</v>
      </c>
      <c r="B607" s="60" t="s">
        <v>747</v>
      </c>
      <c r="C607" s="60"/>
      <c r="D607" s="60"/>
      <c r="E607" s="60"/>
      <c r="F607" s="227"/>
      <c r="G607" s="227"/>
      <c r="H607" s="227"/>
      <c r="I607" s="227"/>
      <c r="J607" s="227"/>
      <c r="K607" s="227"/>
      <c r="L607" s="227"/>
      <c r="M607" s="227"/>
      <c r="N607" s="227"/>
      <c r="O607" s="227"/>
      <c r="P607" s="276">
        <f>P608</f>
        <v>0</v>
      </c>
      <c r="Q607" s="276">
        <f t="shared" si="200"/>
        <v>0</v>
      </c>
      <c r="R607" s="276">
        <f t="shared" si="200"/>
        <v>0</v>
      </c>
      <c r="S607" s="276">
        <f t="shared" si="200"/>
        <v>0</v>
      </c>
      <c r="T607" s="276">
        <f t="shared" si="200"/>
        <v>0</v>
      </c>
      <c r="U607" s="276">
        <f t="shared" si="200"/>
        <v>0</v>
      </c>
      <c r="V607" s="276">
        <f t="shared" si="200"/>
        <v>0</v>
      </c>
      <c r="W607" s="276">
        <f t="shared" si="200"/>
        <v>0</v>
      </c>
      <c r="X607" s="276">
        <f t="shared" si="200"/>
        <v>0</v>
      </c>
      <c r="Y607" s="276">
        <f t="shared" si="200"/>
        <v>0</v>
      </c>
      <c r="Z607" s="276">
        <f t="shared" si="200"/>
        <v>0</v>
      </c>
      <c r="AA607" s="276">
        <f t="shared" si="200"/>
        <v>0</v>
      </c>
      <c r="AB607" s="276">
        <f t="shared" si="200"/>
        <v>0</v>
      </c>
      <c r="AC607" s="276">
        <f t="shared" si="200"/>
        <v>0</v>
      </c>
      <c r="AD607" s="276">
        <f t="shared" si="200"/>
        <v>0</v>
      </c>
      <c r="AE607" s="276">
        <f t="shared" si="200"/>
        <v>0</v>
      </c>
      <c r="AF607" s="276">
        <f t="shared" si="200"/>
        <v>0</v>
      </c>
      <c r="AG607" s="276">
        <f t="shared" si="200"/>
        <v>0</v>
      </c>
      <c r="AH607" s="276">
        <f t="shared" si="200"/>
        <v>0</v>
      </c>
      <c r="AI607" s="276">
        <f t="shared" si="200"/>
        <v>52000000</v>
      </c>
      <c r="AJ607" s="276">
        <f t="shared" si="200"/>
        <v>0</v>
      </c>
      <c r="AK607" s="276">
        <f t="shared" si="200"/>
        <v>0</v>
      </c>
      <c r="AL607" s="384">
        <f t="shared" si="200"/>
        <v>52000000</v>
      </c>
    </row>
    <row r="608" spans="1:39" s="78" customFormat="1" ht="42" customHeight="1" x14ac:dyDescent="0.25">
      <c r="A608" s="358"/>
      <c r="B608" s="97">
        <v>23</v>
      </c>
      <c r="C608" s="63" t="s">
        <v>83</v>
      </c>
      <c r="D608" s="63"/>
      <c r="E608" s="63"/>
      <c r="F608" s="63"/>
      <c r="G608" s="63"/>
      <c r="H608" s="63"/>
      <c r="I608" s="63"/>
      <c r="J608" s="63"/>
      <c r="K608" s="229"/>
      <c r="L608" s="229"/>
      <c r="M608" s="229"/>
      <c r="N608" s="229"/>
      <c r="O608" s="229"/>
      <c r="P608" s="277">
        <f>P609</f>
        <v>0</v>
      </c>
      <c r="Q608" s="277">
        <f t="shared" si="200"/>
        <v>0</v>
      </c>
      <c r="R608" s="277">
        <f t="shared" si="200"/>
        <v>0</v>
      </c>
      <c r="S608" s="277">
        <f t="shared" si="200"/>
        <v>0</v>
      </c>
      <c r="T608" s="277">
        <f t="shared" si="200"/>
        <v>0</v>
      </c>
      <c r="U608" s="277">
        <f t="shared" si="200"/>
        <v>0</v>
      </c>
      <c r="V608" s="277">
        <f t="shared" si="200"/>
        <v>0</v>
      </c>
      <c r="W608" s="277">
        <f t="shared" si="200"/>
        <v>0</v>
      </c>
      <c r="X608" s="277">
        <f t="shared" si="200"/>
        <v>0</v>
      </c>
      <c r="Y608" s="277">
        <f t="shared" si="200"/>
        <v>0</v>
      </c>
      <c r="Z608" s="277">
        <f t="shared" si="200"/>
        <v>0</v>
      </c>
      <c r="AA608" s="277">
        <f t="shared" si="200"/>
        <v>0</v>
      </c>
      <c r="AB608" s="277">
        <f t="shared" si="200"/>
        <v>0</v>
      </c>
      <c r="AC608" s="277">
        <f t="shared" si="200"/>
        <v>0</v>
      </c>
      <c r="AD608" s="277">
        <f t="shared" si="200"/>
        <v>0</v>
      </c>
      <c r="AE608" s="277">
        <f t="shared" si="200"/>
        <v>0</v>
      </c>
      <c r="AF608" s="277">
        <f t="shared" si="200"/>
        <v>0</v>
      </c>
      <c r="AG608" s="277">
        <f t="shared" si="200"/>
        <v>0</v>
      </c>
      <c r="AH608" s="277">
        <f t="shared" si="200"/>
        <v>0</v>
      </c>
      <c r="AI608" s="277">
        <f t="shared" si="200"/>
        <v>52000000</v>
      </c>
      <c r="AJ608" s="277">
        <f t="shared" si="200"/>
        <v>0</v>
      </c>
      <c r="AK608" s="277">
        <f t="shared" si="200"/>
        <v>0</v>
      </c>
      <c r="AL608" s="386">
        <f t="shared" si="200"/>
        <v>52000000</v>
      </c>
    </row>
    <row r="609" spans="1:38" s="78" customFormat="1" ht="42" customHeight="1" x14ac:dyDescent="0.25">
      <c r="A609" s="359"/>
      <c r="B609" s="228"/>
      <c r="C609" s="301"/>
      <c r="D609" s="297"/>
      <c r="E609" s="311"/>
      <c r="F609" s="311"/>
      <c r="G609" s="144">
        <v>77</v>
      </c>
      <c r="H609" s="69" t="s">
        <v>88</v>
      </c>
      <c r="I609" s="69"/>
      <c r="J609" s="69"/>
      <c r="K609" s="69"/>
      <c r="L609" s="69"/>
      <c r="M609" s="69"/>
      <c r="N609" s="69"/>
      <c r="O609" s="69"/>
      <c r="P609" s="255">
        <f>SUM(P610:P612)</f>
        <v>0</v>
      </c>
      <c r="Q609" s="255">
        <f t="shared" ref="Q609:AL609" si="201">SUM(Q610:Q612)</f>
        <v>0</v>
      </c>
      <c r="R609" s="255">
        <f t="shared" si="201"/>
        <v>0</v>
      </c>
      <c r="S609" s="255">
        <f t="shared" si="201"/>
        <v>0</v>
      </c>
      <c r="T609" s="255">
        <f t="shared" si="201"/>
        <v>0</v>
      </c>
      <c r="U609" s="255">
        <f t="shared" si="201"/>
        <v>0</v>
      </c>
      <c r="V609" s="255">
        <f t="shared" si="201"/>
        <v>0</v>
      </c>
      <c r="W609" s="255">
        <f t="shared" si="201"/>
        <v>0</v>
      </c>
      <c r="X609" s="255">
        <f t="shared" si="201"/>
        <v>0</v>
      </c>
      <c r="Y609" s="255">
        <f t="shared" si="201"/>
        <v>0</v>
      </c>
      <c r="Z609" s="255">
        <f t="shared" si="201"/>
        <v>0</v>
      </c>
      <c r="AA609" s="255">
        <f t="shared" si="201"/>
        <v>0</v>
      </c>
      <c r="AB609" s="255">
        <f t="shared" si="201"/>
        <v>0</v>
      </c>
      <c r="AC609" s="255">
        <f t="shared" si="201"/>
        <v>0</v>
      </c>
      <c r="AD609" s="255">
        <f t="shared" si="201"/>
        <v>0</v>
      </c>
      <c r="AE609" s="255">
        <f t="shared" si="201"/>
        <v>0</v>
      </c>
      <c r="AF609" s="255">
        <f t="shared" si="201"/>
        <v>0</v>
      </c>
      <c r="AG609" s="255">
        <f t="shared" si="201"/>
        <v>0</v>
      </c>
      <c r="AH609" s="255">
        <f t="shared" si="201"/>
        <v>0</v>
      </c>
      <c r="AI609" s="255">
        <f t="shared" si="201"/>
        <v>52000000</v>
      </c>
      <c r="AJ609" s="255">
        <f t="shared" si="201"/>
        <v>0</v>
      </c>
      <c r="AK609" s="255">
        <f t="shared" si="201"/>
        <v>0</v>
      </c>
      <c r="AL609" s="354">
        <f t="shared" si="201"/>
        <v>52000000</v>
      </c>
    </row>
    <row r="610" spans="1:38" s="35" customFormat="1" ht="88.5" customHeight="1" x14ac:dyDescent="0.25">
      <c r="A610" s="359"/>
      <c r="B610" s="230"/>
      <c r="C610" s="434">
        <v>11</v>
      </c>
      <c r="D610" s="434" t="s">
        <v>748</v>
      </c>
      <c r="E610" s="434" t="s">
        <v>114</v>
      </c>
      <c r="F610" s="434" t="s">
        <v>115</v>
      </c>
      <c r="G610" s="71"/>
      <c r="H610" s="334">
        <v>223</v>
      </c>
      <c r="I610" s="16" t="s">
        <v>9</v>
      </c>
      <c r="J610" s="16">
        <v>1</v>
      </c>
      <c r="K610" s="232" t="s">
        <v>246</v>
      </c>
      <c r="L610" s="12"/>
      <c r="M610" s="450" t="s">
        <v>749</v>
      </c>
      <c r="N610" s="439" t="s">
        <v>750</v>
      </c>
      <c r="O610" s="334" t="s">
        <v>127</v>
      </c>
      <c r="P610" s="398"/>
      <c r="Q610" s="398"/>
      <c r="R610" s="398"/>
      <c r="S610" s="398"/>
      <c r="T610" s="398"/>
      <c r="U610" s="398"/>
      <c r="V610" s="398"/>
      <c r="W610" s="398"/>
      <c r="X610" s="398"/>
      <c r="Y610" s="398"/>
      <c r="Z610" s="398"/>
      <c r="AA610" s="398"/>
      <c r="AB610" s="398"/>
      <c r="AC610" s="398"/>
      <c r="AD610" s="398"/>
      <c r="AE610" s="398"/>
      <c r="AF610" s="398"/>
      <c r="AG610" s="398"/>
      <c r="AH610" s="398"/>
      <c r="AI610" s="398">
        <v>52000000</v>
      </c>
      <c r="AJ610" s="398"/>
      <c r="AK610" s="398"/>
      <c r="AL610" s="401">
        <f>+P610+Q610+R610+S610+T610+U610+V610+W610+X610+Y610+Z610+AA610+AD610+AG610+AH610+AI610+AJ610+AK610</f>
        <v>52000000</v>
      </c>
    </row>
    <row r="611" spans="1:38" s="35" customFormat="1" ht="74.25" customHeight="1" x14ac:dyDescent="0.25">
      <c r="A611" s="359"/>
      <c r="B611" s="230"/>
      <c r="C611" s="434"/>
      <c r="D611" s="434"/>
      <c r="E611" s="434"/>
      <c r="F611" s="434"/>
      <c r="G611" s="73"/>
      <c r="H611" s="334">
        <v>224</v>
      </c>
      <c r="I611" s="16">
        <v>0</v>
      </c>
      <c r="J611" s="16">
        <v>1</v>
      </c>
      <c r="K611" s="232" t="s">
        <v>246</v>
      </c>
      <c r="L611" s="12"/>
      <c r="M611" s="537"/>
      <c r="N611" s="440"/>
      <c r="O611" s="334" t="s">
        <v>127</v>
      </c>
      <c r="P611" s="399"/>
      <c r="Q611" s="399"/>
      <c r="R611" s="399"/>
      <c r="S611" s="399"/>
      <c r="T611" s="399"/>
      <c r="U611" s="399"/>
      <c r="V611" s="399"/>
      <c r="W611" s="399"/>
      <c r="X611" s="399"/>
      <c r="Y611" s="399"/>
      <c r="Z611" s="399"/>
      <c r="AA611" s="399"/>
      <c r="AB611" s="399"/>
      <c r="AC611" s="399"/>
      <c r="AD611" s="399"/>
      <c r="AE611" s="399"/>
      <c r="AF611" s="399"/>
      <c r="AG611" s="399"/>
      <c r="AH611" s="399"/>
      <c r="AI611" s="399"/>
      <c r="AJ611" s="399"/>
      <c r="AK611" s="399"/>
      <c r="AL611" s="402"/>
    </row>
    <row r="612" spans="1:38" s="35" customFormat="1" ht="84.75" customHeight="1" thickBot="1" x14ac:dyDescent="0.3">
      <c r="A612" s="389"/>
      <c r="B612" s="233"/>
      <c r="C612" s="435"/>
      <c r="D612" s="435"/>
      <c r="E612" s="435"/>
      <c r="F612" s="435"/>
      <c r="G612" s="26"/>
      <c r="H612" s="301">
        <v>225</v>
      </c>
      <c r="I612" s="114">
        <v>0</v>
      </c>
      <c r="J612" s="114">
        <v>1</v>
      </c>
      <c r="K612" s="287" t="s">
        <v>246</v>
      </c>
      <c r="L612" s="322"/>
      <c r="M612" s="537"/>
      <c r="N612" s="440"/>
      <c r="O612" s="334" t="s">
        <v>127</v>
      </c>
      <c r="P612" s="400"/>
      <c r="Q612" s="400"/>
      <c r="R612" s="400"/>
      <c r="S612" s="400"/>
      <c r="T612" s="400"/>
      <c r="U612" s="400"/>
      <c r="V612" s="400"/>
      <c r="W612" s="400"/>
      <c r="X612" s="400"/>
      <c r="Y612" s="400"/>
      <c r="Z612" s="400"/>
      <c r="AA612" s="400"/>
      <c r="AB612" s="400"/>
      <c r="AC612" s="400"/>
      <c r="AD612" s="400"/>
      <c r="AE612" s="400"/>
      <c r="AF612" s="400"/>
      <c r="AG612" s="400"/>
      <c r="AH612" s="400"/>
      <c r="AI612" s="400"/>
      <c r="AJ612" s="400"/>
      <c r="AK612" s="400"/>
      <c r="AL612" s="403"/>
    </row>
    <row r="613" spans="1:38" s="47" customFormat="1" ht="38.25" customHeight="1" thickBot="1" x14ac:dyDescent="0.3">
      <c r="A613" s="390"/>
      <c r="B613" s="391"/>
      <c r="C613" s="392"/>
      <c r="D613" s="393"/>
      <c r="E613" s="392"/>
      <c r="F613" s="392"/>
      <c r="G613" s="394"/>
      <c r="H613" s="567" t="s">
        <v>777</v>
      </c>
      <c r="I613" s="568"/>
      <c r="J613" s="568"/>
      <c r="K613" s="568"/>
      <c r="L613" s="568"/>
      <c r="M613" s="568"/>
      <c r="N613" s="569"/>
      <c r="O613" s="395"/>
      <c r="P613" s="396">
        <f>P606+P595+P557+P554</f>
        <v>2173164468</v>
      </c>
      <c r="Q613" s="396">
        <f t="shared" ref="Q613:AK613" si="202">Q606+Q595+Q557+Q554</f>
        <v>3247557575</v>
      </c>
      <c r="R613" s="396">
        <f t="shared" si="202"/>
        <v>7318592143</v>
      </c>
      <c r="S613" s="396">
        <f t="shared" si="202"/>
        <v>5969924915</v>
      </c>
      <c r="T613" s="396">
        <f t="shared" si="202"/>
        <v>46963067.460000001</v>
      </c>
      <c r="U613" s="396">
        <f t="shared" si="202"/>
        <v>502256341</v>
      </c>
      <c r="V613" s="396">
        <f t="shared" si="202"/>
        <v>6043239626</v>
      </c>
      <c r="W613" s="396">
        <f t="shared" si="202"/>
        <v>14109434246</v>
      </c>
      <c r="X613" s="396">
        <f t="shared" si="202"/>
        <v>16030143817</v>
      </c>
      <c r="Y613" s="396">
        <f t="shared" si="202"/>
        <v>1237889758</v>
      </c>
      <c r="Z613" s="396">
        <f t="shared" si="202"/>
        <v>7997599898</v>
      </c>
      <c r="AA613" s="396">
        <f t="shared" si="202"/>
        <v>115872342405.84</v>
      </c>
      <c r="AB613" s="396">
        <f t="shared" si="202"/>
        <v>113283855070.28</v>
      </c>
      <c r="AC613" s="396">
        <f t="shared" si="202"/>
        <v>112814161930.28</v>
      </c>
      <c r="AD613" s="396">
        <f t="shared" si="202"/>
        <v>5817514937.4499998</v>
      </c>
      <c r="AE613" s="396">
        <f t="shared" si="202"/>
        <v>5268549692</v>
      </c>
      <c r="AF613" s="396">
        <f t="shared" si="202"/>
        <v>5257850617</v>
      </c>
      <c r="AG613" s="396">
        <f t="shared" si="202"/>
        <v>2252293686</v>
      </c>
      <c r="AH613" s="396">
        <f t="shared" si="202"/>
        <v>15680173814.639999</v>
      </c>
      <c r="AI613" s="396">
        <f t="shared" si="202"/>
        <v>1913596802</v>
      </c>
      <c r="AJ613" s="396">
        <f t="shared" si="202"/>
        <v>5986133</v>
      </c>
      <c r="AK613" s="396">
        <f t="shared" si="202"/>
        <v>2193691416</v>
      </c>
      <c r="AL613" s="397">
        <f>AL606+AL595+AL557+AL554</f>
        <v>208412365049.38998</v>
      </c>
    </row>
    <row r="614" spans="1:38" s="47" customFormat="1" ht="38.25" customHeight="1" x14ac:dyDescent="0.25">
      <c r="A614" s="234"/>
      <c r="B614" s="234"/>
      <c r="C614" s="235"/>
      <c r="D614" s="236"/>
      <c r="E614" s="235"/>
      <c r="F614" s="235"/>
      <c r="G614" s="237"/>
      <c r="H614" s="238"/>
      <c r="I614" s="239"/>
      <c r="J614" s="239"/>
      <c r="K614" s="239"/>
      <c r="L614" s="240"/>
      <c r="M614" s="238"/>
      <c r="N614" s="237"/>
      <c r="O614" s="238"/>
      <c r="P614" s="274"/>
      <c r="Q614" s="274"/>
      <c r="R614" s="274"/>
      <c r="S614" s="274"/>
      <c r="T614" s="274"/>
      <c r="U614" s="274"/>
      <c r="V614" s="274"/>
      <c r="W614" s="274"/>
      <c r="X614" s="274"/>
      <c r="Y614" s="274"/>
      <c r="Z614" s="274"/>
      <c r="AA614" s="274"/>
      <c r="AB614" s="274"/>
      <c r="AC614" s="274"/>
      <c r="AD614" s="274"/>
      <c r="AE614" s="274"/>
      <c r="AF614" s="274"/>
      <c r="AG614" s="274"/>
      <c r="AH614" s="274"/>
      <c r="AI614" s="274"/>
      <c r="AJ614" s="274"/>
      <c r="AK614" s="274"/>
      <c r="AL614" s="274"/>
    </row>
    <row r="615" spans="1:38" s="47" customFormat="1" ht="38.25" customHeight="1" x14ac:dyDescent="0.25">
      <c r="A615" s="234"/>
      <c r="B615" s="234"/>
      <c r="C615" s="235"/>
      <c r="D615" s="236"/>
      <c r="E615" s="235"/>
      <c r="F615" s="235"/>
      <c r="G615" s="237"/>
      <c r="H615" s="238"/>
      <c r="I615" s="239"/>
      <c r="J615" s="239"/>
      <c r="K615" s="239"/>
      <c r="L615" s="240"/>
      <c r="M615" s="238"/>
      <c r="N615" s="237"/>
      <c r="O615" s="238"/>
      <c r="P615" s="274"/>
      <c r="Q615" s="274"/>
      <c r="R615" s="274"/>
      <c r="S615" s="274"/>
      <c r="T615" s="274"/>
      <c r="U615" s="274"/>
      <c r="V615" s="274"/>
      <c r="W615" s="274"/>
      <c r="X615" s="274"/>
      <c r="Y615" s="274"/>
      <c r="Z615" s="274"/>
      <c r="AA615" s="274"/>
      <c r="AB615" s="274"/>
      <c r="AC615" s="274"/>
      <c r="AD615" s="274"/>
      <c r="AE615" s="274"/>
      <c r="AF615" s="274"/>
      <c r="AG615" s="274"/>
      <c r="AH615" s="274"/>
      <c r="AI615" s="274"/>
      <c r="AJ615" s="274"/>
      <c r="AK615" s="274"/>
      <c r="AL615" s="31"/>
    </row>
    <row r="616" spans="1:38" s="47" customFormat="1" ht="38.25" customHeight="1" x14ac:dyDescent="0.25">
      <c r="A616" s="234"/>
      <c r="B616" s="234"/>
      <c r="C616" s="235"/>
      <c r="D616" s="236"/>
      <c r="E616" s="235"/>
      <c r="F616" s="235"/>
      <c r="G616" s="237"/>
      <c r="H616" s="238"/>
      <c r="I616" s="239"/>
      <c r="J616" s="239"/>
      <c r="K616" s="239"/>
      <c r="L616" s="240"/>
      <c r="M616" s="238"/>
      <c r="N616" s="237"/>
      <c r="O616" s="238"/>
      <c r="P616" s="274"/>
      <c r="Q616" s="274"/>
      <c r="R616" s="274"/>
      <c r="S616" s="274"/>
      <c r="T616" s="274"/>
      <c r="U616" s="274"/>
      <c r="V616" s="274"/>
      <c r="W616" s="274"/>
      <c r="X616" s="274"/>
      <c r="Y616" s="274"/>
      <c r="Z616" s="274"/>
      <c r="AA616" s="274"/>
      <c r="AB616" s="274"/>
      <c r="AC616" s="274"/>
      <c r="AD616" s="274"/>
      <c r="AE616" s="274"/>
      <c r="AF616" s="274"/>
      <c r="AG616" s="274"/>
      <c r="AH616" s="274"/>
      <c r="AI616" s="561" t="s">
        <v>125</v>
      </c>
      <c r="AJ616" s="561"/>
      <c r="AK616" s="561"/>
      <c r="AL616" s="278" t="s">
        <v>125</v>
      </c>
    </row>
    <row r="617" spans="1:38" s="47" customFormat="1" ht="38.25" customHeight="1" x14ac:dyDescent="0.25">
      <c r="A617" s="234"/>
      <c r="B617" s="234"/>
      <c r="C617" s="235"/>
      <c r="D617" s="236"/>
      <c r="E617" s="235"/>
      <c r="F617" s="235"/>
      <c r="G617" s="237"/>
      <c r="H617" s="238"/>
      <c r="I617" s="239"/>
      <c r="J617" s="239"/>
      <c r="K617" s="239"/>
      <c r="L617" s="240"/>
      <c r="M617" s="238"/>
      <c r="N617" s="237"/>
      <c r="O617" s="238"/>
      <c r="P617" s="274"/>
      <c r="Q617" s="274"/>
      <c r="R617" s="274"/>
      <c r="S617" s="274"/>
      <c r="T617" s="274"/>
      <c r="U617" s="274"/>
      <c r="V617" s="274"/>
      <c r="W617" s="274"/>
      <c r="X617" s="274"/>
      <c r="Y617" s="274"/>
      <c r="Z617" s="274"/>
      <c r="AA617" s="274"/>
      <c r="AB617" s="274"/>
      <c r="AC617" s="274"/>
      <c r="AD617" s="274"/>
      <c r="AE617" s="274"/>
      <c r="AF617" s="274"/>
      <c r="AG617" s="274"/>
      <c r="AH617" s="274"/>
      <c r="AI617" s="274"/>
      <c r="AJ617" s="274"/>
      <c r="AK617" s="274"/>
      <c r="AL617" s="274"/>
    </row>
    <row r="618" spans="1:38" s="47" customFormat="1" ht="38.25" customHeight="1" x14ac:dyDescent="0.25">
      <c r="C618" s="243"/>
      <c r="H618" s="243"/>
      <c r="L618" s="282"/>
      <c r="M618" s="243"/>
      <c r="O618" s="243"/>
      <c r="P618" s="246"/>
      <c r="Q618" s="246"/>
      <c r="R618" s="246"/>
      <c r="S618" s="246"/>
      <c r="T618" s="246"/>
      <c r="U618" s="246"/>
      <c r="V618" s="246"/>
      <c r="W618" s="246"/>
      <c r="X618" s="246"/>
      <c r="Y618" s="246"/>
      <c r="Z618" s="246"/>
      <c r="AA618" s="246"/>
      <c r="AB618" s="246"/>
      <c r="AC618" s="246"/>
      <c r="AD618" s="246"/>
      <c r="AE618" s="246"/>
      <c r="AF618" s="246"/>
      <c r="AG618" s="246"/>
      <c r="AH618" s="246"/>
      <c r="AI618" s="246"/>
      <c r="AJ618" s="246"/>
      <c r="AK618" s="246"/>
      <c r="AL618" s="246"/>
    </row>
    <row r="619" spans="1:38" s="47" customFormat="1" ht="38.25" customHeight="1" x14ac:dyDescent="0.25">
      <c r="C619" s="243"/>
      <c r="H619" s="243"/>
      <c r="L619" s="282"/>
      <c r="M619" s="243"/>
      <c r="O619" s="243"/>
      <c r="P619" s="246"/>
      <c r="Q619" s="246"/>
      <c r="R619" s="246"/>
      <c r="S619" s="246"/>
      <c r="T619" s="246"/>
      <c r="U619" s="246"/>
      <c r="V619" s="246"/>
      <c r="W619" s="246"/>
      <c r="X619" s="246"/>
      <c r="Y619" s="246"/>
      <c r="Z619" s="246"/>
      <c r="AA619" s="246"/>
      <c r="AB619" s="246"/>
      <c r="AC619" s="246"/>
      <c r="AD619" s="246"/>
      <c r="AE619" s="246"/>
      <c r="AF619" s="246"/>
      <c r="AG619" s="246"/>
      <c r="AH619" s="246"/>
      <c r="AI619" s="246"/>
      <c r="AJ619" s="246"/>
      <c r="AK619" s="246"/>
      <c r="AL619" s="246"/>
    </row>
    <row r="620" spans="1:38" s="47" customFormat="1" ht="38.25" customHeight="1" x14ac:dyDescent="0.25">
      <c r="C620" s="243"/>
      <c r="H620" s="243"/>
      <c r="L620" s="282"/>
      <c r="M620" s="243"/>
      <c r="O620" s="243"/>
      <c r="P620" s="246"/>
      <c r="Q620" s="246"/>
      <c r="R620" s="246"/>
      <c r="S620" s="246"/>
      <c r="T620" s="246"/>
      <c r="U620" s="246"/>
      <c r="V620" s="246"/>
      <c r="W620" s="246"/>
      <c r="X620" s="246"/>
      <c r="Y620" s="246"/>
      <c r="Z620" s="246"/>
      <c r="AA620" s="246"/>
      <c r="AB620" s="246"/>
      <c r="AC620" s="246"/>
      <c r="AD620" s="246"/>
      <c r="AE620" s="246"/>
      <c r="AF620" s="246"/>
      <c r="AG620" s="246"/>
      <c r="AH620" s="246"/>
      <c r="AI620" s="246"/>
      <c r="AJ620" s="246"/>
      <c r="AK620" s="246"/>
      <c r="AL620" s="246"/>
    </row>
    <row r="621" spans="1:38" s="47" customFormat="1" ht="38.25" customHeight="1" x14ac:dyDescent="0.25">
      <c r="C621" s="243"/>
      <c r="H621" s="243"/>
      <c r="L621" s="282"/>
      <c r="M621" s="243"/>
      <c r="O621" s="243"/>
      <c r="P621" s="246"/>
      <c r="Q621" s="246"/>
      <c r="R621" s="246"/>
      <c r="S621" s="246"/>
      <c r="T621" s="246"/>
      <c r="U621" s="246"/>
      <c r="V621" s="246"/>
      <c r="W621" s="246"/>
      <c r="X621" s="246"/>
      <c r="Y621" s="246"/>
      <c r="Z621" s="246"/>
      <c r="AA621" s="246"/>
      <c r="AB621" s="246"/>
      <c r="AC621" s="246"/>
      <c r="AD621" s="246"/>
      <c r="AE621" s="246"/>
      <c r="AF621" s="246"/>
      <c r="AG621" s="246"/>
      <c r="AH621" s="246"/>
      <c r="AI621" s="246"/>
      <c r="AJ621" s="246"/>
      <c r="AK621" s="246"/>
      <c r="AL621" s="246"/>
    </row>
    <row r="622" spans="1:38" s="47" customFormat="1" ht="38.25" customHeight="1" x14ac:dyDescent="0.25">
      <c r="C622" s="243"/>
      <c r="H622" s="243"/>
      <c r="L622" s="282"/>
      <c r="M622" s="243"/>
      <c r="O622" s="243"/>
      <c r="P622" s="246"/>
      <c r="Q622" s="246"/>
      <c r="R622" s="246"/>
      <c r="S622" s="246"/>
      <c r="T622" s="246"/>
      <c r="U622" s="246"/>
      <c r="V622" s="246"/>
      <c r="W622" s="246"/>
      <c r="X622" s="246"/>
      <c r="Y622" s="246"/>
      <c r="Z622" s="246"/>
      <c r="AA622" s="246"/>
      <c r="AB622" s="246"/>
      <c r="AC622" s="246"/>
      <c r="AD622" s="246"/>
      <c r="AE622" s="246"/>
      <c r="AF622" s="246"/>
      <c r="AG622" s="246"/>
      <c r="AH622" s="246"/>
      <c r="AI622" s="246"/>
      <c r="AJ622" s="246"/>
      <c r="AK622" s="246"/>
      <c r="AL622" s="246"/>
    </row>
    <row r="623" spans="1:38" s="47" customFormat="1" ht="38.25" customHeight="1" x14ac:dyDescent="0.25">
      <c r="C623" s="243"/>
      <c r="H623" s="243"/>
      <c r="L623" s="282"/>
      <c r="M623" s="243"/>
      <c r="O623" s="243"/>
      <c r="P623" s="246"/>
      <c r="Q623" s="246"/>
      <c r="R623" s="246"/>
      <c r="S623" s="246"/>
      <c r="T623" s="246"/>
      <c r="U623" s="246"/>
      <c r="V623" s="246"/>
      <c r="W623" s="246"/>
      <c r="X623" s="246"/>
      <c r="Y623" s="246"/>
      <c r="Z623" s="246"/>
      <c r="AA623" s="246"/>
      <c r="AB623" s="246"/>
      <c r="AC623" s="246"/>
      <c r="AD623" s="246"/>
      <c r="AE623" s="246"/>
      <c r="AF623" s="246"/>
      <c r="AG623" s="246"/>
      <c r="AH623" s="246"/>
      <c r="AI623" s="246"/>
      <c r="AJ623" s="246"/>
      <c r="AK623" s="246"/>
      <c r="AL623" s="246"/>
    </row>
    <row r="624" spans="1:38" s="47" customFormat="1" ht="38.25" customHeight="1" x14ac:dyDescent="0.25">
      <c r="C624" s="243"/>
      <c r="H624" s="243"/>
      <c r="L624" s="282"/>
      <c r="M624" s="243"/>
      <c r="O624" s="243"/>
      <c r="P624" s="246"/>
      <c r="Q624" s="246"/>
      <c r="R624" s="246"/>
      <c r="S624" s="246"/>
      <c r="T624" s="246"/>
      <c r="U624" s="246"/>
      <c r="V624" s="246"/>
      <c r="W624" s="246"/>
      <c r="X624" s="246"/>
      <c r="Y624" s="246"/>
      <c r="Z624" s="246"/>
      <c r="AA624" s="246"/>
      <c r="AB624" s="246"/>
      <c r="AC624" s="246"/>
      <c r="AD624" s="246"/>
      <c r="AE624" s="246"/>
      <c r="AF624" s="246"/>
      <c r="AG624" s="246"/>
      <c r="AH624" s="246"/>
      <c r="AI624" s="246"/>
      <c r="AJ624" s="246"/>
      <c r="AK624" s="246"/>
      <c r="AL624" s="246"/>
    </row>
    <row r="625" spans="3:38" s="47" customFormat="1" ht="38.25" customHeight="1" x14ac:dyDescent="0.25">
      <c r="C625" s="243"/>
      <c r="H625" s="243"/>
      <c r="L625" s="282"/>
      <c r="M625" s="243"/>
      <c r="O625" s="243"/>
      <c r="P625" s="246"/>
      <c r="Q625" s="246"/>
      <c r="R625" s="246"/>
      <c r="S625" s="246"/>
      <c r="T625" s="246"/>
      <c r="U625" s="246"/>
      <c r="V625" s="246"/>
      <c r="W625" s="246"/>
      <c r="X625" s="246"/>
      <c r="Y625" s="246"/>
      <c r="Z625" s="246"/>
      <c r="AA625" s="246"/>
      <c r="AB625" s="246"/>
      <c r="AC625" s="246"/>
      <c r="AD625" s="246"/>
      <c r="AE625" s="246"/>
      <c r="AF625" s="246"/>
      <c r="AG625" s="246"/>
      <c r="AH625" s="246"/>
      <c r="AI625" s="246"/>
      <c r="AJ625" s="246"/>
      <c r="AK625" s="246"/>
      <c r="AL625" s="246"/>
    </row>
    <row r="626" spans="3:38" s="47" customFormat="1" ht="38.25" customHeight="1" x14ac:dyDescent="0.25">
      <c r="C626" s="243"/>
      <c r="H626" s="243"/>
      <c r="L626" s="282"/>
      <c r="M626" s="243"/>
      <c r="O626" s="243"/>
      <c r="P626" s="246"/>
      <c r="Q626" s="246"/>
      <c r="R626" s="246"/>
      <c r="S626" s="246"/>
      <c r="T626" s="246"/>
      <c r="U626" s="246"/>
      <c r="V626" s="246"/>
      <c r="W626" s="246"/>
      <c r="X626" s="246"/>
      <c r="Y626" s="246"/>
      <c r="Z626" s="246"/>
      <c r="AA626" s="246"/>
      <c r="AB626" s="246"/>
      <c r="AC626" s="246"/>
      <c r="AD626" s="246"/>
      <c r="AE626" s="246"/>
      <c r="AF626" s="246"/>
      <c r="AG626" s="246"/>
      <c r="AH626" s="246"/>
      <c r="AI626" s="246"/>
      <c r="AJ626" s="246"/>
      <c r="AK626" s="246"/>
      <c r="AL626" s="246"/>
    </row>
    <row r="627" spans="3:38" s="47" customFormat="1" ht="38.25" customHeight="1" x14ac:dyDescent="0.25">
      <c r="C627" s="243"/>
      <c r="H627" s="243"/>
      <c r="L627" s="282"/>
      <c r="M627" s="243"/>
      <c r="O627" s="243"/>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6"/>
      <c r="AL627" s="246"/>
    </row>
    <row r="628" spans="3:38" s="47" customFormat="1" ht="38.25" customHeight="1" x14ac:dyDescent="0.25">
      <c r="C628" s="243"/>
      <c r="H628" s="243"/>
      <c r="L628" s="282"/>
      <c r="M628" s="243"/>
      <c r="O628" s="243"/>
      <c r="P628" s="246"/>
      <c r="Q628" s="246"/>
      <c r="R628" s="246"/>
      <c r="S628" s="246"/>
      <c r="T628" s="246"/>
      <c r="U628" s="246"/>
      <c r="V628" s="246"/>
      <c r="W628" s="246"/>
      <c r="X628" s="246"/>
      <c r="Y628" s="246"/>
      <c r="Z628" s="246"/>
      <c r="AA628" s="246"/>
      <c r="AB628" s="246"/>
      <c r="AC628" s="246"/>
      <c r="AD628" s="246"/>
      <c r="AE628" s="246"/>
      <c r="AF628" s="246"/>
      <c r="AG628" s="246"/>
      <c r="AH628" s="246"/>
      <c r="AI628" s="246"/>
      <c r="AJ628" s="246"/>
      <c r="AK628" s="246"/>
      <c r="AL628" s="246"/>
    </row>
    <row r="629" spans="3:38" s="47" customFormat="1" ht="38.25" customHeight="1" x14ac:dyDescent="0.25">
      <c r="C629" s="243"/>
      <c r="H629" s="243"/>
      <c r="L629" s="282"/>
      <c r="M629" s="243"/>
      <c r="O629" s="243"/>
      <c r="P629" s="246"/>
      <c r="Q629" s="246"/>
      <c r="R629" s="246"/>
      <c r="S629" s="246"/>
      <c r="T629" s="246"/>
      <c r="U629" s="246"/>
      <c r="V629" s="246"/>
      <c r="W629" s="246"/>
      <c r="X629" s="246"/>
      <c r="Y629" s="246"/>
      <c r="Z629" s="246"/>
      <c r="AA629" s="246"/>
      <c r="AB629" s="246"/>
      <c r="AC629" s="246"/>
      <c r="AD629" s="246"/>
      <c r="AE629" s="246"/>
      <c r="AF629" s="246"/>
      <c r="AG629" s="246"/>
      <c r="AH629" s="246"/>
      <c r="AI629" s="246"/>
      <c r="AJ629" s="246"/>
      <c r="AK629" s="246"/>
      <c r="AL629" s="246"/>
    </row>
    <row r="630" spans="3:38" s="47" customFormat="1" ht="38.25" customHeight="1" x14ac:dyDescent="0.25">
      <c r="C630" s="243"/>
      <c r="H630" s="243"/>
      <c r="L630" s="282"/>
      <c r="M630" s="243"/>
      <c r="O630" s="243"/>
      <c r="P630" s="246"/>
      <c r="Q630" s="246"/>
      <c r="R630" s="246"/>
      <c r="S630" s="246"/>
      <c r="T630" s="246"/>
      <c r="U630" s="246"/>
      <c r="V630" s="246"/>
      <c r="W630" s="246"/>
      <c r="X630" s="246"/>
      <c r="Y630" s="246"/>
      <c r="Z630" s="246"/>
      <c r="AA630" s="246"/>
      <c r="AB630" s="246"/>
      <c r="AC630" s="246"/>
      <c r="AD630" s="246"/>
      <c r="AE630" s="246"/>
      <c r="AF630" s="246"/>
      <c r="AG630" s="246"/>
      <c r="AH630" s="246"/>
      <c r="AI630" s="246"/>
      <c r="AJ630" s="246"/>
      <c r="AK630" s="246"/>
      <c r="AL630" s="246"/>
    </row>
    <row r="631" spans="3:38" s="47" customFormat="1" ht="38.25" customHeight="1" x14ac:dyDescent="0.25">
      <c r="C631" s="243"/>
      <c r="H631" s="243"/>
      <c r="L631" s="282"/>
      <c r="M631" s="243"/>
      <c r="O631" s="243"/>
      <c r="P631" s="246"/>
      <c r="Q631" s="246"/>
      <c r="R631" s="246"/>
      <c r="S631" s="246"/>
      <c r="T631" s="246"/>
      <c r="U631" s="246"/>
      <c r="V631" s="246"/>
      <c r="W631" s="246"/>
      <c r="X631" s="246"/>
      <c r="Y631" s="246"/>
      <c r="Z631" s="246"/>
      <c r="AA631" s="246"/>
      <c r="AB631" s="246"/>
      <c r="AC631" s="246"/>
      <c r="AD631" s="246"/>
      <c r="AE631" s="246"/>
      <c r="AF631" s="246"/>
      <c r="AG631" s="246"/>
      <c r="AH631" s="246"/>
      <c r="AI631" s="246"/>
      <c r="AJ631" s="246"/>
      <c r="AK631" s="246"/>
      <c r="AL631" s="246"/>
    </row>
    <row r="632" spans="3:38" s="47" customFormat="1" ht="38.25" customHeight="1" x14ac:dyDescent="0.25">
      <c r="C632" s="243"/>
      <c r="H632" s="243"/>
      <c r="L632" s="282"/>
      <c r="M632" s="243"/>
      <c r="O632" s="243"/>
      <c r="P632" s="246"/>
      <c r="Q632" s="246"/>
      <c r="R632" s="246"/>
      <c r="S632" s="246"/>
      <c r="T632" s="246"/>
      <c r="U632" s="246"/>
      <c r="V632" s="246"/>
      <c r="W632" s="246"/>
      <c r="X632" s="246"/>
      <c r="Y632" s="246"/>
      <c r="Z632" s="246"/>
      <c r="AA632" s="246"/>
      <c r="AB632" s="246"/>
      <c r="AC632" s="246"/>
      <c r="AD632" s="246"/>
      <c r="AE632" s="246"/>
      <c r="AF632" s="246"/>
      <c r="AG632" s="246"/>
      <c r="AH632" s="246"/>
      <c r="AI632" s="246"/>
      <c r="AJ632" s="246"/>
      <c r="AK632" s="246"/>
      <c r="AL632" s="246"/>
    </row>
    <row r="633" spans="3:38" s="47" customFormat="1" ht="38.25" customHeight="1" x14ac:dyDescent="0.25">
      <c r="C633" s="243"/>
      <c r="H633" s="243"/>
      <c r="L633" s="282"/>
      <c r="M633" s="243"/>
      <c r="O633" s="243"/>
      <c r="P633" s="246"/>
      <c r="Q633" s="246"/>
      <c r="R633" s="246"/>
      <c r="S633" s="246"/>
      <c r="T633" s="246"/>
      <c r="U633" s="246"/>
      <c r="V633" s="246"/>
      <c r="W633" s="246"/>
      <c r="X633" s="246"/>
      <c r="Y633" s="246"/>
      <c r="Z633" s="246"/>
      <c r="AA633" s="246"/>
      <c r="AB633" s="246"/>
      <c r="AC633" s="246"/>
      <c r="AD633" s="246"/>
      <c r="AE633" s="246"/>
      <c r="AF633" s="246"/>
      <c r="AG633" s="246"/>
      <c r="AH633" s="246"/>
      <c r="AI633" s="246"/>
      <c r="AJ633" s="246"/>
      <c r="AK633" s="246"/>
      <c r="AL633" s="246"/>
    </row>
    <row r="634" spans="3:38" s="47" customFormat="1" ht="38.25" customHeight="1" x14ac:dyDescent="0.25">
      <c r="C634" s="243"/>
      <c r="H634" s="243"/>
      <c r="L634" s="282"/>
      <c r="M634" s="243"/>
      <c r="O634" s="243"/>
      <c r="P634" s="246"/>
      <c r="Q634" s="246"/>
      <c r="R634" s="246"/>
      <c r="S634" s="246"/>
      <c r="T634" s="246"/>
      <c r="U634" s="246"/>
      <c r="V634" s="246"/>
      <c r="W634" s="246"/>
      <c r="X634" s="246"/>
      <c r="Y634" s="246"/>
      <c r="Z634" s="246"/>
      <c r="AA634" s="246"/>
      <c r="AB634" s="246"/>
      <c r="AC634" s="246"/>
      <c r="AD634" s="246"/>
      <c r="AE634" s="246"/>
      <c r="AF634" s="246"/>
      <c r="AG634" s="246"/>
      <c r="AH634" s="246"/>
      <c r="AI634" s="246"/>
      <c r="AJ634" s="246"/>
      <c r="AK634" s="246"/>
      <c r="AL634" s="246"/>
    </row>
    <row r="635" spans="3:38" s="47" customFormat="1" ht="38.25" customHeight="1" x14ac:dyDescent="0.25">
      <c r="C635" s="243"/>
      <c r="H635" s="243"/>
      <c r="L635" s="282"/>
      <c r="M635" s="243"/>
      <c r="O635" s="243"/>
      <c r="P635" s="246"/>
      <c r="Q635" s="246"/>
      <c r="R635" s="246"/>
      <c r="S635" s="246"/>
      <c r="T635" s="246"/>
      <c r="U635" s="246"/>
      <c r="V635" s="246"/>
      <c r="W635" s="246"/>
      <c r="X635" s="246"/>
      <c r="Y635" s="246"/>
      <c r="Z635" s="246"/>
      <c r="AA635" s="246"/>
      <c r="AB635" s="246"/>
      <c r="AC635" s="246"/>
      <c r="AD635" s="246"/>
      <c r="AE635" s="246"/>
      <c r="AF635" s="246"/>
      <c r="AG635" s="246"/>
      <c r="AH635" s="246"/>
      <c r="AI635" s="246"/>
      <c r="AJ635" s="246"/>
      <c r="AK635" s="246"/>
      <c r="AL635" s="246"/>
    </row>
    <row r="636" spans="3:38" s="47" customFormat="1" ht="38.25" customHeight="1" x14ac:dyDescent="0.25">
      <c r="C636" s="243"/>
      <c r="H636" s="243"/>
      <c r="L636" s="282"/>
      <c r="M636" s="243"/>
      <c r="O636" s="243"/>
      <c r="P636" s="246"/>
      <c r="Q636" s="246"/>
      <c r="R636" s="246"/>
      <c r="S636" s="246"/>
      <c r="T636" s="246"/>
      <c r="U636" s="246"/>
      <c r="V636" s="246"/>
      <c r="W636" s="246"/>
      <c r="X636" s="246"/>
      <c r="Y636" s="246"/>
      <c r="Z636" s="246"/>
      <c r="AA636" s="246"/>
      <c r="AB636" s="246"/>
      <c r="AC636" s="246"/>
      <c r="AD636" s="246"/>
      <c r="AE636" s="246"/>
      <c r="AF636" s="246"/>
      <c r="AG636" s="246"/>
      <c r="AH636" s="246"/>
      <c r="AI636" s="246"/>
      <c r="AJ636" s="246"/>
      <c r="AK636" s="246"/>
      <c r="AL636" s="246"/>
    </row>
    <row r="637" spans="3:38" s="47" customFormat="1" ht="38.25" customHeight="1" x14ac:dyDescent="0.25">
      <c r="C637" s="243"/>
      <c r="H637" s="243"/>
      <c r="L637" s="282"/>
      <c r="M637" s="243"/>
      <c r="O637" s="243"/>
      <c r="P637" s="246"/>
      <c r="Q637" s="246"/>
      <c r="R637" s="246"/>
      <c r="S637" s="246"/>
      <c r="T637" s="246"/>
      <c r="U637" s="246"/>
      <c r="V637" s="246"/>
      <c r="W637" s="246"/>
      <c r="X637" s="246"/>
      <c r="Y637" s="246"/>
      <c r="Z637" s="246"/>
      <c r="AA637" s="246"/>
      <c r="AB637" s="246"/>
      <c r="AC637" s="246"/>
      <c r="AD637" s="246"/>
      <c r="AE637" s="246"/>
      <c r="AF637" s="246"/>
      <c r="AG637" s="246"/>
      <c r="AH637" s="246"/>
      <c r="AI637" s="246"/>
      <c r="AJ637" s="246"/>
      <c r="AK637" s="246"/>
      <c r="AL637" s="246"/>
    </row>
    <row r="638" spans="3:38" s="47" customFormat="1" ht="38.25" customHeight="1" x14ac:dyDescent="0.25">
      <c r="C638" s="243"/>
      <c r="H638" s="243"/>
      <c r="L638" s="282"/>
      <c r="M638" s="243"/>
      <c r="O638" s="243"/>
      <c r="P638" s="246"/>
      <c r="Q638" s="246"/>
      <c r="R638" s="246"/>
      <c r="S638" s="246"/>
      <c r="T638" s="246"/>
      <c r="U638" s="246"/>
      <c r="V638" s="246"/>
      <c r="W638" s="246"/>
      <c r="X638" s="246"/>
      <c r="Y638" s="246"/>
      <c r="Z638" s="246"/>
      <c r="AA638" s="246"/>
      <c r="AB638" s="246"/>
      <c r="AC638" s="246"/>
      <c r="AD638" s="246"/>
      <c r="AE638" s="246"/>
      <c r="AF638" s="246"/>
      <c r="AG638" s="246"/>
      <c r="AH638" s="246"/>
      <c r="AI638" s="246"/>
      <c r="AJ638" s="246"/>
      <c r="AK638" s="246"/>
      <c r="AL638" s="246"/>
    </row>
    <row r="639" spans="3:38" s="47" customFormat="1" ht="38.25" customHeight="1" x14ac:dyDescent="0.25">
      <c r="C639" s="243"/>
      <c r="H639" s="243"/>
      <c r="L639" s="282"/>
      <c r="M639" s="243"/>
      <c r="O639" s="243"/>
      <c r="P639" s="246"/>
      <c r="Q639" s="246"/>
      <c r="R639" s="246"/>
      <c r="S639" s="246"/>
      <c r="T639" s="246"/>
      <c r="U639" s="246"/>
      <c r="V639" s="246"/>
      <c r="W639" s="246"/>
      <c r="X639" s="246"/>
      <c r="Y639" s="246"/>
      <c r="Z639" s="246"/>
      <c r="AA639" s="246"/>
      <c r="AB639" s="246"/>
      <c r="AC639" s="246"/>
      <c r="AD639" s="246"/>
      <c r="AE639" s="246"/>
      <c r="AF639" s="246"/>
      <c r="AG639" s="246"/>
      <c r="AH639" s="246"/>
      <c r="AI639" s="246"/>
      <c r="AJ639" s="246"/>
      <c r="AK639" s="246"/>
      <c r="AL639" s="246"/>
    </row>
    <row r="640" spans="3:38" s="47" customFormat="1" ht="38.25" customHeight="1" x14ac:dyDescent="0.25">
      <c r="C640" s="243"/>
      <c r="H640" s="243"/>
      <c r="L640" s="282"/>
      <c r="M640" s="243"/>
      <c r="O640" s="243"/>
      <c r="P640" s="246"/>
      <c r="Q640" s="246"/>
      <c r="R640" s="246"/>
      <c r="S640" s="246"/>
      <c r="T640" s="246"/>
      <c r="U640" s="246"/>
      <c r="V640" s="246"/>
      <c r="W640" s="246"/>
      <c r="X640" s="246"/>
      <c r="Y640" s="246"/>
      <c r="Z640" s="246"/>
      <c r="AA640" s="246"/>
      <c r="AB640" s="246"/>
      <c r="AC640" s="246"/>
      <c r="AD640" s="246"/>
      <c r="AE640" s="246"/>
      <c r="AF640" s="246"/>
      <c r="AG640" s="246"/>
      <c r="AH640" s="246"/>
      <c r="AI640" s="246"/>
      <c r="AJ640" s="246"/>
      <c r="AK640" s="246"/>
      <c r="AL640" s="246"/>
    </row>
    <row r="641" spans="3:38" s="47" customFormat="1" ht="38.25" customHeight="1" x14ac:dyDescent="0.25">
      <c r="C641" s="243"/>
      <c r="H641" s="243"/>
      <c r="L641" s="282"/>
      <c r="M641" s="243"/>
      <c r="O641" s="243"/>
      <c r="P641" s="246"/>
      <c r="Q641" s="246"/>
      <c r="R641" s="246"/>
      <c r="S641" s="246"/>
      <c r="T641" s="246"/>
      <c r="U641" s="246"/>
      <c r="V641" s="246"/>
      <c r="W641" s="246"/>
      <c r="X641" s="246"/>
      <c r="Y641" s="246"/>
      <c r="Z641" s="246"/>
      <c r="AA641" s="246"/>
      <c r="AB641" s="246"/>
      <c r="AC641" s="246"/>
      <c r="AD641" s="246"/>
      <c r="AE641" s="246"/>
      <c r="AF641" s="246"/>
      <c r="AG641" s="246"/>
      <c r="AH641" s="246"/>
      <c r="AI641" s="246"/>
      <c r="AJ641" s="246"/>
      <c r="AK641" s="246"/>
      <c r="AL641" s="246"/>
    </row>
    <row r="642" spans="3:38" s="47" customFormat="1" ht="38.25" customHeight="1" x14ac:dyDescent="0.25">
      <c r="C642" s="243"/>
      <c r="H642" s="243"/>
      <c r="L642" s="282"/>
      <c r="M642" s="243"/>
      <c r="O642" s="243"/>
      <c r="P642" s="246"/>
      <c r="Q642" s="246"/>
      <c r="R642" s="246"/>
      <c r="S642" s="246"/>
      <c r="T642" s="246"/>
      <c r="U642" s="246"/>
      <c r="V642" s="246"/>
      <c r="W642" s="246"/>
      <c r="X642" s="246"/>
      <c r="Y642" s="246"/>
      <c r="Z642" s="246"/>
      <c r="AA642" s="246"/>
      <c r="AB642" s="246"/>
      <c r="AC642" s="246"/>
      <c r="AD642" s="246"/>
      <c r="AE642" s="246"/>
      <c r="AF642" s="246"/>
      <c r="AG642" s="246"/>
      <c r="AH642" s="246"/>
      <c r="AI642" s="246"/>
      <c r="AJ642" s="246"/>
      <c r="AK642" s="246"/>
      <c r="AL642" s="246"/>
    </row>
    <row r="643" spans="3:38" s="47" customFormat="1" ht="38.25" customHeight="1" x14ac:dyDescent="0.25">
      <c r="C643" s="243"/>
      <c r="H643" s="243"/>
      <c r="L643" s="282"/>
      <c r="M643" s="243"/>
      <c r="O643" s="243"/>
      <c r="P643" s="246"/>
      <c r="Q643" s="246"/>
      <c r="R643" s="246"/>
      <c r="S643" s="246"/>
      <c r="T643" s="246"/>
      <c r="U643" s="246"/>
      <c r="V643" s="246"/>
      <c r="W643" s="246"/>
      <c r="X643" s="246"/>
      <c r="Y643" s="246"/>
      <c r="Z643" s="246"/>
      <c r="AA643" s="246"/>
      <c r="AB643" s="246"/>
      <c r="AC643" s="246"/>
      <c r="AD643" s="246"/>
      <c r="AE643" s="246"/>
      <c r="AF643" s="246"/>
      <c r="AG643" s="246"/>
      <c r="AH643" s="246"/>
      <c r="AI643" s="246"/>
      <c r="AJ643" s="246"/>
      <c r="AK643" s="246"/>
      <c r="AL643" s="246"/>
    </row>
    <row r="644" spans="3:38" s="47" customFormat="1" ht="38.25" customHeight="1" x14ac:dyDescent="0.25">
      <c r="C644" s="243"/>
      <c r="H644" s="243"/>
      <c r="L644" s="282"/>
      <c r="M644" s="243"/>
      <c r="O644" s="243"/>
      <c r="P644" s="246"/>
      <c r="Q644" s="246"/>
      <c r="R644" s="246"/>
      <c r="S644" s="246"/>
      <c r="T644" s="246"/>
      <c r="U644" s="246"/>
      <c r="V644" s="246"/>
      <c r="W644" s="246"/>
      <c r="X644" s="246"/>
      <c r="Y644" s="246"/>
      <c r="Z644" s="246"/>
      <c r="AA644" s="246"/>
      <c r="AB644" s="246"/>
      <c r="AC644" s="246"/>
      <c r="AD644" s="246"/>
      <c r="AE644" s="246"/>
      <c r="AF644" s="246"/>
      <c r="AG644" s="246"/>
      <c r="AH644" s="246"/>
      <c r="AI644" s="246"/>
      <c r="AJ644" s="246"/>
      <c r="AK644" s="246"/>
      <c r="AL644" s="246"/>
    </row>
    <row r="645" spans="3:38" s="47" customFormat="1" ht="38.25" customHeight="1" x14ac:dyDescent="0.25">
      <c r="C645" s="243"/>
      <c r="H645" s="243"/>
      <c r="L645" s="282"/>
      <c r="M645" s="243"/>
      <c r="O645" s="243"/>
      <c r="P645" s="246"/>
      <c r="Q645" s="246"/>
      <c r="R645" s="246"/>
      <c r="S645" s="246"/>
      <c r="T645" s="246"/>
      <c r="U645" s="246"/>
      <c r="V645" s="246"/>
      <c r="W645" s="246"/>
      <c r="X645" s="246"/>
      <c r="Y645" s="246"/>
      <c r="Z645" s="246"/>
      <c r="AA645" s="246"/>
      <c r="AB645" s="246"/>
      <c r="AC645" s="246"/>
      <c r="AD645" s="246"/>
      <c r="AE645" s="246"/>
      <c r="AF645" s="246"/>
      <c r="AG645" s="246"/>
      <c r="AH645" s="246"/>
      <c r="AI645" s="246"/>
      <c r="AJ645" s="246"/>
      <c r="AK645" s="246"/>
      <c r="AL645" s="246"/>
    </row>
    <row r="646" spans="3:38" s="47" customFormat="1" ht="38.25" customHeight="1" x14ac:dyDescent="0.25">
      <c r="C646" s="243"/>
      <c r="H646" s="243"/>
      <c r="L646" s="282"/>
      <c r="M646" s="243"/>
      <c r="O646" s="243"/>
      <c r="P646" s="246"/>
      <c r="Q646" s="246"/>
      <c r="R646" s="246"/>
      <c r="S646" s="246"/>
      <c r="T646" s="246"/>
      <c r="U646" s="246"/>
      <c r="V646" s="246"/>
      <c r="W646" s="246"/>
      <c r="X646" s="246"/>
      <c r="Y646" s="246"/>
      <c r="Z646" s="246"/>
      <c r="AA646" s="246"/>
      <c r="AB646" s="246"/>
      <c r="AC646" s="246"/>
      <c r="AD646" s="246"/>
      <c r="AE646" s="246"/>
      <c r="AF646" s="246"/>
      <c r="AG646" s="246"/>
      <c r="AH646" s="246"/>
      <c r="AI646" s="246"/>
      <c r="AJ646" s="246"/>
      <c r="AK646" s="246"/>
      <c r="AL646" s="246"/>
    </row>
    <row r="647" spans="3:38" s="47" customFormat="1" ht="38.25" customHeight="1" x14ac:dyDescent="0.25">
      <c r="C647" s="243"/>
      <c r="H647" s="243"/>
      <c r="L647" s="282"/>
      <c r="M647" s="243"/>
      <c r="O647" s="243"/>
      <c r="P647" s="246"/>
      <c r="Q647" s="246"/>
      <c r="R647" s="246"/>
      <c r="S647" s="246"/>
      <c r="T647" s="246"/>
      <c r="U647" s="246"/>
      <c r="V647" s="246"/>
      <c r="W647" s="246"/>
      <c r="X647" s="246"/>
      <c r="Y647" s="246"/>
      <c r="Z647" s="246"/>
      <c r="AA647" s="246"/>
      <c r="AB647" s="246"/>
      <c r="AC647" s="246"/>
      <c r="AD647" s="246"/>
      <c r="AE647" s="246"/>
      <c r="AF647" s="246"/>
      <c r="AG647" s="246"/>
      <c r="AH647" s="246"/>
      <c r="AI647" s="246"/>
      <c r="AJ647" s="246"/>
      <c r="AK647" s="246"/>
      <c r="AL647" s="246"/>
    </row>
    <row r="648" spans="3:38" s="47" customFormat="1" ht="38.25" customHeight="1" x14ac:dyDescent="0.25">
      <c r="C648" s="243"/>
      <c r="H648" s="243"/>
      <c r="L648" s="282"/>
      <c r="M648" s="243"/>
      <c r="O648" s="243"/>
      <c r="P648" s="246"/>
      <c r="Q648" s="246"/>
      <c r="R648" s="246"/>
      <c r="S648" s="246"/>
      <c r="T648" s="246"/>
      <c r="U648" s="246"/>
      <c r="V648" s="246"/>
      <c r="W648" s="246"/>
      <c r="X648" s="246"/>
      <c r="Y648" s="246"/>
      <c r="Z648" s="246"/>
      <c r="AA648" s="246"/>
      <c r="AB648" s="246"/>
      <c r="AC648" s="246"/>
      <c r="AD648" s="246"/>
      <c r="AE648" s="246"/>
      <c r="AF648" s="246"/>
      <c r="AG648" s="246"/>
      <c r="AH648" s="246"/>
      <c r="AI648" s="246"/>
      <c r="AJ648" s="246"/>
      <c r="AK648" s="246"/>
      <c r="AL648" s="246"/>
    </row>
    <row r="649" spans="3:38" s="47" customFormat="1" ht="38.25" customHeight="1" x14ac:dyDescent="0.25">
      <c r="C649" s="243"/>
      <c r="H649" s="243"/>
      <c r="L649" s="282"/>
      <c r="M649" s="243"/>
      <c r="O649" s="243"/>
      <c r="P649" s="246"/>
      <c r="Q649" s="246"/>
      <c r="R649" s="246"/>
      <c r="S649" s="246"/>
      <c r="T649" s="246"/>
      <c r="U649" s="246"/>
      <c r="V649" s="246"/>
      <c r="W649" s="246"/>
      <c r="X649" s="246"/>
      <c r="Y649" s="246"/>
      <c r="Z649" s="246"/>
      <c r="AA649" s="246"/>
      <c r="AB649" s="246"/>
      <c r="AC649" s="246"/>
      <c r="AD649" s="246"/>
      <c r="AE649" s="246"/>
      <c r="AF649" s="246"/>
      <c r="AG649" s="246"/>
      <c r="AH649" s="246"/>
      <c r="AI649" s="246"/>
      <c r="AJ649" s="246"/>
      <c r="AK649" s="246"/>
      <c r="AL649" s="246"/>
    </row>
    <row r="650" spans="3:38" s="47" customFormat="1" ht="38.25" customHeight="1" x14ac:dyDescent="0.25">
      <c r="C650" s="243"/>
      <c r="H650" s="243"/>
      <c r="L650" s="282"/>
      <c r="M650" s="243"/>
      <c r="O650" s="243"/>
      <c r="P650" s="246"/>
      <c r="Q650" s="246"/>
      <c r="R650" s="246"/>
      <c r="S650" s="246"/>
      <c r="T650" s="246"/>
      <c r="U650" s="246"/>
      <c r="V650" s="246"/>
      <c r="W650" s="246"/>
      <c r="X650" s="246"/>
      <c r="Y650" s="246"/>
      <c r="Z650" s="246"/>
      <c r="AA650" s="246"/>
      <c r="AB650" s="246"/>
      <c r="AC650" s="246"/>
      <c r="AD650" s="246"/>
      <c r="AE650" s="246"/>
      <c r="AF650" s="246"/>
      <c r="AG650" s="246"/>
      <c r="AH650" s="246"/>
      <c r="AI650" s="246"/>
      <c r="AJ650" s="246"/>
      <c r="AK650" s="246"/>
      <c r="AL650" s="246"/>
    </row>
    <row r="651" spans="3:38" s="47" customFormat="1" ht="38.25" customHeight="1" x14ac:dyDescent="0.25">
      <c r="C651" s="243"/>
      <c r="H651" s="243"/>
      <c r="L651" s="282"/>
      <c r="M651" s="243"/>
      <c r="O651" s="243"/>
      <c r="P651" s="246"/>
      <c r="Q651" s="246"/>
      <c r="R651" s="246"/>
      <c r="S651" s="246"/>
      <c r="T651" s="246"/>
      <c r="U651" s="246"/>
      <c r="V651" s="246"/>
      <c r="W651" s="246"/>
      <c r="X651" s="246"/>
      <c r="Y651" s="246"/>
      <c r="Z651" s="246"/>
      <c r="AA651" s="246"/>
      <c r="AB651" s="246"/>
      <c r="AC651" s="246"/>
      <c r="AD651" s="246"/>
      <c r="AE651" s="246"/>
      <c r="AF651" s="246"/>
      <c r="AG651" s="246"/>
      <c r="AH651" s="246"/>
      <c r="AI651" s="246"/>
      <c r="AJ651" s="246"/>
      <c r="AK651" s="246"/>
      <c r="AL651" s="246"/>
    </row>
    <row r="652" spans="3:38" s="47" customFormat="1" ht="38.25" customHeight="1" x14ac:dyDescent="0.25">
      <c r="C652" s="243"/>
      <c r="H652" s="243"/>
      <c r="L652" s="282"/>
      <c r="M652" s="243"/>
      <c r="O652" s="243"/>
      <c r="P652" s="246"/>
      <c r="Q652" s="246"/>
      <c r="R652" s="246"/>
      <c r="S652" s="246"/>
      <c r="T652" s="246"/>
      <c r="U652" s="246"/>
      <c r="V652" s="246"/>
      <c r="W652" s="246"/>
      <c r="X652" s="246"/>
      <c r="Y652" s="246"/>
      <c r="Z652" s="246"/>
      <c r="AA652" s="246"/>
      <c r="AB652" s="246"/>
      <c r="AC652" s="246"/>
      <c r="AD652" s="246"/>
      <c r="AE652" s="246"/>
      <c r="AF652" s="246"/>
      <c r="AG652" s="246"/>
      <c r="AH652" s="246"/>
      <c r="AI652" s="246"/>
      <c r="AJ652" s="246"/>
      <c r="AK652" s="246"/>
      <c r="AL652" s="246"/>
    </row>
    <row r="653" spans="3:38" s="47" customFormat="1" ht="38.25" customHeight="1" x14ac:dyDescent="0.25">
      <c r="C653" s="243"/>
      <c r="H653" s="243"/>
      <c r="L653" s="282"/>
      <c r="M653" s="243"/>
      <c r="O653" s="243"/>
      <c r="P653" s="246"/>
      <c r="Q653" s="246"/>
      <c r="R653" s="246"/>
      <c r="S653" s="246"/>
      <c r="T653" s="246"/>
      <c r="U653" s="246"/>
      <c r="V653" s="246"/>
      <c r="W653" s="246"/>
      <c r="X653" s="246"/>
      <c r="Y653" s="246"/>
      <c r="Z653" s="246"/>
      <c r="AA653" s="246"/>
      <c r="AB653" s="246"/>
      <c r="AC653" s="246"/>
      <c r="AD653" s="246"/>
      <c r="AE653" s="246"/>
      <c r="AF653" s="246"/>
      <c r="AG653" s="246"/>
      <c r="AH653" s="246"/>
      <c r="AI653" s="246"/>
      <c r="AJ653" s="246"/>
      <c r="AK653" s="246"/>
      <c r="AL653" s="246"/>
    </row>
    <row r="654" spans="3:38" s="47" customFormat="1" ht="38.25" customHeight="1" x14ac:dyDescent="0.25">
      <c r="C654" s="243"/>
      <c r="H654" s="243"/>
      <c r="L654" s="282"/>
      <c r="M654" s="243"/>
      <c r="O654" s="243"/>
      <c r="P654" s="246"/>
      <c r="Q654" s="246"/>
      <c r="R654" s="246"/>
      <c r="S654" s="246"/>
      <c r="T654" s="246"/>
      <c r="U654" s="246"/>
      <c r="V654" s="246"/>
      <c r="W654" s="246"/>
      <c r="X654" s="246"/>
      <c r="Y654" s="246"/>
      <c r="Z654" s="246"/>
      <c r="AA654" s="246"/>
      <c r="AB654" s="246"/>
      <c r="AC654" s="246"/>
      <c r="AD654" s="246"/>
      <c r="AE654" s="246"/>
      <c r="AF654" s="246"/>
      <c r="AG654" s="246"/>
      <c r="AH654" s="246"/>
      <c r="AI654" s="246"/>
      <c r="AJ654" s="246"/>
      <c r="AK654" s="246"/>
      <c r="AL654" s="246"/>
    </row>
    <row r="655" spans="3:38" s="47" customFormat="1" ht="38.25" customHeight="1" x14ac:dyDescent="0.25">
      <c r="C655" s="243"/>
      <c r="H655" s="243"/>
      <c r="L655" s="282"/>
      <c r="M655" s="243"/>
      <c r="O655" s="243"/>
      <c r="P655" s="246"/>
      <c r="Q655" s="246"/>
      <c r="R655" s="246"/>
      <c r="S655" s="246"/>
      <c r="T655" s="246"/>
      <c r="U655" s="246"/>
      <c r="V655" s="246"/>
      <c r="W655" s="246"/>
      <c r="X655" s="246"/>
      <c r="Y655" s="246"/>
      <c r="Z655" s="246"/>
      <c r="AA655" s="246"/>
      <c r="AB655" s="246"/>
      <c r="AC655" s="246"/>
      <c r="AD655" s="246"/>
      <c r="AE655" s="246"/>
      <c r="AF655" s="246"/>
      <c r="AG655" s="246"/>
      <c r="AH655" s="246"/>
      <c r="AI655" s="246"/>
      <c r="AJ655" s="246"/>
      <c r="AK655" s="246"/>
      <c r="AL655" s="246"/>
    </row>
    <row r="656" spans="3:38" s="47" customFormat="1" ht="38.25" customHeight="1" x14ac:dyDescent="0.25">
      <c r="C656" s="243"/>
      <c r="H656" s="243"/>
      <c r="L656" s="282"/>
      <c r="M656" s="243"/>
      <c r="O656" s="243"/>
      <c r="P656" s="246"/>
      <c r="Q656" s="246"/>
      <c r="R656" s="246"/>
      <c r="S656" s="246"/>
      <c r="T656" s="246"/>
      <c r="U656" s="246"/>
      <c r="V656" s="246"/>
      <c r="W656" s="246"/>
      <c r="X656" s="246"/>
      <c r="Y656" s="246"/>
      <c r="Z656" s="246"/>
      <c r="AA656" s="246"/>
      <c r="AB656" s="246"/>
      <c r="AC656" s="246"/>
      <c r="AD656" s="246"/>
      <c r="AE656" s="246"/>
      <c r="AF656" s="246"/>
      <c r="AG656" s="246"/>
      <c r="AH656" s="246"/>
      <c r="AI656" s="246"/>
      <c r="AJ656" s="246"/>
      <c r="AK656" s="246"/>
      <c r="AL656" s="246"/>
    </row>
    <row r="657" spans="3:38" s="47" customFormat="1" ht="38.25" customHeight="1" x14ac:dyDescent="0.25">
      <c r="C657" s="243"/>
      <c r="H657" s="243"/>
      <c r="L657" s="282"/>
      <c r="M657" s="243"/>
      <c r="O657" s="243"/>
      <c r="P657" s="246"/>
      <c r="Q657" s="246"/>
      <c r="R657" s="246"/>
      <c r="S657" s="246"/>
      <c r="T657" s="246"/>
      <c r="U657" s="246"/>
      <c r="V657" s="246"/>
      <c r="W657" s="246"/>
      <c r="X657" s="246"/>
      <c r="Y657" s="246"/>
      <c r="Z657" s="246"/>
      <c r="AA657" s="246"/>
      <c r="AB657" s="246"/>
      <c r="AC657" s="246"/>
      <c r="AD657" s="246"/>
      <c r="AE657" s="246"/>
      <c r="AF657" s="246"/>
      <c r="AG657" s="246"/>
      <c r="AH657" s="246"/>
      <c r="AI657" s="246"/>
      <c r="AJ657" s="246"/>
      <c r="AK657" s="246"/>
      <c r="AL657" s="246"/>
    </row>
    <row r="658" spans="3:38" s="47" customFormat="1" ht="38.25" customHeight="1" x14ac:dyDescent="0.25">
      <c r="C658" s="243"/>
      <c r="H658" s="243"/>
      <c r="L658" s="282"/>
      <c r="M658" s="243"/>
      <c r="O658" s="243"/>
      <c r="P658" s="246"/>
      <c r="Q658" s="246"/>
      <c r="R658" s="246"/>
      <c r="S658" s="246"/>
      <c r="T658" s="246"/>
      <c r="U658" s="246"/>
      <c r="V658" s="246"/>
      <c r="W658" s="246"/>
      <c r="X658" s="246"/>
      <c r="Y658" s="246"/>
      <c r="Z658" s="246"/>
      <c r="AA658" s="246"/>
      <c r="AB658" s="246"/>
      <c r="AC658" s="246"/>
      <c r="AD658" s="246"/>
      <c r="AE658" s="246"/>
      <c r="AF658" s="246"/>
      <c r="AG658" s="246"/>
      <c r="AH658" s="246"/>
      <c r="AI658" s="246"/>
      <c r="AJ658" s="246"/>
      <c r="AK658" s="246"/>
      <c r="AL658" s="246"/>
    </row>
    <row r="659" spans="3:38" s="47" customFormat="1" ht="38.25" customHeight="1" x14ac:dyDescent="0.25">
      <c r="C659" s="243"/>
      <c r="H659" s="243"/>
      <c r="L659" s="282"/>
      <c r="M659" s="243"/>
      <c r="O659" s="243"/>
      <c r="P659" s="246"/>
      <c r="Q659" s="246"/>
      <c r="R659" s="246"/>
      <c r="S659" s="246"/>
      <c r="T659" s="246"/>
      <c r="U659" s="246"/>
      <c r="V659" s="246"/>
      <c r="W659" s="246"/>
      <c r="X659" s="246"/>
      <c r="Y659" s="246"/>
      <c r="Z659" s="246"/>
      <c r="AA659" s="246"/>
      <c r="AB659" s="246"/>
      <c r="AC659" s="246"/>
      <c r="AD659" s="246"/>
      <c r="AE659" s="246"/>
      <c r="AF659" s="246"/>
      <c r="AG659" s="246"/>
      <c r="AH659" s="246"/>
      <c r="AI659" s="246"/>
      <c r="AJ659" s="246"/>
      <c r="AK659" s="246"/>
      <c r="AL659" s="246"/>
    </row>
    <row r="660" spans="3:38" s="47" customFormat="1" ht="38.25" customHeight="1" x14ac:dyDescent="0.25">
      <c r="C660" s="243"/>
      <c r="H660" s="243"/>
      <c r="L660" s="282"/>
      <c r="M660" s="243"/>
      <c r="O660" s="243"/>
      <c r="P660" s="246"/>
      <c r="Q660" s="246"/>
      <c r="R660" s="246"/>
      <c r="S660" s="246"/>
      <c r="T660" s="246"/>
      <c r="U660" s="246"/>
      <c r="V660" s="246"/>
      <c r="W660" s="246"/>
      <c r="X660" s="246"/>
      <c r="Y660" s="246"/>
      <c r="Z660" s="246"/>
      <c r="AA660" s="246"/>
      <c r="AB660" s="246"/>
      <c r="AC660" s="246"/>
      <c r="AD660" s="246"/>
      <c r="AE660" s="246"/>
      <c r="AF660" s="246"/>
      <c r="AG660" s="246"/>
      <c r="AH660" s="246"/>
      <c r="AI660" s="246"/>
      <c r="AJ660" s="246"/>
      <c r="AK660" s="246"/>
      <c r="AL660" s="246"/>
    </row>
    <row r="661" spans="3:38" s="47" customFormat="1" ht="38.25" customHeight="1" x14ac:dyDescent="0.25">
      <c r="C661" s="243"/>
      <c r="H661" s="243"/>
      <c r="L661" s="282"/>
      <c r="M661" s="243"/>
      <c r="O661" s="243"/>
      <c r="P661" s="246"/>
      <c r="Q661" s="246"/>
      <c r="R661" s="246"/>
      <c r="S661" s="246"/>
      <c r="T661" s="246"/>
      <c r="U661" s="246"/>
      <c r="V661" s="246"/>
      <c r="W661" s="246"/>
      <c r="X661" s="246"/>
      <c r="Y661" s="246"/>
      <c r="Z661" s="246"/>
      <c r="AA661" s="246"/>
      <c r="AB661" s="246"/>
      <c r="AC661" s="246"/>
      <c r="AD661" s="246"/>
      <c r="AE661" s="246"/>
      <c r="AF661" s="246"/>
      <c r="AG661" s="246"/>
      <c r="AH661" s="246"/>
      <c r="AI661" s="246"/>
      <c r="AJ661" s="246"/>
      <c r="AK661" s="246"/>
      <c r="AL661" s="246"/>
    </row>
    <row r="662" spans="3:38" s="47" customFormat="1" ht="38.25" customHeight="1" x14ac:dyDescent="0.25">
      <c r="C662" s="243"/>
      <c r="H662" s="243"/>
      <c r="L662" s="282"/>
      <c r="M662" s="243"/>
      <c r="O662" s="243"/>
      <c r="P662" s="246"/>
      <c r="Q662" s="246"/>
      <c r="R662" s="246"/>
      <c r="S662" s="246"/>
      <c r="T662" s="246"/>
      <c r="U662" s="246"/>
      <c r="V662" s="246"/>
      <c r="W662" s="246"/>
      <c r="X662" s="246"/>
      <c r="Y662" s="246"/>
      <c r="Z662" s="246"/>
      <c r="AA662" s="246"/>
      <c r="AB662" s="246"/>
      <c r="AC662" s="246"/>
      <c r="AD662" s="246"/>
      <c r="AE662" s="246"/>
      <c r="AF662" s="246"/>
      <c r="AG662" s="246"/>
      <c r="AH662" s="246"/>
      <c r="AI662" s="246"/>
      <c r="AJ662" s="246"/>
      <c r="AK662" s="246"/>
      <c r="AL662" s="246"/>
    </row>
    <row r="663" spans="3:38" s="47" customFormat="1" ht="38.25" customHeight="1" x14ac:dyDescent="0.25">
      <c r="C663" s="243"/>
      <c r="H663" s="243"/>
      <c r="L663" s="282"/>
      <c r="M663" s="243"/>
      <c r="O663" s="243"/>
      <c r="P663" s="246"/>
      <c r="Q663" s="246"/>
      <c r="R663" s="246"/>
      <c r="S663" s="246"/>
      <c r="T663" s="246"/>
      <c r="U663" s="246"/>
      <c r="V663" s="246"/>
      <c r="W663" s="246"/>
      <c r="X663" s="246"/>
      <c r="Y663" s="246"/>
      <c r="Z663" s="246"/>
      <c r="AA663" s="246"/>
      <c r="AB663" s="246"/>
      <c r="AC663" s="246"/>
      <c r="AD663" s="246"/>
      <c r="AE663" s="246"/>
      <c r="AF663" s="246"/>
      <c r="AG663" s="246"/>
      <c r="AH663" s="246"/>
      <c r="AI663" s="246"/>
      <c r="AJ663" s="246"/>
      <c r="AK663" s="246"/>
      <c r="AL663" s="246"/>
    </row>
    <row r="664" spans="3:38" s="47" customFormat="1" ht="38.25" customHeight="1" x14ac:dyDescent="0.25">
      <c r="C664" s="243"/>
      <c r="H664" s="243"/>
      <c r="L664" s="282"/>
      <c r="M664" s="243"/>
      <c r="O664" s="243"/>
      <c r="P664" s="246"/>
      <c r="Q664" s="246"/>
      <c r="R664" s="246"/>
      <c r="S664" s="246"/>
      <c r="T664" s="246"/>
      <c r="U664" s="246"/>
      <c r="V664" s="246"/>
      <c r="W664" s="246"/>
      <c r="X664" s="246"/>
      <c r="Y664" s="246"/>
      <c r="Z664" s="246"/>
      <c r="AA664" s="246"/>
      <c r="AB664" s="246"/>
      <c r="AC664" s="246"/>
      <c r="AD664" s="246"/>
      <c r="AE664" s="246"/>
      <c r="AF664" s="246"/>
      <c r="AG664" s="246"/>
      <c r="AH664" s="246"/>
      <c r="AI664" s="246"/>
      <c r="AJ664" s="246"/>
      <c r="AK664" s="246"/>
      <c r="AL664" s="246"/>
    </row>
    <row r="665" spans="3:38" s="47" customFormat="1" ht="38.25" customHeight="1" x14ac:dyDescent="0.25">
      <c r="C665" s="243"/>
      <c r="H665" s="243"/>
      <c r="L665" s="282"/>
      <c r="M665" s="243"/>
      <c r="O665" s="243"/>
      <c r="P665" s="246"/>
      <c r="Q665" s="246"/>
      <c r="R665" s="246"/>
      <c r="S665" s="246"/>
      <c r="T665" s="246"/>
      <c r="U665" s="246"/>
      <c r="V665" s="246"/>
      <c r="W665" s="246"/>
      <c r="X665" s="246"/>
      <c r="Y665" s="246"/>
      <c r="Z665" s="246"/>
      <c r="AA665" s="246"/>
      <c r="AB665" s="246"/>
      <c r="AC665" s="246"/>
      <c r="AD665" s="246"/>
      <c r="AE665" s="246"/>
      <c r="AF665" s="246"/>
      <c r="AG665" s="246"/>
      <c r="AH665" s="246"/>
      <c r="AI665" s="246"/>
      <c r="AJ665" s="246"/>
      <c r="AK665" s="246"/>
      <c r="AL665" s="246"/>
    </row>
    <row r="666" spans="3:38" s="47" customFormat="1" ht="38.25" customHeight="1" x14ac:dyDescent="0.25">
      <c r="C666" s="243"/>
      <c r="H666" s="243"/>
      <c r="L666" s="282"/>
      <c r="M666" s="243"/>
      <c r="O666" s="243"/>
      <c r="P666" s="246"/>
      <c r="Q666" s="246"/>
      <c r="R666" s="246"/>
      <c r="S666" s="246"/>
      <c r="T666" s="246"/>
      <c r="U666" s="246"/>
      <c r="V666" s="246"/>
      <c r="W666" s="246"/>
      <c r="X666" s="246"/>
      <c r="Y666" s="246"/>
      <c r="Z666" s="246"/>
      <c r="AA666" s="246"/>
      <c r="AB666" s="246"/>
      <c r="AC666" s="246"/>
      <c r="AD666" s="246"/>
      <c r="AE666" s="246"/>
      <c r="AF666" s="246"/>
      <c r="AG666" s="246"/>
      <c r="AH666" s="246"/>
      <c r="AI666" s="246"/>
      <c r="AJ666" s="246"/>
      <c r="AK666" s="246"/>
      <c r="AL666" s="246"/>
    </row>
    <row r="667" spans="3:38" s="47" customFormat="1" ht="38.25" customHeight="1" x14ac:dyDescent="0.25">
      <c r="C667" s="243"/>
      <c r="H667" s="243"/>
      <c r="L667" s="282"/>
      <c r="M667" s="243"/>
      <c r="O667" s="243"/>
      <c r="P667" s="246"/>
      <c r="Q667" s="246"/>
      <c r="R667" s="246"/>
      <c r="S667" s="246"/>
      <c r="T667" s="246"/>
      <c r="U667" s="246"/>
      <c r="V667" s="246"/>
      <c r="W667" s="246"/>
      <c r="X667" s="246"/>
      <c r="Y667" s="246"/>
      <c r="Z667" s="246"/>
      <c r="AA667" s="246"/>
      <c r="AB667" s="246"/>
      <c r="AC667" s="246"/>
      <c r="AD667" s="246"/>
      <c r="AE667" s="246"/>
      <c r="AF667" s="246"/>
      <c r="AG667" s="246"/>
      <c r="AH667" s="246"/>
      <c r="AI667" s="246"/>
      <c r="AJ667" s="246"/>
      <c r="AK667" s="246"/>
      <c r="AL667" s="246"/>
    </row>
    <row r="668" spans="3:38" s="47" customFormat="1" ht="38.25" customHeight="1" x14ac:dyDescent="0.25">
      <c r="C668" s="243"/>
      <c r="H668" s="243"/>
      <c r="L668" s="282"/>
      <c r="M668" s="243"/>
      <c r="O668" s="243"/>
      <c r="P668" s="246"/>
      <c r="Q668" s="246"/>
      <c r="R668" s="246"/>
      <c r="S668" s="246"/>
      <c r="T668" s="246"/>
      <c r="U668" s="246"/>
      <c r="V668" s="246"/>
      <c r="W668" s="246"/>
      <c r="X668" s="246"/>
      <c r="Y668" s="246"/>
      <c r="Z668" s="246"/>
      <c r="AA668" s="246"/>
      <c r="AB668" s="246"/>
      <c r="AC668" s="246"/>
      <c r="AD668" s="246"/>
      <c r="AE668" s="246"/>
      <c r="AF668" s="246"/>
      <c r="AG668" s="246"/>
      <c r="AH668" s="246"/>
      <c r="AI668" s="246"/>
      <c r="AJ668" s="246"/>
      <c r="AK668" s="246"/>
      <c r="AL668" s="246"/>
    </row>
    <row r="669" spans="3:38" s="47" customFormat="1" ht="38.25" customHeight="1" x14ac:dyDescent="0.25">
      <c r="C669" s="243"/>
      <c r="H669" s="243"/>
      <c r="L669" s="282"/>
      <c r="M669" s="243"/>
      <c r="O669" s="243"/>
      <c r="P669" s="246"/>
      <c r="Q669" s="246"/>
      <c r="R669" s="246"/>
      <c r="S669" s="246"/>
      <c r="T669" s="246"/>
      <c r="U669" s="246"/>
      <c r="V669" s="246"/>
      <c r="W669" s="246"/>
      <c r="X669" s="246"/>
      <c r="Y669" s="246"/>
      <c r="Z669" s="246"/>
      <c r="AA669" s="246"/>
      <c r="AB669" s="246"/>
      <c r="AC669" s="246"/>
      <c r="AD669" s="246"/>
      <c r="AE669" s="246"/>
      <c r="AF669" s="246"/>
      <c r="AG669" s="246"/>
      <c r="AH669" s="246"/>
      <c r="AI669" s="246"/>
      <c r="AJ669" s="246"/>
      <c r="AK669" s="246"/>
      <c r="AL669" s="246"/>
    </row>
    <row r="670" spans="3:38" s="47" customFormat="1" ht="38.25" customHeight="1" x14ac:dyDescent="0.25">
      <c r="C670" s="243"/>
      <c r="H670" s="243"/>
      <c r="L670" s="282"/>
      <c r="M670" s="243"/>
      <c r="O670" s="243"/>
      <c r="P670" s="246"/>
      <c r="Q670" s="246"/>
      <c r="R670" s="246"/>
      <c r="S670" s="246"/>
      <c r="T670" s="246"/>
      <c r="U670" s="246"/>
      <c r="V670" s="246"/>
      <c r="W670" s="246"/>
      <c r="X670" s="246"/>
      <c r="Y670" s="246"/>
      <c r="Z670" s="246"/>
      <c r="AA670" s="246"/>
      <c r="AB670" s="246"/>
      <c r="AC670" s="246"/>
      <c r="AD670" s="246"/>
      <c r="AE670" s="246"/>
      <c r="AF670" s="246"/>
      <c r="AG670" s="246"/>
      <c r="AH670" s="246"/>
      <c r="AI670" s="246"/>
      <c r="AJ670" s="246"/>
      <c r="AK670" s="246"/>
      <c r="AL670" s="246"/>
    </row>
    <row r="671" spans="3:38" s="47" customFormat="1" ht="38.25" customHeight="1" x14ac:dyDescent="0.25">
      <c r="C671" s="243"/>
      <c r="H671" s="243"/>
      <c r="L671" s="282"/>
      <c r="M671" s="243"/>
      <c r="O671" s="243"/>
      <c r="P671" s="246"/>
      <c r="Q671" s="246"/>
      <c r="R671" s="246"/>
      <c r="S671" s="246"/>
      <c r="T671" s="246"/>
      <c r="U671" s="246"/>
      <c r="V671" s="246"/>
      <c r="W671" s="246"/>
      <c r="X671" s="246"/>
      <c r="Y671" s="246"/>
      <c r="Z671" s="246"/>
      <c r="AA671" s="246"/>
      <c r="AB671" s="246"/>
      <c r="AC671" s="246"/>
      <c r="AD671" s="246"/>
      <c r="AE671" s="246"/>
      <c r="AF671" s="246"/>
      <c r="AG671" s="246"/>
      <c r="AH671" s="246"/>
      <c r="AI671" s="246"/>
      <c r="AJ671" s="246"/>
      <c r="AK671" s="246"/>
      <c r="AL671" s="246"/>
    </row>
    <row r="672" spans="3:38" s="47" customFormat="1" ht="38.25" customHeight="1" x14ac:dyDescent="0.25">
      <c r="C672" s="243"/>
      <c r="H672" s="243"/>
      <c r="L672" s="282"/>
      <c r="M672" s="243"/>
      <c r="O672" s="243"/>
      <c r="P672" s="246"/>
      <c r="Q672" s="246"/>
      <c r="R672" s="246"/>
      <c r="S672" s="246"/>
      <c r="T672" s="246"/>
      <c r="U672" s="246"/>
      <c r="V672" s="246"/>
      <c r="W672" s="246"/>
      <c r="X672" s="246"/>
      <c r="Y672" s="246"/>
      <c r="Z672" s="246"/>
      <c r="AA672" s="246"/>
      <c r="AB672" s="246"/>
      <c r="AC672" s="246"/>
      <c r="AD672" s="246"/>
      <c r="AE672" s="246"/>
      <c r="AF672" s="246"/>
      <c r="AG672" s="246"/>
      <c r="AH672" s="246"/>
      <c r="AI672" s="246"/>
      <c r="AJ672" s="246"/>
      <c r="AK672" s="246"/>
      <c r="AL672" s="246"/>
    </row>
    <row r="673" spans="3:38" s="47" customFormat="1" ht="38.25" customHeight="1" x14ac:dyDescent="0.25">
      <c r="C673" s="243"/>
      <c r="H673" s="243"/>
      <c r="L673" s="282"/>
      <c r="M673" s="243"/>
      <c r="O673" s="243"/>
      <c r="P673" s="246"/>
      <c r="Q673" s="246"/>
      <c r="R673" s="246"/>
      <c r="S673" s="246"/>
      <c r="T673" s="246"/>
      <c r="U673" s="246"/>
      <c r="V673" s="246"/>
      <c r="W673" s="246"/>
      <c r="X673" s="246"/>
      <c r="Y673" s="246"/>
      <c r="Z673" s="246"/>
      <c r="AA673" s="246"/>
      <c r="AB673" s="246"/>
      <c r="AC673" s="246"/>
      <c r="AD673" s="246"/>
      <c r="AE673" s="246"/>
      <c r="AF673" s="246"/>
      <c r="AG673" s="246"/>
      <c r="AH673" s="246"/>
      <c r="AI673" s="246"/>
      <c r="AJ673" s="246"/>
      <c r="AK673" s="246"/>
      <c r="AL673" s="246"/>
    </row>
    <row r="674" spans="3:38" s="47" customFormat="1" ht="38.25" customHeight="1" x14ac:dyDescent="0.25">
      <c r="C674" s="243"/>
      <c r="H674" s="243"/>
      <c r="L674" s="282"/>
      <c r="M674" s="243"/>
      <c r="O674" s="243"/>
      <c r="P674" s="246"/>
      <c r="Q674" s="246"/>
      <c r="R674" s="246"/>
      <c r="S674" s="246"/>
      <c r="T674" s="246"/>
      <c r="U674" s="246"/>
      <c r="V674" s="246"/>
      <c r="W674" s="246"/>
      <c r="X674" s="246"/>
      <c r="Y674" s="246"/>
      <c r="Z674" s="246"/>
      <c r="AA674" s="246"/>
      <c r="AB674" s="246"/>
      <c r="AC674" s="246"/>
      <c r="AD674" s="246"/>
      <c r="AE674" s="246"/>
      <c r="AF674" s="246"/>
      <c r="AG674" s="246"/>
      <c r="AH674" s="246"/>
      <c r="AI674" s="246"/>
      <c r="AJ674" s="246"/>
      <c r="AK674" s="246"/>
      <c r="AL674" s="246"/>
    </row>
    <row r="675" spans="3:38" s="47" customFormat="1" ht="38.25" customHeight="1" x14ac:dyDescent="0.25">
      <c r="C675" s="243"/>
      <c r="H675" s="243"/>
      <c r="L675" s="282"/>
      <c r="M675" s="243"/>
      <c r="O675" s="243"/>
      <c r="P675" s="246"/>
      <c r="Q675" s="246"/>
      <c r="R675" s="246"/>
      <c r="S675" s="246"/>
      <c r="T675" s="246"/>
      <c r="U675" s="246"/>
      <c r="V675" s="246"/>
      <c r="W675" s="246"/>
      <c r="X675" s="246"/>
      <c r="Y675" s="246"/>
      <c r="Z675" s="246"/>
      <c r="AA675" s="246"/>
      <c r="AB675" s="246"/>
      <c r="AC675" s="246"/>
      <c r="AD675" s="246"/>
      <c r="AE675" s="246"/>
      <c r="AF675" s="246"/>
      <c r="AG675" s="246"/>
      <c r="AH675" s="246"/>
      <c r="AI675" s="246"/>
      <c r="AJ675" s="246"/>
      <c r="AK675" s="246"/>
      <c r="AL675" s="246"/>
    </row>
    <row r="676" spans="3:38" s="47" customFormat="1" ht="38.25" customHeight="1" x14ac:dyDescent="0.25">
      <c r="C676" s="243"/>
      <c r="H676" s="243"/>
      <c r="L676" s="282"/>
      <c r="M676" s="243"/>
      <c r="O676" s="243"/>
      <c r="P676" s="246"/>
      <c r="Q676" s="246"/>
      <c r="R676" s="246"/>
      <c r="S676" s="246"/>
      <c r="T676" s="246"/>
      <c r="U676" s="246"/>
      <c r="V676" s="246"/>
      <c r="W676" s="246"/>
      <c r="X676" s="246"/>
      <c r="Y676" s="246"/>
      <c r="Z676" s="246"/>
      <c r="AA676" s="246"/>
      <c r="AB676" s="246"/>
      <c r="AC676" s="246"/>
      <c r="AD676" s="246"/>
      <c r="AE676" s="246"/>
      <c r="AF676" s="246"/>
      <c r="AG676" s="246"/>
      <c r="AH676" s="246"/>
      <c r="AI676" s="246"/>
      <c r="AJ676" s="246"/>
      <c r="AK676" s="246"/>
      <c r="AL676" s="246"/>
    </row>
    <row r="677" spans="3:38" s="47" customFormat="1" ht="38.25" customHeight="1" x14ac:dyDescent="0.25">
      <c r="C677" s="243"/>
      <c r="H677" s="243"/>
      <c r="L677" s="282"/>
      <c r="M677" s="243"/>
      <c r="O677" s="243"/>
      <c r="P677" s="246"/>
      <c r="Q677" s="246"/>
      <c r="R677" s="246"/>
      <c r="S677" s="246"/>
      <c r="T677" s="246"/>
      <c r="U677" s="246"/>
      <c r="V677" s="246"/>
      <c r="W677" s="246"/>
      <c r="X677" s="246"/>
      <c r="Y677" s="246"/>
      <c r="Z677" s="246"/>
      <c r="AA677" s="246"/>
      <c r="AB677" s="246"/>
      <c r="AC677" s="246"/>
      <c r="AD677" s="246"/>
      <c r="AE677" s="246"/>
      <c r="AF677" s="246"/>
      <c r="AG677" s="246"/>
      <c r="AH677" s="246"/>
      <c r="AI677" s="246"/>
      <c r="AJ677" s="246"/>
      <c r="AK677" s="246"/>
      <c r="AL677" s="246"/>
    </row>
    <row r="678" spans="3:38" s="47" customFormat="1" ht="38.25" customHeight="1" x14ac:dyDescent="0.25">
      <c r="C678" s="243"/>
      <c r="H678" s="243"/>
      <c r="L678" s="282"/>
      <c r="M678" s="243"/>
      <c r="O678" s="243"/>
      <c r="P678" s="246"/>
      <c r="Q678" s="246"/>
      <c r="R678" s="246"/>
      <c r="S678" s="246"/>
      <c r="T678" s="246"/>
      <c r="U678" s="246"/>
      <c r="V678" s="246"/>
      <c r="W678" s="246"/>
      <c r="X678" s="246"/>
      <c r="Y678" s="246"/>
      <c r="Z678" s="246"/>
      <c r="AA678" s="246"/>
      <c r="AB678" s="246"/>
      <c r="AC678" s="246"/>
      <c r="AD678" s="246"/>
      <c r="AE678" s="246"/>
      <c r="AF678" s="246"/>
      <c r="AG678" s="246"/>
      <c r="AH678" s="246"/>
      <c r="AI678" s="246"/>
      <c r="AJ678" s="246"/>
      <c r="AK678" s="246"/>
      <c r="AL678" s="246"/>
    </row>
    <row r="679" spans="3:38" s="47" customFormat="1" ht="38.25" customHeight="1" x14ac:dyDescent="0.25">
      <c r="C679" s="243"/>
      <c r="H679" s="243"/>
      <c r="L679" s="282"/>
      <c r="M679" s="243"/>
      <c r="O679" s="243"/>
      <c r="P679" s="246"/>
      <c r="Q679" s="246"/>
      <c r="R679" s="246"/>
      <c r="S679" s="246"/>
      <c r="T679" s="246"/>
      <c r="U679" s="246"/>
      <c r="V679" s="246"/>
      <c r="W679" s="246"/>
      <c r="X679" s="246"/>
      <c r="Y679" s="246"/>
      <c r="Z679" s="246"/>
      <c r="AA679" s="246"/>
      <c r="AB679" s="246"/>
      <c r="AC679" s="246"/>
      <c r="AD679" s="246"/>
      <c r="AE679" s="246"/>
      <c r="AF679" s="246"/>
      <c r="AG679" s="246"/>
      <c r="AH679" s="246"/>
      <c r="AI679" s="246"/>
      <c r="AJ679" s="246"/>
      <c r="AK679" s="246"/>
      <c r="AL679" s="246"/>
    </row>
    <row r="680" spans="3:38" s="47" customFormat="1" ht="38.25" customHeight="1" x14ac:dyDescent="0.25">
      <c r="C680" s="243"/>
      <c r="H680" s="243"/>
      <c r="L680" s="282"/>
      <c r="M680" s="243"/>
      <c r="O680" s="243"/>
      <c r="P680" s="246"/>
      <c r="Q680" s="246"/>
      <c r="R680" s="246"/>
      <c r="S680" s="246"/>
      <c r="T680" s="246"/>
      <c r="U680" s="246"/>
      <c r="V680" s="246"/>
      <c r="W680" s="246"/>
      <c r="X680" s="246"/>
      <c r="Y680" s="246"/>
      <c r="Z680" s="246"/>
      <c r="AA680" s="246"/>
      <c r="AB680" s="246"/>
      <c r="AC680" s="246"/>
      <c r="AD680" s="246"/>
      <c r="AE680" s="246"/>
      <c r="AF680" s="246"/>
      <c r="AG680" s="246"/>
      <c r="AH680" s="246"/>
      <c r="AI680" s="246"/>
      <c r="AJ680" s="246"/>
      <c r="AK680" s="246"/>
      <c r="AL680" s="246"/>
    </row>
    <row r="681" spans="3:38" s="47" customFormat="1" ht="38.25" customHeight="1" x14ac:dyDescent="0.25">
      <c r="C681" s="243"/>
      <c r="H681" s="243"/>
      <c r="L681" s="282"/>
      <c r="M681" s="243"/>
      <c r="O681" s="243"/>
      <c r="P681" s="246"/>
      <c r="Q681" s="246"/>
      <c r="R681" s="246"/>
      <c r="S681" s="246"/>
      <c r="T681" s="246"/>
      <c r="U681" s="246"/>
      <c r="V681" s="246"/>
      <c r="W681" s="246"/>
      <c r="X681" s="246"/>
      <c r="Y681" s="246"/>
      <c r="Z681" s="246"/>
      <c r="AA681" s="246"/>
      <c r="AB681" s="246"/>
      <c r="AC681" s="246"/>
      <c r="AD681" s="246"/>
      <c r="AE681" s="246"/>
      <c r="AF681" s="246"/>
      <c r="AG681" s="246"/>
      <c r="AH681" s="246"/>
      <c r="AI681" s="246"/>
      <c r="AJ681" s="246"/>
      <c r="AK681" s="246"/>
      <c r="AL681" s="246"/>
    </row>
    <row r="682" spans="3:38" s="47" customFormat="1" ht="38.25" customHeight="1" x14ac:dyDescent="0.25">
      <c r="C682" s="243"/>
      <c r="H682" s="243"/>
      <c r="L682" s="282"/>
      <c r="M682" s="243"/>
      <c r="O682" s="243"/>
      <c r="P682" s="246"/>
      <c r="Q682" s="246"/>
      <c r="R682" s="246"/>
      <c r="S682" s="246"/>
      <c r="T682" s="246"/>
      <c r="U682" s="246"/>
      <c r="V682" s="246"/>
      <c r="W682" s="246"/>
      <c r="X682" s="246"/>
      <c r="Y682" s="246"/>
      <c r="Z682" s="246"/>
      <c r="AA682" s="246"/>
      <c r="AB682" s="246"/>
      <c r="AC682" s="246"/>
      <c r="AD682" s="246"/>
      <c r="AE682" s="246"/>
      <c r="AF682" s="246"/>
      <c r="AG682" s="246"/>
      <c r="AH682" s="246"/>
      <c r="AI682" s="246"/>
      <c r="AJ682" s="246"/>
      <c r="AK682" s="246"/>
      <c r="AL682" s="246"/>
    </row>
    <row r="683" spans="3:38" s="47" customFormat="1" ht="38.25" customHeight="1" x14ac:dyDescent="0.25">
      <c r="C683" s="243"/>
      <c r="H683" s="243"/>
      <c r="L683" s="282"/>
      <c r="M683" s="243"/>
      <c r="O683" s="243"/>
      <c r="P683" s="246"/>
      <c r="Q683" s="246"/>
      <c r="R683" s="246"/>
      <c r="S683" s="246"/>
      <c r="T683" s="246"/>
      <c r="U683" s="246"/>
      <c r="V683" s="246"/>
      <c r="W683" s="246"/>
      <c r="X683" s="246"/>
      <c r="Y683" s="246"/>
      <c r="Z683" s="246"/>
      <c r="AA683" s="246"/>
      <c r="AB683" s="246"/>
      <c r="AC683" s="246"/>
      <c r="AD683" s="246"/>
      <c r="AE683" s="246"/>
      <c r="AF683" s="246"/>
      <c r="AG683" s="246"/>
      <c r="AH683" s="246"/>
      <c r="AI683" s="246"/>
      <c r="AJ683" s="246"/>
      <c r="AK683" s="246"/>
      <c r="AL683" s="246"/>
    </row>
    <row r="684" spans="3:38" s="47" customFormat="1" ht="38.25" customHeight="1" x14ac:dyDescent="0.25">
      <c r="C684" s="243"/>
      <c r="H684" s="243"/>
      <c r="L684" s="282"/>
      <c r="M684" s="243"/>
      <c r="O684" s="243"/>
      <c r="P684" s="246"/>
      <c r="Q684" s="246"/>
      <c r="R684" s="246"/>
      <c r="S684" s="246"/>
      <c r="T684" s="246"/>
      <c r="U684" s="246"/>
      <c r="V684" s="246"/>
      <c r="W684" s="246"/>
      <c r="X684" s="246"/>
      <c r="Y684" s="246"/>
      <c r="Z684" s="246"/>
      <c r="AA684" s="246"/>
      <c r="AB684" s="246"/>
      <c r="AC684" s="246"/>
      <c r="AD684" s="246"/>
      <c r="AE684" s="246"/>
      <c r="AF684" s="246"/>
      <c r="AG684" s="246"/>
      <c r="AH684" s="246"/>
      <c r="AI684" s="246"/>
      <c r="AJ684" s="246"/>
      <c r="AK684" s="246"/>
      <c r="AL684" s="246"/>
    </row>
    <row r="685" spans="3:38" s="47" customFormat="1" ht="38.25" customHeight="1" x14ac:dyDescent="0.25">
      <c r="C685" s="243"/>
      <c r="H685" s="243"/>
      <c r="L685" s="282"/>
      <c r="M685" s="243"/>
      <c r="O685" s="243"/>
      <c r="P685" s="246"/>
      <c r="Q685" s="246"/>
      <c r="R685" s="246"/>
      <c r="S685" s="246"/>
      <c r="T685" s="246"/>
      <c r="U685" s="246"/>
      <c r="V685" s="246"/>
      <c r="W685" s="246"/>
      <c r="X685" s="246"/>
      <c r="Y685" s="246"/>
      <c r="Z685" s="246"/>
      <c r="AA685" s="246"/>
      <c r="AB685" s="246"/>
      <c r="AC685" s="246"/>
      <c r="AD685" s="246"/>
      <c r="AE685" s="246"/>
      <c r="AF685" s="246"/>
      <c r="AG685" s="246"/>
      <c r="AH685" s="246"/>
      <c r="AI685" s="246"/>
      <c r="AJ685" s="246"/>
      <c r="AK685" s="246"/>
      <c r="AL685" s="246"/>
    </row>
    <row r="686" spans="3:38" s="47" customFormat="1" ht="38.25" customHeight="1" x14ac:dyDescent="0.25">
      <c r="C686" s="243"/>
      <c r="H686" s="243"/>
      <c r="L686" s="282"/>
      <c r="M686" s="243"/>
      <c r="O686" s="243"/>
      <c r="P686" s="246"/>
      <c r="Q686" s="246"/>
      <c r="R686" s="246"/>
      <c r="S686" s="246"/>
      <c r="T686" s="246"/>
      <c r="U686" s="246"/>
      <c r="V686" s="246"/>
      <c r="W686" s="246"/>
      <c r="X686" s="246"/>
      <c r="Y686" s="246"/>
      <c r="Z686" s="246"/>
      <c r="AA686" s="246"/>
      <c r="AB686" s="246"/>
      <c r="AC686" s="246"/>
      <c r="AD686" s="246"/>
      <c r="AE686" s="246"/>
      <c r="AF686" s="246"/>
      <c r="AG686" s="246"/>
      <c r="AH686" s="246"/>
      <c r="AI686" s="246"/>
      <c r="AJ686" s="246"/>
      <c r="AK686" s="246"/>
      <c r="AL686" s="246"/>
    </row>
    <row r="687" spans="3:38" s="47" customFormat="1" ht="38.25" customHeight="1" x14ac:dyDescent="0.25">
      <c r="C687" s="243"/>
      <c r="H687" s="243"/>
      <c r="L687" s="282"/>
      <c r="M687" s="243"/>
      <c r="O687" s="243"/>
      <c r="P687" s="246"/>
      <c r="Q687" s="246"/>
      <c r="R687" s="246"/>
      <c r="S687" s="246"/>
      <c r="T687" s="246"/>
      <c r="U687" s="246"/>
      <c r="V687" s="246"/>
      <c r="W687" s="246"/>
      <c r="X687" s="246"/>
      <c r="Y687" s="246"/>
      <c r="Z687" s="246"/>
      <c r="AA687" s="246"/>
      <c r="AB687" s="246"/>
      <c r="AC687" s="246"/>
      <c r="AD687" s="246"/>
      <c r="AE687" s="246"/>
      <c r="AF687" s="246"/>
      <c r="AG687" s="246"/>
      <c r="AH687" s="246"/>
      <c r="AI687" s="246"/>
      <c r="AJ687" s="246"/>
      <c r="AK687" s="246"/>
      <c r="AL687" s="246"/>
    </row>
    <row r="688" spans="3:38" s="47" customFormat="1" ht="38.25" customHeight="1" x14ac:dyDescent="0.25">
      <c r="C688" s="243"/>
      <c r="H688" s="243"/>
      <c r="L688" s="282"/>
      <c r="M688" s="243"/>
      <c r="O688" s="243"/>
      <c r="P688" s="246"/>
      <c r="Q688" s="246"/>
      <c r="R688" s="246"/>
      <c r="S688" s="246"/>
      <c r="T688" s="246"/>
      <c r="U688" s="246"/>
      <c r="V688" s="246"/>
      <c r="W688" s="246"/>
      <c r="X688" s="246"/>
      <c r="Y688" s="246"/>
      <c r="Z688" s="246"/>
      <c r="AA688" s="246"/>
      <c r="AB688" s="246"/>
      <c r="AC688" s="246"/>
      <c r="AD688" s="246"/>
      <c r="AE688" s="246"/>
      <c r="AF688" s="246"/>
      <c r="AG688" s="246"/>
      <c r="AH688" s="246"/>
      <c r="AI688" s="246"/>
      <c r="AJ688" s="246"/>
      <c r="AK688" s="246"/>
      <c r="AL688" s="246"/>
    </row>
    <row r="689" spans="3:38" s="47" customFormat="1" ht="38.25" customHeight="1" x14ac:dyDescent="0.25">
      <c r="C689" s="243"/>
      <c r="H689" s="243"/>
      <c r="L689" s="282"/>
      <c r="M689" s="243"/>
      <c r="O689" s="243"/>
      <c r="P689" s="246"/>
      <c r="Q689" s="246"/>
      <c r="R689" s="246"/>
      <c r="S689" s="246"/>
      <c r="T689" s="246"/>
      <c r="U689" s="246"/>
      <c r="V689" s="246"/>
      <c r="W689" s="246"/>
      <c r="X689" s="246"/>
      <c r="Y689" s="246"/>
      <c r="Z689" s="246"/>
      <c r="AA689" s="246"/>
      <c r="AB689" s="246"/>
      <c r="AC689" s="246"/>
      <c r="AD689" s="246"/>
      <c r="AE689" s="246"/>
      <c r="AF689" s="246"/>
      <c r="AG689" s="246"/>
      <c r="AH689" s="246"/>
      <c r="AI689" s="246"/>
      <c r="AJ689" s="246"/>
      <c r="AK689" s="246"/>
      <c r="AL689" s="246"/>
    </row>
    <row r="690" spans="3:38" s="47" customFormat="1" ht="38.25" customHeight="1" x14ac:dyDescent="0.25">
      <c r="C690" s="243"/>
      <c r="H690" s="243"/>
      <c r="L690" s="282"/>
      <c r="M690" s="243"/>
      <c r="O690" s="243"/>
      <c r="P690" s="246"/>
      <c r="Q690" s="246"/>
      <c r="R690" s="246"/>
      <c r="S690" s="246"/>
      <c r="T690" s="246"/>
      <c r="U690" s="246"/>
      <c r="V690" s="246"/>
      <c r="W690" s="246"/>
      <c r="X690" s="246"/>
      <c r="Y690" s="246"/>
      <c r="Z690" s="246"/>
      <c r="AA690" s="246"/>
      <c r="AB690" s="246"/>
      <c r="AC690" s="246"/>
      <c r="AD690" s="246"/>
      <c r="AE690" s="246"/>
      <c r="AF690" s="246"/>
      <c r="AG690" s="246"/>
      <c r="AH690" s="246"/>
      <c r="AI690" s="246"/>
      <c r="AJ690" s="246"/>
      <c r="AK690" s="246"/>
      <c r="AL690" s="246"/>
    </row>
    <row r="691" spans="3:38" s="47" customFormat="1" ht="38.25" customHeight="1" x14ac:dyDescent="0.25">
      <c r="C691" s="243"/>
      <c r="H691" s="243"/>
      <c r="L691" s="282"/>
      <c r="M691" s="243"/>
      <c r="O691" s="243"/>
      <c r="P691" s="246"/>
      <c r="Q691" s="246"/>
      <c r="R691" s="246"/>
      <c r="S691" s="246"/>
      <c r="T691" s="246"/>
      <c r="U691" s="246"/>
      <c r="V691" s="246"/>
      <c r="W691" s="246"/>
      <c r="X691" s="246"/>
      <c r="Y691" s="246"/>
      <c r="Z691" s="246"/>
      <c r="AA691" s="246"/>
      <c r="AB691" s="246"/>
      <c r="AC691" s="246"/>
      <c r="AD691" s="246"/>
      <c r="AE691" s="246"/>
      <c r="AF691" s="246"/>
      <c r="AG691" s="246"/>
      <c r="AH691" s="246"/>
      <c r="AI691" s="246"/>
      <c r="AJ691" s="246"/>
      <c r="AK691" s="246"/>
      <c r="AL691" s="246"/>
    </row>
    <row r="692" spans="3:38" s="47" customFormat="1" ht="38.25" customHeight="1" x14ac:dyDescent="0.25">
      <c r="C692" s="243"/>
      <c r="H692" s="243"/>
      <c r="L692" s="282"/>
      <c r="M692" s="243"/>
      <c r="O692" s="243"/>
      <c r="P692" s="246"/>
      <c r="Q692" s="246"/>
      <c r="R692" s="246"/>
      <c r="S692" s="246"/>
      <c r="T692" s="246"/>
      <c r="U692" s="246"/>
      <c r="V692" s="246"/>
      <c r="W692" s="246"/>
      <c r="X692" s="246"/>
      <c r="Y692" s="246"/>
      <c r="Z692" s="246"/>
      <c r="AA692" s="246"/>
      <c r="AB692" s="246"/>
      <c r="AC692" s="246"/>
      <c r="AD692" s="246"/>
      <c r="AE692" s="246"/>
      <c r="AF692" s="246"/>
      <c r="AG692" s="246"/>
      <c r="AH692" s="246"/>
      <c r="AI692" s="246"/>
      <c r="AJ692" s="246"/>
      <c r="AK692" s="246"/>
      <c r="AL692" s="246"/>
    </row>
    <row r="693" spans="3:38" s="47" customFormat="1" ht="38.25" customHeight="1" x14ac:dyDescent="0.25">
      <c r="C693" s="243"/>
      <c r="H693" s="243"/>
      <c r="L693" s="282"/>
      <c r="M693" s="243"/>
      <c r="O693" s="243"/>
      <c r="P693" s="246"/>
      <c r="Q693" s="246"/>
      <c r="R693" s="246"/>
      <c r="S693" s="246"/>
      <c r="T693" s="246"/>
      <c r="U693" s="246"/>
      <c r="V693" s="246"/>
      <c r="W693" s="246"/>
      <c r="X693" s="246"/>
      <c r="Y693" s="246"/>
      <c r="Z693" s="246"/>
      <c r="AA693" s="246"/>
      <c r="AB693" s="246"/>
      <c r="AC693" s="246"/>
      <c r="AD693" s="246"/>
      <c r="AE693" s="246"/>
      <c r="AF693" s="246"/>
      <c r="AG693" s="246"/>
      <c r="AH693" s="246"/>
      <c r="AI693" s="246"/>
      <c r="AJ693" s="246"/>
      <c r="AK693" s="246"/>
      <c r="AL693" s="246"/>
    </row>
    <row r="694" spans="3:38" s="47" customFormat="1" ht="38.25" customHeight="1" x14ac:dyDescent="0.25">
      <c r="C694" s="243"/>
      <c r="H694" s="243"/>
      <c r="L694" s="282"/>
      <c r="M694" s="243"/>
      <c r="O694" s="243"/>
      <c r="P694" s="246"/>
      <c r="Q694" s="246"/>
      <c r="R694" s="246"/>
      <c r="S694" s="246"/>
      <c r="T694" s="246"/>
      <c r="U694" s="246"/>
      <c r="V694" s="246"/>
      <c r="W694" s="246"/>
      <c r="X694" s="246"/>
      <c r="Y694" s="246"/>
      <c r="Z694" s="246"/>
      <c r="AA694" s="246"/>
      <c r="AB694" s="246"/>
      <c r="AC694" s="246"/>
      <c r="AD694" s="246"/>
      <c r="AE694" s="246"/>
      <c r="AF694" s="246"/>
      <c r="AG694" s="246"/>
      <c r="AH694" s="246"/>
      <c r="AI694" s="246"/>
      <c r="AJ694" s="246"/>
      <c r="AK694" s="246"/>
      <c r="AL694" s="246"/>
    </row>
    <row r="695" spans="3:38" s="47" customFormat="1" ht="38.25" customHeight="1" x14ac:dyDescent="0.25">
      <c r="C695" s="243"/>
      <c r="H695" s="243"/>
      <c r="L695" s="282"/>
      <c r="M695" s="243"/>
      <c r="O695" s="243"/>
      <c r="P695" s="246"/>
      <c r="Q695" s="246"/>
      <c r="R695" s="246"/>
      <c r="S695" s="246"/>
      <c r="T695" s="246"/>
      <c r="U695" s="246"/>
      <c r="V695" s="246"/>
      <c r="W695" s="246"/>
      <c r="X695" s="246"/>
      <c r="Y695" s="246"/>
      <c r="Z695" s="246"/>
      <c r="AA695" s="246"/>
      <c r="AB695" s="246"/>
      <c r="AC695" s="246"/>
      <c r="AD695" s="246"/>
      <c r="AE695" s="246"/>
      <c r="AF695" s="246"/>
      <c r="AG695" s="246"/>
      <c r="AH695" s="246"/>
      <c r="AI695" s="246"/>
      <c r="AJ695" s="246"/>
      <c r="AK695" s="246"/>
      <c r="AL695" s="246"/>
    </row>
    <row r="696" spans="3:38" s="47" customFormat="1" ht="38.25" customHeight="1" x14ac:dyDescent="0.25">
      <c r="C696" s="243"/>
      <c r="H696" s="243"/>
      <c r="L696" s="282"/>
      <c r="M696" s="243"/>
      <c r="O696" s="243"/>
      <c r="P696" s="246"/>
      <c r="Q696" s="246"/>
      <c r="R696" s="246"/>
      <c r="S696" s="246"/>
      <c r="T696" s="246"/>
      <c r="U696" s="246"/>
      <c r="V696" s="246"/>
      <c r="W696" s="246"/>
      <c r="X696" s="246"/>
      <c r="Y696" s="246"/>
      <c r="Z696" s="246"/>
      <c r="AA696" s="246"/>
      <c r="AB696" s="246"/>
      <c r="AC696" s="246"/>
      <c r="AD696" s="246"/>
      <c r="AE696" s="246"/>
      <c r="AF696" s="246"/>
      <c r="AG696" s="246"/>
      <c r="AH696" s="246"/>
      <c r="AI696" s="246"/>
      <c r="AJ696" s="246"/>
      <c r="AK696" s="246"/>
      <c r="AL696" s="246"/>
    </row>
    <row r="697" spans="3:38" s="47" customFormat="1" ht="38.25" customHeight="1" x14ac:dyDescent="0.25">
      <c r="C697" s="243"/>
      <c r="H697" s="243"/>
      <c r="L697" s="282"/>
      <c r="M697" s="243"/>
      <c r="O697" s="243"/>
      <c r="P697" s="246"/>
      <c r="Q697" s="246"/>
      <c r="R697" s="246"/>
      <c r="S697" s="246"/>
      <c r="T697" s="246"/>
      <c r="U697" s="246"/>
      <c r="V697" s="246"/>
      <c r="W697" s="246"/>
      <c r="X697" s="246"/>
      <c r="Y697" s="246"/>
      <c r="Z697" s="246"/>
      <c r="AA697" s="246"/>
      <c r="AB697" s="246"/>
      <c r="AC697" s="246"/>
      <c r="AD697" s="246"/>
      <c r="AE697" s="246"/>
      <c r="AF697" s="246"/>
      <c r="AG697" s="246"/>
      <c r="AH697" s="246"/>
      <c r="AI697" s="246"/>
      <c r="AJ697" s="246"/>
      <c r="AK697" s="246"/>
      <c r="AL697" s="246"/>
    </row>
    <row r="698" spans="3:38" s="47" customFormat="1" ht="38.25" customHeight="1" x14ac:dyDescent="0.25">
      <c r="C698" s="243"/>
      <c r="H698" s="243"/>
      <c r="L698" s="282"/>
      <c r="M698" s="243"/>
      <c r="O698" s="243"/>
      <c r="P698" s="246"/>
      <c r="Q698" s="246"/>
      <c r="R698" s="246"/>
      <c r="S698" s="246"/>
      <c r="T698" s="246"/>
      <c r="U698" s="246"/>
      <c r="V698" s="246"/>
      <c r="W698" s="246"/>
      <c r="X698" s="246"/>
      <c r="Y698" s="246"/>
      <c r="Z698" s="246"/>
      <c r="AA698" s="246"/>
      <c r="AB698" s="246"/>
      <c r="AC698" s="246"/>
      <c r="AD698" s="246"/>
      <c r="AE698" s="246"/>
      <c r="AF698" s="246"/>
      <c r="AG698" s="246"/>
      <c r="AH698" s="246"/>
      <c r="AI698" s="246"/>
      <c r="AJ698" s="246"/>
      <c r="AK698" s="246"/>
      <c r="AL698" s="246"/>
    </row>
    <row r="699" spans="3:38" s="47" customFormat="1" ht="38.25" customHeight="1" x14ac:dyDescent="0.25">
      <c r="C699" s="243"/>
      <c r="H699" s="243"/>
      <c r="L699" s="282"/>
      <c r="M699" s="243"/>
      <c r="O699" s="243"/>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row>
    <row r="700" spans="3:38" s="47" customFormat="1" ht="38.25" customHeight="1" x14ac:dyDescent="0.25">
      <c r="C700" s="243"/>
      <c r="H700" s="243"/>
      <c r="L700" s="282"/>
      <c r="M700" s="243"/>
      <c r="O700" s="243"/>
      <c r="P700" s="246"/>
      <c r="Q700" s="246"/>
      <c r="R700" s="246"/>
      <c r="S700" s="246"/>
      <c r="T700" s="246"/>
      <c r="U700" s="246"/>
      <c r="V700" s="246"/>
      <c r="W700" s="246"/>
      <c r="X700" s="246"/>
      <c r="Y700" s="246"/>
      <c r="Z700" s="246"/>
      <c r="AA700" s="246"/>
      <c r="AB700" s="246"/>
      <c r="AC700" s="246"/>
      <c r="AD700" s="246"/>
      <c r="AE700" s="246"/>
      <c r="AF700" s="246"/>
      <c r="AG700" s="246"/>
      <c r="AH700" s="246"/>
      <c r="AI700" s="246"/>
      <c r="AJ700" s="246"/>
      <c r="AK700" s="246"/>
      <c r="AL700" s="246"/>
    </row>
    <row r="701" spans="3:38" s="47" customFormat="1" ht="38.25" customHeight="1" x14ac:dyDescent="0.25">
      <c r="C701" s="243"/>
      <c r="H701" s="243"/>
      <c r="L701" s="282"/>
      <c r="M701" s="243"/>
      <c r="O701" s="243"/>
      <c r="P701" s="246"/>
      <c r="Q701" s="246"/>
      <c r="R701" s="246"/>
      <c r="S701" s="246"/>
      <c r="T701" s="246"/>
      <c r="U701" s="246"/>
      <c r="V701" s="246"/>
      <c r="W701" s="246"/>
      <c r="X701" s="246"/>
      <c r="Y701" s="246"/>
      <c r="Z701" s="246"/>
      <c r="AA701" s="246"/>
      <c r="AB701" s="246"/>
      <c r="AC701" s="246"/>
      <c r="AD701" s="246"/>
      <c r="AE701" s="246"/>
      <c r="AF701" s="246"/>
      <c r="AG701" s="246"/>
      <c r="AH701" s="246"/>
      <c r="AI701" s="246"/>
      <c r="AJ701" s="246"/>
      <c r="AK701" s="246"/>
      <c r="AL701" s="246"/>
    </row>
    <row r="702" spans="3:38" s="47" customFormat="1" ht="38.25" customHeight="1" x14ac:dyDescent="0.25">
      <c r="C702" s="243"/>
      <c r="H702" s="243"/>
      <c r="L702" s="282"/>
      <c r="M702" s="243"/>
      <c r="O702" s="243"/>
      <c r="P702" s="246"/>
      <c r="Q702" s="246"/>
      <c r="R702" s="246"/>
      <c r="S702" s="246"/>
      <c r="T702" s="246"/>
      <c r="U702" s="246"/>
      <c r="V702" s="246"/>
      <c r="W702" s="246"/>
      <c r="X702" s="246"/>
      <c r="Y702" s="246"/>
      <c r="Z702" s="246"/>
      <c r="AA702" s="246"/>
      <c r="AB702" s="246"/>
      <c r="AC702" s="246"/>
      <c r="AD702" s="246"/>
      <c r="AE702" s="246"/>
      <c r="AF702" s="246"/>
      <c r="AG702" s="246"/>
      <c r="AH702" s="246"/>
      <c r="AI702" s="246"/>
      <c r="AJ702" s="246"/>
      <c r="AK702" s="246"/>
      <c r="AL702" s="246"/>
    </row>
    <row r="703" spans="3:38" s="47" customFormat="1" ht="38.25" customHeight="1" x14ac:dyDescent="0.25">
      <c r="C703" s="243"/>
      <c r="H703" s="243"/>
      <c r="L703" s="282"/>
      <c r="M703" s="243"/>
      <c r="O703" s="243"/>
      <c r="P703" s="246"/>
      <c r="Q703" s="246"/>
      <c r="R703" s="246"/>
      <c r="S703" s="246"/>
      <c r="T703" s="246"/>
      <c r="U703" s="246"/>
      <c r="V703" s="246"/>
      <c r="W703" s="246"/>
      <c r="X703" s="246"/>
      <c r="Y703" s="246"/>
      <c r="Z703" s="246"/>
      <c r="AA703" s="246"/>
      <c r="AB703" s="246"/>
      <c r="AC703" s="246"/>
      <c r="AD703" s="246"/>
      <c r="AE703" s="246"/>
      <c r="AF703" s="246"/>
      <c r="AG703" s="246"/>
      <c r="AH703" s="246"/>
      <c r="AI703" s="246"/>
      <c r="AJ703" s="246"/>
      <c r="AK703" s="246"/>
      <c r="AL703" s="246"/>
    </row>
    <row r="704" spans="3:38" s="47" customFormat="1" ht="38.25" customHeight="1" x14ac:dyDescent="0.25">
      <c r="C704" s="243"/>
      <c r="H704" s="243"/>
      <c r="L704" s="282"/>
      <c r="M704" s="243"/>
      <c r="O704" s="243"/>
      <c r="P704" s="246"/>
      <c r="Q704" s="246"/>
      <c r="R704" s="246"/>
      <c r="S704" s="246"/>
      <c r="T704" s="246"/>
      <c r="U704" s="246"/>
      <c r="V704" s="246"/>
      <c r="W704" s="246"/>
      <c r="X704" s="246"/>
      <c r="Y704" s="246"/>
      <c r="Z704" s="246"/>
      <c r="AA704" s="246"/>
      <c r="AB704" s="246"/>
      <c r="AC704" s="246"/>
      <c r="AD704" s="246"/>
      <c r="AE704" s="246"/>
      <c r="AF704" s="246"/>
      <c r="AG704" s="246"/>
      <c r="AH704" s="246"/>
      <c r="AI704" s="246"/>
      <c r="AJ704" s="246"/>
      <c r="AK704" s="246"/>
      <c r="AL704" s="246"/>
    </row>
    <row r="705" spans="3:38" s="47" customFormat="1" ht="38.25" customHeight="1" x14ac:dyDescent="0.25">
      <c r="C705" s="243"/>
      <c r="H705" s="243"/>
      <c r="L705" s="282"/>
      <c r="M705" s="243"/>
      <c r="O705" s="243"/>
      <c r="P705" s="246"/>
      <c r="Q705" s="246"/>
      <c r="R705" s="246"/>
      <c r="S705" s="246"/>
      <c r="T705" s="246"/>
      <c r="U705" s="246"/>
      <c r="V705" s="246"/>
      <c r="W705" s="246"/>
      <c r="X705" s="246"/>
      <c r="Y705" s="246"/>
      <c r="Z705" s="246"/>
      <c r="AA705" s="246"/>
      <c r="AB705" s="246"/>
      <c r="AC705" s="246"/>
      <c r="AD705" s="246"/>
      <c r="AE705" s="246"/>
      <c r="AF705" s="246"/>
      <c r="AG705" s="246"/>
      <c r="AH705" s="246"/>
      <c r="AI705" s="246"/>
      <c r="AJ705" s="246"/>
      <c r="AK705" s="246"/>
      <c r="AL705" s="246"/>
    </row>
    <row r="706" spans="3:38" s="47" customFormat="1" ht="38.25" customHeight="1" x14ac:dyDescent="0.25">
      <c r="C706" s="243"/>
      <c r="H706" s="243"/>
      <c r="L706" s="282"/>
      <c r="M706" s="243"/>
      <c r="O706" s="243"/>
      <c r="P706" s="246"/>
      <c r="Q706" s="246"/>
      <c r="R706" s="246"/>
      <c r="S706" s="246"/>
      <c r="T706" s="246"/>
      <c r="U706" s="246"/>
      <c r="V706" s="246"/>
      <c r="W706" s="246"/>
      <c r="X706" s="246"/>
      <c r="Y706" s="246"/>
      <c r="Z706" s="246"/>
      <c r="AA706" s="246"/>
      <c r="AB706" s="246"/>
      <c r="AC706" s="246"/>
      <c r="AD706" s="246"/>
      <c r="AE706" s="246"/>
      <c r="AF706" s="246"/>
      <c r="AG706" s="246"/>
      <c r="AH706" s="246"/>
      <c r="AI706" s="246"/>
      <c r="AJ706" s="246"/>
      <c r="AK706" s="246"/>
      <c r="AL706" s="246"/>
    </row>
    <row r="707" spans="3:38" s="47" customFormat="1" ht="38.25" customHeight="1" x14ac:dyDescent="0.25">
      <c r="C707" s="243"/>
      <c r="H707" s="243"/>
      <c r="L707" s="282"/>
      <c r="M707" s="243"/>
      <c r="O707" s="243"/>
      <c r="P707" s="246"/>
      <c r="Q707" s="246"/>
      <c r="R707" s="246"/>
      <c r="S707" s="246"/>
      <c r="T707" s="246"/>
      <c r="U707" s="246"/>
      <c r="V707" s="246"/>
      <c r="W707" s="246"/>
      <c r="X707" s="246"/>
      <c r="Y707" s="246"/>
      <c r="Z707" s="246"/>
      <c r="AA707" s="246"/>
      <c r="AB707" s="246"/>
      <c r="AC707" s="246"/>
      <c r="AD707" s="246"/>
      <c r="AE707" s="246"/>
      <c r="AF707" s="246"/>
      <c r="AG707" s="246"/>
      <c r="AH707" s="246"/>
      <c r="AI707" s="246"/>
      <c r="AJ707" s="246"/>
      <c r="AK707" s="246"/>
      <c r="AL707" s="246"/>
    </row>
    <row r="708" spans="3:38" s="47" customFormat="1" ht="38.25" customHeight="1" x14ac:dyDescent="0.25">
      <c r="C708" s="243"/>
      <c r="H708" s="243"/>
      <c r="L708" s="282"/>
      <c r="M708" s="243"/>
      <c r="O708" s="243"/>
      <c r="P708" s="246"/>
      <c r="Q708" s="246"/>
      <c r="R708" s="246"/>
      <c r="S708" s="246"/>
      <c r="T708" s="246"/>
      <c r="U708" s="246"/>
      <c r="V708" s="246"/>
      <c r="W708" s="246"/>
      <c r="X708" s="246"/>
      <c r="Y708" s="246"/>
      <c r="Z708" s="246"/>
      <c r="AA708" s="246"/>
      <c r="AB708" s="246"/>
      <c r="AC708" s="246"/>
      <c r="AD708" s="246"/>
      <c r="AE708" s="246"/>
      <c r="AF708" s="246"/>
      <c r="AG708" s="246"/>
      <c r="AH708" s="246"/>
      <c r="AI708" s="246"/>
      <c r="AJ708" s="246"/>
      <c r="AK708" s="246"/>
      <c r="AL708" s="246"/>
    </row>
    <row r="709" spans="3:38" s="47" customFormat="1" ht="38.25" customHeight="1" x14ac:dyDescent="0.25">
      <c r="C709" s="243"/>
      <c r="H709" s="243"/>
      <c r="L709" s="282"/>
      <c r="M709" s="243"/>
      <c r="O709" s="243"/>
      <c r="P709" s="246"/>
      <c r="Q709" s="246"/>
      <c r="R709" s="246"/>
      <c r="S709" s="246"/>
      <c r="T709" s="246"/>
      <c r="U709" s="246"/>
      <c r="V709" s="246"/>
      <c r="W709" s="246"/>
      <c r="X709" s="246"/>
      <c r="Y709" s="246"/>
      <c r="Z709" s="246"/>
      <c r="AA709" s="246"/>
      <c r="AB709" s="246"/>
      <c r="AC709" s="246"/>
      <c r="AD709" s="246"/>
      <c r="AE709" s="246"/>
      <c r="AF709" s="246"/>
      <c r="AG709" s="246"/>
      <c r="AH709" s="246"/>
      <c r="AI709" s="246"/>
      <c r="AJ709" s="246"/>
      <c r="AK709" s="246"/>
      <c r="AL709" s="246"/>
    </row>
    <row r="710" spans="3:38" s="47" customFormat="1" ht="38.25" customHeight="1" x14ac:dyDescent="0.25">
      <c r="C710" s="243"/>
      <c r="H710" s="243"/>
      <c r="L710" s="282"/>
      <c r="M710" s="243"/>
      <c r="O710" s="243"/>
      <c r="P710" s="246"/>
      <c r="Q710" s="246"/>
      <c r="R710" s="246"/>
      <c r="S710" s="246"/>
      <c r="T710" s="246"/>
      <c r="U710" s="246"/>
      <c r="V710" s="246"/>
      <c r="W710" s="246"/>
      <c r="X710" s="246"/>
      <c r="Y710" s="246"/>
      <c r="Z710" s="246"/>
      <c r="AA710" s="246"/>
      <c r="AB710" s="246"/>
      <c r="AC710" s="246"/>
      <c r="AD710" s="246"/>
      <c r="AE710" s="246"/>
      <c r="AF710" s="246"/>
      <c r="AG710" s="246"/>
      <c r="AH710" s="246"/>
      <c r="AI710" s="246"/>
      <c r="AJ710" s="246"/>
      <c r="AK710" s="246"/>
      <c r="AL710" s="246"/>
    </row>
    <row r="711" spans="3:38" s="47" customFormat="1" ht="38.25" customHeight="1" x14ac:dyDescent="0.25">
      <c r="C711" s="243"/>
      <c r="H711" s="243"/>
      <c r="L711" s="282"/>
      <c r="M711" s="243"/>
      <c r="O711" s="243"/>
      <c r="P711" s="246"/>
      <c r="Q711" s="246"/>
      <c r="R711" s="246"/>
      <c r="S711" s="246"/>
      <c r="T711" s="246"/>
      <c r="U711" s="246"/>
      <c r="V711" s="246"/>
      <c r="W711" s="246"/>
      <c r="X711" s="246"/>
      <c r="Y711" s="246"/>
      <c r="Z711" s="246"/>
      <c r="AA711" s="246"/>
      <c r="AB711" s="246"/>
      <c r="AC711" s="246"/>
      <c r="AD711" s="246"/>
      <c r="AE711" s="246"/>
      <c r="AF711" s="246"/>
      <c r="AG711" s="246"/>
      <c r="AH711" s="246"/>
      <c r="AI711" s="246"/>
      <c r="AJ711" s="246"/>
      <c r="AK711" s="246"/>
      <c r="AL711" s="246"/>
    </row>
    <row r="712" spans="3:38" s="47" customFormat="1" ht="38.25" customHeight="1" x14ac:dyDescent="0.25">
      <c r="C712" s="243"/>
      <c r="H712" s="243"/>
      <c r="L712" s="282"/>
      <c r="M712" s="243"/>
      <c r="O712" s="243"/>
      <c r="P712" s="246"/>
      <c r="Q712" s="246"/>
      <c r="R712" s="246"/>
      <c r="S712" s="246"/>
      <c r="T712" s="246"/>
      <c r="U712" s="246"/>
      <c r="V712" s="246"/>
      <c r="W712" s="246"/>
      <c r="X712" s="246"/>
      <c r="Y712" s="246"/>
      <c r="Z712" s="246"/>
      <c r="AA712" s="246"/>
      <c r="AB712" s="246"/>
      <c r="AC712" s="246"/>
      <c r="AD712" s="246"/>
      <c r="AE712" s="246"/>
      <c r="AF712" s="246"/>
      <c r="AG712" s="246"/>
      <c r="AH712" s="246"/>
      <c r="AI712" s="246"/>
      <c r="AJ712" s="246"/>
      <c r="AK712" s="246"/>
      <c r="AL712" s="246"/>
    </row>
    <row r="713" spans="3:38" s="47" customFormat="1" ht="38.25" customHeight="1" x14ac:dyDescent="0.25">
      <c r="C713" s="243"/>
      <c r="H713" s="243"/>
      <c r="L713" s="282"/>
      <c r="M713" s="243"/>
      <c r="O713" s="243"/>
      <c r="P713" s="246"/>
      <c r="Q713" s="246"/>
      <c r="R713" s="246"/>
      <c r="S713" s="246"/>
      <c r="T713" s="246"/>
      <c r="U713" s="246"/>
      <c r="V713" s="246"/>
      <c r="W713" s="246"/>
      <c r="X713" s="246"/>
      <c r="Y713" s="246"/>
      <c r="Z713" s="246"/>
      <c r="AA713" s="246"/>
      <c r="AB713" s="246"/>
      <c r="AC713" s="246"/>
      <c r="AD713" s="246"/>
      <c r="AE713" s="246"/>
      <c r="AF713" s="246"/>
      <c r="AG713" s="246"/>
      <c r="AH713" s="246"/>
      <c r="AI713" s="246"/>
      <c r="AJ713" s="246"/>
      <c r="AK713" s="246"/>
      <c r="AL713" s="246"/>
    </row>
    <row r="714" spans="3:38" s="47" customFormat="1" ht="38.25" customHeight="1" x14ac:dyDescent="0.25">
      <c r="C714" s="243"/>
      <c r="H714" s="243"/>
      <c r="L714" s="282"/>
      <c r="M714" s="243"/>
      <c r="O714" s="243"/>
      <c r="P714" s="246"/>
      <c r="Q714" s="246"/>
      <c r="R714" s="246"/>
      <c r="S714" s="246"/>
      <c r="T714" s="246"/>
      <c r="U714" s="246"/>
      <c r="V714" s="246"/>
      <c r="W714" s="246"/>
      <c r="X714" s="246"/>
      <c r="Y714" s="246"/>
      <c r="Z714" s="246"/>
      <c r="AA714" s="246"/>
      <c r="AB714" s="246"/>
      <c r="AC714" s="246"/>
      <c r="AD714" s="246"/>
      <c r="AE714" s="246"/>
      <c r="AF714" s="246"/>
      <c r="AG714" s="246"/>
      <c r="AH714" s="246"/>
      <c r="AI714" s="246"/>
      <c r="AJ714" s="246"/>
      <c r="AK714" s="246"/>
      <c r="AL714" s="246"/>
    </row>
    <row r="715" spans="3:38" s="47" customFormat="1" ht="38.25" customHeight="1" x14ac:dyDescent="0.25">
      <c r="C715" s="243"/>
      <c r="H715" s="243"/>
      <c r="L715" s="282"/>
      <c r="M715" s="243"/>
      <c r="O715" s="243"/>
      <c r="P715" s="246"/>
      <c r="Q715" s="246"/>
      <c r="R715" s="246"/>
      <c r="S715" s="246"/>
      <c r="T715" s="246"/>
      <c r="U715" s="246"/>
      <c r="V715" s="246"/>
      <c r="W715" s="246"/>
      <c r="X715" s="246"/>
      <c r="Y715" s="246"/>
      <c r="Z715" s="246"/>
      <c r="AA715" s="246"/>
      <c r="AB715" s="246"/>
      <c r="AC715" s="246"/>
      <c r="AD715" s="246"/>
      <c r="AE715" s="246"/>
      <c r="AF715" s="246"/>
      <c r="AG715" s="246"/>
      <c r="AH715" s="246"/>
      <c r="AI715" s="246"/>
      <c r="AJ715" s="246"/>
      <c r="AK715" s="246"/>
      <c r="AL715" s="246"/>
    </row>
    <row r="716" spans="3:38" s="47" customFormat="1" ht="38.25" customHeight="1" x14ac:dyDescent="0.25">
      <c r="C716" s="243"/>
      <c r="H716" s="243"/>
      <c r="L716" s="282"/>
      <c r="M716" s="243"/>
      <c r="O716" s="243"/>
      <c r="P716" s="246"/>
      <c r="Q716" s="246"/>
      <c r="R716" s="246"/>
      <c r="S716" s="246"/>
      <c r="T716" s="246"/>
      <c r="U716" s="246"/>
      <c r="V716" s="246"/>
      <c r="W716" s="246"/>
      <c r="X716" s="246"/>
      <c r="Y716" s="246"/>
      <c r="Z716" s="246"/>
      <c r="AA716" s="246"/>
      <c r="AB716" s="246"/>
      <c r="AC716" s="246"/>
      <c r="AD716" s="246"/>
      <c r="AE716" s="246"/>
      <c r="AF716" s="246"/>
      <c r="AG716" s="246"/>
      <c r="AH716" s="246"/>
      <c r="AI716" s="246"/>
      <c r="AJ716" s="246"/>
      <c r="AK716" s="246"/>
      <c r="AL716" s="246"/>
    </row>
    <row r="717" spans="3:38" s="47" customFormat="1" ht="38.25" customHeight="1" x14ac:dyDescent="0.25">
      <c r="C717" s="243"/>
      <c r="H717" s="243"/>
      <c r="L717" s="282"/>
      <c r="M717" s="243"/>
      <c r="O717" s="243"/>
      <c r="P717" s="246"/>
      <c r="Q717" s="246"/>
      <c r="R717" s="246"/>
      <c r="S717" s="246"/>
      <c r="T717" s="246"/>
      <c r="U717" s="246"/>
      <c r="V717" s="246"/>
      <c r="W717" s="246"/>
      <c r="X717" s="246"/>
      <c r="Y717" s="246"/>
      <c r="Z717" s="246"/>
      <c r="AA717" s="246"/>
      <c r="AB717" s="246"/>
      <c r="AC717" s="246"/>
      <c r="AD717" s="246"/>
      <c r="AE717" s="246"/>
      <c r="AF717" s="246"/>
      <c r="AG717" s="246"/>
      <c r="AH717" s="246"/>
      <c r="AI717" s="246"/>
      <c r="AJ717" s="246"/>
      <c r="AK717" s="246"/>
      <c r="AL717" s="246"/>
    </row>
    <row r="718" spans="3:38" s="47" customFormat="1" ht="38.25" customHeight="1" x14ac:dyDescent="0.25">
      <c r="C718" s="243"/>
      <c r="H718" s="243"/>
      <c r="L718" s="282"/>
      <c r="M718" s="243"/>
      <c r="O718" s="243"/>
      <c r="P718" s="246"/>
      <c r="Q718" s="246"/>
      <c r="R718" s="246"/>
      <c r="S718" s="246"/>
      <c r="T718" s="246"/>
      <c r="U718" s="246"/>
      <c r="V718" s="246"/>
      <c r="W718" s="246"/>
      <c r="X718" s="246"/>
      <c r="Y718" s="246"/>
      <c r="Z718" s="246"/>
      <c r="AA718" s="246"/>
      <c r="AB718" s="246"/>
      <c r="AC718" s="246"/>
      <c r="AD718" s="246"/>
      <c r="AE718" s="246"/>
      <c r="AF718" s="246"/>
      <c r="AG718" s="246"/>
      <c r="AH718" s="246"/>
      <c r="AI718" s="246"/>
      <c r="AJ718" s="246"/>
      <c r="AK718" s="246"/>
      <c r="AL718" s="246"/>
    </row>
    <row r="719" spans="3:38" s="47" customFormat="1" ht="38.25" customHeight="1" x14ac:dyDescent="0.25">
      <c r="C719" s="243"/>
      <c r="H719" s="243"/>
      <c r="L719" s="282"/>
      <c r="M719" s="243"/>
      <c r="O719" s="243"/>
      <c r="P719" s="246"/>
      <c r="Q719" s="246"/>
      <c r="R719" s="246"/>
      <c r="S719" s="246"/>
      <c r="T719" s="246"/>
      <c r="U719" s="246"/>
      <c r="V719" s="246"/>
      <c r="W719" s="246"/>
      <c r="X719" s="246"/>
      <c r="Y719" s="246"/>
      <c r="Z719" s="246"/>
      <c r="AA719" s="246"/>
      <c r="AB719" s="246"/>
      <c r="AC719" s="246"/>
      <c r="AD719" s="246"/>
      <c r="AE719" s="246"/>
      <c r="AF719" s="246"/>
      <c r="AG719" s="246"/>
      <c r="AH719" s="246"/>
      <c r="AI719" s="246"/>
      <c r="AJ719" s="246"/>
      <c r="AK719" s="246"/>
      <c r="AL719" s="246"/>
    </row>
    <row r="720" spans="3:38" s="47" customFormat="1" ht="38.25" customHeight="1" x14ac:dyDescent="0.25">
      <c r="C720" s="243"/>
      <c r="H720" s="243"/>
      <c r="L720" s="282"/>
      <c r="M720" s="243"/>
      <c r="O720" s="243"/>
      <c r="P720" s="246"/>
      <c r="Q720" s="246"/>
      <c r="R720" s="246"/>
      <c r="S720" s="246"/>
      <c r="T720" s="246"/>
      <c r="U720" s="246"/>
      <c r="V720" s="246"/>
      <c r="W720" s="246"/>
      <c r="X720" s="246"/>
      <c r="Y720" s="246"/>
      <c r="Z720" s="246"/>
      <c r="AA720" s="246"/>
      <c r="AB720" s="246"/>
      <c r="AC720" s="246"/>
      <c r="AD720" s="246"/>
      <c r="AE720" s="246"/>
      <c r="AF720" s="246"/>
      <c r="AG720" s="246"/>
      <c r="AH720" s="246"/>
      <c r="AI720" s="246"/>
      <c r="AJ720" s="246"/>
      <c r="AK720" s="246"/>
      <c r="AL720" s="246"/>
    </row>
    <row r="721" spans="3:38" s="47" customFormat="1" ht="38.25" customHeight="1" x14ac:dyDescent="0.25">
      <c r="C721" s="243"/>
      <c r="H721" s="243"/>
      <c r="L721" s="282"/>
      <c r="M721" s="243"/>
      <c r="O721" s="243"/>
      <c r="P721" s="246"/>
      <c r="Q721" s="246"/>
      <c r="R721" s="246"/>
      <c r="S721" s="246"/>
      <c r="T721" s="246"/>
      <c r="U721" s="246"/>
      <c r="V721" s="246"/>
      <c r="W721" s="246"/>
      <c r="X721" s="246"/>
      <c r="Y721" s="246"/>
      <c r="Z721" s="246"/>
      <c r="AA721" s="246"/>
      <c r="AB721" s="246"/>
      <c r="AC721" s="246"/>
      <c r="AD721" s="246"/>
      <c r="AE721" s="246"/>
      <c r="AF721" s="246"/>
      <c r="AG721" s="246"/>
      <c r="AH721" s="246"/>
      <c r="AI721" s="246"/>
      <c r="AJ721" s="246"/>
      <c r="AK721" s="246"/>
      <c r="AL721" s="246"/>
    </row>
    <row r="722" spans="3:38" s="47" customFormat="1" ht="38.25" customHeight="1" x14ac:dyDescent="0.25">
      <c r="C722" s="243"/>
      <c r="H722" s="243"/>
      <c r="L722" s="282"/>
      <c r="M722" s="243"/>
      <c r="O722" s="243"/>
      <c r="P722" s="246"/>
      <c r="Q722" s="246"/>
      <c r="R722" s="246"/>
      <c r="S722" s="246"/>
      <c r="T722" s="246"/>
      <c r="U722" s="246"/>
      <c r="V722" s="246"/>
      <c r="W722" s="246"/>
      <c r="X722" s="246"/>
      <c r="Y722" s="246"/>
      <c r="Z722" s="246"/>
      <c r="AA722" s="246"/>
      <c r="AB722" s="246"/>
      <c r="AC722" s="246"/>
      <c r="AD722" s="246"/>
      <c r="AE722" s="246"/>
      <c r="AF722" s="246"/>
      <c r="AG722" s="246"/>
      <c r="AH722" s="246"/>
      <c r="AI722" s="246"/>
      <c r="AJ722" s="246"/>
      <c r="AK722" s="246"/>
      <c r="AL722" s="246"/>
    </row>
    <row r="723" spans="3:38" s="47" customFormat="1" ht="38.25" customHeight="1" x14ac:dyDescent="0.25">
      <c r="C723" s="243"/>
      <c r="H723" s="243"/>
      <c r="L723" s="282"/>
      <c r="M723" s="243"/>
      <c r="O723" s="243"/>
      <c r="P723" s="246"/>
      <c r="Q723" s="246"/>
      <c r="R723" s="246"/>
      <c r="S723" s="246"/>
      <c r="T723" s="246"/>
      <c r="U723" s="246"/>
      <c r="V723" s="246"/>
      <c r="W723" s="246"/>
      <c r="X723" s="246"/>
      <c r="Y723" s="246"/>
      <c r="Z723" s="246"/>
      <c r="AA723" s="246"/>
      <c r="AB723" s="246"/>
      <c r="AC723" s="246"/>
      <c r="AD723" s="246"/>
      <c r="AE723" s="246"/>
      <c r="AF723" s="246"/>
      <c r="AG723" s="246"/>
      <c r="AH723" s="246"/>
      <c r="AI723" s="246"/>
      <c r="AJ723" s="246"/>
      <c r="AK723" s="246"/>
      <c r="AL723" s="246"/>
    </row>
    <row r="724" spans="3:38" s="47" customFormat="1" ht="38.25" customHeight="1" x14ac:dyDescent="0.25">
      <c r="C724" s="243"/>
      <c r="H724" s="243"/>
      <c r="L724" s="282"/>
      <c r="M724" s="243"/>
      <c r="O724" s="243"/>
      <c r="P724" s="246"/>
      <c r="Q724" s="246"/>
      <c r="R724" s="246"/>
      <c r="S724" s="246"/>
      <c r="T724" s="246"/>
      <c r="U724" s="246"/>
      <c r="V724" s="246"/>
      <c r="W724" s="246"/>
      <c r="X724" s="246"/>
      <c r="Y724" s="246"/>
      <c r="Z724" s="246"/>
      <c r="AA724" s="246"/>
      <c r="AB724" s="246"/>
      <c r="AC724" s="246"/>
      <c r="AD724" s="246"/>
      <c r="AE724" s="246"/>
      <c r="AF724" s="246"/>
      <c r="AG724" s="246"/>
      <c r="AH724" s="246"/>
      <c r="AI724" s="246"/>
      <c r="AJ724" s="246"/>
      <c r="AK724" s="246"/>
      <c r="AL724" s="246"/>
    </row>
    <row r="725" spans="3:38" s="47" customFormat="1" ht="38.25" customHeight="1" x14ac:dyDescent="0.25">
      <c r="C725" s="243"/>
      <c r="H725" s="243"/>
      <c r="L725" s="282"/>
      <c r="M725" s="243"/>
      <c r="O725" s="243"/>
      <c r="P725" s="246"/>
      <c r="Q725" s="246"/>
      <c r="R725" s="246"/>
      <c r="S725" s="246"/>
      <c r="T725" s="246"/>
      <c r="U725" s="246"/>
      <c r="V725" s="246"/>
      <c r="W725" s="246"/>
      <c r="X725" s="246"/>
      <c r="Y725" s="246"/>
      <c r="Z725" s="246"/>
      <c r="AA725" s="246"/>
      <c r="AB725" s="246"/>
      <c r="AC725" s="246"/>
      <c r="AD725" s="246"/>
      <c r="AE725" s="246"/>
      <c r="AF725" s="246"/>
      <c r="AG725" s="246"/>
      <c r="AH725" s="246"/>
      <c r="AI725" s="246"/>
      <c r="AJ725" s="246"/>
      <c r="AK725" s="246"/>
      <c r="AL725" s="246"/>
    </row>
    <row r="726" spans="3:38" s="47" customFormat="1" ht="38.25" customHeight="1" x14ac:dyDescent="0.25">
      <c r="C726" s="243"/>
      <c r="H726" s="243"/>
      <c r="L726" s="282"/>
      <c r="M726" s="243"/>
      <c r="O726" s="243"/>
      <c r="P726" s="246"/>
      <c r="Q726" s="246"/>
      <c r="R726" s="246"/>
      <c r="S726" s="246"/>
      <c r="T726" s="246"/>
      <c r="U726" s="246"/>
      <c r="V726" s="246"/>
      <c r="W726" s="246"/>
      <c r="X726" s="246"/>
      <c r="Y726" s="246"/>
      <c r="Z726" s="246"/>
      <c r="AA726" s="246"/>
      <c r="AB726" s="246"/>
      <c r="AC726" s="246"/>
      <c r="AD726" s="246"/>
      <c r="AE726" s="246"/>
      <c r="AF726" s="246"/>
      <c r="AG726" s="246"/>
      <c r="AH726" s="246"/>
      <c r="AI726" s="246"/>
      <c r="AJ726" s="246"/>
      <c r="AK726" s="246"/>
      <c r="AL726" s="246"/>
    </row>
    <row r="727" spans="3:38" s="47" customFormat="1" ht="38.25" customHeight="1" x14ac:dyDescent="0.25">
      <c r="C727" s="243"/>
      <c r="H727" s="243"/>
      <c r="L727" s="282"/>
      <c r="M727" s="243"/>
      <c r="O727" s="243"/>
      <c r="P727" s="246"/>
      <c r="Q727" s="246"/>
      <c r="R727" s="246"/>
      <c r="S727" s="246"/>
      <c r="T727" s="246"/>
      <c r="U727" s="246"/>
      <c r="V727" s="246"/>
      <c r="W727" s="246"/>
      <c r="X727" s="246"/>
      <c r="Y727" s="246"/>
      <c r="Z727" s="246"/>
      <c r="AA727" s="246"/>
      <c r="AB727" s="246"/>
      <c r="AC727" s="246"/>
      <c r="AD727" s="246"/>
      <c r="AE727" s="246"/>
      <c r="AF727" s="246"/>
      <c r="AG727" s="246"/>
      <c r="AH727" s="246"/>
      <c r="AI727" s="246"/>
      <c r="AJ727" s="246"/>
      <c r="AK727" s="246"/>
      <c r="AL727" s="246"/>
    </row>
    <row r="728" spans="3:38" s="47" customFormat="1" ht="38.25" customHeight="1" x14ac:dyDescent="0.25">
      <c r="C728" s="243"/>
      <c r="H728" s="243"/>
      <c r="L728" s="282"/>
      <c r="M728" s="243"/>
      <c r="O728" s="243"/>
      <c r="P728" s="246"/>
      <c r="Q728" s="246"/>
      <c r="R728" s="246"/>
      <c r="S728" s="246"/>
      <c r="T728" s="246"/>
      <c r="U728" s="246"/>
      <c r="V728" s="246"/>
      <c r="W728" s="246"/>
      <c r="X728" s="246"/>
      <c r="Y728" s="246"/>
      <c r="Z728" s="246"/>
      <c r="AA728" s="246"/>
      <c r="AB728" s="246"/>
      <c r="AC728" s="246"/>
      <c r="AD728" s="246"/>
      <c r="AE728" s="246"/>
      <c r="AF728" s="246"/>
      <c r="AG728" s="246"/>
      <c r="AH728" s="246"/>
      <c r="AI728" s="246"/>
      <c r="AJ728" s="246"/>
      <c r="AK728" s="246"/>
      <c r="AL728" s="246"/>
    </row>
    <row r="729" spans="3:38" s="47" customFormat="1" ht="38.25" customHeight="1" x14ac:dyDescent="0.25">
      <c r="C729" s="243"/>
      <c r="H729" s="243"/>
      <c r="L729" s="282"/>
      <c r="M729" s="243"/>
      <c r="O729" s="243"/>
      <c r="P729" s="246"/>
      <c r="Q729" s="246"/>
      <c r="R729" s="246"/>
      <c r="S729" s="246"/>
      <c r="T729" s="246"/>
      <c r="U729" s="246"/>
      <c r="V729" s="246"/>
      <c r="W729" s="246"/>
      <c r="X729" s="246"/>
      <c r="Y729" s="246"/>
      <c r="Z729" s="246"/>
      <c r="AA729" s="246"/>
      <c r="AB729" s="246"/>
      <c r="AC729" s="246"/>
      <c r="AD729" s="246"/>
      <c r="AE729" s="246"/>
      <c r="AF729" s="246"/>
      <c r="AG729" s="246"/>
      <c r="AH729" s="246"/>
      <c r="AI729" s="246"/>
      <c r="AJ729" s="246"/>
      <c r="AK729" s="246"/>
      <c r="AL729" s="246"/>
    </row>
    <row r="730" spans="3:38" s="47" customFormat="1" ht="38.25" customHeight="1" x14ac:dyDescent="0.25">
      <c r="C730" s="243"/>
      <c r="H730" s="243"/>
      <c r="L730" s="282"/>
      <c r="M730" s="243"/>
      <c r="O730" s="243"/>
      <c r="P730" s="246"/>
      <c r="Q730" s="246"/>
      <c r="R730" s="246"/>
      <c r="S730" s="246"/>
      <c r="T730" s="246"/>
      <c r="U730" s="246"/>
      <c r="V730" s="246"/>
      <c r="W730" s="246"/>
      <c r="X730" s="246"/>
      <c r="Y730" s="246"/>
      <c r="Z730" s="246"/>
      <c r="AA730" s="246"/>
      <c r="AB730" s="246"/>
      <c r="AC730" s="246"/>
      <c r="AD730" s="246"/>
      <c r="AE730" s="246"/>
      <c r="AF730" s="246"/>
      <c r="AG730" s="246"/>
      <c r="AH730" s="246"/>
      <c r="AI730" s="246"/>
      <c r="AJ730" s="246"/>
      <c r="AK730" s="246"/>
      <c r="AL730" s="246"/>
    </row>
    <row r="731" spans="3:38" s="47" customFormat="1" ht="38.25" customHeight="1" x14ac:dyDescent="0.25">
      <c r="C731" s="243"/>
      <c r="H731" s="243"/>
      <c r="L731" s="282"/>
      <c r="M731" s="243"/>
      <c r="O731" s="243"/>
      <c r="P731" s="246"/>
      <c r="Q731" s="246"/>
      <c r="R731" s="246"/>
      <c r="S731" s="246"/>
      <c r="T731" s="246"/>
      <c r="U731" s="246"/>
      <c r="V731" s="246"/>
      <c r="W731" s="246"/>
      <c r="X731" s="246"/>
      <c r="Y731" s="246"/>
      <c r="Z731" s="246"/>
      <c r="AA731" s="246"/>
      <c r="AB731" s="246"/>
      <c r="AC731" s="246"/>
      <c r="AD731" s="246"/>
      <c r="AE731" s="246"/>
      <c r="AF731" s="246"/>
      <c r="AG731" s="246"/>
      <c r="AH731" s="246"/>
      <c r="AI731" s="246"/>
      <c r="AJ731" s="246"/>
      <c r="AK731" s="246"/>
      <c r="AL731" s="246"/>
    </row>
    <row r="732" spans="3:38" s="47" customFormat="1" ht="38.25" customHeight="1" x14ac:dyDescent="0.25">
      <c r="C732" s="243"/>
      <c r="H732" s="243"/>
      <c r="L732" s="282"/>
      <c r="M732" s="243"/>
      <c r="O732" s="243"/>
      <c r="P732" s="246"/>
      <c r="Q732" s="246"/>
      <c r="R732" s="246"/>
      <c r="S732" s="246"/>
      <c r="T732" s="246"/>
      <c r="U732" s="246"/>
      <c r="V732" s="246"/>
      <c r="W732" s="246"/>
      <c r="X732" s="246"/>
      <c r="Y732" s="246"/>
      <c r="Z732" s="246"/>
      <c r="AA732" s="246"/>
      <c r="AB732" s="246"/>
      <c r="AC732" s="246"/>
      <c r="AD732" s="246"/>
      <c r="AE732" s="246"/>
      <c r="AF732" s="246"/>
      <c r="AG732" s="246"/>
      <c r="AH732" s="246"/>
      <c r="AI732" s="246"/>
      <c r="AJ732" s="246"/>
      <c r="AK732" s="246"/>
      <c r="AL732" s="246"/>
    </row>
    <row r="733" spans="3:38" s="47" customFormat="1" ht="38.25" customHeight="1" x14ac:dyDescent="0.25">
      <c r="C733" s="243"/>
      <c r="H733" s="243"/>
      <c r="L733" s="282"/>
      <c r="M733" s="243"/>
      <c r="O733" s="243"/>
      <c r="P733" s="246"/>
      <c r="Q733" s="246"/>
      <c r="R733" s="246"/>
      <c r="S733" s="246"/>
      <c r="T733" s="246"/>
      <c r="U733" s="246"/>
      <c r="V733" s="246"/>
      <c r="W733" s="246"/>
      <c r="X733" s="246"/>
      <c r="Y733" s="246"/>
      <c r="Z733" s="246"/>
      <c r="AA733" s="246"/>
      <c r="AB733" s="246"/>
      <c r="AC733" s="246"/>
      <c r="AD733" s="246"/>
      <c r="AE733" s="246"/>
      <c r="AF733" s="246"/>
      <c r="AG733" s="246"/>
      <c r="AH733" s="246"/>
      <c r="AI733" s="246"/>
      <c r="AJ733" s="246"/>
      <c r="AK733" s="246"/>
      <c r="AL733" s="246"/>
    </row>
    <row r="734" spans="3:38" s="47" customFormat="1" ht="38.25" customHeight="1" x14ac:dyDescent="0.25">
      <c r="C734" s="243"/>
      <c r="H734" s="243"/>
      <c r="L734" s="282"/>
      <c r="M734" s="243"/>
      <c r="O734" s="243"/>
      <c r="P734" s="246"/>
      <c r="Q734" s="246"/>
      <c r="R734" s="246"/>
      <c r="S734" s="246"/>
      <c r="T734" s="246"/>
      <c r="U734" s="246"/>
      <c r="V734" s="246"/>
      <c r="W734" s="246"/>
      <c r="X734" s="246"/>
      <c r="Y734" s="246"/>
      <c r="Z734" s="246"/>
      <c r="AA734" s="246"/>
      <c r="AB734" s="246"/>
      <c r="AC734" s="246"/>
      <c r="AD734" s="246"/>
      <c r="AE734" s="246"/>
      <c r="AF734" s="246"/>
      <c r="AG734" s="246"/>
      <c r="AH734" s="246"/>
      <c r="AI734" s="246"/>
      <c r="AJ734" s="246"/>
      <c r="AK734" s="246"/>
      <c r="AL734" s="246"/>
    </row>
    <row r="735" spans="3:38" s="47" customFormat="1" ht="38.25" customHeight="1" x14ac:dyDescent="0.25">
      <c r="C735" s="243"/>
      <c r="H735" s="243"/>
      <c r="L735" s="282"/>
      <c r="M735" s="243"/>
      <c r="O735" s="243"/>
      <c r="P735" s="246"/>
      <c r="Q735" s="246"/>
      <c r="R735" s="246"/>
      <c r="S735" s="246"/>
      <c r="T735" s="246"/>
      <c r="U735" s="246"/>
      <c r="V735" s="246"/>
      <c r="W735" s="246"/>
      <c r="X735" s="246"/>
      <c r="Y735" s="246"/>
      <c r="Z735" s="246"/>
      <c r="AA735" s="246"/>
      <c r="AB735" s="246"/>
      <c r="AC735" s="246"/>
      <c r="AD735" s="246"/>
      <c r="AE735" s="246"/>
      <c r="AF735" s="246"/>
      <c r="AG735" s="246"/>
      <c r="AH735" s="246"/>
      <c r="AI735" s="246"/>
      <c r="AJ735" s="246"/>
      <c r="AK735" s="246"/>
      <c r="AL735" s="246"/>
    </row>
    <row r="736" spans="3:38" s="47" customFormat="1" ht="38.25" customHeight="1" x14ac:dyDescent="0.25">
      <c r="C736" s="243"/>
      <c r="H736" s="243"/>
      <c r="L736" s="282"/>
      <c r="M736" s="243"/>
      <c r="O736" s="243"/>
      <c r="P736" s="246"/>
      <c r="Q736" s="246"/>
      <c r="R736" s="246"/>
      <c r="S736" s="246"/>
      <c r="T736" s="246"/>
      <c r="U736" s="246"/>
      <c r="V736" s="246"/>
      <c r="W736" s="246"/>
      <c r="X736" s="246"/>
      <c r="Y736" s="246"/>
      <c r="Z736" s="246"/>
      <c r="AA736" s="246"/>
      <c r="AB736" s="246"/>
      <c r="AC736" s="246"/>
      <c r="AD736" s="246"/>
      <c r="AE736" s="246"/>
      <c r="AF736" s="246"/>
      <c r="AG736" s="246"/>
      <c r="AH736" s="246"/>
      <c r="AI736" s="246"/>
      <c r="AJ736" s="246"/>
      <c r="AK736" s="246"/>
      <c r="AL736" s="246"/>
    </row>
    <row r="737" spans="3:38" s="47" customFormat="1" ht="38.25" customHeight="1" x14ac:dyDescent="0.25">
      <c r="C737" s="243"/>
      <c r="H737" s="243"/>
      <c r="L737" s="282"/>
      <c r="M737" s="243"/>
      <c r="O737" s="243"/>
      <c r="P737" s="246"/>
      <c r="Q737" s="246"/>
      <c r="R737" s="246"/>
      <c r="S737" s="246"/>
      <c r="T737" s="246"/>
      <c r="U737" s="246"/>
      <c r="V737" s="246"/>
      <c r="W737" s="246"/>
      <c r="X737" s="246"/>
      <c r="Y737" s="246"/>
      <c r="Z737" s="246"/>
      <c r="AA737" s="246"/>
      <c r="AB737" s="246"/>
      <c r="AC737" s="246"/>
      <c r="AD737" s="246"/>
      <c r="AE737" s="246"/>
      <c r="AF737" s="246"/>
      <c r="AG737" s="246"/>
      <c r="AH737" s="246"/>
      <c r="AI737" s="246"/>
      <c r="AJ737" s="246"/>
      <c r="AK737" s="246"/>
      <c r="AL737" s="246"/>
    </row>
    <row r="738" spans="3:38" s="47" customFormat="1" ht="38.25" customHeight="1" x14ac:dyDescent="0.25">
      <c r="C738" s="243"/>
      <c r="H738" s="243"/>
      <c r="L738" s="282"/>
      <c r="M738" s="243"/>
      <c r="O738" s="243"/>
      <c r="P738" s="246"/>
      <c r="Q738" s="246"/>
      <c r="R738" s="246"/>
      <c r="S738" s="246"/>
      <c r="T738" s="246"/>
      <c r="U738" s="246"/>
      <c r="V738" s="246"/>
      <c r="W738" s="246"/>
      <c r="X738" s="246"/>
      <c r="Y738" s="246"/>
      <c r="Z738" s="246"/>
      <c r="AA738" s="246"/>
      <c r="AB738" s="246"/>
      <c r="AC738" s="246"/>
      <c r="AD738" s="246"/>
      <c r="AE738" s="246"/>
      <c r="AF738" s="246"/>
      <c r="AG738" s="246"/>
      <c r="AH738" s="246"/>
      <c r="AI738" s="246"/>
      <c r="AJ738" s="246"/>
      <c r="AK738" s="246"/>
      <c r="AL738" s="246"/>
    </row>
    <row r="739" spans="3:38" s="47" customFormat="1" ht="38.25" customHeight="1" x14ac:dyDescent="0.25">
      <c r="C739" s="243"/>
      <c r="H739" s="243"/>
      <c r="L739" s="282"/>
      <c r="M739" s="243"/>
      <c r="O739" s="243"/>
      <c r="P739" s="246"/>
      <c r="Q739" s="246"/>
      <c r="R739" s="246"/>
      <c r="S739" s="246"/>
      <c r="T739" s="246"/>
      <c r="U739" s="246"/>
      <c r="V739" s="246"/>
      <c r="W739" s="246"/>
      <c r="X739" s="246"/>
      <c r="Y739" s="246"/>
      <c r="Z739" s="246"/>
      <c r="AA739" s="246"/>
      <c r="AB739" s="246"/>
      <c r="AC739" s="246"/>
      <c r="AD739" s="246"/>
      <c r="AE739" s="246"/>
      <c r="AF739" s="246"/>
      <c r="AG739" s="246"/>
      <c r="AH739" s="246"/>
      <c r="AI739" s="246"/>
      <c r="AJ739" s="246"/>
      <c r="AK739" s="246"/>
      <c r="AL739" s="246"/>
    </row>
    <row r="740" spans="3:38" s="47" customFormat="1" ht="38.25" customHeight="1" x14ac:dyDescent="0.25">
      <c r="C740" s="243"/>
      <c r="H740" s="243"/>
      <c r="L740" s="282"/>
      <c r="M740" s="243"/>
      <c r="O740" s="243"/>
      <c r="P740" s="246"/>
      <c r="Q740" s="246"/>
      <c r="R740" s="246"/>
      <c r="S740" s="246"/>
      <c r="T740" s="246"/>
      <c r="U740" s="246"/>
      <c r="V740" s="246"/>
      <c r="W740" s="246"/>
      <c r="X740" s="246"/>
      <c r="Y740" s="246"/>
      <c r="Z740" s="246"/>
      <c r="AA740" s="246"/>
      <c r="AB740" s="246"/>
      <c r="AC740" s="246"/>
      <c r="AD740" s="246"/>
      <c r="AE740" s="246"/>
      <c r="AF740" s="246"/>
      <c r="AG740" s="246"/>
      <c r="AH740" s="246"/>
      <c r="AI740" s="246"/>
      <c r="AJ740" s="246"/>
      <c r="AK740" s="246"/>
      <c r="AL740" s="246"/>
    </row>
    <row r="741" spans="3:38" s="47" customFormat="1" ht="38.25" customHeight="1" x14ac:dyDescent="0.25">
      <c r="C741" s="243"/>
      <c r="H741" s="243"/>
      <c r="L741" s="282"/>
      <c r="M741" s="243"/>
      <c r="O741" s="243"/>
      <c r="P741" s="246"/>
      <c r="Q741" s="246"/>
      <c r="R741" s="246"/>
      <c r="S741" s="246"/>
      <c r="T741" s="246"/>
      <c r="U741" s="246"/>
      <c r="V741" s="246"/>
      <c r="W741" s="246"/>
      <c r="X741" s="246"/>
      <c r="Y741" s="246"/>
      <c r="Z741" s="246"/>
      <c r="AA741" s="246"/>
      <c r="AB741" s="246"/>
      <c r="AC741" s="246"/>
      <c r="AD741" s="246"/>
      <c r="AE741" s="246"/>
      <c r="AF741" s="246"/>
      <c r="AG741" s="246"/>
      <c r="AH741" s="246"/>
      <c r="AI741" s="246"/>
      <c r="AJ741" s="246"/>
      <c r="AK741" s="246"/>
      <c r="AL741" s="246"/>
    </row>
    <row r="742" spans="3:38" s="47" customFormat="1" ht="38.25" customHeight="1" x14ac:dyDescent="0.25">
      <c r="C742" s="243"/>
      <c r="H742" s="243"/>
      <c r="L742" s="282"/>
      <c r="M742" s="243"/>
      <c r="O742" s="243"/>
      <c r="P742" s="246"/>
      <c r="Q742" s="246"/>
      <c r="R742" s="246"/>
      <c r="S742" s="246"/>
      <c r="T742" s="246"/>
      <c r="U742" s="246"/>
      <c r="V742" s="246"/>
      <c r="W742" s="246"/>
      <c r="X742" s="246"/>
      <c r="Y742" s="246"/>
      <c r="Z742" s="246"/>
      <c r="AA742" s="246"/>
      <c r="AB742" s="246"/>
      <c r="AC742" s="246"/>
      <c r="AD742" s="246"/>
      <c r="AE742" s="246"/>
      <c r="AF742" s="246"/>
      <c r="AG742" s="246"/>
      <c r="AH742" s="246"/>
      <c r="AI742" s="246"/>
      <c r="AJ742" s="246"/>
      <c r="AK742" s="246"/>
      <c r="AL742" s="246"/>
    </row>
    <row r="743" spans="3:38" s="47" customFormat="1" ht="38.25" customHeight="1" x14ac:dyDescent="0.25">
      <c r="C743" s="243"/>
      <c r="H743" s="243"/>
      <c r="L743" s="282"/>
      <c r="M743" s="243"/>
      <c r="O743" s="243"/>
      <c r="P743" s="246"/>
      <c r="Q743" s="246"/>
      <c r="R743" s="246"/>
      <c r="S743" s="246"/>
      <c r="T743" s="246"/>
      <c r="U743" s="246"/>
      <c r="V743" s="246"/>
      <c r="W743" s="246"/>
      <c r="X743" s="246"/>
      <c r="Y743" s="246"/>
      <c r="Z743" s="246"/>
      <c r="AA743" s="246"/>
      <c r="AB743" s="246"/>
      <c r="AC743" s="246"/>
      <c r="AD743" s="246"/>
      <c r="AE743" s="246"/>
      <c r="AF743" s="246"/>
      <c r="AG743" s="246"/>
      <c r="AH743" s="246"/>
      <c r="AI743" s="246"/>
      <c r="AJ743" s="246"/>
      <c r="AK743" s="246"/>
      <c r="AL743" s="246"/>
    </row>
    <row r="744" spans="3:38" s="47" customFormat="1" ht="38.25" customHeight="1" x14ac:dyDescent="0.25">
      <c r="C744" s="243"/>
      <c r="H744" s="243"/>
      <c r="L744" s="282"/>
      <c r="M744" s="243"/>
      <c r="O744" s="243"/>
      <c r="P744" s="246"/>
      <c r="Q744" s="246"/>
      <c r="R744" s="246"/>
      <c r="S744" s="246"/>
      <c r="T744" s="246"/>
      <c r="U744" s="246"/>
      <c r="V744" s="246"/>
      <c r="W744" s="246"/>
      <c r="X744" s="246"/>
      <c r="Y744" s="246"/>
      <c r="Z744" s="246"/>
      <c r="AA744" s="246"/>
      <c r="AB744" s="246"/>
      <c r="AC744" s="246"/>
      <c r="AD744" s="246"/>
      <c r="AE744" s="246"/>
      <c r="AF744" s="246"/>
      <c r="AG744" s="246"/>
      <c r="AH744" s="246"/>
      <c r="AI744" s="246"/>
      <c r="AJ744" s="246"/>
      <c r="AK744" s="246"/>
      <c r="AL744" s="246"/>
    </row>
    <row r="745" spans="3:38" s="47" customFormat="1" ht="38.25" customHeight="1" x14ac:dyDescent="0.25">
      <c r="C745" s="243"/>
      <c r="H745" s="243"/>
      <c r="L745" s="282"/>
      <c r="M745" s="243"/>
      <c r="O745" s="243"/>
      <c r="P745" s="246"/>
      <c r="Q745" s="246"/>
      <c r="R745" s="246"/>
      <c r="S745" s="246"/>
      <c r="T745" s="246"/>
      <c r="U745" s="246"/>
      <c r="V745" s="246"/>
      <c r="W745" s="246"/>
      <c r="X745" s="246"/>
      <c r="Y745" s="246"/>
      <c r="Z745" s="246"/>
      <c r="AA745" s="246"/>
      <c r="AB745" s="246"/>
      <c r="AC745" s="246"/>
      <c r="AD745" s="246"/>
      <c r="AE745" s="246"/>
      <c r="AF745" s="246"/>
      <c r="AG745" s="246"/>
      <c r="AH745" s="246"/>
      <c r="AI745" s="246"/>
      <c r="AJ745" s="246"/>
      <c r="AK745" s="246"/>
      <c r="AL745" s="246"/>
    </row>
    <row r="746" spans="3:38" s="47" customFormat="1" ht="38.25" customHeight="1" x14ac:dyDescent="0.25">
      <c r="C746" s="243"/>
      <c r="H746" s="243"/>
      <c r="L746" s="282"/>
      <c r="M746" s="243"/>
      <c r="O746" s="243"/>
      <c r="P746" s="246"/>
      <c r="Q746" s="246"/>
      <c r="R746" s="246"/>
      <c r="S746" s="246"/>
      <c r="T746" s="246"/>
      <c r="U746" s="246"/>
      <c r="V746" s="246"/>
      <c r="W746" s="246"/>
      <c r="X746" s="246"/>
      <c r="Y746" s="246"/>
      <c r="Z746" s="246"/>
      <c r="AA746" s="246"/>
      <c r="AB746" s="246"/>
      <c r="AC746" s="246"/>
      <c r="AD746" s="246"/>
      <c r="AE746" s="246"/>
      <c r="AF746" s="246"/>
      <c r="AG746" s="246"/>
      <c r="AH746" s="246"/>
      <c r="AI746" s="246"/>
      <c r="AJ746" s="246"/>
      <c r="AK746" s="246"/>
      <c r="AL746" s="246"/>
    </row>
    <row r="747" spans="3:38" s="47" customFormat="1" ht="38.25" customHeight="1" x14ac:dyDescent="0.25">
      <c r="C747" s="243"/>
      <c r="H747" s="243"/>
      <c r="L747" s="282"/>
      <c r="M747" s="243"/>
      <c r="O747" s="243"/>
      <c r="P747" s="246"/>
      <c r="Q747" s="246"/>
      <c r="R747" s="246"/>
      <c r="S747" s="246"/>
      <c r="T747" s="246"/>
      <c r="U747" s="246"/>
      <c r="V747" s="246"/>
      <c r="W747" s="246"/>
      <c r="X747" s="246"/>
      <c r="Y747" s="246"/>
      <c r="Z747" s="246"/>
      <c r="AA747" s="246"/>
      <c r="AB747" s="246"/>
      <c r="AC747" s="246"/>
      <c r="AD747" s="246"/>
      <c r="AE747" s="246"/>
      <c r="AF747" s="246"/>
      <c r="AG747" s="246"/>
      <c r="AH747" s="246"/>
      <c r="AI747" s="246"/>
      <c r="AJ747" s="246"/>
      <c r="AK747" s="246"/>
      <c r="AL747" s="246"/>
    </row>
    <row r="748" spans="3:38" s="47" customFormat="1" ht="38.25" customHeight="1" x14ac:dyDescent="0.25">
      <c r="C748" s="243"/>
      <c r="H748" s="243"/>
      <c r="L748" s="282"/>
      <c r="M748" s="243"/>
      <c r="O748" s="243"/>
      <c r="P748" s="246"/>
      <c r="Q748" s="246"/>
      <c r="R748" s="246"/>
      <c r="S748" s="246"/>
      <c r="T748" s="246"/>
      <c r="U748" s="246"/>
      <c r="V748" s="246"/>
      <c r="W748" s="246"/>
      <c r="X748" s="246"/>
      <c r="Y748" s="246"/>
      <c r="Z748" s="246"/>
      <c r="AA748" s="246"/>
      <c r="AB748" s="246"/>
      <c r="AC748" s="246"/>
      <c r="AD748" s="246"/>
      <c r="AE748" s="246"/>
      <c r="AF748" s="246"/>
      <c r="AG748" s="246"/>
      <c r="AH748" s="246"/>
      <c r="AI748" s="246"/>
      <c r="AJ748" s="246"/>
      <c r="AK748" s="246"/>
      <c r="AL748" s="246"/>
    </row>
    <row r="749" spans="3:38" s="47" customFormat="1" ht="38.25" customHeight="1" x14ac:dyDescent="0.25">
      <c r="C749" s="243"/>
      <c r="H749" s="243"/>
      <c r="L749" s="282"/>
      <c r="M749" s="243"/>
      <c r="O749" s="243"/>
      <c r="P749" s="246"/>
      <c r="Q749" s="246"/>
      <c r="R749" s="246"/>
      <c r="S749" s="246"/>
      <c r="T749" s="246"/>
      <c r="U749" s="246"/>
      <c r="V749" s="246"/>
      <c r="W749" s="246"/>
      <c r="X749" s="246"/>
      <c r="Y749" s="246"/>
      <c r="Z749" s="246"/>
      <c r="AA749" s="246"/>
      <c r="AB749" s="246"/>
      <c r="AC749" s="246"/>
      <c r="AD749" s="246"/>
      <c r="AE749" s="246"/>
      <c r="AF749" s="246"/>
      <c r="AG749" s="246"/>
      <c r="AH749" s="246"/>
      <c r="AI749" s="246"/>
      <c r="AJ749" s="246"/>
      <c r="AK749" s="246"/>
      <c r="AL749" s="246"/>
    </row>
    <row r="750" spans="3:38" s="47" customFormat="1" ht="38.25" customHeight="1" x14ac:dyDescent="0.25">
      <c r="C750" s="243"/>
      <c r="H750" s="243"/>
      <c r="L750" s="282"/>
      <c r="M750" s="243"/>
      <c r="O750" s="243"/>
      <c r="P750" s="246"/>
      <c r="Q750" s="246"/>
      <c r="R750" s="246"/>
      <c r="S750" s="246"/>
      <c r="T750" s="246"/>
      <c r="U750" s="246"/>
      <c r="V750" s="246"/>
      <c r="W750" s="246"/>
      <c r="X750" s="246"/>
      <c r="Y750" s="246"/>
      <c r="Z750" s="246"/>
      <c r="AA750" s="246"/>
      <c r="AB750" s="246"/>
      <c r="AC750" s="246"/>
      <c r="AD750" s="246"/>
      <c r="AE750" s="246"/>
      <c r="AF750" s="246"/>
      <c r="AG750" s="246"/>
      <c r="AH750" s="246"/>
      <c r="AI750" s="246"/>
      <c r="AJ750" s="246"/>
      <c r="AK750" s="246"/>
      <c r="AL750" s="246"/>
    </row>
    <row r="751" spans="3:38" s="47" customFormat="1" ht="38.25" customHeight="1" x14ac:dyDescent="0.25">
      <c r="C751" s="243"/>
      <c r="H751" s="243"/>
      <c r="L751" s="282"/>
      <c r="M751" s="243"/>
      <c r="O751" s="243"/>
      <c r="P751" s="246"/>
      <c r="Q751" s="246"/>
      <c r="R751" s="246"/>
      <c r="S751" s="246"/>
      <c r="T751" s="246"/>
      <c r="U751" s="246"/>
      <c r="V751" s="246"/>
      <c r="W751" s="246"/>
      <c r="X751" s="246"/>
      <c r="Y751" s="246"/>
      <c r="Z751" s="246"/>
      <c r="AA751" s="246"/>
      <c r="AB751" s="246"/>
      <c r="AC751" s="246"/>
      <c r="AD751" s="246"/>
      <c r="AE751" s="246"/>
      <c r="AF751" s="246"/>
      <c r="AG751" s="246"/>
      <c r="AH751" s="246"/>
      <c r="AI751" s="246"/>
      <c r="AJ751" s="246"/>
      <c r="AK751" s="246"/>
      <c r="AL751" s="246"/>
    </row>
    <row r="752" spans="3:38" s="47" customFormat="1" ht="38.25" customHeight="1" x14ac:dyDescent="0.25">
      <c r="C752" s="243"/>
      <c r="H752" s="243"/>
      <c r="L752" s="282"/>
      <c r="M752" s="243"/>
      <c r="O752" s="243"/>
      <c r="P752" s="246"/>
      <c r="Q752" s="246"/>
      <c r="R752" s="246"/>
      <c r="S752" s="246"/>
      <c r="T752" s="246"/>
      <c r="U752" s="246"/>
      <c r="V752" s="246"/>
      <c r="W752" s="246"/>
      <c r="X752" s="246"/>
      <c r="Y752" s="246"/>
      <c r="Z752" s="246"/>
      <c r="AA752" s="246"/>
      <c r="AB752" s="246"/>
      <c r="AC752" s="246"/>
      <c r="AD752" s="246"/>
      <c r="AE752" s="246"/>
      <c r="AF752" s="246"/>
      <c r="AG752" s="246"/>
      <c r="AH752" s="246"/>
      <c r="AI752" s="246"/>
      <c r="AJ752" s="246"/>
      <c r="AK752" s="246"/>
      <c r="AL752" s="246"/>
    </row>
    <row r="753" spans="3:38" s="47" customFormat="1" ht="38.25" customHeight="1" x14ac:dyDescent="0.25">
      <c r="C753" s="243"/>
      <c r="H753" s="243"/>
      <c r="L753" s="282"/>
      <c r="M753" s="243"/>
      <c r="O753" s="243"/>
      <c r="P753" s="246"/>
      <c r="Q753" s="246"/>
      <c r="R753" s="246"/>
      <c r="S753" s="246"/>
      <c r="T753" s="246"/>
      <c r="U753" s="246"/>
      <c r="V753" s="246"/>
      <c r="W753" s="246"/>
      <c r="X753" s="246"/>
      <c r="Y753" s="246"/>
      <c r="Z753" s="246"/>
      <c r="AA753" s="246"/>
      <c r="AB753" s="246"/>
      <c r="AC753" s="246"/>
      <c r="AD753" s="246"/>
      <c r="AE753" s="246"/>
      <c r="AF753" s="246"/>
      <c r="AG753" s="246"/>
      <c r="AH753" s="246"/>
      <c r="AI753" s="246"/>
      <c r="AJ753" s="246"/>
      <c r="AK753" s="246"/>
      <c r="AL753" s="246"/>
    </row>
    <row r="754" spans="3:38" s="47" customFormat="1" ht="38.25" customHeight="1" x14ac:dyDescent="0.25">
      <c r="C754" s="243"/>
      <c r="H754" s="243"/>
      <c r="L754" s="282"/>
      <c r="M754" s="243"/>
      <c r="O754" s="243"/>
      <c r="P754" s="246"/>
      <c r="Q754" s="246"/>
      <c r="R754" s="246"/>
      <c r="S754" s="246"/>
      <c r="T754" s="246"/>
      <c r="U754" s="246"/>
      <c r="V754" s="246"/>
      <c r="W754" s="246"/>
      <c r="X754" s="246"/>
      <c r="Y754" s="246"/>
      <c r="Z754" s="246"/>
      <c r="AA754" s="246"/>
      <c r="AB754" s="246"/>
      <c r="AC754" s="246"/>
      <c r="AD754" s="246"/>
      <c r="AE754" s="246"/>
      <c r="AF754" s="246"/>
      <c r="AG754" s="246"/>
      <c r="AH754" s="246"/>
      <c r="AI754" s="246"/>
      <c r="AJ754" s="246"/>
      <c r="AK754" s="246"/>
      <c r="AL754" s="246"/>
    </row>
    <row r="755" spans="3:38" s="47" customFormat="1" ht="38.25" customHeight="1" x14ac:dyDescent="0.25">
      <c r="C755" s="243"/>
      <c r="H755" s="243"/>
      <c r="L755" s="282"/>
      <c r="M755" s="243"/>
      <c r="O755" s="243"/>
      <c r="P755" s="246"/>
      <c r="Q755" s="246"/>
      <c r="R755" s="246"/>
      <c r="S755" s="246"/>
      <c r="T755" s="246"/>
      <c r="U755" s="246"/>
      <c r="V755" s="246"/>
      <c r="W755" s="246"/>
      <c r="X755" s="246"/>
      <c r="Y755" s="246"/>
      <c r="Z755" s="246"/>
      <c r="AA755" s="246"/>
      <c r="AB755" s="246"/>
      <c r="AC755" s="246"/>
      <c r="AD755" s="246"/>
      <c r="AE755" s="246"/>
      <c r="AF755" s="246"/>
      <c r="AG755" s="246"/>
      <c r="AH755" s="246"/>
      <c r="AI755" s="246"/>
      <c r="AJ755" s="246"/>
      <c r="AK755" s="246"/>
      <c r="AL755" s="246"/>
    </row>
    <row r="756" spans="3:38" s="47" customFormat="1" ht="38.25" customHeight="1" x14ac:dyDescent="0.25">
      <c r="C756" s="243"/>
      <c r="H756" s="243"/>
      <c r="L756" s="282"/>
      <c r="M756" s="243"/>
      <c r="O756" s="243"/>
      <c r="P756" s="246"/>
      <c r="Q756" s="246"/>
      <c r="R756" s="246"/>
      <c r="S756" s="246"/>
      <c r="T756" s="246"/>
      <c r="U756" s="246"/>
      <c r="V756" s="246"/>
      <c r="W756" s="246"/>
      <c r="X756" s="246"/>
      <c r="Y756" s="246"/>
      <c r="Z756" s="246"/>
      <c r="AA756" s="246"/>
      <c r="AB756" s="246"/>
      <c r="AC756" s="246"/>
      <c r="AD756" s="246"/>
      <c r="AE756" s="246"/>
      <c r="AF756" s="246"/>
      <c r="AG756" s="246"/>
      <c r="AH756" s="246"/>
      <c r="AI756" s="246"/>
      <c r="AJ756" s="246"/>
      <c r="AK756" s="246"/>
      <c r="AL756" s="246"/>
    </row>
    <row r="757" spans="3:38" s="47" customFormat="1" ht="38.25" customHeight="1" x14ac:dyDescent="0.25">
      <c r="C757" s="243"/>
      <c r="H757" s="243"/>
      <c r="L757" s="282"/>
      <c r="M757" s="243"/>
      <c r="O757" s="243"/>
      <c r="P757" s="246"/>
      <c r="Q757" s="246"/>
      <c r="R757" s="246"/>
      <c r="S757" s="246"/>
      <c r="T757" s="246"/>
      <c r="U757" s="246"/>
      <c r="V757" s="246"/>
      <c r="W757" s="246"/>
      <c r="X757" s="246"/>
      <c r="Y757" s="246"/>
      <c r="Z757" s="246"/>
      <c r="AA757" s="246"/>
      <c r="AB757" s="246"/>
      <c r="AC757" s="246"/>
      <c r="AD757" s="246"/>
      <c r="AE757" s="246"/>
      <c r="AF757" s="246"/>
      <c r="AG757" s="246"/>
      <c r="AH757" s="246"/>
      <c r="AI757" s="246"/>
      <c r="AJ757" s="246"/>
      <c r="AK757" s="246"/>
      <c r="AL757" s="246"/>
    </row>
    <row r="758" spans="3:38" s="47" customFormat="1" ht="38.25" customHeight="1" x14ac:dyDescent="0.25">
      <c r="C758" s="243"/>
      <c r="H758" s="243"/>
      <c r="L758" s="282"/>
      <c r="M758" s="243"/>
      <c r="O758" s="243"/>
      <c r="P758" s="246"/>
      <c r="Q758" s="246"/>
      <c r="R758" s="246"/>
      <c r="S758" s="246"/>
      <c r="T758" s="246"/>
      <c r="U758" s="246"/>
      <c r="V758" s="246"/>
      <c r="W758" s="246"/>
      <c r="X758" s="246"/>
      <c r="Y758" s="246"/>
      <c r="Z758" s="246"/>
      <c r="AA758" s="246"/>
      <c r="AB758" s="246"/>
      <c r="AC758" s="246"/>
      <c r="AD758" s="246"/>
      <c r="AE758" s="246"/>
      <c r="AF758" s="246"/>
      <c r="AG758" s="246"/>
      <c r="AH758" s="246"/>
      <c r="AI758" s="246"/>
      <c r="AJ758" s="246"/>
      <c r="AK758" s="246"/>
      <c r="AL758" s="246"/>
    </row>
    <row r="759" spans="3:38" s="47" customFormat="1" ht="38.25" customHeight="1" x14ac:dyDescent="0.25">
      <c r="C759" s="243"/>
      <c r="H759" s="243"/>
      <c r="L759" s="282"/>
      <c r="M759" s="243"/>
      <c r="O759" s="243"/>
      <c r="P759" s="246"/>
      <c r="Q759" s="246"/>
      <c r="R759" s="246"/>
      <c r="S759" s="246"/>
      <c r="T759" s="246"/>
      <c r="U759" s="246"/>
      <c r="V759" s="246"/>
      <c r="W759" s="246"/>
      <c r="X759" s="246"/>
      <c r="Y759" s="246"/>
      <c r="Z759" s="246"/>
      <c r="AA759" s="246"/>
      <c r="AB759" s="246"/>
      <c r="AC759" s="246"/>
      <c r="AD759" s="246"/>
      <c r="AE759" s="246"/>
      <c r="AF759" s="246"/>
      <c r="AG759" s="246"/>
      <c r="AH759" s="246"/>
      <c r="AI759" s="246"/>
      <c r="AJ759" s="246"/>
      <c r="AK759" s="246"/>
      <c r="AL759" s="246"/>
    </row>
    <row r="760" spans="3:38" s="47" customFormat="1" ht="38.25" customHeight="1" x14ac:dyDescent="0.25">
      <c r="C760" s="243"/>
      <c r="H760" s="243"/>
      <c r="L760" s="282"/>
      <c r="M760" s="243"/>
      <c r="O760" s="243"/>
      <c r="P760" s="246"/>
      <c r="Q760" s="246"/>
      <c r="R760" s="246"/>
      <c r="S760" s="246"/>
      <c r="T760" s="246"/>
      <c r="U760" s="246"/>
      <c r="V760" s="246"/>
      <c r="W760" s="246"/>
      <c r="X760" s="246"/>
      <c r="Y760" s="246"/>
      <c r="Z760" s="246"/>
      <c r="AA760" s="246"/>
      <c r="AB760" s="246"/>
      <c r="AC760" s="246"/>
      <c r="AD760" s="246"/>
      <c r="AE760" s="246"/>
      <c r="AF760" s="246"/>
      <c r="AG760" s="246"/>
      <c r="AH760" s="246"/>
      <c r="AI760" s="246"/>
      <c r="AJ760" s="246"/>
      <c r="AK760" s="246"/>
      <c r="AL760" s="246"/>
    </row>
    <row r="761" spans="3:38" s="47" customFormat="1" ht="38.25" customHeight="1" x14ac:dyDescent="0.25">
      <c r="C761" s="243"/>
      <c r="H761" s="243"/>
      <c r="L761" s="282"/>
      <c r="M761" s="243"/>
      <c r="O761" s="243"/>
      <c r="P761" s="246"/>
      <c r="Q761" s="246"/>
      <c r="R761" s="246"/>
      <c r="S761" s="246"/>
      <c r="T761" s="246"/>
      <c r="U761" s="246"/>
      <c r="V761" s="246"/>
      <c r="W761" s="246"/>
      <c r="X761" s="246"/>
      <c r="Y761" s="246"/>
      <c r="Z761" s="246"/>
      <c r="AA761" s="246"/>
      <c r="AB761" s="246"/>
      <c r="AC761" s="246"/>
      <c r="AD761" s="246"/>
      <c r="AE761" s="246"/>
      <c r="AF761" s="246"/>
      <c r="AG761" s="246"/>
      <c r="AH761" s="246"/>
      <c r="AI761" s="246"/>
      <c r="AJ761" s="246"/>
      <c r="AK761" s="246"/>
      <c r="AL761" s="246"/>
    </row>
    <row r="762" spans="3:38" s="47" customFormat="1" ht="38.25" customHeight="1" x14ac:dyDescent="0.25">
      <c r="C762" s="243"/>
      <c r="H762" s="243"/>
      <c r="L762" s="282"/>
      <c r="M762" s="243"/>
      <c r="O762" s="243"/>
      <c r="P762" s="246"/>
      <c r="Q762" s="246"/>
      <c r="R762" s="246"/>
      <c r="S762" s="246"/>
      <c r="T762" s="246"/>
      <c r="U762" s="246"/>
      <c r="V762" s="246"/>
      <c r="W762" s="246"/>
      <c r="X762" s="246"/>
      <c r="Y762" s="246"/>
      <c r="Z762" s="246"/>
      <c r="AA762" s="246"/>
      <c r="AB762" s="246"/>
      <c r="AC762" s="246"/>
      <c r="AD762" s="246"/>
      <c r="AE762" s="246"/>
      <c r="AF762" s="246"/>
      <c r="AG762" s="246"/>
      <c r="AH762" s="246"/>
      <c r="AI762" s="246"/>
      <c r="AJ762" s="246"/>
      <c r="AK762" s="246"/>
      <c r="AL762" s="246"/>
    </row>
    <row r="763" spans="3:38" s="47" customFormat="1" ht="38.25" customHeight="1" x14ac:dyDescent="0.25">
      <c r="C763" s="243"/>
      <c r="H763" s="243"/>
      <c r="L763" s="282"/>
      <c r="M763" s="243"/>
      <c r="O763" s="243"/>
      <c r="P763" s="246"/>
      <c r="Q763" s="246"/>
      <c r="R763" s="246"/>
      <c r="S763" s="246"/>
      <c r="T763" s="246"/>
      <c r="U763" s="246"/>
      <c r="V763" s="246"/>
      <c r="W763" s="246"/>
      <c r="X763" s="246"/>
      <c r="Y763" s="246"/>
      <c r="Z763" s="246"/>
      <c r="AA763" s="246"/>
      <c r="AB763" s="246"/>
      <c r="AC763" s="246"/>
      <c r="AD763" s="246"/>
      <c r="AE763" s="246"/>
      <c r="AF763" s="246"/>
      <c r="AG763" s="246"/>
      <c r="AH763" s="246"/>
      <c r="AI763" s="246"/>
      <c r="AJ763" s="246"/>
      <c r="AK763" s="246"/>
      <c r="AL763" s="246"/>
    </row>
    <row r="764" spans="3:38" s="47" customFormat="1" ht="38.25" customHeight="1" x14ac:dyDescent="0.25">
      <c r="C764" s="243"/>
      <c r="H764" s="243"/>
      <c r="L764" s="282"/>
      <c r="M764" s="243"/>
      <c r="O764" s="243"/>
      <c r="P764" s="246"/>
      <c r="Q764" s="246"/>
      <c r="R764" s="246"/>
      <c r="S764" s="246"/>
      <c r="T764" s="246"/>
      <c r="U764" s="246"/>
      <c r="V764" s="246"/>
      <c r="W764" s="246"/>
      <c r="X764" s="246"/>
      <c r="Y764" s="246"/>
      <c r="Z764" s="246"/>
      <c r="AA764" s="246"/>
      <c r="AB764" s="246"/>
      <c r="AC764" s="246"/>
      <c r="AD764" s="246"/>
      <c r="AE764" s="246"/>
      <c r="AF764" s="246"/>
      <c r="AG764" s="246"/>
      <c r="AH764" s="246"/>
      <c r="AI764" s="246"/>
      <c r="AJ764" s="246"/>
      <c r="AK764" s="246"/>
      <c r="AL764" s="246"/>
    </row>
    <row r="765" spans="3:38" s="47" customFormat="1" ht="38.25" customHeight="1" x14ac:dyDescent="0.25">
      <c r="C765" s="243"/>
      <c r="H765" s="243"/>
      <c r="L765" s="282"/>
      <c r="M765" s="243"/>
      <c r="O765" s="243"/>
      <c r="P765" s="246"/>
      <c r="Q765" s="246"/>
      <c r="R765" s="246"/>
      <c r="S765" s="246"/>
      <c r="T765" s="246"/>
      <c r="U765" s="246"/>
      <c r="V765" s="246"/>
      <c r="W765" s="246"/>
      <c r="X765" s="246"/>
      <c r="Y765" s="246"/>
      <c r="Z765" s="246"/>
      <c r="AA765" s="246"/>
      <c r="AB765" s="246"/>
      <c r="AC765" s="246"/>
      <c r="AD765" s="246"/>
      <c r="AE765" s="246"/>
      <c r="AF765" s="246"/>
      <c r="AG765" s="246"/>
      <c r="AH765" s="246"/>
      <c r="AI765" s="246"/>
      <c r="AJ765" s="246"/>
      <c r="AK765" s="246"/>
      <c r="AL765" s="246"/>
    </row>
    <row r="766" spans="3:38" s="47" customFormat="1" ht="38.25" customHeight="1" x14ac:dyDescent="0.25">
      <c r="C766" s="243"/>
      <c r="H766" s="243"/>
      <c r="L766" s="282"/>
      <c r="M766" s="243"/>
      <c r="O766" s="243"/>
      <c r="P766" s="246"/>
      <c r="Q766" s="246"/>
      <c r="R766" s="246"/>
      <c r="S766" s="246"/>
      <c r="T766" s="246"/>
      <c r="U766" s="246"/>
      <c r="V766" s="246"/>
      <c r="W766" s="246"/>
      <c r="X766" s="246"/>
      <c r="Y766" s="246"/>
      <c r="Z766" s="246"/>
      <c r="AA766" s="246"/>
      <c r="AB766" s="246"/>
      <c r="AC766" s="246"/>
      <c r="AD766" s="246"/>
      <c r="AE766" s="246"/>
      <c r="AF766" s="246"/>
      <c r="AG766" s="246"/>
      <c r="AH766" s="246"/>
      <c r="AI766" s="246"/>
      <c r="AJ766" s="246"/>
      <c r="AK766" s="246"/>
      <c r="AL766" s="246"/>
    </row>
    <row r="767" spans="3:38" s="47" customFormat="1" ht="38.25" customHeight="1" x14ac:dyDescent="0.25">
      <c r="C767" s="243"/>
      <c r="H767" s="243"/>
      <c r="L767" s="282"/>
      <c r="M767" s="243"/>
      <c r="O767" s="243"/>
      <c r="P767" s="246"/>
      <c r="Q767" s="246"/>
      <c r="R767" s="246"/>
      <c r="S767" s="246"/>
      <c r="T767" s="246"/>
      <c r="U767" s="246"/>
      <c r="V767" s="246"/>
      <c r="W767" s="246"/>
      <c r="X767" s="246"/>
      <c r="Y767" s="246"/>
      <c r="Z767" s="246"/>
      <c r="AA767" s="246"/>
      <c r="AB767" s="246"/>
      <c r="AC767" s="246"/>
      <c r="AD767" s="246"/>
      <c r="AE767" s="246"/>
      <c r="AF767" s="246"/>
      <c r="AG767" s="246"/>
      <c r="AH767" s="246"/>
      <c r="AI767" s="246"/>
      <c r="AJ767" s="246"/>
      <c r="AK767" s="246"/>
      <c r="AL767" s="246"/>
    </row>
    <row r="768" spans="3:38" s="47" customFormat="1" ht="38.25" customHeight="1" x14ac:dyDescent="0.25">
      <c r="C768" s="243"/>
      <c r="H768" s="243"/>
      <c r="L768" s="282"/>
      <c r="M768" s="243"/>
      <c r="O768" s="243"/>
      <c r="P768" s="246"/>
      <c r="Q768" s="246"/>
      <c r="R768" s="246"/>
      <c r="S768" s="246"/>
      <c r="T768" s="246"/>
      <c r="U768" s="246"/>
      <c r="V768" s="246"/>
      <c r="W768" s="246"/>
      <c r="X768" s="246"/>
      <c r="Y768" s="246"/>
      <c r="Z768" s="246"/>
      <c r="AA768" s="246"/>
      <c r="AB768" s="246"/>
      <c r="AC768" s="246"/>
      <c r="AD768" s="246"/>
      <c r="AE768" s="246"/>
      <c r="AF768" s="246"/>
      <c r="AG768" s="246"/>
      <c r="AH768" s="246"/>
      <c r="AI768" s="246"/>
      <c r="AJ768" s="246"/>
      <c r="AK768" s="246"/>
      <c r="AL768" s="246"/>
    </row>
    <row r="769" spans="3:38" s="47" customFormat="1" ht="38.25" customHeight="1" x14ac:dyDescent="0.25">
      <c r="C769" s="243"/>
      <c r="H769" s="243"/>
      <c r="L769" s="282"/>
      <c r="M769" s="243"/>
      <c r="O769" s="243"/>
      <c r="P769" s="246"/>
      <c r="Q769" s="246"/>
      <c r="R769" s="246"/>
      <c r="S769" s="246"/>
      <c r="T769" s="246"/>
      <c r="U769" s="246"/>
      <c r="V769" s="246"/>
      <c r="W769" s="246"/>
      <c r="X769" s="246"/>
      <c r="Y769" s="246"/>
      <c r="Z769" s="246"/>
      <c r="AA769" s="246"/>
      <c r="AB769" s="246"/>
      <c r="AC769" s="246"/>
      <c r="AD769" s="246"/>
      <c r="AE769" s="246"/>
      <c r="AF769" s="246"/>
      <c r="AG769" s="246"/>
      <c r="AH769" s="246"/>
      <c r="AI769" s="246"/>
      <c r="AJ769" s="246"/>
      <c r="AK769" s="246"/>
      <c r="AL769" s="246"/>
    </row>
    <row r="770" spans="3:38" s="47" customFormat="1" ht="38.25" customHeight="1" x14ac:dyDescent="0.25">
      <c r="C770" s="243"/>
      <c r="H770" s="243"/>
      <c r="L770" s="282"/>
      <c r="M770" s="243"/>
      <c r="O770" s="243"/>
      <c r="P770" s="246"/>
      <c r="Q770" s="246"/>
      <c r="R770" s="246"/>
      <c r="S770" s="246"/>
      <c r="T770" s="246"/>
      <c r="U770" s="246"/>
      <c r="V770" s="246"/>
      <c r="W770" s="246"/>
      <c r="X770" s="246"/>
      <c r="Y770" s="246"/>
      <c r="Z770" s="246"/>
      <c r="AA770" s="246"/>
      <c r="AB770" s="246"/>
      <c r="AC770" s="246"/>
      <c r="AD770" s="246"/>
      <c r="AE770" s="246"/>
      <c r="AF770" s="246"/>
      <c r="AG770" s="246"/>
      <c r="AH770" s="246"/>
      <c r="AI770" s="246"/>
      <c r="AJ770" s="246"/>
      <c r="AK770" s="246"/>
      <c r="AL770" s="246"/>
    </row>
    <row r="771" spans="3:38" s="47" customFormat="1" ht="38.25" customHeight="1" x14ac:dyDescent="0.25">
      <c r="C771" s="243"/>
      <c r="H771" s="243"/>
      <c r="L771" s="282"/>
      <c r="M771" s="243"/>
      <c r="O771" s="243"/>
      <c r="P771" s="246"/>
      <c r="Q771" s="246"/>
      <c r="R771" s="246"/>
      <c r="S771" s="246"/>
      <c r="T771" s="246"/>
      <c r="U771" s="246"/>
      <c r="V771" s="246"/>
      <c r="W771" s="246"/>
      <c r="X771" s="246"/>
      <c r="Y771" s="246"/>
      <c r="Z771" s="246"/>
      <c r="AA771" s="246"/>
      <c r="AB771" s="246"/>
      <c r="AC771" s="246"/>
      <c r="AD771" s="246"/>
      <c r="AE771" s="246"/>
      <c r="AF771" s="246"/>
      <c r="AG771" s="246"/>
      <c r="AH771" s="246"/>
      <c r="AI771" s="246"/>
      <c r="AJ771" s="246"/>
      <c r="AK771" s="246"/>
      <c r="AL771" s="246"/>
    </row>
    <row r="772" spans="3:38" s="47" customFormat="1" ht="38.25" customHeight="1" x14ac:dyDescent="0.25">
      <c r="C772" s="243"/>
      <c r="H772" s="243"/>
      <c r="L772" s="282"/>
      <c r="M772" s="243"/>
      <c r="O772" s="243"/>
      <c r="P772" s="246"/>
      <c r="Q772" s="246"/>
      <c r="R772" s="246"/>
      <c r="S772" s="246"/>
      <c r="T772" s="246"/>
      <c r="U772" s="246"/>
      <c r="V772" s="246"/>
      <c r="W772" s="246"/>
      <c r="X772" s="246"/>
      <c r="Y772" s="246"/>
      <c r="Z772" s="246"/>
      <c r="AA772" s="246"/>
      <c r="AB772" s="246"/>
      <c r="AC772" s="246"/>
      <c r="AD772" s="246"/>
      <c r="AE772" s="246"/>
      <c r="AF772" s="246"/>
      <c r="AG772" s="246"/>
      <c r="AH772" s="246"/>
      <c r="AI772" s="246"/>
      <c r="AJ772" s="246"/>
      <c r="AK772" s="246"/>
      <c r="AL772" s="246"/>
    </row>
    <row r="773" spans="3:38" s="47" customFormat="1" ht="38.25" customHeight="1" x14ac:dyDescent="0.25">
      <c r="C773" s="243"/>
      <c r="H773" s="243"/>
      <c r="L773" s="282"/>
      <c r="M773" s="243"/>
      <c r="O773" s="243"/>
      <c r="P773" s="246"/>
      <c r="Q773" s="246"/>
      <c r="R773" s="246"/>
      <c r="S773" s="246"/>
      <c r="T773" s="246"/>
      <c r="U773" s="246"/>
      <c r="V773" s="246"/>
      <c r="W773" s="246"/>
      <c r="X773" s="246"/>
      <c r="Y773" s="246"/>
      <c r="Z773" s="246"/>
      <c r="AA773" s="246"/>
      <c r="AB773" s="246"/>
      <c r="AC773" s="246"/>
      <c r="AD773" s="246"/>
      <c r="AE773" s="246"/>
      <c r="AF773" s="246"/>
      <c r="AG773" s="246"/>
      <c r="AH773" s="246"/>
      <c r="AI773" s="246"/>
      <c r="AJ773" s="246"/>
      <c r="AK773" s="246"/>
      <c r="AL773" s="246"/>
    </row>
    <row r="774" spans="3:38" s="47" customFormat="1" ht="38.25" customHeight="1" x14ac:dyDescent="0.25">
      <c r="C774" s="243"/>
      <c r="H774" s="243"/>
      <c r="L774" s="282"/>
      <c r="M774" s="243"/>
      <c r="O774" s="243"/>
      <c r="P774" s="246"/>
      <c r="Q774" s="246"/>
      <c r="R774" s="246"/>
      <c r="S774" s="246"/>
      <c r="T774" s="246"/>
      <c r="U774" s="246"/>
      <c r="V774" s="246"/>
      <c r="W774" s="246"/>
      <c r="X774" s="246"/>
      <c r="Y774" s="246"/>
      <c r="Z774" s="246"/>
      <c r="AA774" s="246"/>
      <c r="AB774" s="246"/>
      <c r="AC774" s="246"/>
      <c r="AD774" s="246"/>
      <c r="AE774" s="246"/>
      <c r="AF774" s="246"/>
      <c r="AG774" s="246"/>
      <c r="AH774" s="246"/>
      <c r="AI774" s="246"/>
      <c r="AJ774" s="246"/>
      <c r="AK774" s="246"/>
      <c r="AL774" s="246"/>
    </row>
    <row r="775" spans="3:38" s="47" customFormat="1" ht="38.25" customHeight="1" x14ac:dyDescent="0.25">
      <c r="C775" s="243"/>
      <c r="H775" s="243"/>
      <c r="L775" s="282"/>
      <c r="M775" s="243"/>
      <c r="O775" s="243"/>
      <c r="P775" s="246"/>
      <c r="Q775" s="246"/>
      <c r="R775" s="246"/>
      <c r="S775" s="246"/>
      <c r="T775" s="246"/>
      <c r="U775" s="246"/>
      <c r="V775" s="246"/>
      <c r="W775" s="246"/>
      <c r="X775" s="246"/>
      <c r="Y775" s="246"/>
      <c r="Z775" s="246"/>
      <c r="AA775" s="246"/>
      <c r="AB775" s="246"/>
      <c r="AC775" s="246"/>
      <c r="AD775" s="246"/>
      <c r="AE775" s="246"/>
      <c r="AF775" s="246"/>
      <c r="AG775" s="246"/>
      <c r="AH775" s="246"/>
      <c r="AI775" s="246"/>
      <c r="AJ775" s="246"/>
      <c r="AK775" s="246"/>
      <c r="AL775" s="246"/>
    </row>
    <row r="776" spans="3:38" s="47" customFormat="1" ht="38.25" customHeight="1" x14ac:dyDescent="0.25">
      <c r="C776" s="243"/>
      <c r="H776" s="243"/>
      <c r="L776" s="282"/>
      <c r="M776" s="243"/>
      <c r="O776" s="243"/>
      <c r="P776" s="246"/>
      <c r="Q776" s="246"/>
      <c r="R776" s="246"/>
      <c r="S776" s="246"/>
      <c r="T776" s="246"/>
      <c r="U776" s="246"/>
      <c r="V776" s="246"/>
      <c r="W776" s="246"/>
      <c r="X776" s="246"/>
      <c r="Y776" s="246"/>
      <c r="Z776" s="246"/>
      <c r="AA776" s="246"/>
      <c r="AB776" s="246"/>
      <c r="AC776" s="246"/>
      <c r="AD776" s="246"/>
      <c r="AE776" s="246"/>
      <c r="AF776" s="246"/>
      <c r="AG776" s="246"/>
      <c r="AH776" s="246"/>
      <c r="AI776" s="246"/>
      <c r="AJ776" s="246"/>
      <c r="AK776" s="246"/>
      <c r="AL776" s="246"/>
    </row>
    <row r="777" spans="3:38" s="47" customFormat="1" ht="38.25" customHeight="1" x14ac:dyDescent="0.25">
      <c r="C777" s="243"/>
      <c r="H777" s="243"/>
      <c r="L777" s="282"/>
      <c r="M777" s="243"/>
      <c r="O777" s="243"/>
      <c r="P777" s="246"/>
      <c r="Q777" s="246"/>
      <c r="R777" s="246"/>
      <c r="S777" s="246"/>
      <c r="T777" s="246"/>
      <c r="U777" s="246"/>
      <c r="V777" s="246"/>
      <c r="W777" s="246"/>
      <c r="X777" s="246"/>
      <c r="Y777" s="246"/>
      <c r="Z777" s="246"/>
      <c r="AA777" s="246"/>
      <c r="AB777" s="246"/>
      <c r="AC777" s="246"/>
      <c r="AD777" s="246"/>
      <c r="AE777" s="246"/>
      <c r="AF777" s="246"/>
      <c r="AG777" s="246"/>
      <c r="AH777" s="246"/>
      <c r="AI777" s="246"/>
      <c r="AJ777" s="246"/>
      <c r="AK777" s="246"/>
      <c r="AL777" s="246"/>
    </row>
    <row r="778" spans="3:38" s="47" customFormat="1" ht="38.25" customHeight="1" x14ac:dyDescent="0.25">
      <c r="C778" s="243"/>
      <c r="H778" s="243"/>
      <c r="L778" s="282"/>
      <c r="M778" s="243"/>
      <c r="O778" s="243"/>
      <c r="P778" s="246"/>
      <c r="Q778" s="246"/>
      <c r="R778" s="246"/>
      <c r="S778" s="246"/>
      <c r="T778" s="246"/>
      <c r="U778" s="246"/>
      <c r="V778" s="246"/>
      <c r="W778" s="246"/>
      <c r="X778" s="246"/>
      <c r="Y778" s="246"/>
      <c r="Z778" s="246"/>
      <c r="AA778" s="246"/>
      <c r="AB778" s="246"/>
      <c r="AC778" s="246"/>
      <c r="AD778" s="246"/>
      <c r="AE778" s="246"/>
      <c r="AF778" s="246"/>
      <c r="AG778" s="246"/>
      <c r="AH778" s="246"/>
      <c r="AI778" s="246"/>
      <c r="AJ778" s="246"/>
      <c r="AK778" s="246"/>
      <c r="AL778" s="246"/>
    </row>
    <row r="779" spans="3:38" s="47" customFormat="1" ht="38.25" customHeight="1" x14ac:dyDescent="0.25">
      <c r="C779" s="243"/>
      <c r="H779" s="243"/>
      <c r="L779" s="282"/>
      <c r="M779" s="243"/>
      <c r="O779" s="243"/>
      <c r="P779" s="246"/>
      <c r="Q779" s="246"/>
      <c r="R779" s="246"/>
      <c r="S779" s="246"/>
      <c r="T779" s="246"/>
      <c r="U779" s="246"/>
      <c r="V779" s="246"/>
      <c r="W779" s="246"/>
      <c r="X779" s="246"/>
      <c r="Y779" s="246"/>
      <c r="Z779" s="246"/>
      <c r="AA779" s="246"/>
      <c r="AB779" s="246"/>
      <c r="AC779" s="246"/>
      <c r="AD779" s="246"/>
      <c r="AE779" s="246"/>
      <c r="AF779" s="246"/>
      <c r="AG779" s="246"/>
      <c r="AH779" s="246"/>
      <c r="AI779" s="246"/>
      <c r="AJ779" s="246"/>
      <c r="AK779" s="246"/>
      <c r="AL779" s="246"/>
    </row>
    <row r="780" spans="3:38" s="47" customFormat="1" ht="38.25" customHeight="1" x14ac:dyDescent="0.25">
      <c r="C780" s="243"/>
      <c r="H780" s="243"/>
      <c r="L780" s="282"/>
      <c r="M780" s="243"/>
      <c r="O780" s="243"/>
      <c r="P780" s="246"/>
      <c r="Q780" s="246"/>
      <c r="R780" s="246"/>
      <c r="S780" s="246"/>
      <c r="T780" s="246"/>
      <c r="U780" s="246"/>
      <c r="V780" s="246"/>
      <c r="W780" s="246"/>
      <c r="X780" s="246"/>
      <c r="Y780" s="246"/>
      <c r="Z780" s="246"/>
      <c r="AA780" s="246"/>
      <c r="AB780" s="246"/>
      <c r="AC780" s="246"/>
      <c r="AD780" s="246"/>
      <c r="AE780" s="246"/>
      <c r="AF780" s="246"/>
      <c r="AG780" s="246"/>
      <c r="AH780" s="246"/>
      <c r="AI780" s="246"/>
      <c r="AJ780" s="246"/>
      <c r="AK780" s="246"/>
      <c r="AL780" s="246"/>
    </row>
    <row r="781" spans="3:38" s="47" customFormat="1" ht="38.25" customHeight="1" x14ac:dyDescent="0.25">
      <c r="C781" s="243"/>
      <c r="H781" s="243"/>
      <c r="L781" s="282"/>
      <c r="M781" s="243"/>
      <c r="O781" s="243"/>
      <c r="P781" s="246"/>
      <c r="Q781" s="246"/>
      <c r="R781" s="246"/>
      <c r="S781" s="246"/>
      <c r="T781" s="246"/>
      <c r="U781" s="246"/>
      <c r="V781" s="246"/>
      <c r="W781" s="246"/>
      <c r="X781" s="246"/>
      <c r="Y781" s="246"/>
      <c r="Z781" s="246"/>
      <c r="AA781" s="246"/>
      <c r="AB781" s="246"/>
      <c r="AC781" s="246"/>
      <c r="AD781" s="246"/>
      <c r="AE781" s="246"/>
      <c r="AF781" s="246"/>
      <c r="AG781" s="246"/>
      <c r="AH781" s="246"/>
      <c r="AI781" s="246"/>
      <c r="AJ781" s="246"/>
      <c r="AK781" s="246"/>
      <c r="AL781" s="246"/>
    </row>
    <row r="782" spans="3:38" s="47" customFormat="1" ht="38.25" customHeight="1" x14ac:dyDescent="0.25">
      <c r="C782" s="243"/>
      <c r="H782" s="243"/>
      <c r="L782" s="282"/>
      <c r="M782" s="243"/>
      <c r="O782" s="243"/>
      <c r="P782" s="246"/>
      <c r="Q782" s="246"/>
      <c r="R782" s="246"/>
      <c r="S782" s="246"/>
      <c r="T782" s="246"/>
      <c r="U782" s="246"/>
      <c r="V782" s="246"/>
      <c r="W782" s="246"/>
      <c r="X782" s="246"/>
      <c r="Y782" s="246"/>
      <c r="Z782" s="246"/>
      <c r="AA782" s="246"/>
      <c r="AB782" s="246"/>
      <c r="AC782" s="246"/>
      <c r="AD782" s="246"/>
      <c r="AE782" s="246"/>
      <c r="AF782" s="246"/>
      <c r="AG782" s="246"/>
      <c r="AH782" s="246"/>
      <c r="AI782" s="246"/>
      <c r="AJ782" s="246"/>
      <c r="AK782" s="246"/>
      <c r="AL782" s="246"/>
    </row>
    <row r="783" spans="3:38" s="47" customFormat="1" ht="38.25" customHeight="1" x14ac:dyDescent="0.25">
      <c r="C783" s="243"/>
      <c r="H783" s="243"/>
      <c r="L783" s="282"/>
      <c r="M783" s="243"/>
      <c r="O783" s="243"/>
      <c r="P783" s="246"/>
      <c r="Q783" s="246"/>
      <c r="R783" s="246"/>
      <c r="S783" s="246"/>
      <c r="T783" s="246"/>
      <c r="U783" s="246"/>
      <c r="V783" s="246"/>
      <c r="W783" s="246"/>
      <c r="X783" s="246"/>
      <c r="Y783" s="246"/>
      <c r="Z783" s="246"/>
      <c r="AA783" s="246"/>
      <c r="AB783" s="246"/>
      <c r="AC783" s="246"/>
      <c r="AD783" s="246"/>
      <c r="AE783" s="246"/>
      <c r="AF783" s="246"/>
      <c r="AG783" s="246"/>
      <c r="AH783" s="246"/>
      <c r="AI783" s="246"/>
      <c r="AJ783" s="246"/>
      <c r="AK783" s="246"/>
      <c r="AL783" s="246"/>
    </row>
    <row r="784" spans="3:38" s="47" customFormat="1" ht="38.25" customHeight="1" x14ac:dyDescent="0.25">
      <c r="C784" s="243"/>
      <c r="H784" s="243"/>
      <c r="L784" s="282"/>
      <c r="M784" s="243"/>
      <c r="O784" s="243"/>
      <c r="P784" s="246"/>
      <c r="Q784" s="246"/>
      <c r="R784" s="246"/>
      <c r="S784" s="246"/>
      <c r="T784" s="246"/>
      <c r="U784" s="246"/>
      <c r="V784" s="246"/>
      <c r="W784" s="246"/>
      <c r="X784" s="246"/>
      <c r="Y784" s="246"/>
      <c r="Z784" s="246"/>
      <c r="AA784" s="246"/>
      <c r="AB784" s="246"/>
      <c r="AC784" s="246"/>
      <c r="AD784" s="246"/>
      <c r="AE784" s="246"/>
      <c r="AF784" s="246"/>
      <c r="AG784" s="246"/>
      <c r="AH784" s="246"/>
      <c r="AI784" s="246"/>
      <c r="AJ784" s="246"/>
      <c r="AK784" s="246"/>
      <c r="AL784" s="246"/>
    </row>
    <row r="785" spans="3:38" s="47" customFormat="1" ht="38.25" customHeight="1" x14ac:dyDescent="0.25">
      <c r="C785" s="243"/>
      <c r="H785" s="243"/>
      <c r="L785" s="282"/>
      <c r="M785" s="243"/>
      <c r="O785" s="243"/>
      <c r="P785" s="246"/>
      <c r="Q785" s="246"/>
      <c r="R785" s="246"/>
      <c r="S785" s="246"/>
      <c r="T785" s="246"/>
      <c r="U785" s="246"/>
      <c r="V785" s="246"/>
      <c r="W785" s="246"/>
      <c r="X785" s="246"/>
      <c r="Y785" s="246"/>
      <c r="Z785" s="246"/>
      <c r="AA785" s="246"/>
      <c r="AB785" s="246"/>
      <c r="AC785" s="246"/>
      <c r="AD785" s="246"/>
      <c r="AE785" s="246"/>
      <c r="AF785" s="246"/>
      <c r="AG785" s="246"/>
      <c r="AH785" s="246"/>
      <c r="AI785" s="246"/>
      <c r="AJ785" s="246"/>
      <c r="AK785" s="246"/>
      <c r="AL785" s="246"/>
    </row>
    <row r="786" spans="3:38" s="47" customFormat="1" ht="38.25" customHeight="1" x14ac:dyDescent="0.25">
      <c r="C786" s="243"/>
      <c r="H786" s="243"/>
      <c r="L786" s="282"/>
      <c r="M786" s="243"/>
      <c r="O786" s="243"/>
      <c r="P786" s="246"/>
      <c r="Q786" s="246"/>
      <c r="R786" s="246"/>
      <c r="S786" s="246"/>
      <c r="T786" s="246"/>
      <c r="U786" s="246"/>
      <c r="V786" s="246"/>
      <c r="W786" s="246"/>
      <c r="X786" s="246"/>
      <c r="Y786" s="246"/>
      <c r="Z786" s="246"/>
      <c r="AA786" s="246"/>
      <c r="AB786" s="246"/>
      <c r="AC786" s="246"/>
      <c r="AD786" s="246"/>
      <c r="AE786" s="246"/>
      <c r="AF786" s="246"/>
      <c r="AG786" s="246"/>
      <c r="AH786" s="246"/>
      <c r="AI786" s="246"/>
      <c r="AJ786" s="246"/>
      <c r="AK786" s="246"/>
      <c r="AL786" s="246"/>
    </row>
    <row r="787" spans="3:38" s="47" customFormat="1" ht="38.25" customHeight="1" x14ac:dyDescent="0.25">
      <c r="C787" s="243"/>
      <c r="H787" s="243"/>
      <c r="L787" s="282"/>
      <c r="M787" s="243"/>
      <c r="O787" s="243"/>
      <c r="P787" s="246"/>
      <c r="Q787" s="246"/>
      <c r="R787" s="246"/>
      <c r="S787" s="246"/>
      <c r="T787" s="246"/>
      <c r="U787" s="246"/>
      <c r="V787" s="246"/>
      <c r="W787" s="246"/>
      <c r="X787" s="246"/>
      <c r="Y787" s="246"/>
      <c r="Z787" s="246"/>
      <c r="AA787" s="246"/>
      <c r="AB787" s="246"/>
      <c r="AC787" s="246"/>
      <c r="AD787" s="246"/>
      <c r="AE787" s="246"/>
      <c r="AF787" s="246"/>
      <c r="AG787" s="246"/>
      <c r="AH787" s="246"/>
      <c r="AI787" s="246"/>
      <c r="AJ787" s="246"/>
      <c r="AK787" s="246"/>
      <c r="AL787" s="246"/>
    </row>
    <row r="788" spans="3:38" s="47" customFormat="1" ht="38.25" customHeight="1" x14ac:dyDescent="0.25">
      <c r="C788" s="243"/>
      <c r="H788" s="243"/>
      <c r="L788" s="282"/>
      <c r="M788" s="243"/>
      <c r="O788" s="243"/>
      <c r="P788" s="246"/>
      <c r="Q788" s="246"/>
      <c r="R788" s="246"/>
      <c r="S788" s="246"/>
      <c r="T788" s="246"/>
      <c r="U788" s="246"/>
      <c r="V788" s="246"/>
      <c r="W788" s="246"/>
      <c r="X788" s="246"/>
      <c r="Y788" s="246"/>
      <c r="Z788" s="246"/>
      <c r="AA788" s="246"/>
      <c r="AB788" s="246"/>
      <c r="AC788" s="246"/>
      <c r="AD788" s="246"/>
      <c r="AE788" s="246"/>
      <c r="AF788" s="246"/>
      <c r="AG788" s="246"/>
      <c r="AH788" s="246"/>
      <c r="AI788" s="246"/>
      <c r="AJ788" s="246"/>
      <c r="AK788" s="246"/>
      <c r="AL788" s="246"/>
    </row>
    <row r="789" spans="3:38" s="47" customFormat="1" ht="38.25" customHeight="1" x14ac:dyDescent="0.25">
      <c r="C789" s="243"/>
      <c r="H789" s="243"/>
      <c r="L789" s="282"/>
      <c r="M789" s="243"/>
      <c r="O789" s="243"/>
      <c r="P789" s="246"/>
      <c r="Q789" s="246"/>
      <c r="R789" s="246"/>
      <c r="S789" s="246"/>
      <c r="T789" s="246"/>
      <c r="U789" s="246"/>
      <c r="V789" s="246"/>
      <c r="W789" s="246"/>
      <c r="X789" s="246"/>
      <c r="Y789" s="246"/>
      <c r="Z789" s="246"/>
      <c r="AA789" s="246"/>
      <c r="AB789" s="246"/>
      <c r="AC789" s="246"/>
      <c r="AD789" s="246"/>
      <c r="AE789" s="246"/>
      <c r="AF789" s="246"/>
      <c r="AG789" s="246"/>
      <c r="AH789" s="246"/>
      <c r="AI789" s="246"/>
      <c r="AJ789" s="246"/>
      <c r="AK789" s="246"/>
      <c r="AL789" s="246"/>
    </row>
    <row r="790" spans="3:38" s="47" customFormat="1" ht="38.25" customHeight="1" x14ac:dyDescent="0.25">
      <c r="C790" s="243"/>
      <c r="H790" s="243"/>
      <c r="L790" s="282"/>
      <c r="M790" s="243"/>
      <c r="O790" s="243"/>
      <c r="P790" s="246"/>
      <c r="Q790" s="246"/>
      <c r="R790" s="246"/>
      <c r="S790" s="246"/>
      <c r="T790" s="246"/>
      <c r="U790" s="246"/>
      <c r="V790" s="246"/>
      <c r="W790" s="246"/>
      <c r="X790" s="246"/>
      <c r="Y790" s="246"/>
      <c r="Z790" s="246"/>
      <c r="AA790" s="246"/>
      <c r="AB790" s="246"/>
      <c r="AC790" s="246"/>
      <c r="AD790" s="246"/>
      <c r="AE790" s="246"/>
      <c r="AF790" s="246"/>
      <c r="AG790" s="246"/>
      <c r="AH790" s="246"/>
      <c r="AI790" s="246"/>
      <c r="AJ790" s="246"/>
      <c r="AK790" s="246"/>
      <c r="AL790" s="246"/>
    </row>
    <row r="791" spans="3:38" s="47" customFormat="1" ht="38.25" customHeight="1" x14ac:dyDescent="0.25">
      <c r="C791" s="243"/>
      <c r="H791" s="243"/>
      <c r="L791" s="282"/>
      <c r="M791" s="243"/>
      <c r="O791" s="243"/>
      <c r="P791" s="246"/>
      <c r="Q791" s="246"/>
      <c r="R791" s="246"/>
      <c r="S791" s="246"/>
      <c r="T791" s="246"/>
      <c r="U791" s="246"/>
      <c r="V791" s="246"/>
      <c r="W791" s="246"/>
      <c r="X791" s="246"/>
      <c r="Y791" s="246"/>
      <c r="Z791" s="246"/>
      <c r="AA791" s="246"/>
      <c r="AB791" s="246"/>
      <c r="AC791" s="246"/>
      <c r="AD791" s="246"/>
      <c r="AE791" s="246"/>
      <c r="AF791" s="246"/>
      <c r="AG791" s="246"/>
      <c r="AH791" s="246"/>
      <c r="AI791" s="246"/>
      <c r="AJ791" s="246"/>
      <c r="AK791" s="246"/>
      <c r="AL791" s="246"/>
    </row>
    <row r="792" spans="3:38" s="47" customFormat="1" ht="38.25" customHeight="1" x14ac:dyDescent="0.25">
      <c r="C792" s="243"/>
      <c r="H792" s="243"/>
      <c r="L792" s="282"/>
      <c r="M792" s="243"/>
      <c r="O792" s="243"/>
      <c r="P792" s="246"/>
      <c r="Q792" s="246"/>
      <c r="R792" s="246"/>
      <c r="S792" s="246"/>
      <c r="T792" s="246"/>
      <c r="U792" s="246"/>
      <c r="V792" s="246"/>
      <c r="W792" s="246"/>
      <c r="X792" s="246"/>
      <c r="Y792" s="246"/>
      <c r="Z792" s="246"/>
      <c r="AA792" s="246"/>
      <c r="AB792" s="246"/>
      <c r="AC792" s="246"/>
      <c r="AD792" s="246"/>
      <c r="AE792" s="246"/>
      <c r="AF792" s="246"/>
      <c r="AG792" s="246"/>
      <c r="AH792" s="246"/>
      <c r="AI792" s="246"/>
      <c r="AJ792" s="246"/>
      <c r="AK792" s="246"/>
      <c r="AL792" s="246"/>
    </row>
    <row r="793" spans="3:38" s="47" customFormat="1" ht="38.25" customHeight="1" x14ac:dyDescent="0.25">
      <c r="C793" s="243"/>
      <c r="H793" s="243"/>
      <c r="L793" s="282"/>
      <c r="M793" s="243"/>
      <c r="O793" s="243"/>
      <c r="P793" s="246"/>
      <c r="Q793" s="246"/>
      <c r="R793" s="246"/>
      <c r="S793" s="246"/>
      <c r="T793" s="246"/>
      <c r="U793" s="246"/>
      <c r="V793" s="246"/>
      <c r="W793" s="246"/>
      <c r="X793" s="246"/>
      <c r="Y793" s="246"/>
      <c r="Z793" s="246"/>
      <c r="AA793" s="246"/>
      <c r="AB793" s="246"/>
      <c r="AC793" s="246"/>
      <c r="AD793" s="246"/>
      <c r="AE793" s="246"/>
      <c r="AF793" s="246"/>
      <c r="AG793" s="246"/>
      <c r="AH793" s="246"/>
      <c r="AI793" s="246"/>
      <c r="AJ793" s="246"/>
      <c r="AK793" s="246"/>
      <c r="AL793" s="246"/>
    </row>
    <row r="794" spans="3:38" s="47" customFormat="1" ht="38.25" customHeight="1" x14ac:dyDescent="0.25">
      <c r="C794" s="243"/>
      <c r="H794" s="243"/>
      <c r="L794" s="282"/>
      <c r="M794" s="243"/>
      <c r="O794" s="243"/>
      <c r="P794" s="246"/>
      <c r="Q794" s="246"/>
      <c r="R794" s="246"/>
      <c r="S794" s="246"/>
      <c r="T794" s="246"/>
      <c r="U794" s="246"/>
      <c r="V794" s="246"/>
      <c r="W794" s="246"/>
      <c r="X794" s="246"/>
      <c r="Y794" s="246"/>
      <c r="Z794" s="246"/>
      <c r="AA794" s="246"/>
      <c r="AB794" s="246"/>
      <c r="AC794" s="246"/>
      <c r="AD794" s="246"/>
      <c r="AE794" s="246"/>
      <c r="AF794" s="246"/>
      <c r="AG794" s="246"/>
      <c r="AH794" s="246"/>
      <c r="AI794" s="246"/>
      <c r="AJ794" s="246"/>
      <c r="AK794" s="246"/>
      <c r="AL794" s="246"/>
    </row>
    <row r="795" spans="3:38" s="47" customFormat="1" ht="38.25" customHeight="1" x14ac:dyDescent="0.25">
      <c r="C795" s="243"/>
      <c r="H795" s="243"/>
      <c r="L795" s="282"/>
      <c r="M795" s="243"/>
      <c r="O795" s="243"/>
      <c r="P795" s="246"/>
      <c r="Q795" s="246"/>
      <c r="R795" s="246"/>
      <c r="S795" s="246"/>
      <c r="T795" s="246"/>
      <c r="U795" s="246"/>
      <c r="V795" s="246"/>
      <c r="W795" s="246"/>
      <c r="X795" s="246"/>
      <c r="Y795" s="246"/>
      <c r="Z795" s="246"/>
      <c r="AA795" s="246"/>
      <c r="AB795" s="246"/>
      <c r="AC795" s="246"/>
      <c r="AD795" s="246"/>
      <c r="AE795" s="246"/>
      <c r="AF795" s="246"/>
      <c r="AG795" s="246"/>
      <c r="AH795" s="246"/>
      <c r="AI795" s="246"/>
      <c r="AJ795" s="246"/>
      <c r="AK795" s="246"/>
      <c r="AL795" s="246"/>
    </row>
    <row r="796" spans="3:38" s="47" customFormat="1" ht="38.25" customHeight="1" x14ac:dyDescent="0.25">
      <c r="C796" s="243"/>
      <c r="H796" s="243"/>
      <c r="L796" s="282"/>
      <c r="M796" s="243"/>
      <c r="O796" s="243"/>
      <c r="P796" s="246"/>
      <c r="Q796" s="246"/>
      <c r="R796" s="246"/>
      <c r="S796" s="246"/>
      <c r="T796" s="246"/>
      <c r="U796" s="246"/>
      <c r="V796" s="246"/>
      <c r="W796" s="246"/>
      <c r="X796" s="246"/>
      <c r="Y796" s="246"/>
      <c r="Z796" s="246"/>
      <c r="AA796" s="246"/>
      <c r="AB796" s="246"/>
      <c r="AC796" s="246"/>
      <c r="AD796" s="246"/>
      <c r="AE796" s="246"/>
      <c r="AF796" s="246"/>
      <c r="AG796" s="246"/>
      <c r="AH796" s="246"/>
      <c r="AI796" s="246"/>
      <c r="AJ796" s="246"/>
      <c r="AK796" s="246"/>
      <c r="AL796" s="246"/>
    </row>
    <row r="797" spans="3:38" s="47" customFormat="1" ht="38.25" customHeight="1" x14ac:dyDescent="0.25">
      <c r="C797" s="243"/>
      <c r="H797" s="243"/>
      <c r="L797" s="282"/>
      <c r="M797" s="243"/>
      <c r="O797" s="243"/>
      <c r="P797" s="246"/>
      <c r="Q797" s="246"/>
      <c r="R797" s="246"/>
      <c r="S797" s="246"/>
      <c r="T797" s="246"/>
      <c r="U797" s="246"/>
      <c r="V797" s="246"/>
      <c r="W797" s="246"/>
      <c r="X797" s="246"/>
      <c r="Y797" s="246"/>
      <c r="Z797" s="246"/>
      <c r="AA797" s="246"/>
      <c r="AB797" s="246"/>
      <c r="AC797" s="246"/>
      <c r="AD797" s="246"/>
      <c r="AE797" s="246"/>
      <c r="AF797" s="246"/>
      <c r="AG797" s="246"/>
      <c r="AH797" s="246"/>
      <c r="AI797" s="246"/>
      <c r="AJ797" s="246"/>
      <c r="AK797" s="246"/>
      <c r="AL797" s="246"/>
    </row>
    <row r="798" spans="3:38" s="47" customFormat="1" ht="38.25" customHeight="1" x14ac:dyDescent="0.25">
      <c r="C798" s="243"/>
      <c r="H798" s="243"/>
      <c r="L798" s="282"/>
      <c r="M798" s="243"/>
      <c r="O798" s="243"/>
      <c r="P798" s="246"/>
      <c r="Q798" s="246"/>
      <c r="R798" s="246"/>
      <c r="S798" s="246"/>
      <c r="T798" s="246"/>
      <c r="U798" s="246"/>
      <c r="V798" s="246"/>
      <c r="W798" s="246"/>
      <c r="X798" s="246"/>
      <c r="Y798" s="246"/>
      <c r="Z798" s="246"/>
      <c r="AA798" s="246"/>
      <c r="AB798" s="246"/>
      <c r="AC798" s="246"/>
      <c r="AD798" s="246"/>
      <c r="AE798" s="246"/>
      <c r="AF798" s="246"/>
      <c r="AG798" s="246"/>
      <c r="AH798" s="246"/>
      <c r="AI798" s="246"/>
      <c r="AJ798" s="246"/>
      <c r="AK798" s="246"/>
      <c r="AL798" s="246"/>
    </row>
    <row r="799" spans="3:38" s="47" customFormat="1" ht="38.25" customHeight="1" x14ac:dyDescent="0.25">
      <c r="C799" s="243"/>
      <c r="H799" s="243"/>
      <c r="L799" s="282"/>
      <c r="M799" s="243"/>
      <c r="O799" s="243"/>
      <c r="P799" s="246"/>
      <c r="Q799" s="246"/>
      <c r="R799" s="246"/>
      <c r="S799" s="246"/>
      <c r="T799" s="246"/>
      <c r="U799" s="246"/>
      <c r="V799" s="246"/>
      <c r="W799" s="246"/>
      <c r="X799" s="246"/>
      <c r="Y799" s="246"/>
      <c r="Z799" s="246"/>
      <c r="AA799" s="246"/>
      <c r="AB799" s="246"/>
      <c r="AC799" s="246"/>
      <c r="AD799" s="246"/>
      <c r="AE799" s="246"/>
      <c r="AF799" s="246"/>
      <c r="AG799" s="246"/>
      <c r="AH799" s="246"/>
      <c r="AI799" s="246"/>
      <c r="AJ799" s="246"/>
      <c r="AK799" s="246"/>
      <c r="AL799" s="246"/>
    </row>
    <row r="800" spans="3:38" s="47" customFormat="1" ht="38.25" customHeight="1" x14ac:dyDescent="0.25">
      <c r="C800" s="243"/>
      <c r="H800" s="243"/>
      <c r="L800" s="282"/>
      <c r="M800" s="243"/>
      <c r="O800" s="243"/>
      <c r="P800" s="246"/>
      <c r="Q800" s="246"/>
      <c r="R800" s="246"/>
      <c r="S800" s="246"/>
      <c r="T800" s="246"/>
      <c r="U800" s="246"/>
      <c r="V800" s="246"/>
      <c r="W800" s="246"/>
      <c r="X800" s="246"/>
      <c r="Y800" s="246"/>
      <c r="Z800" s="246"/>
      <c r="AA800" s="246"/>
      <c r="AB800" s="246"/>
      <c r="AC800" s="246"/>
      <c r="AD800" s="246"/>
      <c r="AE800" s="246"/>
      <c r="AF800" s="246"/>
      <c r="AG800" s="246"/>
      <c r="AH800" s="246"/>
      <c r="AI800" s="246"/>
      <c r="AJ800" s="246"/>
      <c r="AK800" s="246"/>
      <c r="AL800" s="246"/>
    </row>
    <row r="801" spans="3:38" s="47" customFormat="1" ht="38.25" customHeight="1" x14ac:dyDescent="0.25">
      <c r="C801" s="243"/>
      <c r="H801" s="243"/>
      <c r="L801" s="282"/>
      <c r="M801" s="243"/>
      <c r="O801" s="243"/>
      <c r="P801" s="246"/>
      <c r="Q801" s="246"/>
      <c r="R801" s="246"/>
      <c r="S801" s="246"/>
      <c r="T801" s="246"/>
      <c r="U801" s="246"/>
      <c r="V801" s="246"/>
      <c r="W801" s="246"/>
      <c r="X801" s="246"/>
      <c r="Y801" s="246"/>
      <c r="Z801" s="246"/>
      <c r="AA801" s="246"/>
      <c r="AB801" s="246"/>
      <c r="AC801" s="246"/>
      <c r="AD801" s="246"/>
      <c r="AE801" s="246"/>
      <c r="AF801" s="246"/>
      <c r="AG801" s="246"/>
      <c r="AH801" s="246"/>
      <c r="AI801" s="246"/>
      <c r="AJ801" s="246"/>
      <c r="AK801" s="246"/>
      <c r="AL801" s="246"/>
    </row>
    <row r="802" spans="3:38" s="47" customFormat="1" ht="38.25" customHeight="1" x14ac:dyDescent="0.25">
      <c r="C802" s="243"/>
      <c r="H802" s="243"/>
      <c r="L802" s="282"/>
      <c r="M802" s="243"/>
      <c r="O802" s="243"/>
      <c r="P802" s="246"/>
      <c r="Q802" s="246"/>
      <c r="R802" s="246"/>
      <c r="S802" s="246"/>
      <c r="T802" s="246"/>
      <c r="U802" s="246"/>
      <c r="V802" s="246"/>
      <c r="W802" s="246"/>
      <c r="X802" s="246"/>
      <c r="Y802" s="246"/>
      <c r="Z802" s="246"/>
      <c r="AA802" s="246"/>
      <c r="AB802" s="246"/>
      <c r="AC802" s="246"/>
      <c r="AD802" s="246"/>
      <c r="AE802" s="246"/>
      <c r="AF802" s="246"/>
      <c r="AG802" s="246"/>
      <c r="AH802" s="246"/>
      <c r="AI802" s="246"/>
      <c r="AJ802" s="246"/>
      <c r="AK802" s="246"/>
      <c r="AL802" s="246"/>
    </row>
    <row r="803" spans="3:38" s="47" customFormat="1" ht="38.25" customHeight="1" x14ac:dyDescent="0.25">
      <c r="C803" s="243"/>
      <c r="H803" s="243"/>
      <c r="L803" s="282"/>
      <c r="M803" s="243"/>
      <c r="O803" s="243"/>
      <c r="P803" s="246"/>
      <c r="Q803" s="246"/>
      <c r="R803" s="246"/>
      <c r="S803" s="246"/>
      <c r="T803" s="246"/>
      <c r="U803" s="246"/>
      <c r="V803" s="246"/>
      <c r="W803" s="246"/>
      <c r="X803" s="246"/>
      <c r="Y803" s="246"/>
      <c r="Z803" s="246"/>
      <c r="AA803" s="246"/>
      <c r="AB803" s="246"/>
      <c r="AC803" s="246"/>
      <c r="AD803" s="246"/>
      <c r="AE803" s="246"/>
      <c r="AF803" s="246"/>
      <c r="AG803" s="246"/>
      <c r="AH803" s="246"/>
      <c r="AI803" s="246"/>
      <c r="AJ803" s="246"/>
      <c r="AK803" s="246"/>
      <c r="AL803" s="246"/>
    </row>
    <row r="804" spans="3:38" s="47" customFormat="1" ht="38.25" customHeight="1" x14ac:dyDescent="0.25">
      <c r="C804" s="243"/>
      <c r="H804" s="243"/>
      <c r="L804" s="282"/>
      <c r="M804" s="243"/>
      <c r="O804" s="243"/>
      <c r="P804" s="246"/>
      <c r="Q804" s="246"/>
      <c r="R804" s="246"/>
      <c r="S804" s="246"/>
      <c r="T804" s="246"/>
      <c r="U804" s="246"/>
      <c r="V804" s="246"/>
      <c r="W804" s="246"/>
      <c r="X804" s="246"/>
      <c r="Y804" s="246"/>
      <c r="Z804" s="246"/>
      <c r="AA804" s="246"/>
      <c r="AB804" s="246"/>
      <c r="AC804" s="246"/>
      <c r="AD804" s="246"/>
      <c r="AE804" s="246"/>
      <c r="AF804" s="246"/>
      <c r="AG804" s="246"/>
      <c r="AH804" s="246"/>
      <c r="AI804" s="246"/>
      <c r="AJ804" s="246"/>
      <c r="AK804" s="246"/>
      <c r="AL804" s="246"/>
    </row>
    <row r="805" spans="3:38" s="47" customFormat="1" ht="38.25" customHeight="1" x14ac:dyDescent="0.25">
      <c r="C805" s="243"/>
      <c r="H805" s="243"/>
      <c r="L805" s="282"/>
      <c r="M805" s="243"/>
      <c r="O805" s="243"/>
      <c r="P805" s="246"/>
      <c r="Q805" s="246"/>
      <c r="R805" s="246"/>
      <c r="S805" s="246"/>
      <c r="T805" s="246"/>
      <c r="U805" s="246"/>
      <c r="V805" s="246"/>
      <c r="W805" s="246"/>
      <c r="X805" s="246"/>
      <c r="Y805" s="246"/>
      <c r="Z805" s="246"/>
      <c r="AA805" s="246"/>
      <c r="AB805" s="246"/>
      <c r="AC805" s="246"/>
      <c r="AD805" s="246"/>
      <c r="AE805" s="246"/>
      <c r="AF805" s="246"/>
      <c r="AG805" s="246"/>
      <c r="AH805" s="246"/>
      <c r="AI805" s="246"/>
      <c r="AJ805" s="246"/>
      <c r="AK805" s="246"/>
      <c r="AL805" s="246"/>
    </row>
    <row r="806" spans="3:38" s="47" customFormat="1" ht="38.25" customHeight="1" x14ac:dyDescent="0.25">
      <c r="C806" s="243"/>
      <c r="H806" s="243"/>
      <c r="L806" s="282"/>
      <c r="M806" s="243"/>
      <c r="O806" s="243"/>
      <c r="P806" s="246"/>
      <c r="Q806" s="246"/>
      <c r="R806" s="246"/>
      <c r="S806" s="246"/>
      <c r="T806" s="246"/>
      <c r="U806" s="246"/>
      <c r="V806" s="246"/>
      <c r="W806" s="246"/>
      <c r="X806" s="246"/>
      <c r="Y806" s="246"/>
      <c r="Z806" s="246"/>
      <c r="AA806" s="246"/>
      <c r="AB806" s="246"/>
      <c r="AC806" s="246"/>
      <c r="AD806" s="246"/>
      <c r="AE806" s="246"/>
      <c r="AF806" s="246"/>
      <c r="AG806" s="246"/>
      <c r="AH806" s="246"/>
      <c r="AI806" s="246"/>
      <c r="AJ806" s="246"/>
      <c r="AK806" s="246"/>
      <c r="AL806" s="246"/>
    </row>
    <row r="807" spans="3:38" s="47" customFormat="1" ht="38.25" customHeight="1" x14ac:dyDescent="0.25">
      <c r="C807" s="243"/>
      <c r="H807" s="243"/>
      <c r="L807" s="282"/>
      <c r="M807" s="243"/>
      <c r="O807" s="243"/>
      <c r="P807" s="246"/>
      <c r="Q807" s="246"/>
      <c r="R807" s="246"/>
      <c r="S807" s="246"/>
      <c r="T807" s="246"/>
      <c r="U807" s="246"/>
      <c r="V807" s="246"/>
      <c r="W807" s="246"/>
      <c r="X807" s="246"/>
      <c r="Y807" s="246"/>
      <c r="Z807" s="246"/>
      <c r="AA807" s="246"/>
      <c r="AB807" s="246"/>
      <c r="AC807" s="246"/>
      <c r="AD807" s="246"/>
      <c r="AE807" s="246"/>
      <c r="AF807" s="246"/>
      <c r="AG807" s="246"/>
      <c r="AH807" s="246"/>
      <c r="AI807" s="246"/>
      <c r="AJ807" s="246"/>
      <c r="AK807" s="246"/>
      <c r="AL807" s="246"/>
    </row>
    <row r="808" spans="3:38" s="47" customFormat="1" ht="38.25" customHeight="1" x14ac:dyDescent="0.25">
      <c r="C808" s="243"/>
      <c r="H808" s="243"/>
      <c r="L808" s="282"/>
      <c r="M808" s="243"/>
      <c r="O808" s="243"/>
      <c r="P808" s="246"/>
      <c r="Q808" s="246"/>
      <c r="R808" s="246"/>
      <c r="S808" s="246"/>
      <c r="T808" s="246"/>
      <c r="U808" s="246"/>
      <c r="V808" s="246"/>
      <c r="W808" s="246"/>
      <c r="X808" s="246"/>
      <c r="Y808" s="246"/>
      <c r="Z808" s="246"/>
      <c r="AA808" s="246"/>
      <c r="AB808" s="246"/>
      <c r="AC808" s="246"/>
      <c r="AD808" s="246"/>
      <c r="AE808" s="246"/>
      <c r="AF808" s="246"/>
      <c r="AG808" s="246"/>
      <c r="AH808" s="246"/>
      <c r="AI808" s="246"/>
      <c r="AJ808" s="246"/>
      <c r="AK808" s="246"/>
      <c r="AL808" s="246"/>
    </row>
    <row r="809" spans="3:38" s="47" customFormat="1" ht="38.25" customHeight="1" x14ac:dyDescent="0.25">
      <c r="C809" s="243"/>
      <c r="H809" s="243"/>
      <c r="L809" s="282"/>
      <c r="M809" s="243"/>
      <c r="O809" s="243"/>
      <c r="P809" s="246"/>
      <c r="Q809" s="246"/>
      <c r="R809" s="246"/>
      <c r="S809" s="246"/>
      <c r="T809" s="246"/>
      <c r="U809" s="246"/>
      <c r="V809" s="246"/>
      <c r="W809" s="246"/>
      <c r="X809" s="246"/>
      <c r="Y809" s="246"/>
      <c r="Z809" s="246"/>
      <c r="AA809" s="246"/>
      <c r="AB809" s="246"/>
      <c r="AC809" s="246"/>
      <c r="AD809" s="246"/>
      <c r="AE809" s="246"/>
      <c r="AF809" s="246"/>
      <c r="AG809" s="246"/>
      <c r="AH809" s="246"/>
      <c r="AI809" s="246"/>
      <c r="AJ809" s="246"/>
      <c r="AK809" s="246"/>
      <c r="AL809" s="246"/>
    </row>
    <row r="810" spans="3:38" s="47" customFormat="1" ht="38.25" customHeight="1" x14ac:dyDescent="0.25">
      <c r="C810" s="243"/>
      <c r="H810" s="243"/>
      <c r="L810" s="282"/>
      <c r="M810" s="243"/>
      <c r="O810" s="243"/>
      <c r="P810" s="246"/>
      <c r="Q810" s="246"/>
      <c r="R810" s="246"/>
      <c r="S810" s="246"/>
      <c r="T810" s="246"/>
      <c r="U810" s="246"/>
      <c r="V810" s="246"/>
      <c r="W810" s="246"/>
      <c r="X810" s="246"/>
      <c r="Y810" s="246"/>
      <c r="Z810" s="246"/>
      <c r="AA810" s="246"/>
      <c r="AB810" s="246"/>
      <c r="AC810" s="246"/>
      <c r="AD810" s="246"/>
      <c r="AE810" s="246"/>
      <c r="AF810" s="246"/>
      <c r="AG810" s="246"/>
      <c r="AH810" s="246"/>
      <c r="AI810" s="246"/>
      <c r="AJ810" s="246"/>
      <c r="AK810" s="246"/>
      <c r="AL810" s="246"/>
    </row>
    <row r="811" spans="3:38" s="47" customFormat="1" ht="38.25" customHeight="1" x14ac:dyDescent="0.25">
      <c r="C811" s="243"/>
      <c r="H811" s="243"/>
      <c r="L811" s="282"/>
      <c r="M811" s="243"/>
      <c r="O811" s="243"/>
      <c r="P811" s="246"/>
      <c r="Q811" s="246"/>
      <c r="R811" s="246"/>
      <c r="S811" s="246"/>
      <c r="T811" s="246"/>
      <c r="U811" s="246"/>
      <c r="V811" s="246"/>
      <c r="W811" s="246"/>
      <c r="X811" s="246"/>
      <c r="Y811" s="246"/>
      <c r="Z811" s="246"/>
      <c r="AA811" s="246"/>
      <c r="AB811" s="246"/>
      <c r="AC811" s="246"/>
      <c r="AD811" s="246"/>
      <c r="AE811" s="246"/>
      <c r="AF811" s="246"/>
      <c r="AG811" s="246"/>
      <c r="AH811" s="246"/>
      <c r="AI811" s="246"/>
      <c r="AJ811" s="246"/>
      <c r="AK811" s="246"/>
      <c r="AL811" s="246"/>
    </row>
    <row r="812" spans="3:38" s="47" customFormat="1" ht="38.25" customHeight="1" x14ac:dyDescent="0.25">
      <c r="C812" s="243"/>
      <c r="H812" s="243"/>
      <c r="L812" s="282"/>
      <c r="M812" s="243"/>
      <c r="O812" s="243"/>
      <c r="P812" s="246"/>
      <c r="Q812" s="246"/>
      <c r="R812" s="246"/>
      <c r="S812" s="246"/>
      <c r="T812" s="246"/>
      <c r="U812" s="246"/>
      <c r="V812" s="246"/>
      <c r="W812" s="246"/>
      <c r="X812" s="246"/>
      <c r="Y812" s="246"/>
      <c r="Z812" s="246"/>
      <c r="AA812" s="246"/>
      <c r="AB812" s="246"/>
      <c r="AC812" s="246"/>
      <c r="AD812" s="246"/>
      <c r="AE812" s="246"/>
      <c r="AF812" s="246"/>
      <c r="AG812" s="246"/>
      <c r="AH812" s="246"/>
      <c r="AI812" s="246"/>
      <c r="AJ812" s="246"/>
      <c r="AK812" s="246"/>
      <c r="AL812" s="246"/>
    </row>
    <row r="813" spans="3:38" s="47" customFormat="1" ht="38.25" customHeight="1" x14ac:dyDescent="0.25">
      <c r="C813" s="243"/>
      <c r="H813" s="243"/>
      <c r="L813" s="282"/>
      <c r="M813" s="243"/>
      <c r="O813" s="243"/>
      <c r="P813" s="246"/>
      <c r="Q813" s="246"/>
      <c r="R813" s="246"/>
      <c r="S813" s="246"/>
      <c r="T813" s="246"/>
      <c r="U813" s="246"/>
      <c r="V813" s="246"/>
      <c r="W813" s="246"/>
      <c r="X813" s="246"/>
      <c r="Y813" s="246"/>
      <c r="Z813" s="246"/>
      <c r="AA813" s="246"/>
      <c r="AB813" s="246"/>
      <c r="AC813" s="246"/>
      <c r="AD813" s="246"/>
      <c r="AE813" s="246"/>
      <c r="AF813" s="246"/>
      <c r="AG813" s="246"/>
      <c r="AH813" s="246"/>
      <c r="AI813" s="246"/>
      <c r="AJ813" s="246"/>
      <c r="AK813" s="246"/>
      <c r="AL813" s="246"/>
    </row>
    <row r="814" spans="3:38" s="47" customFormat="1" ht="38.25" customHeight="1" x14ac:dyDescent="0.25">
      <c r="C814" s="243"/>
      <c r="H814" s="243"/>
      <c r="L814" s="282"/>
      <c r="M814" s="243"/>
      <c r="O814" s="243"/>
      <c r="P814" s="246"/>
      <c r="Q814" s="246"/>
      <c r="R814" s="246"/>
      <c r="S814" s="246"/>
      <c r="T814" s="246"/>
      <c r="U814" s="246"/>
      <c r="V814" s="246"/>
      <c r="W814" s="246"/>
      <c r="X814" s="246"/>
      <c r="Y814" s="246"/>
      <c r="Z814" s="246"/>
      <c r="AA814" s="246"/>
      <c r="AB814" s="246"/>
      <c r="AC814" s="246"/>
      <c r="AD814" s="246"/>
      <c r="AE814" s="246"/>
      <c r="AF814" s="246"/>
      <c r="AG814" s="246"/>
      <c r="AH814" s="246"/>
      <c r="AI814" s="246"/>
      <c r="AJ814" s="246"/>
      <c r="AK814" s="246"/>
      <c r="AL814" s="246"/>
    </row>
    <row r="815" spans="3:38" s="47" customFormat="1" ht="38.25" customHeight="1" x14ac:dyDescent="0.25">
      <c r="C815" s="243"/>
      <c r="H815" s="243"/>
      <c r="L815" s="282"/>
      <c r="M815" s="243"/>
      <c r="O815" s="243"/>
      <c r="P815" s="246"/>
      <c r="Q815" s="246"/>
      <c r="R815" s="246"/>
      <c r="S815" s="246"/>
      <c r="T815" s="246"/>
      <c r="U815" s="246"/>
      <c r="V815" s="246"/>
      <c r="W815" s="246"/>
      <c r="X815" s="246"/>
      <c r="Y815" s="246"/>
      <c r="Z815" s="246"/>
      <c r="AA815" s="246"/>
      <c r="AB815" s="246"/>
      <c r="AC815" s="246"/>
      <c r="AD815" s="246"/>
      <c r="AE815" s="246"/>
      <c r="AF815" s="246"/>
      <c r="AG815" s="246"/>
      <c r="AH815" s="246"/>
      <c r="AI815" s="246"/>
      <c r="AJ815" s="246"/>
      <c r="AK815" s="246"/>
      <c r="AL815" s="246"/>
    </row>
    <row r="816" spans="3:38" s="47" customFormat="1" ht="38.25" customHeight="1" x14ac:dyDescent="0.25">
      <c r="C816" s="243"/>
      <c r="H816" s="243"/>
      <c r="L816" s="282"/>
      <c r="M816" s="243"/>
      <c r="O816" s="243"/>
      <c r="P816" s="246"/>
      <c r="Q816" s="246"/>
      <c r="R816" s="246"/>
      <c r="S816" s="246"/>
      <c r="T816" s="246"/>
      <c r="U816" s="246"/>
      <c r="V816" s="246"/>
      <c r="W816" s="246"/>
      <c r="X816" s="246"/>
      <c r="Y816" s="246"/>
      <c r="Z816" s="246"/>
      <c r="AA816" s="246"/>
      <c r="AB816" s="246"/>
      <c r="AC816" s="246"/>
      <c r="AD816" s="246"/>
      <c r="AE816" s="246"/>
      <c r="AF816" s="246"/>
      <c r="AG816" s="246"/>
      <c r="AH816" s="246"/>
      <c r="AI816" s="246"/>
      <c r="AJ816" s="246"/>
      <c r="AK816" s="246"/>
      <c r="AL816" s="246"/>
    </row>
    <row r="817" spans="3:38" s="47" customFormat="1" ht="38.25" customHeight="1" x14ac:dyDescent="0.25">
      <c r="C817" s="243"/>
      <c r="H817" s="243"/>
      <c r="L817" s="282"/>
      <c r="M817" s="243"/>
      <c r="O817" s="243"/>
      <c r="P817" s="246"/>
      <c r="Q817" s="246"/>
      <c r="R817" s="246"/>
      <c r="S817" s="246"/>
      <c r="T817" s="246"/>
      <c r="U817" s="246"/>
      <c r="V817" s="246"/>
      <c r="W817" s="246"/>
      <c r="X817" s="246"/>
      <c r="Y817" s="246"/>
      <c r="Z817" s="246"/>
      <c r="AA817" s="246"/>
      <c r="AB817" s="246"/>
      <c r="AC817" s="246"/>
      <c r="AD817" s="246"/>
      <c r="AE817" s="246"/>
      <c r="AF817" s="246"/>
      <c r="AG817" s="246"/>
      <c r="AH817" s="246"/>
      <c r="AI817" s="246"/>
      <c r="AJ817" s="246"/>
      <c r="AK817" s="246"/>
      <c r="AL817" s="246"/>
    </row>
    <row r="818" spans="3:38" s="47" customFormat="1" ht="38.25" customHeight="1" x14ac:dyDescent="0.25">
      <c r="C818" s="243"/>
      <c r="H818" s="243"/>
      <c r="L818" s="282"/>
      <c r="M818" s="243"/>
      <c r="O818" s="243"/>
      <c r="P818" s="246"/>
      <c r="Q818" s="246"/>
      <c r="R818" s="246"/>
      <c r="S818" s="246"/>
      <c r="T818" s="246"/>
      <c r="U818" s="246"/>
      <c r="V818" s="246"/>
      <c r="W818" s="246"/>
      <c r="X818" s="246"/>
      <c r="Y818" s="246"/>
      <c r="Z818" s="246"/>
      <c r="AA818" s="246"/>
      <c r="AB818" s="246"/>
      <c r="AC818" s="246"/>
      <c r="AD818" s="246"/>
      <c r="AE818" s="246"/>
      <c r="AF818" s="246"/>
      <c r="AG818" s="246"/>
      <c r="AH818" s="246"/>
      <c r="AI818" s="246"/>
      <c r="AJ818" s="246"/>
      <c r="AK818" s="246"/>
      <c r="AL818" s="246"/>
    </row>
    <row r="819" spans="3:38" s="47" customFormat="1" ht="38.25" customHeight="1" x14ac:dyDescent="0.25">
      <c r="C819" s="243"/>
      <c r="H819" s="243"/>
      <c r="L819" s="282"/>
      <c r="M819" s="243"/>
      <c r="O819" s="243"/>
      <c r="P819" s="246"/>
      <c r="Q819" s="246"/>
      <c r="R819" s="246"/>
      <c r="S819" s="246"/>
      <c r="T819" s="246"/>
      <c r="U819" s="246"/>
      <c r="V819" s="246"/>
      <c r="W819" s="246"/>
      <c r="X819" s="246"/>
      <c r="Y819" s="246"/>
      <c r="Z819" s="246"/>
      <c r="AA819" s="246"/>
      <c r="AB819" s="246"/>
      <c r="AC819" s="246"/>
      <c r="AD819" s="246"/>
      <c r="AE819" s="246"/>
      <c r="AF819" s="246"/>
      <c r="AG819" s="246"/>
      <c r="AH819" s="246"/>
      <c r="AI819" s="246"/>
      <c r="AJ819" s="246"/>
      <c r="AK819" s="246"/>
      <c r="AL819" s="246"/>
    </row>
    <row r="820" spans="3:38" s="47" customFormat="1" ht="38.25" customHeight="1" x14ac:dyDescent="0.25">
      <c r="C820" s="243"/>
      <c r="H820" s="243"/>
      <c r="L820" s="282"/>
      <c r="M820" s="243"/>
      <c r="O820" s="243"/>
      <c r="P820" s="246"/>
      <c r="Q820" s="246"/>
      <c r="R820" s="246"/>
      <c r="S820" s="246"/>
      <c r="T820" s="246"/>
      <c r="U820" s="246"/>
      <c r="V820" s="246"/>
      <c r="W820" s="246"/>
      <c r="X820" s="246"/>
      <c r="Y820" s="246"/>
      <c r="Z820" s="246"/>
      <c r="AA820" s="246"/>
      <c r="AB820" s="246"/>
      <c r="AC820" s="246"/>
      <c r="AD820" s="246"/>
      <c r="AE820" s="246"/>
      <c r="AF820" s="246"/>
      <c r="AG820" s="246"/>
      <c r="AH820" s="246"/>
      <c r="AI820" s="246"/>
      <c r="AJ820" s="246"/>
      <c r="AK820" s="246"/>
      <c r="AL820" s="246"/>
    </row>
    <row r="821" spans="3:38" s="47" customFormat="1" ht="38.25" customHeight="1" x14ac:dyDescent="0.25">
      <c r="C821" s="243"/>
      <c r="H821" s="243"/>
      <c r="L821" s="282"/>
      <c r="M821" s="243"/>
      <c r="O821" s="243"/>
      <c r="P821" s="246"/>
      <c r="Q821" s="246"/>
      <c r="R821" s="246"/>
      <c r="S821" s="246"/>
      <c r="T821" s="246"/>
      <c r="U821" s="246"/>
      <c r="V821" s="246"/>
      <c r="W821" s="246"/>
      <c r="X821" s="246"/>
      <c r="Y821" s="246"/>
      <c r="Z821" s="246"/>
      <c r="AA821" s="246"/>
      <c r="AB821" s="246"/>
      <c r="AC821" s="246"/>
      <c r="AD821" s="246"/>
      <c r="AE821" s="246"/>
      <c r="AF821" s="246"/>
      <c r="AG821" s="246"/>
      <c r="AH821" s="246"/>
      <c r="AI821" s="246"/>
      <c r="AJ821" s="246"/>
      <c r="AK821" s="246"/>
      <c r="AL821" s="246"/>
    </row>
    <row r="822" spans="3:38" s="47" customFormat="1" ht="38.25" customHeight="1" x14ac:dyDescent="0.25">
      <c r="C822" s="243"/>
      <c r="H822" s="243"/>
      <c r="L822" s="282"/>
      <c r="M822" s="243"/>
      <c r="O822" s="243"/>
      <c r="P822" s="246"/>
      <c r="Q822" s="246"/>
      <c r="R822" s="246"/>
      <c r="S822" s="246"/>
      <c r="T822" s="246"/>
      <c r="U822" s="246"/>
      <c r="V822" s="246"/>
      <c r="W822" s="246"/>
      <c r="X822" s="246"/>
      <c r="Y822" s="246"/>
      <c r="Z822" s="246"/>
      <c r="AA822" s="246"/>
      <c r="AB822" s="246"/>
      <c r="AC822" s="246"/>
      <c r="AD822" s="246"/>
      <c r="AE822" s="246"/>
      <c r="AF822" s="246"/>
      <c r="AG822" s="246"/>
      <c r="AH822" s="246"/>
      <c r="AI822" s="246"/>
      <c r="AJ822" s="246"/>
      <c r="AK822" s="246"/>
      <c r="AL822" s="246"/>
    </row>
    <row r="823" spans="3:38" s="47" customFormat="1" ht="38.25" customHeight="1" x14ac:dyDescent="0.25">
      <c r="C823" s="243"/>
      <c r="H823" s="243"/>
      <c r="L823" s="282"/>
      <c r="M823" s="243"/>
      <c r="O823" s="243"/>
      <c r="P823" s="246"/>
      <c r="Q823" s="246"/>
      <c r="R823" s="246"/>
      <c r="S823" s="246"/>
      <c r="T823" s="246"/>
      <c r="U823" s="246"/>
      <c r="V823" s="246"/>
      <c r="W823" s="246"/>
      <c r="X823" s="246"/>
      <c r="Y823" s="246"/>
      <c r="Z823" s="246"/>
      <c r="AA823" s="246"/>
      <c r="AB823" s="246"/>
      <c r="AC823" s="246"/>
      <c r="AD823" s="246"/>
      <c r="AE823" s="246"/>
      <c r="AF823" s="246"/>
      <c r="AG823" s="246"/>
      <c r="AH823" s="246"/>
      <c r="AI823" s="246"/>
      <c r="AJ823" s="246"/>
      <c r="AK823" s="246"/>
      <c r="AL823" s="246"/>
    </row>
    <row r="824" spans="3:38" s="47" customFormat="1" ht="38.25" customHeight="1" x14ac:dyDescent="0.25">
      <c r="C824" s="243"/>
      <c r="H824" s="243"/>
      <c r="L824" s="282"/>
      <c r="M824" s="243"/>
      <c r="O824" s="243"/>
      <c r="P824" s="246"/>
      <c r="Q824" s="246"/>
      <c r="R824" s="246"/>
      <c r="S824" s="246"/>
      <c r="T824" s="246"/>
      <c r="U824" s="246"/>
      <c r="V824" s="246"/>
      <c r="W824" s="246"/>
      <c r="X824" s="246"/>
      <c r="Y824" s="246"/>
      <c r="Z824" s="246"/>
      <c r="AA824" s="246"/>
      <c r="AB824" s="246"/>
      <c r="AC824" s="246"/>
      <c r="AD824" s="246"/>
      <c r="AE824" s="246"/>
      <c r="AF824" s="246"/>
      <c r="AG824" s="246"/>
      <c r="AH824" s="246"/>
      <c r="AI824" s="246"/>
      <c r="AJ824" s="246"/>
      <c r="AK824" s="246"/>
      <c r="AL824" s="246"/>
    </row>
    <row r="825" spans="3:38" s="47" customFormat="1" ht="38.25" customHeight="1" x14ac:dyDescent="0.25">
      <c r="C825" s="243"/>
      <c r="H825" s="243"/>
      <c r="L825" s="282"/>
      <c r="M825" s="243"/>
      <c r="O825" s="243"/>
      <c r="P825" s="246"/>
      <c r="Q825" s="246"/>
      <c r="R825" s="246"/>
      <c r="S825" s="246"/>
      <c r="T825" s="246"/>
      <c r="U825" s="246"/>
      <c r="V825" s="246"/>
      <c r="W825" s="246"/>
      <c r="X825" s="246"/>
      <c r="Y825" s="246"/>
      <c r="Z825" s="246"/>
      <c r="AA825" s="246"/>
      <c r="AB825" s="246"/>
      <c r="AC825" s="246"/>
      <c r="AD825" s="246"/>
      <c r="AE825" s="246"/>
      <c r="AF825" s="246"/>
      <c r="AG825" s="246"/>
      <c r="AH825" s="246"/>
      <c r="AI825" s="246"/>
      <c r="AJ825" s="246"/>
      <c r="AK825" s="246"/>
      <c r="AL825" s="246"/>
    </row>
    <row r="826" spans="3:38" s="47" customFormat="1" ht="38.25" customHeight="1" x14ac:dyDescent="0.25">
      <c r="C826" s="243"/>
      <c r="H826" s="243"/>
      <c r="L826" s="282"/>
      <c r="M826" s="243"/>
      <c r="O826" s="243"/>
      <c r="P826" s="246"/>
      <c r="Q826" s="246"/>
      <c r="R826" s="246"/>
      <c r="S826" s="246"/>
      <c r="T826" s="246"/>
      <c r="U826" s="246"/>
      <c r="V826" s="246"/>
      <c r="W826" s="246"/>
      <c r="X826" s="246"/>
      <c r="Y826" s="246"/>
      <c r="Z826" s="246"/>
      <c r="AA826" s="246"/>
      <c r="AB826" s="246"/>
      <c r="AC826" s="246"/>
      <c r="AD826" s="246"/>
      <c r="AE826" s="246"/>
      <c r="AF826" s="246"/>
      <c r="AG826" s="246"/>
      <c r="AH826" s="246"/>
      <c r="AI826" s="246"/>
      <c r="AJ826" s="246"/>
      <c r="AK826" s="246"/>
      <c r="AL826" s="246"/>
    </row>
    <row r="827" spans="3:38" s="47" customFormat="1" ht="38.25" customHeight="1" x14ac:dyDescent="0.25">
      <c r="C827" s="243"/>
      <c r="H827" s="243"/>
      <c r="L827" s="282"/>
      <c r="M827" s="243"/>
      <c r="O827" s="243"/>
      <c r="P827" s="246"/>
      <c r="Q827" s="246"/>
      <c r="R827" s="246"/>
      <c r="S827" s="246"/>
      <c r="T827" s="246"/>
      <c r="U827" s="246"/>
      <c r="V827" s="246"/>
      <c r="W827" s="246"/>
      <c r="X827" s="246"/>
      <c r="Y827" s="246"/>
      <c r="Z827" s="246"/>
      <c r="AA827" s="246"/>
      <c r="AB827" s="246"/>
      <c r="AC827" s="246"/>
      <c r="AD827" s="246"/>
      <c r="AE827" s="246"/>
      <c r="AF827" s="246"/>
      <c r="AG827" s="246"/>
      <c r="AH827" s="246"/>
      <c r="AI827" s="246"/>
      <c r="AJ827" s="246"/>
      <c r="AK827" s="246"/>
      <c r="AL827" s="246"/>
    </row>
    <row r="828" spans="3:38" s="47" customFormat="1" ht="38.25" customHeight="1" x14ac:dyDescent="0.25">
      <c r="C828" s="243"/>
      <c r="H828" s="243"/>
      <c r="L828" s="282"/>
      <c r="M828" s="243"/>
      <c r="O828" s="243"/>
      <c r="P828" s="246"/>
      <c r="Q828" s="246"/>
      <c r="R828" s="246"/>
      <c r="S828" s="246"/>
      <c r="T828" s="246"/>
      <c r="U828" s="246"/>
      <c r="V828" s="246"/>
      <c r="W828" s="246"/>
      <c r="X828" s="246"/>
      <c r="Y828" s="246"/>
      <c r="Z828" s="246"/>
      <c r="AA828" s="246"/>
      <c r="AB828" s="246"/>
      <c r="AC828" s="246"/>
      <c r="AD828" s="246"/>
      <c r="AE828" s="246"/>
      <c r="AF828" s="246"/>
      <c r="AG828" s="246"/>
      <c r="AH828" s="246"/>
      <c r="AI828" s="246"/>
      <c r="AJ828" s="246"/>
      <c r="AK828" s="246"/>
      <c r="AL828" s="246"/>
    </row>
    <row r="829" spans="3:38" s="47" customFormat="1" ht="38.25" customHeight="1" x14ac:dyDescent="0.25">
      <c r="C829" s="243"/>
      <c r="H829" s="243"/>
      <c r="L829" s="282"/>
      <c r="M829" s="243"/>
      <c r="O829" s="243"/>
      <c r="P829" s="246"/>
      <c r="Q829" s="246"/>
      <c r="R829" s="246"/>
      <c r="S829" s="246"/>
      <c r="T829" s="246"/>
      <c r="U829" s="246"/>
      <c r="V829" s="246"/>
      <c r="W829" s="246"/>
      <c r="X829" s="246"/>
      <c r="Y829" s="246"/>
      <c r="Z829" s="246"/>
      <c r="AA829" s="246"/>
      <c r="AB829" s="246"/>
      <c r="AC829" s="246"/>
      <c r="AD829" s="246"/>
      <c r="AE829" s="246"/>
      <c r="AF829" s="246"/>
      <c r="AG829" s="246"/>
      <c r="AH829" s="246"/>
      <c r="AI829" s="246"/>
      <c r="AJ829" s="246"/>
      <c r="AK829" s="246"/>
      <c r="AL829" s="246"/>
    </row>
    <row r="830" spans="3:38" s="47" customFormat="1" ht="38.25" customHeight="1" x14ac:dyDescent="0.25">
      <c r="C830" s="243"/>
      <c r="H830" s="243"/>
      <c r="L830" s="282"/>
      <c r="M830" s="243"/>
      <c r="O830" s="243"/>
      <c r="P830" s="246"/>
      <c r="Q830" s="246"/>
      <c r="R830" s="246"/>
      <c r="S830" s="246"/>
      <c r="T830" s="246"/>
      <c r="U830" s="246"/>
      <c r="V830" s="246"/>
      <c r="W830" s="246"/>
      <c r="X830" s="246"/>
      <c r="Y830" s="246"/>
      <c r="Z830" s="246"/>
      <c r="AA830" s="246"/>
      <c r="AB830" s="246"/>
      <c r="AC830" s="246"/>
      <c r="AD830" s="246"/>
      <c r="AE830" s="246"/>
      <c r="AF830" s="246"/>
      <c r="AG830" s="246"/>
      <c r="AH830" s="246"/>
      <c r="AI830" s="246"/>
      <c r="AJ830" s="246"/>
      <c r="AK830" s="246"/>
      <c r="AL830" s="246"/>
    </row>
    <row r="831" spans="3:38" s="47" customFormat="1" ht="38.25" customHeight="1" x14ac:dyDescent="0.25">
      <c r="C831" s="243"/>
      <c r="H831" s="243"/>
      <c r="L831" s="282"/>
      <c r="M831" s="243"/>
      <c r="O831" s="243"/>
      <c r="P831" s="246"/>
      <c r="Q831" s="246"/>
      <c r="R831" s="246"/>
      <c r="S831" s="246"/>
      <c r="T831" s="246"/>
      <c r="U831" s="246"/>
      <c r="V831" s="246"/>
      <c r="W831" s="246"/>
      <c r="X831" s="246"/>
      <c r="Y831" s="246"/>
      <c r="Z831" s="246"/>
      <c r="AA831" s="246"/>
      <c r="AB831" s="246"/>
      <c r="AC831" s="246"/>
      <c r="AD831" s="246"/>
      <c r="AE831" s="246"/>
      <c r="AF831" s="246"/>
      <c r="AG831" s="246"/>
      <c r="AH831" s="246"/>
      <c r="AI831" s="246"/>
      <c r="AJ831" s="246"/>
      <c r="AK831" s="246"/>
      <c r="AL831" s="246"/>
    </row>
    <row r="832" spans="3:38" s="47" customFormat="1" ht="38.25" customHeight="1" x14ac:dyDescent="0.25">
      <c r="C832" s="243"/>
      <c r="H832" s="243"/>
      <c r="L832" s="282"/>
      <c r="M832" s="243"/>
      <c r="O832" s="243"/>
      <c r="P832" s="246"/>
      <c r="Q832" s="246"/>
      <c r="R832" s="246"/>
      <c r="S832" s="246"/>
      <c r="T832" s="246"/>
      <c r="U832" s="246"/>
      <c r="V832" s="246"/>
      <c r="W832" s="246"/>
      <c r="X832" s="246"/>
      <c r="Y832" s="246"/>
      <c r="Z832" s="246"/>
      <c r="AA832" s="246"/>
      <c r="AB832" s="246"/>
      <c r="AC832" s="246"/>
      <c r="AD832" s="246"/>
      <c r="AE832" s="246"/>
      <c r="AF832" s="246"/>
      <c r="AG832" s="246"/>
      <c r="AH832" s="246"/>
      <c r="AI832" s="246"/>
      <c r="AJ832" s="246"/>
      <c r="AK832" s="246"/>
      <c r="AL832" s="246"/>
    </row>
    <row r="833" spans="3:38" s="47" customFormat="1" ht="38.25" customHeight="1" x14ac:dyDescent="0.25">
      <c r="C833" s="243"/>
      <c r="H833" s="243"/>
      <c r="L833" s="282"/>
      <c r="M833" s="243"/>
      <c r="O833" s="243"/>
      <c r="P833" s="246"/>
      <c r="Q833" s="246"/>
      <c r="R833" s="246"/>
      <c r="S833" s="246"/>
      <c r="T833" s="246"/>
      <c r="U833" s="246"/>
      <c r="V833" s="246"/>
      <c r="W833" s="246"/>
      <c r="X833" s="246"/>
      <c r="Y833" s="246"/>
      <c r="Z833" s="246"/>
      <c r="AA833" s="246"/>
      <c r="AB833" s="246"/>
      <c r="AC833" s="246"/>
      <c r="AD833" s="246"/>
      <c r="AE833" s="246"/>
      <c r="AF833" s="246"/>
      <c r="AG833" s="246"/>
      <c r="AH833" s="246"/>
      <c r="AI833" s="246"/>
      <c r="AJ833" s="246"/>
      <c r="AK833" s="246"/>
      <c r="AL833" s="246"/>
    </row>
    <row r="834" spans="3:38" s="47" customFormat="1" ht="38.25" customHeight="1" x14ac:dyDescent="0.25">
      <c r="C834" s="243"/>
      <c r="H834" s="243"/>
      <c r="L834" s="282"/>
      <c r="M834" s="243"/>
      <c r="O834" s="243"/>
      <c r="P834" s="246"/>
      <c r="Q834" s="246"/>
      <c r="R834" s="246"/>
      <c r="S834" s="246"/>
      <c r="T834" s="246"/>
      <c r="U834" s="246"/>
      <c r="V834" s="246"/>
      <c r="W834" s="246"/>
      <c r="X834" s="246"/>
      <c r="Y834" s="246"/>
      <c r="Z834" s="246"/>
      <c r="AA834" s="246"/>
      <c r="AB834" s="246"/>
      <c r="AC834" s="246"/>
      <c r="AD834" s="246"/>
      <c r="AE834" s="246"/>
      <c r="AF834" s="246"/>
      <c r="AG834" s="246"/>
      <c r="AH834" s="246"/>
      <c r="AI834" s="246"/>
      <c r="AJ834" s="246"/>
      <c r="AK834" s="246"/>
      <c r="AL834" s="246"/>
    </row>
    <row r="835" spans="3:38" s="47" customFormat="1" ht="38.25" customHeight="1" x14ac:dyDescent="0.25">
      <c r="C835" s="243"/>
      <c r="H835" s="243"/>
      <c r="L835" s="282"/>
      <c r="M835" s="243"/>
      <c r="O835" s="243"/>
      <c r="P835" s="246"/>
      <c r="Q835" s="246"/>
      <c r="R835" s="246"/>
      <c r="S835" s="246"/>
      <c r="T835" s="246"/>
      <c r="U835" s="246"/>
      <c r="V835" s="246"/>
      <c r="W835" s="246"/>
      <c r="X835" s="246"/>
      <c r="Y835" s="246"/>
      <c r="Z835" s="246"/>
      <c r="AA835" s="246"/>
      <c r="AB835" s="246"/>
      <c r="AC835" s="246"/>
      <c r="AD835" s="246"/>
      <c r="AE835" s="246"/>
      <c r="AF835" s="246"/>
      <c r="AG835" s="246"/>
      <c r="AH835" s="246"/>
      <c r="AI835" s="246"/>
      <c r="AJ835" s="246"/>
      <c r="AK835" s="246"/>
      <c r="AL835" s="246"/>
    </row>
    <row r="836" spans="3:38" s="47" customFormat="1" ht="38.25" customHeight="1" x14ac:dyDescent="0.25">
      <c r="C836" s="243"/>
      <c r="H836" s="243"/>
      <c r="L836" s="282"/>
      <c r="M836" s="243"/>
      <c r="O836" s="243"/>
      <c r="P836" s="246"/>
      <c r="Q836" s="246"/>
      <c r="R836" s="246"/>
      <c r="S836" s="246"/>
      <c r="T836" s="246"/>
      <c r="U836" s="246"/>
      <c r="V836" s="246"/>
      <c r="W836" s="246"/>
      <c r="X836" s="246"/>
      <c r="Y836" s="246"/>
      <c r="Z836" s="246"/>
      <c r="AA836" s="246"/>
      <c r="AB836" s="246"/>
      <c r="AC836" s="246"/>
      <c r="AD836" s="246"/>
      <c r="AE836" s="246"/>
      <c r="AF836" s="246"/>
      <c r="AG836" s="246"/>
      <c r="AH836" s="246"/>
      <c r="AI836" s="246"/>
      <c r="AJ836" s="246"/>
      <c r="AK836" s="246"/>
      <c r="AL836" s="246"/>
    </row>
    <row r="837" spans="3:38" s="47" customFormat="1" ht="38.25" customHeight="1" x14ac:dyDescent="0.25">
      <c r="C837" s="243"/>
      <c r="H837" s="243"/>
      <c r="L837" s="282"/>
      <c r="M837" s="243"/>
      <c r="O837" s="243"/>
      <c r="P837" s="246"/>
      <c r="Q837" s="246"/>
      <c r="R837" s="246"/>
      <c r="S837" s="246"/>
      <c r="T837" s="246"/>
      <c r="U837" s="246"/>
      <c r="V837" s="246"/>
      <c r="W837" s="246"/>
      <c r="X837" s="246"/>
      <c r="Y837" s="246"/>
      <c r="Z837" s="246"/>
      <c r="AA837" s="246"/>
      <c r="AB837" s="246"/>
      <c r="AC837" s="246"/>
      <c r="AD837" s="246"/>
      <c r="AE837" s="246"/>
      <c r="AF837" s="246"/>
      <c r="AG837" s="246"/>
      <c r="AH837" s="246"/>
      <c r="AI837" s="246"/>
      <c r="AJ837" s="246"/>
      <c r="AK837" s="246"/>
      <c r="AL837" s="246"/>
    </row>
    <row r="838" spans="3:38" s="47" customFormat="1" ht="38.25" customHeight="1" x14ac:dyDescent="0.25">
      <c r="C838" s="243"/>
      <c r="H838" s="243"/>
      <c r="L838" s="282"/>
      <c r="M838" s="243"/>
      <c r="O838" s="243"/>
      <c r="P838" s="246"/>
      <c r="Q838" s="246"/>
      <c r="R838" s="246"/>
      <c r="S838" s="246"/>
      <c r="T838" s="246"/>
      <c r="U838" s="246"/>
      <c r="V838" s="246"/>
      <c r="W838" s="246"/>
      <c r="X838" s="246"/>
      <c r="Y838" s="246"/>
      <c r="Z838" s="246"/>
      <c r="AA838" s="246"/>
      <c r="AB838" s="246"/>
      <c r="AC838" s="246"/>
      <c r="AD838" s="246"/>
      <c r="AE838" s="246"/>
      <c r="AF838" s="246"/>
      <c r="AG838" s="246"/>
      <c r="AH838" s="246"/>
      <c r="AI838" s="246"/>
      <c r="AJ838" s="246"/>
      <c r="AK838" s="246"/>
      <c r="AL838" s="246"/>
    </row>
    <row r="839" spans="3:38" s="47" customFormat="1" ht="38.25" customHeight="1" x14ac:dyDescent="0.25">
      <c r="C839" s="243"/>
      <c r="H839" s="243"/>
      <c r="L839" s="282"/>
      <c r="M839" s="243"/>
      <c r="O839" s="243"/>
      <c r="P839" s="246"/>
      <c r="Q839" s="246"/>
      <c r="R839" s="246"/>
      <c r="S839" s="246"/>
      <c r="T839" s="246"/>
      <c r="U839" s="246"/>
      <c r="V839" s="246"/>
      <c r="W839" s="246"/>
      <c r="X839" s="246"/>
      <c r="Y839" s="246"/>
      <c r="Z839" s="246"/>
      <c r="AA839" s="246"/>
      <c r="AB839" s="246"/>
      <c r="AC839" s="246"/>
      <c r="AD839" s="246"/>
      <c r="AE839" s="246"/>
      <c r="AF839" s="246"/>
      <c r="AG839" s="246"/>
      <c r="AH839" s="246"/>
      <c r="AI839" s="246"/>
      <c r="AJ839" s="246"/>
      <c r="AK839" s="246"/>
      <c r="AL839" s="246"/>
    </row>
    <row r="840" spans="3:38" s="47" customFormat="1" ht="38.25" customHeight="1" x14ac:dyDescent="0.25">
      <c r="C840" s="243"/>
      <c r="H840" s="243"/>
      <c r="L840" s="282"/>
      <c r="M840" s="243"/>
      <c r="O840" s="243"/>
      <c r="P840" s="246"/>
      <c r="Q840" s="246"/>
      <c r="R840" s="246"/>
      <c r="S840" s="246"/>
      <c r="T840" s="246"/>
      <c r="U840" s="246"/>
      <c r="V840" s="246"/>
      <c r="W840" s="246"/>
      <c r="X840" s="246"/>
      <c r="Y840" s="246"/>
      <c r="Z840" s="246"/>
      <c r="AA840" s="246"/>
      <c r="AB840" s="246"/>
      <c r="AC840" s="246"/>
      <c r="AD840" s="246"/>
      <c r="AE840" s="246"/>
      <c r="AF840" s="246"/>
      <c r="AG840" s="246"/>
      <c r="AH840" s="246"/>
      <c r="AI840" s="246"/>
      <c r="AJ840" s="246"/>
      <c r="AK840" s="246"/>
      <c r="AL840" s="246"/>
    </row>
    <row r="841" spans="3:38" s="47" customFormat="1" ht="38.25" customHeight="1" x14ac:dyDescent="0.25">
      <c r="C841" s="243"/>
      <c r="H841" s="243"/>
      <c r="L841" s="282"/>
      <c r="M841" s="243"/>
      <c r="O841" s="243"/>
      <c r="P841" s="246"/>
      <c r="Q841" s="246"/>
      <c r="R841" s="246"/>
      <c r="S841" s="246"/>
      <c r="T841" s="246"/>
      <c r="U841" s="246"/>
      <c r="V841" s="246"/>
      <c r="W841" s="246"/>
      <c r="X841" s="246"/>
      <c r="Y841" s="246"/>
      <c r="Z841" s="246"/>
      <c r="AA841" s="246"/>
      <c r="AB841" s="246"/>
      <c r="AC841" s="246"/>
      <c r="AD841" s="246"/>
      <c r="AE841" s="246"/>
      <c r="AF841" s="246"/>
      <c r="AG841" s="246"/>
      <c r="AH841" s="246"/>
      <c r="AI841" s="246"/>
      <c r="AJ841" s="246"/>
      <c r="AK841" s="246"/>
      <c r="AL841" s="246"/>
    </row>
    <row r="842" spans="3:38" s="47" customFormat="1" ht="38.25" customHeight="1" x14ac:dyDescent="0.25">
      <c r="C842" s="243"/>
      <c r="H842" s="243"/>
      <c r="L842" s="282"/>
      <c r="M842" s="243"/>
      <c r="O842" s="243"/>
      <c r="P842" s="246"/>
      <c r="Q842" s="246"/>
      <c r="R842" s="246"/>
      <c r="S842" s="246"/>
      <c r="T842" s="246"/>
      <c r="U842" s="246"/>
      <c r="V842" s="246"/>
      <c r="W842" s="246"/>
      <c r="X842" s="246"/>
      <c r="Y842" s="246"/>
      <c r="Z842" s="246"/>
      <c r="AA842" s="246"/>
      <c r="AB842" s="246"/>
      <c r="AC842" s="246"/>
      <c r="AD842" s="246"/>
      <c r="AE842" s="246"/>
      <c r="AF842" s="246"/>
      <c r="AG842" s="246"/>
      <c r="AH842" s="246"/>
      <c r="AI842" s="246"/>
      <c r="AJ842" s="246"/>
      <c r="AK842" s="246"/>
      <c r="AL842" s="246"/>
    </row>
    <row r="843" spans="3:38" s="47" customFormat="1" ht="38.25" customHeight="1" x14ac:dyDescent="0.25">
      <c r="C843" s="243"/>
      <c r="H843" s="243"/>
      <c r="L843" s="282"/>
      <c r="M843" s="243"/>
      <c r="O843" s="243"/>
      <c r="P843" s="246"/>
      <c r="Q843" s="246"/>
      <c r="R843" s="246"/>
      <c r="S843" s="246"/>
      <c r="T843" s="246"/>
      <c r="U843" s="246"/>
      <c r="V843" s="246"/>
      <c r="W843" s="246"/>
      <c r="X843" s="246"/>
      <c r="Y843" s="246"/>
      <c r="Z843" s="246"/>
      <c r="AA843" s="246"/>
      <c r="AB843" s="246"/>
      <c r="AC843" s="246"/>
      <c r="AD843" s="246"/>
      <c r="AE843" s="246"/>
      <c r="AF843" s="246"/>
      <c r="AG843" s="246"/>
      <c r="AH843" s="246"/>
      <c r="AI843" s="246"/>
      <c r="AJ843" s="246"/>
      <c r="AK843" s="246"/>
      <c r="AL843" s="246"/>
    </row>
    <row r="844" spans="3:38" s="47" customFormat="1" ht="38.25" customHeight="1" x14ac:dyDescent="0.25">
      <c r="C844" s="243"/>
      <c r="H844" s="243"/>
      <c r="L844" s="282"/>
      <c r="M844" s="243"/>
      <c r="O844" s="243"/>
      <c r="P844" s="246"/>
      <c r="Q844" s="246"/>
      <c r="R844" s="246"/>
      <c r="S844" s="246"/>
      <c r="T844" s="246"/>
      <c r="U844" s="246"/>
      <c r="V844" s="246"/>
      <c r="W844" s="246"/>
      <c r="X844" s="246"/>
      <c r="Y844" s="246"/>
      <c r="Z844" s="246"/>
      <c r="AA844" s="246"/>
      <c r="AB844" s="246"/>
      <c r="AC844" s="246"/>
      <c r="AD844" s="246"/>
      <c r="AE844" s="246"/>
      <c r="AF844" s="246"/>
      <c r="AG844" s="246"/>
      <c r="AH844" s="246"/>
      <c r="AI844" s="246"/>
      <c r="AJ844" s="246"/>
      <c r="AK844" s="246"/>
      <c r="AL844" s="246"/>
    </row>
    <row r="845" spans="3:38" s="47" customFormat="1" ht="38.25" customHeight="1" x14ac:dyDescent="0.25">
      <c r="C845" s="243"/>
      <c r="H845" s="243"/>
      <c r="L845" s="282"/>
      <c r="M845" s="243"/>
      <c r="O845" s="243"/>
      <c r="P845" s="246"/>
      <c r="Q845" s="246"/>
      <c r="R845" s="246"/>
      <c r="S845" s="246"/>
      <c r="T845" s="246"/>
      <c r="U845" s="246"/>
      <c r="V845" s="246"/>
      <c r="W845" s="246"/>
      <c r="X845" s="246"/>
      <c r="Y845" s="246"/>
      <c r="Z845" s="246"/>
      <c r="AA845" s="246"/>
      <c r="AB845" s="246"/>
      <c r="AC845" s="246"/>
      <c r="AD845" s="246"/>
      <c r="AE845" s="246"/>
      <c r="AF845" s="246"/>
      <c r="AG845" s="246"/>
      <c r="AH845" s="246"/>
      <c r="AI845" s="246"/>
      <c r="AJ845" s="246"/>
      <c r="AK845" s="246"/>
      <c r="AL845" s="246"/>
    </row>
    <row r="846" spans="3:38" s="47" customFormat="1" ht="38.25" customHeight="1" x14ac:dyDescent="0.25">
      <c r="C846" s="243"/>
      <c r="H846" s="243"/>
      <c r="L846" s="282"/>
      <c r="M846" s="243"/>
      <c r="O846" s="243"/>
      <c r="P846" s="246"/>
      <c r="Q846" s="246"/>
      <c r="R846" s="246"/>
      <c r="S846" s="246"/>
      <c r="T846" s="246"/>
      <c r="U846" s="246"/>
      <c r="V846" s="246"/>
      <c r="W846" s="246"/>
      <c r="X846" s="246"/>
      <c r="Y846" s="246"/>
      <c r="Z846" s="246"/>
      <c r="AA846" s="246"/>
      <c r="AB846" s="246"/>
      <c r="AC846" s="246"/>
      <c r="AD846" s="246"/>
      <c r="AE846" s="246"/>
      <c r="AF846" s="246"/>
      <c r="AG846" s="246"/>
      <c r="AH846" s="246"/>
      <c r="AI846" s="246"/>
      <c r="AJ846" s="246"/>
      <c r="AK846" s="246"/>
      <c r="AL846" s="246"/>
    </row>
    <row r="847" spans="3:38" s="47" customFormat="1" ht="38.25" customHeight="1" x14ac:dyDescent="0.25">
      <c r="C847" s="243"/>
      <c r="H847" s="243"/>
      <c r="L847" s="282"/>
      <c r="M847" s="243"/>
      <c r="O847" s="243"/>
      <c r="P847" s="246"/>
      <c r="Q847" s="246"/>
      <c r="R847" s="246"/>
      <c r="S847" s="246"/>
      <c r="T847" s="246"/>
      <c r="U847" s="246"/>
      <c r="V847" s="246"/>
      <c r="W847" s="246"/>
      <c r="X847" s="246"/>
      <c r="Y847" s="246"/>
      <c r="Z847" s="246"/>
      <c r="AA847" s="246"/>
      <c r="AB847" s="246"/>
      <c r="AC847" s="246"/>
      <c r="AD847" s="246"/>
      <c r="AE847" s="246"/>
      <c r="AF847" s="246"/>
      <c r="AG847" s="246"/>
      <c r="AH847" s="246"/>
      <c r="AI847" s="246"/>
      <c r="AJ847" s="246"/>
      <c r="AK847" s="246"/>
      <c r="AL847" s="246"/>
    </row>
    <row r="848" spans="3:38" s="47" customFormat="1" ht="38.25" customHeight="1" x14ac:dyDescent="0.25">
      <c r="C848" s="243"/>
      <c r="H848" s="243"/>
      <c r="L848" s="282"/>
      <c r="M848" s="243"/>
      <c r="O848" s="243"/>
      <c r="P848" s="246"/>
      <c r="Q848" s="246"/>
      <c r="R848" s="246"/>
      <c r="S848" s="246"/>
      <c r="T848" s="246"/>
      <c r="U848" s="246"/>
      <c r="V848" s="246"/>
      <c r="W848" s="246"/>
      <c r="X848" s="246"/>
      <c r="Y848" s="246"/>
      <c r="Z848" s="246"/>
      <c r="AA848" s="246"/>
      <c r="AB848" s="246"/>
      <c r="AC848" s="246"/>
      <c r="AD848" s="246"/>
      <c r="AE848" s="246"/>
      <c r="AF848" s="246"/>
      <c r="AG848" s="246"/>
      <c r="AH848" s="246"/>
      <c r="AI848" s="246"/>
      <c r="AJ848" s="246"/>
      <c r="AK848" s="246"/>
      <c r="AL848" s="246"/>
    </row>
    <row r="849" spans="3:38" s="47" customFormat="1" ht="38.25" customHeight="1" x14ac:dyDescent="0.25">
      <c r="C849" s="243"/>
      <c r="H849" s="243"/>
      <c r="L849" s="282"/>
      <c r="M849" s="243"/>
      <c r="O849" s="243"/>
      <c r="P849" s="246"/>
      <c r="Q849" s="246"/>
      <c r="R849" s="246"/>
      <c r="S849" s="246"/>
      <c r="T849" s="246"/>
      <c r="U849" s="246"/>
      <c r="V849" s="246"/>
      <c r="W849" s="246"/>
      <c r="X849" s="246"/>
      <c r="Y849" s="246"/>
      <c r="Z849" s="246"/>
      <c r="AA849" s="246"/>
      <c r="AB849" s="246"/>
      <c r="AC849" s="246"/>
      <c r="AD849" s="246"/>
      <c r="AE849" s="246"/>
      <c r="AF849" s="246"/>
      <c r="AG849" s="246"/>
      <c r="AH849" s="246"/>
      <c r="AI849" s="246"/>
      <c r="AJ849" s="246"/>
      <c r="AK849" s="246"/>
      <c r="AL849" s="246"/>
    </row>
    <row r="850" spans="3:38" s="47" customFormat="1" ht="38.25" customHeight="1" x14ac:dyDescent="0.25">
      <c r="C850" s="243"/>
      <c r="H850" s="243"/>
      <c r="L850" s="282"/>
      <c r="M850" s="243"/>
      <c r="O850" s="243"/>
      <c r="P850" s="246"/>
      <c r="Q850" s="246"/>
      <c r="R850" s="246"/>
      <c r="S850" s="246"/>
      <c r="T850" s="246"/>
      <c r="U850" s="246"/>
      <c r="V850" s="246"/>
      <c r="W850" s="246"/>
      <c r="X850" s="246"/>
      <c r="Y850" s="246"/>
      <c r="Z850" s="246"/>
      <c r="AA850" s="246"/>
      <c r="AB850" s="246"/>
      <c r="AC850" s="246"/>
      <c r="AD850" s="246"/>
      <c r="AE850" s="246"/>
      <c r="AF850" s="246"/>
      <c r="AG850" s="246"/>
      <c r="AH850" s="246"/>
      <c r="AI850" s="246"/>
      <c r="AJ850" s="246"/>
      <c r="AK850" s="246"/>
      <c r="AL850" s="246"/>
    </row>
    <row r="851" spans="3:38" s="47" customFormat="1" ht="38.25" customHeight="1" x14ac:dyDescent="0.25">
      <c r="C851" s="243"/>
      <c r="H851" s="243"/>
      <c r="L851" s="282"/>
      <c r="M851" s="243"/>
      <c r="O851" s="243"/>
      <c r="P851" s="246"/>
      <c r="Q851" s="246"/>
      <c r="R851" s="246"/>
      <c r="S851" s="246"/>
      <c r="T851" s="246"/>
      <c r="U851" s="246"/>
      <c r="V851" s="246"/>
      <c r="W851" s="246"/>
      <c r="X851" s="246"/>
      <c r="Y851" s="246"/>
      <c r="Z851" s="246"/>
      <c r="AA851" s="246"/>
      <c r="AB851" s="246"/>
      <c r="AC851" s="246"/>
      <c r="AD851" s="246"/>
      <c r="AE851" s="246"/>
      <c r="AF851" s="246"/>
      <c r="AG851" s="246"/>
      <c r="AH851" s="246"/>
      <c r="AI851" s="246"/>
      <c r="AJ851" s="246"/>
      <c r="AK851" s="246"/>
      <c r="AL851" s="246"/>
    </row>
    <row r="852" spans="3:38" s="47" customFormat="1" ht="38.25" customHeight="1" x14ac:dyDescent="0.25">
      <c r="C852" s="243"/>
      <c r="H852" s="243"/>
      <c r="L852" s="282"/>
      <c r="M852" s="243"/>
      <c r="O852" s="243"/>
      <c r="P852" s="246"/>
      <c r="Q852" s="246"/>
      <c r="R852" s="246"/>
      <c r="S852" s="246"/>
      <c r="T852" s="246"/>
      <c r="U852" s="246"/>
      <c r="V852" s="246"/>
      <c r="W852" s="246"/>
      <c r="X852" s="246"/>
      <c r="Y852" s="246"/>
      <c r="Z852" s="246"/>
      <c r="AA852" s="246"/>
      <c r="AB852" s="246"/>
      <c r="AC852" s="246"/>
      <c r="AD852" s="246"/>
      <c r="AE852" s="246"/>
      <c r="AF852" s="246"/>
      <c r="AG852" s="246"/>
      <c r="AH852" s="246"/>
      <c r="AI852" s="246"/>
      <c r="AJ852" s="246"/>
      <c r="AK852" s="246"/>
      <c r="AL852" s="246"/>
    </row>
    <row r="853" spans="3:38" s="47" customFormat="1" ht="38.25" customHeight="1" x14ac:dyDescent="0.25">
      <c r="C853" s="243"/>
      <c r="H853" s="243"/>
      <c r="L853" s="282"/>
      <c r="M853" s="243"/>
      <c r="O853" s="243"/>
      <c r="P853" s="246"/>
      <c r="Q853" s="246"/>
      <c r="R853" s="246"/>
      <c r="S853" s="246"/>
      <c r="T853" s="246"/>
      <c r="U853" s="246"/>
      <c r="V853" s="246"/>
      <c r="W853" s="246"/>
      <c r="X853" s="246"/>
      <c r="Y853" s="246"/>
      <c r="Z853" s="246"/>
      <c r="AA853" s="246"/>
      <c r="AB853" s="246"/>
      <c r="AC853" s="246"/>
      <c r="AD853" s="246"/>
      <c r="AE853" s="246"/>
      <c r="AF853" s="246"/>
      <c r="AG853" s="246"/>
      <c r="AH853" s="246"/>
      <c r="AI853" s="246"/>
      <c r="AJ853" s="246"/>
      <c r="AK853" s="246"/>
      <c r="AL853" s="246"/>
    </row>
    <row r="854" spans="3:38" s="47" customFormat="1" ht="38.25" customHeight="1" x14ac:dyDescent="0.25">
      <c r="C854" s="243"/>
      <c r="H854" s="243"/>
      <c r="L854" s="282"/>
      <c r="M854" s="243"/>
      <c r="O854" s="243"/>
      <c r="P854" s="246"/>
      <c r="Q854" s="246"/>
      <c r="R854" s="246"/>
      <c r="S854" s="246"/>
      <c r="T854" s="246"/>
      <c r="U854" s="246"/>
      <c r="V854" s="246"/>
      <c r="W854" s="246"/>
      <c r="X854" s="246"/>
      <c r="Y854" s="246"/>
      <c r="Z854" s="246"/>
      <c r="AA854" s="246"/>
      <c r="AB854" s="246"/>
      <c r="AC854" s="246"/>
      <c r="AD854" s="246"/>
      <c r="AE854" s="246"/>
      <c r="AF854" s="246"/>
      <c r="AG854" s="246"/>
      <c r="AH854" s="246"/>
      <c r="AI854" s="246"/>
      <c r="AJ854" s="246"/>
      <c r="AK854" s="246"/>
      <c r="AL854" s="246"/>
    </row>
    <row r="855" spans="3:38" s="47" customFormat="1" ht="38.25" customHeight="1" x14ac:dyDescent="0.25">
      <c r="C855" s="243"/>
      <c r="H855" s="243"/>
      <c r="L855" s="282"/>
      <c r="M855" s="243"/>
      <c r="O855" s="243"/>
      <c r="P855" s="246"/>
      <c r="Q855" s="246"/>
      <c r="R855" s="246"/>
      <c r="S855" s="246"/>
      <c r="T855" s="246"/>
      <c r="U855" s="246"/>
      <c r="V855" s="246"/>
      <c r="W855" s="246"/>
      <c r="X855" s="246"/>
      <c r="Y855" s="246"/>
      <c r="Z855" s="246"/>
      <c r="AA855" s="246"/>
      <c r="AB855" s="246"/>
      <c r="AC855" s="246"/>
      <c r="AD855" s="246"/>
      <c r="AE855" s="246"/>
      <c r="AF855" s="246"/>
      <c r="AG855" s="246"/>
      <c r="AH855" s="246"/>
      <c r="AI855" s="246"/>
      <c r="AJ855" s="246"/>
      <c r="AK855" s="246"/>
      <c r="AL855" s="246"/>
    </row>
    <row r="856" spans="3:38" s="47" customFormat="1" ht="38.25" customHeight="1" x14ac:dyDescent="0.25">
      <c r="C856" s="243"/>
      <c r="H856" s="243"/>
      <c r="L856" s="282"/>
      <c r="M856" s="243"/>
      <c r="O856" s="243"/>
      <c r="P856" s="246"/>
      <c r="Q856" s="246"/>
      <c r="R856" s="246"/>
      <c r="S856" s="246"/>
      <c r="T856" s="246"/>
      <c r="U856" s="246"/>
      <c r="V856" s="246"/>
      <c r="W856" s="246"/>
      <c r="X856" s="246"/>
      <c r="Y856" s="246"/>
      <c r="Z856" s="246"/>
      <c r="AA856" s="246"/>
      <c r="AB856" s="246"/>
      <c r="AC856" s="246"/>
      <c r="AD856" s="246"/>
      <c r="AE856" s="246"/>
      <c r="AF856" s="246"/>
      <c r="AG856" s="246"/>
      <c r="AH856" s="246"/>
      <c r="AI856" s="246"/>
      <c r="AJ856" s="246"/>
      <c r="AK856" s="246"/>
      <c r="AL856" s="246"/>
    </row>
    <row r="857" spans="3:38" s="47" customFormat="1" ht="38.25" customHeight="1" x14ac:dyDescent="0.25">
      <c r="C857" s="243"/>
      <c r="H857" s="243"/>
      <c r="L857" s="282"/>
      <c r="M857" s="243"/>
      <c r="O857" s="243"/>
      <c r="P857" s="246"/>
      <c r="Q857" s="246"/>
      <c r="R857" s="246"/>
      <c r="S857" s="246"/>
      <c r="T857" s="246"/>
      <c r="U857" s="246"/>
      <c r="V857" s="246"/>
      <c r="W857" s="246"/>
      <c r="X857" s="246"/>
      <c r="Y857" s="246"/>
      <c r="Z857" s="246"/>
      <c r="AA857" s="246"/>
      <c r="AB857" s="246"/>
      <c r="AC857" s="246"/>
      <c r="AD857" s="246"/>
      <c r="AE857" s="246"/>
      <c r="AF857" s="246"/>
      <c r="AG857" s="246"/>
      <c r="AH857" s="246"/>
      <c r="AI857" s="246"/>
      <c r="AJ857" s="246"/>
      <c r="AK857" s="246"/>
      <c r="AL857" s="246"/>
    </row>
    <row r="858" spans="3:38" s="47" customFormat="1" ht="38.25" customHeight="1" x14ac:dyDescent="0.25">
      <c r="C858" s="243"/>
      <c r="H858" s="243"/>
      <c r="L858" s="282"/>
      <c r="M858" s="243"/>
      <c r="O858" s="243"/>
      <c r="P858" s="246"/>
      <c r="Q858" s="246"/>
      <c r="R858" s="246"/>
      <c r="S858" s="246"/>
      <c r="T858" s="246"/>
      <c r="U858" s="246"/>
      <c r="V858" s="246"/>
      <c r="W858" s="246"/>
      <c r="X858" s="246"/>
      <c r="Y858" s="246"/>
      <c r="Z858" s="246"/>
      <c r="AA858" s="246"/>
      <c r="AB858" s="246"/>
      <c r="AC858" s="246"/>
      <c r="AD858" s="246"/>
      <c r="AE858" s="246"/>
      <c r="AF858" s="246"/>
      <c r="AG858" s="246"/>
      <c r="AH858" s="246"/>
      <c r="AI858" s="246"/>
      <c r="AJ858" s="246"/>
      <c r="AK858" s="246"/>
      <c r="AL858" s="246"/>
    </row>
    <row r="859" spans="3:38" s="47" customFormat="1" ht="38.25" customHeight="1" x14ac:dyDescent="0.25">
      <c r="C859" s="243"/>
      <c r="H859" s="243"/>
      <c r="L859" s="282"/>
      <c r="M859" s="243"/>
      <c r="O859" s="243"/>
      <c r="P859" s="246"/>
      <c r="Q859" s="246"/>
      <c r="R859" s="246"/>
      <c r="S859" s="246"/>
      <c r="T859" s="246"/>
      <c r="U859" s="246"/>
      <c r="V859" s="246"/>
      <c r="W859" s="246"/>
      <c r="X859" s="246"/>
      <c r="Y859" s="246"/>
      <c r="Z859" s="246"/>
      <c r="AA859" s="246"/>
      <c r="AB859" s="246"/>
      <c r="AC859" s="246"/>
      <c r="AD859" s="246"/>
      <c r="AE859" s="246"/>
      <c r="AF859" s="246"/>
      <c r="AG859" s="246"/>
      <c r="AH859" s="246"/>
      <c r="AI859" s="246"/>
      <c r="AJ859" s="246"/>
      <c r="AK859" s="246"/>
      <c r="AL859" s="246"/>
    </row>
    <row r="860" spans="3:38" s="47" customFormat="1" ht="38.25" customHeight="1" x14ac:dyDescent="0.25">
      <c r="C860" s="243"/>
      <c r="H860" s="243"/>
      <c r="L860" s="282"/>
      <c r="M860" s="243"/>
      <c r="O860" s="243"/>
      <c r="P860" s="246"/>
      <c r="Q860" s="246"/>
      <c r="R860" s="246"/>
      <c r="S860" s="246"/>
      <c r="T860" s="246"/>
      <c r="U860" s="246"/>
      <c r="V860" s="246"/>
      <c r="W860" s="246"/>
      <c r="X860" s="246"/>
      <c r="Y860" s="246"/>
      <c r="Z860" s="246"/>
      <c r="AA860" s="246"/>
      <c r="AB860" s="246"/>
      <c r="AC860" s="246"/>
      <c r="AD860" s="246"/>
      <c r="AE860" s="246"/>
      <c r="AF860" s="246"/>
      <c r="AG860" s="246"/>
      <c r="AH860" s="246"/>
      <c r="AI860" s="246"/>
      <c r="AJ860" s="246"/>
      <c r="AK860" s="246"/>
      <c r="AL860" s="246"/>
    </row>
    <row r="861" spans="3:38" s="47" customFormat="1" ht="38.25" customHeight="1" x14ac:dyDescent="0.25">
      <c r="C861" s="243"/>
      <c r="H861" s="243"/>
      <c r="L861" s="282"/>
      <c r="M861" s="243"/>
      <c r="O861" s="243"/>
      <c r="P861" s="246"/>
      <c r="Q861" s="246"/>
      <c r="R861" s="246"/>
      <c r="S861" s="246"/>
      <c r="T861" s="246"/>
      <c r="U861" s="246"/>
      <c r="V861" s="246"/>
      <c r="W861" s="246"/>
      <c r="X861" s="246"/>
      <c r="Y861" s="246"/>
      <c r="Z861" s="246"/>
      <c r="AA861" s="246"/>
      <c r="AB861" s="246"/>
      <c r="AC861" s="246"/>
      <c r="AD861" s="246"/>
      <c r="AE861" s="246"/>
      <c r="AF861" s="246"/>
      <c r="AG861" s="246"/>
      <c r="AH861" s="246"/>
      <c r="AI861" s="246"/>
      <c r="AJ861" s="246"/>
      <c r="AK861" s="246"/>
      <c r="AL861" s="246"/>
    </row>
    <row r="862" spans="3:38" s="47" customFormat="1" ht="38.25" customHeight="1" x14ac:dyDescent="0.25">
      <c r="C862" s="243"/>
      <c r="H862" s="243"/>
      <c r="L862" s="282"/>
      <c r="M862" s="243"/>
      <c r="O862" s="243"/>
      <c r="P862" s="246"/>
      <c r="Q862" s="246"/>
      <c r="R862" s="246"/>
      <c r="S862" s="246"/>
      <c r="T862" s="246"/>
      <c r="U862" s="246"/>
      <c r="V862" s="246"/>
      <c r="W862" s="246"/>
      <c r="X862" s="246"/>
      <c r="Y862" s="246"/>
      <c r="Z862" s="246"/>
      <c r="AA862" s="246"/>
      <c r="AB862" s="246"/>
      <c r="AC862" s="246"/>
      <c r="AD862" s="246"/>
      <c r="AE862" s="246"/>
      <c r="AF862" s="246"/>
      <c r="AG862" s="246"/>
      <c r="AH862" s="246"/>
      <c r="AI862" s="246"/>
      <c r="AJ862" s="246"/>
      <c r="AK862" s="246"/>
      <c r="AL862" s="246"/>
    </row>
    <row r="863" spans="3:38" s="47" customFormat="1" ht="38.25" customHeight="1" x14ac:dyDescent="0.25">
      <c r="C863" s="243"/>
      <c r="H863" s="243"/>
      <c r="L863" s="282"/>
      <c r="M863" s="243"/>
      <c r="O863" s="243"/>
      <c r="P863" s="246"/>
      <c r="Q863" s="246"/>
      <c r="R863" s="246"/>
      <c r="S863" s="246"/>
      <c r="T863" s="246"/>
      <c r="U863" s="246"/>
      <c r="V863" s="246"/>
      <c r="W863" s="246"/>
      <c r="X863" s="246"/>
      <c r="Y863" s="246"/>
      <c r="Z863" s="246"/>
      <c r="AA863" s="246"/>
      <c r="AB863" s="246"/>
      <c r="AC863" s="246"/>
      <c r="AD863" s="246"/>
      <c r="AE863" s="246"/>
      <c r="AF863" s="246"/>
      <c r="AG863" s="246"/>
      <c r="AH863" s="246"/>
      <c r="AI863" s="246"/>
      <c r="AJ863" s="246"/>
      <c r="AK863" s="246"/>
      <c r="AL863" s="246"/>
    </row>
    <row r="864" spans="3:38" s="47" customFormat="1" ht="38.25" customHeight="1" x14ac:dyDescent="0.25">
      <c r="C864" s="243"/>
      <c r="H864" s="243"/>
      <c r="L864" s="282"/>
      <c r="M864" s="243"/>
      <c r="O864" s="243"/>
      <c r="P864" s="246"/>
      <c r="Q864" s="246"/>
      <c r="R864" s="246"/>
      <c r="S864" s="246"/>
      <c r="T864" s="246"/>
      <c r="U864" s="246"/>
      <c r="V864" s="246"/>
      <c r="W864" s="246"/>
      <c r="X864" s="246"/>
      <c r="Y864" s="246"/>
      <c r="Z864" s="246"/>
      <c r="AA864" s="246"/>
      <c r="AB864" s="246"/>
      <c r="AC864" s="246"/>
      <c r="AD864" s="246"/>
      <c r="AE864" s="246"/>
      <c r="AF864" s="246"/>
      <c r="AG864" s="246"/>
      <c r="AH864" s="246"/>
      <c r="AI864" s="246"/>
      <c r="AJ864" s="246"/>
      <c r="AK864" s="246"/>
      <c r="AL864" s="246"/>
    </row>
    <row r="865" spans="3:38" s="47" customFormat="1" ht="38.25" customHeight="1" x14ac:dyDescent="0.25">
      <c r="C865" s="243"/>
      <c r="H865" s="243"/>
      <c r="L865" s="282"/>
      <c r="M865" s="243"/>
      <c r="O865" s="243"/>
      <c r="P865" s="246"/>
      <c r="Q865" s="246"/>
      <c r="R865" s="246"/>
      <c r="S865" s="246"/>
      <c r="T865" s="246"/>
      <c r="U865" s="246"/>
      <c r="V865" s="246"/>
      <c r="W865" s="246"/>
      <c r="X865" s="246"/>
      <c r="Y865" s="246"/>
      <c r="Z865" s="246"/>
      <c r="AA865" s="246"/>
      <c r="AB865" s="246"/>
      <c r="AC865" s="246"/>
      <c r="AD865" s="246"/>
      <c r="AE865" s="246"/>
      <c r="AF865" s="246"/>
      <c r="AG865" s="246"/>
      <c r="AH865" s="246"/>
      <c r="AI865" s="246"/>
      <c r="AJ865" s="246"/>
      <c r="AK865" s="246"/>
      <c r="AL865" s="246"/>
    </row>
    <row r="866" spans="3:38" s="47" customFormat="1" ht="38.25" customHeight="1" x14ac:dyDescent="0.25">
      <c r="C866" s="243"/>
      <c r="H866" s="243"/>
      <c r="L866" s="282"/>
      <c r="M866" s="243"/>
      <c r="O866" s="243"/>
      <c r="P866" s="246"/>
      <c r="Q866" s="246"/>
      <c r="R866" s="246"/>
      <c r="S866" s="246"/>
      <c r="T866" s="246"/>
      <c r="U866" s="246"/>
      <c r="V866" s="246"/>
      <c r="W866" s="246"/>
      <c r="X866" s="246"/>
      <c r="Y866" s="246"/>
      <c r="Z866" s="246"/>
      <c r="AA866" s="246"/>
      <c r="AB866" s="246"/>
      <c r="AC866" s="246"/>
      <c r="AD866" s="246"/>
      <c r="AE866" s="246"/>
      <c r="AF866" s="246"/>
      <c r="AG866" s="246"/>
      <c r="AH866" s="246"/>
      <c r="AI866" s="246"/>
      <c r="AJ866" s="246"/>
      <c r="AK866" s="246"/>
      <c r="AL866" s="246"/>
    </row>
    <row r="867" spans="3:38" s="47" customFormat="1" ht="38.25" customHeight="1" x14ac:dyDescent="0.25">
      <c r="C867" s="243"/>
      <c r="H867" s="243"/>
      <c r="L867" s="282"/>
      <c r="M867" s="243"/>
      <c r="O867" s="243"/>
      <c r="P867" s="246"/>
      <c r="Q867" s="246"/>
      <c r="R867" s="246"/>
      <c r="S867" s="246"/>
      <c r="T867" s="246"/>
      <c r="U867" s="246"/>
      <c r="V867" s="246"/>
      <c r="W867" s="246"/>
      <c r="X867" s="246"/>
      <c r="Y867" s="246"/>
      <c r="Z867" s="246"/>
      <c r="AA867" s="246"/>
      <c r="AB867" s="246"/>
      <c r="AC867" s="246"/>
      <c r="AD867" s="246"/>
      <c r="AE867" s="246"/>
      <c r="AF867" s="246"/>
      <c r="AG867" s="246"/>
      <c r="AH867" s="246"/>
      <c r="AI867" s="246"/>
      <c r="AJ867" s="246"/>
      <c r="AK867" s="246"/>
      <c r="AL867" s="246"/>
    </row>
    <row r="868" spans="3:38" s="47" customFormat="1" ht="38.25" customHeight="1" x14ac:dyDescent="0.25">
      <c r="C868" s="243"/>
      <c r="H868" s="243"/>
      <c r="L868" s="282"/>
      <c r="M868" s="243"/>
      <c r="O868" s="243"/>
      <c r="P868" s="246"/>
      <c r="Q868" s="246"/>
      <c r="R868" s="246"/>
      <c r="S868" s="246"/>
      <c r="T868" s="246"/>
      <c r="U868" s="246"/>
      <c r="V868" s="246"/>
      <c r="W868" s="246"/>
      <c r="X868" s="246"/>
      <c r="Y868" s="246"/>
      <c r="Z868" s="246"/>
      <c r="AA868" s="246"/>
      <c r="AB868" s="246"/>
      <c r="AC868" s="246"/>
      <c r="AD868" s="246"/>
      <c r="AE868" s="246"/>
      <c r="AF868" s="246"/>
      <c r="AG868" s="246"/>
      <c r="AH868" s="246"/>
      <c r="AI868" s="246"/>
      <c r="AJ868" s="246"/>
      <c r="AK868" s="246"/>
      <c r="AL868" s="246"/>
    </row>
    <row r="869" spans="3:38" s="47" customFormat="1" ht="38.25" customHeight="1" x14ac:dyDescent="0.25">
      <c r="C869" s="243"/>
      <c r="H869" s="243"/>
      <c r="L869" s="282"/>
      <c r="M869" s="243"/>
      <c r="O869" s="243"/>
      <c r="P869" s="246"/>
      <c r="Q869" s="246"/>
      <c r="R869" s="246"/>
      <c r="S869" s="246"/>
      <c r="T869" s="246"/>
      <c r="U869" s="246"/>
      <c r="V869" s="246"/>
      <c r="W869" s="246"/>
      <c r="X869" s="246"/>
      <c r="Y869" s="246"/>
      <c r="Z869" s="246"/>
      <c r="AA869" s="246"/>
      <c r="AB869" s="246"/>
      <c r="AC869" s="246"/>
      <c r="AD869" s="246"/>
      <c r="AE869" s="246"/>
      <c r="AF869" s="246"/>
      <c r="AG869" s="246"/>
      <c r="AH869" s="246"/>
      <c r="AI869" s="246"/>
      <c r="AJ869" s="246"/>
      <c r="AK869" s="246"/>
      <c r="AL869" s="246"/>
    </row>
    <row r="870" spans="3:38" s="47" customFormat="1" ht="38.25" customHeight="1" x14ac:dyDescent="0.25">
      <c r="C870" s="243"/>
      <c r="H870" s="243"/>
      <c r="L870" s="282"/>
      <c r="M870" s="243"/>
      <c r="O870" s="243"/>
      <c r="P870" s="246"/>
      <c r="Q870" s="246"/>
      <c r="R870" s="246"/>
      <c r="S870" s="246"/>
      <c r="T870" s="246"/>
      <c r="U870" s="246"/>
      <c r="V870" s="246"/>
      <c r="W870" s="246"/>
      <c r="X870" s="246"/>
      <c r="Y870" s="246"/>
      <c r="Z870" s="246"/>
      <c r="AA870" s="246"/>
      <c r="AB870" s="246"/>
      <c r="AC870" s="246"/>
      <c r="AD870" s="246"/>
      <c r="AE870" s="246"/>
      <c r="AF870" s="246"/>
      <c r="AG870" s="246"/>
      <c r="AH870" s="246"/>
      <c r="AI870" s="246"/>
      <c r="AJ870" s="246"/>
      <c r="AK870" s="246"/>
      <c r="AL870" s="246"/>
    </row>
    <row r="871" spans="3:38" s="47" customFormat="1" ht="38.25" customHeight="1" x14ac:dyDescent="0.25">
      <c r="C871" s="243"/>
      <c r="H871" s="243"/>
      <c r="L871" s="282"/>
      <c r="M871" s="243"/>
      <c r="O871" s="243"/>
      <c r="P871" s="246"/>
      <c r="Q871" s="246"/>
      <c r="R871" s="246"/>
      <c r="S871" s="246"/>
      <c r="T871" s="246"/>
      <c r="U871" s="246"/>
      <c r="V871" s="246"/>
      <c r="W871" s="246"/>
      <c r="X871" s="246"/>
      <c r="Y871" s="246"/>
      <c r="Z871" s="246"/>
      <c r="AA871" s="246"/>
      <c r="AB871" s="246"/>
      <c r="AC871" s="246"/>
      <c r="AD871" s="246"/>
      <c r="AE871" s="246"/>
      <c r="AF871" s="246"/>
      <c r="AG871" s="246"/>
      <c r="AH871" s="246"/>
      <c r="AI871" s="246"/>
      <c r="AJ871" s="246"/>
      <c r="AK871" s="246"/>
      <c r="AL871" s="246"/>
    </row>
    <row r="872" spans="3:38" s="47" customFormat="1" ht="38.25" customHeight="1" x14ac:dyDescent="0.25">
      <c r="C872" s="243"/>
      <c r="H872" s="243"/>
      <c r="L872" s="282"/>
      <c r="M872" s="243"/>
      <c r="O872" s="243"/>
      <c r="P872" s="246"/>
      <c r="Q872" s="246"/>
      <c r="R872" s="246"/>
      <c r="S872" s="246"/>
      <c r="T872" s="246"/>
      <c r="U872" s="246"/>
      <c r="V872" s="246"/>
      <c r="W872" s="246"/>
      <c r="X872" s="246"/>
      <c r="Y872" s="246"/>
      <c r="Z872" s="246"/>
      <c r="AA872" s="246"/>
      <c r="AB872" s="246"/>
      <c r="AC872" s="246"/>
      <c r="AD872" s="246"/>
      <c r="AE872" s="246"/>
      <c r="AF872" s="246"/>
      <c r="AG872" s="246"/>
      <c r="AH872" s="246"/>
      <c r="AI872" s="246"/>
      <c r="AJ872" s="246"/>
      <c r="AK872" s="246"/>
      <c r="AL872" s="246"/>
    </row>
    <row r="873" spans="3:38" s="47" customFormat="1" ht="38.25" customHeight="1" x14ac:dyDescent="0.25">
      <c r="C873" s="243"/>
      <c r="H873" s="243"/>
      <c r="L873" s="282"/>
      <c r="M873" s="243"/>
      <c r="O873" s="243"/>
      <c r="P873" s="246"/>
      <c r="Q873" s="246"/>
      <c r="R873" s="246"/>
      <c r="S873" s="246"/>
      <c r="T873" s="246"/>
      <c r="U873" s="246"/>
      <c r="V873" s="246"/>
      <c r="W873" s="246"/>
      <c r="X873" s="246"/>
      <c r="Y873" s="246"/>
      <c r="Z873" s="246"/>
      <c r="AA873" s="246"/>
      <c r="AB873" s="246"/>
      <c r="AC873" s="246"/>
      <c r="AD873" s="246"/>
      <c r="AE873" s="246"/>
      <c r="AF873" s="246"/>
      <c r="AG873" s="246"/>
      <c r="AH873" s="246"/>
      <c r="AI873" s="246"/>
      <c r="AJ873" s="246"/>
      <c r="AK873" s="246"/>
      <c r="AL873" s="246"/>
    </row>
    <row r="874" spans="3:38" s="47" customFormat="1" ht="38.25" customHeight="1" x14ac:dyDescent="0.25">
      <c r="C874" s="243"/>
      <c r="H874" s="243"/>
      <c r="L874" s="282"/>
      <c r="M874" s="243"/>
      <c r="O874" s="243"/>
      <c r="P874" s="246"/>
      <c r="Q874" s="246"/>
      <c r="R874" s="246"/>
      <c r="S874" s="246"/>
      <c r="T874" s="246"/>
      <c r="U874" s="246"/>
      <c r="V874" s="246"/>
      <c r="W874" s="246"/>
      <c r="X874" s="246"/>
      <c r="Y874" s="246"/>
      <c r="Z874" s="246"/>
      <c r="AA874" s="246"/>
      <c r="AB874" s="246"/>
      <c r="AC874" s="246"/>
      <c r="AD874" s="246"/>
      <c r="AE874" s="246"/>
      <c r="AF874" s="246"/>
      <c r="AG874" s="246"/>
      <c r="AH874" s="246"/>
      <c r="AI874" s="246"/>
      <c r="AJ874" s="246"/>
      <c r="AK874" s="246"/>
      <c r="AL874" s="246"/>
    </row>
    <row r="875" spans="3:38" s="47" customFormat="1" ht="38.25" customHeight="1" x14ac:dyDescent="0.25">
      <c r="C875" s="243"/>
      <c r="H875" s="243"/>
      <c r="L875" s="282"/>
      <c r="M875" s="243"/>
      <c r="O875" s="243"/>
      <c r="P875" s="246"/>
      <c r="Q875" s="246"/>
      <c r="R875" s="246"/>
      <c r="S875" s="246"/>
      <c r="T875" s="246"/>
      <c r="U875" s="246"/>
      <c r="V875" s="246"/>
      <c r="W875" s="246"/>
      <c r="X875" s="246"/>
      <c r="Y875" s="246"/>
      <c r="Z875" s="246"/>
      <c r="AA875" s="246"/>
      <c r="AB875" s="246"/>
      <c r="AC875" s="246"/>
      <c r="AD875" s="246"/>
      <c r="AE875" s="246"/>
      <c r="AF875" s="246"/>
      <c r="AG875" s="246"/>
      <c r="AH875" s="246"/>
      <c r="AI875" s="246"/>
      <c r="AJ875" s="246"/>
      <c r="AK875" s="246"/>
      <c r="AL875" s="246"/>
    </row>
    <row r="876" spans="3:38" s="47" customFormat="1" ht="38.25" customHeight="1" x14ac:dyDescent="0.25">
      <c r="C876" s="243"/>
      <c r="H876" s="243"/>
      <c r="L876" s="282"/>
      <c r="M876" s="243"/>
      <c r="O876" s="243"/>
      <c r="P876" s="246"/>
      <c r="Q876" s="246"/>
      <c r="R876" s="246"/>
      <c r="S876" s="246"/>
      <c r="T876" s="246"/>
      <c r="U876" s="246"/>
      <c r="V876" s="246"/>
      <c r="W876" s="246"/>
      <c r="X876" s="246"/>
      <c r="Y876" s="246"/>
      <c r="Z876" s="246"/>
      <c r="AA876" s="246"/>
      <c r="AB876" s="246"/>
      <c r="AC876" s="246"/>
      <c r="AD876" s="246"/>
      <c r="AE876" s="246"/>
      <c r="AF876" s="246"/>
      <c r="AG876" s="246"/>
      <c r="AH876" s="246"/>
      <c r="AI876" s="246"/>
      <c r="AJ876" s="246"/>
      <c r="AK876" s="246"/>
      <c r="AL876" s="246"/>
    </row>
    <row r="877" spans="3:38" s="47" customFormat="1" ht="38.25" customHeight="1" x14ac:dyDescent="0.25">
      <c r="C877" s="243"/>
      <c r="H877" s="243"/>
      <c r="L877" s="282"/>
      <c r="M877" s="243"/>
      <c r="O877" s="243"/>
      <c r="P877" s="246"/>
      <c r="Q877" s="246"/>
      <c r="R877" s="246"/>
      <c r="S877" s="246"/>
      <c r="T877" s="246"/>
      <c r="U877" s="246"/>
      <c r="V877" s="246"/>
      <c r="W877" s="246"/>
      <c r="X877" s="246"/>
      <c r="Y877" s="246"/>
      <c r="Z877" s="246"/>
      <c r="AA877" s="246"/>
      <c r="AB877" s="246"/>
      <c r="AC877" s="246"/>
      <c r="AD877" s="246"/>
      <c r="AE877" s="246"/>
      <c r="AF877" s="246"/>
      <c r="AG877" s="246"/>
      <c r="AH877" s="246"/>
      <c r="AI877" s="246"/>
      <c r="AJ877" s="246"/>
      <c r="AK877" s="246"/>
      <c r="AL877" s="246"/>
    </row>
    <row r="878" spans="3:38" s="47" customFormat="1" ht="38.25" customHeight="1" x14ac:dyDescent="0.25">
      <c r="C878" s="243"/>
      <c r="H878" s="243"/>
      <c r="L878" s="282"/>
      <c r="M878" s="243"/>
      <c r="O878" s="243"/>
      <c r="P878" s="246"/>
      <c r="Q878" s="246"/>
      <c r="R878" s="246"/>
      <c r="S878" s="246"/>
      <c r="T878" s="246"/>
      <c r="U878" s="246"/>
      <c r="V878" s="246"/>
      <c r="W878" s="246"/>
      <c r="X878" s="246"/>
      <c r="Y878" s="246"/>
      <c r="Z878" s="246"/>
      <c r="AA878" s="246"/>
      <c r="AB878" s="246"/>
      <c r="AC878" s="246"/>
      <c r="AD878" s="246"/>
      <c r="AE878" s="246"/>
      <c r="AF878" s="246"/>
      <c r="AG878" s="246"/>
      <c r="AH878" s="246"/>
      <c r="AI878" s="246"/>
      <c r="AJ878" s="246"/>
      <c r="AK878" s="246"/>
      <c r="AL878" s="246"/>
    </row>
    <row r="879" spans="3:38" s="47" customFormat="1" ht="38.25" customHeight="1" x14ac:dyDescent="0.25">
      <c r="C879" s="243"/>
      <c r="H879" s="243"/>
      <c r="L879" s="282"/>
      <c r="M879" s="243"/>
      <c r="O879" s="243"/>
      <c r="P879" s="246"/>
      <c r="Q879" s="246"/>
      <c r="R879" s="246"/>
      <c r="S879" s="246"/>
      <c r="T879" s="246"/>
      <c r="U879" s="246"/>
      <c r="V879" s="246"/>
      <c r="W879" s="246"/>
      <c r="X879" s="246"/>
      <c r="Y879" s="246"/>
      <c r="Z879" s="246"/>
      <c r="AA879" s="246"/>
      <c r="AB879" s="246"/>
      <c r="AC879" s="246"/>
      <c r="AD879" s="246"/>
      <c r="AE879" s="246"/>
      <c r="AF879" s="246"/>
      <c r="AG879" s="246"/>
      <c r="AH879" s="246"/>
      <c r="AI879" s="246"/>
      <c r="AJ879" s="246"/>
      <c r="AK879" s="246"/>
      <c r="AL879" s="246"/>
    </row>
    <row r="880" spans="3:38" s="47" customFormat="1" ht="38.25" customHeight="1" x14ac:dyDescent="0.25">
      <c r="C880" s="243"/>
      <c r="H880" s="243"/>
      <c r="L880" s="282"/>
      <c r="M880" s="243"/>
      <c r="O880" s="243"/>
      <c r="P880" s="246"/>
      <c r="Q880" s="246"/>
      <c r="R880" s="246"/>
      <c r="S880" s="246"/>
      <c r="T880" s="246"/>
      <c r="U880" s="246"/>
      <c r="V880" s="246"/>
      <c r="W880" s="246"/>
      <c r="X880" s="246"/>
      <c r="Y880" s="246"/>
      <c r="Z880" s="246"/>
      <c r="AA880" s="246"/>
      <c r="AB880" s="246"/>
      <c r="AC880" s="246"/>
      <c r="AD880" s="246"/>
      <c r="AE880" s="246"/>
      <c r="AF880" s="246"/>
      <c r="AG880" s="246"/>
      <c r="AH880" s="246"/>
      <c r="AI880" s="246"/>
      <c r="AJ880" s="246"/>
      <c r="AK880" s="246"/>
      <c r="AL880" s="246"/>
    </row>
    <row r="881" spans="3:38" s="47" customFormat="1" ht="38.25" customHeight="1" x14ac:dyDescent="0.25">
      <c r="C881" s="243"/>
      <c r="H881" s="243"/>
      <c r="L881" s="282"/>
      <c r="M881" s="243"/>
      <c r="O881" s="243"/>
      <c r="P881" s="246"/>
      <c r="Q881" s="246"/>
      <c r="R881" s="246"/>
      <c r="S881" s="246"/>
      <c r="T881" s="246"/>
      <c r="U881" s="246"/>
      <c r="V881" s="246"/>
      <c r="W881" s="246"/>
      <c r="X881" s="246"/>
      <c r="Y881" s="246"/>
      <c r="Z881" s="246"/>
      <c r="AA881" s="246"/>
      <c r="AB881" s="246"/>
      <c r="AC881" s="246"/>
      <c r="AD881" s="246"/>
      <c r="AE881" s="246"/>
      <c r="AF881" s="246"/>
      <c r="AG881" s="246"/>
      <c r="AH881" s="246"/>
      <c r="AI881" s="246"/>
      <c r="AJ881" s="246"/>
      <c r="AK881" s="246"/>
      <c r="AL881" s="246"/>
    </row>
    <row r="882" spans="3:38" s="47" customFormat="1" ht="38.25" customHeight="1" x14ac:dyDescent="0.25">
      <c r="C882" s="243"/>
      <c r="H882" s="243"/>
      <c r="L882" s="282"/>
      <c r="M882" s="243"/>
      <c r="O882" s="243"/>
      <c r="P882" s="246"/>
      <c r="Q882" s="246"/>
      <c r="R882" s="246"/>
      <c r="S882" s="246"/>
      <c r="T882" s="246"/>
      <c r="U882" s="246"/>
      <c r="V882" s="246"/>
      <c r="W882" s="246"/>
      <c r="X882" s="246"/>
      <c r="Y882" s="246"/>
      <c r="Z882" s="246"/>
      <c r="AA882" s="246"/>
      <c r="AB882" s="246"/>
      <c r="AC882" s="246"/>
      <c r="AD882" s="246"/>
      <c r="AE882" s="246"/>
      <c r="AF882" s="246"/>
      <c r="AG882" s="246"/>
      <c r="AH882" s="246"/>
      <c r="AI882" s="246"/>
      <c r="AJ882" s="246"/>
      <c r="AK882" s="246"/>
      <c r="AL882" s="246"/>
    </row>
    <row r="883" spans="3:38" s="47" customFormat="1" ht="38.25" customHeight="1" x14ac:dyDescent="0.25">
      <c r="C883" s="243"/>
      <c r="H883" s="243"/>
      <c r="L883" s="282"/>
      <c r="M883" s="243"/>
      <c r="O883" s="243"/>
      <c r="P883" s="246"/>
      <c r="Q883" s="246"/>
      <c r="R883" s="246"/>
      <c r="S883" s="246"/>
      <c r="T883" s="246"/>
      <c r="U883" s="246"/>
      <c r="V883" s="246"/>
      <c r="W883" s="246"/>
      <c r="X883" s="246"/>
      <c r="Y883" s="246"/>
      <c r="Z883" s="246"/>
      <c r="AA883" s="246"/>
      <c r="AB883" s="246"/>
      <c r="AC883" s="246"/>
      <c r="AD883" s="246"/>
      <c r="AE883" s="246"/>
      <c r="AF883" s="246"/>
      <c r="AG883" s="246"/>
      <c r="AH883" s="246"/>
      <c r="AI883" s="246"/>
      <c r="AJ883" s="246"/>
      <c r="AK883" s="246"/>
      <c r="AL883" s="246"/>
    </row>
    <row r="884" spans="3:38" s="47" customFormat="1" ht="38.25" customHeight="1" x14ac:dyDescent="0.25">
      <c r="C884" s="243"/>
      <c r="H884" s="243"/>
      <c r="L884" s="282"/>
      <c r="M884" s="243"/>
      <c r="O884" s="243"/>
      <c r="P884" s="246"/>
      <c r="Q884" s="246"/>
      <c r="R884" s="246"/>
      <c r="S884" s="246"/>
      <c r="T884" s="246"/>
      <c r="U884" s="246"/>
      <c r="V884" s="246"/>
      <c r="W884" s="246"/>
      <c r="X884" s="246"/>
      <c r="Y884" s="246"/>
      <c r="Z884" s="246"/>
      <c r="AA884" s="246"/>
      <c r="AB884" s="246"/>
      <c r="AC884" s="246"/>
      <c r="AD884" s="246"/>
      <c r="AE884" s="246"/>
      <c r="AF884" s="246"/>
      <c r="AG884" s="246"/>
      <c r="AH884" s="246"/>
      <c r="AI884" s="246"/>
      <c r="AJ884" s="246"/>
      <c r="AK884" s="246"/>
      <c r="AL884" s="246"/>
    </row>
    <row r="885" spans="3:38" s="47" customFormat="1" ht="38.25" customHeight="1" x14ac:dyDescent="0.25">
      <c r="C885" s="243"/>
      <c r="H885" s="243"/>
      <c r="L885" s="282"/>
      <c r="M885" s="243"/>
      <c r="O885" s="243"/>
      <c r="P885" s="246"/>
      <c r="Q885" s="246"/>
      <c r="R885" s="246"/>
      <c r="S885" s="246"/>
      <c r="T885" s="246"/>
      <c r="U885" s="246"/>
      <c r="V885" s="246"/>
      <c r="W885" s="246"/>
      <c r="X885" s="246"/>
      <c r="Y885" s="246"/>
      <c r="Z885" s="246"/>
      <c r="AA885" s="246"/>
      <c r="AB885" s="246"/>
      <c r="AC885" s="246"/>
      <c r="AD885" s="246"/>
      <c r="AE885" s="246"/>
      <c r="AF885" s="246"/>
      <c r="AG885" s="246"/>
      <c r="AH885" s="246"/>
      <c r="AI885" s="246"/>
      <c r="AJ885" s="246"/>
      <c r="AK885" s="246"/>
      <c r="AL885" s="246"/>
    </row>
    <row r="886" spans="3:38" s="47" customFormat="1" ht="38.25" customHeight="1" x14ac:dyDescent="0.25">
      <c r="C886" s="243"/>
      <c r="H886" s="243"/>
      <c r="L886" s="282"/>
      <c r="M886" s="243"/>
      <c r="O886" s="243"/>
      <c r="P886" s="246"/>
      <c r="Q886" s="246"/>
      <c r="R886" s="246"/>
      <c r="S886" s="246"/>
      <c r="T886" s="246"/>
      <c r="U886" s="246"/>
      <c r="V886" s="246"/>
      <c r="W886" s="246"/>
      <c r="X886" s="246"/>
      <c r="Y886" s="246"/>
      <c r="Z886" s="246"/>
      <c r="AA886" s="246"/>
      <c r="AB886" s="246"/>
      <c r="AC886" s="246"/>
      <c r="AD886" s="246"/>
      <c r="AE886" s="246"/>
      <c r="AF886" s="246"/>
      <c r="AG886" s="246"/>
      <c r="AH886" s="246"/>
      <c r="AI886" s="246"/>
      <c r="AJ886" s="246"/>
      <c r="AK886" s="246"/>
      <c r="AL886" s="246"/>
    </row>
    <row r="887" spans="3:38" s="47" customFormat="1" ht="38.25" customHeight="1" x14ac:dyDescent="0.25">
      <c r="C887" s="243"/>
      <c r="H887" s="243"/>
      <c r="L887" s="282"/>
      <c r="M887" s="243"/>
      <c r="O887" s="243"/>
      <c r="P887" s="246"/>
      <c r="Q887" s="246"/>
      <c r="R887" s="246"/>
      <c r="S887" s="246"/>
      <c r="T887" s="246"/>
      <c r="U887" s="246"/>
      <c r="V887" s="246"/>
      <c r="W887" s="246"/>
      <c r="X887" s="246"/>
      <c r="Y887" s="246"/>
      <c r="Z887" s="246"/>
      <c r="AA887" s="246"/>
      <c r="AB887" s="246"/>
      <c r="AC887" s="246"/>
      <c r="AD887" s="246"/>
      <c r="AE887" s="246"/>
      <c r="AF887" s="246"/>
      <c r="AG887" s="246"/>
      <c r="AH887" s="246"/>
      <c r="AI887" s="246"/>
      <c r="AJ887" s="246"/>
      <c r="AK887" s="246"/>
      <c r="AL887" s="246"/>
    </row>
    <row r="888" spans="3:38" s="47" customFormat="1" ht="38.25" customHeight="1" x14ac:dyDescent="0.25">
      <c r="C888" s="243"/>
      <c r="H888" s="243"/>
      <c r="L888" s="282"/>
      <c r="M888" s="243"/>
      <c r="O888" s="243"/>
      <c r="P888" s="246"/>
      <c r="Q888" s="246"/>
      <c r="R888" s="246"/>
      <c r="S888" s="246"/>
      <c r="T888" s="246"/>
      <c r="U888" s="246"/>
      <c r="V888" s="246"/>
      <c r="W888" s="246"/>
      <c r="X888" s="246"/>
      <c r="Y888" s="246"/>
      <c r="Z888" s="246"/>
      <c r="AA888" s="246"/>
      <c r="AB888" s="246"/>
      <c r="AC888" s="246"/>
      <c r="AD888" s="246"/>
      <c r="AE888" s="246"/>
      <c r="AF888" s="246"/>
      <c r="AG888" s="246"/>
      <c r="AH888" s="246"/>
      <c r="AI888" s="246"/>
      <c r="AJ888" s="246"/>
      <c r="AK888" s="246"/>
      <c r="AL888" s="246"/>
    </row>
    <row r="889" spans="3:38" s="47" customFormat="1" ht="38.25" customHeight="1" x14ac:dyDescent="0.25">
      <c r="C889" s="243"/>
      <c r="H889" s="243"/>
      <c r="L889" s="282"/>
      <c r="M889" s="243"/>
      <c r="O889" s="243"/>
      <c r="P889" s="246"/>
      <c r="Q889" s="246"/>
      <c r="R889" s="246"/>
      <c r="S889" s="246"/>
      <c r="T889" s="246"/>
      <c r="U889" s="246"/>
      <c r="V889" s="246"/>
      <c r="W889" s="246"/>
      <c r="X889" s="246"/>
      <c r="Y889" s="246"/>
      <c r="Z889" s="246"/>
      <c r="AA889" s="246"/>
      <c r="AB889" s="246"/>
      <c r="AC889" s="246"/>
      <c r="AD889" s="246"/>
      <c r="AE889" s="246"/>
      <c r="AF889" s="246"/>
      <c r="AG889" s="246"/>
      <c r="AH889" s="246"/>
      <c r="AI889" s="246"/>
      <c r="AJ889" s="246"/>
      <c r="AK889" s="246"/>
      <c r="AL889" s="246"/>
    </row>
    <row r="890" spans="3:38" s="47" customFormat="1" ht="38.25" customHeight="1" x14ac:dyDescent="0.25">
      <c r="C890" s="243"/>
      <c r="H890" s="243"/>
      <c r="L890" s="282"/>
      <c r="M890" s="243"/>
      <c r="O890" s="243"/>
      <c r="P890" s="246"/>
      <c r="Q890" s="246"/>
      <c r="R890" s="246"/>
      <c r="S890" s="246"/>
      <c r="T890" s="246"/>
      <c r="U890" s="246"/>
      <c r="V890" s="246"/>
      <c r="W890" s="246"/>
      <c r="X890" s="246"/>
      <c r="Y890" s="246"/>
      <c r="Z890" s="246"/>
      <c r="AA890" s="246"/>
      <c r="AB890" s="246"/>
      <c r="AC890" s="246"/>
      <c r="AD890" s="246"/>
      <c r="AE890" s="246"/>
      <c r="AF890" s="246"/>
      <c r="AG890" s="246"/>
      <c r="AH890" s="246"/>
      <c r="AI890" s="246"/>
      <c r="AJ890" s="246"/>
      <c r="AK890" s="246"/>
      <c r="AL890" s="246"/>
    </row>
    <row r="891" spans="3:38" s="47" customFormat="1" ht="38.25" customHeight="1" x14ac:dyDescent="0.25">
      <c r="C891" s="243"/>
      <c r="H891" s="243"/>
      <c r="L891" s="282"/>
      <c r="M891" s="243"/>
      <c r="O891" s="243"/>
      <c r="P891" s="246"/>
      <c r="Q891" s="246"/>
      <c r="R891" s="246"/>
      <c r="S891" s="246"/>
      <c r="T891" s="246"/>
      <c r="U891" s="246"/>
      <c r="V891" s="246"/>
      <c r="W891" s="246"/>
      <c r="X891" s="246"/>
      <c r="Y891" s="246"/>
      <c r="Z891" s="246"/>
      <c r="AA891" s="246"/>
      <c r="AB891" s="246"/>
      <c r="AC891" s="246"/>
      <c r="AD891" s="246"/>
      <c r="AE891" s="246"/>
      <c r="AF891" s="246"/>
      <c r="AG891" s="246"/>
      <c r="AH891" s="246"/>
      <c r="AI891" s="246"/>
      <c r="AJ891" s="246"/>
      <c r="AK891" s="246"/>
      <c r="AL891" s="246"/>
    </row>
    <row r="892" spans="3:38" s="47" customFormat="1" ht="38.25" customHeight="1" x14ac:dyDescent="0.25">
      <c r="C892" s="243"/>
      <c r="H892" s="243"/>
      <c r="L892" s="282"/>
      <c r="M892" s="243"/>
      <c r="O892" s="243"/>
      <c r="P892" s="246"/>
      <c r="Q892" s="246"/>
      <c r="R892" s="246"/>
      <c r="S892" s="246"/>
      <c r="T892" s="246"/>
      <c r="U892" s="246"/>
      <c r="V892" s="246"/>
      <c r="W892" s="246"/>
      <c r="X892" s="246"/>
      <c r="Y892" s="246"/>
      <c r="Z892" s="246"/>
      <c r="AA892" s="246"/>
      <c r="AB892" s="246"/>
      <c r="AC892" s="246"/>
      <c r="AD892" s="246"/>
      <c r="AE892" s="246"/>
      <c r="AF892" s="246"/>
      <c r="AG892" s="246"/>
      <c r="AH892" s="246"/>
      <c r="AI892" s="246"/>
      <c r="AJ892" s="246"/>
      <c r="AK892" s="246"/>
      <c r="AL892" s="246"/>
    </row>
    <row r="893" spans="3:38" s="47" customFormat="1" ht="38.25" customHeight="1" x14ac:dyDescent="0.25">
      <c r="C893" s="243"/>
      <c r="H893" s="243"/>
      <c r="L893" s="282"/>
      <c r="M893" s="243"/>
      <c r="O893" s="243"/>
      <c r="P893" s="246"/>
      <c r="Q893" s="246"/>
      <c r="R893" s="246"/>
      <c r="S893" s="246"/>
      <c r="T893" s="246"/>
      <c r="U893" s="246"/>
      <c r="V893" s="246"/>
      <c r="W893" s="246"/>
      <c r="X893" s="246"/>
      <c r="Y893" s="246"/>
      <c r="Z893" s="246"/>
      <c r="AA893" s="246"/>
      <c r="AB893" s="246"/>
      <c r="AC893" s="246"/>
      <c r="AD893" s="246"/>
      <c r="AE893" s="246"/>
      <c r="AF893" s="246"/>
      <c r="AG893" s="246"/>
      <c r="AH893" s="246"/>
      <c r="AI893" s="246"/>
      <c r="AJ893" s="246"/>
      <c r="AK893" s="246"/>
      <c r="AL893" s="246"/>
    </row>
    <row r="894" spans="3:38" s="47" customFormat="1" ht="38.25" customHeight="1" x14ac:dyDescent="0.25">
      <c r="C894" s="243"/>
      <c r="H894" s="243"/>
      <c r="L894" s="282"/>
      <c r="M894" s="243"/>
      <c r="O894" s="243"/>
      <c r="P894" s="246"/>
      <c r="Q894" s="246"/>
      <c r="R894" s="246"/>
      <c r="S894" s="246"/>
      <c r="T894" s="246"/>
      <c r="U894" s="246"/>
      <c r="V894" s="246"/>
      <c r="W894" s="246"/>
      <c r="X894" s="246"/>
      <c r="Y894" s="246"/>
      <c r="Z894" s="246"/>
      <c r="AA894" s="246"/>
      <c r="AB894" s="246"/>
      <c r="AC894" s="246"/>
      <c r="AD894" s="246"/>
      <c r="AE894" s="246"/>
      <c r="AF894" s="246"/>
      <c r="AG894" s="246"/>
      <c r="AH894" s="246"/>
      <c r="AI894" s="246"/>
      <c r="AJ894" s="246"/>
      <c r="AK894" s="246"/>
      <c r="AL894" s="246"/>
    </row>
    <row r="895" spans="3:38" s="47" customFormat="1" ht="38.25" customHeight="1" x14ac:dyDescent="0.25">
      <c r="C895" s="243"/>
      <c r="H895" s="243"/>
      <c r="L895" s="282"/>
      <c r="M895" s="243"/>
      <c r="O895" s="243"/>
      <c r="P895" s="246"/>
      <c r="Q895" s="246"/>
      <c r="R895" s="246"/>
      <c r="S895" s="246"/>
      <c r="T895" s="246"/>
      <c r="U895" s="246"/>
      <c r="V895" s="246"/>
      <c r="W895" s="246"/>
      <c r="X895" s="246"/>
      <c r="Y895" s="246"/>
      <c r="Z895" s="246"/>
      <c r="AA895" s="246"/>
      <c r="AB895" s="246"/>
      <c r="AC895" s="246"/>
      <c r="AD895" s="246"/>
      <c r="AE895" s="246"/>
      <c r="AF895" s="246"/>
      <c r="AG895" s="246"/>
      <c r="AH895" s="246"/>
      <c r="AI895" s="246"/>
      <c r="AJ895" s="246"/>
      <c r="AK895" s="246"/>
      <c r="AL895" s="246"/>
    </row>
    <row r="896" spans="3:38" s="47" customFormat="1" ht="38.25" customHeight="1" x14ac:dyDescent="0.25">
      <c r="C896" s="243"/>
      <c r="H896" s="243"/>
      <c r="L896" s="282"/>
      <c r="M896" s="243"/>
      <c r="O896" s="243"/>
      <c r="P896" s="246"/>
      <c r="Q896" s="246"/>
      <c r="R896" s="246"/>
      <c r="S896" s="246"/>
      <c r="T896" s="246"/>
      <c r="U896" s="246"/>
      <c r="V896" s="246"/>
      <c r="W896" s="246"/>
      <c r="X896" s="246"/>
      <c r="Y896" s="246"/>
      <c r="Z896" s="246"/>
      <c r="AA896" s="246"/>
      <c r="AB896" s="246"/>
      <c r="AC896" s="246"/>
      <c r="AD896" s="246"/>
      <c r="AE896" s="246"/>
      <c r="AF896" s="246"/>
      <c r="AG896" s="246"/>
      <c r="AH896" s="246"/>
      <c r="AI896" s="246"/>
      <c r="AJ896" s="246"/>
      <c r="AK896" s="246"/>
      <c r="AL896" s="246"/>
    </row>
    <row r="897" spans="3:38" s="47" customFormat="1" ht="38.25" customHeight="1" x14ac:dyDescent="0.25">
      <c r="C897" s="243"/>
      <c r="H897" s="243"/>
      <c r="L897" s="282"/>
      <c r="M897" s="243"/>
      <c r="O897" s="243"/>
      <c r="P897" s="246"/>
      <c r="Q897" s="246"/>
      <c r="R897" s="246"/>
      <c r="S897" s="246"/>
      <c r="T897" s="246"/>
      <c r="U897" s="246"/>
      <c r="V897" s="246"/>
      <c r="W897" s="246"/>
      <c r="X897" s="246"/>
      <c r="Y897" s="246"/>
      <c r="Z897" s="246"/>
      <c r="AA897" s="246"/>
      <c r="AB897" s="246"/>
      <c r="AC897" s="246"/>
      <c r="AD897" s="246"/>
      <c r="AE897" s="246"/>
      <c r="AF897" s="246"/>
      <c r="AG897" s="246"/>
      <c r="AH897" s="246"/>
      <c r="AI897" s="246"/>
      <c r="AJ897" s="246"/>
      <c r="AK897" s="246"/>
      <c r="AL897" s="246"/>
    </row>
    <row r="898" spans="3:38" s="47" customFormat="1" ht="38.25" customHeight="1" x14ac:dyDescent="0.25">
      <c r="C898" s="243"/>
      <c r="H898" s="243"/>
      <c r="L898" s="282"/>
      <c r="M898" s="243"/>
      <c r="O898" s="243"/>
      <c r="P898" s="246"/>
      <c r="Q898" s="246"/>
      <c r="R898" s="246"/>
      <c r="S898" s="246"/>
      <c r="T898" s="246"/>
      <c r="U898" s="246"/>
      <c r="V898" s="246"/>
      <c r="W898" s="246"/>
      <c r="X898" s="246"/>
      <c r="Y898" s="246"/>
      <c r="Z898" s="246"/>
      <c r="AA898" s="246"/>
      <c r="AB898" s="246"/>
      <c r="AC898" s="246"/>
      <c r="AD898" s="246"/>
      <c r="AE898" s="246"/>
      <c r="AF898" s="246"/>
      <c r="AG898" s="246"/>
      <c r="AH898" s="246"/>
      <c r="AI898" s="246"/>
      <c r="AJ898" s="246"/>
      <c r="AK898" s="246"/>
      <c r="AL898" s="246"/>
    </row>
    <row r="899" spans="3:38" s="47" customFormat="1" ht="38.25" customHeight="1" x14ac:dyDescent="0.25">
      <c r="C899" s="243"/>
      <c r="H899" s="243"/>
      <c r="L899" s="282"/>
      <c r="M899" s="243"/>
      <c r="O899" s="243"/>
      <c r="P899" s="246"/>
      <c r="Q899" s="246"/>
      <c r="R899" s="246"/>
      <c r="S899" s="246"/>
      <c r="T899" s="246"/>
      <c r="U899" s="246"/>
      <c r="V899" s="246"/>
      <c r="W899" s="246"/>
      <c r="X899" s="246"/>
      <c r="Y899" s="246"/>
      <c r="Z899" s="246"/>
      <c r="AA899" s="246"/>
      <c r="AB899" s="246"/>
      <c r="AC899" s="246"/>
      <c r="AD899" s="246"/>
      <c r="AE899" s="246"/>
      <c r="AF899" s="246"/>
      <c r="AG899" s="246"/>
      <c r="AH899" s="246"/>
      <c r="AI899" s="246"/>
      <c r="AJ899" s="246"/>
      <c r="AK899" s="246"/>
      <c r="AL899" s="246"/>
    </row>
    <row r="900" spans="3:38" s="47" customFormat="1" ht="38.25" customHeight="1" x14ac:dyDescent="0.25">
      <c r="C900" s="243"/>
      <c r="H900" s="243"/>
      <c r="L900" s="282"/>
      <c r="M900" s="243"/>
      <c r="O900" s="243"/>
      <c r="P900" s="246"/>
      <c r="Q900" s="246"/>
      <c r="R900" s="246"/>
      <c r="S900" s="246"/>
      <c r="T900" s="246"/>
      <c r="U900" s="246"/>
      <c r="V900" s="246"/>
      <c r="W900" s="246"/>
      <c r="X900" s="246"/>
      <c r="Y900" s="246"/>
      <c r="Z900" s="246"/>
      <c r="AA900" s="246"/>
      <c r="AB900" s="246"/>
      <c r="AC900" s="246"/>
      <c r="AD900" s="246"/>
      <c r="AE900" s="246"/>
      <c r="AF900" s="246"/>
      <c r="AG900" s="246"/>
      <c r="AH900" s="246"/>
      <c r="AI900" s="246"/>
      <c r="AJ900" s="246"/>
      <c r="AK900" s="246"/>
      <c r="AL900" s="246"/>
    </row>
    <row r="901" spans="3:38" s="47" customFormat="1" ht="38.25" customHeight="1" x14ac:dyDescent="0.25">
      <c r="C901" s="243"/>
      <c r="H901" s="243"/>
      <c r="L901" s="282"/>
      <c r="M901" s="243"/>
      <c r="O901" s="243"/>
      <c r="P901" s="246"/>
      <c r="Q901" s="246"/>
      <c r="R901" s="246"/>
      <c r="S901" s="246"/>
      <c r="T901" s="246"/>
      <c r="U901" s="246"/>
      <c r="V901" s="246"/>
      <c r="W901" s="246"/>
      <c r="X901" s="246"/>
      <c r="Y901" s="246"/>
      <c r="Z901" s="246"/>
      <c r="AA901" s="246"/>
      <c r="AB901" s="246"/>
      <c r="AC901" s="246"/>
      <c r="AD901" s="246"/>
      <c r="AE901" s="246"/>
      <c r="AF901" s="246"/>
      <c r="AG901" s="246"/>
      <c r="AH901" s="246"/>
      <c r="AI901" s="246"/>
      <c r="AJ901" s="246"/>
      <c r="AK901" s="246"/>
      <c r="AL901" s="246"/>
    </row>
    <row r="902" spans="3:38" s="47" customFormat="1" ht="38.25" customHeight="1" x14ac:dyDescent="0.25">
      <c r="C902" s="243"/>
      <c r="H902" s="243"/>
      <c r="L902" s="282"/>
      <c r="M902" s="243"/>
      <c r="O902" s="243"/>
      <c r="P902" s="246"/>
      <c r="Q902" s="246"/>
      <c r="R902" s="246"/>
      <c r="S902" s="246"/>
      <c r="T902" s="246"/>
      <c r="U902" s="246"/>
      <c r="V902" s="246"/>
      <c r="W902" s="246"/>
      <c r="X902" s="246"/>
      <c r="Y902" s="246"/>
      <c r="Z902" s="246"/>
      <c r="AA902" s="246"/>
      <c r="AB902" s="246"/>
      <c r="AC902" s="246"/>
      <c r="AD902" s="246"/>
      <c r="AE902" s="246"/>
      <c r="AF902" s="246"/>
      <c r="AG902" s="246"/>
      <c r="AH902" s="246"/>
      <c r="AI902" s="246"/>
      <c r="AJ902" s="246"/>
      <c r="AK902" s="246"/>
      <c r="AL902" s="246"/>
    </row>
    <row r="903" spans="3:38" s="47" customFormat="1" ht="38.25" customHeight="1" x14ac:dyDescent="0.25">
      <c r="C903" s="243"/>
      <c r="H903" s="243"/>
      <c r="L903" s="282"/>
      <c r="M903" s="243"/>
      <c r="O903" s="243"/>
      <c r="P903" s="246"/>
      <c r="Q903" s="246"/>
      <c r="R903" s="246"/>
      <c r="S903" s="246"/>
      <c r="T903" s="246"/>
      <c r="U903" s="246"/>
      <c r="V903" s="246"/>
      <c r="W903" s="246"/>
      <c r="X903" s="246"/>
      <c r="Y903" s="246"/>
      <c r="Z903" s="246"/>
      <c r="AA903" s="246"/>
      <c r="AB903" s="246"/>
      <c r="AC903" s="246"/>
      <c r="AD903" s="246"/>
      <c r="AE903" s="246"/>
      <c r="AF903" s="246"/>
      <c r="AG903" s="246"/>
      <c r="AH903" s="246"/>
      <c r="AI903" s="246"/>
      <c r="AJ903" s="246"/>
      <c r="AK903" s="246"/>
      <c r="AL903" s="246"/>
    </row>
    <row r="904" spans="3:38" s="47" customFormat="1" ht="38.25" customHeight="1" x14ac:dyDescent="0.25">
      <c r="C904" s="243"/>
      <c r="H904" s="243"/>
      <c r="L904" s="282"/>
      <c r="M904" s="243"/>
      <c r="O904" s="243"/>
      <c r="P904" s="246"/>
      <c r="Q904" s="246"/>
      <c r="R904" s="246"/>
      <c r="S904" s="246"/>
      <c r="T904" s="246"/>
      <c r="U904" s="246"/>
      <c r="V904" s="246"/>
      <c r="W904" s="246"/>
      <c r="X904" s="246"/>
      <c r="Y904" s="246"/>
      <c r="Z904" s="246"/>
      <c r="AA904" s="246"/>
      <c r="AB904" s="246"/>
      <c r="AC904" s="246"/>
      <c r="AD904" s="246"/>
      <c r="AE904" s="246"/>
      <c r="AF904" s="246"/>
      <c r="AG904" s="246"/>
      <c r="AH904" s="246"/>
      <c r="AI904" s="246"/>
      <c r="AJ904" s="246"/>
      <c r="AK904" s="246"/>
      <c r="AL904" s="246"/>
    </row>
    <row r="905" spans="3:38" s="47" customFormat="1" ht="38.25" customHeight="1" x14ac:dyDescent="0.25">
      <c r="C905" s="243"/>
      <c r="H905" s="243"/>
      <c r="L905" s="282"/>
      <c r="M905" s="243"/>
      <c r="O905" s="243"/>
      <c r="P905" s="246"/>
      <c r="Q905" s="246"/>
      <c r="R905" s="246"/>
      <c r="S905" s="246"/>
      <c r="T905" s="246"/>
      <c r="U905" s="246"/>
      <c r="V905" s="246"/>
      <c r="W905" s="246"/>
      <c r="X905" s="246"/>
      <c r="Y905" s="246"/>
      <c r="Z905" s="246"/>
      <c r="AA905" s="246"/>
      <c r="AB905" s="246"/>
      <c r="AC905" s="246"/>
      <c r="AD905" s="246"/>
      <c r="AE905" s="246"/>
      <c r="AF905" s="246"/>
      <c r="AG905" s="246"/>
      <c r="AH905" s="246"/>
      <c r="AI905" s="246"/>
      <c r="AJ905" s="246"/>
      <c r="AK905" s="246"/>
      <c r="AL905" s="246"/>
    </row>
    <row r="906" spans="3:38" s="47" customFormat="1" ht="38.25" customHeight="1" x14ac:dyDescent="0.25">
      <c r="C906" s="243"/>
      <c r="H906" s="243"/>
      <c r="L906" s="282"/>
      <c r="M906" s="243"/>
      <c r="O906" s="243"/>
      <c r="P906" s="246"/>
      <c r="Q906" s="246"/>
      <c r="R906" s="246"/>
      <c r="S906" s="246"/>
      <c r="T906" s="246"/>
      <c r="U906" s="246"/>
      <c r="V906" s="246"/>
      <c r="W906" s="246"/>
      <c r="X906" s="246"/>
      <c r="Y906" s="246"/>
      <c r="Z906" s="246"/>
      <c r="AA906" s="246"/>
      <c r="AB906" s="246"/>
      <c r="AC906" s="246"/>
      <c r="AD906" s="246"/>
      <c r="AE906" s="246"/>
      <c r="AF906" s="246"/>
      <c r="AG906" s="246"/>
      <c r="AH906" s="246"/>
      <c r="AI906" s="246"/>
      <c r="AJ906" s="246"/>
      <c r="AK906" s="246"/>
      <c r="AL906" s="246"/>
    </row>
    <row r="907" spans="3:38" s="47" customFormat="1" ht="38.25" customHeight="1" x14ac:dyDescent="0.25">
      <c r="C907" s="243"/>
      <c r="H907" s="243"/>
      <c r="L907" s="282"/>
      <c r="M907" s="243"/>
      <c r="O907" s="243"/>
      <c r="P907" s="246"/>
      <c r="Q907" s="246"/>
      <c r="R907" s="246"/>
      <c r="S907" s="246"/>
      <c r="T907" s="246"/>
      <c r="U907" s="246"/>
      <c r="V907" s="246"/>
      <c r="W907" s="246"/>
      <c r="X907" s="246"/>
      <c r="Y907" s="246"/>
      <c r="Z907" s="246"/>
      <c r="AA907" s="246"/>
      <c r="AB907" s="246"/>
      <c r="AC907" s="246"/>
      <c r="AD907" s="246"/>
      <c r="AE907" s="246"/>
      <c r="AF907" s="246"/>
      <c r="AG907" s="246"/>
      <c r="AH907" s="246"/>
      <c r="AI907" s="246"/>
      <c r="AJ907" s="246"/>
      <c r="AK907" s="246"/>
      <c r="AL907" s="246"/>
    </row>
    <row r="908" spans="3:38" s="47" customFormat="1" ht="38.25" customHeight="1" x14ac:dyDescent="0.25">
      <c r="C908" s="243"/>
      <c r="H908" s="243"/>
      <c r="L908" s="282"/>
      <c r="M908" s="243"/>
      <c r="O908" s="243"/>
      <c r="P908" s="246"/>
      <c r="Q908" s="246"/>
      <c r="R908" s="246"/>
      <c r="S908" s="246"/>
      <c r="T908" s="246"/>
      <c r="U908" s="246"/>
      <c r="V908" s="246"/>
      <c r="W908" s="246"/>
      <c r="X908" s="246"/>
      <c r="Y908" s="246"/>
      <c r="Z908" s="246"/>
      <c r="AA908" s="246"/>
      <c r="AB908" s="246"/>
      <c r="AC908" s="246"/>
      <c r="AD908" s="246"/>
      <c r="AE908" s="246"/>
      <c r="AF908" s="246"/>
      <c r="AG908" s="246"/>
      <c r="AH908" s="246"/>
      <c r="AI908" s="246"/>
      <c r="AJ908" s="246"/>
      <c r="AK908" s="246"/>
      <c r="AL908" s="246"/>
    </row>
    <row r="909" spans="3:38" s="47" customFormat="1" ht="38.25" customHeight="1" x14ac:dyDescent="0.25">
      <c r="C909" s="243"/>
      <c r="H909" s="243"/>
      <c r="L909" s="282"/>
      <c r="M909" s="243"/>
      <c r="O909" s="243"/>
      <c r="P909" s="246"/>
      <c r="Q909" s="246"/>
      <c r="R909" s="246"/>
      <c r="S909" s="246"/>
      <c r="T909" s="246"/>
      <c r="U909" s="246"/>
      <c r="V909" s="246"/>
      <c r="W909" s="246"/>
      <c r="X909" s="246"/>
      <c r="Y909" s="246"/>
      <c r="Z909" s="246"/>
      <c r="AA909" s="246"/>
      <c r="AB909" s="246"/>
      <c r="AC909" s="246"/>
      <c r="AD909" s="246"/>
      <c r="AE909" s="246"/>
      <c r="AF909" s="246"/>
      <c r="AG909" s="246"/>
      <c r="AH909" s="246"/>
      <c r="AI909" s="246"/>
      <c r="AJ909" s="246"/>
      <c r="AK909" s="246"/>
      <c r="AL909" s="246"/>
    </row>
    <row r="910" spans="3:38" s="47" customFormat="1" ht="38.25" customHeight="1" x14ac:dyDescent="0.25">
      <c r="C910" s="243"/>
      <c r="H910" s="243"/>
      <c r="L910" s="282"/>
      <c r="M910" s="243"/>
      <c r="O910" s="243"/>
      <c r="P910" s="246"/>
      <c r="Q910" s="246"/>
      <c r="R910" s="246"/>
      <c r="S910" s="246"/>
      <c r="T910" s="246"/>
      <c r="U910" s="246"/>
      <c r="V910" s="246"/>
      <c r="W910" s="246"/>
      <c r="X910" s="246"/>
      <c r="Y910" s="246"/>
      <c r="Z910" s="246"/>
      <c r="AA910" s="246"/>
      <c r="AB910" s="246"/>
      <c r="AC910" s="246"/>
      <c r="AD910" s="246"/>
      <c r="AE910" s="246"/>
      <c r="AF910" s="246"/>
      <c r="AG910" s="246"/>
      <c r="AH910" s="246"/>
      <c r="AI910" s="246"/>
      <c r="AJ910" s="246"/>
      <c r="AK910" s="246"/>
      <c r="AL910" s="246"/>
    </row>
    <row r="911" spans="3:38" s="47" customFormat="1" ht="38.25" customHeight="1" x14ac:dyDescent="0.25">
      <c r="C911" s="243"/>
      <c r="H911" s="243"/>
      <c r="L911" s="282"/>
      <c r="M911" s="243"/>
      <c r="O911" s="243"/>
      <c r="P911" s="246"/>
      <c r="Q911" s="246"/>
      <c r="R911" s="246"/>
      <c r="S911" s="246"/>
      <c r="T911" s="246"/>
      <c r="U911" s="246"/>
      <c r="V911" s="246"/>
      <c r="W911" s="246"/>
      <c r="X911" s="246"/>
      <c r="Y911" s="246"/>
      <c r="Z911" s="246"/>
      <c r="AA911" s="246"/>
      <c r="AB911" s="246"/>
      <c r="AC911" s="246"/>
      <c r="AD911" s="246"/>
      <c r="AE911" s="246"/>
      <c r="AF911" s="246"/>
      <c r="AG911" s="246"/>
      <c r="AH911" s="246"/>
      <c r="AI911" s="246"/>
      <c r="AJ911" s="246"/>
      <c r="AK911" s="246"/>
      <c r="AL911" s="246"/>
    </row>
    <row r="912" spans="3:38" s="47" customFormat="1" ht="38.25" customHeight="1" x14ac:dyDescent="0.25">
      <c r="C912" s="243"/>
      <c r="H912" s="243"/>
      <c r="L912" s="282"/>
      <c r="M912" s="243"/>
      <c r="O912" s="243"/>
      <c r="P912" s="246"/>
      <c r="Q912" s="246"/>
      <c r="R912" s="246"/>
      <c r="S912" s="246"/>
      <c r="T912" s="246"/>
      <c r="U912" s="246"/>
      <c r="V912" s="246"/>
      <c r="W912" s="246"/>
      <c r="X912" s="246"/>
      <c r="Y912" s="246"/>
      <c r="Z912" s="246"/>
      <c r="AA912" s="246"/>
      <c r="AB912" s="246"/>
      <c r="AC912" s="246"/>
      <c r="AD912" s="246"/>
      <c r="AE912" s="246"/>
      <c r="AF912" s="246"/>
      <c r="AG912" s="246"/>
      <c r="AH912" s="246"/>
      <c r="AI912" s="246"/>
      <c r="AJ912" s="246"/>
      <c r="AK912" s="246"/>
      <c r="AL912" s="246"/>
    </row>
    <row r="913" spans="3:38" s="47" customFormat="1" ht="38.25" customHeight="1" x14ac:dyDescent="0.25">
      <c r="C913" s="243"/>
      <c r="H913" s="243"/>
      <c r="L913" s="282"/>
      <c r="M913" s="243"/>
      <c r="O913" s="243"/>
      <c r="P913" s="246"/>
      <c r="Q913" s="246"/>
      <c r="R913" s="246"/>
      <c r="S913" s="246"/>
      <c r="T913" s="246"/>
      <c r="U913" s="246"/>
      <c r="V913" s="246"/>
      <c r="W913" s="246"/>
      <c r="X913" s="246"/>
      <c r="Y913" s="246"/>
      <c r="Z913" s="246"/>
      <c r="AA913" s="246"/>
      <c r="AB913" s="246"/>
      <c r="AC913" s="246"/>
      <c r="AD913" s="246"/>
      <c r="AE913" s="246"/>
      <c r="AF913" s="246"/>
      <c r="AG913" s="246"/>
      <c r="AH913" s="246"/>
      <c r="AI913" s="246"/>
      <c r="AJ913" s="246"/>
      <c r="AK913" s="246"/>
      <c r="AL913" s="246"/>
    </row>
    <row r="914" spans="3:38" s="47" customFormat="1" ht="38.25" customHeight="1" x14ac:dyDescent="0.25">
      <c r="C914" s="243"/>
      <c r="H914" s="243"/>
      <c r="L914" s="282"/>
      <c r="M914" s="243"/>
      <c r="O914" s="243"/>
      <c r="P914" s="246"/>
      <c r="Q914" s="246"/>
      <c r="R914" s="246"/>
      <c r="S914" s="246"/>
      <c r="T914" s="246"/>
      <c r="U914" s="246"/>
      <c r="V914" s="246"/>
      <c r="W914" s="246"/>
      <c r="X914" s="246"/>
      <c r="Y914" s="246"/>
      <c r="Z914" s="246"/>
      <c r="AA914" s="246"/>
      <c r="AB914" s="246"/>
      <c r="AC914" s="246"/>
      <c r="AD914" s="246"/>
      <c r="AE914" s="246"/>
      <c r="AF914" s="246"/>
      <c r="AG914" s="246"/>
      <c r="AH914" s="246"/>
      <c r="AI914" s="246"/>
      <c r="AJ914" s="246"/>
      <c r="AK914" s="246"/>
      <c r="AL914" s="246"/>
    </row>
    <row r="915" spans="3:38" s="47" customFormat="1" ht="38.25" customHeight="1" x14ac:dyDescent="0.25">
      <c r="C915" s="243"/>
      <c r="H915" s="243"/>
      <c r="L915" s="282"/>
      <c r="M915" s="243"/>
      <c r="O915" s="243"/>
      <c r="P915" s="246"/>
      <c r="Q915" s="246"/>
      <c r="R915" s="246"/>
      <c r="S915" s="246"/>
      <c r="T915" s="246"/>
      <c r="U915" s="246"/>
      <c r="V915" s="246"/>
      <c r="W915" s="246"/>
      <c r="X915" s="246"/>
      <c r="Y915" s="246"/>
      <c r="Z915" s="246"/>
      <c r="AA915" s="246"/>
      <c r="AB915" s="246"/>
      <c r="AC915" s="246"/>
      <c r="AD915" s="246"/>
      <c r="AE915" s="246"/>
      <c r="AF915" s="246"/>
      <c r="AG915" s="246"/>
      <c r="AH915" s="246"/>
      <c r="AI915" s="246"/>
      <c r="AJ915" s="246"/>
      <c r="AK915" s="246"/>
      <c r="AL915" s="246"/>
    </row>
    <row r="916" spans="3:38" s="47" customFormat="1" ht="38.25" customHeight="1" x14ac:dyDescent="0.25">
      <c r="C916" s="243"/>
      <c r="H916" s="243"/>
      <c r="L916" s="282"/>
      <c r="M916" s="243"/>
      <c r="O916" s="243"/>
      <c r="P916" s="246"/>
      <c r="Q916" s="246"/>
      <c r="R916" s="246"/>
      <c r="S916" s="246"/>
      <c r="T916" s="246"/>
      <c r="U916" s="246"/>
      <c r="V916" s="246"/>
      <c r="W916" s="246"/>
      <c r="X916" s="246"/>
      <c r="Y916" s="246"/>
      <c r="Z916" s="246"/>
      <c r="AA916" s="246"/>
      <c r="AB916" s="246"/>
      <c r="AC916" s="246"/>
      <c r="AD916" s="246"/>
      <c r="AE916" s="246"/>
      <c r="AF916" s="246"/>
      <c r="AG916" s="246"/>
      <c r="AH916" s="246"/>
      <c r="AI916" s="246"/>
      <c r="AJ916" s="246"/>
      <c r="AK916" s="246"/>
      <c r="AL916" s="246"/>
    </row>
    <row r="917" spans="3:38" s="47" customFormat="1" ht="38.25" customHeight="1" x14ac:dyDescent="0.25">
      <c r="C917" s="243"/>
      <c r="H917" s="243"/>
      <c r="L917" s="282"/>
      <c r="M917" s="243"/>
      <c r="O917" s="243"/>
      <c r="P917" s="246"/>
      <c r="Q917" s="246"/>
      <c r="R917" s="246"/>
      <c r="S917" s="246"/>
      <c r="T917" s="246"/>
      <c r="U917" s="246"/>
      <c r="V917" s="246"/>
      <c r="W917" s="246"/>
      <c r="X917" s="246"/>
      <c r="Y917" s="246"/>
      <c r="Z917" s="246"/>
      <c r="AA917" s="246"/>
      <c r="AB917" s="246"/>
      <c r="AC917" s="246"/>
      <c r="AD917" s="246"/>
      <c r="AE917" s="246"/>
      <c r="AF917" s="246"/>
      <c r="AG917" s="246"/>
      <c r="AH917" s="246"/>
      <c r="AI917" s="246"/>
      <c r="AJ917" s="246"/>
      <c r="AK917" s="246"/>
      <c r="AL917" s="246"/>
    </row>
    <row r="918" spans="3:38" s="47" customFormat="1" ht="38.25" customHeight="1" x14ac:dyDescent="0.25">
      <c r="C918" s="243"/>
      <c r="H918" s="243"/>
      <c r="L918" s="282"/>
      <c r="M918" s="243"/>
      <c r="O918" s="243"/>
      <c r="P918" s="246"/>
      <c r="Q918" s="246"/>
      <c r="R918" s="246"/>
      <c r="S918" s="246"/>
      <c r="T918" s="246"/>
      <c r="U918" s="246"/>
      <c r="V918" s="246"/>
      <c r="W918" s="246"/>
      <c r="X918" s="246"/>
      <c r="Y918" s="246"/>
      <c r="Z918" s="246"/>
      <c r="AA918" s="246"/>
      <c r="AB918" s="246"/>
      <c r="AC918" s="246"/>
      <c r="AD918" s="246"/>
      <c r="AE918" s="246"/>
      <c r="AF918" s="246"/>
      <c r="AG918" s="246"/>
      <c r="AH918" s="246"/>
      <c r="AI918" s="246"/>
      <c r="AJ918" s="246"/>
      <c r="AK918" s="246"/>
      <c r="AL918" s="246"/>
    </row>
    <row r="919" spans="3:38" s="47" customFormat="1" ht="38.25" customHeight="1" x14ac:dyDescent="0.25">
      <c r="C919" s="243"/>
      <c r="H919" s="243"/>
      <c r="L919" s="282"/>
      <c r="M919" s="243"/>
      <c r="O919" s="243"/>
      <c r="P919" s="246"/>
      <c r="Q919" s="246"/>
      <c r="R919" s="246"/>
      <c r="S919" s="246"/>
      <c r="T919" s="246"/>
      <c r="U919" s="246"/>
      <c r="V919" s="246"/>
      <c r="W919" s="246"/>
      <c r="X919" s="246"/>
      <c r="Y919" s="246"/>
      <c r="Z919" s="246"/>
      <c r="AA919" s="246"/>
      <c r="AB919" s="246"/>
      <c r="AC919" s="246"/>
      <c r="AD919" s="246"/>
      <c r="AE919" s="246"/>
      <c r="AF919" s="246"/>
      <c r="AG919" s="246"/>
      <c r="AH919" s="246"/>
      <c r="AI919" s="246"/>
      <c r="AJ919" s="246"/>
      <c r="AK919" s="246"/>
      <c r="AL919" s="246"/>
    </row>
    <row r="920" spans="3:38" s="47" customFormat="1" ht="38.25" customHeight="1" x14ac:dyDescent="0.25">
      <c r="C920" s="243"/>
      <c r="H920" s="243"/>
      <c r="L920" s="282"/>
      <c r="M920" s="243"/>
      <c r="O920" s="243"/>
      <c r="P920" s="246"/>
      <c r="Q920" s="246"/>
      <c r="R920" s="246"/>
      <c r="S920" s="246"/>
      <c r="T920" s="246"/>
      <c r="U920" s="246"/>
      <c r="V920" s="246"/>
      <c r="W920" s="246"/>
      <c r="X920" s="246"/>
      <c r="Y920" s="246"/>
      <c r="Z920" s="246"/>
      <c r="AA920" s="246"/>
      <c r="AB920" s="246"/>
      <c r="AC920" s="246"/>
      <c r="AD920" s="246"/>
      <c r="AE920" s="246"/>
      <c r="AF920" s="246"/>
      <c r="AG920" s="246"/>
      <c r="AH920" s="246"/>
      <c r="AI920" s="246"/>
      <c r="AJ920" s="246"/>
      <c r="AK920" s="246"/>
      <c r="AL920" s="246"/>
    </row>
    <row r="921" spans="3:38" s="47" customFormat="1" ht="38.25" customHeight="1" x14ac:dyDescent="0.25">
      <c r="C921" s="243"/>
      <c r="H921" s="243"/>
      <c r="L921" s="282"/>
      <c r="M921" s="243"/>
      <c r="O921" s="243"/>
      <c r="P921" s="246"/>
      <c r="Q921" s="246"/>
      <c r="R921" s="246"/>
      <c r="S921" s="246"/>
      <c r="T921" s="246"/>
      <c r="U921" s="246"/>
      <c r="V921" s="246"/>
      <c r="W921" s="246"/>
      <c r="X921" s="246"/>
      <c r="Y921" s="246"/>
      <c r="Z921" s="246"/>
      <c r="AA921" s="246"/>
      <c r="AB921" s="246"/>
      <c r="AC921" s="246"/>
      <c r="AD921" s="246"/>
      <c r="AE921" s="246"/>
      <c r="AF921" s="246"/>
      <c r="AG921" s="246"/>
      <c r="AH921" s="246"/>
      <c r="AI921" s="246"/>
      <c r="AJ921" s="246"/>
      <c r="AK921" s="246"/>
      <c r="AL921" s="246"/>
    </row>
    <row r="922" spans="3:38" s="47" customFormat="1" ht="38.25" customHeight="1" x14ac:dyDescent="0.25">
      <c r="C922" s="243"/>
      <c r="H922" s="243"/>
      <c r="L922" s="282"/>
      <c r="M922" s="243"/>
      <c r="O922" s="243"/>
      <c r="P922" s="246"/>
      <c r="Q922" s="246"/>
      <c r="R922" s="246"/>
      <c r="S922" s="246"/>
      <c r="T922" s="246"/>
      <c r="U922" s="246"/>
      <c r="V922" s="246"/>
      <c r="W922" s="246"/>
      <c r="X922" s="246"/>
      <c r="Y922" s="246"/>
      <c r="Z922" s="246"/>
      <c r="AA922" s="246"/>
      <c r="AB922" s="246"/>
      <c r="AC922" s="246"/>
      <c r="AD922" s="246"/>
      <c r="AE922" s="246"/>
      <c r="AF922" s="246"/>
      <c r="AG922" s="246"/>
      <c r="AH922" s="246"/>
      <c r="AI922" s="246"/>
      <c r="AJ922" s="246"/>
      <c r="AK922" s="246"/>
      <c r="AL922" s="246"/>
    </row>
    <row r="923" spans="3:38" s="47" customFormat="1" ht="38.25" customHeight="1" x14ac:dyDescent="0.25">
      <c r="C923" s="243"/>
      <c r="H923" s="243"/>
      <c r="L923" s="282"/>
      <c r="M923" s="243"/>
      <c r="O923" s="243"/>
      <c r="P923" s="246"/>
      <c r="Q923" s="246"/>
      <c r="R923" s="246"/>
      <c r="S923" s="246"/>
      <c r="T923" s="246"/>
      <c r="U923" s="246"/>
      <c r="V923" s="246"/>
      <c r="W923" s="246"/>
      <c r="X923" s="246"/>
      <c r="Y923" s="246"/>
      <c r="Z923" s="246"/>
      <c r="AA923" s="246"/>
      <c r="AB923" s="246"/>
      <c r="AC923" s="246"/>
      <c r="AD923" s="246"/>
      <c r="AE923" s="246"/>
      <c r="AF923" s="246"/>
      <c r="AG923" s="246"/>
      <c r="AH923" s="246"/>
      <c r="AI923" s="246"/>
      <c r="AJ923" s="246"/>
      <c r="AK923" s="246"/>
      <c r="AL923" s="246"/>
    </row>
    <row r="924" spans="3:38" s="47" customFormat="1" ht="38.25" customHeight="1" x14ac:dyDescent="0.25">
      <c r="C924" s="243"/>
      <c r="H924" s="243"/>
      <c r="L924" s="282"/>
      <c r="M924" s="243"/>
      <c r="O924" s="243"/>
      <c r="P924" s="246"/>
      <c r="Q924" s="246"/>
      <c r="R924" s="246"/>
      <c r="S924" s="246"/>
      <c r="T924" s="246"/>
      <c r="U924" s="246"/>
      <c r="V924" s="246"/>
      <c r="W924" s="246"/>
      <c r="X924" s="246"/>
      <c r="Y924" s="246"/>
      <c r="Z924" s="246"/>
      <c r="AA924" s="246"/>
      <c r="AB924" s="246"/>
      <c r="AC924" s="246"/>
      <c r="AD924" s="246"/>
      <c r="AE924" s="246"/>
      <c r="AF924" s="246"/>
      <c r="AG924" s="246"/>
      <c r="AH924" s="246"/>
      <c r="AI924" s="246"/>
      <c r="AJ924" s="246"/>
      <c r="AK924" s="246"/>
      <c r="AL924" s="246"/>
    </row>
    <row r="925" spans="3:38" s="47" customFormat="1" ht="38.25" customHeight="1" x14ac:dyDescent="0.25">
      <c r="C925" s="243"/>
      <c r="H925" s="243"/>
      <c r="L925" s="282"/>
      <c r="M925" s="243"/>
      <c r="O925" s="243"/>
      <c r="P925" s="246"/>
      <c r="Q925" s="246"/>
      <c r="R925" s="246"/>
      <c r="S925" s="246"/>
      <c r="T925" s="246"/>
      <c r="U925" s="246"/>
      <c r="V925" s="246"/>
      <c r="W925" s="246"/>
      <c r="X925" s="246"/>
      <c r="Y925" s="246"/>
      <c r="Z925" s="246"/>
      <c r="AA925" s="246"/>
      <c r="AB925" s="246"/>
      <c r="AC925" s="246"/>
      <c r="AD925" s="246"/>
      <c r="AE925" s="246"/>
      <c r="AF925" s="246"/>
      <c r="AG925" s="246"/>
      <c r="AH925" s="246"/>
      <c r="AI925" s="246"/>
      <c r="AJ925" s="246"/>
      <c r="AK925" s="246"/>
      <c r="AL925" s="246"/>
    </row>
    <row r="926" spans="3:38" s="47" customFormat="1" ht="38.25" customHeight="1" x14ac:dyDescent="0.25">
      <c r="C926" s="243"/>
      <c r="H926" s="243"/>
      <c r="L926" s="282"/>
      <c r="M926" s="243"/>
      <c r="O926" s="243"/>
      <c r="P926" s="246"/>
      <c r="Q926" s="246"/>
      <c r="R926" s="246"/>
      <c r="S926" s="246"/>
      <c r="T926" s="246"/>
      <c r="U926" s="246"/>
      <c r="V926" s="246"/>
      <c r="W926" s="246"/>
      <c r="X926" s="246"/>
      <c r="Y926" s="246"/>
      <c r="Z926" s="246"/>
      <c r="AA926" s="246"/>
      <c r="AB926" s="246"/>
      <c r="AC926" s="246"/>
      <c r="AD926" s="246"/>
      <c r="AE926" s="246"/>
      <c r="AF926" s="246"/>
      <c r="AG926" s="246"/>
      <c r="AH926" s="246"/>
      <c r="AI926" s="246"/>
      <c r="AJ926" s="246"/>
      <c r="AK926" s="246"/>
      <c r="AL926" s="246"/>
    </row>
    <row r="927" spans="3:38" s="47" customFormat="1" ht="38.25" customHeight="1" x14ac:dyDescent="0.25">
      <c r="C927" s="243"/>
      <c r="H927" s="243"/>
      <c r="L927" s="282"/>
      <c r="M927" s="243"/>
      <c r="O927" s="243"/>
      <c r="P927" s="246"/>
      <c r="Q927" s="246"/>
      <c r="R927" s="246"/>
      <c r="S927" s="246"/>
      <c r="T927" s="246"/>
      <c r="U927" s="246"/>
      <c r="V927" s="246"/>
      <c r="W927" s="246"/>
      <c r="X927" s="246"/>
      <c r="Y927" s="246"/>
      <c r="Z927" s="246"/>
      <c r="AA927" s="246"/>
      <c r="AB927" s="246"/>
      <c r="AC927" s="246"/>
      <c r="AD927" s="246"/>
      <c r="AE927" s="246"/>
      <c r="AF927" s="246"/>
      <c r="AG927" s="246"/>
      <c r="AH927" s="246"/>
      <c r="AI927" s="246"/>
      <c r="AJ927" s="246"/>
      <c r="AK927" s="246"/>
      <c r="AL927" s="246"/>
    </row>
    <row r="928" spans="3:38" s="47" customFormat="1" ht="38.25" customHeight="1" x14ac:dyDescent="0.25">
      <c r="C928" s="243"/>
      <c r="H928" s="243"/>
      <c r="L928" s="282"/>
      <c r="M928" s="243"/>
      <c r="O928" s="243"/>
      <c r="P928" s="246"/>
      <c r="Q928" s="246"/>
      <c r="R928" s="246"/>
      <c r="S928" s="246"/>
      <c r="T928" s="246"/>
      <c r="U928" s="246"/>
      <c r="V928" s="246"/>
      <c r="W928" s="246"/>
      <c r="X928" s="246"/>
      <c r="Y928" s="246"/>
      <c r="Z928" s="246"/>
      <c r="AA928" s="246"/>
      <c r="AB928" s="246"/>
      <c r="AC928" s="246"/>
      <c r="AD928" s="246"/>
      <c r="AE928" s="246"/>
      <c r="AF928" s="246"/>
      <c r="AG928" s="246"/>
      <c r="AH928" s="246"/>
      <c r="AI928" s="246"/>
      <c r="AJ928" s="246"/>
      <c r="AK928" s="246"/>
      <c r="AL928" s="246"/>
    </row>
    <row r="929" spans="3:38" s="47" customFormat="1" ht="38.25" customHeight="1" x14ac:dyDescent="0.25">
      <c r="C929" s="243"/>
      <c r="H929" s="243"/>
      <c r="L929" s="282"/>
      <c r="M929" s="243"/>
      <c r="O929" s="243"/>
      <c r="P929" s="246"/>
      <c r="Q929" s="246"/>
      <c r="R929" s="246"/>
      <c r="S929" s="246"/>
      <c r="T929" s="246"/>
      <c r="U929" s="246"/>
      <c r="V929" s="246"/>
      <c r="W929" s="246"/>
      <c r="X929" s="246"/>
      <c r="Y929" s="246"/>
      <c r="Z929" s="246"/>
      <c r="AA929" s="246"/>
      <c r="AB929" s="246"/>
      <c r="AC929" s="246"/>
      <c r="AD929" s="246"/>
      <c r="AE929" s="246"/>
      <c r="AF929" s="246"/>
      <c r="AG929" s="246"/>
      <c r="AH929" s="246"/>
      <c r="AI929" s="246"/>
      <c r="AJ929" s="246"/>
      <c r="AK929" s="246"/>
      <c r="AL929" s="246"/>
    </row>
    <row r="930" spans="3:38" s="47" customFormat="1" ht="38.25" customHeight="1" x14ac:dyDescent="0.25">
      <c r="C930" s="243"/>
      <c r="H930" s="243"/>
      <c r="L930" s="282"/>
      <c r="M930" s="243"/>
      <c r="O930" s="243"/>
      <c r="P930" s="246"/>
      <c r="Q930" s="246"/>
      <c r="R930" s="246"/>
      <c r="S930" s="246"/>
      <c r="T930" s="246"/>
      <c r="U930" s="246"/>
      <c r="V930" s="246"/>
      <c r="W930" s="246"/>
      <c r="X930" s="246"/>
      <c r="Y930" s="246"/>
      <c r="Z930" s="246"/>
      <c r="AA930" s="246"/>
      <c r="AB930" s="246"/>
      <c r="AC930" s="246"/>
      <c r="AD930" s="246"/>
      <c r="AE930" s="246"/>
      <c r="AF930" s="246"/>
      <c r="AG930" s="246"/>
      <c r="AH930" s="246"/>
      <c r="AI930" s="246"/>
      <c r="AJ930" s="246"/>
      <c r="AK930" s="246"/>
      <c r="AL930" s="246"/>
    </row>
    <row r="931" spans="3:38" s="47" customFormat="1" ht="38.25" customHeight="1" x14ac:dyDescent="0.25">
      <c r="C931" s="243"/>
      <c r="H931" s="243"/>
      <c r="L931" s="282"/>
      <c r="M931" s="243"/>
      <c r="O931" s="243"/>
      <c r="P931" s="246"/>
      <c r="Q931" s="246"/>
      <c r="R931" s="246"/>
      <c r="S931" s="246"/>
      <c r="T931" s="246"/>
      <c r="U931" s="246"/>
      <c r="V931" s="246"/>
      <c r="W931" s="246"/>
      <c r="X931" s="246"/>
      <c r="Y931" s="246"/>
      <c r="Z931" s="246"/>
      <c r="AA931" s="246"/>
      <c r="AB931" s="246"/>
      <c r="AC931" s="246"/>
      <c r="AD931" s="246"/>
      <c r="AE931" s="246"/>
      <c r="AF931" s="246"/>
      <c r="AG931" s="246"/>
      <c r="AH931" s="246"/>
      <c r="AI931" s="246"/>
      <c r="AJ931" s="246"/>
      <c r="AK931" s="246"/>
      <c r="AL931" s="246"/>
    </row>
    <row r="932" spans="3:38" s="47" customFormat="1" ht="38.25" customHeight="1" x14ac:dyDescent="0.25">
      <c r="C932" s="243"/>
      <c r="H932" s="243"/>
      <c r="L932" s="282"/>
      <c r="M932" s="243"/>
      <c r="O932" s="243"/>
      <c r="P932" s="246"/>
      <c r="Q932" s="246"/>
      <c r="R932" s="246"/>
      <c r="S932" s="246"/>
      <c r="T932" s="246"/>
      <c r="U932" s="246"/>
      <c r="V932" s="246"/>
      <c r="W932" s="246"/>
      <c r="X932" s="246"/>
      <c r="Y932" s="246"/>
      <c r="Z932" s="246"/>
      <c r="AA932" s="246"/>
      <c r="AB932" s="246"/>
      <c r="AC932" s="246"/>
      <c r="AD932" s="246"/>
      <c r="AE932" s="246"/>
      <c r="AF932" s="246"/>
      <c r="AG932" s="246"/>
      <c r="AH932" s="246"/>
      <c r="AI932" s="246"/>
      <c r="AJ932" s="246"/>
      <c r="AK932" s="246"/>
      <c r="AL932" s="246"/>
    </row>
    <row r="933" spans="3:38" s="47" customFormat="1" ht="38.25" customHeight="1" x14ac:dyDescent="0.25">
      <c r="C933" s="243"/>
      <c r="H933" s="243"/>
      <c r="L933" s="282"/>
      <c r="M933" s="243"/>
      <c r="O933" s="243"/>
      <c r="P933" s="246"/>
      <c r="Q933" s="246"/>
      <c r="R933" s="246"/>
      <c r="S933" s="246"/>
      <c r="T933" s="246"/>
      <c r="U933" s="246"/>
      <c r="V933" s="246"/>
      <c r="W933" s="246"/>
      <c r="X933" s="246"/>
      <c r="Y933" s="246"/>
      <c r="Z933" s="246"/>
      <c r="AA933" s="246"/>
      <c r="AB933" s="246"/>
      <c r="AC933" s="246"/>
      <c r="AD933" s="246"/>
      <c r="AE933" s="246"/>
      <c r="AF933" s="246"/>
      <c r="AG933" s="246"/>
      <c r="AH933" s="246"/>
      <c r="AI933" s="246"/>
      <c r="AJ933" s="246"/>
      <c r="AK933" s="246"/>
      <c r="AL933" s="246"/>
    </row>
    <row r="934" spans="3:38" s="47" customFormat="1" ht="38.25" customHeight="1" x14ac:dyDescent="0.25">
      <c r="C934" s="243"/>
      <c r="H934" s="243"/>
      <c r="L934" s="282"/>
      <c r="M934" s="243"/>
      <c r="O934" s="243"/>
      <c r="P934" s="246"/>
      <c r="Q934" s="246"/>
      <c r="R934" s="246"/>
      <c r="S934" s="246"/>
      <c r="T934" s="246"/>
      <c r="U934" s="246"/>
      <c r="V934" s="246"/>
      <c r="W934" s="246"/>
      <c r="X934" s="246"/>
      <c r="Y934" s="246"/>
      <c r="Z934" s="246"/>
      <c r="AA934" s="246"/>
      <c r="AB934" s="246"/>
      <c r="AC934" s="246"/>
      <c r="AD934" s="246"/>
      <c r="AE934" s="246"/>
      <c r="AF934" s="246"/>
      <c r="AG934" s="246"/>
      <c r="AH934" s="246"/>
      <c r="AI934" s="246"/>
      <c r="AJ934" s="246"/>
      <c r="AK934" s="246"/>
      <c r="AL934" s="246"/>
    </row>
    <row r="935" spans="3:38" s="47" customFormat="1" ht="38.25" customHeight="1" x14ac:dyDescent="0.25">
      <c r="C935" s="243"/>
      <c r="H935" s="243"/>
      <c r="L935" s="282"/>
      <c r="M935" s="243"/>
      <c r="O935" s="243"/>
      <c r="P935" s="246"/>
      <c r="Q935" s="246"/>
      <c r="R935" s="246"/>
      <c r="S935" s="246"/>
      <c r="T935" s="246"/>
      <c r="U935" s="246"/>
      <c r="V935" s="246"/>
      <c r="W935" s="246"/>
      <c r="X935" s="246"/>
      <c r="Y935" s="246"/>
      <c r="Z935" s="246"/>
      <c r="AA935" s="246"/>
      <c r="AB935" s="246"/>
      <c r="AC935" s="246"/>
      <c r="AD935" s="246"/>
      <c r="AE935" s="246"/>
      <c r="AF935" s="246"/>
      <c r="AG935" s="246"/>
      <c r="AH935" s="246"/>
      <c r="AI935" s="246"/>
      <c r="AJ935" s="246"/>
      <c r="AK935" s="246"/>
      <c r="AL935" s="246"/>
    </row>
    <row r="936" spans="3:38" s="47" customFormat="1" ht="38.25" customHeight="1" x14ac:dyDescent="0.25">
      <c r="C936" s="243"/>
      <c r="H936" s="243"/>
      <c r="L936" s="282"/>
      <c r="M936" s="243"/>
      <c r="O936" s="243"/>
      <c r="P936" s="246"/>
      <c r="Q936" s="246"/>
      <c r="R936" s="246"/>
      <c r="S936" s="246"/>
      <c r="T936" s="246"/>
      <c r="U936" s="246"/>
      <c r="V936" s="246"/>
      <c r="W936" s="246"/>
      <c r="X936" s="246"/>
      <c r="Y936" s="246"/>
      <c r="Z936" s="246"/>
      <c r="AA936" s="246"/>
      <c r="AB936" s="246"/>
      <c r="AC936" s="246"/>
      <c r="AD936" s="246"/>
      <c r="AE936" s="246"/>
      <c r="AF936" s="246"/>
      <c r="AG936" s="246"/>
      <c r="AH936" s="246"/>
      <c r="AI936" s="246"/>
      <c r="AJ936" s="246"/>
      <c r="AK936" s="246"/>
      <c r="AL936" s="246"/>
    </row>
    <row r="937" spans="3:38" s="47" customFormat="1" ht="38.25" customHeight="1" x14ac:dyDescent="0.25">
      <c r="C937" s="243"/>
      <c r="H937" s="243"/>
      <c r="L937" s="282"/>
      <c r="M937" s="243"/>
      <c r="O937" s="243"/>
      <c r="P937" s="246"/>
      <c r="Q937" s="246"/>
      <c r="R937" s="246"/>
      <c r="S937" s="246"/>
      <c r="T937" s="246"/>
      <c r="U937" s="246"/>
      <c r="V937" s="246"/>
      <c r="W937" s="246"/>
      <c r="X937" s="246"/>
      <c r="Y937" s="246"/>
      <c r="Z937" s="246"/>
      <c r="AA937" s="246"/>
      <c r="AB937" s="246"/>
      <c r="AC937" s="246"/>
      <c r="AD937" s="246"/>
      <c r="AE937" s="246"/>
      <c r="AF937" s="246"/>
      <c r="AG937" s="246"/>
      <c r="AH937" s="246"/>
      <c r="AI937" s="246"/>
      <c r="AJ937" s="246"/>
      <c r="AK937" s="246"/>
      <c r="AL937" s="246"/>
    </row>
    <row r="938" spans="3:38" s="47" customFormat="1" ht="38.25" customHeight="1" x14ac:dyDescent="0.25">
      <c r="C938" s="243"/>
      <c r="H938" s="243"/>
      <c r="L938" s="282"/>
      <c r="M938" s="243"/>
      <c r="O938" s="243"/>
      <c r="P938" s="246"/>
      <c r="Q938" s="246"/>
      <c r="R938" s="246"/>
      <c r="S938" s="246"/>
      <c r="T938" s="246"/>
      <c r="U938" s="246"/>
      <c r="V938" s="246"/>
      <c r="W938" s="246"/>
      <c r="X938" s="246"/>
      <c r="Y938" s="246"/>
      <c r="Z938" s="246"/>
      <c r="AA938" s="246"/>
      <c r="AB938" s="246"/>
      <c r="AC938" s="246"/>
      <c r="AD938" s="246"/>
      <c r="AE938" s="246"/>
      <c r="AF938" s="246"/>
      <c r="AG938" s="246"/>
      <c r="AH938" s="246"/>
      <c r="AI938" s="246"/>
      <c r="AJ938" s="246"/>
      <c r="AK938" s="246"/>
      <c r="AL938" s="246"/>
    </row>
    <row r="939" spans="3:38" s="47" customFormat="1" ht="38.25" customHeight="1" x14ac:dyDescent="0.25">
      <c r="C939" s="243"/>
      <c r="H939" s="243"/>
      <c r="L939" s="282"/>
      <c r="M939" s="243"/>
      <c r="O939" s="243"/>
      <c r="P939" s="246"/>
      <c r="Q939" s="246"/>
      <c r="R939" s="246"/>
      <c r="S939" s="246"/>
      <c r="T939" s="246"/>
      <c r="U939" s="246"/>
      <c r="V939" s="246"/>
      <c r="W939" s="246"/>
      <c r="X939" s="246"/>
      <c r="Y939" s="246"/>
      <c r="Z939" s="246"/>
      <c r="AA939" s="246"/>
      <c r="AB939" s="246"/>
      <c r="AC939" s="246"/>
      <c r="AD939" s="246"/>
      <c r="AE939" s="246"/>
      <c r="AF939" s="246"/>
      <c r="AG939" s="246"/>
      <c r="AH939" s="246"/>
      <c r="AI939" s="246"/>
      <c r="AJ939" s="246"/>
      <c r="AK939" s="246"/>
      <c r="AL939" s="246"/>
    </row>
    <row r="940" spans="3:38" s="47" customFormat="1" ht="38.25" customHeight="1" x14ac:dyDescent="0.25">
      <c r="C940" s="243"/>
      <c r="H940" s="243"/>
      <c r="L940" s="282"/>
      <c r="M940" s="243"/>
      <c r="O940" s="243"/>
      <c r="P940" s="246"/>
      <c r="Q940" s="246"/>
      <c r="R940" s="246"/>
      <c r="S940" s="246"/>
      <c r="T940" s="246"/>
      <c r="U940" s="246"/>
      <c r="V940" s="246"/>
      <c r="W940" s="246"/>
      <c r="X940" s="246"/>
      <c r="Y940" s="246"/>
      <c r="Z940" s="246"/>
      <c r="AA940" s="246"/>
      <c r="AB940" s="246"/>
      <c r="AC940" s="246"/>
      <c r="AD940" s="246"/>
      <c r="AE940" s="246"/>
      <c r="AF940" s="246"/>
      <c r="AG940" s="246"/>
      <c r="AH940" s="246"/>
      <c r="AI940" s="246"/>
      <c r="AJ940" s="246"/>
      <c r="AK940" s="246"/>
      <c r="AL940" s="246"/>
    </row>
    <row r="941" spans="3:38" s="47" customFormat="1" ht="38.25" customHeight="1" x14ac:dyDescent="0.25">
      <c r="C941" s="243"/>
      <c r="H941" s="243"/>
      <c r="L941" s="282"/>
      <c r="M941" s="243"/>
      <c r="O941" s="243"/>
      <c r="P941" s="246"/>
      <c r="Q941" s="246"/>
      <c r="R941" s="246"/>
      <c r="S941" s="246"/>
      <c r="T941" s="246"/>
      <c r="U941" s="246"/>
      <c r="V941" s="246"/>
      <c r="W941" s="246"/>
      <c r="X941" s="246"/>
      <c r="Y941" s="246"/>
      <c r="Z941" s="246"/>
      <c r="AA941" s="246"/>
      <c r="AB941" s="246"/>
      <c r="AC941" s="246"/>
      <c r="AD941" s="246"/>
      <c r="AE941" s="246"/>
      <c r="AF941" s="246"/>
      <c r="AG941" s="246"/>
      <c r="AH941" s="246"/>
      <c r="AI941" s="246"/>
      <c r="AJ941" s="246"/>
      <c r="AK941" s="246"/>
      <c r="AL941" s="246"/>
    </row>
    <row r="942" spans="3:38" s="47" customFormat="1" ht="38.25" customHeight="1" x14ac:dyDescent="0.25">
      <c r="C942" s="243"/>
      <c r="H942" s="243"/>
      <c r="L942" s="282"/>
      <c r="M942" s="243"/>
      <c r="O942" s="243"/>
      <c r="P942" s="246"/>
      <c r="Q942" s="246"/>
      <c r="R942" s="246"/>
      <c r="S942" s="246"/>
      <c r="T942" s="246"/>
      <c r="U942" s="246"/>
      <c r="V942" s="246"/>
      <c r="W942" s="246"/>
      <c r="X942" s="246"/>
      <c r="Y942" s="246"/>
      <c r="Z942" s="246"/>
      <c r="AA942" s="246"/>
      <c r="AB942" s="246"/>
      <c r="AC942" s="246"/>
      <c r="AD942" s="246"/>
      <c r="AE942" s="246"/>
      <c r="AF942" s="246"/>
      <c r="AG942" s="246"/>
      <c r="AH942" s="246"/>
      <c r="AI942" s="246"/>
      <c r="AJ942" s="246"/>
      <c r="AK942" s="246"/>
      <c r="AL942" s="246"/>
    </row>
    <row r="943" spans="3:38" s="47" customFormat="1" ht="38.25" customHeight="1" x14ac:dyDescent="0.25">
      <c r="C943" s="243"/>
      <c r="H943" s="243"/>
      <c r="L943" s="282"/>
      <c r="M943" s="243"/>
      <c r="O943" s="243"/>
      <c r="P943" s="246"/>
      <c r="Q943" s="246"/>
      <c r="R943" s="246"/>
      <c r="S943" s="246"/>
      <c r="T943" s="246"/>
      <c r="U943" s="246"/>
      <c r="V943" s="246"/>
      <c r="W943" s="246"/>
      <c r="X943" s="246"/>
      <c r="Y943" s="246"/>
      <c r="Z943" s="246"/>
      <c r="AA943" s="246"/>
      <c r="AB943" s="246"/>
      <c r="AC943" s="246"/>
      <c r="AD943" s="246"/>
      <c r="AE943" s="246"/>
      <c r="AF943" s="246"/>
      <c r="AG943" s="246"/>
      <c r="AH943" s="246"/>
      <c r="AI943" s="246"/>
      <c r="AJ943" s="246"/>
      <c r="AK943" s="246"/>
      <c r="AL943" s="246"/>
    </row>
    <row r="944" spans="3:38" s="47" customFormat="1" ht="38.25" customHeight="1" x14ac:dyDescent="0.25">
      <c r="C944" s="243"/>
      <c r="H944" s="243"/>
      <c r="L944" s="282"/>
      <c r="M944" s="243"/>
      <c r="O944" s="243"/>
      <c r="P944" s="246"/>
      <c r="Q944" s="246"/>
      <c r="R944" s="246"/>
      <c r="S944" s="246"/>
      <c r="T944" s="246"/>
      <c r="U944" s="246"/>
      <c r="V944" s="246"/>
      <c r="W944" s="246"/>
      <c r="X944" s="246"/>
      <c r="Y944" s="246"/>
      <c r="Z944" s="246"/>
      <c r="AA944" s="246"/>
      <c r="AB944" s="246"/>
      <c r="AC944" s="246"/>
      <c r="AD944" s="246"/>
      <c r="AE944" s="246"/>
      <c r="AF944" s="246"/>
      <c r="AG944" s="246"/>
      <c r="AH944" s="246"/>
      <c r="AI944" s="246"/>
      <c r="AJ944" s="246"/>
      <c r="AK944" s="246"/>
      <c r="AL944" s="246"/>
    </row>
    <row r="945" spans="3:38" s="47" customFormat="1" ht="38.25" customHeight="1" x14ac:dyDescent="0.25">
      <c r="C945" s="243"/>
      <c r="H945" s="243"/>
      <c r="L945" s="282"/>
      <c r="M945" s="243"/>
      <c r="O945" s="243"/>
      <c r="P945" s="246"/>
      <c r="Q945" s="246"/>
      <c r="R945" s="246"/>
      <c r="S945" s="246"/>
      <c r="T945" s="246"/>
      <c r="U945" s="246"/>
      <c r="V945" s="246"/>
      <c r="W945" s="246"/>
      <c r="X945" s="246"/>
      <c r="Y945" s="246"/>
      <c r="Z945" s="246"/>
      <c r="AA945" s="246"/>
      <c r="AB945" s="246"/>
      <c r="AC945" s="246"/>
      <c r="AD945" s="246"/>
      <c r="AE945" s="246"/>
      <c r="AF945" s="246"/>
      <c r="AG945" s="246"/>
      <c r="AH945" s="246"/>
      <c r="AI945" s="246"/>
      <c r="AJ945" s="246"/>
      <c r="AK945" s="246"/>
      <c r="AL945" s="246"/>
    </row>
    <row r="946" spans="3:38" s="47" customFormat="1" ht="38.25" customHeight="1" x14ac:dyDescent="0.25">
      <c r="C946" s="243"/>
      <c r="H946" s="243"/>
      <c r="L946" s="282"/>
      <c r="M946" s="243"/>
      <c r="O946" s="243"/>
      <c r="P946" s="246"/>
      <c r="Q946" s="246"/>
      <c r="R946" s="246"/>
      <c r="S946" s="246"/>
      <c r="T946" s="246"/>
      <c r="U946" s="246"/>
      <c r="V946" s="246"/>
      <c r="W946" s="246"/>
      <c r="X946" s="246"/>
      <c r="Y946" s="246"/>
      <c r="Z946" s="246"/>
      <c r="AA946" s="246"/>
      <c r="AB946" s="246"/>
      <c r="AC946" s="246"/>
      <c r="AD946" s="246"/>
      <c r="AE946" s="246"/>
      <c r="AF946" s="246"/>
      <c r="AG946" s="246"/>
      <c r="AH946" s="246"/>
      <c r="AI946" s="246"/>
      <c r="AJ946" s="246"/>
      <c r="AK946" s="246"/>
      <c r="AL946" s="246"/>
    </row>
    <row r="947" spans="3:38" s="47" customFormat="1" ht="38.25" customHeight="1" x14ac:dyDescent="0.25">
      <c r="C947" s="243"/>
      <c r="H947" s="243"/>
      <c r="L947" s="282"/>
      <c r="M947" s="243"/>
      <c r="O947" s="243"/>
      <c r="P947" s="246"/>
      <c r="Q947" s="246"/>
      <c r="R947" s="246"/>
      <c r="S947" s="246"/>
      <c r="T947" s="246"/>
      <c r="U947" s="246"/>
      <c r="V947" s="246"/>
      <c r="W947" s="246"/>
      <c r="X947" s="246"/>
      <c r="Y947" s="246"/>
      <c r="Z947" s="246"/>
      <c r="AA947" s="246"/>
      <c r="AB947" s="246"/>
      <c r="AC947" s="246"/>
      <c r="AD947" s="246"/>
      <c r="AE947" s="246"/>
      <c r="AF947" s="246"/>
      <c r="AG947" s="246"/>
      <c r="AH947" s="246"/>
      <c r="AI947" s="246"/>
      <c r="AJ947" s="246"/>
      <c r="AK947" s="246"/>
      <c r="AL947" s="246"/>
    </row>
    <row r="948" spans="3:38" s="47" customFormat="1" ht="38.25" customHeight="1" x14ac:dyDescent="0.25">
      <c r="C948" s="243"/>
      <c r="H948" s="243"/>
      <c r="L948" s="282"/>
      <c r="M948" s="243"/>
      <c r="O948" s="243"/>
      <c r="P948" s="246"/>
      <c r="Q948" s="246"/>
      <c r="R948" s="246"/>
      <c r="S948" s="246"/>
      <c r="T948" s="246"/>
      <c r="U948" s="246"/>
      <c r="V948" s="246"/>
      <c r="W948" s="246"/>
      <c r="X948" s="246"/>
      <c r="Y948" s="246"/>
      <c r="Z948" s="246"/>
      <c r="AA948" s="246"/>
      <c r="AB948" s="246"/>
      <c r="AC948" s="246"/>
      <c r="AD948" s="246"/>
      <c r="AE948" s="246"/>
      <c r="AF948" s="246"/>
      <c r="AG948" s="246"/>
      <c r="AH948" s="246"/>
      <c r="AI948" s="246"/>
      <c r="AJ948" s="246"/>
      <c r="AK948" s="246"/>
      <c r="AL948" s="246"/>
    </row>
    <row r="949" spans="3:38" s="47" customFormat="1" ht="38.25" customHeight="1" x14ac:dyDescent="0.25">
      <c r="C949" s="243"/>
      <c r="H949" s="243"/>
      <c r="L949" s="282"/>
      <c r="M949" s="243"/>
      <c r="O949" s="243"/>
      <c r="P949" s="246"/>
      <c r="Q949" s="246"/>
      <c r="R949" s="246"/>
      <c r="S949" s="246"/>
      <c r="T949" s="246"/>
      <c r="U949" s="246"/>
      <c r="V949" s="246"/>
      <c r="W949" s="246"/>
      <c r="X949" s="246"/>
      <c r="Y949" s="246"/>
      <c r="Z949" s="246"/>
      <c r="AA949" s="246"/>
      <c r="AB949" s="246"/>
      <c r="AC949" s="246"/>
      <c r="AD949" s="246"/>
      <c r="AE949" s="246"/>
      <c r="AF949" s="246"/>
      <c r="AG949" s="246"/>
      <c r="AH949" s="246"/>
      <c r="AI949" s="246"/>
      <c r="AJ949" s="246"/>
      <c r="AK949" s="246"/>
      <c r="AL949" s="246"/>
    </row>
    <row r="950" spans="3:38" s="47" customFormat="1" ht="38.25" customHeight="1" x14ac:dyDescent="0.25">
      <c r="C950" s="243"/>
      <c r="H950" s="243"/>
      <c r="L950" s="282"/>
      <c r="M950" s="243"/>
      <c r="O950" s="243"/>
      <c r="P950" s="246"/>
      <c r="Q950" s="246"/>
      <c r="R950" s="246"/>
      <c r="S950" s="246"/>
      <c r="T950" s="246"/>
      <c r="U950" s="246"/>
      <c r="V950" s="246"/>
      <c r="W950" s="246"/>
      <c r="X950" s="246"/>
      <c r="Y950" s="246"/>
      <c r="Z950" s="246"/>
      <c r="AA950" s="246"/>
      <c r="AB950" s="246"/>
      <c r="AC950" s="246"/>
      <c r="AD950" s="246"/>
      <c r="AE950" s="246"/>
      <c r="AF950" s="246"/>
      <c r="AG950" s="246"/>
      <c r="AH950" s="246"/>
      <c r="AI950" s="246"/>
      <c r="AJ950" s="246"/>
      <c r="AK950" s="246"/>
      <c r="AL950" s="246"/>
    </row>
    <row r="951" spans="3:38" s="47" customFormat="1" ht="38.25" customHeight="1" x14ac:dyDescent="0.25">
      <c r="C951" s="243"/>
      <c r="H951" s="243"/>
      <c r="L951" s="282"/>
      <c r="M951" s="243"/>
      <c r="O951" s="243"/>
      <c r="P951" s="246"/>
      <c r="Q951" s="246"/>
      <c r="R951" s="246"/>
      <c r="S951" s="246"/>
      <c r="T951" s="246"/>
      <c r="U951" s="246"/>
      <c r="V951" s="246"/>
      <c r="W951" s="246"/>
      <c r="X951" s="246"/>
      <c r="Y951" s="246"/>
      <c r="Z951" s="246"/>
      <c r="AA951" s="246"/>
      <c r="AB951" s="246"/>
      <c r="AC951" s="246"/>
      <c r="AD951" s="246"/>
      <c r="AE951" s="246"/>
      <c r="AF951" s="246"/>
      <c r="AG951" s="246"/>
      <c r="AH951" s="246"/>
      <c r="AI951" s="246"/>
      <c r="AJ951" s="246"/>
      <c r="AK951" s="246"/>
      <c r="AL951" s="246"/>
    </row>
    <row r="952" spans="3:38" s="47" customFormat="1" ht="38.25" customHeight="1" x14ac:dyDescent="0.25">
      <c r="C952" s="243"/>
      <c r="H952" s="243"/>
      <c r="L952" s="282"/>
      <c r="M952" s="243"/>
      <c r="O952" s="243"/>
      <c r="P952" s="246"/>
      <c r="Q952" s="246"/>
      <c r="R952" s="246"/>
      <c r="S952" s="246"/>
      <c r="T952" s="246"/>
      <c r="U952" s="246"/>
      <c r="V952" s="246"/>
      <c r="W952" s="246"/>
      <c r="X952" s="246"/>
      <c r="Y952" s="246"/>
      <c r="Z952" s="246"/>
      <c r="AA952" s="246"/>
      <c r="AB952" s="246"/>
      <c r="AC952" s="246"/>
      <c r="AD952" s="246"/>
      <c r="AE952" s="246"/>
      <c r="AF952" s="246"/>
      <c r="AG952" s="246"/>
      <c r="AH952" s="246"/>
      <c r="AI952" s="246"/>
      <c r="AJ952" s="246"/>
      <c r="AK952" s="246"/>
      <c r="AL952" s="246"/>
    </row>
    <row r="953" spans="3:38" s="47" customFormat="1" ht="38.25" customHeight="1" x14ac:dyDescent="0.25">
      <c r="C953" s="243"/>
      <c r="H953" s="243"/>
      <c r="L953" s="282"/>
      <c r="M953" s="243"/>
      <c r="O953" s="243"/>
      <c r="P953" s="246"/>
      <c r="Q953" s="246"/>
      <c r="R953" s="246"/>
      <c r="S953" s="246"/>
      <c r="T953" s="246"/>
      <c r="U953" s="246"/>
      <c r="V953" s="246"/>
      <c r="W953" s="246"/>
      <c r="X953" s="246"/>
      <c r="Y953" s="246"/>
      <c r="Z953" s="246"/>
      <c r="AA953" s="246"/>
      <c r="AB953" s="246"/>
      <c r="AC953" s="246"/>
      <c r="AD953" s="246"/>
      <c r="AE953" s="246"/>
      <c r="AF953" s="246"/>
      <c r="AG953" s="246"/>
      <c r="AH953" s="246"/>
      <c r="AI953" s="246"/>
      <c r="AJ953" s="246"/>
      <c r="AK953" s="246"/>
      <c r="AL953" s="246"/>
    </row>
    <row r="954" spans="3:38" s="47" customFormat="1" ht="38.25" customHeight="1" x14ac:dyDescent="0.25">
      <c r="C954" s="243"/>
      <c r="H954" s="243"/>
      <c r="L954" s="282"/>
      <c r="M954" s="243"/>
      <c r="O954" s="243"/>
      <c r="P954" s="246"/>
      <c r="Q954" s="246"/>
      <c r="R954" s="246"/>
      <c r="S954" s="246"/>
      <c r="T954" s="246"/>
      <c r="U954" s="246"/>
      <c r="V954" s="246"/>
      <c r="W954" s="246"/>
      <c r="X954" s="246"/>
      <c r="Y954" s="246"/>
      <c r="Z954" s="246"/>
      <c r="AA954" s="246"/>
      <c r="AB954" s="246"/>
      <c r="AC954" s="246"/>
      <c r="AD954" s="246"/>
      <c r="AE954" s="246"/>
      <c r="AF954" s="246"/>
      <c r="AG954" s="246"/>
      <c r="AH954" s="246"/>
      <c r="AI954" s="246"/>
      <c r="AJ954" s="246"/>
      <c r="AK954" s="246"/>
      <c r="AL954" s="246"/>
    </row>
    <row r="955" spans="3:38" s="47" customFormat="1" ht="38.25" customHeight="1" x14ac:dyDescent="0.25">
      <c r="C955" s="243"/>
      <c r="H955" s="243"/>
      <c r="L955" s="282"/>
      <c r="M955" s="243"/>
      <c r="O955" s="243"/>
      <c r="P955" s="246"/>
      <c r="Q955" s="246"/>
      <c r="R955" s="246"/>
      <c r="S955" s="246"/>
      <c r="T955" s="246"/>
      <c r="U955" s="246"/>
      <c r="V955" s="246"/>
      <c r="W955" s="246"/>
      <c r="X955" s="246"/>
      <c r="Y955" s="246"/>
      <c r="Z955" s="246"/>
      <c r="AA955" s="246"/>
      <c r="AB955" s="246"/>
      <c r="AC955" s="246"/>
      <c r="AD955" s="246"/>
      <c r="AE955" s="246"/>
      <c r="AF955" s="246"/>
      <c r="AG955" s="246"/>
      <c r="AH955" s="246"/>
      <c r="AI955" s="246"/>
      <c r="AJ955" s="246"/>
      <c r="AK955" s="246"/>
      <c r="AL955" s="246"/>
    </row>
    <row r="956" spans="3:38" s="47" customFormat="1" ht="38.25" customHeight="1" x14ac:dyDescent="0.25">
      <c r="C956" s="243"/>
      <c r="H956" s="243"/>
      <c r="L956" s="282"/>
      <c r="M956" s="243"/>
      <c r="O956" s="243"/>
      <c r="P956" s="246"/>
      <c r="Q956" s="246"/>
      <c r="R956" s="246"/>
      <c r="S956" s="246"/>
      <c r="T956" s="246"/>
      <c r="U956" s="246"/>
      <c r="V956" s="246"/>
      <c r="W956" s="246"/>
      <c r="X956" s="246"/>
      <c r="Y956" s="246"/>
      <c r="Z956" s="246"/>
      <c r="AA956" s="246"/>
      <c r="AB956" s="246"/>
      <c r="AC956" s="246"/>
      <c r="AD956" s="246"/>
      <c r="AE956" s="246"/>
      <c r="AF956" s="246"/>
      <c r="AG956" s="246"/>
      <c r="AH956" s="246"/>
      <c r="AI956" s="246"/>
      <c r="AJ956" s="246"/>
      <c r="AK956" s="246"/>
      <c r="AL956" s="246"/>
    </row>
    <row r="957" spans="3:38" s="47" customFormat="1" ht="38.25" customHeight="1" x14ac:dyDescent="0.25">
      <c r="C957" s="243"/>
      <c r="H957" s="243"/>
      <c r="L957" s="282"/>
      <c r="M957" s="243"/>
      <c r="O957" s="243"/>
      <c r="P957" s="246"/>
      <c r="Q957" s="246"/>
      <c r="R957" s="246"/>
      <c r="S957" s="246"/>
      <c r="T957" s="246"/>
      <c r="U957" s="246"/>
      <c r="V957" s="246"/>
      <c r="W957" s="246"/>
      <c r="X957" s="246"/>
      <c r="Y957" s="246"/>
      <c r="Z957" s="246"/>
      <c r="AA957" s="246"/>
      <c r="AB957" s="246"/>
      <c r="AC957" s="246"/>
      <c r="AD957" s="246"/>
      <c r="AE957" s="246"/>
      <c r="AF957" s="246"/>
      <c r="AG957" s="246"/>
      <c r="AH957" s="246"/>
      <c r="AI957" s="246"/>
      <c r="AJ957" s="246"/>
      <c r="AK957" s="246"/>
      <c r="AL957" s="246"/>
    </row>
    <row r="958" spans="3:38" s="47" customFormat="1" ht="38.25" customHeight="1" x14ac:dyDescent="0.25">
      <c r="C958" s="243"/>
      <c r="H958" s="243"/>
      <c r="L958" s="282"/>
      <c r="M958" s="243"/>
      <c r="O958" s="243"/>
      <c r="P958" s="246"/>
      <c r="Q958" s="246"/>
      <c r="R958" s="246"/>
      <c r="S958" s="246"/>
      <c r="T958" s="246"/>
      <c r="U958" s="246"/>
      <c r="V958" s="246"/>
      <c r="W958" s="246"/>
      <c r="X958" s="246"/>
      <c r="Y958" s="246"/>
      <c r="Z958" s="246"/>
      <c r="AA958" s="246"/>
      <c r="AB958" s="246"/>
      <c r="AC958" s="246"/>
      <c r="AD958" s="246"/>
      <c r="AE958" s="246"/>
      <c r="AF958" s="246"/>
      <c r="AG958" s="246"/>
      <c r="AH958" s="246"/>
      <c r="AI958" s="246"/>
      <c r="AJ958" s="246"/>
      <c r="AK958" s="246"/>
      <c r="AL958" s="246"/>
    </row>
    <row r="959" spans="3:38" s="47" customFormat="1" ht="38.25" customHeight="1" x14ac:dyDescent="0.25">
      <c r="C959" s="243"/>
      <c r="H959" s="243"/>
      <c r="L959" s="282"/>
      <c r="M959" s="243"/>
      <c r="O959" s="243"/>
      <c r="P959" s="246"/>
      <c r="Q959" s="246"/>
      <c r="R959" s="246"/>
      <c r="S959" s="246"/>
      <c r="T959" s="246"/>
      <c r="U959" s="246"/>
      <c r="V959" s="246"/>
      <c r="W959" s="246"/>
      <c r="X959" s="246"/>
      <c r="Y959" s="246"/>
      <c r="Z959" s="246"/>
      <c r="AA959" s="246"/>
      <c r="AB959" s="246"/>
      <c r="AC959" s="246"/>
      <c r="AD959" s="246"/>
      <c r="AE959" s="246"/>
      <c r="AF959" s="246"/>
      <c r="AG959" s="246"/>
      <c r="AH959" s="246"/>
      <c r="AI959" s="246"/>
      <c r="AJ959" s="246"/>
      <c r="AK959" s="246"/>
      <c r="AL959" s="246"/>
    </row>
    <row r="960" spans="3:38" s="47" customFormat="1" ht="38.25" customHeight="1" x14ac:dyDescent="0.25">
      <c r="C960" s="243"/>
      <c r="H960" s="243"/>
      <c r="L960" s="282"/>
      <c r="M960" s="243"/>
      <c r="O960" s="243"/>
      <c r="P960" s="246"/>
      <c r="Q960" s="246"/>
      <c r="R960" s="246"/>
      <c r="S960" s="246"/>
      <c r="T960" s="246"/>
      <c r="U960" s="246"/>
      <c r="V960" s="246"/>
      <c r="W960" s="246"/>
      <c r="X960" s="246"/>
      <c r="Y960" s="246"/>
      <c r="Z960" s="246"/>
      <c r="AA960" s="246"/>
      <c r="AB960" s="246"/>
      <c r="AC960" s="246"/>
      <c r="AD960" s="246"/>
      <c r="AE960" s="246"/>
      <c r="AF960" s="246"/>
      <c r="AG960" s="246"/>
      <c r="AH960" s="246"/>
      <c r="AI960" s="246"/>
      <c r="AJ960" s="246"/>
      <c r="AK960" s="246"/>
      <c r="AL960" s="246"/>
    </row>
    <row r="961" spans="3:38" s="47" customFormat="1" ht="38.25" customHeight="1" x14ac:dyDescent="0.25">
      <c r="C961" s="243"/>
      <c r="H961" s="243"/>
      <c r="L961" s="282"/>
      <c r="M961" s="243"/>
      <c r="O961" s="243"/>
      <c r="P961" s="246"/>
      <c r="Q961" s="246"/>
      <c r="R961" s="246"/>
      <c r="S961" s="246"/>
      <c r="T961" s="246"/>
      <c r="U961" s="246"/>
      <c r="V961" s="246"/>
      <c r="W961" s="246"/>
      <c r="X961" s="246"/>
      <c r="Y961" s="246"/>
      <c r="Z961" s="246"/>
      <c r="AA961" s="246"/>
      <c r="AB961" s="246"/>
      <c r="AC961" s="246"/>
      <c r="AD961" s="246"/>
      <c r="AE961" s="246"/>
      <c r="AF961" s="246"/>
      <c r="AG961" s="246"/>
      <c r="AH961" s="246"/>
      <c r="AI961" s="246"/>
      <c r="AJ961" s="246"/>
      <c r="AK961" s="246"/>
      <c r="AL961" s="246"/>
    </row>
    <row r="962" spans="3:38" s="47" customFormat="1" ht="38.25" customHeight="1" x14ac:dyDescent="0.25">
      <c r="C962" s="243"/>
      <c r="H962" s="243"/>
      <c r="L962" s="282"/>
      <c r="M962" s="243"/>
      <c r="O962" s="243"/>
      <c r="P962" s="246"/>
      <c r="Q962" s="246"/>
      <c r="R962" s="246"/>
      <c r="S962" s="246"/>
      <c r="T962" s="246"/>
      <c r="U962" s="246"/>
      <c r="V962" s="246"/>
      <c r="W962" s="246"/>
      <c r="X962" s="246"/>
      <c r="Y962" s="246"/>
      <c r="Z962" s="246"/>
      <c r="AA962" s="246"/>
      <c r="AB962" s="246"/>
      <c r="AC962" s="246"/>
      <c r="AD962" s="246"/>
      <c r="AE962" s="246"/>
      <c r="AF962" s="246"/>
      <c r="AG962" s="246"/>
      <c r="AH962" s="246"/>
      <c r="AI962" s="246"/>
      <c r="AJ962" s="246"/>
      <c r="AK962" s="246"/>
      <c r="AL962" s="246"/>
    </row>
    <row r="963" spans="3:38" s="47" customFormat="1" ht="38.25" customHeight="1" x14ac:dyDescent="0.25">
      <c r="C963" s="243"/>
      <c r="H963" s="243"/>
      <c r="L963" s="282"/>
      <c r="M963" s="243"/>
      <c r="O963" s="243"/>
      <c r="P963" s="246"/>
      <c r="Q963" s="246"/>
      <c r="R963" s="246"/>
      <c r="S963" s="246"/>
      <c r="T963" s="246"/>
      <c r="U963" s="246"/>
      <c r="V963" s="246"/>
      <c r="W963" s="246"/>
      <c r="X963" s="246"/>
      <c r="Y963" s="246"/>
      <c r="Z963" s="246"/>
      <c r="AA963" s="246"/>
      <c r="AB963" s="246"/>
      <c r="AC963" s="246"/>
      <c r="AD963" s="246"/>
      <c r="AE963" s="246"/>
      <c r="AF963" s="246"/>
      <c r="AG963" s="246"/>
      <c r="AH963" s="246"/>
      <c r="AI963" s="246"/>
      <c r="AJ963" s="246"/>
      <c r="AK963" s="246"/>
      <c r="AL963" s="246"/>
    </row>
    <row r="964" spans="3:38" s="47" customFormat="1" ht="38.25" customHeight="1" x14ac:dyDescent="0.25">
      <c r="C964" s="243"/>
      <c r="H964" s="243"/>
      <c r="L964" s="282"/>
      <c r="M964" s="243"/>
      <c r="O964" s="243"/>
      <c r="P964" s="246"/>
      <c r="Q964" s="246"/>
      <c r="R964" s="246"/>
      <c r="S964" s="246"/>
      <c r="T964" s="246"/>
      <c r="U964" s="246"/>
      <c r="V964" s="246"/>
      <c r="W964" s="246"/>
      <c r="X964" s="246"/>
      <c r="Y964" s="246"/>
      <c r="Z964" s="246"/>
      <c r="AA964" s="246"/>
      <c r="AB964" s="246"/>
      <c r="AC964" s="246"/>
      <c r="AD964" s="246"/>
      <c r="AE964" s="246"/>
      <c r="AF964" s="246"/>
      <c r="AG964" s="246"/>
      <c r="AH964" s="246"/>
      <c r="AI964" s="246"/>
      <c r="AJ964" s="246"/>
      <c r="AK964" s="246"/>
      <c r="AL964" s="246"/>
    </row>
    <row r="965" spans="3:38" s="47" customFormat="1" ht="38.25" customHeight="1" x14ac:dyDescent="0.25">
      <c r="C965" s="243"/>
      <c r="H965" s="243"/>
      <c r="L965" s="282"/>
      <c r="M965" s="243"/>
      <c r="O965" s="243"/>
      <c r="P965" s="246"/>
      <c r="Q965" s="246"/>
      <c r="R965" s="246"/>
      <c r="S965" s="246"/>
      <c r="T965" s="246"/>
      <c r="U965" s="246"/>
      <c r="V965" s="246"/>
      <c r="W965" s="246"/>
      <c r="X965" s="246"/>
      <c r="Y965" s="246"/>
      <c r="Z965" s="246"/>
      <c r="AA965" s="246"/>
      <c r="AB965" s="246"/>
      <c r="AC965" s="246"/>
      <c r="AD965" s="246"/>
      <c r="AE965" s="246"/>
      <c r="AF965" s="246"/>
      <c r="AG965" s="246"/>
      <c r="AH965" s="246"/>
      <c r="AI965" s="246"/>
      <c r="AJ965" s="246"/>
      <c r="AK965" s="246"/>
      <c r="AL965" s="246"/>
    </row>
    <row r="966" spans="3:38" s="47" customFormat="1" ht="38.25" customHeight="1" x14ac:dyDescent="0.25">
      <c r="C966" s="243"/>
      <c r="H966" s="243"/>
      <c r="L966" s="282"/>
      <c r="M966" s="243"/>
      <c r="O966" s="243"/>
      <c r="P966" s="246"/>
      <c r="Q966" s="246"/>
      <c r="R966" s="246"/>
      <c r="S966" s="246"/>
      <c r="T966" s="246"/>
      <c r="U966" s="246"/>
      <c r="V966" s="246"/>
      <c r="W966" s="246"/>
      <c r="X966" s="246"/>
      <c r="Y966" s="246"/>
      <c r="Z966" s="246"/>
      <c r="AA966" s="246"/>
      <c r="AB966" s="246"/>
      <c r="AC966" s="246"/>
      <c r="AD966" s="246"/>
      <c r="AE966" s="246"/>
      <c r="AF966" s="246"/>
      <c r="AG966" s="246"/>
      <c r="AH966" s="246"/>
      <c r="AI966" s="246"/>
      <c r="AJ966" s="246"/>
      <c r="AK966" s="246"/>
      <c r="AL966" s="246"/>
    </row>
    <row r="967" spans="3:38" s="47" customFormat="1" ht="38.25" customHeight="1" x14ac:dyDescent="0.25">
      <c r="C967" s="243"/>
      <c r="H967" s="243"/>
      <c r="L967" s="282"/>
      <c r="M967" s="243"/>
      <c r="O967" s="243"/>
      <c r="P967" s="246"/>
      <c r="Q967" s="246"/>
      <c r="R967" s="246"/>
      <c r="S967" s="246"/>
      <c r="T967" s="246"/>
      <c r="U967" s="246"/>
      <c r="V967" s="246"/>
      <c r="W967" s="246"/>
      <c r="X967" s="246"/>
      <c r="Y967" s="246"/>
      <c r="Z967" s="246"/>
      <c r="AA967" s="246"/>
      <c r="AB967" s="246"/>
      <c r="AC967" s="246"/>
      <c r="AD967" s="246"/>
      <c r="AE967" s="246"/>
      <c r="AF967" s="246"/>
      <c r="AG967" s="246"/>
      <c r="AH967" s="246"/>
      <c r="AI967" s="246"/>
      <c r="AJ967" s="246"/>
      <c r="AK967" s="246"/>
      <c r="AL967" s="246"/>
    </row>
    <row r="968" spans="3:38" s="47" customFormat="1" ht="38.25" customHeight="1" x14ac:dyDescent="0.25">
      <c r="C968" s="243"/>
      <c r="H968" s="243"/>
      <c r="L968" s="282"/>
      <c r="M968" s="243"/>
      <c r="O968" s="243"/>
      <c r="P968" s="246"/>
      <c r="Q968" s="246"/>
      <c r="R968" s="246"/>
      <c r="S968" s="246"/>
      <c r="T968" s="246"/>
      <c r="U968" s="246"/>
      <c r="V968" s="246"/>
      <c r="W968" s="246"/>
      <c r="X968" s="246"/>
      <c r="Y968" s="246"/>
      <c r="Z968" s="246"/>
      <c r="AA968" s="246"/>
      <c r="AB968" s="246"/>
      <c r="AC968" s="246"/>
      <c r="AD968" s="246"/>
      <c r="AE968" s="246"/>
      <c r="AF968" s="246"/>
      <c r="AG968" s="246"/>
      <c r="AH968" s="246"/>
      <c r="AI968" s="246"/>
      <c r="AJ968" s="246"/>
      <c r="AK968" s="246"/>
      <c r="AL968" s="246"/>
    </row>
    <row r="969" spans="3:38" s="47" customFormat="1" ht="38.25" customHeight="1" x14ac:dyDescent="0.25">
      <c r="C969" s="243"/>
      <c r="H969" s="243"/>
      <c r="L969" s="282"/>
      <c r="M969" s="243"/>
      <c r="O969" s="243"/>
      <c r="P969" s="246"/>
      <c r="Q969" s="246"/>
      <c r="R969" s="246"/>
      <c r="S969" s="246"/>
      <c r="T969" s="246"/>
      <c r="U969" s="246"/>
      <c r="V969" s="246"/>
      <c r="W969" s="246"/>
      <c r="X969" s="246"/>
      <c r="Y969" s="246"/>
      <c r="Z969" s="246"/>
      <c r="AA969" s="246"/>
      <c r="AB969" s="246"/>
      <c r="AC969" s="246"/>
      <c r="AD969" s="246"/>
      <c r="AE969" s="246"/>
      <c r="AF969" s="246"/>
      <c r="AG969" s="246"/>
      <c r="AH969" s="246"/>
      <c r="AI969" s="246"/>
      <c r="AJ969" s="246"/>
      <c r="AK969" s="246"/>
      <c r="AL969" s="246"/>
    </row>
    <row r="970" spans="3:38" s="47" customFormat="1" ht="38.25" customHeight="1" x14ac:dyDescent="0.25">
      <c r="C970" s="243"/>
      <c r="H970" s="243"/>
      <c r="L970" s="282"/>
      <c r="M970" s="243"/>
      <c r="O970" s="243"/>
      <c r="P970" s="246"/>
      <c r="Q970" s="246"/>
      <c r="R970" s="246"/>
      <c r="S970" s="246"/>
      <c r="T970" s="246"/>
      <c r="U970" s="246"/>
      <c r="V970" s="246"/>
      <c r="W970" s="246"/>
      <c r="X970" s="246"/>
      <c r="Y970" s="246"/>
      <c r="Z970" s="246"/>
      <c r="AA970" s="246"/>
      <c r="AB970" s="246"/>
      <c r="AC970" s="246"/>
      <c r="AD970" s="246"/>
      <c r="AE970" s="246"/>
      <c r="AF970" s="246"/>
      <c r="AG970" s="246"/>
      <c r="AH970" s="246"/>
      <c r="AI970" s="246"/>
      <c r="AJ970" s="246"/>
      <c r="AK970" s="246"/>
      <c r="AL970" s="246"/>
    </row>
    <row r="971" spans="3:38" s="47" customFormat="1" ht="38.25" customHeight="1" x14ac:dyDescent="0.25">
      <c r="C971" s="243"/>
      <c r="H971" s="243"/>
      <c r="L971" s="282"/>
      <c r="M971" s="243"/>
      <c r="O971" s="243"/>
      <c r="P971" s="246"/>
      <c r="Q971" s="246"/>
      <c r="R971" s="246"/>
      <c r="S971" s="246"/>
      <c r="T971" s="246"/>
      <c r="U971" s="246"/>
      <c r="V971" s="246"/>
      <c r="W971" s="246"/>
      <c r="X971" s="246"/>
      <c r="Y971" s="246"/>
      <c r="Z971" s="246"/>
      <c r="AA971" s="246"/>
      <c r="AB971" s="246"/>
      <c r="AC971" s="246"/>
      <c r="AD971" s="246"/>
      <c r="AE971" s="246"/>
      <c r="AF971" s="246"/>
      <c r="AG971" s="246"/>
      <c r="AH971" s="246"/>
      <c r="AI971" s="246"/>
      <c r="AJ971" s="246"/>
      <c r="AK971" s="246"/>
      <c r="AL971" s="246"/>
    </row>
    <row r="972" spans="3:38" s="47" customFormat="1" ht="38.25" customHeight="1" x14ac:dyDescent="0.25">
      <c r="C972" s="243"/>
      <c r="H972" s="243"/>
      <c r="L972" s="282"/>
      <c r="M972" s="243"/>
      <c r="O972" s="243"/>
      <c r="P972" s="246"/>
      <c r="Q972" s="246"/>
      <c r="R972" s="246"/>
      <c r="S972" s="246"/>
      <c r="T972" s="246"/>
      <c r="U972" s="246"/>
      <c r="V972" s="246"/>
      <c r="W972" s="246"/>
      <c r="X972" s="246"/>
      <c r="Y972" s="246"/>
      <c r="Z972" s="246"/>
      <c r="AA972" s="246"/>
      <c r="AB972" s="246"/>
      <c r="AC972" s="246"/>
      <c r="AD972" s="246"/>
      <c r="AE972" s="246"/>
      <c r="AF972" s="246"/>
      <c r="AG972" s="246"/>
      <c r="AH972" s="246"/>
      <c r="AI972" s="246"/>
      <c r="AJ972" s="246"/>
      <c r="AK972" s="246"/>
      <c r="AL972" s="246"/>
    </row>
    <row r="973" spans="3:38" s="47" customFormat="1" ht="38.25" customHeight="1" x14ac:dyDescent="0.25">
      <c r="C973" s="243"/>
      <c r="H973" s="243"/>
      <c r="L973" s="282"/>
      <c r="M973" s="243"/>
      <c r="O973" s="243"/>
      <c r="P973" s="246"/>
      <c r="Q973" s="246"/>
      <c r="R973" s="246"/>
      <c r="S973" s="246"/>
      <c r="T973" s="246"/>
      <c r="U973" s="246"/>
      <c r="V973" s="246"/>
      <c r="W973" s="246"/>
      <c r="X973" s="246"/>
      <c r="Y973" s="246"/>
      <c r="Z973" s="246"/>
      <c r="AA973" s="246"/>
      <c r="AB973" s="246"/>
      <c r="AC973" s="246"/>
      <c r="AD973" s="246"/>
      <c r="AE973" s="246"/>
      <c r="AF973" s="246"/>
      <c r="AG973" s="246"/>
      <c r="AH973" s="246"/>
      <c r="AI973" s="246"/>
      <c r="AJ973" s="246"/>
      <c r="AK973" s="246"/>
      <c r="AL973" s="246"/>
    </row>
    <row r="974" spans="3:38" s="47" customFormat="1" ht="38.25" customHeight="1" x14ac:dyDescent="0.25">
      <c r="C974" s="243"/>
      <c r="H974" s="243"/>
      <c r="L974" s="282"/>
      <c r="M974" s="243"/>
      <c r="O974" s="243"/>
      <c r="P974" s="246"/>
      <c r="Q974" s="246"/>
      <c r="R974" s="246"/>
      <c r="S974" s="246"/>
      <c r="T974" s="246"/>
      <c r="U974" s="246"/>
      <c r="V974" s="246"/>
      <c r="W974" s="246"/>
      <c r="X974" s="246"/>
      <c r="Y974" s="246"/>
      <c r="Z974" s="246"/>
      <c r="AA974" s="246"/>
      <c r="AB974" s="246"/>
      <c r="AC974" s="246"/>
      <c r="AD974" s="246"/>
      <c r="AE974" s="246"/>
      <c r="AF974" s="246"/>
      <c r="AG974" s="246"/>
      <c r="AH974" s="246"/>
      <c r="AI974" s="246"/>
      <c r="AJ974" s="246"/>
      <c r="AK974" s="246"/>
      <c r="AL974" s="246"/>
    </row>
    <row r="975" spans="3:38" s="47" customFormat="1" ht="38.25" customHeight="1" x14ac:dyDescent="0.25">
      <c r="C975" s="243"/>
      <c r="H975" s="243"/>
      <c r="L975" s="282"/>
      <c r="M975" s="243"/>
      <c r="O975" s="243"/>
      <c r="P975" s="246"/>
      <c r="Q975" s="246"/>
      <c r="R975" s="246"/>
      <c r="S975" s="246"/>
      <c r="T975" s="246"/>
      <c r="U975" s="246"/>
      <c r="V975" s="246"/>
      <c r="W975" s="246"/>
      <c r="X975" s="246"/>
      <c r="Y975" s="246"/>
      <c r="Z975" s="246"/>
      <c r="AA975" s="246"/>
      <c r="AB975" s="246"/>
      <c r="AC975" s="246"/>
      <c r="AD975" s="246"/>
      <c r="AE975" s="246"/>
      <c r="AF975" s="246"/>
      <c r="AG975" s="246"/>
      <c r="AH975" s="246"/>
      <c r="AI975" s="246"/>
      <c r="AJ975" s="246"/>
      <c r="AK975" s="246"/>
      <c r="AL975" s="246"/>
    </row>
    <row r="976" spans="3:38" s="47" customFormat="1" ht="38.25" customHeight="1" x14ac:dyDescent="0.25">
      <c r="C976" s="243"/>
      <c r="H976" s="243"/>
      <c r="L976" s="282"/>
      <c r="M976" s="243"/>
      <c r="O976" s="243"/>
      <c r="P976" s="246"/>
      <c r="Q976" s="246"/>
      <c r="R976" s="246"/>
      <c r="S976" s="246"/>
      <c r="T976" s="246"/>
      <c r="U976" s="246"/>
      <c r="V976" s="246"/>
      <c r="W976" s="246"/>
      <c r="X976" s="246"/>
      <c r="Y976" s="246"/>
      <c r="Z976" s="246"/>
      <c r="AA976" s="246"/>
      <c r="AB976" s="246"/>
      <c r="AC976" s="246"/>
      <c r="AD976" s="246"/>
      <c r="AE976" s="246"/>
      <c r="AF976" s="246"/>
      <c r="AG976" s="246"/>
      <c r="AH976" s="246"/>
      <c r="AI976" s="246"/>
      <c r="AJ976" s="246"/>
      <c r="AK976" s="246"/>
      <c r="AL976" s="246"/>
    </row>
    <row r="977" spans="3:38" s="47" customFormat="1" ht="38.25" customHeight="1" x14ac:dyDescent="0.25">
      <c r="C977" s="243"/>
      <c r="H977" s="243"/>
      <c r="L977" s="282"/>
      <c r="M977" s="243"/>
      <c r="O977" s="243"/>
      <c r="P977" s="246"/>
      <c r="Q977" s="246"/>
      <c r="R977" s="246"/>
      <c r="S977" s="246"/>
      <c r="T977" s="246"/>
      <c r="U977" s="246"/>
      <c r="V977" s="246"/>
      <c r="W977" s="246"/>
      <c r="X977" s="246"/>
      <c r="Y977" s="246"/>
      <c r="Z977" s="246"/>
      <c r="AA977" s="246"/>
      <c r="AB977" s="246"/>
      <c r="AC977" s="246"/>
      <c r="AD977" s="246"/>
      <c r="AE977" s="246"/>
      <c r="AF977" s="246"/>
      <c r="AG977" s="246"/>
      <c r="AH977" s="246"/>
      <c r="AI977" s="246"/>
      <c r="AJ977" s="246"/>
      <c r="AK977" s="246"/>
      <c r="AL977" s="246"/>
    </row>
    <row r="978" spans="3:38" s="47" customFormat="1" ht="38.25" customHeight="1" x14ac:dyDescent="0.25">
      <c r="C978" s="243"/>
      <c r="H978" s="243"/>
      <c r="L978" s="282"/>
      <c r="M978" s="243"/>
      <c r="O978" s="243"/>
      <c r="P978" s="246"/>
      <c r="Q978" s="246"/>
      <c r="R978" s="246"/>
      <c r="S978" s="246"/>
      <c r="T978" s="246"/>
      <c r="U978" s="246"/>
      <c r="V978" s="246"/>
      <c r="W978" s="246"/>
      <c r="X978" s="246"/>
      <c r="Y978" s="246"/>
      <c r="Z978" s="246"/>
      <c r="AA978" s="246"/>
      <c r="AB978" s="246"/>
      <c r="AC978" s="246"/>
      <c r="AD978" s="246"/>
      <c r="AE978" s="246"/>
      <c r="AF978" s="246"/>
      <c r="AG978" s="246"/>
      <c r="AH978" s="246"/>
      <c r="AI978" s="246"/>
      <c r="AJ978" s="246"/>
      <c r="AK978" s="246"/>
      <c r="AL978" s="246"/>
    </row>
    <row r="979" spans="3:38" s="47" customFormat="1" ht="38.25" customHeight="1" x14ac:dyDescent="0.25">
      <c r="C979" s="243"/>
      <c r="H979" s="243"/>
      <c r="L979" s="282"/>
      <c r="M979" s="243"/>
      <c r="O979" s="243"/>
      <c r="P979" s="246"/>
      <c r="Q979" s="246"/>
      <c r="R979" s="246"/>
      <c r="S979" s="246"/>
      <c r="T979" s="246"/>
      <c r="U979" s="246"/>
      <c r="V979" s="246"/>
      <c r="W979" s="246"/>
      <c r="X979" s="246"/>
      <c r="Y979" s="246"/>
      <c r="Z979" s="246"/>
      <c r="AA979" s="246"/>
      <c r="AB979" s="246"/>
      <c r="AC979" s="246"/>
      <c r="AD979" s="246"/>
      <c r="AE979" s="246"/>
      <c r="AF979" s="246"/>
      <c r="AG979" s="246"/>
      <c r="AH979" s="246"/>
      <c r="AI979" s="246"/>
      <c r="AJ979" s="246"/>
      <c r="AK979" s="246"/>
      <c r="AL979" s="246"/>
    </row>
    <row r="980" spans="3:38" s="47" customFormat="1" ht="38.25" customHeight="1" x14ac:dyDescent="0.25">
      <c r="C980" s="243"/>
      <c r="H980" s="243"/>
      <c r="L980" s="282"/>
      <c r="M980" s="243"/>
      <c r="O980" s="243"/>
      <c r="P980" s="246"/>
      <c r="Q980" s="246"/>
      <c r="R980" s="246"/>
      <c r="S980" s="246"/>
      <c r="T980" s="246"/>
      <c r="U980" s="246"/>
      <c r="V980" s="246"/>
      <c r="W980" s="246"/>
      <c r="X980" s="246"/>
      <c r="Y980" s="246"/>
      <c r="Z980" s="246"/>
      <c r="AA980" s="246"/>
      <c r="AB980" s="246"/>
      <c r="AC980" s="246"/>
      <c r="AD980" s="246"/>
      <c r="AE980" s="246"/>
      <c r="AF980" s="246"/>
      <c r="AG980" s="246"/>
      <c r="AH980" s="246"/>
      <c r="AI980" s="246"/>
      <c r="AJ980" s="246"/>
      <c r="AK980" s="246"/>
      <c r="AL980" s="246"/>
    </row>
    <row r="981" spans="3:38" s="47" customFormat="1" ht="38.25" customHeight="1" x14ac:dyDescent="0.25">
      <c r="C981" s="243"/>
      <c r="H981" s="243"/>
      <c r="L981" s="282"/>
      <c r="M981" s="243"/>
      <c r="O981" s="243"/>
      <c r="P981" s="246"/>
      <c r="Q981" s="246"/>
      <c r="R981" s="246"/>
      <c r="S981" s="246"/>
      <c r="T981" s="246"/>
      <c r="U981" s="246"/>
      <c r="V981" s="246"/>
      <c r="W981" s="246"/>
      <c r="X981" s="246"/>
      <c r="Y981" s="246"/>
      <c r="Z981" s="246"/>
      <c r="AA981" s="246"/>
      <c r="AB981" s="246"/>
      <c r="AC981" s="246"/>
      <c r="AD981" s="246"/>
      <c r="AE981" s="246"/>
      <c r="AF981" s="246"/>
      <c r="AG981" s="246"/>
      <c r="AH981" s="246"/>
      <c r="AI981" s="246"/>
      <c r="AJ981" s="246"/>
      <c r="AK981" s="246"/>
      <c r="AL981" s="246"/>
    </row>
    <row r="982" spans="3:38" s="47" customFormat="1" ht="38.25" customHeight="1" x14ac:dyDescent="0.25">
      <c r="C982" s="243"/>
      <c r="H982" s="243"/>
      <c r="L982" s="282"/>
      <c r="M982" s="243"/>
      <c r="O982" s="243"/>
      <c r="P982" s="246"/>
      <c r="Q982" s="246"/>
      <c r="R982" s="246"/>
      <c r="S982" s="246"/>
      <c r="T982" s="246"/>
      <c r="U982" s="246"/>
      <c r="V982" s="246"/>
      <c r="W982" s="246"/>
      <c r="X982" s="246"/>
      <c r="Y982" s="246"/>
      <c r="Z982" s="246"/>
      <c r="AA982" s="246"/>
      <c r="AB982" s="246"/>
      <c r="AC982" s="246"/>
      <c r="AD982" s="246"/>
      <c r="AE982" s="246"/>
      <c r="AF982" s="246"/>
      <c r="AG982" s="246"/>
      <c r="AH982" s="246"/>
      <c r="AI982" s="246"/>
      <c r="AJ982" s="246"/>
      <c r="AK982" s="246"/>
      <c r="AL982" s="246"/>
    </row>
    <row r="983" spans="3:38" s="47" customFormat="1" ht="38.25" customHeight="1" x14ac:dyDescent="0.25">
      <c r="C983" s="243"/>
      <c r="H983" s="243"/>
      <c r="L983" s="282"/>
      <c r="M983" s="243"/>
      <c r="O983" s="243"/>
      <c r="P983" s="246"/>
      <c r="Q983" s="246"/>
      <c r="R983" s="246"/>
      <c r="S983" s="246"/>
      <c r="T983" s="246"/>
      <c r="U983" s="246"/>
      <c r="V983" s="246"/>
      <c r="W983" s="246"/>
      <c r="X983" s="246"/>
      <c r="Y983" s="246"/>
      <c r="Z983" s="246"/>
      <c r="AA983" s="246"/>
      <c r="AB983" s="246"/>
      <c r="AC983" s="246"/>
      <c r="AD983" s="246"/>
      <c r="AE983" s="246"/>
      <c r="AF983" s="246"/>
      <c r="AG983" s="246"/>
      <c r="AH983" s="246"/>
      <c r="AI983" s="246"/>
      <c r="AJ983" s="246"/>
      <c r="AK983" s="246"/>
      <c r="AL983" s="246"/>
    </row>
    <row r="984" spans="3:38" s="47" customFormat="1" ht="38.25" customHeight="1" x14ac:dyDescent="0.25">
      <c r="C984" s="243"/>
      <c r="H984" s="243"/>
      <c r="L984" s="282"/>
      <c r="M984" s="243"/>
      <c r="O984" s="243"/>
      <c r="P984" s="246"/>
      <c r="Q984" s="246"/>
      <c r="R984" s="246"/>
      <c r="S984" s="246"/>
      <c r="T984" s="246"/>
      <c r="U984" s="246"/>
      <c r="V984" s="246"/>
      <c r="W984" s="246"/>
      <c r="X984" s="246"/>
      <c r="Y984" s="246"/>
      <c r="Z984" s="246"/>
      <c r="AA984" s="246"/>
      <c r="AB984" s="246"/>
      <c r="AC984" s="246"/>
      <c r="AD984" s="246"/>
      <c r="AE984" s="246"/>
      <c r="AF984" s="246"/>
      <c r="AG984" s="246"/>
      <c r="AH984" s="246"/>
      <c r="AI984" s="246"/>
      <c r="AJ984" s="246"/>
      <c r="AK984" s="246"/>
      <c r="AL984" s="246"/>
    </row>
    <row r="985" spans="3:38" s="47" customFormat="1" ht="38.25" customHeight="1" x14ac:dyDescent="0.25">
      <c r="C985" s="243"/>
      <c r="H985" s="243"/>
      <c r="L985" s="282"/>
      <c r="M985" s="243"/>
      <c r="O985" s="243"/>
      <c r="P985" s="246"/>
      <c r="Q985" s="246"/>
      <c r="R985" s="246"/>
      <c r="S985" s="246"/>
      <c r="T985" s="246"/>
      <c r="U985" s="246"/>
      <c r="V985" s="246"/>
      <c r="W985" s="246"/>
      <c r="X985" s="246"/>
      <c r="Y985" s="246"/>
      <c r="Z985" s="246"/>
      <c r="AA985" s="246"/>
      <c r="AB985" s="246"/>
      <c r="AC985" s="246"/>
      <c r="AD985" s="246"/>
      <c r="AE985" s="246"/>
      <c r="AF985" s="246"/>
      <c r="AG985" s="246"/>
      <c r="AH985" s="246"/>
      <c r="AI985" s="246"/>
      <c r="AJ985" s="246"/>
      <c r="AK985" s="246"/>
      <c r="AL985" s="246"/>
    </row>
    <row r="986" spans="3:38" s="47" customFormat="1" ht="38.25" customHeight="1" x14ac:dyDescent="0.25">
      <c r="C986" s="243"/>
      <c r="H986" s="243"/>
      <c r="L986" s="282"/>
      <c r="M986" s="243"/>
      <c r="O986" s="243"/>
      <c r="P986" s="246"/>
      <c r="Q986" s="246"/>
      <c r="R986" s="246"/>
      <c r="S986" s="246"/>
      <c r="T986" s="246"/>
      <c r="U986" s="246"/>
      <c r="V986" s="246"/>
      <c r="W986" s="246"/>
      <c r="X986" s="246"/>
      <c r="Y986" s="246"/>
      <c r="Z986" s="246"/>
      <c r="AA986" s="246"/>
      <c r="AB986" s="246"/>
      <c r="AC986" s="246"/>
      <c r="AD986" s="246"/>
      <c r="AE986" s="246"/>
      <c r="AF986" s="246"/>
      <c r="AG986" s="246"/>
      <c r="AH986" s="246"/>
      <c r="AI986" s="246"/>
      <c r="AJ986" s="246"/>
      <c r="AK986" s="246"/>
      <c r="AL986" s="246"/>
    </row>
    <row r="987" spans="3:38" s="47" customFormat="1" ht="38.25" customHeight="1" x14ac:dyDescent="0.25">
      <c r="C987" s="243"/>
      <c r="H987" s="243"/>
      <c r="L987" s="282"/>
      <c r="M987" s="243"/>
      <c r="O987" s="243"/>
      <c r="P987" s="246"/>
      <c r="Q987" s="246"/>
      <c r="R987" s="246"/>
      <c r="S987" s="246"/>
      <c r="T987" s="246"/>
      <c r="U987" s="246"/>
      <c r="V987" s="246"/>
      <c r="W987" s="246"/>
      <c r="X987" s="246"/>
      <c r="Y987" s="246"/>
      <c r="Z987" s="246"/>
      <c r="AA987" s="246"/>
      <c r="AB987" s="246"/>
      <c r="AC987" s="246"/>
      <c r="AD987" s="246"/>
      <c r="AE987" s="246"/>
      <c r="AF987" s="246"/>
      <c r="AG987" s="246"/>
      <c r="AH987" s="246"/>
      <c r="AI987" s="246"/>
      <c r="AJ987" s="246"/>
      <c r="AK987" s="246"/>
      <c r="AL987" s="246"/>
    </row>
    <row r="988" spans="3:38" s="47" customFormat="1" ht="38.25" customHeight="1" x14ac:dyDescent="0.25">
      <c r="C988" s="243"/>
      <c r="H988" s="243"/>
      <c r="L988" s="282"/>
      <c r="M988" s="243"/>
      <c r="O988" s="243"/>
      <c r="P988" s="246"/>
      <c r="Q988" s="246"/>
      <c r="R988" s="246"/>
      <c r="S988" s="246"/>
      <c r="T988" s="246"/>
      <c r="U988" s="246"/>
      <c r="V988" s="246"/>
      <c r="W988" s="246"/>
      <c r="X988" s="246"/>
      <c r="Y988" s="246"/>
      <c r="Z988" s="246"/>
      <c r="AA988" s="246"/>
      <c r="AB988" s="246"/>
      <c r="AC988" s="246"/>
      <c r="AD988" s="246"/>
      <c r="AE988" s="246"/>
      <c r="AF988" s="246"/>
      <c r="AG988" s="246"/>
      <c r="AH988" s="246"/>
      <c r="AI988" s="246"/>
      <c r="AJ988" s="246"/>
      <c r="AK988" s="246"/>
      <c r="AL988" s="246"/>
    </row>
    <row r="989" spans="3:38" s="47" customFormat="1" ht="38.25" customHeight="1" x14ac:dyDescent="0.25">
      <c r="C989" s="243"/>
      <c r="H989" s="243"/>
      <c r="L989" s="282"/>
      <c r="M989" s="243"/>
      <c r="O989" s="243"/>
      <c r="P989" s="246"/>
      <c r="Q989" s="246"/>
      <c r="R989" s="246"/>
      <c r="S989" s="246"/>
      <c r="T989" s="246"/>
      <c r="U989" s="246"/>
      <c r="V989" s="246"/>
      <c r="W989" s="246"/>
      <c r="X989" s="246"/>
      <c r="Y989" s="246"/>
      <c r="Z989" s="246"/>
      <c r="AA989" s="246"/>
      <c r="AB989" s="246"/>
      <c r="AC989" s="246"/>
      <c r="AD989" s="246"/>
      <c r="AE989" s="246"/>
      <c r="AF989" s="246"/>
      <c r="AG989" s="246"/>
      <c r="AH989" s="246"/>
      <c r="AI989" s="246"/>
      <c r="AJ989" s="246"/>
      <c r="AK989" s="246"/>
      <c r="AL989" s="246"/>
    </row>
    <row r="990" spans="3:38" s="47" customFormat="1" ht="38.25" customHeight="1" x14ac:dyDescent="0.25">
      <c r="C990" s="243"/>
      <c r="H990" s="243"/>
      <c r="L990" s="282"/>
      <c r="M990" s="243"/>
      <c r="O990" s="243"/>
      <c r="P990" s="246"/>
      <c r="Q990" s="246"/>
      <c r="R990" s="246"/>
      <c r="S990" s="246"/>
      <c r="T990" s="246"/>
      <c r="U990" s="246"/>
      <c r="V990" s="246"/>
      <c r="W990" s="246"/>
      <c r="X990" s="246"/>
      <c r="Y990" s="246"/>
      <c r="Z990" s="246"/>
      <c r="AA990" s="246"/>
      <c r="AB990" s="246"/>
      <c r="AC990" s="246"/>
      <c r="AD990" s="246"/>
      <c r="AE990" s="246"/>
      <c r="AF990" s="246"/>
      <c r="AG990" s="246"/>
      <c r="AH990" s="246"/>
      <c r="AI990" s="246"/>
      <c r="AJ990" s="246"/>
      <c r="AK990" s="246"/>
      <c r="AL990" s="246"/>
    </row>
    <row r="991" spans="3:38" s="47" customFormat="1" ht="38.25" customHeight="1" x14ac:dyDescent="0.25">
      <c r="C991" s="243"/>
      <c r="H991" s="243"/>
      <c r="L991" s="282"/>
      <c r="M991" s="243"/>
      <c r="O991" s="243"/>
      <c r="P991" s="246"/>
      <c r="Q991" s="246"/>
      <c r="R991" s="246"/>
      <c r="S991" s="246"/>
      <c r="T991" s="246"/>
      <c r="U991" s="246"/>
      <c r="V991" s="246"/>
      <c r="W991" s="246"/>
      <c r="X991" s="246"/>
      <c r="Y991" s="246"/>
      <c r="Z991" s="246"/>
      <c r="AA991" s="246"/>
      <c r="AB991" s="246"/>
      <c r="AC991" s="246"/>
      <c r="AD991" s="246"/>
      <c r="AE991" s="246"/>
      <c r="AF991" s="246"/>
      <c r="AG991" s="246"/>
      <c r="AH991" s="246"/>
      <c r="AI991" s="246"/>
      <c r="AJ991" s="246"/>
      <c r="AK991" s="246"/>
      <c r="AL991" s="246"/>
    </row>
    <row r="992" spans="3:38" s="47" customFormat="1" ht="38.25" customHeight="1" x14ac:dyDescent="0.25">
      <c r="C992" s="243"/>
      <c r="H992" s="243"/>
      <c r="L992" s="282"/>
      <c r="M992" s="243"/>
      <c r="O992" s="243"/>
      <c r="P992" s="246"/>
      <c r="Q992" s="246"/>
      <c r="R992" s="246"/>
      <c r="S992" s="246"/>
      <c r="T992" s="246"/>
      <c r="U992" s="246"/>
      <c r="V992" s="246"/>
      <c r="W992" s="246"/>
      <c r="X992" s="246"/>
      <c r="Y992" s="246"/>
      <c r="Z992" s="246"/>
      <c r="AA992" s="246"/>
      <c r="AB992" s="246"/>
      <c r="AC992" s="246"/>
      <c r="AD992" s="246"/>
      <c r="AE992" s="246"/>
      <c r="AF992" s="246"/>
      <c r="AG992" s="246"/>
      <c r="AH992" s="246"/>
      <c r="AI992" s="246"/>
      <c r="AJ992" s="246"/>
      <c r="AK992" s="246"/>
      <c r="AL992" s="246"/>
    </row>
    <row r="993" spans="3:38" s="47" customFormat="1" ht="38.25" customHeight="1" x14ac:dyDescent="0.25">
      <c r="C993" s="243"/>
      <c r="H993" s="243"/>
      <c r="L993" s="282"/>
      <c r="M993" s="243"/>
      <c r="O993" s="243"/>
      <c r="P993" s="246"/>
      <c r="Q993" s="246"/>
      <c r="R993" s="246"/>
      <c r="S993" s="246"/>
      <c r="T993" s="246"/>
      <c r="U993" s="246"/>
      <c r="V993" s="246"/>
      <c r="W993" s="246"/>
      <c r="X993" s="246"/>
      <c r="Y993" s="246"/>
      <c r="Z993" s="246"/>
      <c r="AA993" s="246"/>
      <c r="AB993" s="246"/>
      <c r="AC993" s="246"/>
      <c r="AD993" s="246"/>
      <c r="AE993" s="246"/>
      <c r="AF993" s="246"/>
      <c r="AG993" s="246"/>
      <c r="AH993" s="246"/>
      <c r="AI993" s="246"/>
      <c r="AJ993" s="246"/>
      <c r="AK993" s="246"/>
      <c r="AL993" s="246"/>
    </row>
    <row r="994" spans="3:38" s="47" customFormat="1" ht="38.25" customHeight="1" x14ac:dyDescent="0.25">
      <c r="C994" s="243"/>
      <c r="H994" s="243"/>
      <c r="L994" s="282"/>
      <c r="M994" s="243"/>
      <c r="O994" s="243"/>
      <c r="P994" s="246"/>
      <c r="Q994" s="246"/>
      <c r="R994" s="246"/>
      <c r="S994" s="246"/>
      <c r="T994" s="246"/>
      <c r="U994" s="246"/>
      <c r="V994" s="246"/>
      <c r="W994" s="246"/>
      <c r="X994" s="246"/>
      <c r="Y994" s="246"/>
      <c r="Z994" s="246"/>
      <c r="AA994" s="246"/>
      <c r="AB994" s="246"/>
      <c r="AC994" s="246"/>
      <c r="AD994" s="246"/>
      <c r="AE994" s="246"/>
      <c r="AF994" s="246"/>
      <c r="AG994" s="246"/>
      <c r="AH994" s="246"/>
      <c r="AI994" s="246"/>
      <c r="AJ994" s="246"/>
      <c r="AK994" s="246"/>
      <c r="AL994" s="246"/>
    </row>
    <row r="995" spans="3:38" s="47" customFormat="1" ht="38.25" customHeight="1" x14ac:dyDescent="0.25">
      <c r="C995" s="243"/>
      <c r="H995" s="243"/>
      <c r="L995" s="282"/>
      <c r="M995" s="243"/>
      <c r="O995" s="243"/>
      <c r="P995" s="246"/>
      <c r="Q995" s="246"/>
      <c r="R995" s="246"/>
      <c r="S995" s="246"/>
      <c r="T995" s="246"/>
      <c r="U995" s="246"/>
      <c r="V995" s="246"/>
      <c r="W995" s="246"/>
      <c r="X995" s="246"/>
      <c r="Y995" s="246"/>
      <c r="Z995" s="246"/>
      <c r="AA995" s="246"/>
      <c r="AB995" s="246"/>
      <c r="AC995" s="246"/>
      <c r="AD995" s="246"/>
      <c r="AE995" s="246"/>
      <c r="AF995" s="246"/>
      <c r="AG995" s="246"/>
      <c r="AH995" s="246"/>
      <c r="AI995" s="246"/>
      <c r="AJ995" s="246"/>
      <c r="AK995" s="246"/>
      <c r="AL995" s="246"/>
    </row>
    <row r="996" spans="3:38" s="47" customFormat="1" ht="38.25" customHeight="1" x14ac:dyDescent="0.25">
      <c r="C996" s="243"/>
      <c r="H996" s="243"/>
      <c r="L996" s="282"/>
      <c r="M996" s="243"/>
      <c r="O996" s="243"/>
      <c r="P996" s="246"/>
      <c r="Q996" s="246"/>
      <c r="R996" s="246"/>
      <c r="S996" s="246"/>
      <c r="T996" s="246"/>
      <c r="U996" s="246"/>
      <c r="V996" s="246"/>
      <c r="W996" s="246"/>
      <c r="X996" s="246"/>
      <c r="Y996" s="246"/>
      <c r="Z996" s="246"/>
      <c r="AA996" s="246"/>
      <c r="AB996" s="246"/>
      <c r="AC996" s="246"/>
      <c r="AD996" s="246"/>
      <c r="AE996" s="246"/>
      <c r="AF996" s="246"/>
      <c r="AG996" s="246"/>
      <c r="AH996" s="246"/>
      <c r="AI996" s="246"/>
      <c r="AJ996" s="246"/>
      <c r="AK996" s="246"/>
      <c r="AL996" s="246"/>
    </row>
    <row r="997" spans="3:38" s="47" customFormat="1" ht="38.25" customHeight="1" x14ac:dyDescent="0.25">
      <c r="C997" s="243"/>
      <c r="H997" s="243"/>
      <c r="L997" s="282"/>
      <c r="M997" s="243"/>
      <c r="O997" s="243"/>
      <c r="P997" s="246"/>
      <c r="Q997" s="246"/>
      <c r="R997" s="246"/>
      <c r="S997" s="246"/>
      <c r="T997" s="246"/>
      <c r="U997" s="246"/>
      <c r="V997" s="246"/>
      <c r="W997" s="246"/>
      <c r="X997" s="246"/>
      <c r="Y997" s="246"/>
      <c r="Z997" s="246"/>
      <c r="AA997" s="246"/>
      <c r="AB997" s="246"/>
      <c r="AC997" s="246"/>
      <c r="AD997" s="246"/>
      <c r="AE997" s="246"/>
      <c r="AF997" s="246"/>
      <c r="AG997" s="246"/>
      <c r="AH997" s="246"/>
      <c r="AI997" s="246"/>
      <c r="AJ997" s="246"/>
      <c r="AK997" s="246"/>
      <c r="AL997" s="246"/>
    </row>
    <row r="998" spans="3:38" s="47" customFormat="1" ht="38.25" customHeight="1" x14ac:dyDescent="0.25">
      <c r="C998" s="243"/>
      <c r="H998" s="243"/>
      <c r="L998" s="282"/>
      <c r="M998" s="243"/>
      <c r="O998" s="243"/>
      <c r="P998" s="246"/>
      <c r="Q998" s="246"/>
      <c r="R998" s="246"/>
      <c r="S998" s="246"/>
      <c r="T998" s="246"/>
      <c r="U998" s="246"/>
      <c r="V998" s="246"/>
      <c r="W998" s="246"/>
      <c r="X998" s="246"/>
      <c r="Y998" s="246"/>
      <c r="Z998" s="246"/>
      <c r="AA998" s="246"/>
      <c r="AB998" s="246"/>
      <c r="AC998" s="246"/>
      <c r="AD998" s="246"/>
      <c r="AE998" s="246"/>
      <c r="AF998" s="246"/>
      <c r="AG998" s="246"/>
      <c r="AH998" s="246"/>
      <c r="AI998" s="246"/>
      <c r="AJ998" s="246"/>
      <c r="AK998" s="246"/>
      <c r="AL998" s="246"/>
    </row>
    <row r="999" spans="3:38" s="47" customFormat="1" ht="38.25" customHeight="1" x14ac:dyDescent="0.25">
      <c r="C999" s="243"/>
      <c r="H999" s="243"/>
      <c r="L999" s="282"/>
      <c r="M999" s="243"/>
      <c r="O999" s="243"/>
      <c r="P999" s="246"/>
      <c r="Q999" s="246"/>
      <c r="R999" s="246"/>
      <c r="S999" s="246"/>
      <c r="T999" s="246"/>
      <c r="U999" s="246"/>
      <c r="V999" s="246"/>
      <c r="W999" s="246"/>
      <c r="X999" s="246"/>
      <c r="Y999" s="246"/>
      <c r="Z999" s="246"/>
      <c r="AA999" s="246"/>
      <c r="AB999" s="246"/>
      <c r="AC999" s="246"/>
      <c r="AD999" s="246"/>
      <c r="AE999" s="246"/>
      <c r="AF999" s="246"/>
      <c r="AG999" s="246"/>
      <c r="AH999" s="246"/>
      <c r="AI999" s="246"/>
      <c r="AJ999" s="246"/>
      <c r="AK999" s="246"/>
      <c r="AL999" s="246"/>
    </row>
    <row r="1000" spans="3:38" s="47" customFormat="1" ht="38.25" customHeight="1" x14ac:dyDescent="0.25">
      <c r="C1000" s="243"/>
      <c r="H1000" s="243"/>
      <c r="L1000" s="282"/>
      <c r="M1000" s="243"/>
      <c r="O1000" s="243"/>
      <c r="P1000" s="246"/>
      <c r="Q1000" s="246"/>
      <c r="R1000" s="246"/>
      <c r="S1000" s="246"/>
      <c r="T1000" s="246"/>
      <c r="U1000" s="246"/>
      <c r="V1000" s="246"/>
      <c r="W1000" s="246"/>
      <c r="X1000" s="246"/>
      <c r="Y1000" s="246"/>
      <c r="Z1000" s="246"/>
      <c r="AA1000" s="246"/>
      <c r="AB1000" s="246"/>
      <c r="AC1000" s="246"/>
      <c r="AD1000" s="246"/>
      <c r="AE1000" s="246"/>
      <c r="AF1000" s="246"/>
      <c r="AG1000" s="246"/>
      <c r="AH1000" s="246"/>
      <c r="AI1000" s="246"/>
      <c r="AJ1000" s="246"/>
      <c r="AK1000" s="246"/>
      <c r="AL1000" s="246"/>
    </row>
    <row r="1001" spans="3:38" s="47" customFormat="1" ht="38.25" customHeight="1" x14ac:dyDescent="0.25">
      <c r="C1001" s="243"/>
      <c r="H1001" s="243"/>
      <c r="L1001" s="282"/>
      <c r="M1001" s="243"/>
      <c r="O1001" s="243"/>
      <c r="P1001" s="246"/>
      <c r="Q1001" s="246"/>
      <c r="R1001" s="246"/>
      <c r="S1001" s="246"/>
      <c r="T1001" s="246"/>
      <c r="U1001" s="246"/>
      <c r="V1001" s="246"/>
      <c r="W1001" s="246"/>
      <c r="X1001" s="246"/>
      <c r="Y1001" s="246"/>
      <c r="Z1001" s="246"/>
      <c r="AA1001" s="246"/>
      <c r="AB1001" s="246"/>
      <c r="AC1001" s="246"/>
      <c r="AD1001" s="246"/>
      <c r="AE1001" s="246"/>
      <c r="AF1001" s="246"/>
      <c r="AG1001" s="246"/>
      <c r="AH1001" s="246"/>
      <c r="AI1001" s="246"/>
      <c r="AJ1001" s="246"/>
      <c r="AK1001" s="246"/>
      <c r="AL1001" s="246"/>
    </row>
    <row r="1002" spans="3:38" s="47" customFormat="1" ht="38.25" customHeight="1" x14ac:dyDescent="0.25">
      <c r="C1002" s="243"/>
      <c r="H1002" s="243"/>
      <c r="L1002" s="282"/>
      <c r="M1002" s="243"/>
      <c r="O1002" s="243"/>
      <c r="P1002" s="246"/>
      <c r="Q1002" s="246"/>
      <c r="R1002" s="246"/>
      <c r="S1002" s="246"/>
      <c r="T1002" s="246"/>
      <c r="U1002" s="246"/>
      <c r="V1002" s="246"/>
      <c r="W1002" s="246"/>
      <c r="X1002" s="246"/>
      <c r="Y1002" s="246"/>
      <c r="Z1002" s="246"/>
      <c r="AA1002" s="246"/>
      <c r="AB1002" s="246"/>
      <c r="AC1002" s="246"/>
      <c r="AD1002" s="246"/>
      <c r="AE1002" s="246"/>
      <c r="AF1002" s="246"/>
      <c r="AG1002" s="246"/>
      <c r="AH1002" s="246"/>
      <c r="AI1002" s="246"/>
      <c r="AJ1002" s="246"/>
      <c r="AK1002" s="246"/>
      <c r="AL1002" s="246"/>
    </row>
    <row r="1003" spans="3:38" s="47" customFormat="1" ht="38.25" customHeight="1" x14ac:dyDescent="0.25">
      <c r="C1003" s="243"/>
      <c r="H1003" s="243"/>
      <c r="L1003" s="282"/>
      <c r="M1003" s="243"/>
      <c r="O1003" s="243"/>
      <c r="P1003" s="246"/>
      <c r="Q1003" s="246"/>
      <c r="R1003" s="246"/>
      <c r="S1003" s="246"/>
      <c r="T1003" s="246"/>
      <c r="U1003" s="246"/>
      <c r="V1003" s="246"/>
      <c r="W1003" s="246"/>
      <c r="X1003" s="246"/>
      <c r="Y1003" s="246"/>
      <c r="Z1003" s="246"/>
      <c r="AA1003" s="246"/>
      <c r="AB1003" s="246"/>
      <c r="AC1003" s="246"/>
      <c r="AD1003" s="246"/>
      <c r="AE1003" s="246"/>
      <c r="AF1003" s="246"/>
      <c r="AG1003" s="246"/>
      <c r="AH1003" s="246"/>
      <c r="AI1003" s="246"/>
      <c r="AJ1003" s="246"/>
      <c r="AK1003" s="246"/>
      <c r="AL1003" s="246"/>
    </row>
    <row r="1004" spans="3:38" s="47" customFormat="1" ht="38.25" customHeight="1" x14ac:dyDescent="0.25">
      <c r="C1004" s="243"/>
      <c r="H1004" s="243"/>
      <c r="L1004" s="282"/>
      <c r="M1004" s="243"/>
      <c r="O1004" s="243"/>
      <c r="P1004" s="246"/>
      <c r="Q1004" s="246"/>
      <c r="R1004" s="246"/>
      <c r="S1004" s="246"/>
      <c r="T1004" s="246"/>
      <c r="U1004" s="246"/>
      <c r="V1004" s="246"/>
      <c r="W1004" s="246"/>
      <c r="X1004" s="246"/>
      <c r="Y1004" s="246"/>
      <c r="Z1004" s="246"/>
      <c r="AA1004" s="246"/>
      <c r="AB1004" s="246"/>
      <c r="AC1004" s="246"/>
      <c r="AD1004" s="246"/>
      <c r="AE1004" s="246"/>
      <c r="AF1004" s="246"/>
      <c r="AG1004" s="246"/>
      <c r="AH1004" s="246"/>
      <c r="AI1004" s="246"/>
      <c r="AJ1004" s="246"/>
      <c r="AK1004" s="246"/>
      <c r="AL1004" s="246"/>
    </row>
    <row r="1005" spans="3:38" s="47" customFormat="1" ht="38.25" customHeight="1" x14ac:dyDescent="0.25">
      <c r="C1005" s="243"/>
      <c r="H1005" s="243"/>
      <c r="L1005" s="282"/>
      <c r="M1005" s="243"/>
      <c r="O1005" s="243"/>
      <c r="P1005" s="246"/>
      <c r="Q1005" s="246"/>
      <c r="R1005" s="246"/>
      <c r="S1005" s="246"/>
      <c r="T1005" s="246"/>
      <c r="U1005" s="246"/>
      <c r="V1005" s="246"/>
      <c r="W1005" s="246"/>
      <c r="X1005" s="246"/>
      <c r="Y1005" s="246"/>
      <c r="Z1005" s="246"/>
      <c r="AA1005" s="246"/>
      <c r="AB1005" s="246"/>
      <c r="AC1005" s="246"/>
      <c r="AD1005" s="246"/>
      <c r="AE1005" s="246"/>
      <c r="AF1005" s="246"/>
      <c r="AG1005" s="246"/>
      <c r="AH1005" s="246"/>
      <c r="AI1005" s="246"/>
      <c r="AJ1005" s="246"/>
      <c r="AK1005" s="246"/>
      <c r="AL1005" s="246"/>
    </row>
    <row r="1006" spans="3:38" s="47" customFormat="1" ht="38.25" customHeight="1" x14ac:dyDescent="0.25">
      <c r="C1006" s="243"/>
      <c r="H1006" s="243"/>
      <c r="L1006" s="282"/>
      <c r="M1006" s="243"/>
      <c r="O1006" s="243"/>
      <c r="P1006" s="246"/>
      <c r="Q1006" s="246"/>
      <c r="R1006" s="246"/>
      <c r="S1006" s="246"/>
      <c r="T1006" s="246"/>
      <c r="U1006" s="246"/>
      <c r="V1006" s="246"/>
      <c r="W1006" s="246"/>
      <c r="X1006" s="246"/>
      <c r="Y1006" s="246"/>
      <c r="Z1006" s="246"/>
      <c r="AA1006" s="246"/>
      <c r="AB1006" s="246"/>
      <c r="AC1006" s="246"/>
      <c r="AD1006" s="246"/>
      <c r="AE1006" s="246"/>
      <c r="AF1006" s="246"/>
      <c r="AG1006" s="246"/>
      <c r="AH1006" s="246"/>
      <c r="AI1006" s="246"/>
      <c r="AJ1006" s="246"/>
      <c r="AK1006" s="246"/>
      <c r="AL1006" s="246"/>
    </row>
    <row r="1007" spans="3:38" s="47" customFormat="1" ht="38.25" customHeight="1" x14ac:dyDescent="0.25">
      <c r="C1007" s="243"/>
      <c r="H1007" s="243"/>
      <c r="L1007" s="282"/>
      <c r="M1007" s="243"/>
      <c r="O1007" s="243"/>
      <c r="P1007" s="246"/>
      <c r="Q1007" s="246"/>
      <c r="R1007" s="246"/>
      <c r="S1007" s="246"/>
      <c r="T1007" s="246"/>
      <c r="U1007" s="246"/>
      <c r="V1007" s="246"/>
      <c r="W1007" s="246"/>
      <c r="X1007" s="246"/>
      <c r="Y1007" s="246"/>
      <c r="Z1007" s="246"/>
      <c r="AA1007" s="246"/>
      <c r="AB1007" s="246"/>
      <c r="AC1007" s="246"/>
      <c r="AD1007" s="246"/>
      <c r="AE1007" s="246"/>
      <c r="AF1007" s="246"/>
      <c r="AG1007" s="246"/>
      <c r="AH1007" s="246"/>
      <c r="AI1007" s="246"/>
      <c r="AJ1007" s="246"/>
      <c r="AK1007" s="246"/>
      <c r="AL1007" s="246"/>
    </row>
    <row r="1008" spans="3:38" s="47" customFormat="1" ht="38.25" customHeight="1" x14ac:dyDescent="0.25">
      <c r="C1008" s="243"/>
      <c r="H1008" s="243"/>
      <c r="L1008" s="282"/>
      <c r="M1008" s="243"/>
      <c r="O1008" s="243"/>
      <c r="P1008" s="246"/>
      <c r="Q1008" s="246"/>
      <c r="R1008" s="246"/>
      <c r="S1008" s="246"/>
      <c r="T1008" s="246"/>
      <c r="U1008" s="246"/>
      <c r="V1008" s="246"/>
      <c r="W1008" s="246"/>
      <c r="X1008" s="246"/>
      <c r="Y1008" s="246"/>
      <c r="Z1008" s="246"/>
      <c r="AA1008" s="246"/>
      <c r="AB1008" s="246"/>
      <c r="AC1008" s="246"/>
      <c r="AD1008" s="246"/>
      <c r="AE1008" s="246"/>
      <c r="AF1008" s="246"/>
      <c r="AG1008" s="246"/>
      <c r="AH1008" s="246"/>
      <c r="AI1008" s="246"/>
      <c r="AJ1008" s="246"/>
      <c r="AK1008" s="246"/>
      <c r="AL1008" s="246"/>
    </row>
    <row r="1009" spans="3:38" s="47" customFormat="1" ht="38.25" customHeight="1" x14ac:dyDescent="0.25">
      <c r="C1009" s="243"/>
      <c r="H1009" s="243"/>
      <c r="L1009" s="282"/>
      <c r="M1009" s="243"/>
      <c r="O1009" s="243"/>
      <c r="P1009" s="246"/>
      <c r="Q1009" s="246"/>
      <c r="R1009" s="246"/>
      <c r="S1009" s="246"/>
      <c r="T1009" s="246"/>
      <c r="U1009" s="246"/>
      <c r="V1009" s="246"/>
      <c r="W1009" s="246"/>
      <c r="X1009" s="246"/>
      <c r="Y1009" s="246"/>
      <c r="Z1009" s="246"/>
      <c r="AA1009" s="246"/>
      <c r="AB1009" s="246"/>
      <c r="AC1009" s="246"/>
      <c r="AD1009" s="246"/>
      <c r="AE1009" s="246"/>
      <c r="AF1009" s="246"/>
      <c r="AG1009" s="246"/>
      <c r="AH1009" s="246"/>
      <c r="AI1009" s="246"/>
      <c r="AJ1009" s="246"/>
      <c r="AK1009" s="246"/>
      <c r="AL1009" s="246"/>
    </row>
    <row r="1010" spans="3:38" s="47" customFormat="1" ht="38.25" customHeight="1" x14ac:dyDescent="0.25">
      <c r="C1010" s="243"/>
      <c r="H1010" s="243"/>
      <c r="L1010" s="282"/>
      <c r="M1010" s="243"/>
      <c r="O1010" s="243"/>
      <c r="P1010" s="246"/>
      <c r="Q1010" s="246"/>
      <c r="R1010" s="246"/>
      <c r="S1010" s="246"/>
      <c r="T1010" s="246"/>
      <c r="U1010" s="246"/>
      <c r="V1010" s="246"/>
      <c r="W1010" s="246"/>
      <c r="X1010" s="246"/>
      <c r="Y1010" s="246"/>
      <c r="Z1010" s="246"/>
      <c r="AA1010" s="246"/>
      <c r="AB1010" s="246"/>
      <c r="AC1010" s="246"/>
      <c r="AD1010" s="246"/>
      <c r="AE1010" s="246"/>
      <c r="AF1010" s="246"/>
      <c r="AG1010" s="246"/>
      <c r="AH1010" s="246"/>
      <c r="AI1010" s="246"/>
      <c r="AJ1010" s="246"/>
      <c r="AK1010" s="246"/>
      <c r="AL1010" s="246"/>
    </row>
    <row r="1011" spans="3:38" s="47" customFormat="1" ht="38.25" customHeight="1" x14ac:dyDescent="0.25">
      <c r="C1011" s="243"/>
      <c r="H1011" s="243"/>
      <c r="L1011" s="282"/>
      <c r="M1011" s="243"/>
      <c r="O1011" s="243"/>
      <c r="P1011" s="246"/>
      <c r="Q1011" s="246"/>
      <c r="R1011" s="246"/>
      <c r="S1011" s="246"/>
      <c r="T1011" s="246"/>
      <c r="U1011" s="246"/>
      <c r="V1011" s="246"/>
      <c r="W1011" s="246"/>
      <c r="X1011" s="246"/>
      <c r="Y1011" s="246"/>
      <c r="Z1011" s="246"/>
      <c r="AA1011" s="246"/>
      <c r="AB1011" s="246"/>
      <c r="AC1011" s="246"/>
      <c r="AD1011" s="246"/>
      <c r="AE1011" s="246"/>
      <c r="AF1011" s="246"/>
      <c r="AG1011" s="246"/>
      <c r="AH1011" s="246"/>
      <c r="AI1011" s="246"/>
      <c r="AJ1011" s="246"/>
      <c r="AK1011" s="246"/>
      <c r="AL1011" s="246"/>
    </row>
    <row r="1012" spans="3:38" s="47" customFormat="1" ht="38.25" customHeight="1" x14ac:dyDescent="0.25">
      <c r="C1012" s="243"/>
      <c r="H1012" s="243"/>
      <c r="L1012" s="282"/>
      <c r="M1012" s="243"/>
      <c r="O1012" s="243"/>
      <c r="P1012" s="246"/>
      <c r="Q1012" s="246"/>
      <c r="R1012" s="246"/>
      <c r="S1012" s="246"/>
      <c r="T1012" s="246"/>
      <c r="U1012" s="246"/>
      <c r="V1012" s="246"/>
      <c r="W1012" s="246"/>
      <c r="X1012" s="246"/>
      <c r="Y1012" s="246"/>
      <c r="Z1012" s="246"/>
      <c r="AA1012" s="246"/>
      <c r="AB1012" s="246"/>
      <c r="AC1012" s="246"/>
      <c r="AD1012" s="246"/>
      <c r="AE1012" s="246"/>
      <c r="AF1012" s="246"/>
      <c r="AG1012" s="246"/>
      <c r="AH1012" s="246"/>
      <c r="AI1012" s="246"/>
      <c r="AJ1012" s="246"/>
      <c r="AK1012" s="246"/>
      <c r="AL1012" s="246"/>
    </row>
    <row r="1013" spans="3:38" s="47" customFormat="1" ht="38.25" customHeight="1" x14ac:dyDescent="0.25">
      <c r="C1013" s="243"/>
      <c r="H1013" s="243"/>
      <c r="L1013" s="282"/>
      <c r="M1013" s="243"/>
      <c r="O1013" s="243"/>
      <c r="P1013" s="246"/>
      <c r="Q1013" s="246"/>
      <c r="R1013" s="246"/>
      <c r="S1013" s="246"/>
      <c r="T1013" s="246"/>
      <c r="U1013" s="246"/>
      <c r="V1013" s="246"/>
      <c r="W1013" s="246"/>
      <c r="X1013" s="246"/>
      <c r="Y1013" s="246"/>
      <c r="Z1013" s="246"/>
      <c r="AA1013" s="246"/>
      <c r="AB1013" s="246"/>
      <c r="AC1013" s="246"/>
      <c r="AD1013" s="246"/>
      <c r="AE1013" s="246"/>
      <c r="AF1013" s="246"/>
      <c r="AG1013" s="246"/>
      <c r="AH1013" s="246"/>
      <c r="AI1013" s="246"/>
      <c r="AJ1013" s="246"/>
      <c r="AK1013" s="246"/>
      <c r="AL1013" s="246"/>
    </row>
    <row r="1014" spans="3:38" s="47" customFormat="1" ht="38.25" customHeight="1" x14ac:dyDescent="0.25">
      <c r="C1014" s="243"/>
      <c r="H1014" s="243"/>
      <c r="L1014" s="282"/>
      <c r="M1014" s="243"/>
      <c r="O1014" s="243"/>
      <c r="P1014" s="246"/>
      <c r="Q1014" s="246"/>
      <c r="R1014" s="246"/>
      <c r="S1014" s="246"/>
      <c r="T1014" s="246"/>
      <c r="U1014" s="246"/>
      <c r="V1014" s="246"/>
      <c r="W1014" s="246"/>
      <c r="X1014" s="246"/>
      <c r="Y1014" s="246"/>
      <c r="Z1014" s="246"/>
      <c r="AA1014" s="246"/>
      <c r="AB1014" s="246"/>
      <c r="AC1014" s="246"/>
      <c r="AD1014" s="246"/>
      <c r="AE1014" s="246"/>
      <c r="AF1014" s="246"/>
      <c r="AG1014" s="246"/>
      <c r="AH1014" s="246"/>
      <c r="AI1014" s="246"/>
      <c r="AJ1014" s="246"/>
      <c r="AK1014" s="246"/>
      <c r="AL1014" s="246"/>
    </row>
    <row r="1015" spans="3:38" s="47" customFormat="1" ht="38.25" customHeight="1" x14ac:dyDescent="0.25">
      <c r="C1015" s="243"/>
      <c r="H1015" s="243"/>
      <c r="L1015" s="282"/>
      <c r="M1015" s="243"/>
      <c r="O1015" s="243"/>
      <c r="P1015" s="246"/>
      <c r="Q1015" s="246"/>
      <c r="R1015" s="246"/>
      <c r="S1015" s="246"/>
      <c r="T1015" s="246"/>
      <c r="U1015" s="246"/>
      <c r="V1015" s="246"/>
      <c r="W1015" s="246"/>
      <c r="X1015" s="246"/>
      <c r="Y1015" s="246"/>
      <c r="Z1015" s="246"/>
      <c r="AA1015" s="246"/>
      <c r="AB1015" s="246"/>
      <c r="AC1015" s="246"/>
      <c r="AD1015" s="246"/>
      <c r="AE1015" s="246"/>
      <c r="AF1015" s="246"/>
      <c r="AG1015" s="246"/>
      <c r="AH1015" s="246"/>
      <c r="AI1015" s="246"/>
      <c r="AJ1015" s="246"/>
      <c r="AK1015" s="246"/>
      <c r="AL1015" s="246"/>
    </row>
    <row r="1016" spans="3:38" s="47" customFormat="1" ht="38.25" customHeight="1" x14ac:dyDescent="0.25">
      <c r="C1016" s="243"/>
      <c r="H1016" s="243"/>
      <c r="L1016" s="282"/>
      <c r="M1016" s="243"/>
      <c r="O1016" s="243"/>
      <c r="P1016" s="246"/>
      <c r="Q1016" s="246"/>
      <c r="R1016" s="246"/>
      <c r="S1016" s="246"/>
      <c r="T1016" s="246"/>
      <c r="U1016" s="246"/>
      <c r="V1016" s="246"/>
      <c r="W1016" s="246"/>
      <c r="X1016" s="246"/>
      <c r="Y1016" s="246"/>
      <c r="Z1016" s="246"/>
      <c r="AA1016" s="246"/>
      <c r="AB1016" s="246"/>
      <c r="AC1016" s="246"/>
      <c r="AD1016" s="246"/>
      <c r="AE1016" s="246"/>
      <c r="AF1016" s="246"/>
      <c r="AG1016" s="246"/>
      <c r="AH1016" s="246"/>
      <c r="AI1016" s="246"/>
      <c r="AJ1016" s="246"/>
      <c r="AK1016" s="246"/>
      <c r="AL1016" s="246"/>
    </row>
    <row r="1017" spans="3:38" s="47" customFormat="1" ht="38.25" customHeight="1" x14ac:dyDescent="0.25">
      <c r="C1017" s="243"/>
      <c r="H1017" s="243"/>
      <c r="L1017" s="282"/>
      <c r="M1017" s="243"/>
      <c r="O1017" s="243"/>
      <c r="P1017" s="246"/>
      <c r="Q1017" s="246"/>
      <c r="R1017" s="246"/>
      <c r="S1017" s="246"/>
      <c r="T1017" s="246"/>
      <c r="U1017" s="246"/>
      <c r="V1017" s="246"/>
      <c r="W1017" s="246"/>
      <c r="X1017" s="246"/>
      <c r="Y1017" s="246"/>
      <c r="Z1017" s="246"/>
      <c r="AA1017" s="246"/>
      <c r="AB1017" s="246"/>
      <c r="AC1017" s="246"/>
      <c r="AD1017" s="246"/>
      <c r="AE1017" s="246"/>
      <c r="AF1017" s="246"/>
      <c r="AG1017" s="246"/>
      <c r="AH1017" s="246"/>
      <c r="AI1017" s="246"/>
      <c r="AJ1017" s="246"/>
      <c r="AK1017" s="246"/>
      <c r="AL1017" s="246"/>
    </row>
    <row r="1018" spans="3:38" s="47" customFormat="1" ht="38.25" customHeight="1" x14ac:dyDescent="0.25">
      <c r="C1018" s="243"/>
      <c r="H1018" s="243"/>
      <c r="L1018" s="282"/>
      <c r="M1018" s="243"/>
      <c r="O1018" s="243"/>
      <c r="P1018" s="246"/>
      <c r="Q1018" s="246"/>
      <c r="R1018" s="246"/>
      <c r="S1018" s="246"/>
      <c r="T1018" s="246"/>
      <c r="U1018" s="246"/>
      <c r="V1018" s="246"/>
      <c r="W1018" s="246"/>
      <c r="X1018" s="246"/>
      <c r="Y1018" s="246"/>
      <c r="Z1018" s="246"/>
      <c r="AA1018" s="246"/>
      <c r="AB1018" s="246"/>
      <c r="AC1018" s="246"/>
      <c r="AD1018" s="246"/>
      <c r="AE1018" s="246"/>
      <c r="AF1018" s="246"/>
      <c r="AG1018" s="246"/>
      <c r="AH1018" s="246"/>
      <c r="AI1018" s="246"/>
      <c r="AJ1018" s="246"/>
      <c r="AK1018" s="246"/>
      <c r="AL1018" s="246"/>
    </row>
    <row r="1019" spans="3:38" s="47" customFormat="1" ht="38.25" customHeight="1" x14ac:dyDescent="0.25">
      <c r="C1019" s="243"/>
      <c r="H1019" s="243"/>
      <c r="L1019" s="282"/>
      <c r="M1019" s="243"/>
      <c r="O1019" s="243"/>
      <c r="P1019" s="246"/>
      <c r="Q1019" s="246"/>
      <c r="R1019" s="246"/>
      <c r="S1019" s="246"/>
      <c r="T1019" s="246"/>
      <c r="U1019" s="246"/>
      <c r="V1019" s="246"/>
      <c r="W1019" s="246"/>
      <c r="X1019" s="246"/>
      <c r="Y1019" s="246"/>
      <c r="Z1019" s="246"/>
      <c r="AA1019" s="246"/>
      <c r="AB1019" s="246"/>
      <c r="AC1019" s="246"/>
      <c r="AD1019" s="246"/>
      <c r="AE1019" s="246"/>
      <c r="AF1019" s="246"/>
      <c r="AG1019" s="246"/>
      <c r="AH1019" s="246"/>
      <c r="AI1019" s="246"/>
      <c r="AJ1019" s="246"/>
      <c r="AK1019" s="246"/>
      <c r="AL1019" s="246"/>
    </row>
    <row r="1020" spans="3:38" s="47" customFormat="1" ht="38.25" customHeight="1" x14ac:dyDescent="0.25">
      <c r="C1020" s="243"/>
      <c r="H1020" s="243"/>
      <c r="L1020" s="282"/>
      <c r="M1020" s="243"/>
      <c r="O1020" s="243"/>
      <c r="P1020" s="246"/>
      <c r="Q1020" s="246"/>
      <c r="R1020" s="246"/>
      <c r="S1020" s="246"/>
      <c r="T1020" s="246"/>
      <c r="U1020" s="246"/>
      <c r="V1020" s="246"/>
      <c r="W1020" s="246"/>
      <c r="X1020" s="246"/>
      <c r="Y1020" s="246"/>
      <c r="Z1020" s="246"/>
      <c r="AA1020" s="246"/>
      <c r="AB1020" s="246"/>
      <c r="AC1020" s="246"/>
      <c r="AD1020" s="246"/>
      <c r="AE1020" s="246"/>
      <c r="AF1020" s="246"/>
      <c r="AG1020" s="246"/>
      <c r="AH1020" s="246"/>
      <c r="AI1020" s="246"/>
      <c r="AJ1020" s="246"/>
      <c r="AK1020" s="246"/>
      <c r="AL1020" s="246"/>
    </row>
    <row r="1021" spans="3:38" s="47" customFormat="1" ht="38.25" customHeight="1" x14ac:dyDescent="0.25">
      <c r="C1021" s="243"/>
      <c r="H1021" s="243"/>
      <c r="L1021" s="282"/>
      <c r="M1021" s="243"/>
      <c r="O1021" s="243"/>
      <c r="P1021" s="246"/>
      <c r="Q1021" s="246"/>
      <c r="R1021" s="246"/>
      <c r="S1021" s="246"/>
      <c r="T1021" s="246"/>
      <c r="U1021" s="246"/>
      <c r="V1021" s="246"/>
      <c r="W1021" s="246"/>
      <c r="X1021" s="246"/>
      <c r="Y1021" s="246"/>
      <c r="Z1021" s="246"/>
      <c r="AA1021" s="246"/>
      <c r="AB1021" s="246"/>
      <c r="AC1021" s="246"/>
      <c r="AD1021" s="246"/>
      <c r="AE1021" s="246"/>
      <c r="AF1021" s="246"/>
      <c r="AG1021" s="246"/>
      <c r="AH1021" s="246"/>
      <c r="AI1021" s="246"/>
      <c r="AJ1021" s="246"/>
      <c r="AK1021" s="246"/>
      <c r="AL1021" s="246"/>
    </row>
    <row r="1022" spans="3:38" s="47" customFormat="1" ht="38.25" customHeight="1" x14ac:dyDescent="0.25">
      <c r="C1022" s="243"/>
      <c r="H1022" s="243"/>
      <c r="L1022" s="282"/>
      <c r="M1022" s="243"/>
      <c r="O1022" s="243"/>
      <c r="P1022" s="246"/>
      <c r="Q1022" s="246"/>
      <c r="R1022" s="246"/>
      <c r="S1022" s="246"/>
      <c r="T1022" s="246"/>
      <c r="U1022" s="246"/>
      <c r="V1022" s="246"/>
      <c r="W1022" s="246"/>
      <c r="X1022" s="246"/>
      <c r="Y1022" s="246"/>
      <c r="Z1022" s="246"/>
      <c r="AA1022" s="246"/>
      <c r="AB1022" s="246"/>
      <c r="AC1022" s="246"/>
      <c r="AD1022" s="246"/>
      <c r="AE1022" s="246"/>
      <c r="AF1022" s="246"/>
      <c r="AG1022" s="246"/>
      <c r="AH1022" s="246"/>
      <c r="AI1022" s="246"/>
      <c r="AJ1022" s="246"/>
      <c r="AK1022" s="246"/>
      <c r="AL1022" s="246"/>
    </row>
    <row r="1023" spans="3:38" s="47" customFormat="1" ht="38.25" customHeight="1" x14ac:dyDescent="0.25">
      <c r="C1023" s="243"/>
      <c r="H1023" s="243"/>
      <c r="L1023" s="282"/>
      <c r="M1023" s="243"/>
      <c r="O1023" s="243"/>
      <c r="P1023" s="246"/>
      <c r="Q1023" s="246"/>
      <c r="R1023" s="246"/>
      <c r="S1023" s="246"/>
      <c r="T1023" s="246"/>
      <c r="U1023" s="246"/>
      <c r="V1023" s="246"/>
      <c r="W1023" s="246"/>
      <c r="X1023" s="246"/>
      <c r="Y1023" s="246"/>
      <c r="Z1023" s="246"/>
      <c r="AA1023" s="246"/>
      <c r="AB1023" s="246"/>
      <c r="AC1023" s="246"/>
      <c r="AD1023" s="246"/>
      <c r="AE1023" s="246"/>
      <c r="AF1023" s="246"/>
      <c r="AG1023" s="246"/>
      <c r="AH1023" s="246"/>
      <c r="AI1023" s="246"/>
      <c r="AJ1023" s="246"/>
      <c r="AK1023" s="246"/>
      <c r="AL1023" s="246"/>
    </row>
    <row r="1024" spans="3:38" s="47" customFormat="1" ht="38.25" customHeight="1" x14ac:dyDescent="0.25">
      <c r="C1024" s="243"/>
      <c r="H1024" s="243"/>
      <c r="L1024" s="282"/>
      <c r="M1024" s="243"/>
      <c r="O1024" s="243"/>
      <c r="P1024" s="246"/>
      <c r="Q1024" s="246"/>
      <c r="R1024" s="246"/>
      <c r="S1024" s="246"/>
      <c r="T1024" s="246"/>
      <c r="U1024" s="246"/>
      <c r="V1024" s="246"/>
      <c r="W1024" s="246"/>
      <c r="X1024" s="246"/>
      <c r="Y1024" s="246"/>
      <c r="Z1024" s="246"/>
      <c r="AA1024" s="246"/>
      <c r="AB1024" s="246"/>
      <c r="AC1024" s="246"/>
      <c r="AD1024" s="246"/>
      <c r="AE1024" s="246"/>
      <c r="AF1024" s="246"/>
      <c r="AG1024" s="246"/>
      <c r="AH1024" s="246"/>
      <c r="AI1024" s="246"/>
      <c r="AJ1024" s="246"/>
      <c r="AK1024" s="246"/>
      <c r="AL1024" s="246"/>
    </row>
    <row r="1025" spans="3:38" s="47" customFormat="1" ht="38.25" customHeight="1" x14ac:dyDescent="0.25">
      <c r="C1025" s="243"/>
      <c r="H1025" s="243"/>
      <c r="L1025" s="282"/>
      <c r="M1025" s="243"/>
      <c r="O1025" s="243"/>
      <c r="P1025" s="246"/>
      <c r="Q1025" s="246"/>
      <c r="R1025" s="246"/>
      <c r="S1025" s="246"/>
      <c r="T1025" s="246"/>
      <c r="U1025" s="246"/>
      <c r="V1025" s="246"/>
      <c r="W1025" s="246"/>
      <c r="X1025" s="246"/>
      <c r="Y1025" s="246"/>
      <c r="Z1025" s="246"/>
      <c r="AA1025" s="246"/>
      <c r="AB1025" s="246"/>
      <c r="AC1025" s="246"/>
      <c r="AD1025" s="246"/>
      <c r="AE1025" s="246"/>
      <c r="AF1025" s="246"/>
      <c r="AG1025" s="246"/>
      <c r="AH1025" s="246"/>
      <c r="AI1025" s="246"/>
      <c r="AJ1025" s="246"/>
      <c r="AK1025" s="246"/>
      <c r="AL1025" s="246"/>
    </row>
    <row r="1026" spans="3:38" s="47" customFormat="1" ht="38.25" customHeight="1" x14ac:dyDescent="0.25">
      <c r="C1026" s="243"/>
      <c r="H1026" s="243"/>
      <c r="L1026" s="282"/>
      <c r="M1026" s="243"/>
      <c r="O1026" s="243"/>
      <c r="P1026" s="246"/>
      <c r="Q1026" s="246"/>
      <c r="R1026" s="246"/>
      <c r="S1026" s="246"/>
      <c r="T1026" s="246"/>
      <c r="U1026" s="246"/>
      <c r="V1026" s="246"/>
      <c r="W1026" s="246"/>
      <c r="X1026" s="246"/>
      <c r="Y1026" s="246"/>
      <c r="Z1026" s="246"/>
      <c r="AA1026" s="246"/>
      <c r="AB1026" s="246"/>
      <c r="AC1026" s="246"/>
      <c r="AD1026" s="246"/>
      <c r="AE1026" s="246"/>
      <c r="AF1026" s="246"/>
      <c r="AG1026" s="246"/>
      <c r="AH1026" s="246"/>
      <c r="AI1026" s="246"/>
      <c r="AJ1026" s="246"/>
      <c r="AK1026" s="246"/>
      <c r="AL1026" s="246"/>
    </row>
    <row r="1027" spans="3:38" s="47" customFormat="1" ht="38.25" customHeight="1" x14ac:dyDescent="0.25">
      <c r="C1027" s="243"/>
      <c r="H1027" s="243"/>
      <c r="L1027" s="282"/>
      <c r="M1027" s="243"/>
      <c r="O1027" s="243"/>
      <c r="P1027" s="246"/>
      <c r="Q1027" s="246"/>
      <c r="R1027" s="246"/>
      <c r="S1027" s="246"/>
      <c r="T1027" s="246"/>
      <c r="U1027" s="246"/>
      <c r="V1027" s="246"/>
      <c r="W1027" s="246"/>
      <c r="X1027" s="246"/>
      <c r="Y1027" s="246"/>
      <c r="Z1027" s="246"/>
      <c r="AA1027" s="246"/>
      <c r="AB1027" s="246"/>
      <c r="AC1027" s="246"/>
      <c r="AD1027" s="246"/>
      <c r="AE1027" s="246"/>
      <c r="AF1027" s="246"/>
      <c r="AG1027" s="246"/>
      <c r="AH1027" s="246"/>
      <c r="AI1027" s="246"/>
      <c r="AJ1027" s="246"/>
      <c r="AK1027" s="246"/>
      <c r="AL1027" s="246"/>
    </row>
    <row r="1028" spans="3:38" s="47" customFormat="1" ht="38.25" customHeight="1" x14ac:dyDescent="0.25">
      <c r="C1028" s="243"/>
      <c r="H1028" s="243"/>
      <c r="L1028" s="282"/>
      <c r="M1028" s="243"/>
      <c r="O1028" s="243"/>
      <c r="P1028" s="246"/>
      <c r="Q1028" s="246"/>
      <c r="R1028" s="246"/>
      <c r="S1028" s="246"/>
      <c r="T1028" s="246"/>
      <c r="U1028" s="246"/>
      <c r="V1028" s="246"/>
      <c r="W1028" s="246"/>
      <c r="X1028" s="246"/>
      <c r="Y1028" s="246"/>
      <c r="Z1028" s="246"/>
      <c r="AA1028" s="246"/>
      <c r="AB1028" s="246"/>
      <c r="AC1028" s="246"/>
      <c r="AD1028" s="246"/>
      <c r="AE1028" s="246"/>
      <c r="AF1028" s="246"/>
      <c r="AG1028" s="246"/>
      <c r="AH1028" s="246"/>
      <c r="AI1028" s="246"/>
      <c r="AJ1028" s="246"/>
      <c r="AK1028" s="246"/>
      <c r="AL1028" s="246"/>
    </row>
    <row r="1029" spans="3:38" s="47" customFormat="1" ht="38.25" customHeight="1" x14ac:dyDescent="0.25">
      <c r="C1029" s="243"/>
      <c r="H1029" s="243"/>
      <c r="L1029" s="282"/>
      <c r="M1029" s="243"/>
      <c r="O1029" s="243"/>
      <c r="P1029" s="246"/>
      <c r="Q1029" s="246"/>
      <c r="R1029" s="246"/>
      <c r="S1029" s="246"/>
      <c r="T1029" s="246"/>
      <c r="U1029" s="246"/>
      <c r="V1029" s="246"/>
      <c r="W1029" s="246"/>
      <c r="X1029" s="246"/>
      <c r="Y1029" s="246"/>
      <c r="Z1029" s="246"/>
      <c r="AA1029" s="246"/>
      <c r="AB1029" s="246"/>
      <c r="AC1029" s="246"/>
      <c r="AD1029" s="246"/>
      <c r="AE1029" s="246"/>
      <c r="AF1029" s="246"/>
      <c r="AG1029" s="246"/>
      <c r="AH1029" s="246"/>
      <c r="AI1029" s="246"/>
      <c r="AJ1029" s="246"/>
      <c r="AK1029" s="246"/>
      <c r="AL1029" s="246"/>
    </row>
    <row r="1030" spans="3:38" s="47" customFormat="1" ht="38.25" customHeight="1" x14ac:dyDescent="0.25">
      <c r="C1030" s="243"/>
      <c r="H1030" s="243"/>
      <c r="L1030" s="282"/>
      <c r="M1030" s="243"/>
      <c r="O1030" s="243"/>
      <c r="P1030" s="246"/>
      <c r="Q1030" s="246"/>
      <c r="R1030" s="246"/>
      <c r="S1030" s="246"/>
      <c r="T1030" s="246"/>
      <c r="U1030" s="246"/>
      <c r="V1030" s="246"/>
      <c r="W1030" s="246"/>
      <c r="X1030" s="246"/>
      <c r="Y1030" s="246"/>
      <c r="Z1030" s="246"/>
      <c r="AA1030" s="246"/>
      <c r="AB1030" s="246"/>
      <c r="AC1030" s="246"/>
      <c r="AD1030" s="246"/>
      <c r="AE1030" s="246"/>
      <c r="AF1030" s="246"/>
      <c r="AG1030" s="246"/>
      <c r="AH1030" s="246"/>
      <c r="AI1030" s="246"/>
      <c r="AJ1030" s="246"/>
      <c r="AK1030" s="246"/>
      <c r="AL1030" s="246"/>
    </row>
    <row r="1031" spans="3:38" s="47" customFormat="1" ht="38.25" customHeight="1" x14ac:dyDescent="0.25">
      <c r="C1031" s="243"/>
      <c r="H1031" s="243"/>
      <c r="L1031" s="282"/>
      <c r="M1031" s="243"/>
      <c r="O1031" s="243"/>
      <c r="P1031" s="246"/>
      <c r="Q1031" s="246"/>
      <c r="R1031" s="246"/>
      <c r="S1031" s="246"/>
      <c r="T1031" s="246"/>
      <c r="U1031" s="246"/>
      <c r="V1031" s="246"/>
      <c r="W1031" s="246"/>
      <c r="X1031" s="246"/>
      <c r="Y1031" s="246"/>
      <c r="Z1031" s="246"/>
      <c r="AA1031" s="246"/>
      <c r="AB1031" s="246"/>
      <c r="AC1031" s="246"/>
      <c r="AD1031" s="246"/>
      <c r="AE1031" s="246"/>
      <c r="AF1031" s="246"/>
      <c r="AG1031" s="246"/>
      <c r="AH1031" s="246"/>
      <c r="AI1031" s="246"/>
      <c r="AJ1031" s="246"/>
      <c r="AK1031" s="246"/>
      <c r="AL1031" s="246"/>
    </row>
    <row r="1032" spans="3:38" s="47" customFormat="1" ht="38.25" customHeight="1" x14ac:dyDescent="0.25">
      <c r="C1032" s="243"/>
      <c r="H1032" s="243"/>
      <c r="L1032" s="282"/>
      <c r="M1032" s="243"/>
      <c r="O1032" s="243"/>
      <c r="P1032" s="246"/>
      <c r="Q1032" s="246"/>
      <c r="R1032" s="246"/>
      <c r="S1032" s="246"/>
      <c r="T1032" s="246"/>
      <c r="U1032" s="246"/>
      <c r="V1032" s="246"/>
      <c r="W1032" s="246"/>
      <c r="X1032" s="246"/>
      <c r="Y1032" s="246"/>
      <c r="Z1032" s="246"/>
      <c r="AA1032" s="246"/>
      <c r="AB1032" s="246"/>
      <c r="AC1032" s="246"/>
      <c r="AD1032" s="246"/>
      <c r="AE1032" s="246"/>
      <c r="AF1032" s="246"/>
      <c r="AG1032" s="246"/>
      <c r="AH1032" s="246"/>
      <c r="AI1032" s="246"/>
      <c r="AJ1032" s="246"/>
      <c r="AK1032" s="246"/>
      <c r="AL1032" s="246"/>
    </row>
    <row r="1033" spans="3:38" s="47" customFormat="1" ht="38.25" customHeight="1" x14ac:dyDescent="0.25">
      <c r="C1033" s="243"/>
      <c r="H1033" s="243"/>
      <c r="L1033" s="282"/>
      <c r="M1033" s="243"/>
      <c r="O1033" s="243"/>
      <c r="P1033" s="246"/>
      <c r="Q1033" s="246"/>
      <c r="R1033" s="246"/>
      <c r="S1033" s="246"/>
      <c r="T1033" s="246"/>
      <c r="U1033" s="246"/>
      <c r="V1033" s="246"/>
      <c r="W1033" s="246"/>
      <c r="X1033" s="246"/>
      <c r="Y1033" s="246"/>
      <c r="Z1033" s="246"/>
      <c r="AA1033" s="246"/>
      <c r="AB1033" s="246"/>
      <c r="AC1033" s="246"/>
      <c r="AD1033" s="246"/>
      <c r="AE1033" s="246"/>
      <c r="AF1033" s="246"/>
      <c r="AG1033" s="246"/>
      <c r="AH1033" s="246"/>
      <c r="AI1033" s="246"/>
      <c r="AJ1033" s="246"/>
      <c r="AK1033" s="246"/>
      <c r="AL1033" s="246"/>
    </row>
    <row r="1034" spans="3:38" s="47" customFormat="1" ht="38.25" customHeight="1" x14ac:dyDescent="0.25">
      <c r="C1034" s="243"/>
      <c r="H1034" s="243"/>
      <c r="L1034" s="282"/>
      <c r="M1034" s="243"/>
      <c r="O1034" s="243"/>
      <c r="P1034" s="246"/>
      <c r="Q1034" s="246"/>
      <c r="R1034" s="246"/>
      <c r="S1034" s="246"/>
      <c r="T1034" s="246"/>
      <c r="U1034" s="246"/>
      <c r="V1034" s="246"/>
      <c r="W1034" s="246"/>
      <c r="X1034" s="246"/>
      <c r="Y1034" s="246"/>
      <c r="Z1034" s="246"/>
      <c r="AA1034" s="246"/>
      <c r="AB1034" s="246"/>
      <c r="AC1034" s="246"/>
      <c r="AD1034" s="246"/>
      <c r="AE1034" s="246"/>
      <c r="AF1034" s="246"/>
      <c r="AG1034" s="246"/>
      <c r="AH1034" s="246"/>
      <c r="AI1034" s="246"/>
      <c r="AJ1034" s="246"/>
      <c r="AK1034" s="246"/>
      <c r="AL1034" s="246"/>
    </row>
    <row r="1035" spans="3:38" s="47" customFormat="1" ht="38.25" customHeight="1" x14ac:dyDescent="0.25">
      <c r="C1035" s="243"/>
      <c r="H1035" s="243"/>
      <c r="L1035" s="282"/>
      <c r="M1035" s="243"/>
      <c r="O1035" s="243"/>
      <c r="P1035" s="246"/>
      <c r="Q1035" s="246"/>
      <c r="R1035" s="246"/>
      <c r="S1035" s="246"/>
      <c r="T1035" s="246"/>
      <c r="U1035" s="246"/>
      <c r="V1035" s="246"/>
      <c r="W1035" s="246"/>
      <c r="X1035" s="246"/>
      <c r="Y1035" s="246"/>
      <c r="Z1035" s="246"/>
      <c r="AA1035" s="246"/>
      <c r="AB1035" s="246"/>
      <c r="AC1035" s="246"/>
      <c r="AD1035" s="246"/>
      <c r="AE1035" s="246"/>
      <c r="AF1035" s="246"/>
      <c r="AG1035" s="246"/>
      <c r="AH1035" s="246"/>
      <c r="AI1035" s="246"/>
      <c r="AJ1035" s="246"/>
      <c r="AK1035" s="246"/>
      <c r="AL1035" s="246"/>
    </row>
    <row r="1036" spans="3:38" s="47" customFormat="1" ht="38.25" customHeight="1" x14ac:dyDescent="0.25">
      <c r="C1036" s="243"/>
      <c r="H1036" s="243"/>
      <c r="L1036" s="282"/>
      <c r="M1036" s="243"/>
      <c r="O1036" s="243"/>
      <c r="P1036" s="246"/>
      <c r="Q1036" s="246"/>
      <c r="R1036" s="246"/>
      <c r="S1036" s="246"/>
      <c r="T1036" s="246"/>
      <c r="U1036" s="246"/>
      <c r="V1036" s="246"/>
      <c r="W1036" s="246"/>
      <c r="X1036" s="246"/>
      <c r="Y1036" s="246"/>
      <c r="Z1036" s="246"/>
      <c r="AA1036" s="246"/>
      <c r="AB1036" s="246"/>
      <c r="AC1036" s="246"/>
      <c r="AD1036" s="246"/>
      <c r="AE1036" s="246"/>
      <c r="AF1036" s="246"/>
      <c r="AG1036" s="246"/>
      <c r="AH1036" s="246"/>
      <c r="AI1036" s="246"/>
      <c r="AJ1036" s="246"/>
      <c r="AK1036" s="246"/>
      <c r="AL1036" s="246"/>
    </row>
    <row r="1037" spans="3:38" s="47" customFormat="1" ht="38.25" customHeight="1" x14ac:dyDescent="0.25">
      <c r="C1037" s="243"/>
      <c r="H1037" s="243"/>
      <c r="L1037" s="282"/>
      <c r="M1037" s="243"/>
      <c r="O1037" s="243"/>
      <c r="P1037" s="246"/>
      <c r="Q1037" s="246"/>
      <c r="R1037" s="246"/>
      <c r="S1037" s="246"/>
      <c r="T1037" s="246"/>
      <c r="U1037" s="246"/>
      <c r="V1037" s="246"/>
      <c r="W1037" s="246"/>
      <c r="X1037" s="246"/>
      <c r="Y1037" s="246"/>
      <c r="Z1037" s="246"/>
      <c r="AA1037" s="246"/>
      <c r="AB1037" s="246"/>
      <c r="AC1037" s="246"/>
      <c r="AD1037" s="246"/>
      <c r="AE1037" s="246"/>
      <c r="AF1037" s="246"/>
      <c r="AG1037" s="246"/>
      <c r="AH1037" s="246"/>
      <c r="AI1037" s="246"/>
      <c r="AJ1037" s="246"/>
      <c r="AK1037" s="246"/>
      <c r="AL1037" s="246"/>
    </row>
    <row r="1038" spans="3:38" s="47" customFormat="1" ht="38.25" customHeight="1" x14ac:dyDescent="0.25">
      <c r="C1038" s="243"/>
      <c r="H1038" s="243"/>
      <c r="L1038" s="282"/>
      <c r="M1038" s="243"/>
      <c r="O1038" s="243"/>
      <c r="P1038" s="246"/>
      <c r="Q1038" s="246"/>
      <c r="R1038" s="246"/>
      <c r="S1038" s="246"/>
      <c r="T1038" s="246"/>
      <c r="U1038" s="246"/>
      <c r="V1038" s="246"/>
      <c r="W1038" s="246"/>
      <c r="X1038" s="246"/>
      <c r="Y1038" s="246"/>
      <c r="Z1038" s="246"/>
      <c r="AA1038" s="246"/>
      <c r="AB1038" s="246"/>
      <c r="AC1038" s="246"/>
      <c r="AD1038" s="246"/>
      <c r="AE1038" s="246"/>
      <c r="AF1038" s="246"/>
      <c r="AG1038" s="246"/>
      <c r="AH1038" s="246"/>
      <c r="AI1038" s="246"/>
      <c r="AJ1038" s="246"/>
      <c r="AK1038" s="246"/>
      <c r="AL1038" s="246"/>
    </row>
    <row r="1039" spans="3:38" s="47" customFormat="1" ht="38.25" customHeight="1" x14ac:dyDescent="0.25">
      <c r="C1039" s="243"/>
      <c r="H1039" s="243"/>
      <c r="L1039" s="282"/>
      <c r="M1039" s="243"/>
      <c r="O1039" s="243"/>
      <c r="P1039" s="246"/>
      <c r="Q1039" s="246"/>
      <c r="R1039" s="246"/>
      <c r="S1039" s="246"/>
      <c r="T1039" s="246"/>
      <c r="U1039" s="246"/>
      <c r="V1039" s="246"/>
      <c r="W1039" s="246"/>
      <c r="X1039" s="246"/>
      <c r="Y1039" s="246"/>
      <c r="Z1039" s="246"/>
      <c r="AA1039" s="246"/>
      <c r="AB1039" s="246"/>
      <c r="AC1039" s="246"/>
      <c r="AD1039" s="246"/>
      <c r="AE1039" s="246"/>
      <c r="AF1039" s="246"/>
      <c r="AG1039" s="246"/>
      <c r="AH1039" s="246"/>
      <c r="AI1039" s="246"/>
      <c r="AJ1039" s="246"/>
      <c r="AK1039" s="246"/>
      <c r="AL1039" s="246"/>
    </row>
    <row r="1040" spans="3:38" s="47" customFormat="1" ht="38.25" customHeight="1" x14ac:dyDescent="0.25">
      <c r="C1040" s="243"/>
      <c r="H1040" s="243"/>
      <c r="L1040" s="282"/>
      <c r="M1040" s="243"/>
      <c r="O1040" s="243"/>
      <c r="P1040" s="246"/>
      <c r="Q1040" s="246"/>
      <c r="R1040" s="246"/>
      <c r="S1040" s="246"/>
      <c r="T1040" s="246"/>
      <c r="U1040" s="246"/>
      <c r="V1040" s="246"/>
      <c r="W1040" s="246"/>
      <c r="X1040" s="246"/>
      <c r="Y1040" s="246"/>
      <c r="Z1040" s="246"/>
      <c r="AA1040" s="246"/>
      <c r="AB1040" s="246"/>
      <c r="AC1040" s="246"/>
      <c r="AD1040" s="246"/>
      <c r="AE1040" s="246"/>
      <c r="AF1040" s="246"/>
      <c r="AG1040" s="246"/>
      <c r="AH1040" s="246"/>
      <c r="AI1040" s="246"/>
      <c r="AJ1040" s="246"/>
      <c r="AK1040" s="246"/>
      <c r="AL1040" s="246"/>
    </row>
    <row r="1041" spans="3:38" s="47" customFormat="1" ht="38.25" customHeight="1" x14ac:dyDescent="0.25">
      <c r="C1041" s="243"/>
      <c r="H1041" s="243"/>
      <c r="L1041" s="282"/>
      <c r="M1041" s="243"/>
      <c r="O1041" s="243"/>
      <c r="P1041" s="246"/>
      <c r="Q1041" s="246"/>
      <c r="R1041" s="246"/>
      <c r="S1041" s="246"/>
      <c r="T1041" s="246"/>
      <c r="U1041" s="246"/>
      <c r="V1041" s="246"/>
      <c r="W1041" s="246"/>
      <c r="X1041" s="246"/>
      <c r="Y1041" s="246"/>
      <c r="Z1041" s="246"/>
      <c r="AA1041" s="246"/>
      <c r="AB1041" s="246"/>
      <c r="AC1041" s="246"/>
      <c r="AD1041" s="246"/>
      <c r="AE1041" s="246"/>
      <c r="AF1041" s="246"/>
      <c r="AG1041" s="246"/>
      <c r="AH1041" s="246"/>
      <c r="AI1041" s="246"/>
      <c r="AJ1041" s="246"/>
      <c r="AK1041" s="246"/>
      <c r="AL1041" s="246"/>
    </row>
    <row r="1042" spans="3:38" s="47" customFormat="1" ht="38.25" customHeight="1" x14ac:dyDescent="0.25">
      <c r="C1042" s="243"/>
      <c r="H1042" s="243"/>
      <c r="L1042" s="282"/>
      <c r="M1042" s="243"/>
      <c r="O1042" s="243"/>
      <c r="P1042" s="246"/>
      <c r="Q1042" s="246"/>
      <c r="R1042" s="246"/>
      <c r="S1042" s="246"/>
      <c r="T1042" s="246"/>
      <c r="U1042" s="246"/>
      <c r="V1042" s="246"/>
      <c r="W1042" s="246"/>
      <c r="X1042" s="246"/>
      <c r="Y1042" s="246"/>
      <c r="Z1042" s="246"/>
      <c r="AA1042" s="246"/>
      <c r="AB1042" s="246"/>
      <c r="AC1042" s="246"/>
      <c r="AD1042" s="246"/>
      <c r="AE1042" s="246"/>
      <c r="AF1042" s="246"/>
      <c r="AG1042" s="246"/>
      <c r="AH1042" s="246"/>
      <c r="AI1042" s="246"/>
      <c r="AJ1042" s="246"/>
      <c r="AK1042" s="246"/>
      <c r="AL1042" s="246"/>
    </row>
    <row r="1043" spans="3:38" s="47" customFormat="1" ht="38.25" customHeight="1" x14ac:dyDescent="0.25">
      <c r="C1043" s="243"/>
      <c r="H1043" s="243"/>
      <c r="L1043" s="282"/>
      <c r="M1043" s="243"/>
      <c r="O1043" s="243"/>
      <c r="P1043" s="246"/>
      <c r="Q1043" s="246"/>
      <c r="R1043" s="246"/>
      <c r="S1043" s="246"/>
      <c r="T1043" s="246"/>
      <c r="U1043" s="246"/>
      <c r="V1043" s="246"/>
      <c r="W1043" s="246"/>
      <c r="X1043" s="246"/>
      <c r="Y1043" s="246"/>
      <c r="Z1043" s="246"/>
      <c r="AA1043" s="246"/>
      <c r="AB1043" s="246"/>
      <c r="AC1043" s="246"/>
      <c r="AD1043" s="246"/>
      <c r="AE1043" s="246"/>
      <c r="AF1043" s="246"/>
      <c r="AG1043" s="246"/>
      <c r="AH1043" s="246"/>
      <c r="AI1043" s="246"/>
      <c r="AJ1043" s="246"/>
      <c r="AK1043" s="246"/>
      <c r="AL1043" s="246"/>
    </row>
    <row r="1044" spans="3:38" s="47" customFormat="1" ht="38.25" customHeight="1" x14ac:dyDescent="0.25">
      <c r="C1044" s="243"/>
      <c r="H1044" s="243"/>
      <c r="L1044" s="282"/>
      <c r="M1044" s="243"/>
      <c r="O1044" s="243"/>
      <c r="P1044" s="246"/>
      <c r="Q1044" s="246"/>
      <c r="R1044" s="246"/>
      <c r="S1044" s="246"/>
      <c r="T1044" s="246"/>
      <c r="U1044" s="246"/>
      <c r="V1044" s="246"/>
      <c r="W1044" s="246"/>
      <c r="X1044" s="246"/>
      <c r="Y1044" s="246"/>
      <c r="Z1044" s="246"/>
      <c r="AA1044" s="246"/>
      <c r="AB1044" s="246"/>
      <c r="AC1044" s="246"/>
      <c r="AD1044" s="246"/>
      <c r="AE1044" s="246"/>
      <c r="AF1044" s="246"/>
      <c r="AG1044" s="246"/>
      <c r="AH1044" s="246"/>
      <c r="AI1044" s="246"/>
      <c r="AJ1044" s="246"/>
      <c r="AK1044" s="246"/>
      <c r="AL1044" s="246"/>
    </row>
    <row r="1045" spans="3:38" s="47" customFormat="1" ht="38.25" customHeight="1" x14ac:dyDescent="0.25">
      <c r="C1045" s="243"/>
      <c r="H1045" s="243"/>
      <c r="L1045" s="282"/>
      <c r="M1045" s="243"/>
      <c r="O1045" s="243"/>
      <c r="P1045" s="246"/>
      <c r="Q1045" s="246"/>
      <c r="R1045" s="246"/>
      <c r="S1045" s="246"/>
      <c r="T1045" s="246"/>
      <c r="U1045" s="246"/>
      <c r="V1045" s="246"/>
      <c r="W1045" s="246"/>
      <c r="X1045" s="246"/>
      <c r="Y1045" s="246"/>
      <c r="Z1045" s="246"/>
      <c r="AA1045" s="246"/>
      <c r="AB1045" s="246"/>
      <c r="AC1045" s="246"/>
      <c r="AD1045" s="246"/>
      <c r="AE1045" s="246"/>
      <c r="AF1045" s="246"/>
      <c r="AG1045" s="246"/>
      <c r="AH1045" s="246"/>
      <c r="AI1045" s="246"/>
      <c r="AJ1045" s="246"/>
      <c r="AK1045" s="246"/>
      <c r="AL1045" s="246"/>
    </row>
    <row r="1046" spans="3:38" s="47" customFormat="1" ht="38.25" customHeight="1" x14ac:dyDescent="0.25">
      <c r="C1046" s="243"/>
      <c r="H1046" s="243"/>
      <c r="L1046" s="282"/>
      <c r="M1046" s="243"/>
      <c r="O1046" s="243"/>
      <c r="P1046" s="246"/>
      <c r="Q1046" s="246"/>
      <c r="R1046" s="246"/>
      <c r="S1046" s="246"/>
      <c r="T1046" s="246"/>
      <c r="U1046" s="246"/>
      <c r="V1046" s="246"/>
      <c r="W1046" s="246"/>
      <c r="X1046" s="246"/>
      <c r="Y1046" s="246"/>
      <c r="Z1046" s="246"/>
      <c r="AA1046" s="246"/>
      <c r="AB1046" s="246"/>
      <c r="AC1046" s="246"/>
      <c r="AD1046" s="246"/>
      <c r="AE1046" s="246"/>
      <c r="AF1046" s="246"/>
      <c r="AG1046" s="246"/>
      <c r="AH1046" s="246"/>
      <c r="AI1046" s="246"/>
      <c r="AJ1046" s="246"/>
      <c r="AK1046" s="246"/>
      <c r="AL1046" s="246"/>
    </row>
    <row r="1047" spans="3:38" s="47" customFormat="1" ht="38.25" customHeight="1" x14ac:dyDescent="0.25">
      <c r="C1047" s="243"/>
      <c r="H1047" s="243"/>
      <c r="L1047" s="282"/>
      <c r="M1047" s="243"/>
      <c r="O1047" s="243"/>
      <c r="P1047" s="246"/>
      <c r="Q1047" s="246"/>
      <c r="R1047" s="246"/>
      <c r="S1047" s="246"/>
      <c r="T1047" s="246"/>
      <c r="U1047" s="246"/>
      <c r="V1047" s="246"/>
      <c r="W1047" s="246"/>
      <c r="X1047" s="246"/>
      <c r="Y1047" s="246"/>
      <c r="Z1047" s="246"/>
      <c r="AA1047" s="246"/>
      <c r="AB1047" s="246"/>
      <c r="AC1047" s="246"/>
      <c r="AD1047" s="246"/>
      <c r="AE1047" s="246"/>
      <c r="AF1047" s="246"/>
      <c r="AG1047" s="246"/>
      <c r="AH1047" s="246"/>
      <c r="AI1047" s="246"/>
      <c r="AJ1047" s="246"/>
      <c r="AK1047" s="246"/>
      <c r="AL1047" s="246"/>
    </row>
    <row r="1048" spans="3:38" s="47" customFormat="1" ht="38.25" customHeight="1" x14ac:dyDescent="0.25">
      <c r="C1048" s="243"/>
      <c r="H1048" s="243"/>
      <c r="L1048" s="282"/>
      <c r="M1048" s="243"/>
      <c r="O1048" s="243"/>
      <c r="P1048" s="246"/>
      <c r="Q1048" s="246"/>
      <c r="R1048" s="246"/>
      <c r="S1048" s="246"/>
      <c r="T1048" s="246"/>
      <c r="U1048" s="246"/>
      <c r="V1048" s="246"/>
      <c r="W1048" s="246"/>
      <c r="X1048" s="246"/>
      <c r="Y1048" s="246"/>
      <c r="Z1048" s="246"/>
      <c r="AA1048" s="246"/>
      <c r="AB1048" s="246"/>
      <c r="AC1048" s="246"/>
      <c r="AD1048" s="246"/>
      <c r="AE1048" s="246"/>
      <c r="AF1048" s="246"/>
      <c r="AG1048" s="246"/>
      <c r="AH1048" s="246"/>
      <c r="AI1048" s="246"/>
      <c r="AJ1048" s="246"/>
      <c r="AK1048" s="246"/>
      <c r="AL1048" s="246"/>
    </row>
    <row r="1049" spans="3:38" s="47" customFormat="1" ht="38.25" customHeight="1" x14ac:dyDescent="0.25">
      <c r="C1049" s="243"/>
      <c r="H1049" s="243"/>
      <c r="L1049" s="282"/>
      <c r="M1049" s="243"/>
      <c r="O1049" s="243"/>
      <c r="P1049" s="246"/>
      <c r="Q1049" s="246"/>
      <c r="R1049" s="246"/>
      <c r="S1049" s="246"/>
      <c r="T1049" s="246"/>
      <c r="U1049" s="246"/>
      <c r="V1049" s="246"/>
      <c r="W1049" s="246"/>
      <c r="X1049" s="246"/>
      <c r="Y1049" s="246"/>
      <c r="Z1049" s="246"/>
      <c r="AA1049" s="246"/>
      <c r="AB1049" s="246"/>
      <c r="AC1049" s="246"/>
      <c r="AD1049" s="246"/>
      <c r="AE1049" s="246"/>
      <c r="AF1049" s="246"/>
      <c r="AG1049" s="246"/>
      <c r="AH1049" s="246"/>
      <c r="AI1049" s="246"/>
      <c r="AJ1049" s="246"/>
      <c r="AK1049" s="246"/>
      <c r="AL1049" s="246"/>
    </row>
    <row r="1050" spans="3:38" s="47" customFormat="1" ht="38.25" customHeight="1" x14ac:dyDescent="0.25">
      <c r="C1050" s="243"/>
      <c r="H1050" s="243"/>
      <c r="L1050" s="282"/>
      <c r="M1050" s="243"/>
      <c r="O1050" s="243"/>
      <c r="P1050" s="246"/>
      <c r="Q1050" s="246"/>
      <c r="R1050" s="246"/>
      <c r="S1050" s="246"/>
      <c r="T1050" s="246"/>
      <c r="U1050" s="246"/>
      <c r="V1050" s="246"/>
      <c r="W1050" s="246"/>
      <c r="X1050" s="246"/>
      <c r="Y1050" s="246"/>
      <c r="Z1050" s="246"/>
      <c r="AA1050" s="246"/>
      <c r="AB1050" s="246"/>
      <c r="AC1050" s="246"/>
      <c r="AD1050" s="246"/>
      <c r="AE1050" s="246"/>
      <c r="AF1050" s="246"/>
      <c r="AG1050" s="246"/>
      <c r="AH1050" s="246"/>
      <c r="AI1050" s="246"/>
      <c r="AJ1050" s="246"/>
      <c r="AK1050" s="246"/>
      <c r="AL1050" s="246"/>
    </row>
    <row r="1051" spans="3:38" s="47" customFormat="1" ht="38.25" customHeight="1" x14ac:dyDescent="0.25">
      <c r="C1051" s="243"/>
      <c r="H1051" s="243"/>
      <c r="L1051" s="282"/>
      <c r="M1051" s="243"/>
      <c r="O1051" s="243"/>
      <c r="P1051" s="246"/>
      <c r="Q1051" s="246"/>
      <c r="R1051" s="246"/>
      <c r="S1051" s="246"/>
      <c r="T1051" s="246"/>
      <c r="U1051" s="246"/>
      <c r="V1051" s="246"/>
      <c r="W1051" s="246"/>
      <c r="X1051" s="246"/>
      <c r="Y1051" s="246"/>
      <c r="Z1051" s="246"/>
      <c r="AA1051" s="246"/>
      <c r="AB1051" s="246"/>
      <c r="AC1051" s="246"/>
      <c r="AD1051" s="246"/>
      <c r="AE1051" s="246"/>
      <c r="AF1051" s="246"/>
      <c r="AG1051" s="246"/>
      <c r="AH1051" s="246"/>
      <c r="AI1051" s="246"/>
      <c r="AJ1051" s="246"/>
      <c r="AK1051" s="246"/>
      <c r="AL1051" s="246"/>
    </row>
    <row r="1052" spans="3:38" s="47" customFormat="1" ht="38.25" customHeight="1" x14ac:dyDescent="0.25">
      <c r="C1052" s="243"/>
      <c r="H1052" s="243"/>
      <c r="L1052" s="282"/>
      <c r="M1052" s="243"/>
      <c r="O1052" s="243"/>
      <c r="P1052" s="246"/>
      <c r="Q1052" s="246"/>
      <c r="R1052" s="246"/>
      <c r="S1052" s="246"/>
      <c r="T1052" s="246"/>
      <c r="U1052" s="246"/>
      <c r="V1052" s="246"/>
      <c r="W1052" s="246"/>
      <c r="X1052" s="246"/>
      <c r="Y1052" s="246"/>
      <c r="Z1052" s="246"/>
      <c r="AA1052" s="246"/>
      <c r="AB1052" s="246"/>
      <c r="AC1052" s="246"/>
      <c r="AD1052" s="246"/>
      <c r="AE1052" s="246"/>
      <c r="AF1052" s="246"/>
      <c r="AG1052" s="246"/>
      <c r="AH1052" s="246"/>
      <c r="AI1052" s="246"/>
      <c r="AJ1052" s="246"/>
      <c r="AK1052" s="246"/>
      <c r="AL1052" s="246"/>
    </row>
    <row r="1053" spans="3:38" s="47" customFormat="1" ht="38.25" customHeight="1" x14ac:dyDescent="0.25">
      <c r="C1053" s="243"/>
      <c r="H1053" s="243"/>
      <c r="L1053" s="282"/>
      <c r="M1053" s="243"/>
      <c r="O1053" s="243"/>
      <c r="P1053" s="246"/>
      <c r="Q1053" s="246"/>
      <c r="R1053" s="246"/>
      <c r="S1053" s="246"/>
      <c r="T1053" s="246"/>
      <c r="U1053" s="246"/>
      <c r="V1053" s="246"/>
      <c r="W1053" s="246"/>
      <c r="X1053" s="246"/>
      <c r="Y1053" s="246"/>
      <c r="Z1053" s="246"/>
      <c r="AA1053" s="246"/>
      <c r="AB1053" s="246"/>
      <c r="AC1053" s="246"/>
      <c r="AD1053" s="246"/>
      <c r="AE1053" s="246"/>
      <c r="AF1053" s="246"/>
      <c r="AG1053" s="246"/>
      <c r="AH1053" s="246"/>
      <c r="AI1053" s="246"/>
      <c r="AJ1053" s="246"/>
      <c r="AK1053" s="246"/>
      <c r="AL1053" s="246"/>
    </row>
    <row r="1054" spans="3:38" s="47" customFormat="1" ht="38.25" customHeight="1" x14ac:dyDescent="0.25">
      <c r="C1054" s="243"/>
      <c r="H1054" s="243"/>
      <c r="L1054" s="282"/>
      <c r="M1054" s="243"/>
      <c r="O1054" s="243"/>
      <c r="P1054" s="246"/>
      <c r="Q1054" s="246"/>
      <c r="R1054" s="246"/>
      <c r="S1054" s="246"/>
      <c r="T1054" s="246"/>
      <c r="U1054" s="246"/>
      <c r="V1054" s="246"/>
      <c r="W1054" s="246"/>
      <c r="X1054" s="246"/>
      <c r="Y1054" s="246"/>
      <c r="Z1054" s="246"/>
      <c r="AA1054" s="246"/>
      <c r="AB1054" s="246"/>
      <c r="AC1054" s="246"/>
      <c r="AD1054" s="246"/>
      <c r="AE1054" s="246"/>
      <c r="AF1054" s="246"/>
      <c r="AG1054" s="246"/>
      <c r="AH1054" s="246"/>
      <c r="AI1054" s="246"/>
      <c r="AJ1054" s="246"/>
      <c r="AK1054" s="246"/>
      <c r="AL1054" s="246"/>
    </row>
    <row r="1055" spans="3:38" s="47" customFormat="1" ht="38.25" customHeight="1" x14ac:dyDescent="0.25">
      <c r="C1055" s="243"/>
      <c r="H1055" s="243"/>
      <c r="L1055" s="282"/>
      <c r="M1055" s="243"/>
      <c r="O1055" s="243"/>
      <c r="P1055" s="246"/>
      <c r="Q1055" s="246"/>
      <c r="R1055" s="246"/>
      <c r="S1055" s="246"/>
      <c r="T1055" s="246"/>
      <c r="U1055" s="246"/>
      <c r="V1055" s="246"/>
      <c r="W1055" s="246"/>
      <c r="X1055" s="246"/>
      <c r="Y1055" s="246"/>
      <c r="Z1055" s="246"/>
      <c r="AA1055" s="246"/>
      <c r="AB1055" s="246"/>
      <c r="AC1055" s="246"/>
      <c r="AD1055" s="246"/>
      <c r="AE1055" s="246"/>
      <c r="AF1055" s="246"/>
      <c r="AG1055" s="246"/>
      <c r="AH1055" s="246"/>
      <c r="AI1055" s="246"/>
      <c r="AJ1055" s="246"/>
      <c r="AK1055" s="246"/>
      <c r="AL1055" s="246"/>
    </row>
    <row r="1056" spans="3:38" s="47" customFormat="1" ht="38.25" customHeight="1" x14ac:dyDescent="0.25">
      <c r="C1056" s="243"/>
      <c r="H1056" s="243"/>
      <c r="L1056" s="282"/>
      <c r="M1056" s="243"/>
      <c r="O1056" s="243"/>
      <c r="P1056" s="246"/>
      <c r="Q1056" s="246"/>
      <c r="R1056" s="246"/>
      <c r="S1056" s="246"/>
      <c r="T1056" s="246"/>
      <c r="U1056" s="246"/>
      <c r="V1056" s="246"/>
      <c r="W1056" s="246"/>
      <c r="X1056" s="246"/>
      <c r="Y1056" s="246"/>
      <c r="Z1056" s="246"/>
      <c r="AA1056" s="246"/>
      <c r="AB1056" s="246"/>
      <c r="AC1056" s="246"/>
      <c r="AD1056" s="246"/>
      <c r="AE1056" s="246"/>
      <c r="AF1056" s="246"/>
      <c r="AG1056" s="246"/>
      <c r="AH1056" s="246"/>
      <c r="AI1056" s="246"/>
      <c r="AJ1056" s="246"/>
      <c r="AK1056" s="246"/>
      <c r="AL1056" s="246"/>
    </row>
    <row r="1057" spans="3:38" s="47" customFormat="1" ht="38.25" customHeight="1" x14ac:dyDescent="0.25">
      <c r="C1057" s="243"/>
      <c r="H1057" s="243"/>
      <c r="L1057" s="282"/>
      <c r="M1057" s="243"/>
      <c r="O1057" s="243"/>
      <c r="P1057" s="246"/>
      <c r="Q1057" s="246"/>
      <c r="R1057" s="246"/>
      <c r="S1057" s="246"/>
      <c r="T1057" s="246"/>
      <c r="U1057" s="246"/>
      <c r="V1057" s="246"/>
      <c r="W1057" s="246"/>
      <c r="X1057" s="246"/>
      <c r="Y1057" s="246"/>
      <c r="Z1057" s="246"/>
      <c r="AA1057" s="246"/>
      <c r="AB1057" s="246"/>
      <c r="AC1057" s="246"/>
      <c r="AD1057" s="246"/>
      <c r="AE1057" s="246"/>
      <c r="AF1057" s="246"/>
      <c r="AG1057" s="246"/>
      <c r="AH1057" s="246"/>
      <c r="AI1057" s="246"/>
      <c r="AJ1057" s="246"/>
      <c r="AK1057" s="246"/>
      <c r="AL1057" s="246"/>
    </row>
    <row r="1058" spans="3:38" s="47" customFormat="1" ht="38.25" customHeight="1" x14ac:dyDescent="0.25">
      <c r="C1058" s="243"/>
      <c r="H1058" s="243"/>
      <c r="L1058" s="282"/>
      <c r="M1058" s="243"/>
      <c r="O1058" s="243"/>
      <c r="P1058" s="246"/>
      <c r="Q1058" s="246"/>
      <c r="R1058" s="246"/>
      <c r="S1058" s="246"/>
      <c r="T1058" s="246"/>
      <c r="U1058" s="246"/>
      <c r="V1058" s="246"/>
      <c r="W1058" s="246"/>
      <c r="X1058" s="246"/>
      <c r="Y1058" s="246"/>
      <c r="Z1058" s="246"/>
      <c r="AA1058" s="246"/>
      <c r="AB1058" s="246"/>
      <c r="AC1058" s="246"/>
      <c r="AD1058" s="246"/>
      <c r="AE1058" s="246"/>
      <c r="AF1058" s="246"/>
      <c r="AG1058" s="246"/>
      <c r="AH1058" s="246"/>
      <c r="AI1058" s="246"/>
      <c r="AJ1058" s="246"/>
      <c r="AK1058" s="246"/>
      <c r="AL1058" s="246"/>
    </row>
    <row r="1059" spans="3:38" s="47" customFormat="1" ht="38.25" customHeight="1" x14ac:dyDescent="0.25">
      <c r="C1059" s="243"/>
      <c r="H1059" s="243"/>
      <c r="L1059" s="282"/>
      <c r="M1059" s="243"/>
      <c r="O1059" s="243"/>
      <c r="P1059" s="246"/>
      <c r="Q1059" s="246"/>
      <c r="R1059" s="246"/>
      <c r="S1059" s="246"/>
      <c r="T1059" s="246"/>
      <c r="U1059" s="246"/>
      <c r="V1059" s="246"/>
      <c r="W1059" s="246"/>
      <c r="X1059" s="246"/>
      <c r="Y1059" s="246"/>
      <c r="Z1059" s="246"/>
      <c r="AA1059" s="246"/>
      <c r="AB1059" s="246"/>
      <c r="AC1059" s="246"/>
      <c r="AD1059" s="246"/>
      <c r="AE1059" s="246"/>
      <c r="AF1059" s="246"/>
      <c r="AG1059" s="246"/>
      <c r="AH1059" s="246"/>
      <c r="AI1059" s="246"/>
      <c r="AJ1059" s="246"/>
      <c r="AK1059" s="246"/>
      <c r="AL1059" s="246"/>
    </row>
    <row r="1060" spans="3:38" s="47" customFormat="1" ht="38.25" customHeight="1" x14ac:dyDescent="0.25">
      <c r="C1060" s="243"/>
      <c r="H1060" s="243"/>
      <c r="L1060" s="282"/>
      <c r="M1060" s="243"/>
      <c r="O1060" s="243"/>
      <c r="P1060" s="246"/>
      <c r="Q1060" s="246"/>
      <c r="R1060" s="246"/>
      <c r="S1060" s="246"/>
      <c r="T1060" s="246"/>
      <c r="U1060" s="246"/>
      <c r="V1060" s="246"/>
      <c r="W1060" s="246"/>
      <c r="X1060" s="246"/>
      <c r="Y1060" s="246"/>
      <c r="Z1060" s="246"/>
      <c r="AA1060" s="246"/>
      <c r="AB1060" s="246"/>
      <c r="AC1060" s="246"/>
      <c r="AD1060" s="246"/>
      <c r="AE1060" s="246"/>
      <c r="AF1060" s="246"/>
      <c r="AG1060" s="246"/>
      <c r="AH1060" s="246"/>
      <c r="AI1060" s="246"/>
      <c r="AJ1060" s="246"/>
      <c r="AK1060" s="246"/>
      <c r="AL1060" s="246"/>
    </row>
    <row r="1061" spans="3:38" s="47" customFormat="1" ht="38.25" customHeight="1" x14ac:dyDescent="0.25">
      <c r="C1061" s="243"/>
      <c r="H1061" s="243"/>
      <c r="L1061" s="282"/>
      <c r="M1061" s="243"/>
      <c r="O1061" s="243"/>
      <c r="P1061" s="246"/>
      <c r="Q1061" s="246"/>
      <c r="R1061" s="246"/>
      <c r="S1061" s="246"/>
      <c r="T1061" s="246"/>
      <c r="U1061" s="246"/>
      <c r="V1061" s="246"/>
      <c r="W1061" s="246"/>
      <c r="X1061" s="246"/>
      <c r="Y1061" s="246"/>
      <c r="Z1061" s="246"/>
      <c r="AA1061" s="246"/>
      <c r="AB1061" s="246"/>
      <c r="AC1061" s="246"/>
      <c r="AD1061" s="246"/>
      <c r="AE1061" s="246"/>
      <c r="AF1061" s="246"/>
      <c r="AG1061" s="246"/>
      <c r="AH1061" s="246"/>
      <c r="AI1061" s="246"/>
      <c r="AJ1061" s="246"/>
      <c r="AK1061" s="246"/>
      <c r="AL1061" s="246"/>
    </row>
    <row r="1062" spans="3:38" s="47" customFormat="1" ht="38.25" customHeight="1" x14ac:dyDescent="0.25">
      <c r="C1062" s="243"/>
      <c r="H1062" s="243"/>
      <c r="L1062" s="282"/>
      <c r="M1062" s="243"/>
      <c r="O1062" s="243"/>
      <c r="P1062" s="246"/>
      <c r="Q1062" s="246"/>
      <c r="R1062" s="246"/>
      <c r="S1062" s="246"/>
      <c r="T1062" s="246"/>
      <c r="U1062" s="246"/>
      <c r="V1062" s="246"/>
      <c r="W1062" s="246"/>
      <c r="X1062" s="246"/>
      <c r="Y1062" s="246"/>
      <c r="Z1062" s="246"/>
      <c r="AA1062" s="246"/>
      <c r="AB1062" s="246"/>
      <c r="AC1062" s="246"/>
      <c r="AD1062" s="246"/>
      <c r="AE1062" s="246"/>
      <c r="AF1062" s="246"/>
      <c r="AG1062" s="246"/>
      <c r="AH1062" s="246"/>
      <c r="AI1062" s="246"/>
      <c r="AJ1062" s="246"/>
      <c r="AK1062" s="246"/>
      <c r="AL1062" s="246"/>
    </row>
    <row r="1063" spans="3:38" s="47" customFormat="1" ht="38.25" customHeight="1" x14ac:dyDescent="0.25">
      <c r="C1063" s="243"/>
      <c r="H1063" s="243"/>
      <c r="L1063" s="282"/>
      <c r="M1063" s="243"/>
      <c r="O1063" s="243"/>
      <c r="P1063" s="246"/>
      <c r="Q1063" s="246"/>
      <c r="R1063" s="246"/>
      <c r="S1063" s="246"/>
      <c r="T1063" s="246"/>
      <c r="U1063" s="246"/>
      <c r="V1063" s="246"/>
      <c r="W1063" s="246"/>
      <c r="X1063" s="246"/>
      <c r="Y1063" s="246"/>
      <c r="Z1063" s="246"/>
      <c r="AA1063" s="246"/>
      <c r="AB1063" s="246"/>
      <c r="AC1063" s="246"/>
      <c r="AD1063" s="246"/>
      <c r="AE1063" s="246"/>
      <c r="AF1063" s="246"/>
      <c r="AG1063" s="246"/>
      <c r="AH1063" s="246"/>
      <c r="AI1063" s="246"/>
      <c r="AJ1063" s="246"/>
      <c r="AK1063" s="246"/>
      <c r="AL1063" s="246"/>
    </row>
    <row r="1064" spans="3:38" s="47" customFormat="1" ht="38.25" customHeight="1" x14ac:dyDescent="0.25">
      <c r="C1064" s="243"/>
      <c r="H1064" s="243"/>
      <c r="L1064" s="282"/>
      <c r="M1064" s="243"/>
      <c r="O1064" s="243"/>
      <c r="P1064" s="246"/>
      <c r="Q1064" s="246"/>
      <c r="R1064" s="246"/>
      <c r="S1064" s="246"/>
      <c r="T1064" s="246"/>
      <c r="U1064" s="246"/>
      <c r="V1064" s="246"/>
      <c r="W1064" s="246"/>
      <c r="X1064" s="246"/>
      <c r="Y1064" s="246"/>
      <c r="Z1064" s="246"/>
      <c r="AA1064" s="246"/>
      <c r="AB1064" s="246"/>
      <c r="AC1064" s="246"/>
      <c r="AD1064" s="246"/>
      <c r="AE1064" s="246"/>
      <c r="AF1064" s="246"/>
      <c r="AG1064" s="246"/>
      <c r="AH1064" s="246"/>
      <c r="AI1064" s="246"/>
      <c r="AJ1064" s="246"/>
      <c r="AK1064" s="246"/>
      <c r="AL1064" s="246"/>
    </row>
    <row r="1065" spans="3:38" s="47" customFormat="1" ht="38.25" customHeight="1" x14ac:dyDescent="0.25">
      <c r="C1065" s="243"/>
      <c r="H1065" s="243"/>
      <c r="L1065" s="282"/>
      <c r="M1065" s="243"/>
      <c r="O1065" s="243"/>
      <c r="P1065" s="246"/>
      <c r="Q1065" s="246"/>
      <c r="R1065" s="246"/>
      <c r="S1065" s="246"/>
      <c r="T1065" s="246"/>
      <c r="U1065" s="246"/>
      <c r="V1065" s="246"/>
      <c r="W1065" s="246"/>
      <c r="X1065" s="246"/>
      <c r="Y1065" s="246"/>
      <c r="Z1065" s="246"/>
      <c r="AA1065" s="246"/>
      <c r="AB1065" s="246"/>
      <c r="AC1065" s="246"/>
      <c r="AD1065" s="246"/>
      <c r="AE1065" s="246"/>
      <c r="AF1065" s="246"/>
      <c r="AG1065" s="246"/>
      <c r="AH1065" s="246"/>
      <c r="AI1065" s="246"/>
      <c r="AJ1065" s="246"/>
      <c r="AK1065" s="246"/>
      <c r="AL1065" s="246"/>
    </row>
    <row r="1066" spans="3:38" s="47" customFormat="1" ht="38.25" customHeight="1" x14ac:dyDescent="0.25">
      <c r="C1066" s="243"/>
      <c r="H1066" s="243"/>
      <c r="L1066" s="282"/>
      <c r="M1066" s="243"/>
      <c r="O1066" s="243"/>
      <c r="P1066" s="246"/>
      <c r="Q1066" s="246"/>
      <c r="R1066" s="246"/>
      <c r="S1066" s="246"/>
      <c r="T1066" s="246"/>
      <c r="U1066" s="246"/>
      <c r="V1066" s="246"/>
      <c r="W1066" s="246"/>
      <c r="X1066" s="246"/>
      <c r="Y1066" s="246"/>
      <c r="Z1066" s="246"/>
      <c r="AA1066" s="246"/>
      <c r="AB1066" s="246"/>
      <c r="AC1066" s="246"/>
      <c r="AD1066" s="246"/>
      <c r="AE1066" s="246"/>
      <c r="AF1066" s="246"/>
      <c r="AG1066" s="246"/>
      <c r="AH1066" s="246"/>
      <c r="AI1066" s="246"/>
      <c r="AJ1066" s="246"/>
      <c r="AK1066" s="246"/>
      <c r="AL1066" s="246"/>
    </row>
    <row r="1067" spans="3:38" s="47" customFormat="1" ht="38.25" customHeight="1" x14ac:dyDescent="0.25">
      <c r="C1067" s="243"/>
      <c r="H1067" s="243"/>
      <c r="L1067" s="282"/>
      <c r="M1067" s="243"/>
      <c r="O1067" s="243"/>
      <c r="P1067" s="246"/>
      <c r="Q1067" s="246"/>
      <c r="R1067" s="246"/>
      <c r="S1067" s="246"/>
      <c r="T1067" s="246"/>
      <c r="U1067" s="246"/>
      <c r="V1067" s="246"/>
      <c r="W1067" s="246"/>
      <c r="X1067" s="246"/>
      <c r="Y1067" s="246"/>
      <c r="Z1067" s="246"/>
      <c r="AA1067" s="246"/>
      <c r="AB1067" s="246"/>
      <c r="AC1067" s="246"/>
      <c r="AD1067" s="246"/>
      <c r="AE1067" s="246"/>
      <c r="AF1067" s="246"/>
      <c r="AG1067" s="246"/>
      <c r="AH1067" s="246"/>
      <c r="AI1067" s="246"/>
      <c r="AJ1067" s="246"/>
      <c r="AK1067" s="246"/>
      <c r="AL1067" s="246"/>
    </row>
    <row r="1068" spans="3:38" s="47" customFormat="1" ht="38.25" customHeight="1" x14ac:dyDescent="0.25">
      <c r="C1068" s="243"/>
      <c r="H1068" s="243"/>
      <c r="L1068" s="282"/>
      <c r="M1068" s="243"/>
      <c r="O1068" s="243"/>
      <c r="P1068" s="246"/>
      <c r="Q1068" s="246"/>
      <c r="R1068" s="246"/>
      <c r="S1068" s="246"/>
      <c r="T1068" s="246"/>
      <c r="U1068" s="246"/>
      <c r="V1068" s="246"/>
      <c r="W1068" s="246"/>
      <c r="X1068" s="246"/>
      <c r="Y1068" s="246"/>
      <c r="Z1068" s="246"/>
      <c r="AA1068" s="246"/>
      <c r="AB1068" s="246"/>
      <c r="AC1068" s="246"/>
      <c r="AD1068" s="246"/>
      <c r="AE1068" s="246"/>
      <c r="AF1068" s="246"/>
      <c r="AG1068" s="246"/>
      <c r="AH1068" s="246"/>
      <c r="AI1068" s="246"/>
      <c r="AJ1068" s="246"/>
      <c r="AK1068" s="246"/>
      <c r="AL1068" s="246"/>
    </row>
    <row r="1069" spans="3:38" s="47" customFormat="1" ht="38.25" customHeight="1" x14ac:dyDescent="0.25">
      <c r="C1069" s="243"/>
      <c r="H1069" s="243"/>
      <c r="L1069" s="282"/>
      <c r="M1069" s="243"/>
      <c r="O1069" s="243"/>
      <c r="P1069" s="246"/>
      <c r="Q1069" s="246"/>
      <c r="R1069" s="246"/>
      <c r="S1069" s="246"/>
      <c r="T1069" s="246"/>
      <c r="U1069" s="246"/>
      <c r="V1069" s="246"/>
      <c r="W1069" s="246"/>
      <c r="X1069" s="246"/>
      <c r="Y1069" s="246"/>
      <c r="Z1069" s="246"/>
      <c r="AA1069" s="246"/>
      <c r="AB1069" s="246"/>
      <c r="AC1069" s="246"/>
      <c r="AD1069" s="246"/>
      <c r="AE1069" s="246"/>
      <c r="AF1069" s="246"/>
      <c r="AG1069" s="246"/>
      <c r="AH1069" s="246"/>
      <c r="AI1069" s="246"/>
      <c r="AJ1069" s="246"/>
      <c r="AK1069" s="246"/>
      <c r="AL1069" s="246"/>
    </row>
    <row r="1070" spans="3:38" s="47" customFormat="1" ht="38.25" customHeight="1" x14ac:dyDescent="0.25">
      <c r="C1070" s="243"/>
      <c r="H1070" s="243"/>
      <c r="L1070" s="282"/>
      <c r="M1070" s="243"/>
      <c r="O1070" s="243"/>
      <c r="P1070" s="246"/>
      <c r="Q1070" s="246"/>
      <c r="R1070" s="246"/>
      <c r="S1070" s="246"/>
      <c r="T1070" s="246"/>
      <c r="U1070" s="246"/>
      <c r="V1070" s="246"/>
      <c r="W1070" s="246"/>
      <c r="X1070" s="246"/>
      <c r="Y1070" s="246"/>
      <c r="Z1070" s="246"/>
      <c r="AA1070" s="246"/>
      <c r="AB1070" s="246"/>
      <c r="AC1070" s="246"/>
      <c r="AD1070" s="246"/>
      <c r="AE1070" s="246"/>
      <c r="AF1070" s="246"/>
      <c r="AG1070" s="246"/>
      <c r="AH1070" s="246"/>
      <c r="AI1070" s="246"/>
      <c r="AJ1070" s="246"/>
      <c r="AK1070" s="246"/>
      <c r="AL1070" s="246"/>
    </row>
    <row r="1071" spans="3:38" s="47" customFormat="1" ht="38.25" customHeight="1" x14ac:dyDescent="0.25">
      <c r="C1071" s="243"/>
      <c r="H1071" s="243"/>
      <c r="L1071" s="282"/>
      <c r="M1071" s="243"/>
      <c r="O1071" s="243"/>
      <c r="P1071" s="246"/>
      <c r="Q1071" s="246"/>
      <c r="R1071" s="246"/>
      <c r="S1071" s="246"/>
      <c r="T1071" s="246"/>
      <c r="U1071" s="246"/>
      <c r="V1071" s="246"/>
      <c r="W1071" s="246"/>
      <c r="X1071" s="246"/>
      <c r="Y1071" s="246"/>
      <c r="Z1071" s="246"/>
      <c r="AA1071" s="246"/>
      <c r="AB1071" s="246"/>
      <c r="AC1071" s="246"/>
      <c r="AD1071" s="246"/>
      <c r="AE1071" s="246"/>
      <c r="AF1071" s="246"/>
      <c r="AG1071" s="246"/>
      <c r="AH1071" s="246"/>
      <c r="AI1071" s="246"/>
      <c r="AJ1071" s="246"/>
      <c r="AK1071" s="246"/>
      <c r="AL1071" s="246"/>
    </row>
    <row r="1072" spans="3:38" s="47" customFormat="1" ht="38.25" customHeight="1" x14ac:dyDescent="0.25">
      <c r="C1072" s="243"/>
      <c r="H1072" s="243"/>
      <c r="L1072" s="282"/>
      <c r="M1072" s="243"/>
      <c r="O1072" s="243"/>
      <c r="P1072" s="246"/>
      <c r="Q1072" s="246"/>
      <c r="R1072" s="246"/>
      <c r="S1072" s="246"/>
      <c r="T1072" s="246"/>
      <c r="U1072" s="246"/>
      <c r="V1072" s="246"/>
      <c r="W1072" s="246"/>
      <c r="X1072" s="246"/>
      <c r="Y1072" s="246"/>
      <c r="Z1072" s="246"/>
      <c r="AA1072" s="246"/>
      <c r="AB1072" s="246"/>
      <c r="AC1072" s="246"/>
      <c r="AD1072" s="246"/>
      <c r="AE1072" s="246"/>
      <c r="AF1072" s="246"/>
      <c r="AG1072" s="246"/>
      <c r="AH1072" s="246"/>
      <c r="AI1072" s="246"/>
      <c r="AJ1072" s="246"/>
      <c r="AK1072" s="246"/>
      <c r="AL1072" s="246"/>
    </row>
    <row r="1073" spans="3:38" s="47" customFormat="1" ht="38.25" customHeight="1" x14ac:dyDescent="0.25">
      <c r="C1073" s="243"/>
      <c r="H1073" s="243"/>
      <c r="L1073" s="282"/>
      <c r="M1073" s="243"/>
      <c r="O1073" s="243"/>
      <c r="P1073" s="246"/>
      <c r="Q1073" s="246"/>
      <c r="R1073" s="246"/>
      <c r="S1073" s="246"/>
      <c r="T1073" s="246"/>
      <c r="U1073" s="246"/>
      <c r="V1073" s="246"/>
      <c r="W1073" s="246"/>
      <c r="X1073" s="246"/>
      <c r="Y1073" s="246"/>
      <c r="Z1073" s="246"/>
      <c r="AA1073" s="246"/>
      <c r="AB1073" s="246"/>
      <c r="AC1073" s="246"/>
      <c r="AD1073" s="246"/>
      <c r="AE1073" s="246"/>
      <c r="AF1073" s="246"/>
      <c r="AG1073" s="246"/>
      <c r="AH1073" s="246"/>
      <c r="AI1073" s="246"/>
      <c r="AJ1073" s="246"/>
      <c r="AK1073" s="246"/>
      <c r="AL1073" s="246"/>
    </row>
    <row r="1074" spans="3:38" s="47" customFormat="1" ht="38.25" customHeight="1" x14ac:dyDescent="0.25">
      <c r="C1074" s="243"/>
      <c r="H1074" s="243"/>
      <c r="L1074" s="282"/>
      <c r="M1074" s="243"/>
      <c r="O1074" s="243"/>
      <c r="P1074" s="246"/>
      <c r="Q1074" s="246"/>
      <c r="R1074" s="246"/>
      <c r="S1074" s="246"/>
      <c r="T1074" s="246"/>
      <c r="U1074" s="246"/>
      <c r="V1074" s="246"/>
      <c r="W1074" s="246"/>
      <c r="X1074" s="246"/>
      <c r="Y1074" s="246"/>
      <c r="Z1074" s="246"/>
      <c r="AA1074" s="246"/>
      <c r="AB1074" s="246"/>
      <c r="AC1074" s="246"/>
      <c r="AD1074" s="246"/>
      <c r="AE1074" s="246"/>
      <c r="AF1074" s="246"/>
      <c r="AG1074" s="246"/>
      <c r="AH1074" s="246"/>
      <c r="AI1074" s="246"/>
      <c r="AJ1074" s="246"/>
      <c r="AK1074" s="246"/>
      <c r="AL1074" s="246"/>
    </row>
    <row r="1075" spans="3:38" s="47" customFormat="1" ht="38.25" customHeight="1" x14ac:dyDescent="0.25">
      <c r="C1075" s="243"/>
      <c r="H1075" s="243"/>
      <c r="L1075" s="282"/>
      <c r="M1075" s="243"/>
      <c r="O1075" s="243"/>
      <c r="P1075" s="246"/>
      <c r="Q1075" s="246"/>
      <c r="R1075" s="246"/>
      <c r="S1075" s="246"/>
      <c r="T1075" s="246"/>
      <c r="U1075" s="246"/>
      <c r="V1075" s="246"/>
      <c r="W1075" s="246"/>
      <c r="X1075" s="246"/>
      <c r="Y1075" s="246"/>
      <c r="Z1075" s="246"/>
      <c r="AA1075" s="246"/>
      <c r="AB1075" s="246"/>
      <c r="AC1075" s="246"/>
      <c r="AD1075" s="246"/>
      <c r="AE1075" s="246"/>
      <c r="AF1075" s="246"/>
      <c r="AG1075" s="246"/>
      <c r="AH1075" s="246"/>
      <c r="AI1075" s="246"/>
      <c r="AJ1075" s="246"/>
      <c r="AK1075" s="246"/>
      <c r="AL1075" s="246"/>
    </row>
    <row r="1076" spans="3:38" s="47" customFormat="1" ht="38.25" customHeight="1" x14ac:dyDescent="0.25">
      <c r="C1076" s="243"/>
      <c r="H1076" s="243"/>
      <c r="L1076" s="282"/>
      <c r="M1076" s="243"/>
      <c r="O1076" s="243"/>
      <c r="P1076" s="246"/>
      <c r="Q1076" s="246"/>
      <c r="R1076" s="246"/>
      <c r="S1076" s="246"/>
      <c r="T1076" s="246"/>
      <c r="U1076" s="246"/>
      <c r="V1076" s="246"/>
      <c r="W1076" s="246"/>
      <c r="X1076" s="246"/>
      <c r="Y1076" s="246"/>
      <c r="Z1076" s="246"/>
      <c r="AA1076" s="246"/>
      <c r="AB1076" s="246"/>
      <c r="AC1076" s="246"/>
      <c r="AD1076" s="246"/>
      <c r="AE1076" s="246"/>
      <c r="AF1076" s="246"/>
      <c r="AG1076" s="246"/>
      <c r="AH1076" s="246"/>
      <c r="AI1076" s="246"/>
      <c r="AJ1076" s="246"/>
      <c r="AK1076" s="246"/>
      <c r="AL1076" s="246"/>
    </row>
    <row r="1077" spans="3:38" s="47" customFormat="1" ht="38.25" customHeight="1" x14ac:dyDescent="0.25">
      <c r="C1077" s="243"/>
      <c r="H1077" s="243"/>
      <c r="L1077" s="282"/>
      <c r="M1077" s="243"/>
      <c r="O1077" s="243"/>
      <c r="P1077" s="246"/>
      <c r="Q1077" s="246"/>
      <c r="R1077" s="246"/>
      <c r="S1077" s="246"/>
      <c r="T1077" s="246"/>
      <c r="U1077" s="246"/>
      <c r="V1077" s="246"/>
      <c r="W1077" s="246"/>
      <c r="X1077" s="246"/>
      <c r="Y1077" s="246"/>
      <c r="Z1077" s="246"/>
      <c r="AA1077" s="246"/>
      <c r="AB1077" s="246"/>
      <c r="AC1077" s="246"/>
      <c r="AD1077" s="246"/>
      <c r="AE1077" s="246"/>
      <c r="AF1077" s="246"/>
      <c r="AG1077" s="246"/>
      <c r="AH1077" s="246"/>
      <c r="AI1077" s="246"/>
      <c r="AJ1077" s="246"/>
      <c r="AK1077" s="246"/>
      <c r="AL1077" s="246"/>
    </row>
    <row r="1078" spans="3:38" s="47" customFormat="1" ht="38.25" customHeight="1" x14ac:dyDescent="0.25">
      <c r="C1078" s="243"/>
      <c r="H1078" s="243"/>
      <c r="L1078" s="282"/>
      <c r="M1078" s="243"/>
      <c r="O1078" s="243"/>
      <c r="P1078" s="246"/>
      <c r="Q1078" s="246"/>
      <c r="R1078" s="246"/>
      <c r="S1078" s="246"/>
      <c r="T1078" s="246"/>
      <c r="U1078" s="246"/>
      <c r="V1078" s="246"/>
      <c r="W1078" s="246"/>
      <c r="X1078" s="246"/>
      <c r="Y1078" s="246"/>
      <c r="Z1078" s="246"/>
      <c r="AA1078" s="246"/>
      <c r="AB1078" s="246"/>
      <c r="AC1078" s="246"/>
      <c r="AD1078" s="246"/>
      <c r="AE1078" s="246"/>
      <c r="AF1078" s="246"/>
      <c r="AG1078" s="246"/>
      <c r="AH1078" s="246"/>
      <c r="AI1078" s="246"/>
      <c r="AJ1078" s="246"/>
      <c r="AK1078" s="246"/>
      <c r="AL1078" s="246"/>
    </row>
    <row r="1079" spans="3:38" s="47" customFormat="1" ht="38.25" customHeight="1" x14ac:dyDescent="0.25">
      <c r="C1079" s="243"/>
      <c r="H1079" s="243"/>
      <c r="L1079" s="282"/>
      <c r="M1079" s="243"/>
      <c r="O1079" s="243"/>
      <c r="P1079" s="246"/>
      <c r="Q1079" s="246"/>
      <c r="R1079" s="246"/>
      <c r="S1079" s="246"/>
      <c r="T1079" s="246"/>
      <c r="U1079" s="246"/>
      <c r="V1079" s="246"/>
      <c r="W1079" s="246"/>
      <c r="X1079" s="246"/>
      <c r="Y1079" s="246"/>
      <c r="Z1079" s="246"/>
      <c r="AA1079" s="246"/>
      <c r="AB1079" s="246"/>
      <c r="AC1079" s="246"/>
      <c r="AD1079" s="246"/>
      <c r="AE1079" s="246"/>
      <c r="AF1079" s="246"/>
      <c r="AG1079" s="246"/>
      <c r="AH1079" s="246"/>
      <c r="AI1079" s="246"/>
      <c r="AJ1079" s="246"/>
      <c r="AK1079" s="246"/>
      <c r="AL1079" s="246"/>
    </row>
    <row r="1080" spans="3:38" s="47" customFormat="1" ht="38.25" customHeight="1" x14ac:dyDescent="0.25">
      <c r="C1080" s="243"/>
      <c r="H1080" s="243"/>
      <c r="L1080" s="282"/>
      <c r="M1080" s="243"/>
      <c r="O1080" s="243"/>
      <c r="P1080" s="246"/>
      <c r="Q1080" s="246"/>
      <c r="R1080" s="246"/>
      <c r="S1080" s="246"/>
      <c r="T1080" s="246"/>
      <c r="U1080" s="246"/>
      <c r="V1080" s="246"/>
      <c r="W1080" s="246"/>
      <c r="X1080" s="246"/>
      <c r="Y1080" s="246"/>
      <c r="Z1080" s="246"/>
      <c r="AA1080" s="246"/>
      <c r="AB1080" s="246"/>
      <c r="AC1080" s="246"/>
      <c r="AD1080" s="246"/>
      <c r="AE1080" s="246"/>
      <c r="AF1080" s="246"/>
      <c r="AG1080" s="246"/>
      <c r="AH1080" s="246"/>
      <c r="AI1080" s="246"/>
      <c r="AJ1080" s="246"/>
      <c r="AK1080" s="246"/>
      <c r="AL1080" s="246"/>
    </row>
    <row r="1081" spans="3:38" s="47" customFormat="1" ht="38.25" customHeight="1" x14ac:dyDescent="0.25">
      <c r="C1081" s="243"/>
      <c r="H1081" s="243"/>
      <c r="L1081" s="282"/>
      <c r="M1081" s="243"/>
      <c r="O1081" s="243"/>
      <c r="P1081" s="246"/>
      <c r="Q1081" s="246"/>
      <c r="R1081" s="246"/>
      <c r="S1081" s="246"/>
      <c r="T1081" s="246"/>
      <c r="U1081" s="246"/>
      <c r="V1081" s="246"/>
      <c r="W1081" s="246"/>
      <c r="X1081" s="246"/>
      <c r="Y1081" s="246"/>
      <c r="Z1081" s="246"/>
      <c r="AA1081" s="246"/>
      <c r="AB1081" s="246"/>
      <c r="AC1081" s="246"/>
      <c r="AD1081" s="246"/>
      <c r="AE1081" s="246"/>
      <c r="AF1081" s="246"/>
      <c r="AG1081" s="246"/>
      <c r="AH1081" s="246"/>
      <c r="AI1081" s="246"/>
      <c r="AJ1081" s="246"/>
      <c r="AK1081" s="246"/>
      <c r="AL1081" s="246"/>
    </row>
    <row r="1082" spans="3:38" s="47" customFormat="1" ht="38.25" customHeight="1" x14ac:dyDescent="0.25">
      <c r="C1082" s="243"/>
      <c r="H1082" s="243"/>
      <c r="L1082" s="282"/>
      <c r="M1082" s="243"/>
      <c r="O1082" s="243"/>
      <c r="P1082" s="246"/>
      <c r="Q1082" s="246"/>
      <c r="R1082" s="246"/>
      <c r="S1082" s="246"/>
      <c r="T1082" s="246"/>
      <c r="U1082" s="246"/>
      <c r="V1082" s="246"/>
      <c r="W1082" s="246"/>
      <c r="X1082" s="246"/>
      <c r="Y1082" s="246"/>
      <c r="Z1082" s="246"/>
      <c r="AA1082" s="246"/>
      <c r="AB1082" s="246"/>
      <c r="AC1082" s="246"/>
      <c r="AD1082" s="246"/>
      <c r="AE1082" s="246"/>
      <c r="AF1082" s="246"/>
      <c r="AG1082" s="246"/>
      <c r="AH1082" s="246"/>
      <c r="AI1082" s="246"/>
      <c r="AJ1082" s="246"/>
      <c r="AK1082" s="246"/>
      <c r="AL1082" s="246"/>
    </row>
    <row r="1083" spans="3:38" s="47" customFormat="1" ht="38.25" customHeight="1" x14ac:dyDescent="0.25">
      <c r="C1083" s="243"/>
      <c r="H1083" s="243"/>
      <c r="L1083" s="282"/>
      <c r="M1083" s="243"/>
      <c r="O1083" s="243"/>
      <c r="P1083" s="246"/>
      <c r="Q1083" s="246"/>
      <c r="R1083" s="246"/>
      <c r="S1083" s="246"/>
      <c r="T1083" s="246"/>
      <c r="U1083" s="246"/>
      <c r="V1083" s="246"/>
      <c r="W1083" s="246"/>
      <c r="X1083" s="246"/>
      <c r="Y1083" s="246"/>
      <c r="Z1083" s="246"/>
      <c r="AA1083" s="246"/>
      <c r="AB1083" s="246"/>
      <c r="AC1083" s="246"/>
      <c r="AD1083" s="246"/>
      <c r="AE1083" s="246"/>
      <c r="AF1083" s="246"/>
      <c r="AG1083" s="246"/>
      <c r="AH1083" s="246"/>
      <c r="AI1083" s="246"/>
      <c r="AJ1083" s="246"/>
      <c r="AK1083" s="246"/>
      <c r="AL1083" s="246"/>
    </row>
    <row r="1084" spans="3:38" s="47" customFormat="1" ht="38.25" customHeight="1" x14ac:dyDescent="0.25">
      <c r="C1084" s="243"/>
      <c r="H1084" s="243"/>
      <c r="L1084" s="282"/>
      <c r="M1084" s="243"/>
      <c r="O1084" s="243"/>
      <c r="P1084" s="246"/>
      <c r="Q1084" s="246"/>
      <c r="R1084" s="246"/>
      <c r="S1084" s="246"/>
      <c r="T1084" s="246"/>
      <c r="U1084" s="246"/>
      <c r="V1084" s="246"/>
      <c r="W1084" s="246"/>
      <c r="X1084" s="246"/>
      <c r="Y1084" s="246"/>
      <c r="Z1084" s="246"/>
      <c r="AA1084" s="246"/>
      <c r="AB1084" s="246"/>
      <c r="AC1084" s="246"/>
      <c r="AD1084" s="246"/>
      <c r="AE1084" s="246"/>
      <c r="AF1084" s="246"/>
      <c r="AG1084" s="246"/>
      <c r="AH1084" s="246"/>
      <c r="AI1084" s="246"/>
      <c r="AJ1084" s="246"/>
      <c r="AK1084" s="246"/>
      <c r="AL1084" s="246"/>
    </row>
    <row r="1085" spans="3:38" s="47" customFormat="1" ht="38.25" customHeight="1" x14ac:dyDescent="0.25">
      <c r="C1085" s="243"/>
      <c r="H1085" s="243"/>
      <c r="L1085" s="282"/>
      <c r="M1085" s="243"/>
      <c r="O1085" s="243"/>
      <c r="P1085" s="246"/>
      <c r="Q1085" s="246"/>
      <c r="R1085" s="246"/>
      <c r="S1085" s="246"/>
      <c r="T1085" s="246"/>
      <c r="U1085" s="246"/>
      <c r="V1085" s="246"/>
      <c r="W1085" s="246"/>
      <c r="X1085" s="246"/>
      <c r="Y1085" s="246"/>
      <c r="Z1085" s="246"/>
      <c r="AA1085" s="246"/>
      <c r="AB1085" s="246"/>
      <c r="AC1085" s="246"/>
      <c r="AD1085" s="246"/>
      <c r="AE1085" s="246"/>
      <c r="AF1085" s="246"/>
      <c r="AG1085" s="246"/>
      <c r="AH1085" s="246"/>
      <c r="AI1085" s="246"/>
      <c r="AJ1085" s="246"/>
      <c r="AK1085" s="246"/>
      <c r="AL1085" s="246"/>
    </row>
    <row r="1086" spans="3:38" s="47" customFormat="1" ht="38.25" customHeight="1" x14ac:dyDescent="0.25">
      <c r="C1086" s="243"/>
      <c r="H1086" s="243"/>
      <c r="L1086" s="282"/>
      <c r="M1086" s="243"/>
      <c r="O1086" s="243"/>
      <c r="P1086" s="246"/>
      <c r="Q1086" s="246"/>
      <c r="R1086" s="246"/>
      <c r="S1086" s="246"/>
      <c r="T1086" s="246"/>
      <c r="U1086" s="246"/>
      <c r="V1086" s="246"/>
      <c r="W1086" s="246"/>
      <c r="X1086" s="246"/>
      <c r="Y1086" s="246"/>
      <c r="Z1086" s="246"/>
      <c r="AA1086" s="246"/>
      <c r="AB1086" s="246"/>
      <c r="AC1086" s="246"/>
      <c r="AD1086" s="246"/>
      <c r="AE1086" s="246"/>
      <c r="AF1086" s="246"/>
      <c r="AG1086" s="246"/>
      <c r="AH1086" s="246"/>
      <c r="AI1086" s="246"/>
      <c r="AJ1086" s="246"/>
      <c r="AK1086" s="246"/>
      <c r="AL1086" s="246"/>
    </row>
    <row r="1087" spans="3:38" s="47" customFormat="1" ht="38.25" customHeight="1" x14ac:dyDescent="0.25">
      <c r="C1087" s="243"/>
      <c r="H1087" s="243"/>
      <c r="L1087" s="282"/>
      <c r="M1087" s="243"/>
      <c r="O1087" s="243"/>
      <c r="P1087" s="246"/>
      <c r="Q1087" s="246"/>
      <c r="R1087" s="246"/>
      <c r="S1087" s="246"/>
      <c r="T1087" s="246"/>
      <c r="U1087" s="246"/>
      <c r="V1087" s="246"/>
      <c r="W1087" s="246"/>
      <c r="X1087" s="246"/>
      <c r="Y1087" s="246"/>
      <c r="Z1087" s="246"/>
      <c r="AA1087" s="246"/>
      <c r="AB1087" s="246"/>
      <c r="AC1087" s="246"/>
      <c r="AD1087" s="246"/>
      <c r="AE1087" s="246"/>
      <c r="AF1087" s="246"/>
      <c r="AG1087" s="246"/>
      <c r="AH1087" s="246"/>
      <c r="AI1087" s="246"/>
      <c r="AJ1087" s="246"/>
      <c r="AK1087" s="246"/>
      <c r="AL1087" s="246"/>
    </row>
    <row r="1088" spans="3:38" s="47" customFormat="1" ht="38.25" customHeight="1" x14ac:dyDescent="0.25">
      <c r="C1088" s="243"/>
      <c r="H1088" s="243"/>
      <c r="L1088" s="282"/>
      <c r="M1088" s="243"/>
      <c r="O1088" s="243"/>
      <c r="P1088" s="246"/>
      <c r="Q1088" s="246"/>
      <c r="R1088" s="246"/>
      <c r="S1088" s="246"/>
      <c r="T1088" s="246"/>
      <c r="U1088" s="246"/>
      <c r="V1088" s="246"/>
      <c r="W1088" s="246"/>
      <c r="X1088" s="246"/>
      <c r="Y1088" s="246"/>
      <c r="Z1088" s="246"/>
      <c r="AA1088" s="246"/>
      <c r="AB1088" s="246"/>
      <c r="AC1088" s="246"/>
      <c r="AD1088" s="246"/>
      <c r="AE1088" s="246"/>
      <c r="AF1088" s="246"/>
      <c r="AG1088" s="246"/>
      <c r="AH1088" s="246"/>
      <c r="AI1088" s="246"/>
      <c r="AJ1088" s="246"/>
      <c r="AK1088" s="246"/>
      <c r="AL1088" s="246"/>
    </row>
    <row r="1089" spans="3:38" s="47" customFormat="1" ht="38.25" customHeight="1" x14ac:dyDescent="0.25">
      <c r="C1089" s="243"/>
      <c r="H1089" s="243"/>
      <c r="L1089" s="282"/>
      <c r="M1089" s="243"/>
      <c r="O1089" s="243"/>
      <c r="P1089" s="246"/>
      <c r="Q1089" s="246"/>
      <c r="R1089" s="246"/>
      <c r="S1089" s="246"/>
      <c r="T1089" s="246"/>
      <c r="U1089" s="246"/>
      <c r="V1089" s="246"/>
      <c r="W1089" s="246"/>
      <c r="X1089" s="246"/>
      <c r="Y1089" s="246"/>
      <c r="Z1089" s="246"/>
      <c r="AA1089" s="246"/>
      <c r="AB1089" s="246"/>
      <c r="AC1089" s="246"/>
      <c r="AD1089" s="246"/>
      <c r="AE1089" s="246"/>
      <c r="AF1089" s="246"/>
      <c r="AG1089" s="246"/>
      <c r="AH1089" s="246"/>
      <c r="AI1089" s="246"/>
      <c r="AJ1089" s="246"/>
      <c r="AK1089" s="246"/>
      <c r="AL1089" s="246"/>
    </row>
    <row r="1090" spans="3:38" s="47" customFormat="1" ht="38.25" customHeight="1" x14ac:dyDescent="0.25">
      <c r="C1090" s="243"/>
      <c r="H1090" s="243"/>
      <c r="L1090" s="282"/>
      <c r="M1090" s="243"/>
      <c r="O1090" s="243"/>
      <c r="P1090" s="246"/>
      <c r="Q1090" s="246"/>
      <c r="R1090" s="246"/>
      <c r="S1090" s="246"/>
      <c r="T1090" s="246"/>
      <c r="U1090" s="246"/>
      <c r="V1090" s="246"/>
      <c r="W1090" s="246"/>
      <c r="X1090" s="246"/>
      <c r="Y1090" s="246"/>
      <c r="Z1090" s="246"/>
      <c r="AA1090" s="246"/>
      <c r="AB1090" s="246"/>
      <c r="AC1090" s="246"/>
      <c r="AD1090" s="246"/>
      <c r="AE1090" s="246"/>
      <c r="AF1090" s="246"/>
      <c r="AG1090" s="246"/>
      <c r="AH1090" s="246"/>
      <c r="AI1090" s="246"/>
      <c r="AJ1090" s="246"/>
      <c r="AK1090" s="246"/>
      <c r="AL1090" s="246"/>
    </row>
    <row r="1091" spans="3:38" s="47" customFormat="1" ht="38.25" customHeight="1" x14ac:dyDescent="0.25">
      <c r="C1091" s="243"/>
      <c r="H1091" s="243"/>
      <c r="L1091" s="282"/>
      <c r="M1091" s="243"/>
      <c r="O1091" s="243"/>
      <c r="P1091" s="246"/>
      <c r="Q1091" s="246"/>
      <c r="R1091" s="246"/>
      <c r="S1091" s="246"/>
      <c r="T1091" s="246"/>
      <c r="U1091" s="246"/>
      <c r="V1091" s="246"/>
      <c r="W1091" s="246"/>
      <c r="X1091" s="246"/>
      <c r="Y1091" s="246"/>
      <c r="Z1091" s="246"/>
      <c r="AA1091" s="246"/>
      <c r="AB1091" s="246"/>
      <c r="AC1091" s="246"/>
      <c r="AD1091" s="246"/>
      <c r="AE1091" s="246"/>
      <c r="AF1091" s="246"/>
      <c r="AG1091" s="246"/>
      <c r="AH1091" s="246"/>
      <c r="AI1091" s="246"/>
      <c r="AJ1091" s="246"/>
      <c r="AK1091" s="246"/>
      <c r="AL1091" s="246"/>
    </row>
    <row r="1092" spans="3:38" s="47" customFormat="1" ht="38.25" customHeight="1" x14ac:dyDescent="0.25">
      <c r="C1092" s="243"/>
      <c r="H1092" s="243"/>
      <c r="L1092" s="282"/>
      <c r="M1092" s="243"/>
      <c r="O1092" s="243"/>
      <c r="P1092" s="246"/>
      <c r="Q1092" s="246"/>
      <c r="R1092" s="246"/>
      <c r="S1092" s="246"/>
      <c r="T1092" s="246"/>
      <c r="U1092" s="246"/>
      <c r="V1092" s="246"/>
      <c r="W1092" s="246"/>
      <c r="X1092" s="246"/>
      <c r="Y1092" s="246"/>
      <c r="Z1092" s="246"/>
      <c r="AA1092" s="246"/>
      <c r="AB1092" s="246"/>
      <c r="AC1092" s="246"/>
      <c r="AD1092" s="246"/>
      <c r="AE1092" s="246"/>
      <c r="AF1092" s="246"/>
      <c r="AG1092" s="246"/>
      <c r="AH1092" s="246"/>
      <c r="AI1092" s="246"/>
      <c r="AJ1092" s="246"/>
      <c r="AK1092" s="246"/>
      <c r="AL1092" s="246"/>
    </row>
    <row r="1093" spans="3:38" s="47" customFormat="1" ht="38.25" customHeight="1" x14ac:dyDescent="0.25">
      <c r="C1093" s="243"/>
      <c r="H1093" s="243"/>
      <c r="L1093" s="282"/>
      <c r="M1093" s="243"/>
      <c r="O1093" s="243"/>
      <c r="P1093" s="246"/>
      <c r="Q1093" s="246"/>
      <c r="R1093" s="246"/>
      <c r="S1093" s="246"/>
      <c r="T1093" s="246"/>
      <c r="U1093" s="246"/>
      <c r="V1093" s="246"/>
      <c r="W1093" s="246"/>
      <c r="X1093" s="246"/>
      <c r="Y1093" s="246"/>
      <c r="Z1093" s="246"/>
      <c r="AA1093" s="246"/>
      <c r="AB1093" s="246"/>
      <c r="AC1093" s="246"/>
      <c r="AD1093" s="246"/>
      <c r="AE1093" s="246"/>
      <c r="AF1093" s="246"/>
      <c r="AG1093" s="246"/>
      <c r="AH1093" s="246"/>
      <c r="AI1093" s="246"/>
      <c r="AJ1093" s="246"/>
      <c r="AK1093" s="246"/>
      <c r="AL1093" s="246"/>
    </row>
    <row r="1094" spans="3:38" s="47" customFormat="1" ht="38.25" customHeight="1" x14ac:dyDescent="0.25">
      <c r="C1094" s="243"/>
      <c r="H1094" s="243"/>
      <c r="L1094" s="282"/>
      <c r="M1094" s="243"/>
      <c r="O1094" s="243"/>
      <c r="P1094" s="246"/>
      <c r="Q1094" s="246"/>
      <c r="R1094" s="246"/>
      <c r="S1094" s="246"/>
      <c r="T1094" s="246"/>
      <c r="U1094" s="246"/>
      <c r="V1094" s="246"/>
      <c r="W1094" s="246"/>
      <c r="X1094" s="246"/>
      <c r="Y1094" s="246"/>
      <c r="Z1094" s="246"/>
      <c r="AA1094" s="246"/>
      <c r="AB1094" s="246"/>
      <c r="AC1094" s="246"/>
      <c r="AD1094" s="246"/>
      <c r="AE1094" s="246"/>
      <c r="AF1094" s="246"/>
      <c r="AG1094" s="246"/>
      <c r="AH1094" s="246"/>
      <c r="AI1094" s="246"/>
      <c r="AJ1094" s="246"/>
      <c r="AK1094" s="246"/>
      <c r="AL1094" s="246"/>
    </row>
    <row r="1095" spans="3:38" s="47" customFormat="1" ht="38.25" customHeight="1" x14ac:dyDescent="0.25">
      <c r="C1095" s="243"/>
      <c r="H1095" s="243"/>
      <c r="L1095" s="282"/>
      <c r="M1095" s="243"/>
      <c r="O1095" s="243"/>
      <c r="P1095" s="246"/>
      <c r="Q1095" s="246"/>
      <c r="R1095" s="246"/>
      <c r="S1095" s="246"/>
      <c r="T1095" s="246"/>
      <c r="U1095" s="246"/>
      <c r="V1095" s="246"/>
      <c r="W1095" s="246"/>
      <c r="X1095" s="246"/>
      <c r="Y1095" s="246"/>
      <c r="Z1095" s="246"/>
      <c r="AA1095" s="246"/>
      <c r="AB1095" s="246"/>
      <c r="AC1095" s="246"/>
      <c r="AD1095" s="246"/>
      <c r="AE1095" s="246"/>
      <c r="AF1095" s="246"/>
      <c r="AG1095" s="246"/>
      <c r="AH1095" s="246"/>
      <c r="AI1095" s="246"/>
      <c r="AJ1095" s="246"/>
      <c r="AK1095" s="246"/>
      <c r="AL1095" s="246"/>
    </row>
    <row r="1096" spans="3:38" s="47" customFormat="1" ht="38.25" customHeight="1" x14ac:dyDescent="0.25">
      <c r="C1096" s="243"/>
      <c r="H1096" s="243"/>
      <c r="L1096" s="282"/>
      <c r="M1096" s="243"/>
      <c r="O1096" s="243"/>
      <c r="P1096" s="246"/>
      <c r="Q1096" s="246"/>
      <c r="R1096" s="246"/>
      <c r="S1096" s="246"/>
      <c r="T1096" s="246"/>
      <c r="U1096" s="246"/>
      <c r="V1096" s="246"/>
      <c r="W1096" s="246"/>
      <c r="X1096" s="246"/>
      <c r="Y1096" s="246"/>
      <c r="Z1096" s="246"/>
      <c r="AA1096" s="246"/>
      <c r="AB1096" s="246"/>
      <c r="AC1096" s="246"/>
      <c r="AD1096" s="246"/>
      <c r="AE1096" s="246"/>
      <c r="AF1096" s="246"/>
      <c r="AG1096" s="246"/>
      <c r="AH1096" s="246"/>
      <c r="AI1096" s="246"/>
      <c r="AJ1096" s="246"/>
      <c r="AK1096" s="246"/>
      <c r="AL1096" s="246"/>
    </row>
    <row r="1097" spans="3:38" s="47" customFormat="1" ht="38.25" customHeight="1" x14ac:dyDescent="0.25">
      <c r="C1097" s="243"/>
      <c r="H1097" s="243"/>
      <c r="L1097" s="282"/>
      <c r="M1097" s="243"/>
      <c r="O1097" s="243"/>
      <c r="P1097" s="246"/>
      <c r="Q1097" s="246"/>
      <c r="R1097" s="246"/>
      <c r="S1097" s="246"/>
      <c r="T1097" s="246"/>
      <c r="U1097" s="246"/>
      <c r="V1097" s="246"/>
      <c r="W1097" s="246"/>
      <c r="X1097" s="246"/>
      <c r="Y1097" s="246"/>
      <c r="Z1097" s="246"/>
      <c r="AA1097" s="246"/>
      <c r="AB1097" s="246"/>
      <c r="AC1097" s="246"/>
      <c r="AD1097" s="246"/>
      <c r="AE1097" s="246"/>
      <c r="AF1097" s="246"/>
      <c r="AG1097" s="246"/>
      <c r="AH1097" s="246"/>
      <c r="AI1097" s="246"/>
      <c r="AJ1097" s="246"/>
      <c r="AK1097" s="246"/>
      <c r="AL1097" s="246"/>
    </row>
    <row r="1098" spans="3:38" s="47" customFormat="1" ht="38.25" customHeight="1" x14ac:dyDescent="0.25">
      <c r="C1098" s="243"/>
      <c r="H1098" s="243"/>
      <c r="L1098" s="282"/>
      <c r="M1098" s="243"/>
      <c r="O1098" s="243"/>
      <c r="P1098" s="246"/>
      <c r="Q1098" s="246"/>
      <c r="R1098" s="246"/>
      <c r="S1098" s="246"/>
      <c r="T1098" s="246"/>
      <c r="U1098" s="246"/>
      <c r="V1098" s="246"/>
      <c r="W1098" s="246"/>
      <c r="X1098" s="246"/>
      <c r="Y1098" s="246"/>
      <c r="Z1098" s="246"/>
      <c r="AA1098" s="246"/>
      <c r="AB1098" s="246"/>
      <c r="AC1098" s="246"/>
      <c r="AD1098" s="246"/>
      <c r="AE1098" s="246"/>
      <c r="AF1098" s="246"/>
      <c r="AG1098" s="246"/>
      <c r="AH1098" s="246"/>
      <c r="AI1098" s="246"/>
      <c r="AJ1098" s="246"/>
      <c r="AK1098" s="246"/>
      <c r="AL1098" s="246"/>
    </row>
    <row r="1099" spans="3:38" s="47" customFormat="1" ht="38.25" customHeight="1" x14ac:dyDescent="0.25">
      <c r="C1099" s="243"/>
      <c r="H1099" s="243"/>
      <c r="L1099" s="282"/>
      <c r="M1099" s="243"/>
      <c r="O1099" s="243"/>
      <c r="P1099" s="246"/>
      <c r="Q1099" s="246"/>
      <c r="R1099" s="246"/>
      <c r="S1099" s="246"/>
      <c r="T1099" s="246"/>
      <c r="U1099" s="246"/>
      <c r="V1099" s="246"/>
      <c r="W1099" s="246"/>
      <c r="X1099" s="246"/>
      <c r="Y1099" s="246"/>
      <c r="Z1099" s="246"/>
      <c r="AA1099" s="246"/>
      <c r="AB1099" s="246"/>
      <c r="AC1099" s="246"/>
      <c r="AD1099" s="246"/>
      <c r="AE1099" s="246"/>
      <c r="AF1099" s="246"/>
      <c r="AG1099" s="246"/>
      <c r="AH1099" s="246"/>
      <c r="AI1099" s="246"/>
      <c r="AJ1099" s="246"/>
      <c r="AK1099" s="246"/>
      <c r="AL1099" s="246"/>
    </row>
    <row r="1100" spans="3:38" s="47" customFormat="1" ht="38.25" customHeight="1" x14ac:dyDescent="0.25">
      <c r="C1100" s="243"/>
      <c r="H1100" s="243"/>
      <c r="L1100" s="282"/>
      <c r="M1100" s="243"/>
      <c r="O1100" s="243"/>
      <c r="P1100" s="246"/>
      <c r="Q1100" s="246"/>
      <c r="R1100" s="246"/>
      <c r="S1100" s="246"/>
      <c r="T1100" s="246"/>
      <c r="U1100" s="246"/>
      <c r="V1100" s="246"/>
      <c r="W1100" s="246"/>
      <c r="X1100" s="246"/>
      <c r="Y1100" s="246"/>
      <c r="Z1100" s="246"/>
      <c r="AA1100" s="246"/>
      <c r="AB1100" s="246"/>
      <c r="AC1100" s="246"/>
      <c r="AD1100" s="246"/>
      <c r="AE1100" s="246"/>
      <c r="AF1100" s="246"/>
      <c r="AG1100" s="246"/>
      <c r="AH1100" s="246"/>
      <c r="AI1100" s="246"/>
      <c r="AJ1100" s="246"/>
      <c r="AK1100" s="246"/>
      <c r="AL1100" s="246"/>
    </row>
    <row r="1101" spans="3:38" s="47" customFormat="1" ht="38.25" customHeight="1" x14ac:dyDescent="0.25">
      <c r="C1101" s="243"/>
      <c r="H1101" s="243"/>
      <c r="L1101" s="282"/>
      <c r="M1101" s="243"/>
      <c r="O1101" s="243"/>
      <c r="P1101" s="246"/>
      <c r="Q1101" s="246"/>
      <c r="R1101" s="246"/>
      <c r="S1101" s="246"/>
      <c r="T1101" s="246"/>
      <c r="U1101" s="246"/>
      <c r="V1101" s="246"/>
      <c r="W1101" s="246"/>
      <c r="X1101" s="246"/>
      <c r="Y1101" s="246"/>
      <c r="Z1101" s="246"/>
      <c r="AA1101" s="246"/>
      <c r="AB1101" s="246"/>
      <c r="AC1101" s="246"/>
      <c r="AD1101" s="246"/>
      <c r="AE1101" s="246"/>
      <c r="AF1101" s="246"/>
      <c r="AG1101" s="246"/>
      <c r="AH1101" s="246"/>
      <c r="AI1101" s="246"/>
      <c r="AJ1101" s="246"/>
      <c r="AK1101" s="246"/>
      <c r="AL1101" s="246"/>
    </row>
    <row r="1102" spans="3:38" s="47" customFormat="1" ht="38.25" customHeight="1" x14ac:dyDescent="0.25">
      <c r="C1102" s="243"/>
      <c r="H1102" s="243"/>
      <c r="L1102" s="282"/>
      <c r="M1102" s="243"/>
      <c r="O1102" s="243"/>
      <c r="P1102" s="246"/>
      <c r="Q1102" s="246"/>
      <c r="R1102" s="246"/>
      <c r="S1102" s="246"/>
      <c r="T1102" s="246"/>
      <c r="U1102" s="246"/>
      <c r="V1102" s="246"/>
      <c r="W1102" s="246"/>
      <c r="X1102" s="246"/>
      <c r="Y1102" s="246"/>
      <c r="Z1102" s="246"/>
      <c r="AA1102" s="246"/>
      <c r="AB1102" s="246"/>
      <c r="AC1102" s="246"/>
      <c r="AD1102" s="246"/>
      <c r="AE1102" s="246"/>
      <c r="AF1102" s="246"/>
      <c r="AG1102" s="246"/>
      <c r="AH1102" s="246"/>
      <c r="AI1102" s="246"/>
      <c r="AJ1102" s="246"/>
      <c r="AK1102" s="246"/>
      <c r="AL1102" s="246"/>
    </row>
    <row r="1103" spans="3:38" s="47" customFormat="1" ht="38.25" customHeight="1" x14ac:dyDescent="0.25">
      <c r="C1103" s="243"/>
      <c r="H1103" s="243"/>
      <c r="L1103" s="282"/>
      <c r="M1103" s="243"/>
      <c r="O1103" s="243"/>
      <c r="P1103" s="246"/>
      <c r="Q1103" s="246"/>
      <c r="R1103" s="246"/>
      <c r="S1103" s="246"/>
      <c r="T1103" s="246"/>
      <c r="U1103" s="246"/>
      <c r="V1103" s="246"/>
      <c r="W1103" s="246"/>
      <c r="X1103" s="246"/>
      <c r="Y1103" s="246"/>
      <c r="Z1103" s="246"/>
      <c r="AA1103" s="246"/>
      <c r="AB1103" s="246"/>
      <c r="AC1103" s="246"/>
      <c r="AD1103" s="246"/>
      <c r="AE1103" s="246"/>
      <c r="AF1103" s="246"/>
      <c r="AG1103" s="246"/>
      <c r="AH1103" s="246"/>
      <c r="AI1103" s="246"/>
      <c r="AJ1103" s="246"/>
      <c r="AK1103" s="246"/>
      <c r="AL1103" s="246"/>
    </row>
    <row r="1104" spans="3:38" s="47" customFormat="1" ht="38.25" customHeight="1" x14ac:dyDescent="0.25">
      <c r="C1104" s="243"/>
      <c r="H1104" s="243"/>
      <c r="L1104" s="282"/>
      <c r="M1104" s="243"/>
      <c r="O1104" s="243"/>
      <c r="P1104" s="246"/>
      <c r="Q1104" s="246"/>
      <c r="R1104" s="246"/>
      <c r="S1104" s="246"/>
      <c r="T1104" s="246"/>
      <c r="U1104" s="246"/>
      <c r="V1104" s="246"/>
      <c r="W1104" s="246"/>
      <c r="X1104" s="246"/>
      <c r="Y1104" s="246"/>
      <c r="Z1104" s="246"/>
      <c r="AA1104" s="246"/>
      <c r="AB1104" s="246"/>
      <c r="AC1104" s="246"/>
      <c r="AD1104" s="246"/>
      <c r="AE1104" s="246"/>
      <c r="AF1104" s="246"/>
      <c r="AG1104" s="246"/>
      <c r="AH1104" s="246"/>
      <c r="AI1104" s="246"/>
      <c r="AJ1104" s="246"/>
      <c r="AK1104" s="246"/>
      <c r="AL1104" s="246"/>
    </row>
    <row r="1105" spans="3:38" s="47" customFormat="1" ht="38.25" customHeight="1" x14ac:dyDescent="0.25">
      <c r="C1105" s="243"/>
      <c r="H1105" s="243"/>
      <c r="L1105" s="282"/>
      <c r="M1105" s="243"/>
      <c r="O1105" s="243"/>
      <c r="P1105" s="246"/>
      <c r="Q1105" s="246"/>
      <c r="R1105" s="246"/>
      <c r="S1105" s="246"/>
      <c r="T1105" s="246"/>
      <c r="U1105" s="246"/>
      <c r="V1105" s="246"/>
      <c r="W1105" s="246"/>
      <c r="X1105" s="246"/>
      <c r="Y1105" s="246"/>
      <c r="Z1105" s="246"/>
      <c r="AA1105" s="246"/>
      <c r="AB1105" s="246"/>
      <c r="AC1105" s="246"/>
      <c r="AD1105" s="246"/>
      <c r="AE1105" s="246"/>
      <c r="AF1105" s="246"/>
      <c r="AG1105" s="246"/>
      <c r="AH1105" s="246"/>
      <c r="AI1105" s="246"/>
      <c r="AJ1105" s="246"/>
      <c r="AK1105" s="246"/>
      <c r="AL1105" s="246"/>
    </row>
    <row r="1106" spans="3:38" s="47" customFormat="1" ht="38.25" customHeight="1" x14ac:dyDescent="0.25">
      <c r="C1106" s="243"/>
      <c r="H1106" s="243"/>
      <c r="L1106" s="282"/>
      <c r="M1106" s="243"/>
      <c r="O1106" s="243"/>
      <c r="P1106" s="246"/>
      <c r="Q1106" s="246"/>
      <c r="R1106" s="246"/>
      <c r="S1106" s="246"/>
      <c r="T1106" s="246"/>
      <c r="U1106" s="246"/>
      <c r="V1106" s="246"/>
      <c r="W1106" s="246"/>
      <c r="X1106" s="246"/>
      <c r="Y1106" s="246"/>
      <c r="Z1106" s="246"/>
      <c r="AA1106" s="246"/>
      <c r="AB1106" s="246"/>
      <c r="AC1106" s="246"/>
      <c r="AD1106" s="246"/>
      <c r="AE1106" s="246"/>
      <c r="AF1106" s="246"/>
      <c r="AG1106" s="246"/>
      <c r="AH1106" s="246"/>
      <c r="AI1106" s="246"/>
      <c r="AJ1106" s="246"/>
      <c r="AK1106" s="246"/>
      <c r="AL1106" s="246"/>
    </row>
    <row r="1107" spans="3:38" s="47" customFormat="1" ht="38.25" customHeight="1" x14ac:dyDescent="0.25">
      <c r="C1107" s="243"/>
      <c r="H1107" s="243"/>
      <c r="L1107" s="282"/>
      <c r="M1107" s="243"/>
      <c r="O1107" s="243"/>
      <c r="P1107" s="246"/>
      <c r="Q1107" s="246"/>
      <c r="R1107" s="246"/>
      <c r="S1107" s="246"/>
      <c r="T1107" s="246"/>
      <c r="U1107" s="246"/>
      <c r="V1107" s="246"/>
      <c r="W1107" s="246"/>
      <c r="X1107" s="246"/>
      <c r="Y1107" s="246"/>
      <c r="Z1107" s="246"/>
      <c r="AA1107" s="246"/>
      <c r="AB1107" s="246"/>
      <c r="AC1107" s="246"/>
      <c r="AD1107" s="246"/>
      <c r="AE1107" s="246"/>
      <c r="AF1107" s="246"/>
      <c r="AG1107" s="246"/>
      <c r="AH1107" s="246"/>
      <c r="AI1107" s="246"/>
      <c r="AJ1107" s="246"/>
      <c r="AK1107" s="246"/>
      <c r="AL1107" s="246"/>
    </row>
    <row r="1108" spans="3:38" s="47" customFormat="1" ht="38.25" customHeight="1" x14ac:dyDescent="0.25">
      <c r="C1108" s="243"/>
      <c r="H1108" s="243"/>
      <c r="L1108" s="282"/>
      <c r="M1108" s="243"/>
      <c r="O1108" s="243"/>
      <c r="P1108" s="246"/>
      <c r="Q1108" s="246"/>
      <c r="R1108" s="246"/>
      <c r="S1108" s="246"/>
      <c r="T1108" s="246"/>
      <c r="U1108" s="246"/>
      <c r="V1108" s="246"/>
      <c r="W1108" s="246"/>
      <c r="X1108" s="246"/>
      <c r="Y1108" s="246"/>
      <c r="Z1108" s="246"/>
      <c r="AA1108" s="246"/>
      <c r="AB1108" s="246"/>
      <c r="AC1108" s="246"/>
      <c r="AD1108" s="246"/>
      <c r="AE1108" s="246"/>
      <c r="AF1108" s="246"/>
      <c r="AG1108" s="246"/>
      <c r="AH1108" s="246"/>
      <c r="AI1108" s="246"/>
      <c r="AJ1108" s="246"/>
      <c r="AK1108" s="246"/>
      <c r="AL1108" s="246"/>
    </row>
    <row r="1109" spans="3:38" s="47" customFormat="1" ht="38.25" customHeight="1" x14ac:dyDescent="0.25">
      <c r="C1109" s="243"/>
      <c r="H1109" s="243"/>
      <c r="L1109" s="282"/>
      <c r="M1109" s="243"/>
      <c r="O1109" s="243"/>
      <c r="P1109" s="246"/>
      <c r="Q1109" s="246"/>
      <c r="R1109" s="246"/>
      <c r="S1109" s="246"/>
      <c r="T1109" s="246"/>
      <c r="U1109" s="246"/>
      <c r="V1109" s="246"/>
      <c r="W1109" s="246"/>
      <c r="X1109" s="246"/>
      <c r="Y1109" s="246"/>
      <c r="Z1109" s="246"/>
      <c r="AA1109" s="246"/>
      <c r="AB1109" s="246"/>
      <c r="AC1109" s="246"/>
      <c r="AD1109" s="246"/>
      <c r="AE1109" s="246"/>
      <c r="AF1109" s="246"/>
      <c r="AG1109" s="246"/>
      <c r="AH1109" s="246"/>
      <c r="AI1109" s="246"/>
      <c r="AJ1109" s="246"/>
      <c r="AK1109" s="246"/>
      <c r="AL1109" s="246"/>
    </row>
    <row r="1110" spans="3:38" s="47" customFormat="1" ht="38.25" customHeight="1" x14ac:dyDescent="0.25">
      <c r="C1110" s="243"/>
      <c r="H1110" s="243"/>
      <c r="L1110" s="282"/>
      <c r="M1110" s="243"/>
      <c r="O1110" s="243"/>
      <c r="P1110" s="246"/>
      <c r="Q1110" s="246"/>
      <c r="R1110" s="246"/>
      <c r="S1110" s="246"/>
      <c r="T1110" s="246"/>
      <c r="U1110" s="246"/>
      <c r="V1110" s="246"/>
      <c r="W1110" s="246"/>
      <c r="X1110" s="246"/>
      <c r="Y1110" s="246"/>
      <c r="Z1110" s="246"/>
      <c r="AA1110" s="246"/>
      <c r="AB1110" s="246"/>
      <c r="AC1110" s="246"/>
      <c r="AD1110" s="246"/>
      <c r="AE1110" s="246"/>
      <c r="AF1110" s="246"/>
      <c r="AG1110" s="246"/>
      <c r="AH1110" s="246"/>
      <c r="AI1110" s="246"/>
      <c r="AJ1110" s="246"/>
      <c r="AK1110" s="246"/>
      <c r="AL1110" s="246"/>
    </row>
    <row r="1111" spans="3:38" s="47" customFormat="1" ht="38.25" customHeight="1" x14ac:dyDescent="0.25">
      <c r="C1111" s="243"/>
      <c r="H1111" s="243"/>
      <c r="L1111" s="282"/>
      <c r="M1111" s="243"/>
      <c r="O1111" s="243"/>
      <c r="P1111" s="246"/>
      <c r="Q1111" s="246"/>
      <c r="R1111" s="246"/>
      <c r="S1111" s="246"/>
      <c r="T1111" s="246"/>
      <c r="U1111" s="246"/>
      <c r="V1111" s="246"/>
      <c r="W1111" s="246"/>
      <c r="X1111" s="246"/>
      <c r="Y1111" s="246"/>
      <c r="Z1111" s="246"/>
      <c r="AA1111" s="246"/>
      <c r="AB1111" s="246"/>
      <c r="AC1111" s="246"/>
      <c r="AD1111" s="246"/>
      <c r="AE1111" s="246"/>
      <c r="AF1111" s="246"/>
      <c r="AG1111" s="246"/>
      <c r="AH1111" s="246"/>
      <c r="AI1111" s="246"/>
      <c r="AJ1111" s="246"/>
      <c r="AK1111" s="246"/>
      <c r="AL1111" s="246"/>
    </row>
    <row r="1112" spans="3:38" s="47" customFormat="1" ht="38.25" customHeight="1" x14ac:dyDescent="0.25">
      <c r="C1112" s="243"/>
      <c r="H1112" s="243"/>
      <c r="L1112" s="282"/>
      <c r="M1112" s="243"/>
      <c r="O1112" s="243"/>
      <c r="P1112" s="246"/>
      <c r="Q1112" s="246"/>
      <c r="R1112" s="246"/>
      <c r="S1112" s="246"/>
      <c r="T1112" s="246"/>
      <c r="U1112" s="246"/>
      <c r="V1112" s="246"/>
      <c r="W1112" s="246"/>
      <c r="X1112" s="246"/>
      <c r="Y1112" s="246"/>
      <c r="Z1112" s="246"/>
      <c r="AA1112" s="246"/>
      <c r="AB1112" s="246"/>
      <c r="AC1112" s="246"/>
      <c r="AD1112" s="246"/>
      <c r="AE1112" s="246"/>
      <c r="AF1112" s="246"/>
      <c r="AG1112" s="246"/>
      <c r="AH1112" s="246"/>
      <c r="AI1112" s="246"/>
      <c r="AJ1112" s="246"/>
      <c r="AK1112" s="246"/>
      <c r="AL1112" s="246"/>
    </row>
    <row r="1113" spans="3:38" s="47" customFormat="1" ht="38.25" customHeight="1" x14ac:dyDescent="0.25">
      <c r="C1113" s="243"/>
      <c r="H1113" s="243"/>
      <c r="L1113" s="282"/>
      <c r="M1113" s="243"/>
      <c r="O1113" s="243"/>
      <c r="P1113" s="246"/>
      <c r="Q1113" s="246"/>
      <c r="R1113" s="246"/>
      <c r="S1113" s="246"/>
      <c r="T1113" s="246"/>
      <c r="U1113" s="246"/>
      <c r="V1113" s="246"/>
      <c r="W1113" s="246"/>
      <c r="X1113" s="246"/>
      <c r="Y1113" s="246"/>
      <c r="Z1113" s="246"/>
      <c r="AA1113" s="246"/>
      <c r="AB1113" s="246"/>
      <c r="AC1113" s="246"/>
      <c r="AD1113" s="246"/>
      <c r="AE1113" s="246"/>
      <c r="AF1113" s="246"/>
      <c r="AG1113" s="246"/>
      <c r="AH1113" s="246"/>
      <c r="AI1113" s="246"/>
      <c r="AJ1113" s="246"/>
      <c r="AK1113" s="246"/>
      <c r="AL1113" s="246"/>
    </row>
    <row r="1114" spans="3:38" s="47" customFormat="1" ht="38.25" customHeight="1" x14ac:dyDescent="0.25">
      <c r="C1114" s="243"/>
      <c r="H1114" s="243"/>
      <c r="L1114" s="282"/>
      <c r="M1114" s="243"/>
      <c r="O1114" s="243"/>
      <c r="P1114" s="246"/>
      <c r="Q1114" s="246"/>
      <c r="R1114" s="246"/>
      <c r="S1114" s="246"/>
      <c r="T1114" s="246"/>
      <c r="U1114" s="246"/>
      <c r="V1114" s="246"/>
      <c r="W1114" s="246"/>
      <c r="X1114" s="246"/>
      <c r="Y1114" s="246"/>
      <c r="Z1114" s="246"/>
      <c r="AA1114" s="246"/>
      <c r="AB1114" s="246"/>
      <c r="AC1114" s="246"/>
      <c r="AD1114" s="246"/>
      <c r="AE1114" s="246"/>
      <c r="AF1114" s="246"/>
      <c r="AG1114" s="246"/>
      <c r="AH1114" s="246"/>
      <c r="AI1114" s="246"/>
      <c r="AJ1114" s="246"/>
      <c r="AK1114" s="246"/>
      <c r="AL1114" s="246"/>
    </row>
    <row r="1115" spans="3:38" s="47" customFormat="1" ht="38.25" customHeight="1" x14ac:dyDescent="0.25">
      <c r="C1115" s="243"/>
      <c r="H1115" s="243"/>
      <c r="L1115" s="282"/>
      <c r="M1115" s="243"/>
      <c r="O1115" s="243"/>
      <c r="P1115" s="246"/>
      <c r="Q1115" s="246"/>
      <c r="R1115" s="246"/>
      <c r="S1115" s="246"/>
      <c r="T1115" s="246"/>
      <c r="U1115" s="246"/>
      <c r="V1115" s="246"/>
      <c r="W1115" s="246"/>
      <c r="X1115" s="246"/>
      <c r="Y1115" s="246"/>
      <c r="Z1115" s="246"/>
      <c r="AA1115" s="246"/>
      <c r="AB1115" s="246"/>
      <c r="AC1115" s="246"/>
      <c r="AD1115" s="246"/>
      <c r="AE1115" s="246"/>
      <c r="AF1115" s="246"/>
      <c r="AG1115" s="246"/>
      <c r="AH1115" s="246"/>
      <c r="AI1115" s="246"/>
      <c r="AJ1115" s="246"/>
      <c r="AK1115" s="246"/>
      <c r="AL1115" s="246"/>
    </row>
    <row r="1116" spans="3:38" s="47" customFormat="1" ht="38.25" customHeight="1" x14ac:dyDescent="0.25">
      <c r="C1116" s="243"/>
      <c r="H1116" s="243"/>
      <c r="L1116" s="282"/>
      <c r="M1116" s="243"/>
      <c r="O1116" s="243"/>
      <c r="P1116" s="246"/>
      <c r="Q1116" s="246"/>
      <c r="R1116" s="246"/>
      <c r="S1116" s="246"/>
      <c r="T1116" s="246"/>
      <c r="U1116" s="246"/>
      <c r="V1116" s="246"/>
      <c r="W1116" s="246"/>
      <c r="X1116" s="246"/>
      <c r="Y1116" s="246"/>
      <c r="Z1116" s="246"/>
      <c r="AA1116" s="246"/>
      <c r="AB1116" s="246"/>
      <c r="AC1116" s="246"/>
      <c r="AD1116" s="246"/>
      <c r="AE1116" s="246"/>
      <c r="AF1116" s="246"/>
      <c r="AG1116" s="246"/>
      <c r="AH1116" s="246"/>
      <c r="AI1116" s="246"/>
      <c r="AJ1116" s="246"/>
      <c r="AK1116" s="246"/>
      <c r="AL1116" s="246"/>
    </row>
    <row r="1117" spans="3:38" s="47" customFormat="1" ht="38.25" customHeight="1" x14ac:dyDescent="0.25">
      <c r="C1117" s="243"/>
      <c r="H1117" s="243"/>
      <c r="L1117" s="282"/>
      <c r="M1117" s="243"/>
      <c r="O1117" s="243"/>
      <c r="P1117" s="246"/>
      <c r="Q1117" s="246"/>
      <c r="R1117" s="246"/>
      <c r="S1117" s="246"/>
      <c r="T1117" s="246"/>
      <c r="U1117" s="246"/>
      <c r="V1117" s="246"/>
      <c r="W1117" s="246"/>
      <c r="X1117" s="246"/>
      <c r="Y1117" s="246"/>
      <c r="Z1117" s="246"/>
      <c r="AA1117" s="246"/>
      <c r="AB1117" s="246"/>
      <c r="AC1117" s="246"/>
      <c r="AD1117" s="246"/>
      <c r="AE1117" s="246"/>
      <c r="AF1117" s="246"/>
      <c r="AG1117" s="246"/>
      <c r="AH1117" s="246"/>
      <c r="AI1117" s="246"/>
      <c r="AJ1117" s="246"/>
      <c r="AK1117" s="246"/>
      <c r="AL1117" s="246"/>
    </row>
    <row r="1118" spans="3:38" s="47" customFormat="1" ht="38.25" customHeight="1" x14ac:dyDescent="0.25">
      <c r="C1118" s="243"/>
      <c r="H1118" s="243"/>
      <c r="L1118" s="282"/>
      <c r="M1118" s="243"/>
      <c r="O1118" s="243"/>
      <c r="P1118" s="246"/>
      <c r="Q1118" s="246"/>
      <c r="R1118" s="246"/>
      <c r="S1118" s="246"/>
      <c r="T1118" s="246"/>
      <c r="U1118" s="246"/>
      <c r="V1118" s="246"/>
      <c r="W1118" s="246"/>
      <c r="X1118" s="246"/>
      <c r="Y1118" s="246"/>
      <c r="Z1118" s="246"/>
      <c r="AA1118" s="246"/>
      <c r="AB1118" s="246"/>
      <c r="AC1118" s="246"/>
      <c r="AD1118" s="246"/>
      <c r="AE1118" s="246"/>
      <c r="AF1118" s="246"/>
      <c r="AG1118" s="246"/>
      <c r="AH1118" s="246"/>
      <c r="AI1118" s="246"/>
      <c r="AJ1118" s="246"/>
      <c r="AK1118" s="246"/>
      <c r="AL1118" s="246"/>
    </row>
    <row r="1119" spans="3:38" s="47" customFormat="1" ht="38.25" customHeight="1" x14ac:dyDescent="0.25">
      <c r="C1119" s="243"/>
      <c r="H1119" s="243"/>
      <c r="L1119" s="282"/>
      <c r="M1119" s="243"/>
      <c r="O1119" s="243"/>
      <c r="P1119" s="246"/>
      <c r="Q1119" s="246"/>
      <c r="R1119" s="246"/>
      <c r="S1119" s="246"/>
      <c r="T1119" s="246"/>
      <c r="U1119" s="246"/>
      <c r="V1119" s="246"/>
      <c r="W1119" s="246"/>
      <c r="X1119" s="246"/>
      <c r="Y1119" s="246"/>
      <c r="Z1119" s="246"/>
      <c r="AA1119" s="246"/>
      <c r="AB1119" s="246"/>
      <c r="AC1119" s="246"/>
      <c r="AD1119" s="246"/>
      <c r="AE1119" s="246"/>
      <c r="AF1119" s="246"/>
      <c r="AG1119" s="246"/>
      <c r="AH1119" s="246"/>
      <c r="AI1119" s="246"/>
      <c r="AJ1119" s="246"/>
      <c r="AK1119" s="246"/>
      <c r="AL1119" s="246"/>
    </row>
    <row r="1120" spans="3:38" s="47" customFormat="1" ht="38.25" customHeight="1" x14ac:dyDescent="0.25">
      <c r="C1120" s="243"/>
      <c r="H1120" s="243"/>
      <c r="L1120" s="282"/>
      <c r="M1120" s="243"/>
      <c r="O1120" s="243"/>
      <c r="P1120" s="246"/>
      <c r="Q1120" s="246"/>
      <c r="R1120" s="246"/>
      <c r="S1120" s="246"/>
      <c r="T1120" s="246"/>
      <c r="U1120" s="246"/>
      <c r="V1120" s="246"/>
      <c r="W1120" s="246"/>
      <c r="X1120" s="246"/>
      <c r="Y1120" s="246"/>
      <c r="Z1120" s="246"/>
      <c r="AA1120" s="246"/>
      <c r="AB1120" s="246"/>
      <c r="AC1120" s="246"/>
      <c r="AD1120" s="246"/>
      <c r="AE1120" s="246"/>
      <c r="AF1120" s="246"/>
      <c r="AG1120" s="246"/>
      <c r="AH1120" s="246"/>
      <c r="AI1120" s="246"/>
      <c r="AJ1120" s="246"/>
      <c r="AK1120" s="246"/>
      <c r="AL1120" s="246"/>
    </row>
    <row r="1121" spans="3:38" s="47" customFormat="1" ht="38.25" customHeight="1" x14ac:dyDescent="0.25">
      <c r="C1121" s="243"/>
      <c r="H1121" s="243"/>
      <c r="L1121" s="282"/>
      <c r="M1121" s="243"/>
      <c r="O1121" s="243"/>
      <c r="P1121" s="246"/>
      <c r="Q1121" s="246"/>
      <c r="R1121" s="246"/>
      <c r="S1121" s="246"/>
      <c r="T1121" s="246"/>
      <c r="U1121" s="246"/>
      <c r="V1121" s="246"/>
      <c r="W1121" s="246"/>
      <c r="X1121" s="246"/>
      <c r="Y1121" s="246"/>
      <c r="Z1121" s="246"/>
      <c r="AA1121" s="246"/>
      <c r="AB1121" s="246"/>
      <c r="AC1121" s="246"/>
      <c r="AD1121" s="246"/>
      <c r="AE1121" s="246"/>
      <c r="AF1121" s="246"/>
      <c r="AG1121" s="246"/>
      <c r="AH1121" s="246"/>
      <c r="AI1121" s="246"/>
      <c r="AJ1121" s="246"/>
      <c r="AK1121" s="246"/>
      <c r="AL1121" s="246"/>
    </row>
    <row r="1122" spans="3:38" s="47" customFormat="1" ht="38.25" customHeight="1" x14ac:dyDescent="0.25">
      <c r="C1122" s="243"/>
      <c r="H1122" s="243"/>
      <c r="L1122" s="282"/>
      <c r="M1122" s="243"/>
      <c r="O1122" s="243"/>
      <c r="P1122" s="246"/>
      <c r="Q1122" s="246"/>
      <c r="R1122" s="246"/>
      <c r="S1122" s="246"/>
      <c r="T1122" s="246"/>
      <c r="U1122" s="246"/>
      <c r="V1122" s="246"/>
      <c r="W1122" s="246"/>
      <c r="X1122" s="246"/>
      <c r="Y1122" s="246"/>
      <c r="Z1122" s="246"/>
      <c r="AA1122" s="246"/>
      <c r="AB1122" s="246"/>
      <c r="AC1122" s="246"/>
      <c r="AD1122" s="246"/>
      <c r="AE1122" s="246"/>
      <c r="AF1122" s="246"/>
      <c r="AG1122" s="246"/>
      <c r="AH1122" s="246"/>
      <c r="AI1122" s="246"/>
      <c r="AJ1122" s="246"/>
      <c r="AK1122" s="246"/>
      <c r="AL1122" s="246"/>
    </row>
    <row r="1123" spans="3:38" s="47" customFormat="1" ht="38.25" customHeight="1" x14ac:dyDescent="0.25">
      <c r="C1123" s="243"/>
      <c r="H1123" s="243"/>
      <c r="L1123" s="282"/>
      <c r="M1123" s="243"/>
      <c r="O1123" s="243"/>
      <c r="P1123" s="246"/>
      <c r="Q1123" s="246"/>
      <c r="R1123" s="246"/>
      <c r="S1123" s="246"/>
      <c r="T1123" s="246"/>
      <c r="U1123" s="246"/>
      <c r="V1123" s="246"/>
      <c r="W1123" s="246"/>
      <c r="X1123" s="246"/>
      <c r="Y1123" s="246"/>
      <c r="Z1123" s="246"/>
      <c r="AA1123" s="246"/>
      <c r="AB1123" s="246"/>
      <c r="AC1123" s="246"/>
      <c r="AD1123" s="246"/>
      <c r="AE1123" s="246"/>
      <c r="AF1123" s="246"/>
      <c r="AG1123" s="246"/>
      <c r="AH1123" s="246"/>
      <c r="AI1123" s="246"/>
      <c r="AJ1123" s="246"/>
      <c r="AK1123" s="246"/>
      <c r="AL1123" s="246"/>
    </row>
    <row r="1124" spans="3:38" s="47" customFormat="1" ht="38.25" customHeight="1" x14ac:dyDescent="0.25">
      <c r="C1124" s="243"/>
      <c r="H1124" s="243"/>
      <c r="L1124" s="282"/>
      <c r="M1124" s="243"/>
      <c r="O1124" s="243"/>
      <c r="P1124" s="246"/>
      <c r="Q1124" s="246"/>
      <c r="R1124" s="246"/>
      <c r="S1124" s="246"/>
      <c r="T1124" s="246"/>
      <c r="U1124" s="246"/>
      <c r="V1124" s="246"/>
      <c r="W1124" s="246"/>
      <c r="X1124" s="246"/>
      <c r="Y1124" s="246"/>
      <c r="Z1124" s="246"/>
      <c r="AA1124" s="246"/>
      <c r="AB1124" s="246"/>
      <c r="AC1124" s="246"/>
      <c r="AD1124" s="246"/>
      <c r="AE1124" s="246"/>
      <c r="AF1124" s="246"/>
      <c r="AG1124" s="246"/>
      <c r="AH1124" s="246"/>
      <c r="AI1124" s="246"/>
      <c r="AJ1124" s="246"/>
      <c r="AK1124" s="246"/>
      <c r="AL1124" s="246"/>
    </row>
    <row r="1125" spans="3:38" s="47" customFormat="1" ht="38.25" customHeight="1" x14ac:dyDescent="0.25">
      <c r="C1125" s="243"/>
      <c r="H1125" s="243"/>
      <c r="L1125" s="282"/>
      <c r="M1125" s="243"/>
      <c r="O1125" s="243"/>
      <c r="P1125" s="246"/>
      <c r="Q1125" s="246"/>
      <c r="R1125" s="246"/>
      <c r="S1125" s="246"/>
      <c r="T1125" s="246"/>
      <c r="U1125" s="246"/>
      <c r="V1125" s="246"/>
      <c r="W1125" s="246"/>
      <c r="X1125" s="246"/>
      <c r="Y1125" s="246"/>
      <c r="Z1125" s="246"/>
      <c r="AA1125" s="246"/>
      <c r="AB1125" s="246"/>
      <c r="AC1125" s="246"/>
      <c r="AD1125" s="246"/>
      <c r="AE1125" s="246"/>
      <c r="AF1125" s="246"/>
      <c r="AG1125" s="246"/>
      <c r="AH1125" s="246"/>
      <c r="AI1125" s="246"/>
      <c r="AJ1125" s="246"/>
      <c r="AK1125" s="246"/>
      <c r="AL1125" s="246"/>
    </row>
    <row r="1126" spans="3:38" s="47" customFormat="1" ht="38.25" customHeight="1" x14ac:dyDescent="0.25">
      <c r="C1126" s="243"/>
      <c r="H1126" s="243"/>
      <c r="L1126" s="282"/>
      <c r="M1126" s="243"/>
      <c r="O1126" s="243"/>
      <c r="P1126" s="246"/>
      <c r="Q1126" s="246"/>
      <c r="R1126" s="246"/>
      <c r="S1126" s="246"/>
      <c r="T1126" s="246"/>
      <c r="U1126" s="246"/>
      <c r="V1126" s="246"/>
      <c r="W1126" s="246"/>
      <c r="X1126" s="246"/>
      <c r="Y1126" s="246"/>
      <c r="Z1126" s="246"/>
      <c r="AA1126" s="246"/>
      <c r="AB1126" s="246"/>
      <c r="AC1126" s="246"/>
      <c r="AD1126" s="246"/>
      <c r="AE1126" s="246"/>
      <c r="AF1126" s="246"/>
      <c r="AG1126" s="246"/>
      <c r="AH1126" s="246"/>
      <c r="AI1126" s="246"/>
      <c r="AJ1126" s="246"/>
      <c r="AK1126" s="246"/>
      <c r="AL1126" s="246"/>
    </row>
    <row r="1127" spans="3:38" s="47" customFormat="1" ht="38.25" customHeight="1" x14ac:dyDescent="0.25">
      <c r="C1127" s="243"/>
      <c r="H1127" s="243"/>
      <c r="L1127" s="282"/>
      <c r="M1127" s="243"/>
      <c r="O1127" s="243"/>
      <c r="P1127" s="246"/>
      <c r="Q1127" s="246"/>
      <c r="R1127" s="246"/>
      <c r="S1127" s="246"/>
      <c r="T1127" s="246"/>
      <c r="U1127" s="246"/>
      <c r="V1127" s="246"/>
      <c r="W1127" s="246"/>
      <c r="X1127" s="246"/>
      <c r="Y1127" s="246"/>
      <c r="Z1127" s="246"/>
      <c r="AA1127" s="246"/>
      <c r="AB1127" s="246"/>
      <c r="AC1127" s="246"/>
      <c r="AD1127" s="246"/>
      <c r="AE1127" s="246"/>
      <c r="AF1127" s="246"/>
      <c r="AG1127" s="246"/>
      <c r="AH1127" s="246"/>
      <c r="AI1127" s="246"/>
      <c r="AJ1127" s="246"/>
      <c r="AK1127" s="246"/>
      <c r="AL1127" s="246"/>
    </row>
    <row r="1128" spans="3:38" s="47" customFormat="1" ht="38.25" customHeight="1" x14ac:dyDescent="0.25">
      <c r="C1128" s="243"/>
      <c r="H1128" s="243"/>
      <c r="L1128" s="282"/>
      <c r="M1128" s="243"/>
      <c r="O1128" s="243"/>
      <c r="P1128" s="246"/>
      <c r="Q1128" s="246"/>
      <c r="R1128" s="246"/>
      <c r="S1128" s="246"/>
      <c r="T1128" s="246"/>
      <c r="U1128" s="246"/>
      <c r="V1128" s="246"/>
      <c r="W1128" s="246"/>
      <c r="X1128" s="246"/>
      <c r="Y1128" s="246"/>
      <c r="Z1128" s="246"/>
      <c r="AA1128" s="246"/>
      <c r="AB1128" s="246"/>
      <c r="AC1128" s="246"/>
      <c r="AD1128" s="246"/>
      <c r="AE1128" s="246"/>
      <c r="AF1128" s="246"/>
      <c r="AG1128" s="246"/>
      <c r="AH1128" s="246"/>
      <c r="AI1128" s="246"/>
      <c r="AJ1128" s="246"/>
      <c r="AK1128" s="246"/>
      <c r="AL1128" s="246"/>
    </row>
    <row r="1129" spans="3:38" s="47" customFormat="1" ht="38.25" customHeight="1" x14ac:dyDescent="0.25">
      <c r="C1129" s="243"/>
      <c r="H1129" s="243"/>
      <c r="L1129" s="282"/>
      <c r="M1129" s="243"/>
      <c r="O1129" s="243"/>
      <c r="P1129" s="246"/>
      <c r="Q1129" s="246"/>
      <c r="R1129" s="246"/>
      <c r="S1129" s="246"/>
      <c r="T1129" s="246"/>
      <c r="U1129" s="246"/>
      <c r="V1129" s="246"/>
      <c r="W1129" s="246"/>
      <c r="X1129" s="246"/>
      <c r="Y1129" s="246"/>
      <c r="Z1129" s="246"/>
      <c r="AA1129" s="246"/>
      <c r="AB1129" s="246"/>
      <c r="AC1129" s="246"/>
      <c r="AD1129" s="246"/>
      <c r="AE1129" s="246"/>
      <c r="AF1129" s="246"/>
      <c r="AG1129" s="246"/>
      <c r="AH1129" s="246"/>
      <c r="AI1129" s="246"/>
      <c r="AJ1129" s="246"/>
      <c r="AK1129" s="246"/>
      <c r="AL1129" s="246"/>
    </row>
    <row r="1130" spans="3:38" s="47" customFormat="1" ht="38.25" customHeight="1" x14ac:dyDescent="0.25">
      <c r="C1130" s="243"/>
      <c r="H1130" s="243"/>
      <c r="L1130" s="282"/>
      <c r="M1130" s="243"/>
      <c r="O1130" s="243"/>
      <c r="P1130" s="246"/>
      <c r="Q1130" s="246"/>
      <c r="R1130" s="246"/>
      <c r="S1130" s="246"/>
      <c r="T1130" s="246"/>
      <c r="U1130" s="246"/>
      <c r="V1130" s="246"/>
      <c r="W1130" s="246"/>
      <c r="X1130" s="246"/>
      <c r="Y1130" s="246"/>
      <c r="Z1130" s="246"/>
      <c r="AA1130" s="246"/>
      <c r="AB1130" s="246"/>
      <c r="AC1130" s="246"/>
      <c r="AD1130" s="246"/>
      <c r="AE1130" s="246"/>
      <c r="AF1130" s="246"/>
      <c r="AG1130" s="246"/>
      <c r="AH1130" s="246"/>
      <c r="AI1130" s="246"/>
      <c r="AJ1130" s="246"/>
      <c r="AK1130" s="246"/>
      <c r="AL1130" s="246"/>
    </row>
    <row r="1131" spans="3:38" s="47" customFormat="1" ht="38.25" customHeight="1" x14ac:dyDescent="0.25">
      <c r="C1131" s="243"/>
      <c r="H1131" s="243"/>
      <c r="L1131" s="282"/>
      <c r="M1131" s="243"/>
      <c r="O1131" s="243"/>
      <c r="P1131" s="246"/>
      <c r="Q1131" s="246"/>
      <c r="R1131" s="246"/>
      <c r="S1131" s="246"/>
      <c r="T1131" s="246"/>
      <c r="U1131" s="246"/>
      <c r="V1131" s="246"/>
      <c r="W1131" s="246"/>
      <c r="X1131" s="246"/>
      <c r="Y1131" s="246"/>
      <c r="Z1131" s="246"/>
      <c r="AA1131" s="246"/>
      <c r="AB1131" s="246"/>
      <c r="AC1131" s="246"/>
      <c r="AD1131" s="246"/>
      <c r="AE1131" s="246"/>
      <c r="AF1131" s="246"/>
      <c r="AG1131" s="246"/>
      <c r="AH1131" s="246"/>
      <c r="AI1131" s="246"/>
      <c r="AJ1131" s="246"/>
      <c r="AK1131" s="246"/>
      <c r="AL1131" s="246"/>
    </row>
    <row r="1132" spans="3:38" s="47" customFormat="1" ht="38.25" customHeight="1" x14ac:dyDescent="0.25">
      <c r="C1132" s="243"/>
      <c r="H1132" s="243"/>
      <c r="L1132" s="282"/>
      <c r="M1132" s="243"/>
      <c r="O1132" s="243"/>
      <c r="P1132" s="246"/>
      <c r="Q1132" s="246"/>
      <c r="R1132" s="246"/>
      <c r="S1132" s="246"/>
      <c r="T1132" s="246"/>
      <c r="U1132" s="246"/>
      <c r="V1132" s="246"/>
      <c r="W1132" s="246"/>
      <c r="X1132" s="246"/>
      <c r="Y1132" s="246"/>
      <c r="Z1132" s="246"/>
      <c r="AA1132" s="246"/>
      <c r="AB1132" s="246"/>
      <c r="AC1132" s="246"/>
      <c r="AD1132" s="246"/>
      <c r="AE1132" s="246"/>
      <c r="AF1132" s="246"/>
      <c r="AG1132" s="246"/>
      <c r="AH1132" s="246"/>
      <c r="AI1132" s="246"/>
      <c r="AJ1132" s="246"/>
      <c r="AK1132" s="246"/>
      <c r="AL1132" s="246"/>
    </row>
    <row r="1133" spans="3:38" s="47" customFormat="1" ht="38.25" customHeight="1" x14ac:dyDescent="0.25">
      <c r="C1133" s="243"/>
      <c r="H1133" s="243"/>
      <c r="L1133" s="282"/>
      <c r="M1133" s="243"/>
      <c r="O1133" s="243"/>
      <c r="P1133" s="246"/>
      <c r="Q1133" s="246"/>
      <c r="R1133" s="246"/>
      <c r="S1133" s="246"/>
      <c r="T1133" s="246"/>
      <c r="U1133" s="246"/>
      <c r="V1133" s="246"/>
      <c r="W1133" s="246"/>
      <c r="X1133" s="246"/>
      <c r="Y1133" s="246"/>
      <c r="Z1133" s="246"/>
      <c r="AA1133" s="246"/>
      <c r="AB1133" s="246"/>
      <c r="AC1133" s="246"/>
      <c r="AD1133" s="246"/>
      <c r="AE1133" s="246"/>
      <c r="AF1133" s="246"/>
      <c r="AG1133" s="246"/>
      <c r="AH1133" s="246"/>
      <c r="AI1133" s="246"/>
      <c r="AJ1133" s="246"/>
      <c r="AK1133" s="246"/>
      <c r="AL1133" s="246"/>
    </row>
    <row r="1134" spans="3:38" s="47" customFormat="1" ht="38.25" customHeight="1" x14ac:dyDescent="0.25">
      <c r="C1134" s="243"/>
      <c r="H1134" s="243"/>
      <c r="L1134" s="282"/>
      <c r="M1134" s="243"/>
      <c r="O1134" s="243"/>
      <c r="P1134" s="246"/>
      <c r="Q1134" s="246"/>
      <c r="R1134" s="246"/>
      <c r="S1134" s="246"/>
      <c r="T1134" s="246"/>
      <c r="U1134" s="246"/>
      <c r="V1134" s="246"/>
      <c r="W1134" s="246"/>
      <c r="X1134" s="246"/>
      <c r="Y1134" s="246"/>
      <c r="Z1134" s="246"/>
      <c r="AA1134" s="246"/>
      <c r="AB1134" s="246"/>
      <c r="AC1134" s="246"/>
      <c r="AD1134" s="246"/>
      <c r="AE1134" s="246"/>
      <c r="AF1134" s="246"/>
      <c r="AG1134" s="246"/>
      <c r="AH1134" s="246"/>
      <c r="AI1134" s="246"/>
      <c r="AJ1134" s="246"/>
      <c r="AK1134" s="246"/>
      <c r="AL1134" s="246"/>
    </row>
    <row r="1135" spans="3:38" s="47" customFormat="1" ht="38.25" customHeight="1" x14ac:dyDescent="0.25">
      <c r="C1135" s="243"/>
      <c r="H1135" s="243"/>
      <c r="L1135" s="282"/>
      <c r="M1135" s="243"/>
      <c r="O1135" s="243"/>
      <c r="P1135" s="246"/>
      <c r="Q1135" s="246"/>
      <c r="R1135" s="246"/>
      <c r="S1135" s="246"/>
      <c r="T1135" s="246"/>
      <c r="U1135" s="246"/>
      <c r="V1135" s="246"/>
      <c r="W1135" s="246"/>
      <c r="X1135" s="246"/>
      <c r="Y1135" s="246"/>
      <c r="Z1135" s="246"/>
      <c r="AA1135" s="246"/>
      <c r="AB1135" s="246"/>
      <c r="AC1135" s="246"/>
      <c r="AD1135" s="246"/>
      <c r="AE1135" s="246"/>
      <c r="AF1135" s="246"/>
      <c r="AG1135" s="246"/>
      <c r="AH1135" s="246"/>
      <c r="AI1135" s="246"/>
      <c r="AJ1135" s="246"/>
      <c r="AK1135" s="246"/>
      <c r="AL1135" s="246"/>
    </row>
    <row r="1136" spans="3:38" s="47" customFormat="1" ht="38.25" customHeight="1" x14ac:dyDescent="0.25">
      <c r="C1136" s="243"/>
      <c r="H1136" s="243"/>
      <c r="L1136" s="282"/>
      <c r="M1136" s="243"/>
      <c r="O1136" s="243"/>
      <c r="P1136" s="246"/>
      <c r="Q1136" s="246"/>
      <c r="R1136" s="246"/>
      <c r="S1136" s="246"/>
      <c r="T1136" s="246"/>
      <c r="U1136" s="246"/>
      <c r="V1136" s="246"/>
      <c r="W1136" s="246"/>
      <c r="X1136" s="246"/>
      <c r="Y1136" s="246"/>
      <c r="Z1136" s="246"/>
      <c r="AA1136" s="246"/>
      <c r="AB1136" s="246"/>
      <c r="AC1136" s="246"/>
      <c r="AD1136" s="246"/>
      <c r="AE1136" s="246"/>
      <c r="AF1136" s="246"/>
      <c r="AG1136" s="246"/>
      <c r="AH1136" s="246"/>
      <c r="AI1136" s="246"/>
      <c r="AJ1136" s="246"/>
      <c r="AK1136" s="246"/>
      <c r="AL1136" s="246"/>
    </row>
    <row r="1137" spans="3:38" s="47" customFormat="1" ht="38.25" customHeight="1" x14ac:dyDescent="0.25">
      <c r="C1137" s="243"/>
      <c r="H1137" s="243"/>
      <c r="L1137" s="282"/>
      <c r="M1137" s="243"/>
      <c r="O1137" s="243"/>
      <c r="P1137" s="246"/>
      <c r="Q1137" s="246"/>
      <c r="R1137" s="246"/>
      <c r="S1137" s="246"/>
      <c r="T1137" s="246"/>
      <c r="U1137" s="246"/>
      <c r="V1137" s="246"/>
      <c r="W1137" s="246"/>
      <c r="X1137" s="246"/>
      <c r="Y1137" s="246"/>
      <c r="Z1137" s="246"/>
      <c r="AA1137" s="246"/>
      <c r="AB1137" s="246"/>
      <c r="AC1137" s="246"/>
      <c r="AD1137" s="246"/>
      <c r="AE1137" s="246"/>
      <c r="AF1137" s="246"/>
      <c r="AG1137" s="246"/>
      <c r="AH1137" s="246"/>
      <c r="AI1137" s="246"/>
      <c r="AJ1137" s="246"/>
      <c r="AK1137" s="246"/>
      <c r="AL1137" s="246"/>
    </row>
    <row r="1138" spans="3:38" s="47" customFormat="1" ht="38.25" customHeight="1" x14ac:dyDescent="0.25">
      <c r="C1138" s="243"/>
      <c r="H1138" s="243"/>
      <c r="L1138" s="282"/>
      <c r="M1138" s="243"/>
      <c r="O1138" s="243"/>
      <c r="P1138" s="246"/>
      <c r="Q1138" s="246"/>
      <c r="R1138" s="246"/>
      <c r="S1138" s="246"/>
      <c r="T1138" s="246"/>
      <c r="U1138" s="246"/>
      <c r="V1138" s="246"/>
      <c r="W1138" s="246"/>
      <c r="X1138" s="246"/>
      <c r="Y1138" s="246"/>
      <c r="Z1138" s="246"/>
      <c r="AA1138" s="246"/>
      <c r="AB1138" s="246"/>
      <c r="AC1138" s="246"/>
      <c r="AD1138" s="246"/>
      <c r="AE1138" s="246"/>
      <c r="AF1138" s="246"/>
      <c r="AG1138" s="246"/>
      <c r="AH1138" s="246"/>
      <c r="AI1138" s="246"/>
      <c r="AJ1138" s="246"/>
      <c r="AK1138" s="246"/>
      <c r="AL1138" s="246"/>
    </row>
    <row r="1139" spans="3:38" s="47" customFormat="1" ht="38.25" customHeight="1" x14ac:dyDescent="0.25">
      <c r="C1139" s="243"/>
      <c r="H1139" s="243"/>
      <c r="L1139" s="282"/>
      <c r="M1139" s="243"/>
      <c r="O1139" s="243"/>
      <c r="P1139" s="246"/>
      <c r="Q1139" s="246"/>
      <c r="R1139" s="246"/>
      <c r="S1139" s="246"/>
      <c r="T1139" s="246"/>
      <c r="U1139" s="246"/>
      <c r="V1139" s="246"/>
      <c r="W1139" s="246"/>
      <c r="X1139" s="246"/>
      <c r="Y1139" s="246"/>
      <c r="Z1139" s="246"/>
      <c r="AA1139" s="246"/>
      <c r="AB1139" s="246"/>
      <c r="AC1139" s="246"/>
      <c r="AD1139" s="246"/>
      <c r="AE1139" s="246"/>
      <c r="AF1139" s="246"/>
      <c r="AG1139" s="246"/>
      <c r="AH1139" s="246"/>
      <c r="AI1139" s="246"/>
      <c r="AJ1139" s="246"/>
      <c r="AK1139" s="246"/>
      <c r="AL1139" s="246"/>
    </row>
    <row r="1140" spans="3:38" s="47" customFormat="1" ht="38.25" customHeight="1" x14ac:dyDescent="0.25">
      <c r="C1140" s="243"/>
      <c r="H1140" s="243"/>
      <c r="L1140" s="282"/>
      <c r="M1140" s="243"/>
      <c r="O1140" s="243"/>
      <c r="P1140" s="246"/>
      <c r="Q1140" s="246"/>
      <c r="R1140" s="246"/>
      <c r="S1140" s="246"/>
      <c r="T1140" s="246"/>
      <c r="U1140" s="246"/>
      <c r="V1140" s="246"/>
      <c r="W1140" s="246"/>
      <c r="X1140" s="246"/>
      <c r="Y1140" s="246"/>
      <c r="Z1140" s="246"/>
      <c r="AA1140" s="246"/>
      <c r="AB1140" s="246"/>
      <c r="AC1140" s="246"/>
      <c r="AD1140" s="246"/>
      <c r="AE1140" s="246"/>
      <c r="AF1140" s="246"/>
      <c r="AG1140" s="246"/>
      <c r="AH1140" s="246"/>
      <c r="AI1140" s="246"/>
      <c r="AJ1140" s="246"/>
      <c r="AK1140" s="246"/>
      <c r="AL1140" s="246"/>
    </row>
    <row r="1141" spans="3:38" s="47" customFormat="1" ht="38.25" customHeight="1" x14ac:dyDescent="0.25">
      <c r="C1141" s="243"/>
      <c r="H1141" s="243"/>
      <c r="L1141" s="282"/>
      <c r="M1141" s="243"/>
      <c r="O1141" s="243"/>
      <c r="P1141" s="246"/>
      <c r="Q1141" s="246"/>
      <c r="R1141" s="246"/>
      <c r="S1141" s="246"/>
      <c r="T1141" s="246"/>
      <c r="U1141" s="246"/>
      <c r="V1141" s="246"/>
      <c r="W1141" s="246"/>
      <c r="X1141" s="246"/>
      <c r="Y1141" s="246"/>
      <c r="Z1141" s="246"/>
      <c r="AA1141" s="246"/>
      <c r="AB1141" s="246"/>
      <c r="AC1141" s="246"/>
      <c r="AD1141" s="246"/>
      <c r="AE1141" s="246"/>
      <c r="AF1141" s="246"/>
      <c r="AG1141" s="246"/>
      <c r="AH1141" s="246"/>
      <c r="AI1141" s="246"/>
      <c r="AJ1141" s="246"/>
      <c r="AK1141" s="246"/>
      <c r="AL1141" s="246"/>
    </row>
    <row r="1142" spans="3:38" s="47" customFormat="1" ht="38.25" customHeight="1" x14ac:dyDescent="0.25">
      <c r="C1142" s="243"/>
      <c r="H1142" s="243"/>
      <c r="L1142" s="282"/>
      <c r="M1142" s="243"/>
      <c r="O1142" s="243"/>
      <c r="P1142" s="246"/>
      <c r="Q1142" s="246"/>
      <c r="R1142" s="246"/>
      <c r="S1142" s="246"/>
      <c r="T1142" s="246"/>
      <c r="U1142" s="246"/>
      <c r="V1142" s="246"/>
      <c r="W1142" s="246"/>
      <c r="X1142" s="246"/>
      <c r="Y1142" s="246"/>
      <c r="Z1142" s="246"/>
      <c r="AA1142" s="246"/>
      <c r="AB1142" s="246"/>
      <c r="AC1142" s="246"/>
      <c r="AD1142" s="246"/>
      <c r="AE1142" s="246"/>
      <c r="AF1142" s="246"/>
      <c r="AG1142" s="246"/>
      <c r="AH1142" s="246"/>
      <c r="AI1142" s="246"/>
      <c r="AJ1142" s="246"/>
      <c r="AK1142" s="246"/>
      <c r="AL1142" s="246"/>
    </row>
    <row r="1143" spans="3:38" s="47" customFormat="1" ht="38.25" customHeight="1" x14ac:dyDescent="0.25">
      <c r="C1143" s="243"/>
      <c r="H1143" s="243"/>
      <c r="L1143" s="282"/>
      <c r="M1143" s="243"/>
      <c r="O1143" s="243"/>
      <c r="P1143" s="246"/>
      <c r="Q1143" s="246"/>
      <c r="R1143" s="246"/>
      <c r="S1143" s="246"/>
      <c r="T1143" s="246"/>
      <c r="U1143" s="246"/>
      <c r="V1143" s="246"/>
      <c r="W1143" s="246"/>
      <c r="X1143" s="246"/>
      <c r="Y1143" s="246"/>
      <c r="Z1143" s="246"/>
      <c r="AA1143" s="246"/>
      <c r="AB1143" s="246"/>
      <c r="AC1143" s="246"/>
      <c r="AD1143" s="246"/>
      <c r="AE1143" s="246"/>
      <c r="AF1143" s="246"/>
      <c r="AG1143" s="246"/>
      <c r="AH1143" s="246"/>
      <c r="AI1143" s="246"/>
      <c r="AJ1143" s="246"/>
      <c r="AK1143" s="246"/>
      <c r="AL1143" s="246"/>
    </row>
    <row r="1144" spans="3:38" s="47" customFormat="1" ht="38.25" customHeight="1" x14ac:dyDescent="0.25">
      <c r="C1144" s="243"/>
      <c r="H1144" s="243"/>
      <c r="L1144" s="282"/>
      <c r="M1144" s="243"/>
      <c r="O1144" s="243"/>
      <c r="P1144" s="246"/>
      <c r="Q1144" s="246"/>
      <c r="R1144" s="246"/>
      <c r="S1144" s="246"/>
      <c r="T1144" s="246"/>
      <c r="U1144" s="246"/>
      <c r="V1144" s="246"/>
      <c r="W1144" s="246"/>
      <c r="X1144" s="246"/>
      <c r="Y1144" s="246"/>
      <c r="Z1144" s="246"/>
      <c r="AA1144" s="246"/>
      <c r="AB1144" s="246"/>
      <c r="AC1144" s="246"/>
      <c r="AD1144" s="246"/>
      <c r="AE1144" s="246"/>
      <c r="AF1144" s="246"/>
      <c r="AG1144" s="246"/>
      <c r="AH1144" s="246"/>
      <c r="AI1144" s="246"/>
      <c r="AJ1144" s="246"/>
      <c r="AK1144" s="246"/>
      <c r="AL1144" s="246"/>
    </row>
    <row r="1145" spans="3:38" s="47" customFormat="1" ht="38.25" customHeight="1" x14ac:dyDescent="0.25">
      <c r="C1145" s="243"/>
      <c r="H1145" s="243"/>
      <c r="L1145" s="282"/>
      <c r="M1145" s="243"/>
      <c r="O1145" s="243"/>
      <c r="P1145" s="246"/>
      <c r="Q1145" s="246"/>
      <c r="R1145" s="246"/>
      <c r="S1145" s="246"/>
      <c r="T1145" s="246"/>
      <c r="U1145" s="246"/>
      <c r="V1145" s="246"/>
      <c r="W1145" s="246"/>
      <c r="X1145" s="246"/>
      <c r="Y1145" s="246"/>
      <c r="Z1145" s="246"/>
      <c r="AA1145" s="246"/>
      <c r="AB1145" s="246"/>
      <c r="AC1145" s="246"/>
      <c r="AD1145" s="246"/>
      <c r="AE1145" s="246"/>
      <c r="AF1145" s="246"/>
      <c r="AG1145" s="246"/>
      <c r="AH1145" s="246"/>
      <c r="AI1145" s="246"/>
      <c r="AJ1145" s="246"/>
      <c r="AK1145" s="246"/>
      <c r="AL1145" s="246"/>
    </row>
    <row r="1146" spans="3:38" s="47" customFormat="1" ht="38.25" customHeight="1" x14ac:dyDescent="0.25">
      <c r="C1146" s="243"/>
      <c r="H1146" s="243"/>
      <c r="L1146" s="282"/>
      <c r="M1146" s="243"/>
      <c r="O1146" s="243"/>
      <c r="P1146" s="246"/>
      <c r="Q1146" s="246"/>
      <c r="R1146" s="246"/>
      <c r="S1146" s="246"/>
      <c r="T1146" s="246"/>
      <c r="U1146" s="246"/>
      <c r="V1146" s="246"/>
      <c r="W1146" s="246"/>
      <c r="X1146" s="246"/>
      <c r="Y1146" s="246"/>
      <c r="Z1146" s="246"/>
      <c r="AA1146" s="246"/>
      <c r="AB1146" s="246"/>
      <c r="AC1146" s="246"/>
      <c r="AD1146" s="246"/>
      <c r="AE1146" s="246"/>
      <c r="AF1146" s="246"/>
      <c r="AG1146" s="246"/>
      <c r="AH1146" s="246"/>
      <c r="AI1146" s="246"/>
      <c r="AJ1146" s="246"/>
      <c r="AK1146" s="246"/>
      <c r="AL1146" s="246"/>
    </row>
    <row r="1147" spans="3:38" s="47" customFormat="1" ht="38.25" customHeight="1" x14ac:dyDescent="0.25">
      <c r="C1147" s="243"/>
      <c r="H1147" s="243"/>
      <c r="L1147" s="282"/>
      <c r="M1147" s="243"/>
      <c r="O1147" s="243"/>
      <c r="P1147" s="246"/>
      <c r="Q1147" s="246"/>
      <c r="R1147" s="246"/>
      <c r="S1147" s="246"/>
      <c r="T1147" s="246"/>
      <c r="U1147" s="246"/>
      <c r="V1147" s="246"/>
      <c r="W1147" s="246"/>
      <c r="X1147" s="246"/>
      <c r="Y1147" s="246"/>
      <c r="Z1147" s="246"/>
      <c r="AA1147" s="246"/>
      <c r="AB1147" s="246"/>
      <c r="AC1147" s="246"/>
      <c r="AD1147" s="246"/>
      <c r="AE1147" s="246"/>
      <c r="AF1147" s="246"/>
      <c r="AG1147" s="246"/>
      <c r="AH1147" s="246"/>
      <c r="AI1147" s="246"/>
      <c r="AJ1147" s="246"/>
      <c r="AK1147" s="246"/>
      <c r="AL1147" s="246"/>
    </row>
    <row r="1148" spans="3:38" s="47" customFormat="1" ht="38.25" customHeight="1" x14ac:dyDescent="0.25">
      <c r="C1148" s="243"/>
      <c r="H1148" s="243"/>
      <c r="L1148" s="282"/>
      <c r="M1148" s="243"/>
      <c r="O1148" s="243"/>
      <c r="P1148" s="246"/>
      <c r="Q1148" s="246"/>
      <c r="R1148" s="246"/>
      <c r="S1148" s="246"/>
      <c r="T1148" s="246"/>
      <c r="U1148" s="246"/>
      <c r="V1148" s="246"/>
      <c r="W1148" s="246"/>
      <c r="X1148" s="246"/>
      <c r="Y1148" s="246"/>
      <c r="Z1148" s="246"/>
      <c r="AA1148" s="246"/>
      <c r="AB1148" s="246"/>
      <c r="AC1148" s="246"/>
      <c r="AD1148" s="246"/>
      <c r="AE1148" s="246"/>
      <c r="AF1148" s="246"/>
      <c r="AG1148" s="246"/>
      <c r="AH1148" s="246"/>
      <c r="AI1148" s="246"/>
      <c r="AJ1148" s="246"/>
      <c r="AK1148" s="246"/>
      <c r="AL1148" s="246"/>
    </row>
    <row r="1149" spans="3:38" s="47" customFormat="1" ht="38.25" customHeight="1" x14ac:dyDescent="0.25">
      <c r="C1149" s="243"/>
      <c r="H1149" s="243"/>
      <c r="L1149" s="282"/>
      <c r="M1149" s="243"/>
      <c r="O1149" s="243"/>
      <c r="P1149" s="246"/>
      <c r="Q1149" s="246"/>
      <c r="R1149" s="246"/>
      <c r="S1149" s="246"/>
      <c r="T1149" s="246"/>
      <c r="U1149" s="246"/>
      <c r="V1149" s="246"/>
      <c r="W1149" s="246"/>
      <c r="X1149" s="246"/>
      <c r="Y1149" s="246"/>
      <c r="Z1149" s="246"/>
      <c r="AA1149" s="246"/>
      <c r="AB1149" s="246"/>
      <c r="AC1149" s="246"/>
      <c r="AD1149" s="246"/>
      <c r="AE1149" s="246"/>
      <c r="AF1149" s="246"/>
      <c r="AG1149" s="246"/>
      <c r="AH1149" s="246"/>
      <c r="AI1149" s="246"/>
      <c r="AJ1149" s="246"/>
      <c r="AK1149" s="246"/>
      <c r="AL1149" s="246"/>
    </row>
    <row r="1150" spans="3:38" s="47" customFormat="1" ht="38.25" customHeight="1" x14ac:dyDescent="0.25">
      <c r="C1150" s="243"/>
      <c r="H1150" s="243"/>
      <c r="L1150" s="282"/>
      <c r="M1150" s="243"/>
      <c r="O1150" s="243"/>
      <c r="P1150" s="246"/>
      <c r="Q1150" s="246"/>
      <c r="R1150" s="246"/>
      <c r="S1150" s="246"/>
      <c r="T1150" s="246"/>
      <c r="U1150" s="246"/>
      <c r="V1150" s="246"/>
      <c r="W1150" s="246"/>
      <c r="X1150" s="246"/>
      <c r="Y1150" s="246"/>
      <c r="Z1150" s="246"/>
      <c r="AA1150" s="246"/>
      <c r="AB1150" s="246"/>
      <c r="AC1150" s="246"/>
      <c r="AD1150" s="246"/>
      <c r="AE1150" s="246"/>
      <c r="AF1150" s="246"/>
      <c r="AG1150" s="246"/>
      <c r="AH1150" s="246"/>
      <c r="AI1150" s="246"/>
      <c r="AJ1150" s="246"/>
      <c r="AK1150" s="246"/>
      <c r="AL1150" s="246"/>
    </row>
    <row r="1151" spans="3:38" s="47" customFormat="1" ht="38.25" customHeight="1" x14ac:dyDescent="0.25">
      <c r="C1151" s="243"/>
      <c r="H1151" s="243"/>
      <c r="L1151" s="282"/>
      <c r="M1151" s="243"/>
      <c r="O1151" s="243"/>
      <c r="P1151" s="246"/>
      <c r="Q1151" s="246"/>
      <c r="R1151" s="246"/>
      <c r="S1151" s="246"/>
      <c r="T1151" s="246"/>
      <c r="U1151" s="246"/>
      <c r="V1151" s="246"/>
      <c r="W1151" s="246"/>
      <c r="X1151" s="246"/>
      <c r="Y1151" s="246"/>
      <c r="Z1151" s="246"/>
      <c r="AA1151" s="246"/>
      <c r="AB1151" s="246"/>
      <c r="AC1151" s="246"/>
      <c r="AD1151" s="246"/>
      <c r="AE1151" s="246"/>
      <c r="AF1151" s="246"/>
      <c r="AG1151" s="246"/>
      <c r="AH1151" s="246"/>
      <c r="AI1151" s="246"/>
      <c r="AJ1151" s="246"/>
      <c r="AK1151" s="246"/>
      <c r="AL1151" s="246"/>
    </row>
    <row r="1152" spans="3:38" s="47" customFormat="1" ht="38.25" customHeight="1" x14ac:dyDescent="0.25">
      <c r="C1152" s="243"/>
      <c r="H1152" s="243"/>
      <c r="L1152" s="282"/>
      <c r="M1152" s="243"/>
      <c r="O1152" s="243"/>
      <c r="P1152" s="246"/>
      <c r="Q1152" s="246"/>
      <c r="R1152" s="246"/>
      <c r="S1152" s="246"/>
      <c r="T1152" s="246"/>
      <c r="U1152" s="246"/>
      <c r="V1152" s="246"/>
      <c r="W1152" s="246"/>
      <c r="X1152" s="246"/>
      <c r="Y1152" s="246"/>
      <c r="Z1152" s="246"/>
      <c r="AA1152" s="246"/>
      <c r="AB1152" s="246"/>
      <c r="AC1152" s="246"/>
      <c r="AD1152" s="246"/>
      <c r="AE1152" s="246"/>
      <c r="AF1152" s="246"/>
      <c r="AG1152" s="246"/>
      <c r="AH1152" s="246"/>
      <c r="AI1152" s="246"/>
      <c r="AJ1152" s="246"/>
      <c r="AK1152" s="246"/>
      <c r="AL1152" s="246"/>
    </row>
    <row r="1153" spans="3:38" s="47" customFormat="1" ht="38.25" customHeight="1" x14ac:dyDescent="0.25">
      <c r="C1153" s="243"/>
      <c r="H1153" s="243"/>
      <c r="L1153" s="282"/>
      <c r="M1153" s="243"/>
      <c r="O1153" s="243"/>
      <c r="P1153" s="246"/>
      <c r="Q1153" s="246"/>
      <c r="R1153" s="246"/>
      <c r="S1153" s="246"/>
      <c r="T1153" s="246"/>
      <c r="U1153" s="246"/>
      <c r="V1153" s="246"/>
      <c r="W1153" s="246"/>
      <c r="X1153" s="246"/>
      <c r="Y1153" s="246"/>
      <c r="Z1153" s="246"/>
      <c r="AA1153" s="246"/>
      <c r="AB1153" s="246"/>
      <c r="AC1153" s="246"/>
      <c r="AD1153" s="246"/>
      <c r="AE1153" s="246"/>
      <c r="AF1153" s="246"/>
      <c r="AG1153" s="246"/>
      <c r="AH1153" s="246"/>
      <c r="AI1153" s="246"/>
      <c r="AJ1153" s="246"/>
      <c r="AK1153" s="246"/>
      <c r="AL1153" s="246"/>
    </row>
    <row r="1154" spans="3:38" s="47" customFormat="1" ht="38.25" customHeight="1" x14ac:dyDescent="0.25">
      <c r="C1154" s="243"/>
      <c r="H1154" s="243"/>
      <c r="L1154" s="282"/>
      <c r="M1154" s="243"/>
      <c r="O1154" s="243"/>
      <c r="P1154" s="246"/>
      <c r="Q1154" s="246"/>
      <c r="R1154" s="246"/>
      <c r="S1154" s="246"/>
      <c r="T1154" s="246"/>
      <c r="U1154" s="246"/>
      <c r="V1154" s="246"/>
      <c r="W1154" s="246"/>
      <c r="X1154" s="246"/>
      <c r="Y1154" s="246"/>
      <c r="Z1154" s="246"/>
      <c r="AA1154" s="246"/>
      <c r="AB1154" s="246"/>
      <c r="AC1154" s="246"/>
      <c r="AD1154" s="246"/>
      <c r="AE1154" s="246"/>
      <c r="AF1154" s="246"/>
      <c r="AG1154" s="246"/>
      <c r="AH1154" s="246"/>
      <c r="AI1154" s="246"/>
      <c r="AJ1154" s="246"/>
      <c r="AK1154" s="246"/>
      <c r="AL1154" s="246"/>
    </row>
    <row r="1155" spans="3:38" s="47" customFormat="1" ht="38.25" customHeight="1" x14ac:dyDescent="0.25">
      <c r="C1155" s="243"/>
      <c r="H1155" s="243"/>
      <c r="L1155" s="282"/>
      <c r="M1155" s="243"/>
      <c r="O1155" s="243"/>
      <c r="P1155" s="246"/>
      <c r="Q1155" s="246"/>
      <c r="R1155" s="246"/>
      <c r="S1155" s="246"/>
      <c r="T1155" s="246"/>
      <c r="U1155" s="246"/>
      <c r="V1155" s="246"/>
      <c r="W1155" s="246"/>
      <c r="X1155" s="246"/>
      <c r="Y1155" s="246"/>
      <c r="Z1155" s="246"/>
      <c r="AA1155" s="246"/>
      <c r="AB1155" s="246"/>
      <c r="AC1155" s="246"/>
      <c r="AD1155" s="246"/>
      <c r="AE1155" s="246"/>
      <c r="AF1155" s="246"/>
      <c r="AG1155" s="246"/>
      <c r="AH1155" s="246"/>
      <c r="AI1155" s="246"/>
      <c r="AJ1155" s="246"/>
      <c r="AK1155" s="246"/>
      <c r="AL1155" s="246"/>
    </row>
    <row r="1156" spans="3:38" s="47" customFormat="1" ht="38.25" customHeight="1" x14ac:dyDescent="0.25">
      <c r="C1156" s="243"/>
      <c r="H1156" s="243"/>
      <c r="L1156" s="282"/>
      <c r="M1156" s="243"/>
      <c r="O1156" s="243"/>
      <c r="P1156" s="246"/>
      <c r="Q1156" s="246"/>
      <c r="R1156" s="246"/>
      <c r="S1156" s="246"/>
      <c r="T1156" s="246"/>
      <c r="U1156" s="246"/>
      <c r="V1156" s="246"/>
      <c r="W1156" s="246"/>
      <c r="X1156" s="246"/>
      <c r="Y1156" s="246"/>
      <c r="Z1156" s="246"/>
      <c r="AA1156" s="246"/>
      <c r="AB1156" s="246"/>
      <c r="AC1156" s="246"/>
      <c r="AD1156" s="246"/>
      <c r="AE1156" s="246"/>
      <c r="AF1156" s="246"/>
      <c r="AG1156" s="246"/>
      <c r="AH1156" s="246"/>
      <c r="AI1156" s="246"/>
      <c r="AJ1156" s="246"/>
      <c r="AK1156" s="246"/>
      <c r="AL1156" s="246"/>
    </row>
    <row r="1157" spans="3:38" s="47" customFormat="1" ht="38.25" customHeight="1" x14ac:dyDescent="0.25">
      <c r="C1157" s="243"/>
      <c r="H1157" s="243"/>
      <c r="L1157" s="282"/>
      <c r="M1157" s="243"/>
      <c r="O1157" s="243"/>
      <c r="P1157" s="246"/>
      <c r="Q1157" s="246"/>
      <c r="R1157" s="246"/>
      <c r="S1157" s="246"/>
      <c r="T1157" s="246"/>
      <c r="U1157" s="246"/>
      <c r="V1157" s="246"/>
      <c r="W1157" s="246"/>
      <c r="X1157" s="246"/>
      <c r="Y1157" s="246"/>
      <c r="Z1157" s="246"/>
      <c r="AA1157" s="246"/>
      <c r="AB1157" s="246"/>
      <c r="AC1157" s="246"/>
      <c r="AD1157" s="246"/>
      <c r="AE1157" s="246"/>
      <c r="AF1157" s="246"/>
      <c r="AG1157" s="246"/>
      <c r="AH1157" s="246"/>
      <c r="AI1157" s="246"/>
      <c r="AJ1157" s="246"/>
      <c r="AK1157" s="246"/>
      <c r="AL1157" s="246"/>
    </row>
    <row r="1158" spans="3:38" s="47" customFormat="1" ht="38.25" customHeight="1" x14ac:dyDescent="0.25">
      <c r="C1158" s="243"/>
      <c r="H1158" s="243"/>
      <c r="L1158" s="282"/>
      <c r="M1158" s="243"/>
      <c r="O1158" s="243"/>
      <c r="P1158" s="246"/>
      <c r="Q1158" s="246"/>
      <c r="R1158" s="246"/>
      <c r="S1158" s="246"/>
      <c r="T1158" s="246"/>
      <c r="U1158" s="246"/>
      <c r="V1158" s="246"/>
      <c r="W1158" s="246"/>
      <c r="X1158" s="246"/>
      <c r="Y1158" s="246"/>
      <c r="Z1158" s="246"/>
      <c r="AA1158" s="246"/>
      <c r="AB1158" s="246"/>
      <c r="AC1158" s="246"/>
      <c r="AD1158" s="246"/>
      <c r="AE1158" s="246"/>
      <c r="AF1158" s="246"/>
      <c r="AG1158" s="246"/>
      <c r="AH1158" s="246"/>
      <c r="AI1158" s="246"/>
      <c r="AJ1158" s="246"/>
      <c r="AK1158" s="246"/>
      <c r="AL1158" s="246"/>
    </row>
    <row r="1159" spans="3:38" s="47" customFormat="1" ht="38.25" customHeight="1" x14ac:dyDescent="0.25">
      <c r="C1159" s="243"/>
      <c r="H1159" s="243"/>
      <c r="L1159" s="282"/>
      <c r="M1159" s="243"/>
      <c r="O1159" s="243"/>
      <c r="P1159" s="246"/>
      <c r="Q1159" s="246"/>
      <c r="R1159" s="246"/>
      <c r="S1159" s="246"/>
      <c r="T1159" s="246"/>
      <c r="U1159" s="246"/>
      <c r="V1159" s="246"/>
      <c r="W1159" s="246"/>
      <c r="X1159" s="246"/>
      <c r="Y1159" s="246"/>
      <c r="Z1159" s="246"/>
      <c r="AA1159" s="246"/>
      <c r="AB1159" s="246"/>
      <c r="AC1159" s="246"/>
      <c r="AD1159" s="246"/>
      <c r="AE1159" s="246"/>
      <c r="AF1159" s="246"/>
      <c r="AG1159" s="246"/>
      <c r="AH1159" s="246"/>
      <c r="AI1159" s="246"/>
      <c r="AJ1159" s="246"/>
      <c r="AK1159" s="246"/>
      <c r="AL1159" s="246"/>
    </row>
    <row r="1160" spans="3:38" s="47" customFormat="1" ht="38.25" customHeight="1" x14ac:dyDescent="0.25">
      <c r="C1160" s="243"/>
      <c r="H1160" s="243"/>
      <c r="L1160" s="282"/>
      <c r="M1160" s="243"/>
      <c r="O1160" s="243"/>
      <c r="P1160" s="246"/>
      <c r="Q1160" s="246"/>
      <c r="R1160" s="246"/>
      <c r="S1160" s="246"/>
      <c r="T1160" s="246"/>
      <c r="U1160" s="246"/>
      <c r="V1160" s="246"/>
      <c r="W1160" s="246"/>
      <c r="X1160" s="246"/>
      <c r="Y1160" s="246"/>
      <c r="Z1160" s="246"/>
      <c r="AA1160" s="246"/>
      <c r="AB1160" s="246"/>
      <c r="AC1160" s="246"/>
      <c r="AD1160" s="246"/>
      <c r="AE1160" s="246"/>
      <c r="AF1160" s="246"/>
      <c r="AG1160" s="246"/>
      <c r="AH1160" s="246"/>
      <c r="AI1160" s="246"/>
      <c r="AJ1160" s="246"/>
      <c r="AK1160" s="246"/>
      <c r="AL1160" s="246"/>
    </row>
    <row r="1161" spans="3:38" s="47" customFormat="1" ht="38.25" customHeight="1" x14ac:dyDescent="0.25">
      <c r="C1161" s="243"/>
      <c r="H1161" s="243"/>
      <c r="L1161" s="282"/>
      <c r="M1161" s="243"/>
      <c r="O1161" s="243"/>
      <c r="P1161" s="246"/>
      <c r="Q1161" s="246"/>
      <c r="R1161" s="246"/>
      <c r="S1161" s="246"/>
      <c r="T1161" s="246"/>
      <c r="U1161" s="246"/>
      <c r="V1161" s="246"/>
      <c r="W1161" s="246"/>
      <c r="X1161" s="246"/>
      <c r="Y1161" s="246"/>
      <c r="Z1161" s="246"/>
      <c r="AA1161" s="246"/>
      <c r="AB1161" s="246"/>
      <c r="AC1161" s="246"/>
      <c r="AD1161" s="246"/>
      <c r="AE1161" s="246"/>
      <c r="AF1161" s="246"/>
      <c r="AG1161" s="246"/>
      <c r="AH1161" s="246"/>
      <c r="AI1161" s="246"/>
      <c r="AJ1161" s="246"/>
      <c r="AK1161" s="246"/>
      <c r="AL1161" s="246"/>
    </row>
    <row r="1162" spans="3:38" s="47" customFormat="1" ht="38.25" customHeight="1" x14ac:dyDescent="0.25">
      <c r="C1162" s="243"/>
      <c r="H1162" s="243"/>
      <c r="L1162" s="282"/>
      <c r="M1162" s="243"/>
      <c r="O1162" s="243"/>
      <c r="P1162" s="246"/>
      <c r="Q1162" s="246"/>
      <c r="R1162" s="246"/>
      <c r="S1162" s="246"/>
      <c r="T1162" s="246"/>
      <c r="U1162" s="246"/>
      <c r="V1162" s="246"/>
      <c r="W1162" s="246"/>
      <c r="X1162" s="246"/>
      <c r="Y1162" s="246"/>
      <c r="Z1162" s="246"/>
      <c r="AA1162" s="246"/>
      <c r="AB1162" s="246"/>
      <c r="AC1162" s="246"/>
      <c r="AD1162" s="246"/>
      <c r="AE1162" s="246"/>
      <c r="AF1162" s="246"/>
      <c r="AG1162" s="246"/>
      <c r="AH1162" s="246"/>
      <c r="AI1162" s="246"/>
      <c r="AJ1162" s="246"/>
      <c r="AK1162" s="246"/>
      <c r="AL1162" s="246"/>
    </row>
    <row r="1163" spans="3:38" s="47" customFormat="1" ht="38.25" customHeight="1" x14ac:dyDescent="0.25">
      <c r="C1163" s="243"/>
      <c r="H1163" s="243"/>
      <c r="L1163" s="282"/>
      <c r="M1163" s="243"/>
      <c r="O1163" s="243"/>
      <c r="P1163" s="246"/>
      <c r="Q1163" s="246"/>
      <c r="R1163" s="246"/>
      <c r="S1163" s="246"/>
      <c r="T1163" s="246"/>
      <c r="U1163" s="246"/>
      <c r="V1163" s="246"/>
      <c r="W1163" s="246"/>
      <c r="X1163" s="246"/>
      <c r="Y1163" s="246"/>
      <c r="Z1163" s="246"/>
      <c r="AA1163" s="246"/>
      <c r="AB1163" s="246"/>
      <c r="AC1163" s="246"/>
      <c r="AD1163" s="246"/>
      <c r="AE1163" s="246"/>
      <c r="AF1163" s="246"/>
      <c r="AG1163" s="246"/>
      <c r="AH1163" s="246"/>
      <c r="AI1163" s="246"/>
      <c r="AJ1163" s="246"/>
      <c r="AK1163" s="246"/>
      <c r="AL1163" s="246"/>
    </row>
    <row r="1164" spans="3:38" s="47" customFormat="1" ht="38.25" customHeight="1" x14ac:dyDescent="0.25">
      <c r="C1164" s="243"/>
      <c r="H1164" s="243"/>
      <c r="L1164" s="282"/>
      <c r="M1164" s="243"/>
      <c r="O1164" s="243"/>
      <c r="P1164" s="246"/>
      <c r="Q1164" s="246"/>
      <c r="R1164" s="246"/>
      <c r="S1164" s="246"/>
      <c r="T1164" s="246"/>
      <c r="U1164" s="246"/>
      <c r="V1164" s="246"/>
      <c r="W1164" s="246"/>
      <c r="X1164" s="246"/>
      <c r="Y1164" s="246"/>
      <c r="Z1164" s="246"/>
      <c r="AA1164" s="246"/>
      <c r="AB1164" s="246"/>
      <c r="AC1164" s="246"/>
      <c r="AD1164" s="246"/>
      <c r="AE1164" s="246"/>
      <c r="AF1164" s="246"/>
      <c r="AG1164" s="246"/>
      <c r="AH1164" s="246"/>
      <c r="AI1164" s="246"/>
      <c r="AJ1164" s="246"/>
      <c r="AK1164" s="246"/>
      <c r="AL1164" s="246"/>
    </row>
    <row r="1165" spans="3:38" s="47" customFormat="1" ht="38.25" customHeight="1" x14ac:dyDescent="0.25">
      <c r="C1165" s="243"/>
      <c r="H1165" s="243"/>
      <c r="L1165" s="282"/>
      <c r="M1165" s="243"/>
      <c r="O1165" s="243"/>
      <c r="P1165" s="246"/>
      <c r="Q1165" s="246"/>
      <c r="R1165" s="246"/>
      <c r="S1165" s="246"/>
      <c r="T1165" s="246"/>
      <c r="U1165" s="246"/>
      <c r="V1165" s="246"/>
      <c r="W1165" s="246"/>
      <c r="X1165" s="246"/>
      <c r="Y1165" s="246"/>
      <c r="Z1165" s="246"/>
      <c r="AA1165" s="246"/>
      <c r="AB1165" s="246"/>
      <c r="AC1165" s="246"/>
      <c r="AD1165" s="246"/>
      <c r="AE1165" s="246"/>
      <c r="AF1165" s="246"/>
      <c r="AG1165" s="246"/>
      <c r="AH1165" s="246"/>
      <c r="AI1165" s="246"/>
      <c r="AJ1165" s="246"/>
      <c r="AK1165" s="246"/>
      <c r="AL1165" s="246"/>
    </row>
    <row r="1166" spans="3:38" s="47" customFormat="1" ht="38.25" customHeight="1" x14ac:dyDescent="0.25">
      <c r="C1166" s="243"/>
      <c r="H1166" s="243"/>
      <c r="L1166" s="282"/>
      <c r="M1166" s="243"/>
      <c r="O1166" s="243"/>
      <c r="P1166" s="246"/>
      <c r="Q1166" s="246"/>
      <c r="R1166" s="246"/>
      <c r="S1166" s="246"/>
      <c r="T1166" s="246"/>
      <c r="U1166" s="246"/>
      <c r="V1166" s="246"/>
      <c r="W1166" s="246"/>
      <c r="X1166" s="246"/>
      <c r="Y1166" s="246"/>
      <c r="Z1166" s="246"/>
      <c r="AA1166" s="246"/>
      <c r="AB1166" s="246"/>
      <c r="AC1166" s="246"/>
      <c r="AD1166" s="246"/>
      <c r="AE1166" s="246"/>
      <c r="AF1166" s="246"/>
      <c r="AG1166" s="246"/>
      <c r="AH1166" s="246"/>
      <c r="AI1166" s="246"/>
      <c r="AJ1166" s="246"/>
      <c r="AK1166" s="246"/>
      <c r="AL1166" s="246"/>
    </row>
    <row r="1167" spans="3:38" s="47" customFormat="1" ht="38.25" customHeight="1" x14ac:dyDescent="0.25">
      <c r="C1167" s="243"/>
      <c r="H1167" s="243"/>
      <c r="L1167" s="282"/>
      <c r="M1167" s="243"/>
      <c r="O1167" s="243"/>
      <c r="P1167" s="246"/>
      <c r="Q1167" s="246"/>
      <c r="R1167" s="246"/>
      <c r="S1167" s="246"/>
      <c r="T1167" s="246"/>
      <c r="U1167" s="246"/>
      <c r="V1167" s="246"/>
      <c r="W1167" s="246"/>
      <c r="X1167" s="246"/>
      <c r="Y1167" s="246"/>
      <c r="Z1167" s="246"/>
      <c r="AA1167" s="246"/>
      <c r="AB1167" s="246"/>
      <c r="AC1167" s="246"/>
      <c r="AD1167" s="246"/>
      <c r="AE1167" s="246"/>
      <c r="AF1167" s="246"/>
      <c r="AG1167" s="246"/>
      <c r="AH1167" s="246"/>
      <c r="AI1167" s="246"/>
      <c r="AJ1167" s="246"/>
      <c r="AK1167" s="246"/>
      <c r="AL1167" s="246"/>
    </row>
    <row r="1168" spans="3:38" s="47" customFormat="1" ht="38.25" customHeight="1" x14ac:dyDescent="0.25">
      <c r="C1168" s="243"/>
      <c r="H1168" s="243"/>
      <c r="L1168" s="282"/>
      <c r="M1168" s="243"/>
      <c r="O1168" s="243"/>
      <c r="P1168" s="246"/>
      <c r="Q1168" s="246"/>
      <c r="R1168" s="246"/>
      <c r="S1168" s="246"/>
      <c r="T1168" s="246"/>
      <c r="U1168" s="246"/>
      <c r="V1168" s="246"/>
      <c r="W1168" s="246"/>
      <c r="X1168" s="246"/>
      <c r="Y1168" s="246"/>
      <c r="Z1168" s="246"/>
      <c r="AA1168" s="246"/>
      <c r="AB1168" s="246"/>
      <c r="AC1168" s="246"/>
      <c r="AD1168" s="246"/>
      <c r="AE1168" s="246"/>
      <c r="AF1168" s="246"/>
      <c r="AG1168" s="246"/>
      <c r="AH1168" s="246"/>
      <c r="AI1168" s="246"/>
      <c r="AJ1168" s="246"/>
      <c r="AK1168" s="246"/>
      <c r="AL1168" s="246"/>
    </row>
    <row r="1169" spans="3:38" s="47" customFormat="1" ht="38.25" customHeight="1" x14ac:dyDescent="0.25">
      <c r="C1169" s="243"/>
      <c r="H1169" s="243"/>
      <c r="L1169" s="282"/>
      <c r="M1169" s="243"/>
      <c r="O1169" s="243"/>
      <c r="P1169" s="246"/>
      <c r="Q1169" s="246"/>
      <c r="R1169" s="246"/>
      <c r="S1169" s="246"/>
      <c r="T1169" s="246"/>
      <c r="U1169" s="246"/>
      <c r="V1169" s="246"/>
      <c r="W1169" s="246"/>
      <c r="X1169" s="246"/>
      <c r="Y1169" s="246"/>
      <c r="Z1169" s="246"/>
      <c r="AA1169" s="246"/>
      <c r="AB1169" s="246"/>
      <c r="AC1169" s="246"/>
      <c r="AD1169" s="246"/>
      <c r="AE1169" s="246"/>
      <c r="AF1169" s="246"/>
      <c r="AG1169" s="246"/>
      <c r="AH1169" s="246"/>
      <c r="AI1169" s="246"/>
      <c r="AJ1169" s="246"/>
      <c r="AK1169" s="246"/>
      <c r="AL1169" s="246"/>
    </row>
    <row r="1170" spans="3:38" s="47" customFormat="1" ht="38.25" customHeight="1" x14ac:dyDescent="0.25">
      <c r="C1170" s="243"/>
      <c r="H1170" s="243"/>
      <c r="L1170" s="282"/>
      <c r="M1170" s="243"/>
      <c r="O1170" s="243"/>
      <c r="P1170" s="246"/>
      <c r="Q1170" s="246"/>
      <c r="R1170" s="246"/>
      <c r="S1170" s="246"/>
      <c r="T1170" s="246"/>
      <c r="U1170" s="246"/>
      <c r="V1170" s="246"/>
      <c r="W1170" s="246"/>
      <c r="X1170" s="246"/>
      <c r="Y1170" s="246"/>
      <c r="Z1170" s="246"/>
      <c r="AA1170" s="246"/>
      <c r="AB1170" s="246"/>
      <c r="AC1170" s="246"/>
      <c r="AD1170" s="246"/>
      <c r="AE1170" s="246"/>
      <c r="AF1170" s="246"/>
      <c r="AG1170" s="246"/>
      <c r="AH1170" s="246"/>
      <c r="AI1170" s="246"/>
      <c r="AJ1170" s="246"/>
      <c r="AK1170" s="246"/>
      <c r="AL1170" s="246"/>
    </row>
    <row r="1171" spans="3:38" s="47" customFormat="1" ht="38.25" customHeight="1" x14ac:dyDescent="0.25">
      <c r="C1171" s="243"/>
      <c r="H1171" s="243"/>
      <c r="L1171" s="282"/>
      <c r="M1171" s="243"/>
      <c r="O1171" s="243"/>
      <c r="P1171" s="246"/>
      <c r="Q1171" s="246"/>
      <c r="R1171" s="246"/>
      <c r="S1171" s="246"/>
      <c r="T1171" s="246"/>
      <c r="U1171" s="246"/>
      <c r="V1171" s="246"/>
      <c r="W1171" s="246"/>
      <c r="X1171" s="246"/>
      <c r="Y1171" s="246"/>
      <c r="Z1171" s="246"/>
      <c r="AA1171" s="246"/>
      <c r="AB1171" s="246"/>
      <c r="AC1171" s="246"/>
      <c r="AD1171" s="246"/>
      <c r="AE1171" s="246"/>
      <c r="AF1171" s="246"/>
      <c r="AG1171" s="246"/>
      <c r="AH1171" s="246"/>
      <c r="AI1171" s="246"/>
      <c r="AJ1171" s="246"/>
      <c r="AK1171" s="246"/>
      <c r="AL1171" s="246"/>
    </row>
    <row r="1172" spans="3:38" s="47" customFormat="1" ht="38.25" customHeight="1" x14ac:dyDescent="0.25">
      <c r="C1172" s="243"/>
      <c r="H1172" s="243"/>
      <c r="L1172" s="282"/>
      <c r="M1172" s="243"/>
      <c r="O1172" s="243"/>
      <c r="P1172" s="246"/>
      <c r="Q1172" s="246"/>
      <c r="R1172" s="246"/>
      <c r="S1172" s="246"/>
      <c r="T1172" s="246"/>
      <c r="U1172" s="246"/>
      <c r="V1172" s="246"/>
      <c r="W1172" s="246"/>
      <c r="X1172" s="246"/>
      <c r="Y1172" s="246"/>
      <c r="Z1172" s="246"/>
      <c r="AA1172" s="246"/>
      <c r="AB1172" s="246"/>
      <c r="AC1172" s="246"/>
      <c r="AD1172" s="246"/>
      <c r="AE1172" s="246"/>
      <c r="AF1172" s="246"/>
      <c r="AG1172" s="246"/>
      <c r="AH1172" s="246"/>
      <c r="AI1172" s="246"/>
      <c r="AJ1172" s="246"/>
      <c r="AK1172" s="246"/>
      <c r="AL1172" s="246"/>
    </row>
    <row r="1173" spans="3:38" s="47" customFormat="1" ht="38.25" customHeight="1" x14ac:dyDescent="0.25">
      <c r="C1173" s="243"/>
      <c r="H1173" s="243"/>
      <c r="L1173" s="282"/>
      <c r="M1173" s="243"/>
      <c r="O1173" s="243"/>
      <c r="P1173" s="246"/>
      <c r="Q1173" s="246"/>
      <c r="R1173" s="246"/>
      <c r="S1173" s="246"/>
      <c r="T1173" s="246"/>
      <c r="U1173" s="246"/>
      <c r="V1173" s="246"/>
      <c r="W1173" s="246"/>
      <c r="X1173" s="246"/>
      <c r="Y1173" s="246"/>
      <c r="Z1173" s="246"/>
      <c r="AA1173" s="246"/>
      <c r="AB1173" s="246"/>
      <c r="AC1173" s="246"/>
      <c r="AD1173" s="246"/>
      <c r="AE1173" s="246"/>
      <c r="AF1173" s="246"/>
      <c r="AG1173" s="246"/>
      <c r="AH1173" s="246"/>
      <c r="AI1173" s="246"/>
      <c r="AJ1173" s="246"/>
      <c r="AK1173" s="246"/>
      <c r="AL1173" s="246"/>
    </row>
    <row r="1174" spans="3:38" s="47" customFormat="1" ht="38.25" customHeight="1" x14ac:dyDescent="0.25">
      <c r="C1174" s="243"/>
      <c r="H1174" s="243"/>
      <c r="L1174" s="282"/>
      <c r="M1174" s="243"/>
      <c r="O1174" s="243"/>
      <c r="P1174" s="246"/>
      <c r="Q1174" s="246"/>
      <c r="R1174" s="246"/>
      <c r="S1174" s="246"/>
      <c r="T1174" s="246"/>
      <c r="U1174" s="246"/>
      <c r="V1174" s="246"/>
      <c r="W1174" s="246"/>
      <c r="X1174" s="246"/>
      <c r="Y1174" s="246"/>
      <c r="Z1174" s="246"/>
      <c r="AA1174" s="246"/>
      <c r="AB1174" s="246"/>
      <c r="AC1174" s="246"/>
      <c r="AD1174" s="246"/>
      <c r="AE1174" s="246"/>
      <c r="AF1174" s="246"/>
      <c r="AG1174" s="246"/>
      <c r="AH1174" s="246"/>
      <c r="AI1174" s="246"/>
      <c r="AJ1174" s="246"/>
      <c r="AK1174" s="246"/>
      <c r="AL1174" s="246"/>
    </row>
    <row r="1175" spans="3:38" s="47" customFormat="1" ht="38.25" customHeight="1" x14ac:dyDescent="0.25">
      <c r="C1175" s="243"/>
      <c r="H1175" s="243"/>
      <c r="L1175" s="282"/>
      <c r="M1175" s="243"/>
      <c r="O1175" s="243"/>
      <c r="P1175" s="246"/>
      <c r="Q1175" s="246"/>
      <c r="R1175" s="246"/>
      <c r="S1175" s="246"/>
      <c r="T1175" s="246"/>
      <c r="U1175" s="246"/>
      <c r="V1175" s="246"/>
      <c r="W1175" s="246"/>
      <c r="X1175" s="246"/>
      <c r="Y1175" s="246"/>
      <c r="Z1175" s="246"/>
      <c r="AA1175" s="246"/>
      <c r="AB1175" s="246"/>
      <c r="AC1175" s="246"/>
      <c r="AD1175" s="246"/>
      <c r="AE1175" s="246"/>
      <c r="AF1175" s="246"/>
      <c r="AG1175" s="246"/>
      <c r="AH1175" s="246"/>
      <c r="AI1175" s="246"/>
      <c r="AJ1175" s="246"/>
      <c r="AK1175" s="246"/>
      <c r="AL1175" s="246"/>
    </row>
    <row r="1176" spans="3:38" s="47" customFormat="1" ht="38.25" customHeight="1" x14ac:dyDescent="0.25">
      <c r="C1176" s="243"/>
      <c r="H1176" s="243"/>
      <c r="L1176" s="282"/>
      <c r="M1176" s="243"/>
      <c r="O1176" s="243"/>
      <c r="P1176" s="246"/>
      <c r="Q1176" s="246"/>
      <c r="R1176" s="246"/>
      <c r="S1176" s="246"/>
      <c r="T1176" s="246"/>
      <c r="U1176" s="246"/>
      <c r="V1176" s="246"/>
      <c r="W1176" s="246"/>
      <c r="X1176" s="246"/>
      <c r="Y1176" s="246"/>
      <c r="Z1176" s="246"/>
      <c r="AA1176" s="246"/>
      <c r="AB1176" s="246"/>
      <c r="AC1176" s="246"/>
      <c r="AD1176" s="246"/>
      <c r="AE1176" s="246"/>
      <c r="AF1176" s="246"/>
      <c r="AG1176" s="246"/>
      <c r="AH1176" s="246"/>
      <c r="AI1176" s="246"/>
      <c r="AJ1176" s="246"/>
      <c r="AK1176" s="246"/>
      <c r="AL1176" s="246"/>
    </row>
    <row r="1177" spans="3:38" s="47" customFormat="1" ht="38.25" customHeight="1" x14ac:dyDescent="0.25">
      <c r="C1177" s="243"/>
      <c r="H1177" s="243"/>
      <c r="L1177" s="282"/>
      <c r="M1177" s="243"/>
      <c r="O1177" s="243"/>
      <c r="P1177" s="246"/>
      <c r="Q1177" s="246"/>
      <c r="R1177" s="246"/>
      <c r="S1177" s="246"/>
      <c r="T1177" s="246"/>
      <c r="U1177" s="246"/>
      <c r="V1177" s="246"/>
      <c r="W1177" s="246"/>
      <c r="X1177" s="246"/>
      <c r="Y1177" s="246"/>
      <c r="Z1177" s="246"/>
      <c r="AA1177" s="246"/>
      <c r="AB1177" s="246"/>
      <c r="AC1177" s="246"/>
      <c r="AD1177" s="246"/>
      <c r="AE1177" s="246"/>
      <c r="AF1177" s="246"/>
      <c r="AG1177" s="246"/>
      <c r="AH1177" s="246"/>
      <c r="AI1177" s="246"/>
      <c r="AJ1177" s="246"/>
      <c r="AK1177" s="246"/>
      <c r="AL1177" s="246"/>
    </row>
    <row r="1178" spans="3:38" s="47" customFormat="1" ht="38.25" customHeight="1" x14ac:dyDescent="0.25">
      <c r="C1178" s="243"/>
      <c r="H1178" s="243"/>
      <c r="L1178" s="282"/>
      <c r="M1178" s="243"/>
      <c r="O1178" s="243"/>
      <c r="P1178" s="246"/>
      <c r="Q1178" s="246"/>
      <c r="R1178" s="246"/>
      <c r="S1178" s="246"/>
      <c r="T1178" s="246"/>
      <c r="U1178" s="246"/>
      <c r="V1178" s="246"/>
      <c r="W1178" s="246"/>
      <c r="X1178" s="246"/>
      <c r="Y1178" s="246"/>
      <c r="Z1178" s="246"/>
      <c r="AA1178" s="246"/>
      <c r="AB1178" s="246"/>
      <c r="AC1178" s="246"/>
      <c r="AD1178" s="246"/>
      <c r="AE1178" s="246"/>
      <c r="AF1178" s="246"/>
      <c r="AG1178" s="246"/>
      <c r="AH1178" s="246"/>
      <c r="AI1178" s="246"/>
      <c r="AJ1178" s="246"/>
      <c r="AK1178" s="246"/>
      <c r="AL1178" s="246"/>
    </row>
    <row r="1179" spans="3:38" s="47" customFormat="1" ht="38.25" customHeight="1" x14ac:dyDescent="0.25">
      <c r="C1179" s="243"/>
      <c r="H1179" s="243"/>
      <c r="L1179" s="282"/>
      <c r="M1179" s="243"/>
      <c r="O1179" s="243"/>
      <c r="P1179" s="246"/>
      <c r="Q1179" s="246"/>
      <c r="R1179" s="246"/>
      <c r="S1179" s="246"/>
      <c r="T1179" s="246"/>
      <c r="U1179" s="246"/>
      <c r="V1179" s="246"/>
      <c r="W1179" s="246"/>
      <c r="X1179" s="246"/>
      <c r="Y1179" s="246"/>
      <c r="Z1179" s="246"/>
      <c r="AA1179" s="246"/>
      <c r="AB1179" s="246"/>
      <c r="AC1179" s="246"/>
      <c r="AD1179" s="246"/>
      <c r="AE1179" s="246"/>
      <c r="AF1179" s="246"/>
      <c r="AG1179" s="246"/>
      <c r="AH1179" s="246"/>
      <c r="AI1179" s="246"/>
      <c r="AJ1179" s="246"/>
      <c r="AK1179" s="246"/>
      <c r="AL1179" s="246"/>
    </row>
    <row r="1180" spans="3:38" s="47" customFormat="1" ht="38.25" customHeight="1" x14ac:dyDescent="0.25">
      <c r="C1180" s="243"/>
      <c r="H1180" s="243"/>
      <c r="L1180" s="282"/>
      <c r="M1180" s="243"/>
      <c r="O1180" s="243"/>
      <c r="P1180" s="246"/>
      <c r="Q1180" s="246"/>
      <c r="R1180" s="246"/>
      <c r="S1180" s="246"/>
      <c r="T1180" s="246"/>
      <c r="U1180" s="246"/>
      <c r="V1180" s="246"/>
      <c r="W1180" s="246"/>
      <c r="X1180" s="246"/>
      <c r="Y1180" s="246"/>
      <c r="Z1180" s="246"/>
      <c r="AA1180" s="246"/>
      <c r="AB1180" s="246"/>
      <c r="AC1180" s="246"/>
      <c r="AD1180" s="246"/>
      <c r="AE1180" s="246"/>
      <c r="AF1180" s="246"/>
      <c r="AG1180" s="246"/>
      <c r="AH1180" s="246"/>
      <c r="AI1180" s="246"/>
      <c r="AJ1180" s="246"/>
      <c r="AK1180" s="246"/>
      <c r="AL1180" s="246"/>
    </row>
    <row r="1181" spans="3:38" s="47" customFormat="1" ht="38.25" customHeight="1" x14ac:dyDescent="0.25">
      <c r="C1181" s="243"/>
      <c r="H1181" s="243"/>
      <c r="L1181" s="282"/>
      <c r="M1181" s="243"/>
      <c r="O1181" s="243"/>
      <c r="P1181" s="246"/>
      <c r="Q1181" s="246"/>
      <c r="R1181" s="246"/>
      <c r="S1181" s="246"/>
      <c r="T1181" s="246"/>
      <c r="U1181" s="246"/>
      <c r="V1181" s="246"/>
      <c r="W1181" s="246"/>
      <c r="X1181" s="246"/>
      <c r="Y1181" s="246"/>
      <c r="Z1181" s="246"/>
      <c r="AA1181" s="246"/>
      <c r="AB1181" s="246"/>
      <c r="AC1181" s="246"/>
      <c r="AD1181" s="246"/>
      <c r="AE1181" s="246"/>
      <c r="AF1181" s="246"/>
      <c r="AG1181" s="246"/>
      <c r="AH1181" s="246"/>
      <c r="AI1181" s="246"/>
      <c r="AJ1181" s="246"/>
      <c r="AK1181" s="246"/>
      <c r="AL1181" s="246"/>
    </row>
    <row r="1182" spans="3:38" s="47" customFormat="1" ht="38.25" customHeight="1" x14ac:dyDescent="0.25">
      <c r="C1182" s="243"/>
      <c r="H1182" s="243"/>
      <c r="L1182" s="282"/>
      <c r="M1182" s="243"/>
      <c r="O1182" s="243"/>
      <c r="P1182" s="246"/>
      <c r="Q1182" s="246"/>
      <c r="R1182" s="246"/>
      <c r="S1182" s="246"/>
      <c r="T1182" s="246"/>
      <c r="U1182" s="246"/>
      <c r="V1182" s="246"/>
      <c r="W1182" s="246"/>
      <c r="X1182" s="246"/>
      <c r="Y1182" s="246"/>
      <c r="Z1182" s="246"/>
      <c r="AA1182" s="246"/>
      <c r="AB1182" s="246"/>
      <c r="AC1182" s="246"/>
      <c r="AD1182" s="246"/>
      <c r="AE1182" s="246"/>
      <c r="AF1182" s="246"/>
      <c r="AG1182" s="246"/>
      <c r="AH1182" s="246"/>
      <c r="AI1182" s="246"/>
      <c r="AJ1182" s="246"/>
      <c r="AK1182" s="246"/>
      <c r="AL1182" s="246"/>
    </row>
    <row r="1183" spans="3:38" s="47" customFormat="1" ht="38.25" customHeight="1" x14ac:dyDescent="0.25">
      <c r="C1183" s="243"/>
      <c r="H1183" s="243"/>
      <c r="L1183" s="282"/>
      <c r="M1183" s="243"/>
      <c r="O1183" s="243"/>
      <c r="P1183" s="246"/>
      <c r="Q1183" s="246"/>
      <c r="R1183" s="246"/>
      <c r="S1183" s="246"/>
      <c r="T1183" s="246"/>
      <c r="U1183" s="246"/>
      <c r="V1183" s="246"/>
      <c r="W1183" s="246"/>
      <c r="X1183" s="246"/>
      <c r="Y1183" s="246"/>
      <c r="Z1183" s="246"/>
      <c r="AA1183" s="246"/>
      <c r="AB1183" s="246"/>
      <c r="AC1183" s="246"/>
      <c r="AD1183" s="246"/>
      <c r="AE1183" s="246"/>
      <c r="AF1183" s="246"/>
      <c r="AG1183" s="246"/>
      <c r="AH1183" s="246"/>
      <c r="AI1183" s="246"/>
      <c r="AJ1183" s="246"/>
      <c r="AK1183" s="246"/>
      <c r="AL1183" s="246"/>
    </row>
    <row r="1184" spans="3:38" s="47" customFormat="1" ht="38.25" customHeight="1" x14ac:dyDescent="0.25">
      <c r="C1184" s="243"/>
      <c r="H1184" s="243"/>
      <c r="L1184" s="282"/>
      <c r="M1184" s="243"/>
      <c r="O1184" s="243"/>
      <c r="P1184" s="246"/>
      <c r="Q1184" s="246"/>
      <c r="R1184" s="246"/>
      <c r="S1184" s="246"/>
      <c r="T1184" s="246"/>
      <c r="U1184" s="246"/>
      <c r="V1184" s="246"/>
      <c r="W1184" s="246"/>
      <c r="X1184" s="246"/>
      <c r="Y1184" s="246"/>
      <c r="Z1184" s="246"/>
      <c r="AA1184" s="246"/>
      <c r="AB1184" s="246"/>
      <c r="AC1184" s="246"/>
      <c r="AD1184" s="246"/>
      <c r="AE1184" s="246"/>
      <c r="AF1184" s="246"/>
      <c r="AG1184" s="246"/>
      <c r="AH1184" s="246"/>
      <c r="AI1184" s="246"/>
      <c r="AJ1184" s="246"/>
      <c r="AK1184" s="246"/>
      <c r="AL1184" s="246"/>
    </row>
    <row r="1185" spans="3:38" s="47" customFormat="1" ht="38.25" customHeight="1" x14ac:dyDescent="0.25">
      <c r="C1185" s="243"/>
      <c r="H1185" s="243"/>
      <c r="L1185" s="282"/>
      <c r="M1185" s="243"/>
      <c r="O1185" s="243"/>
      <c r="P1185" s="246"/>
      <c r="Q1185" s="246"/>
      <c r="R1185" s="246"/>
      <c r="S1185" s="246"/>
      <c r="T1185" s="246"/>
      <c r="U1185" s="246"/>
      <c r="V1185" s="246"/>
      <c r="W1185" s="246"/>
      <c r="X1185" s="246"/>
      <c r="Y1185" s="246"/>
      <c r="Z1185" s="246"/>
      <c r="AA1185" s="246"/>
      <c r="AB1185" s="246"/>
      <c r="AC1185" s="246"/>
      <c r="AD1185" s="246"/>
      <c r="AE1185" s="246"/>
      <c r="AF1185" s="246"/>
      <c r="AG1185" s="246"/>
      <c r="AH1185" s="246"/>
      <c r="AI1185" s="246"/>
      <c r="AJ1185" s="246"/>
      <c r="AK1185" s="246"/>
      <c r="AL1185" s="246"/>
    </row>
    <row r="1186" spans="3:38" s="47" customFormat="1" ht="38.25" customHeight="1" x14ac:dyDescent="0.25">
      <c r="C1186" s="243"/>
      <c r="H1186" s="243"/>
      <c r="L1186" s="282"/>
      <c r="M1186" s="243"/>
      <c r="O1186" s="243"/>
      <c r="P1186" s="246"/>
      <c r="Q1186" s="246"/>
      <c r="R1186" s="246"/>
      <c r="S1186" s="246"/>
      <c r="T1186" s="246"/>
      <c r="U1186" s="246"/>
      <c r="V1186" s="246"/>
      <c r="W1186" s="246"/>
      <c r="X1186" s="246"/>
      <c r="Y1186" s="246"/>
      <c r="Z1186" s="246"/>
      <c r="AA1186" s="246"/>
      <c r="AB1186" s="246"/>
      <c r="AC1186" s="246"/>
      <c r="AD1186" s="246"/>
      <c r="AE1186" s="246"/>
      <c r="AF1186" s="246"/>
      <c r="AG1186" s="246"/>
      <c r="AH1186" s="246"/>
      <c r="AI1186" s="246"/>
      <c r="AJ1186" s="246"/>
      <c r="AK1186" s="246"/>
      <c r="AL1186" s="246"/>
    </row>
    <row r="1187" spans="3:38" s="47" customFormat="1" ht="38.25" customHeight="1" x14ac:dyDescent="0.25">
      <c r="C1187" s="243"/>
      <c r="H1187" s="243"/>
      <c r="L1187" s="282"/>
      <c r="M1187" s="243"/>
      <c r="O1187" s="243"/>
      <c r="P1187" s="246"/>
      <c r="Q1187" s="246"/>
      <c r="R1187" s="246"/>
      <c r="S1187" s="246"/>
      <c r="T1187" s="246"/>
      <c r="U1187" s="246"/>
      <c r="V1187" s="246"/>
      <c r="W1187" s="246"/>
      <c r="X1187" s="246"/>
      <c r="Y1187" s="246"/>
      <c r="Z1187" s="246"/>
      <c r="AA1187" s="246"/>
      <c r="AB1187" s="246"/>
      <c r="AC1187" s="246"/>
      <c r="AD1187" s="246"/>
      <c r="AE1187" s="246"/>
      <c r="AF1187" s="246"/>
      <c r="AG1187" s="246"/>
      <c r="AH1187" s="246"/>
      <c r="AI1187" s="246"/>
      <c r="AJ1187" s="246"/>
      <c r="AK1187" s="246"/>
      <c r="AL1187" s="246"/>
    </row>
    <row r="1188" spans="3:38" s="47" customFormat="1" ht="38.25" customHeight="1" x14ac:dyDescent="0.25">
      <c r="C1188" s="243"/>
      <c r="H1188" s="243"/>
      <c r="L1188" s="282"/>
      <c r="M1188" s="243"/>
      <c r="O1188" s="243"/>
      <c r="P1188" s="246"/>
      <c r="Q1188" s="246"/>
      <c r="R1188" s="246"/>
      <c r="S1188" s="246"/>
      <c r="T1188" s="246"/>
      <c r="U1188" s="246"/>
      <c r="V1188" s="246"/>
      <c r="W1188" s="246"/>
      <c r="X1188" s="246"/>
      <c r="Y1188" s="246"/>
      <c r="Z1188" s="246"/>
      <c r="AA1188" s="246"/>
      <c r="AB1188" s="246"/>
      <c r="AC1188" s="246"/>
      <c r="AD1188" s="246"/>
      <c r="AE1188" s="246"/>
      <c r="AF1188" s="246"/>
      <c r="AG1188" s="246"/>
      <c r="AH1188" s="246"/>
      <c r="AI1188" s="246"/>
      <c r="AJ1188" s="246"/>
      <c r="AK1188" s="246"/>
      <c r="AL1188" s="246"/>
    </row>
    <row r="1189" spans="3:38" s="47" customFormat="1" ht="38.25" customHeight="1" x14ac:dyDescent="0.25">
      <c r="C1189" s="243"/>
      <c r="H1189" s="243"/>
      <c r="L1189" s="282"/>
      <c r="M1189" s="243"/>
      <c r="O1189" s="243"/>
      <c r="P1189" s="246"/>
      <c r="Q1189" s="246"/>
      <c r="R1189" s="246"/>
      <c r="S1189" s="246"/>
      <c r="T1189" s="246"/>
      <c r="U1189" s="246"/>
      <c r="V1189" s="246"/>
      <c r="W1189" s="246"/>
      <c r="X1189" s="246"/>
      <c r="Y1189" s="246"/>
      <c r="Z1189" s="246"/>
      <c r="AA1189" s="246"/>
      <c r="AB1189" s="246"/>
      <c r="AC1189" s="246"/>
      <c r="AD1189" s="246"/>
      <c r="AE1189" s="246"/>
      <c r="AF1189" s="246"/>
      <c r="AG1189" s="246"/>
      <c r="AH1189" s="246"/>
      <c r="AI1189" s="246"/>
      <c r="AJ1189" s="246"/>
      <c r="AK1189" s="246"/>
      <c r="AL1189" s="246"/>
    </row>
    <row r="1190" spans="3:38" s="47" customFormat="1" ht="38.25" customHeight="1" x14ac:dyDescent="0.25">
      <c r="C1190" s="243"/>
      <c r="H1190" s="243"/>
      <c r="L1190" s="282"/>
      <c r="M1190" s="243"/>
      <c r="O1190" s="243"/>
      <c r="P1190" s="246"/>
      <c r="Q1190" s="246"/>
      <c r="R1190" s="246"/>
      <c r="S1190" s="246"/>
      <c r="T1190" s="246"/>
      <c r="U1190" s="246"/>
      <c r="V1190" s="246"/>
      <c r="W1190" s="246"/>
      <c r="X1190" s="246"/>
      <c r="Y1190" s="246"/>
      <c r="Z1190" s="246"/>
      <c r="AA1190" s="246"/>
      <c r="AB1190" s="246"/>
      <c r="AC1190" s="246"/>
      <c r="AD1190" s="246"/>
      <c r="AE1190" s="246"/>
      <c r="AF1190" s="246"/>
      <c r="AG1190" s="246"/>
      <c r="AH1190" s="246"/>
      <c r="AI1190" s="246"/>
      <c r="AJ1190" s="246"/>
      <c r="AK1190" s="246"/>
      <c r="AL1190" s="246"/>
    </row>
    <row r="1191" spans="3:38" s="47" customFormat="1" ht="38.25" customHeight="1" x14ac:dyDescent="0.25">
      <c r="C1191" s="243"/>
      <c r="H1191" s="243"/>
      <c r="L1191" s="282"/>
      <c r="M1191" s="243"/>
      <c r="O1191" s="243"/>
      <c r="P1191" s="246"/>
      <c r="Q1191" s="246"/>
      <c r="R1191" s="246"/>
      <c r="S1191" s="246"/>
      <c r="T1191" s="246"/>
      <c r="U1191" s="246"/>
      <c r="V1191" s="246"/>
      <c r="W1191" s="246"/>
      <c r="X1191" s="246"/>
      <c r="Y1191" s="246"/>
      <c r="Z1191" s="246"/>
      <c r="AA1191" s="246"/>
      <c r="AB1191" s="246"/>
      <c r="AC1191" s="246"/>
      <c r="AD1191" s="246"/>
      <c r="AE1191" s="246"/>
      <c r="AF1191" s="246"/>
      <c r="AG1191" s="246"/>
      <c r="AH1191" s="246"/>
      <c r="AI1191" s="246"/>
      <c r="AJ1191" s="246"/>
      <c r="AK1191" s="246"/>
      <c r="AL1191" s="246"/>
    </row>
    <row r="1192" spans="3:38" s="47" customFormat="1" ht="38.25" customHeight="1" x14ac:dyDescent="0.25">
      <c r="C1192" s="243"/>
      <c r="H1192" s="243"/>
      <c r="L1192" s="282"/>
      <c r="M1192" s="243"/>
      <c r="O1192" s="243"/>
      <c r="P1192" s="246"/>
      <c r="Q1192" s="246"/>
      <c r="R1192" s="246"/>
      <c r="S1192" s="246"/>
      <c r="T1192" s="246"/>
      <c r="U1192" s="246"/>
      <c r="V1192" s="246"/>
      <c r="W1192" s="246"/>
      <c r="X1192" s="246"/>
      <c r="Y1192" s="246"/>
      <c r="Z1192" s="246"/>
      <c r="AA1192" s="246"/>
      <c r="AB1192" s="246"/>
      <c r="AC1192" s="246"/>
      <c r="AD1192" s="246"/>
      <c r="AE1192" s="246"/>
      <c r="AF1192" s="246"/>
      <c r="AG1192" s="246"/>
      <c r="AH1192" s="246"/>
      <c r="AI1192" s="246"/>
      <c r="AJ1192" s="246"/>
      <c r="AK1192" s="246"/>
      <c r="AL1192" s="246"/>
    </row>
    <row r="1193" spans="3:38" s="47" customFormat="1" ht="38.25" customHeight="1" x14ac:dyDescent="0.25">
      <c r="C1193" s="243"/>
      <c r="H1193" s="243"/>
      <c r="L1193" s="282"/>
      <c r="M1193" s="243"/>
      <c r="O1193" s="243"/>
      <c r="P1193" s="246"/>
      <c r="Q1193" s="246"/>
      <c r="R1193" s="246"/>
      <c r="S1193" s="246"/>
      <c r="T1193" s="246"/>
      <c r="U1193" s="246"/>
      <c r="V1193" s="246"/>
      <c r="W1193" s="246"/>
      <c r="X1193" s="246"/>
      <c r="Y1193" s="246"/>
      <c r="Z1193" s="246"/>
      <c r="AA1193" s="246"/>
      <c r="AB1193" s="246"/>
      <c r="AC1193" s="246"/>
      <c r="AD1193" s="246"/>
      <c r="AE1193" s="246"/>
      <c r="AF1193" s="246"/>
      <c r="AG1193" s="246"/>
      <c r="AH1193" s="246"/>
      <c r="AI1193" s="246"/>
      <c r="AJ1193" s="246"/>
      <c r="AK1193" s="246"/>
      <c r="AL1193" s="246"/>
    </row>
    <row r="1194" spans="3:38" s="47" customFormat="1" ht="38.25" customHeight="1" x14ac:dyDescent="0.25">
      <c r="C1194" s="243"/>
      <c r="H1194" s="243"/>
      <c r="L1194" s="282"/>
      <c r="M1194" s="243"/>
      <c r="O1194" s="243"/>
      <c r="P1194" s="246"/>
      <c r="Q1194" s="246"/>
      <c r="R1194" s="246"/>
      <c r="S1194" s="246"/>
      <c r="T1194" s="246"/>
      <c r="U1194" s="246"/>
      <c r="V1194" s="246"/>
      <c r="W1194" s="246"/>
      <c r="X1194" s="246"/>
      <c r="Y1194" s="246"/>
      <c r="Z1194" s="246"/>
      <c r="AA1194" s="246"/>
      <c r="AB1194" s="246"/>
      <c r="AC1194" s="246"/>
      <c r="AD1194" s="246"/>
      <c r="AE1194" s="246"/>
      <c r="AF1194" s="246"/>
      <c r="AG1194" s="246"/>
      <c r="AH1194" s="246"/>
      <c r="AI1194" s="246"/>
      <c r="AJ1194" s="246"/>
      <c r="AK1194" s="246"/>
      <c r="AL1194" s="246"/>
    </row>
    <row r="1195" spans="3:38" s="47" customFormat="1" ht="38.25" customHeight="1" x14ac:dyDescent="0.25">
      <c r="C1195" s="243"/>
      <c r="H1195" s="243"/>
      <c r="L1195" s="282"/>
      <c r="M1195" s="243"/>
      <c r="O1195" s="243"/>
      <c r="P1195" s="246"/>
      <c r="Q1195" s="246"/>
      <c r="R1195" s="246"/>
      <c r="S1195" s="246"/>
      <c r="T1195" s="246"/>
      <c r="U1195" s="246"/>
      <c r="V1195" s="246"/>
      <c r="W1195" s="246"/>
      <c r="X1195" s="246"/>
      <c r="Y1195" s="246"/>
      <c r="Z1195" s="246"/>
      <c r="AA1195" s="246"/>
      <c r="AB1195" s="246"/>
      <c r="AC1195" s="246"/>
      <c r="AD1195" s="246"/>
      <c r="AE1195" s="246"/>
      <c r="AF1195" s="246"/>
      <c r="AG1195" s="246"/>
      <c r="AH1195" s="246"/>
      <c r="AI1195" s="246"/>
      <c r="AJ1195" s="246"/>
      <c r="AK1195" s="246"/>
      <c r="AL1195" s="246"/>
    </row>
    <row r="1196" spans="3:38" s="47" customFormat="1" ht="38.25" customHeight="1" x14ac:dyDescent="0.25">
      <c r="C1196" s="243"/>
      <c r="H1196" s="243"/>
      <c r="L1196" s="282"/>
      <c r="M1196" s="243"/>
      <c r="O1196" s="243"/>
      <c r="P1196" s="246"/>
      <c r="Q1196" s="246"/>
      <c r="R1196" s="246"/>
      <c r="S1196" s="246"/>
      <c r="T1196" s="246"/>
      <c r="U1196" s="246"/>
      <c r="V1196" s="246"/>
      <c r="W1196" s="246"/>
      <c r="X1196" s="246"/>
      <c r="Y1196" s="246"/>
      <c r="Z1196" s="246"/>
      <c r="AA1196" s="246"/>
      <c r="AB1196" s="246"/>
      <c r="AC1196" s="246"/>
      <c r="AD1196" s="246"/>
      <c r="AE1196" s="246"/>
      <c r="AF1196" s="246"/>
      <c r="AG1196" s="246"/>
      <c r="AH1196" s="246"/>
      <c r="AI1196" s="246"/>
      <c r="AJ1196" s="246"/>
      <c r="AK1196" s="246"/>
      <c r="AL1196" s="246"/>
    </row>
    <row r="1197" spans="3:38" s="47" customFormat="1" ht="38.25" customHeight="1" x14ac:dyDescent="0.25">
      <c r="C1197" s="243"/>
      <c r="H1197" s="243"/>
      <c r="L1197" s="282"/>
      <c r="M1197" s="243"/>
      <c r="O1197" s="243"/>
      <c r="P1197" s="246"/>
      <c r="Q1197" s="246"/>
      <c r="R1197" s="246"/>
      <c r="S1197" s="246"/>
      <c r="T1197" s="246"/>
      <c r="U1197" s="246"/>
      <c r="V1197" s="246"/>
      <c r="W1197" s="246"/>
      <c r="X1197" s="246"/>
      <c r="Y1197" s="246"/>
      <c r="Z1197" s="246"/>
      <c r="AA1197" s="246"/>
      <c r="AB1197" s="246"/>
      <c r="AC1197" s="246"/>
      <c r="AD1197" s="246"/>
      <c r="AE1197" s="246"/>
      <c r="AF1197" s="246"/>
      <c r="AG1197" s="246"/>
      <c r="AH1197" s="246"/>
      <c r="AI1197" s="246"/>
      <c r="AJ1197" s="246"/>
      <c r="AK1197" s="246"/>
      <c r="AL1197" s="246"/>
    </row>
    <row r="1198" spans="3:38" s="47" customFormat="1" ht="38.25" customHeight="1" x14ac:dyDescent="0.25">
      <c r="C1198" s="243"/>
      <c r="H1198" s="243"/>
      <c r="L1198" s="282"/>
      <c r="M1198" s="243"/>
      <c r="O1198" s="243"/>
      <c r="P1198" s="246"/>
      <c r="Q1198" s="246"/>
      <c r="R1198" s="246"/>
      <c r="S1198" s="246"/>
      <c r="T1198" s="246"/>
      <c r="U1198" s="246"/>
      <c r="V1198" s="246"/>
      <c r="W1198" s="246"/>
      <c r="X1198" s="246"/>
      <c r="Y1198" s="246"/>
      <c r="Z1198" s="246"/>
      <c r="AA1198" s="246"/>
      <c r="AB1198" s="246"/>
      <c r="AC1198" s="246"/>
      <c r="AD1198" s="246"/>
      <c r="AE1198" s="246"/>
      <c r="AF1198" s="246"/>
      <c r="AG1198" s="246"/>
      <c r="AH1198" s="246"/>
      <c r="AI1198" s="246"/>
      <c r="AJ1198" s="246"/>
      <c r="AK1198" s="246"/>
      <c r="AL1198" s="246"/>
    </row>
    <row r="1199" spans="3:38" s="47" customFormat="1" ht="38.25" customHeight="1" x14ac:dyDescent="0.25">
      <c r="C1199" s="243"/>
      <c r="H1199" s="243"/>
      <c r="L1199" s="282"/>
      <c r="M1199" s="243"/>
      <c r="O1199" s="243"/>
      <c r="P1199" s="246"/>
      <c r="Q1199" s="246"/>
      <c r="R1199" s="246"/>
      <c r="S1199" s="246"/>
      <c r="T1199" s="246"/>
      <c r="U1199" s="246"/>
      <c r="V1199" s="246"/>
      <c r="W1199" s="246"/>
      <c r="X1199" s="246"/>
      <c r="Y1199" s="246"/>
      <c r="Z1199" s="246"/>
      <c r="AA1199" s="246"/>
      <c r="AB1199" s="246"/>
      <c r="AC1199" s="246"/>
      <c r="AD1199" s="246"/>
      <c r="AE1199" s="246"/>
      <c r="AF1199" s="246"/>
      <c r="AG1199" s="246"/>
      <c r="AH1199" s="246"/>
      <c r="AI1199" s="246"/>
      <c r="AJ1199" s="246"/>
      <c r="AK1199" s="246"/>
      <c r="AL1199" s="246"/>
    </row>
    <row r="1200" spans="3:38" s="47" customFormat="1" ht="38.25" customHeight="1" x14ac:dyDescent="0.25">
      <c r="C1200" s="243"/>
      <c r="H1200" s="243"/>
      <c r="L1200" s="282"/>
      <c r="M1200" s="243"/>
      <c r="O1200" s="243"/>
      <c r="P1200" s="246"/>
      <c r="Q1200" s="246"/>
      <c r="R1200" s="246"/>
      <c r="S1200" s="246"/>
      <c r="T1200" s="246"/>
      <c r="U1200" s="246"/>
      <c r="V1200" s="246"/>
      <c r="W1200" s="246"/>
      <c r="X1200" s="246"/>
      <c r="Y1200" s="246"/>
      <c r="Z1200" s="246"/>
      <c r="AA1200" s="246"/>
      <c r="AB1200" s="246"/>
      <c r="AC1200" s="246"/>
      <c r="AD1200" s="246"/>
      <c r="AE1200" s="246"/>
      <c r="AF1200" s="246"/>
      <c r="AG1200" s="246"/>
      <c r="AH1200" s="246"/>
      <c r="AI1200" s="246"/>
      <c r="AJ1200" s="246"/>
      <c r="AK1200" s="246"/>
      <c r="AL1200" s="246"/>
    </row>
    <row r="1201" spans="3:38" s="47" customFormat="1" ht="38.25" customHeight="1" x14ac:dyDescent="0.25">
      <c r="C1201" s="243"/>
      <c r="H1201" s="243"/>
      <c r="L1201" s="282"/>
      <c r="M1201" s="243"/>
      <c r="O1201" s="243"/>
      <c r="P1201" s="246"/>
      <c r="Q1201" s="246"/>
      <c r="R1201" s="246"/>
      <c r="S1201" s="246"/>
      <c r="T1201" s="246"/>
      <c r="U1201" s="246"/>
      <c r="V1201" s="246"/>
      <c r="W1201" s="246"/>
      <c r="X1201" s="246"/>
      <c r="Y1201" s="246"/>
      <c r="Z1201" s="246"/>
      <c r="AA1201" s="246"/>
      <c r="AB1201" s="246"/>
      <c r="AC1201" s="246"/>
      <c r="AD1201" s="246"/>
      <c r="AE1201" s="246"/>
      <c r="AF1201" s="246"/>
      <c r="AG1201" s="246"/>
      <c r="AH1201" s="246"/>
      <c r="AI1201" s="246"/>
      <c r="AJ1201" s="246"/>
      <c r="AK1201" s="246"/>
      <c r="AL1201" s="246"/>
    </row>
    <row r="1202" spans="3:38" s="47" customFormat="1" ht="38.25" customHeight="1" x14ac:dyDescent="0.25">
      <c r="C1202" s="243"/>
      <c r="H1202" s="243"/>
      <c r="L1202" s="282"/>
      <c r="M1202" s="243"/>
      <c r="O1202" s="243"/>
      <c r="P1202" s="246"/>
      <c r="Q1202" s="246"/>
      <c r="R1202" s="246"/>
      <c r="S1202" s="246"/>
      <c r="T1202" s="246"/>
      <c r="U1202" s="246"/>
      <c r="V1202" s="246"/>
      <c r="W1202" s="246"/>
      <c r="X1202" s="246"/>
      <c r="Y1202" s="246"/>
      <c r="Z1202" s="246"/>
      <c r="AA1202" s="246"/>
      <c r="AB1202" s="246"/>
      <c r="AC1202" s="246"/>
      <c r="AD1202" s="246"/>
      <c r="AE1202" s="246"/>
      <c r="AF1202" s="246"/>
      <c r="AG1202" s="246"/>
      <c r="AH1202" s="246"/>
      <c r="AI1202" s="246"/>
      <c r="AJ1202" s="246"/>
      <c r="AK1202" s="246"/>
      <c r="AL1202" s="246"/>
    </row>
    <row r="1203" spans="3:38" s="47" customFormat="1" ht="38.25" customHeight="1" x14ac:dyDescent="0.25">
      <c r="C1203" s="243"/>
      <c r="H1203" s="243"/>
      <c r="L1203" s="282"/>
      <c r="M1203" s="243"/>
      <c r="O1203" s="243"/>
      <c r="P1203" s="246"/>
      <c r="Q1203" s="246"/>
      <c r="R1203" s="246"/>
      <c r="S1203" s="246"/>
      <c r="T1203" s="246"/>
      <c r="U1203" s="246"/>
      <c r="V1203" s="246"/>
      <c r="W1203" s="246"/>
      <c r="X1203" s="246"/>
      <c r="Y1203" s="246"/>
      <c r="Z1203" s="246"/>
      <c r="AA1203" s="246"/>
      <c r="AB1203" s="246"/>
      <c r="AC1203" s="246"/>
      <c r="AD1203" s="246"/>
      <c r="AE1203" s="246"/>
      <c r="AF1203" s="246"/>
      <c r="AG1203" s="246"/>
      <c r="AH1203" s="246"/>
      <c r="AI1203" s="246"/>
      <c r="AJ1203" s="246"/>
      <c r="AK1203" s="246"/>
      <c r="AL1203" s="246"/>
    </row>
    <row r="1204" spans="3:38" s="47" customFormat="1" ht="38.25" customHeight="1" x14ac:dyDescent="0.25">
      <c r="C1204" s="243"/>
      <c r="H1204" s="243"/>
      <c r="L1204" s="282"/>
      <c r="M1204" s="243"/>
      <c r="O1204" s="243"/>
      <c r="P1204" s="246"/>
      <c r="Q1204" s="246"/>
      <c r="R1204" s="246"/>
      <c r="S1204" s="246"/>
      <c r="T1204" s="246"/>
      <c r="U1204" s="246"/>
      <c r="V1204" s="246"/>
      <c r="W1204" s="246"/>
      <c r="X1204" s="246"/>
      <c r="Y1204" s="246"/>
      <c r="Z1204" s="246"/>
      <c r="AA1204" s="246"/>
      <c r="AB1204" s="246"/>
      <c r="AC1204" s="246"/>
      <c r="AD1204" s="246"/>
      <c r="AE1204" s="246"/>
      <c r="AF1204" s="246"/>
      <c r="AG1204" s="246"/>
      <c r="AH1204" s="246"/>
      <c r="AI1204" s="246"/>
      <c r="AJ1204" s="246"/>
      <c r="AK1204" s="246"/>
      <c r="AL1204" s="246"/>
    </row>
    <row r="1205" spans="3:38" s="47" customFormat="1" ht="38.25" customHeight="1" x14ac:dyDescent="0.25">
      <c r="C1205" s="243"/>
      <c r="H1205" s="243"/>
      <c r="L1205" s="282"/>
      <c r="M1205" s="243"/>
      <c r="O1205" s="243"/>
      <c r="P1205" s="246"/>
      <c r="Q1205" s="246"/>
      <c r="R1205" s="246"/>
      <c r="S1205" s="246"/>
      <c r="T1205" s="246"/>
      <c r="U1205" s="246"/>
      <c r="V1205" s="246"/>
      <c r="W1205" s="246"/>
      <c r="X1205" s="246"/>
      <c r="Y1205" s="246"/>
      <c r="Z1205" s="246"/>
      <c r="AA1205" s="246"/>
      <c r="AB1205" s="246"/>
      <c r="AC1205" s="246"/>
      <c r="AD1205" s="246"/>
      <c r="AE1205" s="246"/>
      <c r="AF1205" s="246"/>
      <c r="AG1205" s="246"/>
      <c r="AH1205" s="246"/>
      <c r="AI1205" s="246"/>
      <c r="AJ1205" s="246"/>
      <c r="AK1205" s="246"/>
      <c r="AL1205" s="246"/>
    </row>
    <row r="1206" spans="3:38" s="47" customFormat="1" ht="38.25" customHeight="1" x14ac:dyDescent="0.25">
      <c r="C1206" s="243"/>
      <c r="H1206" s="243"/>
      <c r="L1206" s="282"/>
      <c r="M1206" s="243"/>
      <c r="O1206" s="243"/>
      <c r="P1206" s="246"/>
      <c r="Q1206" s="246"/>
      <c r="R1206" s="246"/>
      <c r="S1206" s="246"/>
      <c r="T1206" s="246"/>
      <c r="U1206" s="246"/>
      <c r="V1206" s="246"/>
      <c r="W1206" s="246"/>
      <c r="X1206" s="246"/>
      <c r="Y1206" s="246"/>
      <c r="Z1206" s="246"/>
      <c r="AA1206" s="246"/>
      <c r="AB1206" s="246"/>
      <c r="AC1206" s="246"/>
      <c r="AD1206" s="246"/>
      <c r="AE1206" s="246"/>
      <c r="AF1206" s="246"/>
      <c r="AG1206" s="246"/>
      <c r="AH1206" s="246"/>
      <c r="AI1206" s="246"/>
      <c r="AJ1206" s="246"/>
      <c r="AK1206" s="246"/>
      <c r="AL1206" s="246"/>
    </row>
    <row r="1207" spans="3:38" s="47" customFormat="1" ht="38.25" customHeight="1" x14ac:dyDescent="0.25">
      <c r="C1207" s="243"/>
      <c r="H1207" s="243"/>
      <c r="L1207" s="282"/>
      <c r="M1207" s="243"/>
      <c r="O1207" s="243"/>
      <c r="P1207" s="246"/>
      <c r="Q1207" s="246"/>
      <c r="R1207" s="246"/>
      <c r="S1207" s="246"/>
      <c r="T1207" s="246"/>
      <c r="U1207" s="246"/>
      <c r="V1207" s="246"/>
      <c r="W1207" s="246"/>
      <c r="X1207" s="246"/>
      <c r="Y1207" s="246"/>
      <c r="Z1207" s="246"/>
      <c r="AA1207" s="246"/>
      <c r="AB1207" s="246"/>
      <c r="AC1207" s="246"/>
      <c r="AD1207" s="246"/>
      <c r="AE1207" s="246"/>
      <c r="AF1207" s="246"/>
      <c r="AG1207" s="246"/>
      <c r="AH1207" s="246"/>
      <c r="AI1207" s="246"/>
      <c r="AJ1207" s="246"/>
      <c r="AK1207" s="246"/>
      <c r="AL1207" s="246"/>
    </row>
    <row r="1208" spans="3:38" s="47" customFormat="1" ht="38.25" customHeight="1" x14ac:dyDescent="0.25">
      <c r="C1208" s="243"/>
      <c r="H1208" s="243"/>
      <c r="L1208" s="282"/>
      <c r="M1208" s="243"/>
      <c r="O1208" s="243"/>
      <c r="P1208" s="246"/>
      <c r="Q1208" s="246"/>
      <c r="R1208" s="246"/>
      <c r="S1208" s="246"/>
      <c r="T1208" s="246"/>
      <c r="U1208" s="246"/>
      <c r="V1208" s="246"/>
      <c r="W1208" s="246"/>
      <c r="X1208" s="246"/>
      <c r="Y1208" s="246"/>
      <c r="Z1208" s="246"/>
      <c r="AA1208" s="246"/>
      <c r="AB1208" s="246"/>
      <c r="AC1208" s="246"/>
      <c r="AD1208" s="246"/>
      <c r="AE1208" s="246"/>
      <c r="AF1208" s="246"/>
      <c r="AG1208" s="246"/>
      <c r="AH1208" s="246"/>
      <c r="AI1208" s="246"/>
      <c r="AJ1208" s="246"/>
      <c r="AK1208" s="246"/>
      <c r="AL1208" s="246"/>
    </row>
    <row r="1209" spans="3:38" s="47" customFormat="1" ht="38.25" customHeight="1" x14ac:dyDescent="0.25">
      <c r="C1209" s="243"/>
      <c r="H1209" s="243"/>
      <c r="L1209" s="282"/>
      <c r="M1209" s="243"/>
      <c r="O1209" s="243"/>
      <c r="P1209" s="246"/>
      <c r="Q1209" s="246"/>
      <c r="R1209" s="246"/>
      <c r="S1209" s="246"/>
      <c r="T1209" s="246"/>
      <c r="U1209" s="246"/>
      <c r="V1209" s="246"/>
      <c r="W1209" s="246"/>
      <c r="X1209" s="246"/>
      <c r="Y1209" s="246"/>
      <c r="Z1209" s="246"/>
      <c r="AA1209" s="246"/>
      <c r="AB1209" s="246"/>
      <c r="AC1209" s="246"/>
      <c r="AD1209" s="246"/>
      <c r="AE1209" s="246"/>
      <c r="AF1209" s="246"/>
      <c r="AG1209" s="246"/>
      <c r="AH1209" s="246"/>
      <c r="AI1209" s="246"/>
      <c r="AJ1209" s="246"/>
      <c r="AK1209" s="246"/>
      <c r="AL1209" s="246"/>
    </row>
    <row r="1210" spans="3:38" s="47" customFormat="1" ht="38.25" customHeight="1" x14ac:dyDescent="0.25">
      <c r="C1210" s="243"/>
      <c r="H1210" s="243"/>
      <c r="L1210" s="282"/>
      <c r="M1210" s="243"/>
      <c r="O1210" s="243"/>
      <c r="P1210" s="246"/>
      <c r="Q1210" s="246"/>
      <c r="R1210" s="246"/>
      <c r="S1210" s="246"/>
      <c r="T1210" s="246"/>
      <c r="U1210" s="246"/>
      <c r="V1210" s="246"/>
      <c r="W1210" s="246"/>
      <c r="X1210" s="246"/>
      <c r="Y1210" s="246"/>
      <c r="Z1210" s="246"/>
      <c r="AA1210" s="246"/>
      <c r="AB1210" s="246"/>
      <c r="AC1210" s="246"/>
      <c r="AD1210" s="246"/>
      <c r="AE1210" s="246"/>
      <c r="AF1210" s="246"/>
      <c r="AG1210" s="246"/>
      <c r="AH1210" s="246"/>
      <c r="AI1210" s="246"/>
      <c r="AJ1210" s="246"/>
      <c r="AK1210" s="246"/>
      <c r="AL1210" s="246"/>
    </row>
    <row r="1211" spans="3:38" s="47" customFormat="1" ht="38.25" customHeight="1" x14ac:dyDescent="0.25">
      <c r="C1211" s="243"/>
      <c r="H1211" s="243"/>
      <c r="L1211" s="282"/>
      <c r="M1211" s="243"/>
      <c r="O1211" s="243"/>
      <c r="P1211" s="246"/>
      <c r="Q1211" s="246"/>
      <c r="R1211" s="246"/>
      <c r="S1211" s="246"/>
      <c r="T1211" s="246"/>
      <c r="U1211" s="246"/>
      <c r="V1211" s="246"/>
      <c r="W1211" s="246"/>
      <c r="X1211" s="246"/>
      <c r="Y1211" s="246"/>
      <c r="Z1211" s="246"/>
      <c r="AA1211" s="246"/>
      <c r="AB1211" s="246"/>
      <c r="AC1211" s="246"/>
      <c r="AD1211" s="246"/>
      <c r="AE1211" s="246"/>
      <c r="AF1211" s="246"/>
      <c r="AG1211" s="246"/>
      <c r="AH1211" s="246"/>
      <c r="AI1211" s="246"/>
      <c r="AJ1211" s="246"/>
      <c r="AK1211" s="246"/>
      <c r="AL1211" s="246"/>
    </row>
    <row r="1212" spans="3:38" s="47" customFormat="1" ht="38.25" customHeight="1" x14ac:dyDescent="0.25">
      <c r="C1212" s="243"/>
      <c r="H1212" s="243"/>
      <c r="L1212" s="282"/>
      <c r="M1212" s="243"/>
      <c r="O1212" s="243"/>
      <c r="P1212" s="246"/>
      <c r="Q1212" s="246"/>
      <c r="R1212" s="246"/>
      <c r="S1212" s="246"/>
      <c r="T1212" s="246"/>
      <c r="U1212" s="246"/>
      <c r="V1212" s="246"/>
      <c r="W1212" s="246"/>
      <c r="X1212" s="246"/>
      <c r="Y1212" s="246"/>
      <c r="Z1212" s="246"/>
      <c r="AA1212" s="246"/>
      <c r="AB1212" s="246"/>
      <c r="AC1212" s="246"/>
      <c r="AD1212" s="246"/>
      <c r="AE1212" s="246"/>
      <c r="AF1212" s="246"/>
      <c r="AG1212" s="246"/>
      <c r="AH1212" s="246"/>
      <c r="AI1212" s="246"/>
      <c r="AJ1212" s="246"/>
      <c r="AK1212" s="246"/>
      <c r="AL1212" s="246"/>
    </row>
    <row r="1213" spans="3:38" s="47" customFormat="1" ht="38.25" customHeight="1" x14ac:dyDescent="0.25">
      <c r="C1213" s="243"/>
      <c r="H1213" s="243"/>
      <c r="L1213" s="282"/>
      <c r="M1213" s="243"/>
      <c r="O1213" s="243"/>
      <c r="P1213" s="246"/>
      <c r="Q1213" s="246"/>
      <c r="R1213" s="246"/>
      <c r="S1213" s="246"/>
      <c r="T1213" s="246"/>
      <c r="U1213" s="246"/>
      <c r="V1213" s="246"/>
      <c r="W1213" s="246"/>
      <c r="X1213" s="246"/>
      <c r="Y1213" s="246"/>
      <c r="Z1213" s="246"/>
      <c r="AA1213" s="246"/>
      <c r="AB1213" s="246"/>
      <c r="AC1213" s="246"/>
      <c r="AD1213" s="246"/>
      <c r="AE1213" s="246"/>
      <c r="AF1213" s="246"/>
      <c r="AG1213" s="246"/>
      <c r="AH1213" s="246"/>
      <c r="AI1213" s="246"/>
      <c r="AJ1213" s="246"/>
      <c r="AK1213" s="246"/>
      <c r="AL1213" s="246"/>
    </row>
    <row r="1214" spans="3:38" s="47" customFormat="1" ht="38.25" customHeight="1" x14ac:dyDescent="0.25">
      <c r="C1214" s="243"/>
      <c r="H1214" s="243"/>
      <c r="L1214" s="282"/>
      <c r="M1214" s="243"/>
      <c r="O1214" s="243"/>
      <c r="P1214" s="246"/>
      <c r="Q1214" s="246"/>
      <c r="R1214" s="246"/>
      <c r="S1214" s="246"/>
      <c r="T1214" s="246"/>
      <c r="U1214" s="246"/>
      <c r="V1214" s="246"/>
      <c r="W1214" s="246"/>
      <c r="X1214" s="246"/>
      <c r="Y1214" s="246"/>
      <c r="Z1214" s="246"/>
      <c r="AA1214" s="246"/>
      <c r="AB1214" s="246"/>
      <c r="AC1214" s="246"/>
      <c r="AD1214" s="246"/>
      <c r="AE1214" s="246"/>
      <c r="AF1214" s="246"/>
      <c r="AG1214" s="246"/>
      <c r="AH1214" s="246"/>
      <c r="AI1214" s="246"/>
      <c r="AJ1214" s="246"/>
      <c r="AK1214" s="246"/>
      <c r="AL1214" s="246"/>
    </row>
    <row r="1215" spans="3:38" s="47" customFormat="1" ht="38.25" customHeight="1" x14ac:dyDescent="0.25">
      <c r="C1215" s="243"/>
      <c r="H1215" s="243"/>
      <c r="L1215" s="282"/>
      <c r="M1215" s="243"/>
      <c r="O1215" s="243"/>
      <c r="P1215" s="246"/>
      <c r="Q1215" s="246"/>
      <c r="R1215" s="246"/>
      <c r="S1215" s="246"/>
      <c r="T1215" s="246"/>
      <c r="U1215" s="246"/>
      <c r="V1215" s="246"/>
      <c r="W1215" s="246"/>
      <c r="X1215" s="246"/>
      <c r="Y1215" s="246"/>
      <c r="Z1215" s="246"/>
      <c r="AA1215" s="246"/>
      <c r="AB1215" s="246"/>
      <c r="AC1215" s="246"/>
      <c r="AD1215" s="246"/>
      <c r="AE1215" s="246"/>
      <c r="AF1215" s="246"/>
      <c r="AG1215" s="246"/>
      <c r="AH1215" s="246"/>
      <c r="AI1215" s="246"/>
      <c r="AJ1215" s="246"/>
      <c r="AK1215" s="246"/>
      <c r="AL1215" s="246"/>
    </row>
    <row r="1216" spans="3:38" s="47" customFormat="1" ht="38.25" customHeight="1" x14ac:dyDescent="0.25">
      <c r="C1216" s="243"/>
      <c r="H1216" s="243"/>
      <c r="L1216" s="282"/>
      <c r="M1216" s="243"/>
      <c r="O1216" s="243"/>
      <c r="P1216" s="246"/>
      <c r="Q1216" s="246"/>
      <c r="R1216" s="246"/>
      <c r="S1216" s="246"/>
      <c r="T1216" s="246"/>
      <c r="U1216" s="246"/>
      <c r="V1216" s="246"/>
      <c r="W1216" s="246"/>
      <c r="X1216" s="246"/>
      <c r="Y1216" s="246"/>
      <c r="Z1216" s="246"/>
      <c r="AA1216" s="246"/>
      <c r="AB1216" s="246"/>
      <c r="AC1216" s="246"/>
      <c r="AD1216" s="246"/>
      <c r="AE1216" s="246"/>
      <c r="AF1216" s="246"/>
      <c r="AG1216" s="246"/>
      <c r="AH1216" s="246"/>
      <c r="AI1216" s="246"/>
      <c r="AJ1216" s="246"/>
      <c r="AK1216" s="246"/>
      <c r="AL1216" s="246"/>
    </row>
    <row r="1217" spans="3:38" s="47" customFormat="1" ht="38.25" customHeight="1" x14ac:dyDescent="0.25">
      <c r="C1217" s="243"/>
      <c r="H1217" s="243"/>
      <c r="L1217" s="282"/>
      <c r="M1217" s="243"/>
      <c r="O1217" s="243"/>
      <c r="P1217" s="246"/>
      <c r="Q1217" s="246"/>
      <c r="R1217" s="246"/>
      <c r="S1217" s="246"/>
      <c r="T1217" s="246"/>
      <c r="U1217" s="246"/>
      <c r="V1217" s="246"/>
      <c r="W1217" s="246"/>
      <c r="X1217" s="246"/>
      <c r="Y1217" s="246"/>
      <c r="Z1217" s="246"/>
      <c r="AA1217" s="246"/>
      <c r="AB1217" s="246"/>
      <c r="AC1217" s="246"/>
      <c r="AD1217" s="246"/>
      <c r="AE1217" s="246"/>
      <c r="AF1217" s="246"/>
      <c r="AG1217" s="246"/>
      <c r="AH1217" s="246"/>
      <c r="AI1217" s="246"/>
      <c r="AJ1217" s="246"/>
      <c r="AK1217" s="246"/>
      <c r="AL1217" s="246"/>
    </row>
    <row r="1218" spans="3:38" s="47" customFormat="1" ht="38.25" customHeight="1" x14ac:dyDescent="0.25">
      <c r="C1218" s="243"/>
      <c r="H1218" s="243"/>
      <c r="L1218" s="282"/>
      <c r="M1218" s="243"/>
      <c r="O1218" s="243"/>
      <c r="P1218" s="246"/>
      <c r="Q1218" s="246"/>
      <c r="R1218" s="246"/>
      <c r="S1218" s="246"/>
      <c r="T1218" s="246"/>
      <c r="U1218" s="246"/>
      <c r="V1218" s="246"/>
      <c r="W1218" s="246"/>
      <c r="X1218" s="246"/>
      <c r="Y1218" s="246"/>
      <c r="Z1218" s="246"/>
      <c r="AA1218" s="246"/>
      <c r="AB1218" s="246"/>
      <c r="AC1218" s="246"/>
      <c r="AD1218" s="246"/>
      <c r="AE1218" s="246"/>
      <c r="AF1218" s="246"/>
      <c r="AG1218" s="246"/>
      <c r="AH1218" s="246"/>
      <c r="AI1218" s="246"/>
      <c r="AJ1218" s="246"/>
      <c r="AK1218" s="246"/>
      <c r="AL1218" s="246"/>
    </row>
    <row r="1219" spans="3:38" s="47" customFormat="1" ht="38.25" customHeight="1" x14ac:dyDescent="0.25">
      <c r="C1219" s="243"/>
      <c r="H1219" s="243"/>
      <c r="L1219" s="282"/>
      <c r="M1219" s="243"/>
      <c r="O1219" s="243"/>
      <c r="P1219" s="246"/>
      <c r="Q1219" s="246"/>
      <c r="R1219" s="246"/>
      <c r="S1219" s="246"/>
      <c r="T1219" s="246"/>
      <c r="U1219" s="246"/>
      <c r="V1219" s="246"/>
      <c r="W1219" s="246"/>
      <c r="X1219" s="246"/>
      <c r="Y1219" s="246"/>
      <c r="Z1219" s="246"/>
      <c r="AA1219" s="246"/>
      <c r="AB1219" s="246"/>
      <c r="AC1219" s="246"/>
      <c r="AD1219" s="246"/>
      <c r="AE1219" s="246"/>
      <c r="AF1219" s="246"/>
      <c r="AG1219" s="246"/>
      <c r="AH1219" s="246"/>
      <c r="AI1219" s="246"/>
      <c r="AJ1219" s="246"/>
      <c r="AK1219" s="246"/>
      <c r="AL1219" s="246"/>
    </row>
    <row r="1220" spans="3:38" s="47" customFormat="1" ht="38.25" customHeight="1" x14ac:dyDescent="0.25">
      <c r="C1220" s="243"/>
      <c r="H1220" s="243"/>
      <c r="L1220" s="282"/>
      <c r="M1220" s="243"/>
      <c r="O1220" s="243"/>
      <c r="P1220" s="246"/>
      <c r="Q1220" s="246"/>
      <c r="R1220" s="246"/>
      <c r="S1220" s="246"/>
      <c r="T1220" s="246"/>
      <c r="U1220" s="246"/>
      <c r="V1220" s="246"/>
      <c r="W1220" s="246"/>
      <c r="X1220" s="246"/>
      <c r="Y1220" s="246"/>
      <c r="Z1220" s="246"/>
      <c r="AA1220" s="246"/>
      <c r="AB1220" s="246"/>
      <c r="AC1220" s="246"/>
      <c r="AD1220" s="246"/>
      <c r="AE1220" s="246"/>
      <c r="AF1220" s="246"/>
      <c r="AG1220" s="246"/>
      <c r="AH1220" s="246"/>
      <c r="AI1220" s="246"/>
      <c r="AJ1220" s="246"/>
      <c r="AK1220" s="246"/>
      <c r="AL1220" s="246"/>
    </row>
    <row r="1221" spans="3:38" s="47" customFormat="1" ht="38.25" customHeight="1" x14ac:dyDescent="0.25">
      <c r="C1221" s="243"/>
      <c r="H1221" s="243"/>
      <c r="L1221" s="282"/>
      <c r="M1221" s="243"/>
      <c r="O1221" s="243"/>
      <c r="P1221" s="246"/>
      <c r="Q1221" s="246"/>
      <c r="R1221" s="246"/>
      <c r="S1221" s="246"/>
      <c r="T1221" s="246"/>
      <c r="U1221" s="246"/>
      <c r="V1221" s="246"/>
      <c r="W1221" s="246"/>
      <c r="X1221" s="246"/>
      <c r="Y1221" s="246"/>
      <c r="Z1221" s="246"/>
      <c r="AA1221" s="246"/>
      <c r="AB1221" s="246"/>
      <c r="AC1221" s="246"/>
      <c r="AD1221" s="246"/>
      <c r="AE1221" s="246"/>
      <c r="AF1221" s="246"/>
      <c r="AG1221" s="246"/>
      <c r="AH1221" s="246"/>
      <c r="AI1221" s="246"/>
      <c r="AJ1221" s="246"/>
      <c r="AK1221" s="246"/>
      <c r="AL1221" s="246"/>
    </row>
    <row r="1222" spans="3:38" s="47" customFormat="1" ht="38.25" customHeight="1" x14ac:dyDescent="0.25">
      <c r="C1222" s="243"/>
      <c r="H1222" s="243"/>
      <c r="L1222" s="282"/>
      <c r="M1222" s="243"/>
      <c r="O1222" s="243"/>
      <c r="P1222" s="246"/>
      <c r="Q1222" s="246"/>
      <c r="R1222" s="246"/>
      <c r="S1222" s="246"/>
      <c r="T1222" s="246"/>
      <c r="U1222" s="246"/>
      <c r="V1222" s="246"/>
      <c r="W1222" s="246"/>
      <c r="X1222" s="246"/>
      <c r="Y1222" s="246"/>
      <c r="Z1222" s="246"/>
      <c r="AA1222" s="246"/>
      <c r="AB1222" s="246"/>
      <c r="AC1222" s="246"/>
      <c r="AD1222" s="246"/>
      <c r="AE1222" s="246"/>
      <c r="AF1222" s="246"/>
      <c r="AG1222" s="246"/>
      <c r="AH1222" s="246"/>
      <c r="AI1222" s="246"/>
      <c r="AJ1222" s="246"/>
      <c r="AK1222" s="246"/>
      <c r="AL1222" s="246"/>
    </row>
    <row r="1223" spans="3:38" s="47" customFormat="1" ht="38.25" customHeight="1" x14ac:dyDescent="0.25">
      <c r="C1223" s="243"/>
      <c r="H1223" s="243"/>
      <c r="L1223" s="282"/>
      <c r="M1223" s="243"/>
      <c r="O1223" s="243"/>
      <c r="P1223" s="246"/>
      <c r="Q1223" s="246"/>
      <c r="R1223" s="246"/>
      <c r="S1223" s="246"/>
      <c r="T1223" s="246"/>
      <c r="U1223" s="246"/>
      <c r="V1223" s="246"/>
      <c r="W1223" s="246"/>
      <c r="X1223" s="246"/>
      <c r="Y1223" s="246"/>
      <c r="Z1223" s="246"/>
      <c r="AA1223" s="246"/>
      <c r="AB1223" s="246"/>
      <c r="AC1223" s="246"/>
      <c r="AD1223" s="246"/>
      <c r="AE1223" s="246"/>
      <c r="AF1223" s="246"/>
      <c r="AG1223" s="246"/>
      <c r="AH1223" s="246"/>
      <c r="AI1223" s="246"/>
      <c r="AJ1223" s="246"/>
      <c r="AK1223" s="246"/>
      <c r="AL1223" s="246"/>
    </row>
    <row r="1224" spans="3:38" s="47" customFormat="1" ht="38.25" customHeight="1" x14ac:dyDescent="0.25">
      <c r="C1224" s="243"/>
      <c r="H1224" s="243"/>
      <c r="L1224" s="282"/>
      <c r="M1224" s="243"/>
      <c r="O1224" s="243"/>
      <c r="P1224" s="246"/>
      <c r="Q1224" s="246"/>
      <c r="R1224" s="246"/>
      <c r="S1224" s="246"/>
      <c r="T1224" s="246"/>
      <c r="U1224" s="246"/>
      <c r="V1224" s="246"/>
      <c r="W1224" s="246"/>
      <c r="X1224" s="246"/>
      <c r="Y1224" s="246"/>
      <c r="Z1224" s="246"/>
      <c r="AA1224" s="246"/>
      <c r="AB1224" s="246"/>
      <c r="AC1224" s="246"/>
      <c r="AD1224" s="246"/>
      <c r="AE1224" s="246"/>
      <c r="AF1224" s="246"/>
      <c r="AG1224" s="246"/>
      <c r="AH1224" s="246"/>
      <c r="AI1224" s="246"/>
      <c r="AJ1224" s="246"/>
      <c r="AK1224" s="246"/>
      <c r="AL1224" s="246"/>
    </row>
    <row r="1225" spans="3:38" s="47" customFormat="1" ht="38.25" customHeight="1" x14ac:dyDescent="0.25">
      <c r="C1225" s="243"/>
      <c r="H1225" s="243"/>
      <c r="L1225" s="282"/>
      <c r="M1225" s="243"/>
      <c r="O1225" s="243"/>
      <c r="P1225" s="246"/>
      <c r="Q1225" s="246"/>
      <c r="R1225" s="246"/>
      <c r="S1225" s="246"/>
      <c r="T1225" s="246"/>
      <c r="U1225" s="246"/>
      <c r="V1225" s="246"/>
      <c r="W1225" s="246"/>
      <c r="X1225" s="246"/>
      <c r="Y1225" s="246"/>
      <c r="Z1225" s="246"/>
      <c r="AA1225" s="246"/>
      <c r="AB1225" s="246"/>
      <c r="AC1225" s="246"/>
      <c r="AD1225" s="246"/>
      <c r="AE1225" s="246"/>
      <c r="AF1225" s="246"/>
      <c r="AG1225" s="246"/>
      <c r="AH1225" s="246"/>
      <c r="AI1225" s="246"/>
      <c r="AJ1225" s="246"/>
      <c r="AK1225" s="246"/>
      <c r="AL1225" s="246"/>
    </row>
    <row r="1226" spans="3:38" s="47" customFormat="1" ht="38.25" customHeight="1" x14ac:dyDescent="0.25">
      <c r="C1226" s="243"/>
      <c r="H1226" s="243"/>
      <c r="L1226" s="282"/>
      <c r="M1226" s="243"/>
      <c r="O1226" s="243"/>
      <c r="P1226" s="246"/>
      <c r="Q1226" s="246"/>
      <c r="R1226" s="246"/>
      <c r="S1226" s="246"/>
      <c r="T1226" s="246"/>
      <c r="U1226" s="246"/>
      <c r="V1226" s="246"/>
      <c r="W1226" s="246"/>
      <c r="X1226" s="246"/>
      <c r="Y1226" s="246"/>
      <c r="Z1226" s="246"/>
      <c r="AA1226" s="246"/>
      <c r="AB1226" s="246"/>
      <c r="AC1226" s="246"/>
      <c r="AD1226" s="246"/>
      <c r="AE1226" s="246"/>
      <c r="AF1226" s="246"/>
      <c r="AG1226" s="246"/>
      <c r="AH1226" s="246"/>
      <c r="AI1226" s="246"/>
      <c r="AJ1226" s="246"/>
      <c r="AK1226" s="246"/>
      <c r="AL1226" s="246"/>
    </row>
    <row r="1227" spans="3:38" s="47" customFormat="1" ht="38.25" customHeight="1" x14ac:dyDescent="0.25">
      <c r="C1227" s="243"/>
      <c r="H1227" s="243"/>
      <c r="L1227" s="282"/>
      <c r="M1227" s="243"/>
      <c r="O1227" s="243"/>
      <c r="P1227" s="246"/>
      <c r="Q1227" s="246"/>
      <c r="R1227" s="246"/>
      <c r="S1227" s="246"/>
      <c r="T1227" s="246"/>
      <c r="U1227" s="246"/>
      <c r="V1227" s="246"/>
      <c r="W1227" s="246"/>
      <c r="X1227" s="246"/>
      <c r="Y1227" s="246"/>
      <c r="Z1227" s="246"/>
      <c r="AA1227" s="246"/>
      <c r="AB1227" s="246"/>
      <c r="AC1227" s="246"/>
      <c r="AD1227" s="246"/>
      <c r="AE1227" s="246"/>
      <c r="AF1227" s="246"/>
      <c r="AG1227" s="246"/>
      <c r="AH1227" s="246"/>
      <c r="AI1227" s="246"/>
      <c r="AJ1227" s="246"/>
      <c r="AK1227" s="246"/>
      <c r="AL1227" s="246"/>
    </row>
    <row r="1228" spans="3:38" s="47" customFormat="1" ht="38.25" customHeight="1" x14ac:dyDescent="0.25">
      <c r="C1228" s="243"/>
      <c r="H1228" s="243"/>
      <c r="L1228" s="282"/>
      <c r="M1228" s="243"/>
      <c r="O1228" s="243"/>
      <c r="P1228" s="246"/>
      <c r="Q1228" s="246"/>
      <c r="R1228" s="246"/>
      <c r="S1228" s="246"/>
      <c r="T1228" s="246"/>
      <c r="U1228" s="246"/>
      <c r="V1228" s="246"/>
      <c r="W1228" s="246"/>
      <c r="X1228" s="246"/>
      <c r="Y1228" s="246"/>
      <c r="Z1228" s="246"/>
      <c r="AA1228" s="246"/>
      <c r="AB1228" s="246"/>
      <c r="AC1228" s="246"/>
      <c r="AD1228" s="246"/>
      <c r="AE1228" s="246"/>
      <c r="AF1228" s="246"/>
      <c r="AG1228" s="246"/>
      <c r="AH1228" s="246"/>
      <c r="AI1228" s="246"/>
      <c r="AJ1228" s="246"/>
      <c r="AK1228" s="246"/>
      <c r="AL1228" s="246"/>
    </row>
    <row r="1229" spans="3:38" s="47" customFormat="1" ht="38.25" customHeight="1" x14ac:dyDescent="0.25">
      <c r="C1229" s="243"/>
      <c r="H1229" s="243"/>
      <c r="L1229" s="282"/>
      <c r="M1229" s="243"/>
      <c r="O1229" s="243"/>
      <c r="P1229" s="246"/>
      <c r="Q1229" s="246"/>
      <c r="R1229" s="246"/>
      <c r="S1229" s="246"/>
      <c r="T1229" s="246"/>
      <c r="U1229" s="246"/>
      <c r="V1229" s="246"/>
      <c r="W1229" s="246"/>
      <c r="X1229" s="246"/>
      <c r="Y1229" s="246"/>
      <c r="Z1229" s="246"/>
      <c r="AA1229" s="246"/>
      <c r="AB1229" s="246"/>
      <c r="AC1229" s="246"/>
      <c r="AD1229" s="246"/>
      <c r="AE1229" s="246"/>
      <c r="AF1229" s="246"/>
      <c r="AG1229" s="246"/>
      <c r="AH1229" s="246"/>
      <c r="AI1229" s="246"/>
      <c r="AJ1229" s="246"/>
      <c r="AK1229" s="246"/>
      <c r="AL1229" s="246"/>
    </row>
    <row r="1230" spans="3:38" s="47" customFormat="1" ht="38.25" customHeight="1" x14ac:dyDescent="0.25">
      <c r="C1230" s="243"/>
      <c r="H1230" s="243"/>
      <c r="L1230" s="282"/>
      <c r="M1230" s="243"/>
      <c r="O1230" s="243"/>
      <c r="P1230" s="246"/>
      <c r="Q1230" s="246"/>
      <c r="R1230" s="246"/>
      <c r="S1230" s="246"/>
      <c r="T1230" s="246"/>
      <c r="U1230" s="246"/>
      <c r="V1230" s="246"/>
      <c r="W1230" s="246"/>
      <c r="X1230" s="246"/>
      <c r="Y1230" s="246"/>
      <c r="Z1230" s="246"/>
      <c r="AA1230" s="246"/>
      <c r="AB1230" s="246"/>
      <c r="AC1230" s="246"/>
      <c r="AD1230" s="246"/>
      <c r="AE1230" s="246"/>
      <c r="AF1230" s="246"/>
      <c r="AG1230" s="246"/>
      <c r="AH1230" s="246"/>
      <c r="AI1230" s="246"/>
      <c r="AJ1230" s="246"/>
      <c r="AK1230" s="246"/>
      <c r="AL1230" s="246"/>
    </row>
    <row r="1231" spans="3:38" s="47" customFormat="1" ht="38.25" customHeight="1" x14ac:dyDescent="0.25">
      <c r="C1231" s="243"/>
      <c r="H1231" s="243"/>
      <c r="L1231" s="282"/>
      <c r="M1231" s="243"/>
      <c r="O1231" s="243"/>
      <c r="P1231" s="246"/>
      <c r="Q1231" s="246"/>
      <c r="R1231" s="246"/>
      <c r="S1231" s="246"/>
      <c r="T1231" s="246"/>
      <c r="U1231" s="246"/>
      <c r="V1231" s="246"/>
      <c r="W1231" s="246"/>
      <c r="X1231" s="246"/>
      <c r="Y1231" s="246"/>
      <c r="Z1231" s="246"/>
      <c r="AA1231" s="246"/>
      <c r="AB1231" s="246"/>
      <c r="AC1231" s="246"/>
      <c r="AD1231" s="246"/>
      <c r="AE1231" s="246"/>
      <c r="AF1231" s="246"/>
      <c r="AG1231" s="246"/>
      <c r="AH1231" s="246"/>
      <c r="AI1231" s="246"/>
      <c r="AJ1231" s="246"/>
      <c r="AK1231" s="246"/>
      <c r="AL1231" s="246"/>
    </row>
    <row r="1232" spans="3:38" s="47" customFormat="1" ht="38.25" customHeight="1" x14ac:dyDescent="0.25">
      <c r="C1232" s="243"/>
      <c r="H1232" s="243"/>
      <c r="L1232" s="282"/>
      <c r="M1232" s="243"/>
      <c r="O1232" s="243"/>
      <c r="P1232" s="246"/>
      <c r="Q1232" s="246"/>
      <c r="R1232" s="246"/>
      <c r="S1232" s="246"/>
      <c r="T1232" s="246"/>
      <c r="U1232" s="246"/>
      <c r="V1232" s="246"/>
      <c r="W1232" s="246"/>
      <c r="X1232" s="246"/>
      <c r="Y1232" s="246"/>
      <c r="Z1232" s="246"/>
      <c r="AA1232" s="246"/>
      <c r="AB1232" s="246"/>
      <c r="AC1232" s="246"/>
      <c r="AD1232" s="246"/>
      <c r="AE1232" s="246"/>
      <c r="AF1232" s="246"/>
      <c r="AG1232" s="246"/>
      <c r="AH1232" s="246"/>
      <c r="AI1232" s="246"/>
      <c r="AJ1232" s="246"/>
      <c r="AK1232" s="246"/>
      <c r="AL1232" s="246"/>
    </row>
    <row r="1233" spans="3:38" s="47" customFormat="1" ht="38.25" customHeight="1" x14ac:dyDescent="0.25">
      <c r="C1233" s="243"/>
      <c r="H1233" s="243"/>
      <c r="L1233" s="282"/>
      <c r="M1233" s="243"/>
      <c r="O1233" s="243"/>
      <c r="P1233" s="246"/>
      <c r="Q1233" s="246"/>
      <c r="R1233" s="246"/>
      <c r="S1233" s="246"/>
      <c r="T1233" s="246"/>
      <c r="U1233" s="246"/>
      <c r="V1233" s="246"/>
      <c r="W1233" s="246"/>
      <c r="X1233" s="246"/>
      <c r="Y1233" s="246"/>
      <c r="Z1233" s="246"/>
      <c r="AA1233" s="246"/>
      <c r="AB1233" s="246"/>
      <c r="AC1233" s="246"/>
      <c r="AD1233" s="246"/>
      <c r="AE1233" s="246"/>
      <c r="AF1233" s="246"/>
      <c r="AG1233" s="246"/>
      <c r="AH1233" s="246"/>
      <c r="AI1233" s="246"/>
      <c r="AJ1233" s="246"/>
      <c r="AK1233" s="246"/>
      <c r="AL1233" s="246"/>
    </row>
    <row r="1234" spans="3:38" s="47" customFormat="1" ht="38.25" customHeight="1" x14ac:dyDescent="0.25">
      <c r="C1234" s="243"/>
      <c r="H1234" s="243"/>
      <c r="L1234" s="282"/>
      <c r="M1234" s="243"/>
      <c r="O1234" s="243"/>
      <c r="P1234" s="246"/>
      <c r="Q1234" s="246"/>
      <c r="R1234" s="246"/>
      <c r="S1234" s="246"/>
      <c r="T1234" s="246"/>
      <c r="U1234" s="246"/>
      <c r="V1234" s="246"/>
      <c r="W1234" s="246"/>
      <c r="X1234" s="246"/>
      <c r="Y1234" s="246"/>
      <c r="Z1234" s="246"/>
      <c r="AA1234" s="246"/>
      <c r="AB1234" s="246"/>
      <c r="AC1234" s="246"/>
      <c r="AD1234" s="246"/>
      <c r="AE1234" s="246"/>
      <c r="AF1234" s="246"/>
      <c r="AG1234" s="246"/>
      <c r="AH1234" s="246"/>
      <c r="AI1234" s="246"/>
      <c r="AJ1234" s="246"/>
      <c r="AK1234" s="246"/>
      <c r="AL1234" s="246"/>
    </row>
    <row r="1235" spans="3:38" s="47" customFormat="1" ht="38.25" customHeight="1" x14ac:dyDescent="0.25">
      <c r="C1235" s="243"/>
      <c r="H1235" s="243"/>
      <c r="L1235" s="282"/>
      <c r="M1235" s="243"/>
      <c r="O1235" s="243"/>
      <c r="P1235" s="246"/>
      <c r="Q1235" s="246"/>
      <c r="R1235" s="246"/>
      <c r="S1235" s="246"/>
      <c r="T1235" s="246"/>
      <c r="U1235" s="246"/>
      <c r="V1235" s="246"/>
      <c r="W1235" s="246"/>
      <c r="X1235" s="246"/>
      <c r="Y1235" s="246"/>
      <c r="Z1235" s="246"/>
      <c r="AA1235" s="246"/>
      <c r="AB1235" s="246"/>
      <c r="AC1235" s="246"/>
      <c r="AD1235" s="246"/>
      <c r="AE1235" s="246"/>
      <c r="AF1235" s="246"/>
      <c r="AG1235" s="246"/>
      <c r="AH1235" s="246"/>
      <c r="AI1235" s="246"/>
      <c r="AJ1235" s="246"/>
      <c r="AK1235" s="246"/>
      <c r="AL1235" s="246"/>
    </row>
    <row r="1236" spans="3:38" s="47" customFormat="1" ht="38.25" customHeight="1" x14ac:dyDescent="0.25">
      <c r="C1236" s="243"/>
      <c r="H1236" s="243"/>
      <c r="L1236" s="282"/>
      <c r="M1236" s="243"/>
      <c r="O1236" s="243"/>
      <c r="P1236" s="246"/>
      <c r="Q1236" s="246"/>
      <c r="R1236" s="246"/>
      <c r="S1236" s="246"/>
      <c r="T1236" s="246"/>
      <c r="U1236" s="246"/>
      <c r="V1236" s="246"/>
      <c r="W1236" s="246"/>
      <c r="X1236" s="246"/>
      <c r="Y1236" s="246"/>
      <c r="Z1236" s="246"/>
      <c r="AA1236" s="246"/>
      <c r="AB1236" s="246"/>
      <c r="AC1236" s="246"/>
      <c r="AD1236" s="246"/>
      <c r="AE1236" s="246"/>
      <c r="AF1236" s="246"/>
      <c r="AG1236" s="246"/>
      <c r="AH1236" s="246"/>
      <c r="AI1236" s="246"/>
      <c r="AJ1236" s="246"/>
      <c r="AK1236" s="246"/>
      <c r="AL1236" s="246"/>
    </row>
    <row r="1237" spans="3:38" s="47" customFormat="1" ht="38.25" customHeight="1" x14ac:dyDescent="0.25">
      <c r="C1237" s="243"/>
      <c r="H1237" s="243"/>
      <c r="L1237" s="282"/>
      <c r="M1237" s="243"/>
      <c r="O1237" s="243"/>
      <c r="P1237" s="246"/>
      <c r="Q1237" s="246"/>
      <c r="R1237" s="246"/>
      <c r="S1237" s="246"/>
      <c r="T1237" s="246"/>
      <c r="U1237" s="246"/>
      <c r="V1237" s="246"/>
      <c r="W1237" s="246"/>
      <c r="X1237" s="246"/>
      <c r="Y1237" s="246"/>
      <c r="Z1237" s="246"/>
      <c r="AA1237" s="246"/>
      <c r="AB1237" s="246"/>
      <c r="AC1237" s="246"/>
      <c r="AD1237" s="246"/>
      <c r="AE1237" s="246"/>
      <c r="AF1237" s="246"/>
      <c r="AG1237" s="246"/>
      <c r="AH1237" s="246"/>
      <c r="AI1237" s="246"/>
      <c r="AJ1237" s="246"/>
      <c r="AK1237" s="246"/>
      <c r="AL1237" s="246"/>
    </row>
    <row r="1238" spans="3:38" s="47" customFormat="1" ht="38.25" customHeight="1" x14ac:dyDescent="0.25">
      <c r="C1238" s="243"/>
      <c r="H1238" s="243"/>
      <c r="L1238" s="282"/>
      <c r="M1238" s="243"/>
      <c r="O1238" s="243"/>
      <c r="P1238" s="246"/>
      <c r="Q1238" s="246"/>
      <c r="R1238" s="246"/>
      <c r="S1238" s="246"/>
      <c r="T1238" s="246"/>
      <c r="U1238" s="246"/>
      <c r="V1238" s="246"/>
      <c r="W1238" s="246"/>
      <c r="X1238" s="246"/>
      <c r="Y1238" s="246"/>
      <c r="Z1238" s="246"/>
      <c r="AA1238" s="246"/>
      <c r="AB1238" s="246"/>
      <c r="AC1238" s="246"/>
      <c r="AD1238" s="246"/>
      <c r="AE1238" s="246"/>
      <c r="AF1238" s="246"/>
      <c r="AG1238" s="246"/>
      <c r="AH1238" s="246"/>
      <c r="AI1238" s="246"/>
      <c r="AJ1238" s="246"/>
      <c r="AK1238" s="246"/>
      <c r="AL1238" s="246"/>
    </row>
    <row r="1239" spans="3:38" s="47" customFormat="1" ht="38.25" customHeight="1" x14ac:dyDescent="0.25">
      <c r="C1239" s="243"/>
      <c r="H1239" s="243"/>
      <c r="L1239" s="282"/>
      <c r="M1239" s="243"/>
      <c r="O1239" s="243"/>
      <c r="P1239" s="246"/>
      <c r="Q1239" s="246"/>
      <c r="R1239" s="246"/>
      <c r="S1239" s="246"/>
      <c r="T1239" s="246"/>
      <c r="U1239" s="246"/>
      <c r="V1239" s="246"/>
      <c r="W1239" s="246"/>
      <c r="X1239" s="246"/>
      <c r="Y1239" s="246"/>
      <c r="Z1239" s="246"/>
      <c r="AA1239" s="246"/>
      <c r="AB1239" s="246"/>
      <c r="AC1239" s="246"/>
      <c r="AD1239" s="246"/>
      <c r="AE1239" s="246"/>
      <c r="AF1239" s="246"/>
      <c r="AG1239" s="246"/>
      <c r="AH1239" s="246"/>
      <c r="AI1239" s="246"/>
      <c r="AJ1239" s="246"/>
      <c r="AK1239" s="246"/>
      <c r="AL1239" s="246"/>
    </row>
    <row r="1240" spans="3:38" s="47" customFormat="1" ht="38.25" customHeight="1" x14ac:dyDescent="0.25">
      <c r="C1240" s="243"/>
      <c r="H1240" s="243"/>
      <c r="L1240" s="282"/>
      <c r="M1240" s="243"/>
      <c r="O1240" s="243"/>
      <c r="P1240" s="246"/>
      <c r="Q1240" s="246"/>
      <c r="R1240" s="246"/>
      <c r="S1240" s="246"/>
      <c r="T1240" s="246"/>
      <c r="U1240" s="246"/>
      <c r="V1240" s="246"/>
      <c r="W1240" s="246"/>
      <c r="X1240" s="246"/>
      <c r="Y1240" s="246"/>
      <c r="Z1240" s="246"/>
      <c r="AA1240" s="246"/>
      <c r="AB1240" s="246"/>
      <c r="AC1240" s="246"/>
      <c r="AD1240" s="246"/>
      <c r="AE1240" s="246"/>
      <c r="AF1240" s="246"/>
      <c r="AG1240" s="246"/>
      <c r="AH1240" s="246"/>
      <c r="AI1240" s="246"/>
      <c r="AJ1240" s="246"/>
      <c r="AK1240" s="246"/>
      <c r="AL1240" s="246"/>
    </row>
    <row r="1241" spans="3:38" s="47" customFormat="1" ht="38.25" customHeight="1" x14ac:dyDescent="0.25">
      <c r="C1241" s="243"/>
      <c r="H1241" s="243"/>
      <c r="L1241" s="282"/>
      <c r="M1241" s="243"/>
      <c r="O1241" s="243"/>
      <c r="P1241" s="246"/>
      <c r="Q1241" s="246"/>
      <c r="R1241" s="246"/>
      <c r="S1241" s="246"/>
      <c r="T1241" s="246"/>
      <c r="U1241" s="246"/>
      <c r="V1241" s="246"/>
      <c r="W1241" s="246"/>
      <c r="X1241" s="246"/>
      <c r="Y1241" s="246"/>
      <c r="Z1241" s="246"/>
      <c r="AA1241" s="246"/>
      <c r="AB1241" s="246"/>
      <c r="AC1241" s="246"/>
      <c r="AD1241" s="246"/>
      <c r="AE1241" s="246"/>
      <c r="AF1241" s="246"/>
      <c r="AG1241" s="246"/>
      <c r="AH1241" s="246"/>
      <c r="AI1241" s="246"/>
      <c r="AJ1241" s="246"/>
      <c r="AK1241" s="246"/>
      <c r="AL1241" s="246"/>
    </row>
    <row r="1242" spans="3:38" s="47" customFormat="1" ht="38.25" customHeight="1" x14ac:dyDescent="0.25">
      <c r="C1242" s="243"/>
      <c r="H1242" s="243"/>
      <c r="L1242" s="282"/>
      <c r="M1242" s="243"/>
      <c r="O1242" s="243"/>
      <c r="P1242" s="246"/>
      <c r="Q1242" s="246"/>
      <c r="R1242" s="246"/>
      <c r="S1242" s="246"/>
      <c r="T1242" s="246"/>
      <c r="U1242" s="246"/>
      <c r="V1242" s="246"/>
      <c r="W1242" s="246"/>
      <c r="X1242" s="246"/>
      <c r="Y1242" s="246"/>
      <c r="Z1242" s="246"/>
      <c r="AA1242" s="246"/>
      <c r="AB1242" s="246"/>
      <c r="AC1242" s="246"/>
      <c r="AD1242" s="246"/>
      <c r="AE1242" s="246"/>
      <c r="AF1242" s="246"/>
      <c r="AG1242" s="246"/>
      <c r="AH1242" s="246"/>
      <c r="AI1242" s="246"/>
      <c r="AJ1242" s="246"/>
      <c r="AK1242" s="246"/>
      <c r="AL1242" s="246"/>
    </row>
    <row r="1243" spans="3:38" s="47" customFormat="1" ht="38.25" customHeight="1" x14ac:dyDescent="0.25">
      <c r="C1243" s="243"/>
      <c r="H1243" s="243"/>
      <c r="L1243" s="282"/>
      <c r="M1243" s="243"/>
      <c r="O1243" s="243"/>
      <c r="P1243" s="246"/>
      <c r="Q1243" s="246"/>
      <c r="R1243" s="246"/>
      <c r="S1243" s="246"/>
      <c r="T1243" s="246"/>
      <c r="U1243" s="246"/>
      <c r="V1243" s="246"/>
      <c r="W1243" s="246"/>
      <c r="X1243" s="246"/>
      <c r="Y1243" s="246"/>
      <c r="Z1243" s="246"/>
      <c r="AA1243" s="246"/>
      <c r="AB1243" s="246"/>
      <c r="AC1243" s="246"/>
      <c r="AD1243" s="246"/>
      <c r="AE1243" s="246"/>
      <c r="AF1243" s="246"/>
      <c r="AG1243" s="246"/>
      <c r="AH1243" s="246"/>
      <c r="AI1243" s="246"/>
      <c r="AJ1243" s="246"/>
      <c r="AK1243" s="246"/>
      <c r="AL1243" s="246"/>
    </row>
    <row r="1244" spans="3:38" s="47" customFormat="1" ht="38.25" customHeight="1" x14ac:dyDescent="0.25">
      <c r="C1244" s="243"/>
      <c r="H1244" s="243"/>
      <c r="L1244" s="282"/>
      <c r="M1244" s="243"/>
      <c r="O1244" s="243"/>
      <c r="P1244" s="246"/>
      <c r="Q1244" s="246"/>
      <c r="R1244" s="246"/>
      <c r="S1244" s="246"/>
      <c r="T1244" s="246"/>
      <c r="U1244" s="246"/>
      <c r="V1244" s="246"/>
      <c r="W1244" s="246"/>
      <c r="X1244" s="246"/>
      <c r="Y1244" s="246"/>
      <c r="Z1244" s="246"/>
      <c r="AA1244" s="246"/>
      <c r="AB1244" s="246"/>
      <c r="AC1244" s="246"/>
      <c r="AD1244" s="246"/>
      <c r="AE1244" s="246"/>
      <c r="AF1244" s="246"/>
      <c r="AG1244" s="246"/>
      <c r="AH1244" s="246"/>
      <c r="AI1244" s="246"/>
      <c r="AJ1244" s="246"/>
      <c r="AK1244" s="246"/>
      <c r="AL1244" s="246"/>
    </row>
    <row r="1245" spans="3:38" s="47" customFormat="1" ht="38.25" customHeight="1" x14ac:dyDescent="0.25">
      <c r="C1245" s="243"/>
      <c r="H1245" s="243"/>
      <c r="L1245" s="282"/>
      <c r="M1245" s="243"/>
      <c r="O1245" s="243"/>
      <c r="P1245" s="246"/>
      <c r="Q1245" s="246"/>
      <c r="R1245" s="246"/>
      <c r="S1245" s="246"/>
      <c r="T1245" s="246"/>
      <c r="U1245" s="246"/>
      <c r="V1245" s="246"/>
      <c r="W1245" s="246"/>
      <c r="X1245" s="246"/>
      <c r="Y1245" s="246"/>
      <c r="Z1245" s="246"/>
      <c r="AA1245" s="246"/>
      <c r="AB1245" s="246"/>
      <c r="AC1245" s="246"/>
      <c r="AD1245" s="246"/>
      <c r="AE1245" s="246"/>
      <c r="AF1245" s="246"/>
      <c r="AG1245" s="246"/>
      <c r="AH1245" s="246"/>
      <c r="AI1245" s="246"/>
      <c r="AJ1245" s="246"/>
      <c r="AK1245" s="246"/>
      <c r="AL1245" s="246"/>
    </row>
    <row r="1246" spans="3:38" s="47" customFormat="1" ht="38.25" customHeight="1" x14ac:dyDescent="0.25">
      <c r="C1246" s="243"/>
      <c r="H1246" s="243"/>
      <c r="L1246" s="282"/>
      <c r="M1246" s="243"/>
      <c r="O1246" s="243"/>
      <c r="P1246" s="246"/>
      <c r="Q1246" s="246"/>
      <c r="R1246" s="246"/>
      <c r="S1246" s="246"/>
      <c r="T1246" s="246"/>
      <c r="U1246" s="246"/>
      <c r="V1246" s="246"/>
      <c r="W1246" s="246"/>
      <c r="X1246" s="246"/>
      <c r="Y1246" s="246"/>
      <c r="Z1246" s="246"/>
      <c r="AA1246" s="246"/>
      <c r="AB1246" s="246"/>
      <c r="AC1246" s="246"/>
      <c r="AD1246" s="246"/>
      <c r="AE1246" s="246"/>
      <c r="AF1246" s="246"/>
      <c r="AG1246" s="246"/>
      <c r="AH1246" s="246"/>
      <c r="AI1246" s="246"/>
      <c r="AJ1246" s="246"/>
      <c r="AK1246" s="246"/>
      <c r="AL1246" s="246"/>
    </row>
    <row r="1247" spans="3:38" s="47" customFormat="1" ht="38.25" customHeight="1" x14ac:dyDescent="0.25">
      <c r="C1247" s="243"/>
      <c r="H1247" s="243"/>
      <c r="L1247" s="282"/>
      <c r="M1247" s="243"/>
      <c r="O1247" s="243"/>
      <c r="P1247" s="246"/>
      <c r="Q1247" s="246"/>
      <c r="R1247" s="246"/>
      <c r="S1247" s="246"/>
      <c r="T1247" s="246"/>
      <c r="U1247" s="246"/>
      <c r="V1247" s="246"/>
      <c r="W1247" s="246"/>
      <c r="X1247" s="246"/>
      <c r="Y1247" s="246"/>
      <c r="Z1247" s="246"/>
      <c r="AA1247" s="246"/>
      <c r="AB1247" s="246"/>
      <c r="AC1247" s="246"/>
      <c r="AD1247" s="246"/>
      <c r="AE1247" s="246"/>
      <c r="AF1247" s="246"/>
      <c r="AG1247" s="246"/>
      <c r="AH1247" s="246"/>
      <c r="AI1247" s="246"/>
      <c r="AJ1247" s="246"/>
      <c r="AK1247" s="246"/>
      <c r="AL1247" s="246"/>
    </row>
    <row r="1248" spans="3:38" s="47" customFormat="1" ht="38.25" customHeight="1" x14ac:dyDescent="0.25">
      <c r="C1248" s="243"/>
      <c r="H1248" s="243"/>
      <c r="L1248" s="282"/>
      <c r="M1248" s="243"/>
      <c r="O1248" s="243"/>
      <c r="P1248" s="246"/>
      <c r="Q1248" s="246"/>
      <c r="R1248" s="246"/>
      <c r="S1248" s="246"/>
      <c r="T1248" s="246"/>
      <c r="U1248" s="246"/>
      <c r="V1248" s="246"/>
      <c r="W1248" s="246"/>
      <c r="X1248" s="246"/>
      <c r="Y1248" s="246"/>
      <c r="Z1248" s="246"/>
      <c r="AA1248" s="246"/>
      <c r="AB1248" s="246"/>
      <c r="AC1248" s="246"/>
      <c r="AD1248" s="246"/>
      <c r="AE1248" s="246"/>
      <c r="AF1248" s="246"/>
      <c r="AG1248" s="246"/>
      <c r="AH1248" s="246"/>
      <c r="AI1248" s="246"/>
      <c r="AJ1248" s="246"/>
      <c r="AK1248" s="246"/>
      <c r="AL1248" s="246"/>
    </row>
    <row r="1249" spans="3:38" s="47" customFormat="1" ht="38.25" customHeight="1" x14ac:dyDescent="0.25">
      <c r="C1249" s="243"/>
      <c r="H1249" s="243"/>
      <c r="L1249" s="282"/>
      <c r="M1249" s="243"/>
      <c r="O1249" s="243"/>
      <c r="P1249" s="246"/>
      <c r="Q1249" s="246"/>
      <c r="R1249" s="246"/>
      <c r="S1249" s="246"/>
      <c r="T1249" s="246"/>
      <c r="U1249" s="246"/>
      <c r="V1249" s="246"/>
      <c r="W1249" s="246"/>
      <c r="X1249" s="246"/>
      <c r="Y1249" s="246"/>
      <c r="Z1249" s="246"/>
      <c r="AA1249" s="246"/>
      <c r="AB1249" s="246"/>
      <c r="AC1249" s="246"/>
      <c r="AD1249" s="246"/>
      <c r="AE1249" s="246"/>
      <c r="AF1249" s="246"/>
      <c r="AG1249" s="246"/>
      <c r="AH1249" s="246"/>
      <c r="AI1249" s="246"/>
      <c r="AJ1249" s="246"/>
      <c r="AK1249" s="246"/>
      <c r="AL1249" s="246"/>
    </row>
    <row r="1250" spans="3:38" s="47" customFormat="1" ht="38.25" customHeight="1" x14ac:dyDescent="0.25">
      <c r="C1250" s="243"/>
      <c r="H1250" s="243"/>
      <c r="L1250" s="282"/>
      <c r="M1250" s="243"/>
      <c r="O1250" s="243"/>
      <c r="P1250" s="246"/>
      <c r="Q1250" s="246"/>
      <c r="R1250" s="246"/>
      <c r="S1250" s="246"/>
      <c r="T1250" s="246"/>
      <c r="U1250" s="246"/>
      <c r="V1250" s="246"/>
      <c r="W1250" s="246"/>
      <c r="X1250" s="246"/>
      <c r="Y1250" s="246"/>
      <c r="Z1250" s="246"/>
      <c r="AA1250" s="246"/>
      <c r="AB1250" s="246"/>
      <c r="AC1250" s="246"/>
      <c r="AD1250" s="246"/>
      <c r="AE1250" s="246"/>
      <c r="AF1250" s="246"/>
      <c r="AG1250" s="246"/>
      <c r="AH1250" s="246"/>
      <c r="AI1250" s="246"/>
      <c r="AJ1250" s="246"/>
      <c r="AK1250" s="246"/>
      <c r="AL1250" s="246"/>
    </row>
    <row r="1251" spans="3:38" s="47" customFormat="1" ht="38.25" customHeight="1" x14ac:dyDescent="0.25">
      <c r="C1251" s="243"/>
      <c r="H1251" s="243"/>
      <c r="L1251" s="282"/>
      <c r="M1251" s="243"/>
      <c r="O1251" s="243"/>
      <c r="P1251" s="246"/>
      <c r="Q1251" s="246"/>
      <c r="R1251" s="246"/>
      <c r="S1251" s="246"/>
      <c r="T1251" s="246"/>
      <c r="U1251" s="246"/>
      <c r="V1251" s="246"/>
      <c r="W1251" s="246"/>
      <c r="X1251" s="246"/>
      <c r="Y1251" s="246"/>
      <c r="Z1251" s="246"/>
      <c r="AA1251" s="246"/>
      <c r="AB1251" s="246"/>
      <c r="AC1251" s="246"/>
      <c r="AD1251" s="246"/>
      <c r="AE1251" s="246"/>
      <c r="AF1251" s="246"/>
      <c r="AG1251" s="246"/>
      <c r="AH1251" s="246"/>
      <c r="AI1251" s="246"/>
      <c r="AJ1251" s="246"/>
      <c r="AK1251" s="246"/>
      <c r="AL1251" s="246"/>
    </row>
    <row r="1252" spans="3:38" s="47" customFormat="1" ht="38.25" customHeight="1" x14ac:dyDescent="0.25">
      <c r="C1252" s="243"/>
      <c r="H1252" s="243"/>
      <c r="L1252" s="282"/>
      <c r="M1252" s="243"/>
      <c r="O1252" s="243"/>
      <c r="P1252" s="246"/>
      <c r="Q1252" s="246"/>
      <c r="R1252" s="246"/>
      <c r="S1252" s="246"/>
      <c r="T1252" s="246"/>
      <c r="U1252" s="246"/>
      <c r="V1252" s="246"/>
      <c r="W1252" s="246"/>
      <c r="X1252" s="246"/>
      <c r="Y1252" s="246"/>
      <c r="Z1252" s="246"/>
      <c r="AA1252" s="246"/>
      <c r="AB1252" s="246"/>
      <c r="AC1252" s="246"/>
      <c r="AD1252" s="246"/>
      <c r="AE1252" s="246"/>
      <c r="AF1252" s="246"/>
      <c r="AG1252" s="246"/>
      <c r="AH1252" s="246"/>
      <c r="AI1252" s="246"/>
      <c r="AJ1252" s="246"/>
      <c r="AK1252" s="246"/>
      <c r="AL1252" s="246"/>
    </row>
    <row r="1253" spans="3:38" s="47" customFormat="1" ht="38.25" customHeight="1" x14ac:dyDescent="0.25">
      <c r="C1253" s="243"/>
      <c r="H1253" s="243"/>
      <c r="L1253" s="282"/>
      <c r="M1253" s="243"/>
      <c r="O1253" s="243"/>
      <c r="P1253" s="246"/>
      <c r="Q1253" s="246"/>
      <c r="R1253" s="246"/>
      <c r="S1253" s="246"/>
      <c r="T1253" s="246"/>
      <c r="U1253" s="246"/>
      <c r="V1253" s="246"/>
      <c r="W1253" s="246"/>
      <c r="X1253" s="246"/>
      <c r="Y1253" s="246"/>
      <c r="Z1253" s="246"/>
      <c r="AA1253" s="246"/>
      <c r="AB1253" s="246"/>
      <c r="AC1253" s="246"/>
      <c r="AD1253" s="246"/>
      <c r="AE1253" s="246"/>
      <c r="AF1253" s="246"/>
      <c r="AG1253" s="246"/>
      <c r="AH1253" s="246"/>
      <c r="AI1253" s="246"/>
      <c r="AJ1253" s="246"/>
      <c r="AK1253" s="246"/>
      <c r="AL1253" s="246"/>
    </row>
    <row r="1254" spans="3:38" s="47" customFormat="1" ht="38.25" customHeight="1" x14ac:dyDescent="0.25">
      <c r="C1254" s="243"/>
      <c r="H1254" s="243"/>
      <c r="L1254" s="282"/>
      <c r="M1254" s="243"/>
      <c r="O1254" s="243"/>
      <c r="P1254" s="246"/>
      <c r="Q1254" s="246"/>
      <c r="R1254" s="246"/>
      <c r="S1254" s="246"/>
      <c r="T1254" s="246"/>
      <c r="U1254" s="246"/>
      <c r="V1254" s="246"/>
      <c r="W1254" s="246"/>
      <c r="X1254" s="246"/>
      <c r="Y1254" s="246"/>
      <c r="Z1254" s="246"/>
      <c r="AA1254" s="246"/>
      <c r="AB1254" s="246"/>
      <c r="AC1254" s="246"/>
      <c r="AD1254" s="246"/>
      <c r="AE1254" s="246"/>
      <c r="AF1254" s="246"/>
      <c r="AG1254" s="246"/>
      <c r="AH1254" s="246"/>
      <c r="AI1254" s="246"/>
      <c r="AJ1254" s="246"/>
      <c r="AK1254" s="246"/>
      <c r="AL1254" s="246"/>
    </row>
    <row r="1255" spans="3:38" s="47" customFormat="1" ht="38.25" customHeight="1" x14ac:dyDescent="0.25">
      <c r="C1255" s="243"/>
      <c r="H1255" s="243"/>
      <c r="L1255" s="282"/>
      <c r="M1255" s="243"/>
      <c r="O1255" s="243"/>
      <c r="P1255" s="246"/>
      <c r="Q1255" s="246"/>
      <c r="R1255" s="246"/>
      <c r="S1255" s="246"/>
      <c r="T1255" s="246"/>
      <c r="U1255" s="246"/>
      <c r="V1255" s="246"/>
      <c r="W1255" s="246"/>
      <c r="X1255" s="246"/>
      <c r="Y1255" s="246"/>
      <c r="Z1255" s="246"/>
      <c r="AA1255" s="246"/>
      <c r="AB1255" s="246"/>
      <c r="AC1255" s="246"/>
      <c r="AD1255" s="246"/>
      <c r="AE1255" s="246"/>
      <c r="AF1255" s="246"/>
      <c r="AG1255" s="246"/>
      <c r="AH1255" s="246"/>
      <c r="AI1255" s="246"/>
      <c r="AJ1255" s="246"/>
      <c r="AK1255" s="246"/>
      <c r="AL1255" s="246"/>
    </row>
    <row r="1256" spans="3:38" s="47" customFormat="1" ht="38.25" customHeight="1" x14ac:dyDescent="0.25">
      <c r="C1256" s="243"/>
      <c r="H1256" s="243"/>
      <c r="L1256" s="282"/>
      <c r="M1256" s="243"/>
      <c r="O1256" s="243"/>
      <c r="P1256" s="246"/>
      <c r="Q1256" s="246"/>
      <c r="R1256" s="246"/>
      <c r="S1256" s="246"/>
      <c r="T1256" s="246"/>
      <c r="U1256" s="246"/>
      <c r="V1256" s="246"/>
      <c r="W1256" s="246"/>
      <c r="X1256" s="246"/>
      <c r="Y1256" s="246"/>
      <c r="Z1256" s="246"/>
      <c r="AA1256" s="246"/>
      <c r="AB1256" s="246"/>
      <c r="AC1256" s="246"/>
      <c r="AD1256" s="246"/>
      <c r="AE1256" s="246"/>
      <c r="AF1256" s="246"/>
      <c r="AG1256" s="246"/>
      <c r="AH1256" s="246"/>
      <c r="AI1256" s="246"/>
      <c r="AJ1256" s="246"/>
      <c r="AK1256" s="246"/>
      <c r="AL1256" s="246"/>
    </row>
    <row r="1257" spans="3:38" s="47" customFormat="1" ht="38.25" customHeight="1" x14ac:dyDescent="0.25">
      <c r="C1257" s="243"/>
      <c r="H1257" s="243"/>
      <c r="L1257" s="282"/>
      <c r="M1257" s="243"/>
      <c r="O1257" s="243"/>
      <c r="P1257" s="246"/>
      <c r="Q1257" s="246"/>
      <c r="R1257" s="246"/>
      <c r="S1257" s="246"/>
      <c r="T1257" s="246"/>
      <c r="U1257" s="246"/>
      <c r="V1257" s="246"/>
      <c r="W1257" s="246"/>
      <c r="X1257" s="246"/>
      <c r="Y1257" s="246"/>
      <c r="Z1257" s="246"/>
      <c r="AA1257" s="246"/>
      <c r="AB1257" s="246"/>
      <c r="AC1257" s="246"/>
      <c r="AD1257" s="246"/>
      <c r="AE1257" s="246"/>
      <c r="AF1257" s="246"/>
      <c r="AG1257" s="246"/>
      <c r="AH1257" s="246"/>
      <c r="AI1257" s="246"/>
      <c r="AJ1257" s="246"/>
      <c r="AK1257" s="246"/>
      <c r="AL1257" s="246"/>
    </row>
    <row r="1258" spans="3:38" s="47" customFormat="1" ht="38.25" customHeight="1" x14ac:dyDescent="0.25">
      <c r="C1258" s="243"/>
      <c r="H1258" s="243"/>
      <c r="L1258" s="282"/>
      <c r="M1258" s="243"/>
      <c r="O1258" s="243"/>
      <c r="P1258" s="246"/>
      <c r="Q1258" s="246"/>
      <c r="R1258" s="246"/>
      <c r="S1258" s="246"/>
      <c r="T1258" s="246"/>
      <c r="U1258" s="246"/>
      <c r="V1258" s="246"/>
      <c r="W1258" s="246"/>
      <c r="X1258" s="246"/>
      <c r="Y1258" s="246"/>
      <c r="Z1258" s="246"/>
      <c r="AA1258" s="246"/>
      <c r="AB1258" s="246"/>
      <c r="AC1258" s="246"/>
      <c r="AD1258" s="246"/>
      <c r="AE1258" s="246"/>
      <c r="AF1258" s="246"/>
      <c r="AG1258" s="246"/>
      <c r="AH1258" s="246"/>
      <c r="AI1258" s="246"/>
      <c r="AJ1258" s="246"/>
      <c r="AK1258" s="246"/>
      <c r="AL1258" s="246"/>
    </row>
    <row r="1259" spans="3:38" s="47" customFormat="1" ht="38.25" customHeight="1" x14ac:dyDescent="0.25">
      <c r="C1259" s="243"/>
      <c r="H1259" s="243"/>
      <c r="L1259" s="282"/>
      <c r="M1259" s="243"/>
      <c r="O1259" s="243"/>
      <c r="P1259" s="246"/>
      <c r="Q1259" s="246"/>
      <c r="R1259" s="246"/>
      <c r="S1259" s="246"/>
      <c r="T1259" s="246"/>
      <c r="U1259" s="246"/>
      <c r="V1259" s="246"/>
      <c r="W1259" s="246"/>
      <c r="X1259" s="246"/>
      <c r="Y1259" s="246"/>
      <c r="Z1259" s="246"/>
      <c r="AA1259" s="246"/>
      <c r="AB1259" s="246"/>
      <c r="AC1259" s="246"/>
      <c r="AD1259" s="246"/>
      <c r="AE1259" s="246"/>
      <c r="AF1259" s="246"/>
      <c r="AG1259" s="246"/>
      <c r="AH1259" s="246"/>
      <c r="AI1259" s="246"/>
      <c r="AJ1259" s="246"/>
      <c r="AK1259" s="246"/>
      <c r="AL1259" s="246"/>
    </row>
    <row r="1260" spans="3:38" s="47" customFormat="1" ht="38.25" customHeight="1" x14ac:dyDescent="0.25">
      <c r="C1260" s="243"/>
      <c r="H1260" s="243"/>
      <c r="L1260" s="282"/>
      <c r="M1260" s="243"/>
      <c r="O1260" s="243"/>
      <c r="P1260" s="246"/>
      <c r="Q1260" s="246"/>
      <c r="R1260" s="246"/>
      <c r="S1260" s="246"/>
      <c r="T1260" s="246"/>
      <c r="U1260" s="246"/>
      <c r="V1260" s="246"/>
      <c r="W1260" s="246"/>
      <c r="X1260" s="246"/>
      <c r="Y1260" s="246"/>
      <c r="Z1260" s="246"/>
      <c r="AA1260" s="246"/>
      <c r="AB1260" s="246"/>
      <c r="AC1260" s="246"/>
      <c r="AD1260" s="246"/>
      <c r="AE1260" s="246"/>
      <c r="AF1260" s="246"/>
      <c r="AG1260" s="246"/>
      <c r="AH1260" s="246"/>
      <c r="AI1260" s="246"/>
      <c r="AJ1260" s="246"/>
      <c r="AK1260" s="246"/>
      <c r="AL1260" s="246"/>
    </row>
    <row r="1261" spans="3:38" s="47" customFormat="1" ht="38.25" customHeight="1" x14ac:dyDescent="0.25">
      <c r="C1261" s="243"/>
      <c r="H1261" s="243"/>
      <c r="L1261" s="282"/>
      <c r="M1261" s="243"/>
      <c r="O1261" s="243"/>
      <c r="P1261" s="246"/>
      <c r="Q1261" s="246"/>
      <c r="R1261" s="246"/>
      <c r="S1261" s="246"/>
      <c r="T1261" s="246"/>
      <c r="U1261" s="246"/>
      <c r="V1261" s="246"/>
      <c r="W1261" s="246"/>
      <c r="X1261" s="246"/>
      <c r="Y1261" s="246"/>
      <c r="Z1261" s="246"/>
      <c r="AA1261" s="246"/>
      <c r="AB1261" s="246"/>
      <c r="AC1261" s="246"/>
      <c r="AD1261" s="246"/>
      <c r="AE1261" s="246"/>
      <c r="AF1261" s="246"/>
      <c r="AG1261" s="246"/>
      <c r="AH1261" s="246"/>
      <c r="AI1261" s="246"/>
      <c r="AJ1261" s="246"/>
      <c r="AK1261" s="246"/>
      <c r="AL1261" s="246"/>
    </row>
    <row r="1262" spans="3:38" s="47" customFormat="1" ht="38.25" customHeight="1" x14ac:dyDescent="0.25">
      <c r="C1262" s="243"/>
      <c r="H1262" s="243"/>
      <c r="L1262" s="282"/>
      <c r="M1262" s="243"/>
      <c r="O1262" s="243"/>
      <c r="P1262" s="246"/>
      <c r="Q1262" s="246"/>
      <c r="R1262" s="246"/>
      <c r="S1262" s="246"/>
      <c r="T1262" s="246"/>
      <c r="U1262" s="246"/>
      <c r="V1262" s="246"/>
      <c r="W1262" s="246"/>
      <c r="X1262" s="246"/>
      <c r="Y1262" s="246"/>
      <c r="Z1262" s="246"/>
      <c r="AA1262" s="246"/>
      <c r="AB1262" s="246"/>
      <c r="AC1262" s="246"/>
      <c r="AD1262" s="246"/>
      <c r="AE1262" s="246"/>
      <c r="AF1262" s="246"/>
      <c r="AG1262" s="246"/>
      <c r="AH1262" s="246"/>
      <c r="AI1262" s="246"/>
      <c r="AJ1262" s="246"/>
      <c r="AK1262" s="246"/>
      <c r="AL1262" s="246"/>
    </row>
    <row r="1263" spans="3:38" s="47" customFormat="1" ht="38.25" customHeight="1" x14ac:dyDescent="0.25">
      <c r="C1263" s="243"/>
      <c r="H1263" s="243"/>
      <c r="L1263" s="282"/>
      <c r="M1263" s="243"/>
      <c r="O1263" s="243"/>
      <c r="P1263" s="246"/>
      <c r="Q1263" s="246"/>
      <c r="R1263" s="246"/>
      <c r="S1263" s="246"/>
      <c r="T1263" s="246"/>
      <c r="U1263" s="246"/>
      <c r="V1263" s="246"/>
      <c r="W1263" s="246"/>
      <c r="X1263" s="246"/>
      <c r="Y1263" s="246"/>
      <c r="Z1263" s="246"/>
      <c r="AA1263" s="246"/>
      <c r="AB1263" s="246"/>
      <c r="AC1263" s="246"/>
      <c r="AD1263" s="246"/>
      <c r="AE1263" s="246"/>
      <c r="AF1263" s="246"/>
      <c r="AG1263" s="246"/>
      <c r="AH1263" s="246"/>
      <c r="AI1263" s="246"/>
      <c r="AJ1263" s="246"/>
      <c r="AK1263" s="246"/>
      <c r="AL1263" s="246"/>
    </row>
    <row r="1264" spans="3:38" s="47" customFormat="1" ht="38.25" customHeight="1" x14ac:dyDescent="0.25">
      <c r="C1264" s="243"/>
      <c r="H1264" s="243"/>
      <c r="L1264" s="282"/>
      <c r="M1264" s="243"/>
      <c r="O1264" s="243"/>
      <c r="P1264" s="246"/>
      <c r="Q1264" s="246"/>
      <c r="R1264" s="246"/>
      <c r="S1264" s="246"/>
      <c r="T1264" s="246"/>
      <c r="U1264" s="246"/>
      <c r="V1264" s="246"/>
      <c r="W1264" s="246"/>
      <c r="X1264" s="246"/>
      <c r="Y1264" s="246"/>
      <c r="Z1264" s="246"/>
      <c r="AA1264" s="246"/>
      <c r="AB1264" s="246"/>
      <c r="AC1264" s="246"/>
      <c r="AD1264" s="246"/>
      <c r="AE1264" s="246"/>
      <c r="AF1264" s="246"/>
      <c r="AG1264" s="246"/>
      <c r="AH1264" s="246"/>
      <c r="AI1264" s="246"/>
      <c r="AJ1264" s="246"/>
      <c r="AK1264" s="246"/>
      <c r="AL1264" s="246"/>
    </row>
    <row r="1265" spans="3:38" s="47" customFormat="1" ht="38.25" customHeight="1" x14ac:dyDescent="0.25">
      <c r="C1265" s="243"/>
      <c r="H1265" s="243"/>
      <c r="L1265" s="282"/>
      <c r="M1265" s="243"/>
      <c r="O1265" s="243"/>
      <c r="P1265" s="246"/>
      <c r="Q1265" s="246"/>
      <c r="R1265" s="246"/>
      <c r="S1265" s="246"/>
      <c r="T1265" s="246"/>
      <c r="U1265" s="246"/>
      <c r="V1265" s="246"/>
      <c r="W1265" s="246"/>
      <c r="X1265" s="246"/>
      <c r="Y1265" s="246"/>
      <c r="Z1265" s="246"/>
      <c r="AA1265" s="246"/>
      <c r="AB1265" s="246"/>
      <c r="AC1265" s="246"/>
      <c r="AD1265" s="246"/>
      <c r="AE1265" s="246"/>
      <c r="AF1265" s="246"/>
      <c r="AG1265" s="246"/>
      <c r="AH1265" s="246"/>
      <c r="AI1265" s="246"/>
      <c r="AJ1265" s="246"/>
      <c r="AK1265" s="246"/>
      <c r="AL1265" s="246"/>
    </row>
    <row r="1266" spans="3:38" s="47" customFormat="1" ht="38.25" customHeight="1" x14ac:dyDescent="0.25">
      <c r="C1266" s="243"/>
      <c r="H1266" s="243"/>
      <c r="L1266" s="282"/>
      <c r="M1266" s="243"/>
      <c r="O1266" s="243"/>
      <c r="P1266" s="246"/>
      <c r="Q1266" s="246"/>
      <c r="R1266" s="246"/>
      <c r="S1266" s="246"/>
      <c r="T1266" s="246"/>
      <c r="U1266" s="246"/>
      <c r="V1266" s="246"/>
      <c r="W1266" s="246"/>
      <c r="X1266" s="246"/>
      <c r="Y1266" s="246"/>
      <c r="Z1266" s="246"/>
      <c r="AA1266" s="246"/>
      <c r="AB1266" s="246"/>
      <c r="AC1266" s="246"/>
      <c r="AD1266" s="246"/>
      <c r="AE1266" s="246"/>
      <c r="AF1266" s="246"/>
      <c r="AG1266" s="246"/>
      <c r="AH1266" s="246"/>
      <c r="AI1266" s="246"/>
      <c r="AJ1266" s="246"/>
      <c r="AK1266" s="246"/>
      <c r="AL1266" s="246"/>
    </row>
    <row r="1267" spans="3:38" s="47" customFormat="1" ht="38.25" customHeight="1" x14ac:dyDescent="0.25">
      <c r="C1267" s="243"/>
      <c r="H1267" s="243"/>
      <c r="L1267" s="282"/>
      <c r="M1267" s="243"/>
      <c r="O1267" s="243"/>
      <c r="P1267" s="246"/>
      <c r="Q1267" s="246"/>
      <c r="R1267" s="246"/>
      <c r="S1267" s="246"/>
      <c r="T1267" s="246"/>
      <c r="U1267" s="246"/>
      <c r="V1267" s="246"/>
      <c r="W1267" s="246"/>
      <c r="X1267" s="246"/>
      <c r="Y1267" s="246"/>
      <c r="Z1267" s="246"/>
      <c r="AA1267" s="246"/>
      <c r="AB1267" s="246"/>
      <c r="AC1267" s="246"/>
      <c r="AD1267" s="246"/>
      <c r="AE1267" s="246"/>
      <c r="AF1267" s="246"/>
      <c r="AG1267" s="246"/>
      <c r="AH1267" s="246"/>
      <c r="AI1267" s="246"/>
      <c r="AJ1267" s="246"/>
      <c r="AK1267" s="246"/>
      <c r="AL1267" s="246"/>
    </row>
    <row r="1268" spans="3:38" s="47" customFormat="1" ht="38.25" customHeight="1" x14ac:dyDescent="0.25">
      <c r="C1268" s="243"/>
      <c r="H1268" s="243"/>
      <c r="L1268" s="282"/>
      <c r="M1268" s="243"/>
      <c r="O1268" s="243"/>
      <c r="P1268" s="246"/>
      <c r="Q1268" s="246"/>
      <c r="R1268" s="246"/>
      <c r="S1268" s="246"/>
      <c r="T1268" s="246"/>
      <c r="U1268" s="246"/>
      <c r="V1268" s="246"/>
      <c r="W1268" s="246"/>
      <c r="X1268" s="246"/>
      <c r="Y1268" s="246"/>
      <c r="Z1268" s="246"/>
      <c r="AA1268" s="246"/>
      <c r="AB1268" s="246"/>
      <c r="AC1268" s="246"/>
      <c r="AD1268" s="246"/>
      <c r="AE1268" s="246"/>
      <c r="AF1268" s="246"/>
      <c r="AG1268" s="246"/>
      <c r="AH1268" s="246"/>
      <c r="AI1268" s="246"/>
      <c r="AJ1268" s="246"/>
      <c r="AK1268" s="246"/>
      <c r="AL1268" s="246"/>
    </row>
    <row r="1269" spans="3:38" s="47" customFormat="1" ht="38.25" customHeight="1" x14ac:dyDescent="0.25">
      <c r="C1269" s="243"/>
      <c r="H1269" s="243"/>
      <c r="L1269" s="282"/>
      <c r="M1269" s="243"/>
      <c r="O1269" s="243"/>
      <c r="P1269" s="246"/>
      <c r="Q1269" s="246"/>
      <c r="R1269" s="246"/>
      <c r="S1269" s="246"/>
      <c r="T1269" s="246"/>
      <c r="U1269" s="246"/>
      <c r="V1269" s="246"/>
      <c r="W1269" s="246"/>
      <c r="X1269" s="246"/>
      <c r="Y1269" s="246"/>
      <c r="Z1269" s="246"/>
      <c r="AA1269" s="246"/>
      <c r="AB1269" s="246"/>
      <c r="AC1269" s="246"/>
      <c r="AD1269" s="246"/>
      <c r="AE1269" s="246"/>
      <c r="AF1269" s="246"/>
      <c r="AG1269" s="246"/>
      <c r="AH1269" s="246"/>
      <c r="AI1269" s="246"/>
      <c r="AJ1269" s="246"/>
      <c r="AK1269" s="246"/>
      <c r="AL1269" s="246"/>
    </row>
    <row r="1270" spans="3:38" s="47" customFormat="1" ht="38.25" customHeight="1" x14ac:dyDescent="0.25">
      <c r="C1270" s="243"/>
      <c r="H1270" s="243"/>
      <c r="L1270" s="282"/>
      <c r="M1270" s="243"/>
      <c r="O1270" s="243"/>
      <c r="P1270" s="246"/>
      <c r="Q1270" s="246"/>
      <c r="R1270" s="246"/>
      <c r="S1270" s="246"/>
      <c r="T1270" s="246"/>
      <c r="U1270" s="246"/>
      <c r="V1270" s="246"/>
      <c r="W1270" s="246"/>
      <c r="X1270" s="246"/>
      <c r="Y1270" s="246"/>
      <c r="Z1270" s="246"/>
      <c r="AA1270" s="246"/>
      <c r="AB1270" s="246"/>
      <c r="AC1270" s="246"/>
      <c r="AD1270" s="246"/>
      <c r="AE1270" s="246"/>
      <c r="AF1270" s="246"/>
      <c r="AG1270" s="246"/>
      <c r="AH1270" s="246"/>
      <c r="AI1270" s="246"/>
      <c r="AJ1270" s="246"/>
      <c r="AK1270" s="246"/>
      <c r="AL1270" s="246"/>
    </row>
    <row r="1271" spans="3:38" s="47" customFormat="1" ht="38.25" customHeight="1" x14ac:dyDescent="0.25">
      <c r="C1271" s="243"/>
      <c r="H1271" s="243"/>
      <c r="L1271" s="282"/>
      <c r="M1271" s="243"/>
      <c r="O1271" s="243"/>
      <c r="P1271" s="246"/>
      <c r="Q1271" s="246"/>
      <c r="R1271" s="246"/>
      <c r="S1271" s="246"/>
      <c r="T1271" s="246"/>
      <c r="U1271" s="246"/>
      <c r="V1271" s="246"/>
      <c r="W1271" s="246"/>
      <c r="X1271" s="246"/>
      <c r="Y1271" s="246"/>
      <c r="Z1271" s="246"/>
      <c r="AA1271" s="246"/>
      <c r="AB1271" s="246"/>
      <c r="AC1271" s="246"/>
      <c r="AD1271" s="246"/>
      <c r="AE1271" s="246"/>
      <c r="AF1271" s="246"/>
      <c r="AG1271" s="246"/>
      <c r="AH1271" s="246"/>
      <c r="AI1271" s="246"/>
      <c r="AJ1271" s="246"/>
      <c r="AK1271" s="246"/>
      <c r="AL1271" s="246"/>
    </row>
    <row r="1272" spans="3:38" s="47" customFormat="1" ht="38.25" customHeight="1" x14ac:dyDescent="0.25">
      <c r="C1272" s="243"/>
      <c r="H1272" s="243"/>
      <c r="L1272" s="282"/>
      <c r="M1272" s="243"/>
      <c r="O1272" s="243"/>
      <c r="P1272" s="246"/>
      <c r="Q1272" s="246"/>
      <c r="R1272" s="246"/>
      <c r="S1272" s="246"/>
      <c r="T1272" s="246"/>
      <c r="U1272" s="246"/>
      <c r="V1272" s="246"/>
      <c r="W1272" s="246"/>
      <c r="X1272" s="246"/>
      <c r="Y1272" s="246"/>
      <c r="Z1272" s="246"/>
      <c r="AA1272" s="246"/>
      <c r="AB1272" s="246"/>
      <c r="AC1272" s="246"/>
      <c r="AD1272" s="246"/>
      <c r="AE1272" s="246"/>
      <c r="AF1272" s="246"/>
      <c r="AG1272" s="246"/>
      <c r="AH1272" s="246"/>
      <c r="AI1272" s="246"/>
      <c r="AJ1272" s="246"/>
      <c r="AK1272" s="246"/>
      <c r="AL1272" s="246"/>
    </row>
    <row r="1273" spans="3:38" s="47" customFormat="1" ht="38.25" customHeight="1" x14ac:dyDescent="0.25">
      <c r="C1273" s="243"/>
      <c r="H1273" s="243"/>
      <c r="L1273" s="282"/>
      <c r="M1273" s="243"/>
      <c r="O1273" s="243"/>
      <c r="P1273" s="246"/>
      <c r="Q1273" s="246"/>
      <c r="R1273" s="246"/>
      <c r="S1273" s="246"/>
      <c r="T1273" s="246"/>
      <c r="U1273" s="246"/>
      <c r="V1273" s="246"/>
      <c r="W1273" s="246"/>
      <c r="X1273" s="246"/>
      <c r="Y1273" s="246"/>
      <c r="Z1273" s="246"/>
      <c r="AA1273" s="246"/>
      <c r="AB1273" s="246"/>
      <c r="AC1273" s="246"/>
      <c r="AD1273" s="246"/>
      <c r="AE1273" s="246"/>
      <c r="AF1273" s="246"/>
      <c r="AG1273" s="246"/>
      <c r="AH1273" s="246"/>
      <c r="AI1273" s="246"/>
      <c r="AJ1273" s="246"/>
      <c r="AK1273" s="246"/>
      <c r="AL1273" s="246"/>
    </row>
    <row r="1274" spans="3:38" s="47" customFormat="1" ht="38.25" customHeight="1" x14ac:dyDescent="0.25">
      <c r="C1274" s="243"/>
      <c r="H1274" s="243"/>
      <c r="L1274" s="282"/>
      <c r="M1274" s="243"/>
      <c r="O1274" s="243"/>
      <c r="P1274" s="246"/>
      <c r="Q1274" s="246"/>
      <c r="R1274" s="246"/>
      <c r="S1274" s="246"/>
      <c r="T1274" s="246"/>
      <c r="U1274" s="246"/>
      <c r="V1274" s="246"/>
      <c r="W1274" s="246"/>
      <c r="X1274" s="246"/>
      <c r="Y1274" s="246"/>
      <c r="Z1274" s="246"/>
      <c r="AA1274" s="246"/>
      <c r="AB1274" s="246"/>
      <c r="AC1274" s="246"/>
      <c r="AD1274" s="246"/>
      <c r="AE1274" s="246"/>
      <c r="AF1274" s="246"/>
      <c r="AG1274" s="246"/>
      <c r="AH1274" s="246"/>
      <c r="AI1274" s="246"/>
      <c r="AJ1274" s="246"/>
      <c r="AK1274" s="246"/>
      <c r="AL1274" s="246"/>
    </row>
    <row r="1275" spans="3:38" s="47" customFormat="1" ht="38.25" customHeight="1" x14ac:dyDescent="0.25">
      <c r="C1275" s="243"/>
      <c r="H1275" s="243"/>
      <c r="L1275" s="282"/>
      <c r="M1275" s="243"/>
      <c r="O1275" s="243"/>
      <c r="P1275" s="246"/>
      <c r="Q1275" s="246"/>
      <c r="R1275" s="246"/>
      <c r="S1275" s="246"/>
      <c r="T1275" s="246"/>
      <c r="U1275" s="246"/>
      <c r="V1275" s="246"/>
      <c r="W1275" s="246"/>
      <c r="X1275" s="246"/>
      <c r="Y1275" s="246"/>
      <c r="Z1275" s="246"/>
      <c r="AA1275" s="246"/>
      <c r="AB1275" s="246"/>
      <c r="AC1275" s="246"/>
      <c r="AD1275" s="246"/>
      <c r="AE1275" s="246"/>
      <c r="AF1275" s="246"/>
      <c r="AG1275" s="246"/>
      <c r="AH1275" s="246"/>
      <c r="AI1275" s="246"/>
      <c r="AJ1275" s="246"/>
      <c r="AK1275" s="246"/>
      <c r="AL1275" s="246"/>
    </row>
    <row r="1276" spans="3:38" s="47" customFormat="1" ht="38.25" customHeight="1" x14ac:dyDescent="0.25">
      <c r="C1276" s="243"/>
      <c r="H1276" s="243"/>
      <c r="L1276" s="282"/>
      <c r="M1276" s="243"/>
      <c r="O1276" s="243"/>
      <c r="P1276" s="246"/>
      <c r="Q1276" s="246"/>
      <c r="R1276" s="246"/>
      <c r="S1276" s="246"/>
      <c r="T1276" s="246"/>
      <c r="U1276" s="246"/>
      <c r="V1276" s="246"/>
      <c r="W1276" s="246"/>
      <c r="X1276" s="246"/>
      <c r="Y1276" s="246"/>
      <c r="Z1276" s="246"/>
      <c r="AA1276" s="246"/>
      <c r="AB1276" s="246"/>
      <c r="AC1276" s="246"/>
      <c r="AD1276" s="246"/>
      <c r="AE1276" s="246"/>
      <c r="AF1276" s="246"/>
      <c r="AG1276" s="246"/>
      <c r="AH1276" s="246"/>
      <c r="AI1276" s="246"/>
      <c r="AJ1276" s="246"/>
      <c r="AK1276" s="246"/>
      <c r="AL1276" s="246"/>
    </row>
    <row r="1277" spans="3:38" s="47" customFormat="1" ht="38.25" customHeight="1" x14ac:dyDescent="0.25">
      <c r="C1277" s="243"/>
      <c r="H1277" s="243"/>
      <c r="L1277" s="282"/>
      <c r="M1277" s="243"/>
      <c r="O1277" s="243"/>
      <c r="P1277" s="246"/>
      <c r="Q1277" s="246"/>
      <c r="R1277" s="246"/>
      <c r="S1277" s="246"/>
      <c r="T1277" s="246"/>
      <c r="U1277" s="246"/>
      <c r="V1277" s="246"/>
      <c r="W1277" s="246"/>
      <c r="X1277" s="246"/>
      <c r="Y1277" s="246"/>
      <c r="Z1277" s="246"/>
      <c r="AA1277" s="246"/>
      <c r="AB1277" s="246"/>
      <c r="AC1277" s="246"/>
      <c r="AD1277" s="246"/>
      <c r="AE1277" s="246"/>
      <c r="AF1277" s="246"/>
      <c r="AG1277" s="246"/>
      <c r="AH1277" s="246"/>
      <c r="AI1277" s="246"/>
      <c r="AJ1277" s="246"/>
      <c r="AK1277" s="246"/>
      <c r="AL1277" s="246"/>
    </row>
    <row r="1278" spans="3:38" s="47" customFormat="1" ht="38.25" customHeight="1" x14ac:dyDescent="0.25">
      <c r="C1278" s="243"/>
      <c r="H1278" s="243"/>
      <c r="L1278" s="282"/>
      <c r="M1278" s="243"/>
      <c r="O1278" s="243"/>
      <c r="P1278" s="246"/>
      <c r="Q1278" s="246"/>
      <c r="R1278" s="246"/>
      <c r="S1278" s="246"/>
      <c r="T1278" s="246"/>
      <c r="U1278" s="246"/>
      <c r="V1278" s="246"/>
      <c r="W1278" s="246"/>
      <c r="X1278" s="246"/>
      <c r="Y1278" s="246"/>
      <c r="Z1278" s="246"/>
      <c r="AA1278" s="246"/>
      <c r="AB1278" s="246"/>
      <c r="AC1278" s="246"/>
      <c r="AD1278" s="246"/>
      <c r="AE1278" s="246"/>
      <c r="AF1278" s="246"/>
      <c r="AG1278" s="246"/>
      <c r="AH1278" s="246"/>
      <c r="AI1278" s="246"/>
      <c r="AJ1278" s="246"/>
      <c r="AK1278" s="246"/>
      <c r="AL1278" s="246"/>
    </row>
    <row r="1279" spans="3:38" s="47" customFormat="1" ht="38.25" customHeight="1" x14ac:dyDescent="0.25">
      <c r="C1279" s="243"/>
      <c r="H1279" s="243"/>
      <c r="L1279" s="282"/>
      <c r="M1279" s="243"/>
      <c r="O1279" s="243"/>
      <c r="P1279" s="246"/>
      <c r="Q1279" s="246"/>
      <c r="R1279" s="246"/>
      <c r="S1279" s="246"/>
      <c r="T1279" s="246"/>
      <c r="U1279" s="246"/>
      <c r="V1279" s="246"/>
      <c r="W1279" s="246"/>
      <c r="X1279" s="246"/>
      <c r="Y1279" s="246"/>
      <c r="Z1279" s="246"/>
      <c r="AA1279" s="246"/>
      <c r="AB1279" s="246"/>
      <c r="AC1279" s="246"/>
      <c r="AD1279" s="246"/>
      <c r="AE1279" s="246"/>
      <c r="AF1279" s="246"/>
      <c r="AG1279" s="246"/>
      <c r="AH1279" s="246"/>
      <c r="AI1279" s="246"/>
      <c r="AJ1279" s="246"/>
      <c r="AK1279" s="246"/>
      <c r="AL1279" s="246"/>
    </row>
    <row r="1280" spans="3:38" s="47" customFormat="1" ht="38.25" customHeight="1" x14ac:dyDescent="0.25">
      <c r="C1280" s="243"/>
      <c r="H1280" s="243"/>
      <c r="L1280" s="282"/>
      <c r="M1280" s="243"/>
      <c r="O1280" s="243"/>
      <c r="P1280" s="246"/>
      <c r="Q1280" s="246"/>
      <c r="R1280" s="246"/>
      <c r="S1280" s="246"/>
      <c r="T1280" s="246"/>
      <c r="U1280" s="246"/>
      <c r="V1280" s="246"/>
      <c r="W1280" s="246"/>
      <c r="X1280" s="246"/>
      <c r="Y1280" s="246"/>
      <c r="Z1280" s="246"/>
      <c r="AA1280" s="246"/>
      <c r="AB1280" s="246"/>
      <c r="AC1280" s="246"/>
      <c r="AD1280" s="246"/>
      <c r="AE1280" s="246"/>
      <c r="AF1280" s="246"/>
      <c r="AG1280" s="246"/>
      <c r="AH1280" s="246"/>
      <c r="AI1280" s="246"/>
      <c r="AJ1280" s="246"/>
      <c r="AK1280" s="246"/>
      <c r="AL1280" s="246"/>
    </row>
    <row r="1281" spans="3:38" s="47" customFormat="1" ht="38.25" customHeight="1" x14ac:dyDescent="0.25">
      <c r="C1281" s="243"/>
      <c r="H1281" s="243"/>
      <c r="L1281" s="282"/>
      <c r="M1281" s="243"/>
      <c r="O1281" s="243"/>
      <c r="P1281" s="246"/>
      <c r="Q1281" s="246"/>
      <c r="R1281" s="246"/>
      <c r="S1281" s="246"/>
      <c r="T1281" s="246"/>
      <c r="U1281" s="246"/>
      <c r="V1281" s="246"/>
      <c r="W1281" s="246"/>
      <c r="X1281" s="246"/>
      <c r="Y1281" s="246"/>
      <c r="Z1281" s="246"/>
      <c r="AA1281" s="246"/>
      <c r="AB1281" s="246"/>
      <c r="AC1281" s="246"/>
      <c r="AD1281" s="246"/>
      <c r="AE1281" s="246"/>
      <c r="AF1281" s="246"/>
      <c r="AG1281" s="246"/>
      <c r="AH1281" s="246"/>
      <c r="AI1281" s="246"/>
      <c r="AJ1281" s="246"/>
      <c r="AK1281" s="246"/>
      <c r="AL1281" s="246"/>
    </row>
    <row r="1282" spans="3:38" s="47" customFormat="1" ht="38.25" customHeight="1" x14ac:dyDescent="0.25">
      <c r="C1282" s="243"/>
      <c r="H1282" s="243"/>
      <c r="L1282" s="282"/>
      <c r="M1282" s="243"/>
      <c r="O1282" s="243"/>
      <c r="P1282" s="246"/>
      <c r="Q1282" s="246"/>
      <c r="R1282" s="246"/>
      <c r="S1282" s="246"/>
      <c r="T1282" s="246"/>
      <c r="U1282" s="246"/>
      <c r="V1282" s="246"/>
      <c r="W1282" s="246"/>
      <c r="X1282" s="246"/>
      <c r="Y1282" s="246"/>
      <c r="Z1282" s="246"/>
      <c r="AA1282" s="246"/>
      <c r="AB1282" s="246"/>
      <c r="AC1282" s="246"/>
      <c r="AD1282" s="246"/>
      <c r="AE1282" s="246"/>
      <c r="AF1282" s="246"/>
      <c r="AG1282" s="246"/>
      <c r="AH1282" s="246"/>
      <c r="AI1282" s="246"/>
      <c r="AJ1282" s="246"/>
      <c r="AK1282" s="246"/>
      <c r="AL1282" s="246"/>
    </row>
    <row r="1283" spans="3:38" s="47" customFormat="1" ht="38.25" customHeight="1" x14ac:dyDescent="0.25">
      <c r="C1283" s="243"/>
      <c r="H1283" s="243"/>
      <c r="L1283" s="282"/>
      <c r="M1283" s="243"/>
      <c r="O1283" s="243"/>
      <c r="P1283" s="246"/>
      <c r="Q1283" s="246"/>
      <c r="R1283" s="246"/>
      <c r="S1283" s="246"/>
      <c r="T1283" s="246"/>
      <c r="U1283" s="246"/>
      <c r="V1283" s="246"/>
      <c r="W1283" s="246"/>
      <c r="X1283" s="246"/>
      <c r="Y1283" s="246"/>
      <c r="Z1283" s="246"/>
      <c r="AA1283" s="246"/>
      <c r="AB1283" s="246"/>
      <c r="AC1283" s="246"/>
      <c r="AD1283" s="246"/>
      <c r="AE1283" s="246"/>
      <c r="AF1283" s="246"/>
      <c r="AG1283" s="246"/>
      <c r="AH1283" s="246"/>
      <c r="AI1283" s="246"/>
      <c r="AJ1283" s="246"/>
      <c r="AK1283" s="246"/>
      <c r="AL1283" s="246"/>
    </row>
    <row r="1284" spans="3:38" s="47" customFormat="1" ht="38.25" customHeight="1" x14ac:dyDescent="0.25">
      <c r="C1284" s="243"/>
      <c r="H1284" s="243"/>
      <c r="L1284" s="282"/>
      <c r="M1284" s="243"/>
      <c r="O1284" s="243"/>
      <c r="P1284" s="246"/>
      <c r="Q1284" s="246"/>
      <c r="R1284" s="246"/>
      <c r="S1284" s="246"/>
      <c r="T1284" s="246"/>
      <c r="U1284" s="246"/>
      <c r="V1284" s="246"/>
      <c r="W1284" s="246"/>
      <c r="X1284" s="246"/>
      <c r="Y1284" s="246"/>
      <c r="Z1284" s="246"/>
      <c r="AA1284" s="246"/>
      <c r="AB1284" s="246"/>
      <c r="AC1284" s="246"/>
      <c r="AD1284" s="246"/>
      <c r="AE1284" s="246"/>
      <c r="AF1284" s="246"/>
      <c r="AG1284" s="246"/>
      <c r="AH1284" s="246"/>
      <c r="AI1284" s="246"/>
      <c r="AJ1284" s="246"/>
      <c r="AK1284" s="246"/>
      <c r="AL1284" s="246"/>
    </row>
    <row r="1285" spans="3:38" s="47" customFormat="1" ht="38.25" customHeight="1" x14ac:dyDescent="0.25">
      <c r="C1285" s="243"/>
      <c r="H1285" s="243"/>
      <c r="L1285" s="282"/>
      <c r="M1285" s="243"/>
      <c r="O1285" s="243"/>
      <c r="P1285" s="246"/>
      <c r="Q1285" s="246"/>
      <c r="R1285" s="246"/>
      <c r="S1285" s="246"/>
      <c r="T1285" s="246"/>
      <c r="U1285" s="246"/>
      <c r="V1285" s="246"/>
      <c r="W1285" s="246"/>
      <c r="X1285" s="246"/>
      <c r="Y1285" s="246"/>
      <c r="Z1285" s="246"/>
      <c r="AA1285" s="246"/>
      <c r="AB1285" s="246"/>
      <c r="AC1285" s="246"/>
      <c r="AD1285" s="246"/>
      <c r="AE1285" s="246"/>
      <c r="AF1285" s="246"/>
      <c r="AG1285" s="246"/>
      <c r="AH1285" s="246"/>
      <c r="AI1285" s="246"/>
      <c r="AJ1285" s="246"/>
      <c r="AK1285" s="246"/>
      <c r="AL1285" s="246"/>
    </row>
    <row r="1286" spans="3:38" s="47" customFormat="1" ht="38.25" customHeight="1" x14ac:dyDescent="0.25">
      <c r="C1286" s="243"/>
      <c r="H1286" s="243"/>
      <c r="L1286" s="282"/>
      <c r="M1286" s="243"/>
      <c r="O1286" s="243"/>
      <c r="P1286" s="246"/>
      <c r="Q1286" s="246"/>
      <c r="R1286" s="246"/>
      <c r="S1286" s="246"/>
      <c r="T1286" s="246"/>
      <c r="U1286" s="246"/>
      <c r="V1286" s="246"/>
      <c r="W1286" s="246"/>
      <c r="X1286" s="246"/>
      <c r="Y1286" s="246"/>
      <c r="Z1286" s="246"/>
      <c r="AA1286" s="246"/>
      <c r="AB1286" s="246"/>
      <c r="AC1286" s="246"/>
      <c r="AD1286" s="246"/>
      <c r="AE1286" s="246"/>
      <c r="AF1286" s="246"/>
      <c r="AG1286" s="246"/>
      <c r="AH1286" s="246"/>
      <c r="AI1286" s="246"/>
      <c r="AJ1286" s="246"/>
      <c r="AK1286" s="246"/>
      <c r="AL1286" s="246"/>
    </row>
    <row r="1287" spans="3:38" s="47" customFormat="1" ht="38.25" customHeight="1" x14ac:dyDescent="0.25">
      <c r="C1287" s="243"/>
      <c r="H1287" s="243"/>
      <c r="L1287" s="282"/>
      <c r="M1287" s="243"/>
      <c r="O1287" s="243"/>
      <c r="P1287" s="246"/>
      <c r="Q1287" s="246"/>
      <c r="R1287" s="246"/>
      <c r="S1287" s="246"/>
      <c r="T1287" s="246"/>
      <c r="U1287" s="246"/>
      <c r="V1287" s="246"/>
      <c r="W1287" s="246"/>
      <c r="X1287" s="246"/>
      <c r="Y1287" s="246"/>
      <c r="Z1287" s="246"/>
      <c r="AA1287" s="246"/>
      <c r="AB1287" s="246"/>
      <c r="AC1287" s="246"/>
      <c r="AD1287" s="246"/>
      <c r="AE1287" s="246"/>
      <c r="AF1287" s="246"/>
      <c r="AG1287" s="246"/>
      <c r="AH1287" s="246"/>
      <c r="AI1287" s="246"/>
      <c r="AJ1287" s="246"/>
      <c r="AK1287" s="246"/>
      <c r="AL1287" s="246"/>
    </row>
    <row r="1288" spans="3:38" s="47" customFormat="1" ht="38.25" customHeight="1" x14ac:dyDescent="0.25">
      <c r="C1288" s="243"/>
      <c r="H1288" s="243"/>
      <c r="L1288" s="282"/>
      <c r="M1288" s="243"/>
      <c r="O1288" s="243"/>
      <c r="P1288" s="246"/>
      <c r="Q1288" s="246"/>
      <c r="R1288" s="246"/>
      <c r="S1288" s="246"/>
      <c r="T1288" s="246"/>
      <c r="U1288" s="246"/>
      <c r="V1288" s="246"/>
      <c r="W1288" s="246"/>
      <c r="X1288" s="246"/>
      <c r="Y1288" s="246"/>
      <c r="Z1288" s="246"/>
      <c r="AA1288" s="246"/>
      <c r="AB1288" s="246"/>
      <c r="AC1288" s="246"/>
      <c r="AD1288" s="246"/>
      <c r="AE1288" s="246"/>
      <c r="AF1288" s="246"/>
      <c r="AG1288" s="246"/>
      <c r="AH1288" s="246"/>
      <c r="AI1288" s="246"/>
      <c r="AJ1288" s="246"/>
      <c r="AK1288" s="246"/>
      <c r="AL1288" s="246"/>
    </row>
    <row r="1289" spans="3:38" s="47" customFormat="1" ht="38.25" customHeight="1" x14ac:dyDescent="0.25">
      <c r="C1289" s="243"/>
      <c r="H1289" s="243"/>
      <c r="L1289" s="282"/>
      <c r="M1289" s="243"/>
      <c r="O1289" s="243"/>
      <c r="P1289" s="246"/>
      <c r="Q1289" s="246"/>
      <c r="R1289" s="246"/>
      <c r="S1289" s="246"/>
      <c r="T1289" s="246"/>
      <c r="U1289" s="246"/>
      <c r="V1289" s="246"/>
      <c r="W1289" s="246"/>
      <c r="X1289" s="246"/>
      <c r="Y1289" s="246"/>
      <c r="Z1289" s="246"/>
      <c r="AA1289" s="246"/>
      <c r="AB1289" s="246"/>
      <c r="AC1289" s="246"/>
      <c r="AD1289" s="246"/>
      <c r="AE1289" s="246"/>
      <c r="AF1289" s="246"/>
      <c r="AG1289" s="246"/>
      <c r="AH1289" s="246"/>
      <c r="AI1289" s="246"/>
      <c r="AJ1289" s="246"/>
      <c r="AK1289" s="246"/>
      <c r="AL1289" s="246"/>
    </row>
    <row r="1290" spans="3:38" s="47" customFormat="1" ht="38.25" customHeight="1" x14ac:dyDescent="0.25">
      <c r="C1290" s="243"/>
      <c r="H1290" s="243"/>
      <c r="L1290" s="282"/>
      <c r="M1290" s="243"/>
      <c r="O1290" s="243"/>
      <c r="P1290" s="246"/>
      <c r="Q1290" s="246"/>
      <c r="R1290" s="246"/>
      <c r="S1290" s="246"/>
      <c r="T1290" s="246"/>
      <c r="U1290" s="246"/>
      <c r="V1290" s="246"/>
      <c r="W1290" s="246"/>
      <c r="X1290" s="246"/>
      <c r="Y1290" s="246"/>
      <c r="Z1290" s="246"/>
      <c r="AA1290" s="246"/>
      <c r="AB1290" s="246"/>
      <c r="AC1290" s="246"/>
      <c r="AD1290" s="246"/>
      <c r="AE1290" s="246"/>
      <c r="AF1290" s="246"/>
      <c r="AG1290" s="246"/>
      <c r="AH1290" s="246"/>
      <c r="AI1290" s="246"/>
      <c r="AJ1290" s="246"/>
      <c r="AK1290" s="246"/>
      <c r="AL1290" s="246"/>
    </row>
    <row r="1291" spans="3:38" s="47" customFormat="1" ht="38.25" customHeight="1" x14ac:dyDescent="0.25">
      <c r="C1291" s="243"/>
      <c r="H1291" s="243"/>
      <c r="L1291" s="282"/>
      <c r="M1291" s="243"/>
      <c r="O1291" s="243"/>
      <c r="P1291" s="246"/>
      <c r="Q1291" s="246"/>
      <c r="R1291" s="246"/>
      <c r="S1291" s="246"/>
      <c r="T1291" s="246"/>
      <c r="U1291" s="246"/>
      <c r="V1291" s="246"/>
      <c r="W1291" s="246"/>
      <c r="X1291" s="246"/>
      <c r="Y1291" s="246"/>
      <c r="Z1291" s="246"/>
      <c r="AA1291" s="246"/>
      <c r="AB1291" s="246"/>
      <c r="AC1291" s="246"/>
      <c r="AD1291" s="246"/>
      <c r="AE1291" s="246"/>
      <c r="AF1291" s="246"/>
      <c r="AG1291" s="246"/>
      <c r="AH1291" s="246"/>
      <c r="AI1291" s="246"/>
      <c r="AJ1291" s="246"/>
      <c r="AK1291" s="246"/>
      <c r="AL1291" s="246"/>
    </row>
    <row r="1292" spans="3:38" s="47" customFormat="1" ht="38.25" customHeight="1" x14ac:dyDescent="0.25">
      <c r="C1292" s="243"/>
      <c r="H1292" s="243"/>
      <c r="L1292" s="282"/>
      <c r="M1292" s="243"/>
      <c r="O1292" s="243"/>
      <c r="P1292" s="246"/>
      <c r="Q1292" s="246"/>
      <c r="R1292" s="246"/>
      <c r="S1292" s="246"/>
      <c r="T1292" s="246"/>
      <c r="U1292" s="246"/>
      <c r="V1292" s="246"/>
      <c r="W1292" s="246"/>
      <c r="X1292" s="246"/>
      <c r="Y1292" s="246"/>
      <c r="Z1292" s="246"/>
      <c r="AA1292" s="246"/>
      <c r="AB1292" s="246"/>
      <c r="AC1292" s="246"/>
      <c r="AD1292" s="246"/>
      <c r="AE1292" s="246"/>
      <c r="AF1292" s="246"/>
      <c r="AG1292" s="246"/>
      <c r="AH1292" s="246"/>
      <c r="AI1292" s="246"/>
      <c r="AJ1292" s="246"/>
      <c r="AK1292" s="246"/>
      <c r="AL1292" s="246"/>
    </row>
    <row r="1293" spans="3:38" s="47" customFormat="1" ht="38.25" customHeight="1" x14ac:dyDescent="0.25">
      <c r="C1293" s="243"/>
      <c r="H1293" s="243"/>
      <c r="L1293" s="282"/>
      <c r="M1293" s="243"/>
      <c r="O1293" s="243"/>
      <c r="P1293" s="246"/>
      <c r="Q1293" s="246"/>
      <c r="R1293" s="246"/>
      <c r="S1293" s="246"/>
      <c r="T1293" s="246"/>
      <c r="U1293" s="246"/>
      <c r="V1293" s="246"/>
      <c r="W1293" s="246"/>
      <c r="X1293" s="246"/>
      <c r="Y1293" s="246"/>
      <c r="Z1293" s="246"/>
      <c r="AA1293" s="246"/>
      <c r="AB1293" s="246"/>
      <c r="AC1293" s="246"/>
      <c r="AD1293" s="246"/>
      <c r="AE1293" s="246"/>
      <c r="AF1293" s="246"/>
      <c r="AG1293" s="246"/>
      <c r="AH1293" s="246"/>
      <c r="AI1293" s="246"/>
      <c r="AJ1293" s="246"/>
      <c r="AK1293" s="246"/>
      <c r="AL1293" s="246"/>
    </row>
    <row r="1294" spans="3:38" s="47" customFormat="1" ht="38.25" customHeight="1" x14ac:dyDescent="0.25">
      <c r="C1294" s="243"/>
      <c r="H1294" s="243"/>
      <c r="L1294" s="282"/>
      <c r="M1294" s="243"/>
      <c r="O1294" s="243"/>
      <c r="P1294" s="246"/>
      <c r="Q1294" s="246"/>
      <c r="R1294" s="246"/>
      <c r="S1294" s="246"/>
      <c r="T1294" s="246"/>
      <c r="U1294" s="246"/>
      <c r="V1294" s="246"/>
      <c r="W1294" s="246"/>
      <c r="X1294" s="246"/>
      <c r="Y1294" s="246"/>
      <c r="Z1294" s="246"/>
      <c r="AA1294" s="246"/>
      <c r="AB1294" s="246"/>
      <c r="AC1294" s="246"/>
      <c r="AD1294" s="246"/>
      <c r="AE1294" s="246"/>
      <c r="AF1294" s="246"/>
      <c r="AG1294" s="246"/>
      <c r="AH1294" s="246"/>
      <c r="AI1294" s="246"/>
      <c r="AJ1294" s="246"/>
      <c r="AK1294" s="246"/>
      <c r="AL1294" s="246"/>
    </row>
    <row r="1295" spans="3:38" s="47" customFormat="1" ht="38.25" customHeight="1" x14ac:dyDescent="0.25">
      <c r="C1295" s="243"/>
      <c r="H1295" s="243"/>
      <c r="L1295" s="282"/>
      <c r="M1295" s="243"/>
      <c r="O1295" s="243"/>
      <c r="P1295" s="246"/>
      <c r="Q1295" s="246"/>
      <c r="R1295" s="246"/>
      <c r="S1295" s="246"/>
      <c r="T1295" s="246"/>
      <c r="U1295" s="246"/>
      <c r="V1295" s="246"/>
      <c r="W1295" s="246"/>
      <c r="X1295" s="246"/>
      <c r="Y1295" s="246"/>
      <c r="Z1295" s="246"/>
      <c r="AA1295" s="246"/>
      <c r="AB1295" s="246"/>
      <c r="AC1295" s="246"/>
      <c r="AD1295" s="246"/>
      <c r="AE1295" s="246"/>
      <c r="AF1295" s="246"/>
      <c r="AG1295" s="246"/>
      <c r="AH1295" s="246"/>
      <c r="AI1295" s="246"/>
      <c r="AJ1295" s="246"/>
      <c r="AK1295" s="246"/>
      <c r="AL1295" s="246"/>
    </row>
    <row r="1296" spans="3:38" s="47" customFormat="1" ht="38.25" customHeight="1" x14ac:dyDescent="0.25">
      <c r="C1296" s="243"/>
      <c r="H1296" s="243"/>
      <c r="L1296" s="282"/>
      <c r="M1296" s="243"/>
      <c r="O1296" s="243"/>
      <c r="P1296" s="246"/>
      <c r="Q1296" s="246"/>
      <c r="R1296" s="246"/>
      <c r="S1296" s="246"/>
      <c r="T1296" s="246"/>
      <c r="U1296" s="246"/>
      <c r="V1296" s="246"/>
      <c r="W1296" s="246"/>
      <c r="X1296" s="246"/>
      <c r="Y1296" s="246"/>
      <c r="Z1296" s="246"/>
      <c r="AA1296" s="246"/>
      <c r="AB1296" s="246"/>
      <c r="AC1296" s="246"/>
      <c r="AD1296" s="246"/>
      <c r="AE1296" s="246"/>
      <c r="AF1296" s="246"/>
      <c r="AG1296" s="246"/>
      <c r="AH1296" s="246"/>
      <c r="AI1296" s="246"/>
      <c r="AJ1296" s="246"/>
      <c r="AK1296" s="246"/>
      <c r="AL1296" s="246"/>
    </row>
    <row r="1297" spans="3:38" s="47" customFormat="1" ht="38.25" customHeight="1" x14ac:dyDescent="0.25">
      <c r="C1297" s="243"/>
      <c r="H1297" s="243"/>
      <c r="L1297" s="282"/>
      <c r="M1297" s="243"/>
      <c r="O1297" s="243"/>
      <c r="P1297" s="246"/>
      <c r="Q1297" s="246"/>
      <c r="R1297" s="246"/>
      <c r="S1297" s="246"/>
      <c r="T1297" s="246"/>
      <c r="U1297" s="246"/>
      <c r="V1297" s="246"/>
      <c r="W1297" s="246"/>
      <c r="X1297" s="246"/>
      <c r="Y1297" s="246"/>
      <c r="Z1297" s="246"/>
      <c r="AA1297" s="246"/>
      <c r="AB1297" s="246"/>
      <c r="AC1297" s="246"/>
      <c r="AD1297" s="246"/>
      <c r="AE1297" s="246"/>
      <c r="AF1297" s="246"/>
      <c r="AG1297" s="246"/>
      <c r="AH1297" s="246"/>
      <c r="AI1297" s="246"/>
      <c r="AJ1297" s="246"/>
      <c r="AK1297" s="246"/>
      <c r="AL1297" s="246"/>
    </row>
    <row r="1298" spans="3:38" s="47" customFormat="1" ht="38.25" customHeight="1" x14ac:dyDescent="0.25">
      <c r="C1298" s="243"/>
      <c r="H1298" s="243"/>
      <c r="L1298" s="282"/>
      <c r="M1298" s="243"/>
      <c r="O1298" s="243"/>
      <c r="P1298" s="246"/>
      <c r="Q1298" s="246"/>
      <c r="R1298" s="246"/>
      <c r="S1298" s="246"/>
      <c r="T1298" s="246"/>
      <c r="U1298" s="246"/>
      <c r="V1298" s="246"/>
      <c r="W1298" s="246"/>
      <c r="X1298" s="246"/>
      <c r="Y1298" s="246"/>
      <c r="Z1298" s="246"/>
      <c r="AA1298" s="246"/>
      <c r="AB1298" s="246"/>
      <c r="AC1298" s="246"/>
      <c r="AD1298" s="246"/>
      <c r="AE1298" s="246"/>
      <c r="AF1298" s="246"/>
      <c r="AG1298" s="246"/>
      <c r="AH1298" s="246"/>
      <c r="AI1298" s="246"/>
      <c r="AJ1298" s="246"/>
      <c r="AK1298" s="246"/>
      <c r="AL1298" s="246"/>
    </row>
    <row r="1299" spans="3:38" s="47" customFormat="1" ht="38.25" customHeight="1" x14ac:dyDescent="0.25">
      <c r="C1299" s="243"/>
      <c r="H1299" s="243"/>
      <c r="L1299" s="282"/>
      <c r="M1299" s="243"/>
      <c r="O1299" s="243"/>
      <c r="P1299" s="246"/>
      <c r="Q1299" s="246"/>
      <c r="R1299" s="246"/>
      <c r="S1299" s="246"/>
      <c r="T1299" s="246"/>
      <c r="U1299" s="246"/>
      <c r="V1299" s="246"/>
      <c r="W1299" s="246"/>
      <c r="X1299" s="246"/>
      <c r="Y1299" s="246"/>
      <c r="Z1299" s="246"/>
      <c r="AA1299" s="246"/>
      <c r="AB1299" s="246"/>
      <c r="AC1299" s="246"/>
      <c r="AD1299" s="246"/>
      <c r="AE1299" s="246"/>
      <c r="AF1299" s="246"/>
      <c r="AG1299" s="246"/>
      <c r="AH1299" s="246"/>
      <c r="AI1299" s="246"/>
      <c r="AJ1299" s="246"/>
      <c r="AK1299" s="246"/>
      <c r="AL1299" s="246"/>
    </row>
    <row r="1300" spans="3:38" s="47" customFormat="1" ht="38.25" customHeight="1" x14ac:dyDescent="0.25">
      <c r="C1300" s="243"/>
      <c r="H1300" s="243"/>
      <c r="L1300" s="282"/>
      <c r="M1300" s="243"/>
      <c r="O1300" s="243"/>
      <c r="P1300" s="246"/>
      <c r="Q1300" s="246"/>
      <c r="R1300" s="246"/>
      <c r="S1300" s="246"/>
      <c r="T1300" s="246"/>
      <c r="U1300" s="246"/>
      <c r="V1300" s="246"/>
      <c r="W1300" s="246"/>
      <c r="X1300" s="246"/>
      <c r="Y1300" s="246"/>
      <c r="Z1300" s="246"/>
      <c r="AA1300" s="246"/>
      <c r="AB1300" s="246"/>
      <c r="AC1300" s="246"/>
      <c r="AD1300" s="246"/>
      <c r="AE1300" s="246"/>
      <c r="AF1300" s="246"/>
      <c r="AG1300" s="246"/>
      <c r="AH1300" s="246"/>
      <c r="AI1300" s="246"/>
      <c r="AJ1300" s="246"/>
      <c r="AK1300" s="246"/>
      <c r="AL1300" s="246"/>
    </row>
    <row r="1301" spans="3:38" s="47" customFormat="1" ht="38.25" customHeight="1" x14ac:dyDescent="0.25">
      <c r="C1301" s="243"/>
      <c r="H1301" s="243"/>
      <c r="L1301" s="282"/>
      <c r="M1301" s="243"/>
      <c r="O1301" s="243"/>
      <c r="P1301" s="246"/>
      <c r="Q1301" s="246"/>
      <c r="R1301" s="246"/>
      <c r="S1301" s="246"/>
      <c r="T1301" s="246"/>
      <c r="U1301" s="246"/>
      <c r="V1301" s="246"/>
      <c r="W1301" s="246"/>
      <c r="X1301" s="246"/>
      <c r="Y1301" s="246"/>
      <c r="Z1301" s="246"/>
      <c r="AA1301" s="246"/>
      <c r="AB1301" s="246"/>
      <c r="AC1301" s="246"/>
      <c r="AD1301" s="246"/>
      <c r="AE1301" s="246"/>
      <c r="AF1301" s="246"/>
      <c r="AG1301" s="246"/>
      <c r="AH1301" s="246"/>
      <c r="AI1301" s="246"/>
      <c r="AJ1301" s="246"/>
      <c r="AK1301" s="246"/>
      <c r="AL1301" s="246"/>
    </row>
    <row r="1302" spans="3:38" s="47" customFormat="1" ht="38.25" customHeight="1" x14ac:dyDescent="0.25">
      <c r="C1302" s="243"/>
      <c r="H1302" s="243"/>
      <c r="L1302" s="282"/>
      <c r="M1302" s="243"/>
      <c r="O1302" s="243"/>
      <c r="P1302" s="246"/>
      <c r="Q1302" s="246"/>
      <c r="R1302" s="246"/>
      <c r="S1302" s="246"/>
      <c r="T1302" s="246"/>
      <c r="U1302" s="246"/>
      <c r="V1302" s="246"/>
      <c r="W1302" s="246"/>
      <c r="X1302" s="246"/>
      <c r="Y1302" s="246"/>
      <c r="Z1302" s="246"/>
      <c r="AA1302" s="246"/>
      <c r="AB1302" s="246"/>
      <c r="AC1302" s="246"/>
      <c r="AD1302" s="246"/>
      <c r="AE1302" s="246"/>
      <c r="AF1302" s="246"/>
      <c r="AG1302" s="246"/>
      <c r="AH1302" s="246"/>
      <c r="AI1302" s="246"/>
      <c r="AJ1302" s="246"/>
      <c r="AK1302" s="246"/>
      <c r="AL1302" s="246"/>
    </row>
    <row r="1303" spans="3:38" s="47" customFormat="1" ht="38.25" customHeight="1" x14ac:dyDescent="0.25">
      <c r="C1303" s="243"/>
      <c r="H1303" s="243"/>
      <c r="L1303" s="282"/>
      <c r="M1303" s="243"/>
      <c r="O1303" s="243"/>
      <c r="P1303" s="246"/>
      <c r="Q1303" s="246"/>
      <c r="R1303" s="246"/>
      <c r="S1303" s="246"/>
      <c r="T1303" s="246"/>
      <c r="U1303" s="246"/>
      <c r="V1303" s="246"/>
      <c r="W1303" s="246"/>
      <c r="X1303" s="246"/>
      <c r="Y1303" s="246"/>
      <c r="Z1303" s="246"/>
      <c r="AA1303" s="246"/>
      <c r="AB1303" s="246"/>
      <c r="AC1303" s="246"/>
      <c r="AD1303" s="246"/>
      <c r="AE1303" s="246"/>
      <c r="AF1303" s="246"/>
      <c r="AG1303" s="246"/>
      <c r="AH1303" s="246"/>
      <c r="AI1303" s="246"/>
      <c r="AJ1303" s="246"/>
      <c r="AK1303" s="246"/>
      <c r="AL1303" s="246"/>
    </row>
    <row r="1304" spans="3:38" s="47" customFormat="1" ht="38.25" customHeight="1" x14ac:dyDescent="0.25">
      <c r="C1304" s="243"/>
      <c r="H1304" s="243"/>
      <c r="L1304" s="282"/>
      <c r="M1304" s="243"/>
      <c r="O1304" s="243"/>
      <c r="P1304" s="246"/>
      <c r="Q1304" s="246"/>
      <c r="R1304" s="246"/>
      <c r="S1304" s="246"/>
      <c r="T1304" s="246"/>
      <c r="U1304" s="246"/>
      <c r="V1304" s="246"/>
      <c r="W1304" s="246"/>
      <c r="X1304" s="246"/>
      <c r="Y1304" s="246"/>
      <c r="Z1304" s="246"/>
      <c r="AA1304" s="246"/>
      <c r="AB1304" s="246"/>
      <c r="AC1304" s="246"/>
      <c r="AD1304" s="246"/>
      <c r="AE1304" s="246"/>
      <c r="AF1304" s="246"/>
      <c r="AG1304" s="246"/>
      <c r="AH1304" s="246"/>
      <c r="AI1304" s="246"/>
      <c r="AJ1304" s="246"/>
      <c r="AK1304" s="246"/>
      <c r="AL1304" s="246"/>
    </row>
    <row r="1305" spans="3:38" s="47" customFormat="1" ht="38.25" customHeight="1" x14ac:dyDescent="0.25">
      <c r="C1305" s="243"/>
      <c r="H1305" s="243"/>
      <c r="L1305" s="282"/>
      <c r="M1305" s="243"/>
      <c r="O1305" s="243"/>
      <c r="P1305" s="246"/>
      <c r="Q1305" s="246"/>
      <c r="R1305" s="246"/>
      <c r="S1305" s="246"/>
      <c r="T1305" s="246"/>
      <c r="U1305" s="246"/>
      <c r="V1305" s="246"/>
      <c r="W1305" s="246"/>
      <c r="X1305" s="246"/>
      <c r="Y1305" s="246"/>
      <c r="Z1305" s="246"/>
      <c r="AA1305" s="246"/>
      <c r="AB1305" s="246"/>
      <c r="AC1305" s="246"/>
      <c r="AD1305" s="246"/>
      <c r="AE1305" s="246"/>
      <c r="AF1305" s="246"/>
      <c r="AG1305" s="246"/>
      <c r="AH1305" s="246"/>
      <c r="AI1305" s="246"/>
      <c r="AJ1305" s="246"/>
      <c r="AK1305" s="246"/>
      <c r="AL1305" s="246"/>
    </row>
    <row r="1306" spans="3:38" s="47" customFormat="1" ht="38.25" customHeight="1" x14ac:dyDescent="0.25">
      <c r="C1306" s="243"/>
      <c r="H1306" s="243"/>
      <c r="L1306" s="282"/>
      <c r="M1306" s="243"/>
      <c r="O1306" s="243"/>
      <c r="P1306" s="246"/>
      <c r="Q1306" s="246"/>
      <c r="R1306" s="246"/>
      <c r="S1306" s="246"/>
      <c r="T1306" s="246"/>
      <c r="U1306" s="246"/>
      <c r="V1306" s="246"/>
      <c r="W1306" s="246"/>
      <c r="X1306" s="246"/>
      <c r="Y1306" s="246"/>
      <c r="Z1306" s="246"/>
      <c r="AA1306" s="246"/>
      <c r="AB1306" s="246"/>
      <c r="AC1306" s="246"/>
      <c r="AD1306" s="246"/>
      <c r="AE1306" s="246"/>
      <c r="AF1306" s="246"/>
      <c r="AG1306" s="246"/>
      <c r="AH1306" s="246"/>
      <c r="AI1306" s="246"/>
      <c r="AJ1306" s="246"/>
      <c r="AK1306" s="246"/>
      <c r="AL1306" s="246"/>
    </row>
    <row r="1307" spans="3:38" s="47" customFormat="1" ht="38.25" customHeight="1" x14ac:dyDescent="0.25">
      <c r="C1307" s="243"/>
      <c r="H1307" s="243"/>
      <c r="L1307" s="282"/>
      <c r="M1307" s="243"/>
      <c r="O1307" s="243"/>
      <c r="P1307" s="246"/>
      <c r="Q1307" s="246"/>
      <c r="R1307" s="246"/>
      <c r="S1307" s="246"/>
      <c r="T1307" s="246"/>
      <c r="U1307" s="246"/>
      <c r="V1307" s="246"/>
      <c r="W1307" s="246"/>
      <c r="X1307" s="246"/>
      <c r="Y1307" s="246"/>
      <c r="Z1307" s="246"/>
      <c r="AA1307" s="246"/>
      <c r="AB1307" s="246"/>
      <c r="AC1307" s="246"/>
      <c r="AD1307" s="246"/>
      <c r="AE1307" s="246"/>
      <c r="AF1307" s="246"/>
      <c r="AG1307" s="246"/>
      <c r="AH1307" s="246"/>
      <c r="AI1307" s="246"/>
      <c r="AJ1307" s="246"/>
      <c r="AK1307" s="246"/>
      <c r="AL1307" s="246"/>
    </row>
    <row r="1308" spans="3:38" s="47" customFormat="1" ht="38.25" customHeight="1" x14ac:dyDescent="0.25">
      <c r="C1308" s="243"/>
      <c r="H1308" s="243"/>
      <c r="L1308" s="282"/>
      <c r="M1308" s="243"/>
      <c r="O1308" s="243"/>
      <c r="P1308" s="246"/>
      <c r="Q1308" s="246"/>
      <c r="R1308" s="246"/>
      <c r="S1308" s="246"/>
      <c r="T1308" s="246"/>
      <c r="U1308" s="246"/>
      <c r="V1308" s="246"/>
      <c r="W1308" s="246"/>
      <c r="X1308" s="246"/>
      <c r="Y1308" s="246"/>
      <c r="Z1308" s="246"/>
      <c r="AA1308" s="246"/>
      <c r="AB1308" s="246"/>
      <c r="AC1308" s="246"/>
      <c r="AD1308" s="246"/>
      <c r="AE1308" s="246"/>
      <c r="AF1308" s="246"/>
      <c r="AG1308" s="246"/>
      <c r="AH1308" s="246"/>
      <c r="AI1308" s="246"/>
      <c r="AJ1308" s="246"/>
      <c r="AK1308" s="246"/>
      <c r="AL1308" s="246"/>
    </row>
    <row r="1309" spans="3:38" s="47" customFormat="1" ht="38.25" customHeight="1" x14ac:dyDescent="0.25">
      <c r="C1309" s="243"/>
      <c r="H1309" s="243"/>
      <c r="L1309" s="282"/>
      <c r="M1309" s="243"/>
      <c r="O1309" s="243"/>
      <c r="P1309" s="246"/>
      <c r="Q1309" s="246"/>
      <c r="R1309" s="246"/>
      <c r="S1309" s="246"/>
      <c r="T1309" s="246"/>
      <c r="U1309" s="246"/>
      <c r="V1309" s="246"/>
      <c r="W1309" s="246"/>
      <c r="X1309" s="246"/>
      <c r="Y1309" s="246"/>
      <c r="Z1309" s="246"/>
      <c r="AA1309" s="246"/>
      <c r="AB1309" s="246"/>
      <c r="AC1309" s="246"/>
      <c r="AD1309" s="246"/>
      <c r="AE1309" s="246"/>
      <c r="AF1309" s="246"/>
      <c r="AG1309" s="246"/>
      <c r="AH1309" s="246"/>
      <c r="AI1309" s="246"/>
      <c r="AJ1309" s="246"/>
      <c r="AK1309" s="246"/>
      <c r="AL1309" s="246"/>
    </row>
    <row r="1310" spans="3:38" s="47" customFormat="1" ht="38.25" customHeight="1" x14ac:dyDescent="0.25">
      <c r="C1310" s="243"/>
      <c r="H1310" s="243"/>
      <c r="L1310" s="282"/>
      <c r="M1310" s="243"/>
      <c r="O1310" s="243"/>
      <c r="P1310" s="246"/>
      <c r="Q1310" s="246"/>
      <c r="R1310" s="246"/>
      <c r="S1310" s="246"/>
      <c r="T1310" s="246"/>
      <c r="U1310" s="246"/>
      <c r="V1310" s="246"/>
      <c r="W1310" s="246"/>
      <c r="X1310" s="246"/>
      <c r="Y1310" s="246"/>
      <c r="Z1310" s="246"/>
      <c r="AA1310" s="246"/>
      <c r="AB1310" s="246"/>
      <c r="AC1310" s="246"/>
      <c r="AD1310" s="246"/>
      <c r="AE1310" s="246"/>
      <c r="AF1310" s="246"/>
      <c r="AG1310" s="246"/>
      <c r="AH1310" s="246"/>
      <c r="AI1310" s="246"/>
      <c r="AJ1310" s="246"/>
      <c r="AK1310" s="246"/>
      <c r="AL1310" s="246"/>
    </row>
    <row r="1311" spans="3:38" s="47" customFormat="1" ht="38.25" customHeight="1" x14ac:dyDescent="0.25">
      <c r="C1311" s="243"/>
      <c r="H1311" s="243"/>
      <c r="L1311" s="282"/>
      <c r="M1311" s="243"/>
      <c r="O1311" s="243"/>
      <c r="P1311" s="246"/>
      <c r="Q1311" s="246"/>
      <c r="R1311" s="246"/>
      <c r="S1311" s="246"/>
      <c r="T1311" s="246"/>
      <c r="U1311" s="246"/>
      <c r="V1311" s="246"/>
      <c r="W1311" s="246"/>
      <c r="X1311" s="246"/>
      <c r="Y1311" s="246"/>
      <c r="Z1311" s="246"/>
      <c r="AA1311" s="246"/>
      <c r="AB1311" s="246"/>
      <c r="AC1311" s="246"/>
      <c r="AD1311" s="246"/>
      <c r="AE1311" s="246"/>
      <c r="AF1311" s="246"/>
      <c r="AG1311" s="246"/>
      <c r="AH1311" s="246"/>
      <c r="AI1311" s="246"/>
      <c r="AJ1311" s="246"/>
      <c r="AK1311" s="246"/>
      <c r="AL1311" s="246"/>
    </row>
    <row r="1312" spans="3:38" s="47" customFormat="1" ht="38.25" customHeight="1" x14ac:dyDescent="0.25">
      <c r="C1312" s="243"/>
      <c r="H1312" s="243"/>
      <c r="L1312" s="282"/>
      <c r="M1312" s="243"/>
      <c r="O1312" s="243"/>
      <c r="P1312" s="246"/>
      <c r="Q1312" s="246"/>
      <c r="R1312" s="246"/>
      <c r="S1312" s="246"/>
      <c r="T1312" s="246"/>
      <c r="U1312" s="246"/>
      <c r="V1312" s="246"/>
      <c r="W1312" s="246"/>
      <c r="X1312" s="246"/>
      <c r="Y1312" s="246"/>
      <c r="Z1312" s="246"/>
      <c r="AA1312" s="246"/>
      <c r="AB1312" s="246"/>
      <c r="AC1312" s="246"/>
      <c r="AD1312" s="246"/>
      <c r="AE1312" s="246"/>
      <c r="AF1312" s="246"/>
      <c r="AG1312" s="246"/>
      <c r="AH1312" s="246"/>
      <c r="AI1312" s="246"/>
      <c r="AJ1312" s="246"/>
      <c r="AK1312" s="246"/>
      <c r="AL1312" s="246"/>
    </row>
    <row r="1313" spans="3:38" s="47" customFormat="1" ht="38.25" customHeight="1" x14ac:dyDescent="0.25">
      <c r="C1313" s="243"/>
      <c r="H1313" s="243"/>
      <c r="L1313" s="282"/>
      <c r="M1313" s="243"/>
      <c r="O1313" s="243"/>
      <c r="P1313" s="246"/>
      <c r="Q1313" s="246"/>
      <c r="R1313" s="246"/>
      <c r="S1313" s="246"/>
      <c r="T1313" s="246"/>
      <c r="U1313" s="246"/>
      <c r="V1313" s="246"/>
      <c r="W1313" s="246"/>
      <c r="X1313" s="246"/>
      <c r="Y1313" s="246"/>
      <c r="Z1313" s="246"/>
      <c r="AA1313" s="246"/>
      <c r="AB1313" s="246"/>
      <c r="AC1313" s="246"/>
      <c r="AD1313" s="246"/>
      <c r="AE1313" s="246"/>
      <c r="AF1313" s="246"/>
      <c r="AG1313" s="246"/>
      <c r="AH1313" s="246"/>
      <c r="AI1313" s="246"/>
      <c r="AJ1313" s="246"/>
      <c r="AK1313" s="246"/>
      <c r="AL1313" s="246"/>
    </row>
    <row r="1314" spans="3:38" s="47" customFormat="1" ht="38.25" customHeight="1" x14ac:dyDescent="0.25">
      <c r="C1314" s="243"/>
      <c r="H1314" s="243"/>
      <c r="L1314" s="282"/>
      <c r="M1314" s="243"/>
      <c r="O1314" s="243"/>
      <c r="P1314" s="246"/>
      <c r="Q1314" s="246"/>
      <c r="R1314" s="246"/>
      <c r="S1314" s="246"/>
      <c r="T1314" s="246"/>
      <c r="U1314" s="246"/>
      <c r="V1314" s="246"/>
      <c r="W1314" s="246"/>
      <c r="X1314" s="246"/>
      <c r="Y1314" s="246"/>
      <c r="Z1314" s="246"/>
      <c r="AA1314" s="246"/>
      <c r="AB1314" s="246"/>
      <c r="AC1314" s="246"/>
      <c r="AD1314" s="246"/>
      <c r="AE1314" s="246"/>
      <c r="AF1314" s="246"/>
      <c r="AG1314" s="246"/>
      <c r="AH1314" s="246"/>
      <c r="AI1314" s="246"/>
      <c r="AJ1314" s="246"/>
      <c r="AK1314" s="246"/>
      <c r="AL1314" s="246"/>
    </row>
    <row r="1315" spans="3:38" s="47" customFormat="1" ht="38.25" customHeight="1" x14ac:dyDescent="0.25">
      <c r="C1315" s="243"/>
      <c r="H1315" s="243"/>
      <c r="L1315" s="282"/>
      <c r="M1315" s="243"/>
      <c r="O1315" s="243"/>
      <c r="P1315" s="246"/>
      <c r="Q1315" s="246"/>
      <c r="R1315" s="246"/>
      <c r="S1315" s="246"/>
      <c r="T1315" s="246"/>
      <c r="U1315" s="246"/>
      <c r="V1315" s="246"/>
      <c r="W1315" s="246"/>
      <c r="X1315" s="246"/>
      <c r="Y1315" s="246"/>
      <c r="Z1315" s="246"/>
      <c r="AA1315" s="246"/>
      <c r="AB1315" s="246"/>
      <c r="AC1315" s="246"/>
      <c r="AD1315" s="246"/>
      <c r="AE1315" s="246"/>
      <c r="AF1315" s="246"/>
      <c r="AG1315" s="246"/>
      <c r="AH1315" s="246"/>
      <c r="AI1315" s="246"/>
      <c r="AJ1315" s="246"/>
      <c r="AK1315" s="246"/>
      <c r="AL1315" s="246"/>
    </row>
    <row r="1316" spans="3:38" s="47" customFormat="1" ht="38.25" customHeight="1" x14ac:dyDescent="0.25">
      <c r="C1316" s="243"/>
      <c r="H1316" s="243"/>
      <c r="L1316" s="282"/>
      <c r="M1316" s="243"/>
      <c r="O1316" s="243"/>
      <c r="P1316" s="246"/>
      <c r="Q1316" s="246"/>
      <c r="R1316" s="246"/>
      <c r="S1316" s="246"/>
      <c r="T1316" s="246"/>
      <c r="U1316" s="246"/>
      <c r="V1316" s="246"/>
      <c r="W1316" s="246"/>
      <c r="X1316" s="246"/>
      <c r="Y1316" s="246"/>
      <c r="Z1316" s="246"/>
      <c r="AA1316" s="246"/>
      <c r="AB1316" s="246"/>
      <c r="AC1316" s="246"/>
      <c r="AD1316" s="246"/>
      <c r="AE1316" s="246"/>
      <c r="AF1316" s="246"/>
      <c r="AG1316" s="246"/>
      <c r="AH1316" s="246"/>
      <c r="AI1316" s="246"/>
      <c r="AJ1316" s="246"/>
      <c r="AK1316" s="246"/>
      <c r="AL1316" s="246"/>
    </row>
    <row r="1317" spans="3:38" s="47" customFormat="1" ht="38.25" customHeight="1" x14ac:dyDescent="0.25">
      <c r="C1317" s="243"/>
      <c r="H1317" s="243"/>
      <c r="L1317" s="282"/>
      <c r="M1317" s="243"/>
      <c r="O1317" s="243"/>
      <c r="P1317" s="246"/>
      <c r="Q1317" s="246"/>
      <c r="R1317" s="246"/>
      <c r="S1317" s="246"/>
      <c r="T1317" s="246"/>
      <c r="U1317" s="246"/>
      <c r="V1317" s="246"/>
      <c r="W1317" s="246"/>
      <c r="X1317" s="246"/>
      <c r="Y1317" s="246"/>
      <c r="Z1317" s="246"/>
      <c r="AA1317" s="246"/>
      <c r="AB1317" s="246"/>
      <c r="AC1317" s="246"/>
      <c r="AD1317" s="246"/>
      <c r="AE1317" s="246"/>
      <c r="AF1317" s="246"/>
      <c r="AG1317" s="246"/>
      <c r="AH1317" s="246"/>
      <c r="AI1317" s="246"/>
      <c r="AJ1317" s="246"/>
      <c r="AK1317" s="246"/>
      <c r="AL1317" s="246"/>
    </row>
    <row r="1318" spans="3:38" s="47" customFormat="1" ht="38.25" customHeight="1" x14ac:dyDescent="0.25">
      <c r="C1318" s="243"/>
      <c r="H1318" s="243"/>
      <c r="L1318" s="282"/>
      <c r="M1318" s="243"/>
      <c r="O1318" s="243"/>
      <c r="P1318" s="246"/>
      <c r="Q1318" s="246"/>
      <c r="R1318" s="246"/>
      <c r="S1318" s="246"/>
      <c r="T1318" s="246"/>
      <c r="U1318" s="246"/>
      <c r="V1318" s="246"/>
      <c r="W1318" s="246"/>
      <c r="X1318" s="246"/>
      <c r="Y1318" s="246"/>
      <c r="Z1318" s="246"/>
      <c r="AA1318" s="246"/>
      <c r="AB1318" s="246"/>
      <c r="AC1318" s="246"/>
      <c r="AD1318" s="246"/>
      <c r="AE1318" s="246"/>
      <c r="AF1318" s="246"/>
      <c r="AG1318" s="246"/>
      <c r="AH1318" s="246"/>
      <c r="AI1318" s="246"/>
      <c r="AJ1318" s="246"/>
      <c r="AK1318" s="246"/>
      <c r="AL1318" s="246"/>
    </row>
    <row r="1319" spans="3:38" s="47" customFormat="1" ht="38.25" customHeight="1" x14ac:dyDescent="0.25">
      <c r="C1319" s="243"/>
      <c r="H1319" s="243"/>
      <c r="L1319" s="282"/>
      <c r="M1319" s="243"/>
      <c r="O1319" s="243"/>
      <c r="P1319" s="246"/>
      <c r="Q1319" s="246"/>
      <c r="R1319" s="246"/>
      <c r="S1319" s="246"/>
      <c r="T1319" s="246"/>
      <c r="U1319" s="246"/>
      <c r="V1319" s="246"/>
      <c r="W1319" s="246"/>
      <c r="X1319" s="246"/>
      <c r="Y1319" s="246"/>
      <c r="Z1319" s="246"/>
      <c r="AA1319" s="246"/>
      <c r="AB1319" s="246"/>
      <c r="AC1319" s="246"/>
      <c r="AD1319" s="246"/>
      <c r="AE1319" s="246"/>
      <c r="AF1319" s="246"/>
      <c r="AG1319" s="246"/>
      <c r="AH1319" s="246"/>
      <c r="AI1319" s="246"/>
      <c r="AJ1319" s="246"/>
      <c r="AK1319" s="246"/>
      <c r="AL1319" s="246"/>
    </row>
    <row r="1320" spans="3:38" s="47" customFormat="1" ht="38.25" customHeight="1" x14ac:dyDescent="0.25">
      <c r="C1320" s="243"/>
      <c r="H1320" s="243"/>
      <c r="L1320" s="282"/>
      <c r="M1320" s="243"/>
      <c r="O1320" s="243"/>
      <c r="P1320" s="246"/>
      <c r="Q1320" s="246"/>
      <c r="R1320" s="246"/>
      <c r="S1320" s="246"/>
      <c r="T1320" s="246"/>
      <c r="U1320" s="246"/>
      <c r="V1320" s="246"/>
      <c r="W1320" s="246"/>
      <c r="X1320" s="246"/>
      <c r="Y1320" s="246"/>
      <c r="Z1320" s="246"/>
      <c r="AA1320" s="246"/>
      <c r="AB1320" s="246"/>
      <c r="AC1320" s="246"/>
      <c r="AD1320" s="246"/>
      <c r="AE1320" s="246"/>
      <c r="AF1320" s="246"/>
      <c r="AG1320" s="246"/>
      <c r="AH1320" s="246"/>
      <c r="AI1320" s="246"/>
      <c r="AJ1320" s="246"/>
      <c r="AK1320" s="246"/>
      <c r="AL1320" s="246"/>
    </row>
    <row r="1321" spans="3:38" s="47" customFormat="1" ht="38.25" customHeight="1" x14ac:dyDescent="0.25">
      <c r="C1321" s="243"/>
      <c r="H1321" s="243"/>
      <c r="L1321" s="282"/>
      <c r="M1321" s="243"/>
      <c r="O1321" s="243"/>
      <c r="P1321" s="246"/>
      <c r="Q1321" s="246"/>
      <c r="R1321" s="246"/>
      <c r="S1321" s="246"/>
      <c r="T1321" s="246"/>
      <c r="U1321" s="246"/>
      <c r="V1321" s="246"/>
      <c r="W1321" s="246"/>
      <c r="X1321" s="246"/>
      <c r="Y1321" s="246"/>
      <c r="Z1321" s="246"/>
      <c r="AA1321" s="246"/>
      <c r="AB1321" s="246"/>
      <c r="AC1321" s="246"/>
      <c r="AD1321" s="246"/>
      <c r="AE1321" s="246"/>
      <c r="AF1321" s="246"/>
      <c r="AG1321" s="246"/>
      <c r="AH1321" s="246"/>
      <c r="AI1321" s="246"/>
      <c r="AJ1321" s="246"/>
      <c r="AK1321" s="246"/>
      <c r="AL1321" s="246"/>
    </row>
    <row r="1322" spans="3:38" s="47" customFormat="1" ht="38.25" customHeight="1" x14ac:dyDescent="0.25">
      <c r="C1322" s="243"/>
      <c r="H1322" s="243"/>
      <c r="L1322" s="282"/>
      <c r="M1322" s="243"/>
      <c r="O1322" s="243"/>
      <c r="P1322" s="246"/>
      <c r="Q1322" s="246"/>
      <c r="R1322" s="246"/>
      <c r="S1322" s="246"/>
      <c r="T1322" s="246"/>
      <c r="U1322" s="246"/>
      <c r="V1322" s="246"/>
      <c r="W1322" s="246"/>
      <c r="X1322" s="246"/>
      <c r="Y1322" s="246"/>
      <c r="Z1322" s="246"/>
      <c r="AA1322" s="246"/>
      <c r="AB1322" s="246"/>
      <c r="AC1322" s="246"/>
      <c r="AD1322" s="246"/>
      <c r="AE1322" s="246"/>
      <c r="AF1322" s="246"/>
      <c r="AG1322" s="246"/>
      <c r="AH1322" s="246"/>
      <c r="AI1322" s="246"/>
      <c r="AJ1322" s="246"/>
      <c r="AK1322" s="246"/>
      <c r="AL1322" s="246"/>
    </row>
    <row r="1323" spans="3:38" s="47" customFormat="1" ht="38.25" customHeight="1" x14ac:dyDescent="0.25">
      <c r="C1323" s="243"/>
      <c r="H1323" s="243"/>
      <c r="L1323" s="282"/>
      <c r="M1323" s="243"/>
      <c r="O1323" s="243"/>
      <c r="P1323" s="246"/>
      <c r="Q1323" s="246"/>
      <c r="R1323" s="246"/>
      <c r="S1323" s="246"/>
      <c r="T1323" s="246"/>
      <c r="U1323" s="246"/>
      <c r="V1323" s="246"/>
      <c r="W1323" s="246"/>
      <c r="X1323" s="246"/>
      <c r="Y1323" s="246"/>
      <c r="Z1323" s="246"/>
      <c r="AA1323" s="246"/>
      <c r="AB1323" s="246"/>
      <c r="AC1323" s="246"/>
      <c r="AD1323" s="246"/>
      <c r="AE1323" s="246"/>
      <c r="AF1323" s="246"/>
      <c r="AG1323" s="246"/>
      <c r="AH1323" s="246"/>
      <c r="AI1323" s="246"/>
      <c r="AJ1323" s="246"/>
      <c r="AK1323" s="246"/>
      <c r="AL1323" s="246"/>
    </row>
    <row r="1324" spans="3:38" s="47" customFormat="1" ht="38.25" customHeight="1" x14ac:dyDescent="0.25">
      <c r="C1324" s="243"/>
      <c r="H1324" s="243"/>
      <c r="L1324" s="282"/>
      <c r="M1324" s="243"/>
      <c r="O1324" s="243"/>
      <c r="P1324" s="246"/>
      <c r="Q1324" s="246"/>
      <c r="R1324" s="246"/>
      <c r="S1324" s="246"/>
      <c r="T1324" s="246"/>
      <c r="U1324" s="246"/>
      <c r="V1324" s="246"/>
      <c r="W1324" s="246"/>
      <c r="X1324" s="246"/>
      <c r="Y1324" s="246"/>
      <c r="Z1324" s="246"/>
      <c r="AA1324" s="246"/>
      <c r="AB1324" s="246"/>
      <c r="AC1324" s="246"/>
      <c r="AD1324" s="246"/>
      <c r="AE1324" s="246"/>
      <c r="AF1324" s="246"/>
      <c r="AG1324" s="246"/>
      <c r="AH1324" s="246"/>
      <c r="AI1324" s="246"/>
      <c r="AJ1324" s="246"/>
      <c r="AK1324" s="246"/>
      <c r="AL1324" s="246"/>
    </row>
    <row r="1325" spans="3:38" s="47" customFormat="1" ht="38.25" customHeight="1" x14ac:dyDescent="0.25">
      <c r="C1325" s="243"/>
      <c r="H1325" s="243"/>
      <c r="L1325" s="282"/>
      <c r="M1325" s="243"/>
      <c r="O1325" s="243"/>
      <c r="P1325" s="246"/>
      <c r="Q1325" s="246"/>
      <c r="R1325" s="246"/>
      <c r="S1325" s="246"/>
      <c r="T1325" s="246"/>
      <c r="U1325" s="246"/>
      <c r="V1325" s="246"/>
      <c r="W1325" s="246"/>
      <c r="X1325" s="246"/>
      <c r="Y1325" s="246"/>
      <c r="Z1325" s="246"/>
      <c r="AA1325" s="246"/>
      <c r="AB1325" s="246"/>
      <c r="AC1325" s="246"/>
      <c r="AD1325" s="246"/>
      <c r="AE1325" s="246"/>
      <c r="AF1325" s="246"/>
      <c r="AG1325" s="246"/>
      <c r="AH1325" s="246"/>
      <c r="AI1325" s="246"/>
      <c r="AJ1325" s="246"/>
      <c r="AK1325" s="246"/>
      <c r="AL1325" s="246"/>
    </row>
    <row r="1326" spans="3:38" s="47" customFormat="1" ht="38.25" customHeight="1" x14ac:dyDescent="0.25">
      <c r="C1326" s="243"/>
      <c r="H1326" s="243"/>
      <c r="L1326" s="282"/>
      <c r="M1326" s="243"/>
      <c r="O1326" s="243"/>
      <c r="P1326" s="246"/>
      <c r="Q1326" s="246"/>
      <c r="R1326" s="246"/>
      <c r="S1326" s="246"/>
      <c r="T1326" s="246"/>
      <c r="U1326" s="246"/>
      <c r="V1326" s="246"/>
      <c r="W1326" s="246"/>
      <c r="X1326" s="246"/>
      <c r="Y1326" s="246"/>
      <c r="Z1326" s="246"/>
      <c r="AA1326" s="246"/>
      <c r="AB1326" s="246"/>
      <c r="AC1326" s="246"/>
      <c r="AD1326" s="246"/>
      <c r="AE1326" s="246"/>
      <c r="AF1326" s="246"/>
      <c r="AG1326" s="246"/>
      <c r="AH1326" s="246"/>
      <c r="AI1326" s="246"/>
      <c r="AJ1326" s="246"/>
      <c r="AK1326" s="246"/>
      <c r="AL1326" s="246"/>
    </row>
    <row r="1327" spans="3:38" s="47" customFormat="1" ht="38.25" customHeight="1" x14ac:dyDescent="0.25">
      <c r="C1327" s="243"/>
      <c r="H1327" s="243"/>
      <c r="L1327" s="282"/>
      <c r="M1327" s="243"/>
      <c r="O1327" s="243"/>
      <c r="P1327" s="246"/>
      <c r="Q1327" s="246"/>
      <c r="R1327" s="246"/>
      <c r="S1327" s="246"/>
      <c r="T1327" s="246"/>
      <c r="U1327" s="246"/>
      <c r="V1327" s="246"/>
      <c r="W1327" s="246"/>
      <c r="X1327" s="246"/>
      <c r="Y1327" s="246"/>
      <c r="Z1327" s="246"/>
      <c r="AA1327" s="246"/>
      <c r="AB1327" s="246"/>
      <c r="AC1327" s="246"/>
      <c r="AD1327" s="246"/>
      <c r="AE1327" s="246"/>
      <c r="AF1327" s="246"/>
      <c r="AG1327" s="246"/>
      <c r="AH1327" s="246"/>
      <c r="AI1327" s="246"/>
      <c r="AJ1327" s="246"/>
      <c r="AK1327" s="246"/>
      <c r="AL1327" s="246"/>
    </row>
    <row r="1328" spans="3:38" s="47" customFormat="1" ht="38.25" customHeight="1" x14ac:dyDescent="0.25">
      <c r="C1328" s="243"/>
      <c r="H1328" s="243"/>
      <c r="L1328" s="282"/>
      <c r="M1328" s="243"/>
      <c r="O1328" s="243"/>
      <c r="P1328" s="246"/>
      <c r="Q1328" s="246"/>
      <c r="R1328" s="246"/>
      <c r="S1328" s="246"/>
      <c r="T1328" s="246"/>
      <c r="U1328" s="246"/>
      <c r="V1328" s="246"/>
      <c r="W1328" s="246"/>
      <c r="X1328" s="246"/>
      <c r="Y1328" s="246"/>
      <c r="Z1328" s="246"/>
      <c r="AA1328" s="246"/>
      <c r="AB1328" s="246"/>
      <c r="AC1328" s="246"/>
      <c r="AD1328" s="246"/>
      <c r="AE1328" s="246"/>
      <c r="AF1328" s="246"/>
      <c r="AG1328" s="246"/>
      <c r="AH1328" s="246"/>
      <c r="AI1328" s="246"/>
      <c r="AJ1328" s="246"/>
      <c r="AK1328" s="246"/>
      <c r="AL1328" s="246"/>
    </row>
    <row r="1329" spans="3:38" s="47" customFormat="1" ht="38.25" customHeight="1" x14ac:dyDescent="0.25">
      <c r="C1329" s="243"/>
      <c r="H1329" s="243"/>
      <c r="L1329" s="282"/>
      <c r="M1329" s="243"/>
      <c r="O1329" s="243"/>
      <c r="P1329" s="246"/>
      <c r="Q1329" s="246"/>
      <c r="R1329" s="246"/>
      <c r="S1329" s="246"/>
      <c r="T1329" s="246"/>
      <c r="U1329" s="246"/>
      <c r="V1329" s="246"/>
      <c r="W1329" s="246"/>
      <c r="X1329" s="246"/>
      <c r="Y1329" s="246"/>
      <c r="Z1329" s="246"/>
      <c r="AA1329" s="246"/>
      <c r="AB1329" s="246"/>
      <c r="AC1329" s="246"/>
      <c r="AD1329" s="246"/>
      <c r="AE1329" s="246"/>
      <c r="AF1329" s="246"/>
      <c r="AG1329" s="246"/>
      <c r="AH1329" s="246"/>
      <c r="AI1329" s="246"/>
      <c r="AJ1329" s="246"/>
      <c r="AK1329" s="246"/>
      <c r="AL1329" s="246"/>
    </row>
    <row r="1330" spans="3:38" s="47" customFormat="1" ht="38.25" customHeight="1" x14ac:dyDescent="0.25">
      <c r="C1330" s="243"/>
      <c r="H1330" s="243"/>
      <c r="L1330" s="282"/>
      <c r="M1330" s="243"/>
      <c r="O1330" s="243"/>
      <c r="P1330" s="246"/>
      <c r="Q1330" s="246"/>
      <c r="R1330" s="246"/>
      <c r="S1330" s="246"/>
      <c r="T1330" s="246"/>
      <c r="U1330" s="246"/>
      <c r="V1330" s="246"/>
      <c r="W1330" s="246"/>
      <c r="X1330" s="246"/>
      <c r="Y1330" s="246"/>
      <c r="Z1330" s="246"/>
      <c r="AA1330" s="246"/>
      <c r="AB1330" s="246"/>
      <c r="AC1330" s="246"/>
      <c r="AD1330" s="246"/>
      <c r="AE1330" s="246"/>
      <c r="AF1330" s="246"/>
      <c r="AG1330" s="246"/>
      <c r="AH1330" s="246"/>
      <c r="AI1330" s="246"/>
      <c r="AJ1330" s="246"/>
      <c r="AK1330" s="246"/>
      <c r="AL1330" s="246"/>
    </row>
    <row r="1331" spans="3:38" s="47" customFormat="1" ht="38.25" customHeight="1" x14ac:dyDescent="0.25">
      <c r="C1331" s="243"/>
      <c r="H1331" s="243"/>
      <c r="L1331" s="282"/>
      <c r="M1331" s="243"/>
      <c r="O1331" s="243"/>
      <c r="P1331" s="246"/>
      <c r="Q1331" s="246"/>
      <c r="R1331" s="246"/>
      <c r="S1331" s="246"/>
      <c r="T1331" s="246"/>
      <c r="U1331" s="246"/>
      <c r="V1331" s="246"/>
      <c r="W1331" s="246"/>
      <c r="X1331" s="246"/>
      <c r="Y1331" s="246"/>
      <c r="Z1331" s="246"/>
      <c r="AA1331" s="246"/>
      <c r="AB1331" s="246"/>
      <c r="AC1331" s="246"/>
      <c r="AD1331" s="246"/>
      <c r="AE1331" s="246"/>
      <c r="AF1331" s="246"/>
      <c r="AG1331" s="246"/>
      <c r="AH1331" s="246"/>
      <c r="AI1331" s="246"/>
      <c r="AJ1331" s="246"/>
      <c r="AK1331" s="246"/>
      <c r="AL1331" s="246"/>
    </row>
    <row r="1332" spans="3:38" s="47" customFormat="1" ht="38.25" customHeight="1" x14ac:dyDescent="0.25">
      <c r="C1332" s="243"/>
      <c r="H1332" s="243"/>
      <c r="L1332" s="282"/>
      <c r="M1332" s="243"/>
      <c r="O1332" s="243"/>
      <c r="P1332" s="246"/>
      <c r="Q1332" s="246"/>
      <c r="R1332" s="246"/>
      <c r="S1332" s="246"/>
      <c r="T1332" s="246"/>
      <c r="U1332" s="246"/>
      <c r="V1332" s="246"/>
      <c r="W1332" s="246"/>
      <c r="X1332" s="246"/>
      <c r="Y1332" s="246"/>
      <c r="Z1332" s="246"/>
      <c r="AA1332" s="246"/>
      <c r="AB1332" s="246"/>
      <c r="AC1332" s="246"/>
      <c r="AD1332" s="246"/>
      <c r="AE1332" s="246"/>
      <c r="AF1332" s="246"/>
      <c r="AG1332" s="246"/>
      <c r="AH1332" s="246"/>
      <c r="AI1332" s="246"/>
      <c r="AJ1332" s="246"/>
      <c r="AK1332" s="246"/>
      <c r="AL1332" s="246"/>
    </row>
    <row r="1333" spans="3:38" s="47" customFormat="1" ht="38.25" customHeight="1" x14ac:dyDescent="0.25">
      <c r="C1333" s="243"/>
      <c r="H1333" s="243"/>
      <c r="L1333" s="282"/>
      <c r="M1333" s="243"/>
      <c r="O1333" s="243"/>
      <c r="P1333" s="246"/>
      <c r="Q1333" s="246"/>
      <c r="R1333" s="246"/>
      <c r="S1333" s="246"/>
      <c r="T1333" s="246"/>
      <c r="U1333" s="246"/>
      <c r="V1333" s="246"/>
      <c r="W1333" s="246"/>
      <c r="X1333" s="246"/>
      <c r="Y1333" s="246"/>
      <c r="Z1333" s="246"/>
      <c r="AA1333" s="246"/>
      <c r="AB1333" s="246"/>
      <c r="AC1333" s="246"/>
      <c r="AD1333" s="246"/>
      <c r="AE1333" s="246"/>
      <c r="AF1333" s="246"/>
      <c r="AG1333" s="246"/>
      <c r="AH1333" s="246"/>
      <c r="AI1333" s="246"/>
      <c r="AJ1333" s="246"/>
      <c r="AK1333" s="246"/>
      <c r="AL1333" s="246"/>
    </row>
    <row r="1334" spans="3:38" s="47" customFormat="1" ht="38.25" customHeight="1" x14ac:dyDescent="0.25">
      <c r="C1334" s="243"/>
      <c r="H1334" s="243"/>
      <c r="L1334" s="282"/>
      <c r="M1334" s="243"/>
      <c r="O1334" s="243"/>
      <c r="P1334" s="246"/>
      <c r="Q1334" s="246"/>
      <c r="R1334" s="246"/>
      <c r="S1334" s="246"/>
      <c r="T1334" s="246"/>
      <c r="U1334" s="246"/>
      <c r="V1334" s="246"/>
      <c r="W1334" s="246"/>
      <c r="X1334" s="246"/>
      <c r="Y1334" s="246"/>
      <c r="Z1334" s="246"/>
      <c r="AA1334" s="246"/>
      <c r="AB1334" s="246"/>
      <c r="AC1334" s="246"/>
      <c r="AD1334" s="246"/>
      <c r="AE1334" s="246"/>
      <c r="AF1334" s="246"/>
      <c r="AG1334" s="246"/>
      <c r="AH1334" s="246"/>
      <c r="AI1334" s="246"/>
      <c r="AJ1334" s="246"/>
      <c r="AK1334" s="246"/>
      <c r="AL1334" s="246"/>
    </row>
    <row r="1335" spans="3:38" s="47" customFormat="1" ht="38.25" customHeight="1" x14ac:dyDescent="0.25">
      <c r="C1335" s="243"/>
      <c r="H1335" s="243"/>
      <c r="L1335" s="282"/>
      <c r="M1335" s="243"/>
      <c r="O1335" s="243"/>
      <c r="P1335" s="246"/>
      <c r="Q1335" s="246"/>
      <c r="R1335" s="246"/>
      <c r="S1335" s="246"/>
      <c r="T1335" s="246"/>
      <c r="U1335" s="246"/>
      <c r="V1335" s="246"/>
      <c r="W1335" s="246"/>
      <c r="X1335" s="246"/>
      <c r="Y1335" s="246"/>
      <c r="Z1335" s="246"/>
      <c r="AA1335" s="246"/>
      <c r="AB1335" s="246"/>
      <c r="AC1335" s="246"/>
      <c r="AD1335" s="246"/>
      <c r="AE1335" s="246"/>
      <c r="AF1335" s="246"/>
      <c r="AG1335" s="246"/>
      <c r="AH1335" s="246"/>
      <c r="AI1335" s="246"/>
      <c r="AJ1335" s="246"/>
      <c r="AK1335" s="246"/>
      <c r="AL1335" s="246"/>
    </row>
    <row r="1336" spans="3:38" s="47" customFormat="1" ht="38.25" customHeight="1" x14ac:dyDescent="0.25">
      <c r="C1336" s="243"/>
      <c r="H1336" s="243"/>
      <c r="L1336" s="282"/>
      <c r="M1336" s="243"/>
      <c r="O1336" s="243"/>
      <c r="P1336" s="246"/>
      <c r="Q1336" s="246"/>
      <c r="R1336" s="246"/>
      <c r="S1336" s="246"/>
      <c r="T1336" s="246"/>
      <c r="U1336" s="246"/>
      <c r="V1336" s="246"/>
      <c r="W1336" s="246"/>
      <c r="X1336" s="246"/>
      <c r="Y1336" s="246"/>
      <c r="Z1336" s="246"/>
      <c r="AA1336" s="246"/>
      <c r="AB1336" s="246"/>
      <c r="AC1336" s="246"/>
      <c r="AD1336" s="246"/>
      <c r="AE1336" s="246"/>
      <c r="AF1336" s="246"/>
      <c r="AG1336" s="246"/>
      <c r="AH1336" s="246"/>
      <c r="AI1336" s="246"/>
      <c r="AJ1336" s="246"/>
      <c r="AK1336" s="246"/>
      <c r="AL1336" s="246"/>
    </row>
    <row r="1337" spans="3:38" s="47" customFormat="1" ht="38.25" customHeight="1" x14ac:dyDescent="0.25">
      <c r="C1337" s="243"/>
      <c r="H1337" s="243"/>
      <c r="L1337" s="282"/>
      <c r="M1337" s="243"/>
      <c r="O1337" s="243"/>
      <c r="P1337" s="246"/>
      <c r="Q1337" s="246"/>
      <c r="R1337" s="246"/>
      <c r="S1337" s="246"/>
      <c r="T1337" s="246"/>
      <c r="U1337" s="246"/>
      <c r="V1337" s="246"/>
      <c r="W1337" s="246"/>
      <c r="X1337" s="246"/>
      <c r="Y1337" s="246"/>
      <c r="Z1337" s="246"/>
      <c r="AA1337" s="246"/>
      <c r="AB1337" s="246"/>
      <c r="AC1337" s="246"/>
      <c r="AD1337" s="246"/>
      <c r="AE1337" s="246"/>
      <c r="AF1337" s="246"/>
      <c r="AG1337" s="246"/>
      <c r="AH1337" s="246"/>
      <c r="AI1337" s="246"/>
      <c r="AJ1337" s="246"/>
      <c r="AK1337" s="246"/>
      <c r="AL1337" s="246"/>
    </row>
    <row r="1338" spans="3:38" s="47" customFormat="1" ht="38.25" customHeight="1" x14ac:dyDescent="0.25">
      <c r="C1338" s="243"/>
      <c r="H1338" s="243"/>
      <c r="L1338" s="282"/>
      <c r="M1338" s="243"/>
      <c r="O1338" s="243"/>
      <c r="P1338" s="246"/>
      <c r="Q1338" s="246"/>
      <c r="R1338" s="246"/>
      <c r="S1338" s="246"/>
      <c r="T1338" s="246"/>
      <c r="U1338" s="246"/>
      <c r="V1338" s="246"/>
      <c r="W1338" s="246"/>
      <c r="X1338" s="246"/>
      <c r="Y1338" s="246"/>
      <c r="Z1338" s="246"/>
      <c r="AA1338" s="246"/>
      <c r="AB1338" s="246"/>
      <c r="AC1338" s="246"/>
      <c r="AD1338" s="246"/>
      <c r="AE1338" s="246"/>
      <c r="AF1338" s="246"/>
      <c r="AG1338" s="246"/>
      <c r="AH1338" s="246"/>
      <c r="AI1338" s="246"/>
      <c r="AJ1338" s="246"/>
      <c r="AK1338" s="246"/>
      <c r="AL1338" s="246"/>
    </row>
    <row r="1339" spans="3:38" s="47" customFormat="1" ht="38.25" customHeight="1" x14ac:dyDescent="0.25">
      <c r="C1339" s="243"/>
      <c r="H1339" s="243"/>
      <c r="L1339" s="282"/>
      <c r="M1339" s="243"/>
      <c r="O1339" s="243"/>
      <c r="P1339" s="246"/>
      <c r="Q1339" s="246"/>
      <c r="R1339" s="246"/>
      <c r="S1339" s="246"/>
      <c r="T1339" s="246"/>
      <c r="U1339" s="246"/>
      <c r="V1339" s="246"/>
      <c r="W1339" s="246"/>
      <c r="X1339" s="246"/>
      <c r="Y1339" s="246"/>
      <c r="Z1339" s="246"/>
      <c r="AA1339" s="246"/>
      <c r="AB1339" s="246"/>
      <c r="AC1339" s="246"/>
      <c r="AD1339" s="246"/>
      <c r="AE1339" s="246"/>
      <c r="AF1339" s="246"/>
      <c r="AG1339" s="246"/>
      <c r="AH1339" s="246"/>
      <c r="AI1339" s="246"/>
      <c r="AJ1339" s="246"/>
      <c r="AK1339" s="246"/>
      <c r="AL1339" s="246"/>
    </row>
    <row r="1340" spans="3:38" s="47" customFormat="1" ht="38.25" customHeight="1" x14ac:dyDescent="0.25">
      <c r="C1340" s="243"/>
      <c r="H1340" s="243"/>
      <c r="L1340" s="282"/>
      <c r="M1340" s="243"/>
      <c r="O1340" s="243"/>
      <c r="P1340" s="246"/>
      <c r="Q1340" s="246"/>
      <c r="R1340" s="246"/>
      <c r="S1340" s="246"/>
      <c r="T1340" s="246"/>
      <c r="U1340" s="246"/>
      <c r="V1340" s="246"/>
      <c r="W1340" s="246"/>
      <c r="X1340" s="246"/>
      <c r="Y1340" s="246"/>
      <c r="Z1340" s="246"/>
      <c r="AA1340" s="246"/>
      <c r="AB1340" s="246"/>
      <c r="AC1340" s="246"/>
      <c r="AD1340" s="246"/>
      <c r="AE1340" s="246"/>
      <c r="AF1340" s="246"/>
      <c r="AG1340" s="246"/>
      <c r="AH1340" s="246"/>
      <c r="AI1340" s="246"/>
      <c r="AJ1340" s="246"/>
      <c r="AK1340" s="246"/>
      <c r="AL1340" s="246"/>
    </row>
    <row r="1341" spans="3:38" s="47" customFormat="1" ht="38.25" customHeight="1" x14ac:dyDescent="0.25">
      <c r="C1341" s="243"/>
      <c r="H1341" s="243"/>
      <c r="L1341" s="282"/>
      <c r="M1341" s="243"/>
      <c r="O1341" s="243"/>
      <c r="P1341" s="246"/>
      <c r="Q1341" s="246"/>
      <c r="R1341" s="246"/>
      <c r="S1341" s="246"/>
      <c r="T1341" s="246"/>
      <c r="U1341" s="246"/>
      <c r="V1341" s="246"/>
      <c r="W1341" s="246"/>
      <c r="X1341" s="246"/>
      <c r="Y1341" s="246"/>
      <c r="Z1341" s="246"/>
      <c r="AA1341" s="246"/>
      <c r="AB1341" s="246"/>
      <c r="AC1341" s="246"/>
      <c r="AD1341" s="246"/>
      <c r="AE1341" s="246"/>
      <c r="AF1341" s="246"/>
      <c r="AG1341" s="246"/>
      <c r="AH1341" s="246"/>
      <c r="AI1341" s="246"/>
      <c r="AJ1341" s="246"/>
      <c r="AK1341" s="246"/>
      <c r="AL1341" s="246"/>
    </row>
    <row r="1342" spans="3:38" s="47" customFormat="1" ht="38.25" customHeight="1" x14ac:dyDescent="0.25">
      <c r="C1342" s="243"/>
      <c r="H1342" s="243"/>
      <c r="L1342" s="282"/>
      <c r="M1342" s="243"/>
      <c r="O1342" s="243"/>
      <c r="P1342" s="246"/>
      <c r="Q1342" s="246"/>
      <c r="R1342" s="246"/>
      <c r="S1342" s="246"/>
      <c r="T1342" s="246"/>
      <c r="U1342" s="246"/>
      <c r="V1342" s="246"/>
      <c r="W1342" s="246"/>
      <c r="X1342" s="246"/>
      <c r="Y1342" s="246"/>
      <c r="Z1342" s="246"/>
      <c r="AA1342" s="246"/>
      <c r="AB1342" s="246"/>
      <c r="AC1342" s="246"/>
      <c r="AD1342" s="246"/>
      <c r="AE1342" s="246"/>
      <c r="AF1342" s="246"/>
      <c r="AG1342" s="246"/>
      <c r="AH1342" s="246"/>
      <c r="AI1342" s="246"/>
      <c r="AJ1342" s="246"/>
      <c r="AK1342" s="246"/>
      <c r="AL1342" s="246"/>
    </row>
    <row r="1343" spans="3:38" s="47" customFormat="1" ht="38.25" customHeight="1" x14ac:dyDescent="0.25">
      <c r="C1343" s="243"/>
      <c r="H1343" s="243"/>
      <c r="L1343" s="282"/>
      <c r="M1343" s="243"/>
      <c r="O1343" s="243"/>
      <c r="P1343" s="246"/>
      <c r="Q1343" s="246"/>
      <c r="R1343" s="246"/>
      <c r="S1343" s="246"/>
      <c r="T1343" s="246"/>
      <c r="U1343" s="246"/>
      <c r="V1343" s="246"/>
      <c r="W1343" s="246"/>
      <c r="X1343" s="246"/>
      <c r="Y1343" s="246"/>
      <c r="Z1343" s="246"/>
      <c r="AA1343" s="246"/>
      <c r="AB1343" s="246"/>
      <c r="AC1343" s="246"/>
      <c r="AD1343" s="246"/>
      <c r="AE1343" s="246"/>
      <c r="AF1343" s="246"/>
      <c r="AG1343" s="246"/>
      <c r="AH1343" s="246"/>
      <c r="AI1343" s="246"/>
      <c r="AJ1343" s="246"/>
      <c r="AK1343" s="246"/>
      <c r="AL1343" s="246"/>
    </row>
    <row r="1344" spans="3:38" s="47" customFormat="1" ht="38.25" customHeight="1" x14ac:dyDescent="0.25">
      <c r="C1344" s="243"/>
      <c r="H1344" s="243"/>
      <c r="L1344" s="282"/>
      <c r="M1344" s="243"/>
      <c r="O1344" s="243"/>
      <c r="P1344" s="246"/>
      <c r="Q1344" s="246"/>
      <c r="R1344" s="246"/>
      <c r="S1344" s="246"/>
      <c r="T1344" s="246"/>
      <c r="U1344" s="246"/>
      <c r="V1344" s="246"/>
      <c r="W1344" s="246"/>
      <c r="X1344" s="246"/>
      <c r="Y1344" s="246"/>
      <c r="Z1344" s="246"/>
      <c r="AA1344" s="246"/>
      <c r="AB1344" s="246"/>
      <c r="AC1344" s="246"/>
      <c r="AD1344" s="246"/>
      <c r="AE1344" s="246"/>
      <c r="AF1344" s="246"/>
      <c r="AG1344" s="246"/>
      <c r="AH1344" s="246"/>
      <c r="AI1344" s="246"/>
      <c r="AJ1344" s="246"/>
      <c r="AK1344" s="246"/>
      <c r="AL1344" s="246"/>
    </row>
    <row r="1345" spans="3:38" s="47" customFormat="1" ht="38.25" customHeight="1" x14ac:dyDescent="0.25">
      <c r="C1345" s="243"/>
      <c r="H1345" s="243"/>
      <c r="L1345" s="282"/>
      <c r="M1345" s="243"/>
      <c r="O1345" s="243"/>
      <c r="P1345" s="246"/>
      <c r="Q1345" s="246"/>
      <c r="R1345" s="246"/>
      <c r="S1345" s="246"/>
      <c r="T1345" s="246"/>
      <c r="U1345" s="246"/>
      <c r="V1345" s="246"/>
      <c r="W1345" s="246"/>
      <c r="X1345" s="246"/>
      <c r="Y1345" s="246"/>
      <c r="Z1345" s="246"/>
      <c r="AA1345" s="246"/>
      <c r="AB1345" s="246"/>
      <c r="AC1345" s="246"/>
      <c r="AD1345" s="246"/>
      <c r="AE1345" s="246"/>
      <c r="AF1345" s="246"/>
      <c r="AG1345" s="246"/>
      <c r="AH1345" s="246"/>
      <c r="AI1345" s="246"/>
      <c r="AJ1345" s="246"/>
      <c r="AK1345" s="246"/>
      <c r="AL1345" s="246"/>
    </row>
    <row r="1346" spans="3:38" s="47" customFormat="1" ht="38.25" customHeight="1" x14ac:dyDescent="0.25">
      <c r="C1346" s="243"/>
      <c r="H1346" s="243"/>
      <c r="L1346" s="282"/>
      <c r="M1346" s="243"/>
      <c r="O1346" s="243"/>
      <c r="P1346" s="246"/>
      <c r="Q1346" s="246"/>
      <c r="R1346" s="246"/>
      <c r="S1346" s="246"/>
      <c r="T1346" s="246"/>
      <c r="U1346" s="246"/>
      <c r="V1346" s="246"/>
      <c r="W1346" s="246"/>
      <c r="X1346" s="246"/>
      <c r="Y1346" s="246"/>
      <c r="Z1346" s="246"/>
      <c r="AA1346" s="246"/>
      <c r="AB1346" s="246"/>
      <c r="AC1346" s="246"/>
      <c r="AD1346" s="246"/>
      <c r="AE1346" s="246"/>
      <c r="AF1346" s="246"/>
      <c r="AG1346" s="246"/>
      <c r="AH1346" s="246"/>
      <c r="AI1346" s="246"/>
      <c r="AJ1346" s="246"/>
      <c r="AK1346" s="246"/>
      <c r="AL1346" s="246"/>
    </row>
    <row r="1347" spans="3:38" s="47" customFormat="1" ht="38.25" customHeight="1" x14ac:dyDescent="0.25">
      <c r="C1347" s="243"/>
      <c r="H1347" s="243"/>
      <c r="L1347" s="282"/>
      <c r="M1347" s="243"/>
      <c r="O1347" s="243"/>
      <c r="P1347" s="246"/>
      <c r="Q1347" s="246"/>
      <c r="R1347" s="246"/>
      <c r="S1347" s="246"/>
      <c r="T1347" s="246"/>
      <c r="U1347" s="246"/>
      <c r="V1347" s="246"/>
      <c r="W1347" s="246"/>
      <c r="X1347" s="246"/>
      <c r="Y1347" s="246"/>
      <c r="Z1347" s="246"/>
      <c r="AA1347" s="246"/>
      <c r="AB1347" s="246"/>
      <c r="AC1347" s="246"/>
      <c r="AD1347" s="246"/>
      <c r="AE1347" s="246"/>
      <c r="AF1347" s="246"/>
      <c r="AG1347" s="246"/>
      <c r="AH1347" s="246"/>
      <c r="AI1347" s="246"/>
      <c r="AJ1347" s="246"/>
      <c r="AK1347" s="246"/>
      <c r="AL1347" s="246"/>
    </row>
    <row r="1348" spans="3:38" s="47" customFormat="1" ht="38.25" customHeight="1" x14ac:dyDescent="0.25">
      <c r="C1348" s="243"/>
      <c r="H1348" s="243"/>
      <c r="L1348" s="282"/>
      <c r="M1348" s="243"/>
      <c r="O1348" s="243"/>
      <c r="P1348" s="246"/>
      <c r="Q1348" s="246"/>
      <c r="R1348" s="246"/>
      <c r="S1348" s="246"/>
      <c r="T1348" s="246"/>
      <c r="U1348" s="246"/>
      <c r="V1348" s="246"/>
      <c r="W1348" s="246"/>
      <c r="X1348" s="246"/>
      <c r="Y1348" s="246"/>
      <c r="Z1348" s="246"/>
      <c r="AA1348" s="246"/>
      <c r="AB1348" s="246"/>
      <c r="AC1348" s="246"/>
      <c r="AD1348" s="246"/>
      <c r="AE1348" s="246"/>
      <c r="AF1348" s="246"/>
      <c r="AG1348" s="246"/>
      <c r="AH1348" s="246"/>
      <c r="AI1348" s="246"/>
      <c r="AJ1348" s="246"/>
      <c r="AK1348" s="246"/>
      <c r="AL1348" s="246"/>
    </row>
    <row r="1349" spans="3:38" s="47" customFormat="1" ht="38.25" customHeight="1" x14ac:dyDescent="0.25">
      <c r="C1349" s="243"/>
      <c r="H1349" s="243"/>
      <c r="L1349" s="282"/>
      <c r="M1349" s="243"/>
      <c r="O1349" s="243"/>
      <c r="P1349" s="246"/>
      <c r="Q1349" s="246"/>
      <c r="R1349" s="246"/>
      <c r="S1349" s="246"/>
      <c r="T1349" s="246"/>
      <c r="U1349" s="246"/>
      <c r="V1349" s="246"/>
      <c r="W1349" s="246"/>
      <c r="X1349" s="246"/>
      <c r="Y1349" s="246"/>
      <c r="Z1349" s="246"/>
      <c r="AA1349" s="246"/>
      <c r="AB1349" s="246"/>
      <c r="AC1349" s="246"/>
      <c r="AD1349" s="246"/>
      <c r="AE1349" s="246"/>
      <c r="AF1349" s="246"/>
      <c r="AG1349" s="246"/>
      <c r="AH1349" s="246"/>
      <c r="AI1349" s="246"/>
      <c r="AJ1349" s="246"/>
      <c r="AK1349" s="246"/>
      <c r="AL1349" s="246"/>
    </row>
    <row r="1350" spans="3:38" s="47" customFormat="1" ht="38.25" customHeight="1" x14ac:dyDescent="0.25">
      <c r="C1350" s="243"/>
      <c r="H1350" s="243"/>
      <c r="L1350" s="282"/>
      <c r="M1350" s="243"/>
      <c r="O1350" s="243"/>
      <c r="P1350" s="246"/>
      <c r="Q1350" s="246"/>
      <c r="R1350" s="246"/>
      <c r="S1350" s="246"/>
      <c r="T1350" s="246"/>
      <c r="U1350" s="246"/>
      <c r="V1350" s="246"/>
      <c r="W1350" s="246"/>
      <c r="X1350" s="246"/>
      <c r="Y1350" s="246"/>
      <c r="Z1350" s="246"/>
      <c r="AA1350" s="246"/>
      <c r="AB1350" s="246"/>
      <c r="AC1350" s="246"/>
      <c r="AD1350" s="246"/>
      <c r="AE1350" s="246"/>
      <c r="AF1350" s="246"/>
      <c r="AG1350" s="246"/>
      <c r="AH1350" s="246"/>
      <c r="AI1350" s="246"/>
      <c r="AJ1350" s="246"/>
      <c r="AK1350" s="246"/>
      <c r="AL1350" s="246"/>
    </row>
    <row r="1351" spans="3:38" s="47" customFormat="1" ht="38.25" customHeight="1" x14ac:dyDescent="0.25">
      <c r="C1351" s="243"/>
      <c r="H1351" s="243"/>
      <c r="L1351" s="282"/>
      <c r="M1351" s="243"/>
      <c r="O1351" s="243"/>
      <c r="P1351" s="246"/>
      <c r="Q1351" s="246"/>
      <c r="R1351" s="246"/>
      <c r="S1351" s="246"/>
      <c r="T1351" s="246"/>
      <c r="U1351" s="246"/>
      <c r="V1351" s="246"/>
      <c r="W1351" s="246"/>
      <c r="X1351" s="246"/>
      <c r="Y1351" s="246"/>
      <c r="Z1351" s="246"/>
      <c r="AA1351" s="246"/>
      <c r="AB1351" s="246"/>
      <c r="AC1351" s="246"/>
      <c r="AD1351" s="246"/>
      <c r="AE1351" s="246"/>
      <c r="AF1351" s="246"/>
      <c r="AG1351" s="246"/>
      <c r="AH1351" s="246"/>
      <c r="AI1351" s="246"/>
      <c r="AJ1351" s="246"/>
      <c r="AK1351" s="246"/>
      <c r="AL1351" s="246"/>
    </row>
    <row r="1352" spans="3:38" s="47" customFormat="1" ht="38.25" customHeight="1" x14ac:dyDescent="0.25">
      <c r="C1352" s="243"/>
      <c r="H1352" s="243"/>
      <c r="L1352" s="282"/>
      <c r="M1352" s="243"/>
      <c r="O1352" s="243"/>
      <c r="P1352" s="246"/>
      <c r="Q1352" s="246"/>
      <c r="R1352" s="246"/>
      <c r="S1352" s="246"/>
      <c r="T1352" s="246"/>
      <c r="U1352" s="246"/>
      <c r="V1352" s="246"/>
      <c r="W1352" s="246"/>
      <c r="X1352" s="246"/>
      <c r="Y1352" s="246"/>
      <c r="Z1352" s="246"/>
      <c r="AA1352" s="246"/>
      <c r="AB1352" s="246"/>
      <c r="AC1352" s="246"/>
      <c r="AD1352" s="246"/>
      <c r="AE1352" s="246"/>
      <c r="AF1352" s="246"/>
      <c r="AG1352" s="246"/>
      <c r="AH1352" s="246"/>
      <c r="AI1352" s="246"/>
      <c r="AJ1352" s="246"/>
      <c r="AK1352" s="246"/>
      <c r="AL1352" s="246"/>
    </row>
    <row r="1353" spans="3:38" s="47" customFormat="1" ht="38.25" customHeight="1" x14ac:dyDescent="0.25">
      <c r="C1353" s="243"/>
      <c r="H1353" s="243"/>
      <c r="L1353" s="282"/>
      <c r="M1353" s="243"/>
      <c r="O1353" s="243"/>
      <c r="P1353" s="246"/>
      <c r="Q1353" s="246"/>
      <c r="R1353" s="246"/>
      <c r="S1353" s="246"/>
      <c r="T1353" s="246"/>
      <c r="U1353" s="246"/>
      <c r="V1353" s="246"/>
      <c r="W1353" s="246"/>
      <c r="X1353" s="246"/>
      <c r="Y1353" s="246"/>
      <c r="Z1353" s="246"/>
      <c r="AA1353" s="246"/>
      <c r="AB1353" s="246"/>
      <c r="AC1353" s="246"/>
      <c r="AD1353" s="246"/>
      <c r="AE1353" s="246"/>
      <c r="AF1353" s="246"/>
      <c r="AG1353" s="246"/>
      <c r="AH1353" s="246"/>
      <c r="AI1353" s="246"/>
      <c r="AJ1353" s="246"/>
      <c r="AK1353" s="246"/>
      <c r="AL1353" s="246"/>
    </row>
    <row r="1354" spans="3:38" s="47" customFormat="1" ht="38.25" customHeight="1" x14ac:dyDescent="0.25">
      <c r="C1354" s="243"/>
      <c r="H1354" s="243"/>
      <c r="L1354" s="282"/>
      <c r="M1354" s="243"/>
      <c r="O1354" s="243"/>
      <c r="P1354" s="246"/>
      <c r="Q1354" s="246"/>
      <c r="R1354" s="246"/>
      <c r="S1354" s="246"/>
      <c r="T1354" s="246"/>
      <c r="U1354" s="246"/>
      <c r="V1354" s="246"/>
      <c r="W1354" s="246"/>
      <c r="X1354" s="246"/>
      <c r="Y1354" s="246"/>
      <c r="Z1354" s="246"/>
      <c r="AA1354" s="246"/>
      <c r="AB1354" s="246"/>
      <c r="AC1354" s="246"/>
      <c r="AD1354" s="246"/>
      <c r="AE1354" s="246"/>
      <c r="AF1354" s="246"/>
      <c r="AG1354" s="246"/>
      <c r="AH1354" s="246"/>
      <c r="AI1354" s="246"/>
      <c r="AJ1354" s="246"/>
      <c r="AK1354" s="246"/>
      <c r="AL1354" s="246"/>
    </row>
    <row r="1355" spans="3:38" s="47" customFormat="1" ht="38.25" customHeight="1" x14ac:dyDescent="0.25">
      <c r="C1355" s="243"/>
      <c r="H1355" s="243"/>
      <c r="L1355" s="282"/>
      <c r="M1355" s="243"/>
      <c r="O1355" s="243"/>
      <c r="P1355" s="246"/>
      <c r="Q1355" s="246"/>
      <c r="R1355" s="246"/>
      <c r="S1355" s="246"/>
      <c r="T1355" s="246"/>
      <c r="U1355" s="246"/>
      <c r="V1355" s="246"/>
      <c r="W1355" s="246"/>
      <c r="X1355" s="246"/>
      <c r="Y1355" s="246"/>
      <c r="Z1355" s="246"/>
      <c r="AA1355" s="246"/>
      <c r="AB1355" s="246"/>
      <c r="AC1355" s="246"/>
      <c r="AD1355" s="246"/>
      <c r="AE1355" s="246"/>
      <c r="AF1355" s="246"/>
      <c r="AG1355" s="246"/>
      <c r="AH1355" s="246"/>
      <c r="AI1355" s="246"/>
      <c r="AJ1355" s="246"/>
      <c r="AK1355" s="246"/>
      <c r="AL1355" s="246"/>
    </row>
    <row r="1356" spans="3:38" s="47" customFormat="1" ht="38.25" customHeight="1" x14ac:dyDescent="0.25">
      <c r="C1356" s="243"/>
      <c r="H1356" s="243"/>
      <c r="L1356" s="282"/>
      <c r="M1356" s="243"/>
      <c r="O1356" s="243"/>
      <c r="P1356" s="246"/>
      <c r="Q1356" s="246"/>
      <c r="R1356" s="246"/>
      <c r="S1356" s="246"/>
      <c r="T1356" s="246"/>
      <c r="U1356" s="246"/>
      <c r="V1356" s="246"/>
      <c r="W1356" s="246"/>
      <c r="X1356" s="246"/>
      <c r="Y1356" s="246"/>
      <c r="Z1356" s="246"/>
      <c r="AA1356" s="246"/>
      <c r="AB1356" s="246"/>
      <c r="AC1356" s="246"/>
      <c r="AD1356" s="246"/>
      <c r="AE1356" s="246"/>
      <c r="AF1356" s="246"/>
      <c r="AG1356" s="246"/>
      <c r="AH1356" s="246"/>
      <c r="AI1356" s="246"/>
      <c r="AJ1356" s="246"/>
      <c r="AK1356" s="246"/>
      <c r="AL1356" s="246"/>
    </row>
    <row r="1357" spans="3:38" s="47" customFormat="1" ht="38.25" customHeight="1" x14ac:dyDescent="0.25">
      <c r="C1357" s="243"/>
      <c r="H1357" s="243"/>
      <c r="L1357" s="282"/>
      <c r="M1357" s="243"/>
      <c r="O1357" s="243"/>
      <c r="P1357" s="246"/>
      <c r="Q1357" s="246"/>
      <c r="R1357" s="246"/>
      <c r="S1357" s="246"/>
      <c r="T1357" s="246"/>
      <c r="U1357" s="246"/>
      <c r="V1357" s="246"/>
      <c r="W1357" s="246"/>
      <c r="X1357" s="246"/>
      <c r="Y1357" s="246"/>
      <c r="Z1357" s="246"/>
      <c r="AA1357" s="246"/>
      <c r="AB1357" s="246"/>
      <c r="AC1357" s="246"/>
      <c r="AD1357" s="246"/>
      <c r="AE1357" s="246"/>
      <c r="AF1357" s="246"/>
      <c r="AG1357" s="246"/>
      <c r="AH1357" s="246"/>
      <c r="AI1357" s="246"/>
      <c r="AJ1357" s="246"/>
      <c r="AK1357" s="246"/>
      <c r="AL1357" s="246"/>
    </row>
    <row r="1358" spans="3:38" s="47" customFormat="1" ht="38.25" customHeight="1" x14ac:dyDescent="0.25">
      <c r="C1358" s="243"/>
      <c r="H1358" s="243"/>
      <c r="L1358" s="282"/>
      <c r="M1358" s="243"/>
      <c r="O1358" s="243"/>
      <c r="P1358" s="246"/>
      <c r="Q1358" s="246"/>
      <c r="R1358" s="246"/>
      <c r="S1358" s="246"/>
      <c r="T1358" s="246"/>
      <c r="U1358" s="246"/>
      <c r="V1358" s="246"/>
      <c r="W1358" s="246"/>
      <c r="X1358" s="246"/>
      <c r="Y1358" s="246"/>
      <c r="Z1358" s="246"/>
      <c r="AA1358" s="246"/>
      <c r="AB1358" s="246"/>
      <c r="AC1358" s="246"/>
      <c r="AD1358" s="246"/>
      <c r="AE1358" s="246"/>
      <c r="AF1358" s="246"/>
      <c r="AG1358" s="246"/>
      <c r="AH1358" s="246"/>
      <c r="AI1358" s="246"/>
      <c r="AJ1358" s="246"/>
      <c r="AK1358" s="246"/>
      <c r="AL1358" s="246"/>
    </row>
    <row r="1359" spans="3:38" s="47" customFormat="1" ht="38.25" customHeight="1" x14ac:dyDescent="0.25">
      <c r="C1359" s="243"/>
      <c r="H1359" s="243"/>
      <c r="L1359" s="282"/>
      <c r="M1359" s="243"/>
      <c r="O1359" s="243"/>
      <c r="P1359" s="246"/>
      <c r="Q1359" s="246"/>
      <c r="R1359" s="246"/>
      <c r="S1359" s="246"/>
      <c r="T1359" s="246"/>
      <c r="U1359" s="246"/>
      <c r="V1359" s="246"/>
      <c r="W1359" s="246"/>
      <c r="X1359" s="246"/>
      <c r="Y1359" s="246"/>
      <c r="Z1359" s="246"/>
      <c r="AA1359" s="246"/>
      <c r="AB1359" s="246"/>
      <c r="AC1359" s="246"/>
      <c r="AD1359" s="246"/>
      <c r="AE1359" s="246"/>
      <c r="AF1359" s="246"/>
      <c r="AG1359" s="246"/>
      <c r="AH1359" s="246"/>
      <c r="AI1359" s="246"/>
      <c r="AJ1359" s="246"/>
      <c r="AK1359" s="246"/>
      <c r="AL1359" s="246"/>
    </row>
    <row r="1360" spans="3:38" s="47" customFormat="1" ht="38.25" customHeight="1" x14ac:dyDescent="0.25">
      <c r="C1360" s="243"/>
      <c r="H1360" s="243"/>
      <c r="L1360" s="282"/>
      <c r="M1360" s="243"/>
      <c r="O1360" s="243"/>
      <c r="P1360" s="246"/>
      <c r="Q1360" s="246"/>
      <c r="R1360" s="246"/>
      <c r="S1360" s="246"/>
      <c r="T1360" s="246"/>
      <c r="U1360" s="246"/>
      <c r="V1360" s="246"/>
      <c r="W1360" s="246"/>
      <c r="X1360" s="246"/>
      <c r="Y1360" s="246"/>
      <c r="Z1360" s="246"/>
      <c r="AA1360" s="246"/>
      <c r="AB1360" s="246"/>
      <c r="AC1360" s="246"/>
      <c r="AD1360" s="246"/>
      <c r="AE1360" s="246"/>
      <c r="AF1360" s="246"/>
      <c r="AG1360" s="246"/>
      <c r="AH1360" s="246"/>
      <c r="AI1360" s="246"/>
      <c r="AJ1360" s="246"/>
      <c r="AK1360" s="246"/>
      <c r="AL1360" s="246"/>
    </row>
    <row r="1361" spans="3:38" s="47" customFormat="1" ht="38.25" customHeight="1" x14ac:dyDescent="0.25">
      <c r="C1361" s="243"/>
      <c r="H1361" s="243"/>
      <c r="L1361" s="282"/>
      <c r="M1361" s="243"/>
      <c r="O1361" s="243"/>
      <c r="P1361" s="246"/>
      <c r="Q1361" s="246"/>
      <c r="R1361" s="246"/>
      <c r="S1361" s="246"/>
      <c r="T1361" s="246"/>
      <c r="U1361" s="246"/>
      <c r="V1361" s="246"/>
      <c r="W1361" s="246"/>
      <c r="X1361" s="246"/>
      <c r="Y1361" s="246"/>
      <c r="Z1361" s="246"/>
      <c r="AA1361" s="246"/>
      <c r="AB1361" s="246"/>
      <c r="AC1361" s="246"/>
      <c r="AD1361" s="246"/>
      <c r="AE1361" s="246"/>
      <c r="AF1361" s="246"/>
      <c r="AG1361" s="246"/>
      <c r="AH1361" s="246"/>
      <c r="AI1361" s="246"/>
      <c r="AJ1361" s="246"/>
      <c r="AK1361" s="246"/>
      <c r="AL1361" s="246"/>
    </row>
    <row r="1362" spans="3:38" s="47" customFormat="1" ht="38.25" customHeight="1" x14ac:dyDescent="0.25">
      <c r="C1362" s="243"/>
      <c r="H1362" s="243"/>
      <c r="L1362" s="282"/>
      <c r="M1362" s="243"/>
      <c r="O1362" s="243"/>
      <c r="P1362" s="246"/>
      <c r="Q1362" s="246"/>
      <c r="R1362" s="246"/>
      <c r="S1362" s="246"/>
      <c r="T1362" s="246"/>
      <c r="U1362" s="246"/>
      <c r="V1362" s="246"/>
      <c r="W1362" s="246"/>
      <c r="X1362" s="246"/>
      <c r="Y1362" s="246"/>
      <c r="Z1362" s="246"/>
      <c r="AA1362" s="246"/>
      <c r="AB1362" s="246"/>
      <c r="AC1362" s="246"/>
      <c r="AD1362" s="246"/>
      <c r="AE1362" s="246"/>
      <c r="AF1362" s="246"/>
      <c r="AG1362" s="246"/>
      <c r="AH1362" s="246"/>
      <c r="AI1362" s="246"/>
      <c r="AJ1362" s="246"/>
      <c r="AK1362" s="246"/>
      <c r="AL1362" s="246"/>
    </row>
    <row r="1363" spans="3:38" s="47" customFormat="1" ht="38.25" customHeight="1" x14ac:dyDescent="0.25">
      <c r="C1363" s="243"/>
      <c r="H1363" s="243"/>
      <c r="L1363" s="282"/>
      <c r="M1363" s="243"/>
      <c r="O1363" s="243"/>
      <c r="P1363" s="246"/>
      <c r="Q1363" s="246"/>
      <c r="R1363" s="246"/>
      <c r="S1363" s="246"/>
      <c r="T1363" s="246"/>
      <c r="U1363" s="246"/>
      <c r="V1363" s="246"/>
      <c r="W1363" s="246"/>
      <c r="X1363" s="246"/>
      <c r="Y1363" s="246"/>
      <c r="Z1363" s="246"/>
      <c r="AA1363" s="246"/>
      <c r="AB1363" s="246"/>
      <c r="AC1363" s="246"/>
      <c r="AD1363" s="246"/>
      <c r="AE1363" s="246"/>
      <c r="AF1363" s="246"/>
      <c r="AG1363" s="246"/>
      <c r="AH1363" s="246"/>
      <c r="AI1363" s="246"/>
      <c r="AJ1363" s="246"/>
      <c r="AK1363" s="246"/>
      <c r="AL1363" s="246"/>
    </row>
    <row r="1364" spans="3:38" s="47" customFormat="1" ht="38.25" customHeight="1" x14ac:dyDescent="0.25">
      <c r="C1364" s="243"/>
      <c r="H1364" s="243"/>
      <c r="L1364" s="282"/>
      <c r="M1364" s="243"/>
      <c r="O1364" s="243"/>
      <c r="P1364" s="246"/>
      <c r="Q1364" s="246"/>
      <c r="R1364" s="246"/>
      <c r="S1364" s="246"/>
      <c r="T1364" s="246"/>
      <c r="U1364" s="246"/>
      <c r="V1364" s="246"/>
      <c r="W1364" s="246"/>
      <c r="X1364" s="246"/>
      <c r="Y1364" s="246"/>
      <c r="Z1364" s="246"/>
      <c r="AA1364" s="246"/>
      <c r="AB1364" s="246"/>
      <c r="AC1364" s="246"/>
      <c r="AD1364" s="246"/>
      <c r="AE1364" s="246"/>
      <c r="AF1364" s="246"/>
      <c r="AG1364" s="246"/>
      <c r="AH1364" s="246"/>
      <c r="AI1364" s="246"/>
      <c r="AJ1364" s="246"/>
      <c r="AK1364" s="246"/>
      <c r="AL1364" s="246"/>
    </row>
    <row r="1365" spans="3:38" s="47" customFormat="1" ht="38.25" customHeight="1" x14ac:dyDescent="0.25">
      <c r="C1365" s="243"/>
      <c r="H1365" s="243"/>
      <c r="L1365" s="282"/>
      <c r="M1365" s="243"/>
      <c r="O1365" s="243"/>
      <c r="P1365" s="246"/>
      <c r="Q1365" s="246"/>
      <c r="R1365" s="246"/>
      <c r="S1365" s="246"/>
      <c r="T1365" s="246"/>
      <c r="U1365" s="246"/>
      <c r="V1365" s="246"/>
      <c r="W1365" s="246"/>
      <c r="X1365" s="246"/>
      <c r="Y1365" s="246"/>
      <c r="Z1365" s="246"/>
      <c r="AA1365" s="246"/>
      <c r="AB1365" s="246"/>
      <c r="AC1365" s="246"/>
      <c r="AD1365" s="246"/>
      <c r="AE1365" s="246"/>
      <c r="AF1365" s="246"/>
      <c r="AG1365" s="246"/>
      <c r="AH1365" s="246"/>
      <c r="AI1365" s="246"/>
      <c r="AJ1365" s="246"/>
      <c r="AK1365" s="246"/>
      <c r="AL1365" s="246"/>
    </row>
    <row r="1366" spans="3:38" s="47" customFormat="1" ht="38.25" customHeight="1" x14ac:dyDescent="0.25">
      <c r="C1366" s="243"/>
      <c r="H1366" s="243"/>
      <c r="L1366" s="282"/>
      <c r="M1366" s="243"/>
      <c r="O1366" s="243"/>
      <c r="P1366" s="246"/>
      <c r="Q1366" s="246"/>
      <c r="R1366" s="246"/>
      <c r="S1366" s="246"/>
      <c r="T1366" s="246"/>
      <c r="U1366" s="246"/>
      <c r="V1366" s="246"/>
      <c r="W1366" s="246"/>
      <c r="X1366" s="246"/>
      <c r="Y1366" s="246"/>
      <c r="Z1366" s="246"/>
      <c r="AA1366" s="246"/>
      <c r="AB1366" s="246"/>
      <c r="AC1366" s="246"/>
      <c r="AD1366" s="246"/>
      <c r="AE1366" s="246"/>
      <c r="AF1366" s="246"/>
      <c r="AG1366" s="246"/>
      <c r="AH1366" s="246"/>
      <c r="AI1366" s="246"/>
      <c r="AJ1366" s="246"/>
      <c r="AK1366" s="246"/>
      <c r="AL1366" s="246"/>
    </row>
    <row r="1367" spans="3:38" s="47" customFormat="1" ht="38.25" customHeight="1" x14ac:dyDescent="0.25">
      <c r="C1367" s="243"/>
      <c r="H1367" s="243"/>
      <c r="L1367" s="282"/>
      <c r="M1367" s="243"/>
      <c r="O1367" s="243"/>
      <c r="P1367" s="246"/>
      <c r="Q1367" s="246"/>
      <c r="R1367" s="246"/>
      <c r="S1367" s="246"/>
      <c r="T1367" s="246"/>
      <c r="U1367" s="246"/>
      <c r="V1367" s="246"/>
      <c r="W1367" s="246"/>
      <c r="X1367" s="246"/>
      <c r="Y1367" s="246"/>
      <c r="Z1367" s="246"/>
      <c r="AA1367" s="246"/>
      <c r="AB1367" s="246"/>
      <c r="AC1367" s="246"/>
      <c r="AD1367" s="246"/>
      <c r="AE1367" s="246"/>
      <c r="AF1367" s="246"/>
      <c r="AG1367" s="246"/>
      <c r="AH1367" s="246"/>
      <c r="AI1367" s="246"/>
      <c r="AJ1367" s="246"/>
      <c r="AK1367" s="246"/>
      <c r="AL1367" s="246"/>
    </row>
    <row r="1368" spans="3:38" s="47" customFormat="1" ht="38.25" customHeight="1" x14ac:dyDescent="0.25">
      <c r="C1368" s="243"/>
      <c r="H1368" s="243"/>
      <c r="L1368" s="282"/>
      <c r="M1368" s="243"/>
      <c r="O1368" s="243"/>
      <c r="P1368" s="246"/>
      <c r="Q1368" s="246"/>
      <c r="R1368" s="246"/>
      <c r="S1368" s="246"/>
      <c r="T1368" s="246"/>
      <c r="U1368" s="246"/>
      <c r="V1368" s="246"/>
      <c r="W1368" s="246"/>
      <c r="X1368" s="246"/>
      <c r="Y1368" s="246"/>
      <c r="Z1368" s="246"/>
      <c r="AA1368" s="246"/>
      <c r="AB1368" s="246"/>
      <c r="AC1368" s="246"/>
      <c r="AD1368" s="246"/>
      <c r="AE1368" s="246"/>
      <c r="AF1368" s="246"/>
      <c r="AG1368" s="246"/>
      <c r="AH1368" s="246"/>
      <c r="AI1368" s="246"/>
      <c r="AJ1368" s="246"/>
      <c r="AK1368" s="246"/>
      <c r="AL1368" s="246"/>
    </row>
    <row r="1369" spans="3:38" s="47" customFormat="1" ht="38.25" customHeight="1" x14ac:dyDescent="0.25">
      <c r="C1369" s="243"/>
      <c r="H1369" s="243"/>
      <c r="L1369" s="282"/>
      <c r="M1369" s="243"/>
      <c r="O1369" s="243"/>
      <c r="P1369" s="246"/>
      <c r="Q1369" s="246"/>
      <c r="R1369" s="246"/>
      <c r="S1369" s="246"/>
      <c r="T1369" s="246"/>
      <c r="U1369" s="246"/>
      <c r="V1369" s="246"/>
      <c r="W1369" s="246"/>
      <c r="X1369" s="246"/>
      <c r="Y1369" s="246"/>
      <c r="Z1369" s="246"/>
      <c r="AA1369" s="246"/>
      <c r="AB1369" s="246"/>
      <c r="AC1369" s="246"/>
      <c r="AD1369" s="246"/>
      <c r="AE1369" s="246"/>
      <c r="AF1369" s="246"/>
      <c r="AG1369" s="246"/>
      <c r="AH1369" s="246"/>
      <c r="AI1369" s="246"/>
      <c r="AJ1369" s="246"/>
      <c r="AK1369" s="246"/>
      <c r="AL1369" s="246"/>
    </row>
    <row r="1370" spans="3:38" s="47" customFormat="1" ht="38.25" customHeight="1" x14ac:dyDescent="0.25">
      <c r="C1370" s="243"/>
      <c r="H1370" s="243"/>
      <c r="L1370" s="282"/>
      <c r="M1370" s="243"/>
      <c r="O1370" s="243"/>
      <c r="P1370" s="246"/>
      <c r="Q1370" s="246"/>
      <c r="R1370" s="246"/>
      <c r="S1370" s="246"/>
      <c r="T1370" s="246"/>
      <c r="U1370" s="246"/>
      <c r="V1370" s="246"/>
      <c r="W1370" s="246"/>
      <c r="X1370" s="246"/>
      <c r="Y1370" s="246"/>
      <c r="Z1370" s="246"/>
      <c r="AA1370" s="246"/>
      <c r="AB1370" s="246"/>
      <c r="AC1370" s="246"/>
      <c r="AD1370" s="246"/>
      <c r="AE1370" s="246"/>
      <c r="AF1370" s="246"/>
      <c r="AG1370" s="246"/>
      <c r="AH1370" s="246"/>
      <c r="AI1370" s="246"/>
      <c r="AJ1370" s="246"/>
      <c r="AK1370" s="246"/>
      <c r="AL1370" s="246"/>
    </row>
    <row r="1371" spans="3:38" s="47" customFormat="1" ht="38.25" customHeight="1" x14ac:dyDescent="0.25">
      <c r="C1371" s="243"/>
      <c r="H1371" s="243"/>
      <c r="L1371" s="282"/>
      <c r="M1371" s="243"/>
      <c r="O1371" s="243"/>
      <c r="P1371" s="246"/>
      <c r="Q1371" s="246"/>
      <c r="R1371" s="246"/>
      <c r="S1371" s="246"/>
      <c r="T1371" s="246"/>
      <c r="U1371" s="246"/>
      <c r="V1371" s="246"/>
      <c r="W1371" s="246"/>
      <c r="X1371" s="246"/>
      <c r="Y1371" s="246"/>
      <c r="Z1371" s="246"/>
      <c r="AA1371" s="246"/>
      <c r="AB1371" s="246"/>
      <c r="AC1371" s="246"/>
      <c r="AD1371" s="246"/>
      <c r="AE1371" s="246"/>
      <c r="AF1371" s="246"/>
      <c r="AG1371" s="246"/>
      <c r="AH1371" s="246"/>
      <c r="AI1371" s="246"/>
      <c r="AJ1371" s="246"/>
      <c r="AK1371" s="246"/>
      <c r="AL1371" s="246"/>
    </row>
    <row r="1372" spans="3:38" s="47" customFormat="1" ht="38.25" customHeight="1" x14ac:dyDescent="0.25">
      <c r="C1372" s="243"/>
      <c r="H1372" s="243"/>
      <c r="L1372" s="282"/>
      <c r="M1372" s="243"/>
      <c r="O1372" s="243"/>
      <c r="P1372" s="246"/>
      <c r="Q1372" s="246"/>
      <c r="R1372" s="246"/>
      <c r="S1372" s="246"/>
      <c r="T1372" s="246"/>
      <c r="U1372" s="246"/>
      <c r="V1372" s="246"/>
      <c r="W1372" s="246"/>
      <c r="X1372" s="246"/>
      <c r="Y1372" s="246"/>
      <c r="Z1372" s="246"/>
      <c r="AA1372" s="246"/>
      <c r="AB1372" s="246"/>
      <c r="AC1372" s="246"/>
      <c r="AD1372" s="246"/>
      <c r="AE1372" s="246"/>
      <c r="AF1372" s="246"/>
      <c r="AG1372" s="246"/>
      <c r="AH1372" s="246"/>
      <c r="AI1372" s="246"/>
      <c r="AJ1372" s="246"/>
      <c r="AK1372" s="246"/>
      <c r="AL1372" s="246"/>
    </row>
    <row r="1373" spans="3:38" s="47" customFormat="1" ht="38.25" customHeight="1" x14ac:dyDescent="0.25">
      <c r="C1373" s="243"/>
      <c r="H1373" s="243"/>
      <c r="L1373" s="282"/>
      <c r="M1373" s="243"/>
      <c r="O1373" s="243"/>
      <c r="P1373" s="246"/>
      <c r="Q1373" s="246"/>
      <c r="R1373" s="246"/>
      <c r="S1373" s="246"/>
      <c r="T1373" s="246"/>
      <c r="U1373" s="246"/>
      <c r="V1373" s="246"/>
      <c r="W1373" s="246"/>
      <c r="X1373" s="246"/>
      <c r="Y1373" s="246"/>
      <c r="Z1373" s="246"/>
      <c r="AA1373" s="246"/>
      <c r="AB1373" s="246"/>
      <c r="AC1373" s="246"/>
      <c r="AD1373" s="246"/>
      <c r="AE1373" s="246"/>
      <c r="AF1373" s="246"/>
      <c r="AG1373" s="246"/>
      <c r="AH1373" s="246"/>
      <c r="AI1373" s="246"/>
      <c r="AJ1373" s="246"/>
      <c r="AK1373" s="246"/>
      <c r="AL1373" s="246"/>
    </row>
    <row r="1374" spans="3:38" s="47" customFormat="1" ht="38.25" customHeight="1" x14ac:dyDescent="0.25">
      <c r="C1374" s="243"/>
      <c r="H1374" s="243"/>
      <c r="L1374" s="282"/>
      <c r="M1374" s="243"/>
      <c r="O1374" s="243"/>
      <c r="P1374" s="246"/>
      <c r="Q1374" s="246"/>
      <c r="R1374" s="246"/>
      <c r="S1374" s="246"/>
      <c r="T1374" s="246"/>
      <c r="U1374" s="246"/>
      <c r="V1374" s="246"/>
      <c r="W1374" s="246"/>
      <c r="X1374" s="246"/>
      <c r="Y1374" s="246"/>
      <c r="Z1374" s="246"/>
      <c r="AA1374" s="246"/>
      <c r="AB1374" s="246"/>
      <c r="AC1374" s="246"/>
      <c r="AD1374" s="246"/>
      <c r="AE1374" s="246"/>
      <c r="AF1374" s="246"/>
      <c r="AG1374" s="246"/>
      <c r="AH1374" s="246"/>
      <c r="AI1374" s="246"/>
      <c r="AJ1374" s="246"/>
      <c r="AK1374" s="246"/>
      <c r="AL1374" s="246"/>
    </row>
    <row r="1375" spans="3:38" s="47" customFormat="1" ht="38.25" customHeight="1" x14ac:dyDescent="0.25">
      <c r="C1375" s="243"/>
      <c r="H1375" s="243"/>
      <c r="L1375" s="282"/>
      <c r="M1375" s="243"/>
      <c r="O1375" s="243"/>
      <c r="P1375" s="246"/>
      <c r="Q1375" s="246"/>
      <c r="R1375" s="246"/>
      <c r="S1375" s="246"/>
      <c r="T1375" s="246"/>
      <c r="U1375" s="246"/>
      <c r="V1375" s="246"/>
      <c r="W1375" s="246"/>
      <c r="X1375" s="246"/>
      <c r="Y1375" s="246"/>
      <c r="Z1375" s="246"/>
      <c r="AA1375" s="246"/>
      <c r="AB1375" s="246"/>
      <c r="AC1375" s="246"/>
      <c r="AD1375" s="246"/>
      <c r="AE1375" s="246"/>
      <c r="AF1375" s="246"/>
      <c r="AG1375" s="246"/>
      <c r="AH1375" s="246"/>
      <c r="AI1375" s="246"/>
      <c r="AJ1375" s="246"/>
      <c r="AK1375" s="246"/>
      <c r="AL1375" s="246"/>
    </row>
    <row r="1376" spans="3:38" s="47" customFormat="1" ht="38.25" customHeight="1" x14ac:dyDescent="0.25">
      <c r="C1376" s="243"/>
      <c r="H1376" s="243"/>
      <c r="L1376" s="282"/>
      <c r="M1376" s="243"/>
      <c r="O1376" s="243"/>
      <c r="P1376" s="246"/>
      <c r="Q1376" s="246"/>
      <c r="R1376" s="246"/>
      <c r="S1376" s="246"/>
      <c r="T1376" s="246"/>
      <c r="U1376" s="246"/>
      <c r="V1376" s="246"/>
      <c r="W1376" s="246"/>
      <c r="X1376" s="246"/>
      <c r="Y1376" s="246"/>
      <c r="Z1376" s="246"/>
      <c r="AA1376" s="246"/>
      <c r="AB1376" s="246"/>
      <c r="AC1376" s="246"/>
      <c r="AD1376" s="246"/>
      <c r="AE1376" s="246"/>
      <c r="AF1376" s="246"/>
      <c r="AG1376" s="246"/>
      <c r="AH1376" s="246"/>
      <c r="AI1376" s="246"/>
      <c r="AJ1376" s="246"/>
      <c r="AK1376" s="246"/>
      <c r="AL1376" s="246"/>
    </row>
    <row r="1377" spans="3:38" s="47" customFormat="1" ht="38.25" customHeight="1" x14ac:dyDescent="0.25">
      <c r="C1377" s="243"/>
      <c r="H1377" s="243"/>
      <c r="L1377" s="282"/>
      <c r="M1377" s="243"/>
      <c r="O1377" s="243"/>
      <c r="P1377" s="246"/>
      <c r="Q1377" s="246"/>
      <c r="R1377" s="246"/>
      <c r="S1377" s="246"/>
      <c r="T1377" s="246"/>
      <c r="U1377" s="246"/>
      <c r="V1377" s="246"/>
      <c r="W1377" s="246"/>
      <c r="X1377" s="246"/>
      <c r="Y1377" s="246"/>
      <c r="Z1377" s="246"/>
      <c r="AA1377" s="246"/>
      <c r="AB1377" s="246"/>
      <c r="AC1377" s="246"/>
      <c r="AD1377" s="246"/>
      <c r="AE1377" s="246"/>
      <c r="AF1377" s="246"/>
      <c r="AG1377" s="246"/>
      <c r="AH1377" s="246"/>
      <c r="AI1377" s="246"/>
      <c r="AJ1377" s="246"/>
      <c r="AK1377" s="246"/>
      <c r="AL1377" s="246"/>
    </row>
    <row r="1378" spans="3:38" s="47" customFormat="1" ht="38.25" customHeight="1" x14ac:dyDescent="0.25">
      <c r="C1378" s="243"/>
      <c r="H1378" s="243"/>
      <c r="L1378" s="282"/>
      <c r="M1378" s="243"/>
      <c r="O1378" s="243"/>
      <c r="P1378" s="246"/>
      <c r="Q1378" s="246"/>
      <c r="R1378" s="246"/>
      <c r="S1378" s="246"/>
      <c r="T1378" s="246"/>
      <c r="U1378" s="246"/>
      <c r="V1378" s="246"/>
      <c r="W1378" s="246"/>
      <c r="X1378" s="246"/>
      <c r="Y1378" s="246"/>
      <c r="Z1378" s="246"/>
      <c r="AA1378" s="246"/>
      <c r="AB1378" s="246"/>
      <c r="AC1378" s="246"/>
      <c r="AD1378" s="246"/>
      <c r="AE1378" s="246"/>
      <c r="AF1378" s="246"/>
      <c r="AG1378" s="246"/>
      <c r="AH1378" s="246"/>
      <c r="AI1378" s="246"/>
      <c r="AJ1378" s="246"/>
      <c r="AK1378" s="246"/>
      <c r="AL1378" s="246"/>
    </row>
    <row r="1379" spans="3:38" s="47" customFormat="1" ht="38.25" customHeight="1" x14ac:dyDescent="0.25">
      <c r="C1379" s="243"/>
      <c r="H1379" s="243"/>
      <c r="L1379" s="282"/>
      <c r="M1379" s="243"/>
      <c r="O1379" s="243"/>
      <c r="P1379" s="246"/>
      <c r="Q1379" s="246"/>
      <c r="R1379" s="246"/>
      <c r="S1379" s="246"/>
      <c r="T1379" s="246"/>
      <c r="U1379" s="246"/>
      <c r="V1379" s="246"/>
      <c r="W1379" s="246"/>
      <c r="X1379" s="246"/>
      <c r="Y1379" s="246"/>
      <c r="Z1379" s="246"/>
      <c r="AA1379" s="246"/>
      <c r="AB1379" s="246"/>
      <c r="AC1379" s="246"/>
      <c r="AD1379" s="246"/>
      <c r="AE1379" s="246"/>
      <c r="AF1379" s="246"/>
      <c r="AG1379" s="246"/>
      <c r="AH1379" s="246"/>
      <c r="AI1379" s="246"/>
      <c r="AJ1379" s="246"/>
      <c r="AK1379" s="246"/>
      <c r="AL1379" s="246"/>
    </row>
    <row r="1380" spans="3:38" s="47" customFormat="1" ht="38.25" customHeight="1" x14ac:dyDescent="0.25">
      <c r="C1380" s="243"/>
      <c r="H1380" s="243"/>
      <c r="L1380" s="282"/>
      <c r="M1380" s="243"/>
      <c r="O1380" s="243"/>
      <c r="P1380" s="246"/>
      <c r="Q1380" s="246"/>
      <c r="R1380" s="246"/>
      <c r="S1380" s="246"/>
      <c r="T1380" s="246"/>
      <c r="U1380" s="246"/>
      <c r="V1380" s="246"/>
      <c r="W1380" s="246"/>
      <c r="X1380" s="246"/>
      <c r="Y1380" s="246"/>
      <c r="Z1380" s="246"/>
      <c r="AA1380" s="246"/>
      <c r="AB1380" s="246"/>
      <c r="AC1380" s="246"/>
      <c r="AD1380" s="246"/>
      <c r="AE1380" s="246"/>
      <c r="AF1380" s="246"/>
      <c r="AG1380" s="246"/>
      <c r="AH1380" s="246"/>
      <c r="AI1380" s="246"/>
      <c r="AJ1380" s="246"/>
      <c r="AK1380" s="246"/>
      <c r="AL1380" s="246"/>
    </row>
    <row r="1381" spans="3:38" s="47" customFormat="1" ht="38.25" customHeight="1" x14ac:dyDescent="0.25">
      <c r="C1381" s="243"/>
      <c r="H1381" s="243"/>
      <c r="L1381" s="282"/>
      <c r="M1381" s="243"/>
      <c r="O1381" s="243"/>
      <c r="P1381" s="246"/>
      <c r="Q1381" s="246"/>
      <c r="R1381" s="246"/>
      <c r="S1381" s="246"/>
      <c r="T1381" s="246"/>
      <c r="U1381" s="246"/>
      <c r="V1381" s="246"/>
      <c r="W1381" s="246"/>
      <c r="X1381" s="246"/>
      <c r="Y1381" s="246"/>
      <c r="Z1381" s="246"/>
      <c r="AA1381" s="246"/>
      <c r="AB1381" s="246"/>
      <c r="AC1381" s="246"/>
      <c r="AD1381" s="246"/>
      <c r="AE1381" s="246"/>
      <c r="AF1381" s="246"/>
      <c r="AG1381" s="246"/>
      <c r="AH1381" s="246"/>
      <c r="AI1381" s="246"/>
      <c r="AJ1381" s="246"/>
      <c r="AK1381" s="246"/>
      <c r="AL1381" s="246"/>
    </row>
    <row r="1382" spans="3:38" s="47" customFormat="1" ht="38.25" customHeight="1" x14ac:dyDescent="0.25">
      <c r="C1382" s="243"/>
      <c r="H1382" s="243"/>
      <c r="L1382" s="282"/>
      <c r="M1382" s="243"/>
      <c r="O1382" s="243"/>
      <c r="P1382" s="246"/>
      <c r="Q1382" s="246"/>
      <c r="R1382" s="246"/>
      <c r="S1382" s="246"/>
      <c r="T1382" s="246"/>
      <c r="U1382" s="246"/>
      <c r="V1382" s="246"/>
      <c r="W1382" s="246"/>
      <c r="X1382" s="246"/>
      <c r="Y1382" s="246"/>
      <c r="Z1382" s="246"/>
      <c r="AA1382" s="246"/>
      <c r="AB1382" s="246"/>
      <c r="AC1382" s="246"/>
      <c r="AD1382" s="246"/>
      <c r="AE1382" s="246"/>
      <c r="AF1382" s="246"/>
      <c r="AG1382" s="246"/>
      <c r="AH1382" s="246"/>
      <c r="AI1382" s="246"/>
      <c r="AJ1382" s="246"/>
      <c r="AK1382" s="246"/>
      <c r="AL1382" s="246"/>
    </row>
    <row r="1383" spans="3:38" s="47" customFormat="1" ht="38.25" customHeight="1" x14ac:dyDescent="0.25">
      <c r="C1383" s="243"/>
      <c r="H1383" s="243"/>
      <c r="L1383" s="282"/>
      <c r="M1383" s="243"/>
      <c r="O1383" s="243"/>
      <c r="P1383" s="246"/>
      <c r="Q1383" s="246"/>
      <c r="R1383" s="246"/>
      <c r="S1383" s="246"/>
      <c r="T1383" s="246"/>
      <c r="U1383" s="246"/>
      <c r="V1383" s="246"/>
      <c r="W1383" s="246"/>
      <c r="X1383" s="246"/>
      <c r="Y1383" s="246"/>
      <c r="Z1383" s="246"/>
      <c r="AA1383" s="246"/>
      <c r="AB1383" s="246"/>
      <c r="AC1383" s="246"/>
      <c r="AD1383" s="246"/>
      <c r="AE1383" s="246"/>
      <c r="AF1383" s="246"/>
      <c r="AG1383" s="246"/>
      <c r="AH1383" s="246"/>
      <c r="AI1383" s="246"/>
      <c r="AJ1383" s="246"/>
      <c r="AK1383" s="246"/>
      <c r="AL1383" s="246"/>
    </row>
    <row r="1384" spans="3:38" s="47" customFormat="1" ht="38.25" customHeight="1" x14ac:dyDescent="0.25">
      <c r="C1384" s="243"/>
      <c r="H1384" s="243"/>
      <c r="L1384" s="282"/>
      <c r="M1384" s="243"/>
      <c r="O1384" s="243"/>
      <c r="P1384" s="246"/>
      <c r="Q1384" s="246"/>
      <c r="R1384" s="246"/>
      <c r="S1384" s="246"/>
      <c r="T1384" s="246"/>
      <c r="U1384" s="246"/>
      <c r="V1384" s="246"/>
      <c r="W1384" s="246"/>
      <c r="X1384" s="246"/>
      <c r="Y1384" s="246"/>
      <c r="Z1384" s="246"/>
      <c r="AA1384" s="246"/>
      <c r="AB1384" s="246"/>
      <c r="AC1384" s="246"/>
      <c r="AD1384" s="246"/>
      <c r="AE1384" s="246"/>
      <c r="AF1384" s="246"/>
      <c r="AG1384" s="246"/>
      <c r="AH1384" s="246"/>
      <c r="AI1384" s="246"/>
      <c r="AJ1384" s="246"/>
      <c r="AK1384" s="246"/>
      <c r="AL1384" s="246"/>
    </row>
    <row r="1385" spans="3:38" s="47" customFormat="1" ht="38.25" customHeight="1" x14ac:dyDescent="0.25">
      <c r="C1385" s="243"/>
      <c r="H1385" s="243"/>
      <c r="L1385" s="282"/>
      <c r="M1385" s="243"/>
      <c r="O1385" s="243"/>
      <c r="P1385" s="246"/>
      <c r="Q1385" s="246"/>
      <c r="R1385" s="246"/>
      <c r="S1385" s="246"/>
      <c r="T1385" s="246"/>
      <c r="U1385" s="246"/>
      <c r="V1385" s="246"/>
      <c r="W1385" s="246"/>
      <c r="X1385" s="246"/>
      <c r="Y1385" s="246"/>
      <c r="Z1385" s="246"/>
      <c r="AA1385" s="246"/>
      <c r="AB1385" s="246"/>
      <c r="AC1385" s="246"/>
      <c r="AD1385" s="246"/>
      <c r="AE1385" s="246"/>
      <c r="AF1385" s="246"/>
      <c r="AG1385" s="246"/>
      <c r="AH1385" s="246"/>
      <c r="AI1385" s="246"/>
      <c r="AJ1385" s="246"/>
      <c r="AK1385" s="246"/>
      <c r="AL1385" s="246"/>
    </row>
    <row r="1386" spans="3:38" s="47" customFormat="1" ht="38.25" customHeight="1" x14ac:dyDescent="0.25">
      <c r="C1386" s="243"/>
      <c r="H1386" s="243"/>
      <c r="L1386" s="282"/>
      <c r="M1386" s="243"/>
      <c r="O1386" s="243"/>
      <c r="P1386" s="246"/>
      <c r="Q1386" s="246"/>
      <c r="R1386" s="246"/>
      <c r="S1386" s="246"/>
      <c r="T1386" s="246"/>
      <c r="U1386" s="246"/>
      <c r="V1386" s="246"/>
      <c r="W1386" s="246"/>
      <c r="X1386" s="246"/>
      <c r="Y1386" s="246"/>
      <c r="Z1386" s="246"/>
      <c r="AA1386" s="246"/>
      <c r="AB1386" s="246"/>
      <c r="AC1386" s="246"/>
      <c r="AD1386" s="246"/>
      <c r="AE1386" s="246"/>
      <c r="AF1386" s="246"/>
      <c r="AG1386" s="246"/>
      <c r="AH1386" s="246"/>
      <c r="AI1386" s="246"/>
      <c r="AJ1386" s="246"/>
      <c r="AK1386" s="246"/>
      <c r="AL1386" s="246"/>
    </row>
    <row r="1387" spans="3:38" s="47" customFormat="1" ht="38.25" customHeight="1" x14ac:dyDescent="0.25">
      <c r="C1387" s="243"/>
      <c r="H1387" s="243"/>
      <c r="L1387" s="282"/>
      <c r="M1387" s="243"/>
      <c r="O1387" s="243"/>
      <c r="P1387" s="246"/>
      <c r="Q1387" s="246"/>
      <c r="R1387" s="246"/>
      <c r="S1387" s="246"/>
      <c r="T1387" s="246"/>
      <c r="U1387" s="246"/>
      <c r="V1387" s="246"/>
      <c r="W1387" s="246"/>
      <c r="X1387" s="246"/>
      <c r="Y1387" s="246"/>
      <c r="Z1387" s="246"/>
      <c r="AA1387" s="246"/>
      <c r="AB1387" s="246"/>
      <c r="AC1387" s="246"/>
      <c r="AD1387" s="246"/>
      <c r="AE1387" s="246"/>
      <c r="AF1387" s="246"/>
      <c r="AG1387" s="246"/>
      <c r="AH1387" s="246"/>
      <c r="AI1387" s="246"/>
      <c r="AJ1387" s="246"/>
      <c r="AK1387" s="246"/>
      <c r="AL1387" s="246"/>
    </row>
    <row r="1388" spans="3:38" s="47" customFormat="1" ht="38.25" customHeight="1" x14ac:dyDescent="0.25">
      <c r="C1388" s="243"/>
      <c r="H1388" s="243"/>
      <c r="L1388" s="282"/>
      <c r="M1388" s="243"/>
      <c r="O1388" s="243"/>
      <c r="P1388" s="246"/>
      <c r="Q1388" s="246"/>
      <c r="R1388" s="246"/>
      <c r="S1388" s="246"/>
      <c r="T1388" s="246"/>
      <c r="U1388" s="246"/>
      <c r="V1388" s="246"/>
      <c r="W1388" s="246"/>
      <c r="X1388" s="246"/>
      <c r="Y1388" s="246"/>
      <c r="Z1388" s="246"/>
      <c r="AA1388" s="246"/>
      <c r="AB1388" s="246"/>
      <c r="AC1388" s="246"/>
      <c r="AD1388" s="246"/>
      <c r="AE1388" s="246"/>
      <c r="AF1388" s="246"/>
      <c r="AG1388" s="246"/>
      <c r="AH1388" s="246"/>
      <c r="AI1388" s="246"/>
      <c r="AJ1388" s="246"/>
      <c r="AK1388" s="246"/>
      <c r="AL1388" s="246"/>
    </row>
    <row r="1389" spans="3:38" s="47" customFormat="1" ht="38.25" customHeight="1" x14ac:dyDescent="0.25">
      <c r="C1389" s="243"/>
      <c r="H1389" s="243"/>
      <c r="L1389" s="282"/>
      <c r="M1389" s="243"/>
      <c r="O1389" s="243"/>
      <c r="P1389" s="246"/>
      <c r="Q1389" s="246"/>
      <c r="R1389" s="246"/>
      <c r="S1389" s="246"/>
      <c r="T1389" s="246"/>
      <c r="U1389" s="246"/>
      <c r="V1389" s="246"/>
      <c r="W1389" s="246"/>
      <c r="X1389" s="246"/>
      <c r="Y1389" s="246"/>
      <c r="Z1389" s="246"/>
      <c r="AA1389" s="246"/>
      <c r="AB1389" s="246"/>
      <c r="AC1389" s="246"/>
      <c r="AD1389" s="246"/>
      <c r="AE1389" s="246"/>
      <c r="AF1389" s="246"/>
      <c r="AG1389" s="246"/>
      <c r="AH1389" s="246"/>
      <c r="AI1389" s="246"/>
      <c r="AJ1389" s="246"/>
      <c r="AK1389" s="246"/>
      <c r="AL1389" s="246"/>
    </row>
    <row r="1390" spans="3:38" s="47" customFormat="1" ht="38.25" customHeight="1" x14ac:dyDescent="0.25">
      <c r="C1390" s="243"/>
      <c r="H1390" s="243"/>
      <c r="L1390" s="282"/>
      <c r="M1390" s="243"/>
      <c r="O1390" s="243"/>
      <c r="P1390" s="246"/>
      <c r="Q1390" s="246"/>
      <c r="R1390" s="246"/>
      <c r="S1390" s="246"/>
      <c r="T1390" s="246"/>
      <c r="U1390" s="246"/>
      <c r="V1390" s="246"/>
      <c r="W1390" s="246"/>
      <c r="X1390" s="246"/>
      <c r="Y1390" s="246"/>
      <c r="Z1390" s="246"/>
      <c r="AA1390" s="246"/>
      <c r="AB1390" s="246"/>
      <c r="AC1390" s="246"/>
      <c r="AD1390" s="246"/>
      <c r="AE1390" s="246"/>
      <c r="AF1390" s="246"/>
      <c r="AG1390" s="246"/>
      <c r="AH1390" s="246"/>
      <c r="AI1390" s="246"/>
      <c r="AJ1390" s="246"/>
      <c r="AK1390" s="246"/>
      <c r="AL1390" s="246"/>
    </row>
    <row r="1391" spans="3:38" s="47" customFormat="1" ht="38.25" customHeight="1" x14ac:dyDescent="0.25">
      <c r="C1391" s="243"/>
      <c r="H1391" s="243"/>
      <c r="L1391" s="282"/>
      <c r="M1391" s="243"/>
      <c r="O1391" s="243"/>
      <c r="P1391" s="246"/>
      <c r="Q1391" s="246"/>
      <c r="R1391" s="246"/>
      <c r="S1391" s="246"/>
      <c r="T1391" s="246"/>
      <c r="U1391" s="246"/>
      <c r="V1391" s="246"/>
      <c r="W1391" s="246"/>
      <c r="X1391" s="246"/>
      <c r="Y1391" s="246"/>
      <c r="Z1391" s="246"/>
      <c r="AA1391" s="246"/>
      <c r="AB1391" s="246"/>
      <c r="AC1391" s="246"/>
      <c r="AD1391" s="246"/>
      <c r="AE1391" s="246"/>
      <c r="AF1391" s="246"/>
      <c r="AG1391" s="246"/>
      <c r="AH1391" s="246"/>
      <c r="AI1391" s="246"/>
      <c r="AJ1391" s="246"/>
      <c r="AK1391" s="246"/>
      <c r="AL1391" s="246"/>
    </row>
    <row r="1392" spans="3:38" s="47" customFormat="1" ht="38.25" customHeight="1" x14ac:dyDescent="0.25">
      <c r="C1392" s="243"/>
      <c r="H1392" s="243"/>
      <c r="L1392" s="282"/>
      <c r="M1392" s="243"/>
      <c r="O1392" s="243"/>
      <c r="P1392" s="246"/>
      <c r="Q1392" s="246"/>
      <c r="R1392" s="246"/>
      <c r="S1392" s="246"/>
      <c r="T1392" s="246"/>
      <c r="U1392" s="246"/>
      <c r="V1392" s="246"/>
      <c r="W1392" s="246"/>
      <c r="X1392" s="246"/>
      <c r="Y1392" s="246"/>
      <c r="Z1392" s="246"/>
      <c r="AA1392" s="246"/>
      <c r="AB1392" s="246"/>
      <c r="AC1392" s="246"/>
      <c r="AD1392" s="246"/>
      <c r="AE1392" s="246"/>
      <c r="AF1392" s="246"/>
      <c r="AG1392" s="246"/>
      <c r="AH1392" s="246"/>
      <c r="AI1392" s="246"/>
      <c r="AJ1392" s="246"/>
      <c r="AK1392" s="246"/>
      <c r="AL1392" s="246"/>
    </row>
    <row r="1393" spans="3:38" s="47" customFormat="1" ht="38.25" customHeight="1" x14ac:dyDescent="0.25">
      <c r="C1393" s="243"/>
      <c r="H1393" s="243"/>
      <c r="L1393" s="282"/>
      <c r="M1393" s="243"/>
      <c r="O1393" s="243"/>
      <c r="P1393" s="246"/>
      <c r="Q1393" s="246"/>
      <c r="R1393" s="246"/>
      <c r="S1393" s="246"/>
      <c r="T1393" s="246"/>
      <c r="U1393" s="246"/>
      <c r="V1393" s="246"/>
      <c r="W1393" s="246"/>
      <c r="X1393" s="246"/>
      <c r="Y1393" s="246"/>
      <c r="Z1393" s="246"/>
      <c r="AA1393" s="246"/>
      <c r="AB1393" s="246"/>
      <c r="AC1393" s="246"/>
      <c r="AD1393" s="246"/>
      <c r="AE1393" s="246"/>
      <c r="AF1393" s="246"/>
      <c r="AG1393" s="246"/>
      <c r="AH1393" s="246"/>
      <c r="AI1393" s="246"/>
      <c r="AJ1393" s="246"/>
      <c r="AK1393" s="246"/>
      <c r="AL1393" s="246"/>
    </row>
    <row r="1394" spans="3:38" s="47" customFormat="1" ht="38.25" customHeight="1" x14ac:dyDescent="0.25">
      <c r="C1394" s="243"/>
      <c r="H1394" s="243"/>
      <c r="L1394" s="282"/>
      <c r="M1394" s="243"/>
      <c r="O1394" s="243"/>
      <c r="P1394" s="246"/>
      <c r="Q1394" s="246"/>
      <c r="R1394" s="246"/>
      <c r="S1394" s="246"/>
      <c r="T1394" s="246"/>
      <c r="U1394" s="246"/>
      <c r="V1394" s="246"/>
      <c r="W1394" s="246"/>
      <c r="X1394" s="246"/>
      <c r="Y1394" s="246"/>
      <c r="Z1394" s="246"/>
      <c r="AA1394" s="246"/>
      <c r="AB1394" s="246"/>
      <c r="AC1394" s="246"/>
      <c r="AD1394" s="246"/>
      <c r="AE1394" s="246"/>
      <c r="AF1394" s="246"/>
      <c r="AG1394" s="246"/>
      <c r="AH1394" s="246"/>
      <c r="AI1394" s="246"/>
      <c r="AJ1394" s="246"/>
      <c r="AK1394" s="246"/>
      <c r="AL1394" s="246"/>
    </row>
    <row r="1395" spans="3:38" s="47" customFormat="1" ht="38.25" customHeight="1" x14ac:dyDescent="0.25">
      <c r="C1395" s="243"/>
      <c r="H1395" s="243"/>
      <c r="L1395" s="282"/>
      <c r="M1395" s="243"/>
      <c r="O1395" s="243"/>
      <c r="P1395" s="246"/>
      <c r="Q1395" s="246"/>
      <c r="R1395" s="246"/>
      <c r="S1395" s="246"/>
      <c r="T1395" s="246"/>
      <c r="U1395" s="246"/>
      <c r="V1395" s="246"/>
      <c r="W1395" s="246"/>
      <c r="X1395" s="246"/>
      <c r="Y1395" s="246"/>
      <c r="Z1395" s="246"/>
      <c r="AA1395" s="246"/>
      <c r="AB1395" s="246"/>
      <c r="AC1395" s="246"/>
      <c r="AD1395" s="246"/>
      <c r="AE1395" s="246"/>
      <c r="AF1395" s="246"/>
      <c r="AG1395" s="246"/>
      <c r="AH1395" s="246"/>
      <c r="AI1395" s="246"/>
      <c r="AJ1395" s="246"/>
      <c r="AK1395" s="246"/>
      <c r="AL1395" s="246"/>
    </row>
    <row r="1396" spans="3:38" s="47" customFormat="1" ht="38.25" customHeight="1" x14ac:dyDescent="0.25">
      <c r="C1396" s="243"/>
      <c r="H1396" s="243"/>
      <c r="L1396" s="282"/>
      <c r="M1396" s="243"/>
      <c r="O1396" s="243"/>
      <c r="P1396" s="246"/>
      <c r="Q1396" s="246"/>
      <c r="R1396" s="246"/>
      <c r="S1396" s="246"/>
      <c r="T1396" s="246"/>
      <c r="U1396" s="246"/>
      <c r="V1396" s="246"/>
      <c r="W1396" s="246"/>
      <c r="X1396" s="246"/>
      <c r="Y1396" s="246"/>
      <c r="Z1396" s="246"/>
      <c r="AA1396" s="246"/>
      <c r="AB1396" s="246"/>
      <c r="AC1396" s="246"/>
      <c r="AD1396" s="246"/>
      <c r="AE1396" s="246"/>
      <c r="AF1396" s="246"/>
      <c r="AG1396" s="246"/>
      <c r="AH1396" s="246"/>
      <c r="AI1396" s="246"/>
      <c r="AJ1396" s="246"/>
      <c r="AK1396" s="246"/>
      <c r="AL1396" s="246"/>
    </row>
    <row r="1397" spans="3:38" s="47" customFormat="1" ht="38.25" customHeight="1" x14ac:dyDescent="0.25">
      <c r="C1397" s="243"/>
      <c r="H1397" s="243"/>
      <c r="L1397" s="282"/>
      <c r="M1397" s="243"/>
      <c r="O1397" s="243"/>
      <c r="P1397" s="246"/>
      <c r="Q1397" s="246"/>
      <c r="R1397" s="246"/>
      <c r="S1397" s="246"/>
      <c r="T1397" s="246"/>
      <c r="U1397" s="246"/>
      <c r="V1397" s="246"/>
      <c r="W1397" s="246"/>
      <c r="X1397" s="246"/>
      <c r="Y1397" s="246"/>
      <c r="Z1397" s="246"/>
      <c r="AA1397" s="246"/>
      <c r="AB1397" s="246"/>
      <c r="AC1397" s="246"/>
      <c r="AD1397" s="246"/>
      <c r="AE1397" s="246"/>
      <c r="AF1397" s="246"/>
      <c r="AG1397" s="246"/>
      <c r="AH1397" s="246"/>
      <c r="AI1397" s="246"/>
      <c r="AJ1397" s="246"/>
      <c r="AK1397" s="246"/>
      <c r="AL1397" s="246"/>
    </row>
    <row r="1398" spans="3:38" s="47" customFormat="1" ht="38.25" customHeight="1" x14ac:dyDescent="0.25">
      <c r="C1398" s="243"/>
      <c r="H1398" s="243"/>
      <c r="L1398" s="282"/>
      <c r="M1398" s="243"/>
      <c r="O1398" s="243"/>
      <c r="P1398" s="246"/>
      <c r="Q1398" s="246"/>
      <c r="R1398" s="246"/>
      <c r="S1398" s="246"/>
      <c r="T1398" s="246"/>
      <c r="U1398" s="246"/>
      <c r="V1398" s="246"/>
      <c r="W1398" s="246"/>
      <c r="X1398" s="246"/>
      <c r="Y1398" s="246"/>
      <c r="Z1398" s="246"/>
      <c r="AA1398" s="246"/>
      <c r="AB1398" s="246"/>
      <c r="AC1398" s="246"/>
      <c r="AD1398" s="246"/>
      <c r="AE1398" s="246"/>
      <c r="AF1398" s="246"/>
      <c r="AG1398" s="246"/>
      <c r="AH1398" s="246"/>
      <c r="AI1398" s="246"/>
      <c r="AJ1398" s="246"/>
      <c r="AK1398" s="246"/>
      <c r="AL1398" s="246"/>
    </row>
    <row r="1399" spans="3:38" s="47" customFormat="1" ht="38.25" customHeight="1" x14ac:dyDescent="0.25">
      <c r="C1399" s="243"/>
      <c r="H1399" s="243"/>
      <c r="L1399" s="282"/>
      <c r="M1399" s="243"/>
      <c r="O1399" s="243"/>
      <c r="P1399" s="246"/>
      <c r="Q1399" s="246"/>
      <c r="R1399" s="246"/>
      <c r="S1399" s="246"/>
      <c r="T1399" s="246"/>
      <c r="U1399" s="246"/>
      <c r="V1399" s="246"/>
      <c r="W1399" s="246"/>
      <c r="X1399" s="246"/>
      <c r="Y1399" s="246"/>
      <c r="Z1399" s="246"/>
      <c r="AA1399" s="246"/>
      <c r="AB1399" s="246"/>
      <c r="AC1399" s="246"/>
      <c r="AD1399" s="246"/>
      <c r="AE1399" s="246"/>
      <c r="AF1399" s="246"/>
      <c r="AG1399" s="246"/>
      <c r="AH1399" s="246"/>
      <c r="AI1399" s="246"/>
      <c r="AJ1399" s="246"/>
      <c r="AK1399" s="246"/>
      <c r="AL1399" s="246"/>
    </row>
    <row r="1400" spans="3:38" s="47" customFormat="1" ht="38.25" customHeight="1" x14ac:dyDescent="0.25">
      <c r="C1400" s="243"/>
      <c r="H1400" s="243"/>
      <c r="L1400" s="282"/>
      <c r="M1400" s="243"/>
      <c r="O1400" s="243"/>
      <c r="P1400" s="246"/>
      <c r="Q1400" s="246"/>
      <c r="R1400" s="246"/>
      <c r="S1400" s="246"/>
      <c r="T1400" s="246"/>
      <c r="U1400" s="246"/>
      <c r="V1400" s="246"/>
      <c r="W1400" s="246"/>
      <c r="X1400" s="246"/>
      <c r="Y1400" s="246"/>
      <c r="Z1400" s="246"/>
      <c r="AA1400" s="246"/>
      <c r="AB1400" s="246"/>
      <c r="AC1400" s="246"/>
      <c r="AD1400" s="246"/>
      <c r="AE1400" s="246"/>
      <c r="AF1400" s="246"/>
      <c r="AG1400" s="246"/>
      <c r="AH1400" s="246"/>
      <c r="AI1400" s="246"/>
      <c r="AJ1400" s="246"/>
      <c r="AK1400" s="246"/>
      <c r="AL1400" s="246"/>
    </row>
    <row r="1401" spans="3:38" s="47" customFormat="1" ht="38.25" customHeight="1" x14ac:dyDescent="0.25">
      <c r="C1401" s="243"/>
      <c r="H1401" s="243"/>
      <c r="L1401" s="282"/>
      <c r="M1401" s="243"/>
      <c r="O1401" s="243"/>
      <c r="P1401" s="246"/>
      <c r="Q1401" s="246"/>
      <c r="R1401" s="246"/>
      <c r="S1401" s="246"/>
      <c r="T1401" s="246"/>
      <c r="U1401" s="246"/>
      <c r="V1401" s="246"/>
      <c r="W1401" s="246"/>
      <c r="X1401" s="246"/>
      <c r="Y1401" s="246"/>
      <c r="Z1401" s="246"/>
      <c r="AA1401" s="246"/>
      <c r="AB1401" s="246"/>
      <c r="AC1401" s="246"/>
      <c r="AD1401" s="246"/>
      <c r="AE1401" s="246"/>
      <c r="AF1401" s="246"/>
      <c r="AG1401" s="246"/>
      <c r="AH1401" s="246"/>
      <c r="AI1401" s="246"/>
      <c r="AJ1401" s="246"/>
      <c r="AK1401" s="246"/>
      <c r="AL1401" s="246"/>
    </row>
    <row r="1402" spans="3:38" s="47" customFormat="1" ht="38.25" customHeight="1" x14ac:dyDescent="0.25">
      <c r="C1402" s="243"/>
      <c r="H1402" s="243"/>
      <c r="L1402" s="282"/>
      <c r="M1402" s="243"/>
      <c r="O1402" s="243"/>
      <c r="P1402" s="246"/>
      <c r="Q1402" s="246"/>
      <c r="R1402" s="246"/>
      <c r="S1402" s="246"/>
      <c r="T1402" s="246"/>
      <c r="U1402" s="246"/>
      <c r="V1402" s="246"/>
      <c r="W1402" s="246"/>
      <c r="X1402" s="246"/>
      <c r="Y1402" s="246"/>
      <c r="Z1402" s="246"/>
      <c r="AA1402" s="246"/>
      <c r="AB1402" s="246"/>
      <c r="AC1402" s="246"/>
      <c r="AD1402" s="246"/>
      <c r="AE1402" s="246"/>
      <c r="AF1402" s="246"/>
      <c r="AG1402" s="246"/>
      <c r="AH1402" s="246"/>
      <c r="AI1402" s="246"/>
      <c r="AJ1402" s="246"/>
      <c r="AK1402" s="246"/>
      <c r="AL1402" s="246"/>
    </row>
    <row r="1403" spans="3:38" s="47" customFormat="1" ht="38.25" customHeight="1" x14ac:dyDescent="0.25">
      <c r="C1403" s="243"/>
      <c r="H1403" s="243"/>
      <c r="L1403" s="282"/>
      <c r="M1403" s="243"/>
      <c r="O1403" s="243"/>
      <c r="P1403" s="246"/>
      <c r="Q1403" s="246"/>
      <c r="R1403" s="246"/>
      <c r="S1403" s="246"/>
      <c r="T1403" s="246"/>
      <c r="U1403" s="246"/>
      <c r="V1403" s="246"/>
      <c r="W1403" s="246"/>
      <c r="X1403" s="246"/>
      <c r="Y1403" s="246"/>
      <c r="Z1403" s="246"/>
      <c r="AA1403" s="246"/>
      <c r="AB1403" s="246"/>
      <c r="AC1403" s="246"/>
      <c r="AD1403" s="246"/>
      <c r="AE1403" s="246"/>
      <c r="AF1403" s="246"/>
      <c r="AG1403" s="246"/>
      <c r="AH1403" s="246"/>
      <c r="AI1403" s="246"/>
      <c r="AJ1403" s="246"/>
      <c r="AK1403" s="246"/>
      <c r="AL1403" s="246"/>
    </row>
    <row r="1404" spans="3:38" s="47" customFormat="1" ht="38.25" customHeight="1" x14ac:dyDescent="0.25">
      <c r="C1404" s="243"/>
      <c r="H1404" s="243"/>
      <c r="L1404" s="282"/>
      <c r="M1404" s="243"/>
      <c r="O1404" s="243"/>
      <c r="P1404" s="246"/>
      <c r="Q1404" s="246"/>
      <c r="R1404" s="246"/>
      <c r="S1404" s="246"/>
      <c r="T1404" s="246"/>
      <c r="U1404" s="246"/>
      <c r="V1404" s="246"/>
      <c r="W1404" s="246"/>
      <c r="X1404" s="246"/>
      <c r="Y1404" s="246"/>
      <c r="Z1404" s="246"/>
      <c r="AA1404" s="246"/>
      <c r="AB1404" s="246"/>
      <c r="AC1404" s="246"/>
      <c r="AD1404" s="246"/>
      <c r="AE1404" s="246"/>
      <c r="AF1404" s="246"/>
      <c r="AG1404" s="246"/>
      <c r="AH1404" s="246"/>
      <c r="AI1404" s="246"/>
      <c r="AJ1404" s="246"/>
      <c r="AK1404" s="246"/>
      <c r="AL1404" s="246"/>
    </row>
    <row r="1405" spans="3:38" s="47" customFormat="1" ht="38.25" customHeight="1" x14ac:dyDescent="0.25">
      <c r="C1405" s="243"/>
      <c r="H1405" s="243"/>
      <c r="L1405" s="282"/>
      <c r="M1405" s="243"/>
      <c r="O1405" s="243"/>
      <c r="P1405" s="246"/>
      <c r="Q1405" s="246"/>
      <c r="R1405" s="246"/>
      <c r="S1405" s="246"/>
      <c r="T1405" s="246"/>
      <c r="U1405" s="246"/>
      <c r="V1405" s="246"/>
      <c r="W1405" s="246"/>
      <c r="X1405" s="246"/>
      <c r="Y1405" s="246"/>
      <c r="Z1405" s="246"/>
      <c r="AA1405" s="246"/>
      <c r="AB1405" s="246"/>
      <c r="AC1405" s="246"/>
      <c r="AD1405" s="246"/>
      <c r="AE1405" s="246"/>
      <c r="AF1405" s="246"/>
      <c r="AG1405" s="246"/>
      <c r="AH1405" s="246"/>
      <c r="AI1405" s="246"/>
      <c r="AJ1405" s="246"/>
      <c r="AK1405" s="246"/>
      <c r="AL1405" s="246"/>
    </row>
    <row r="1406" spans="3:38" s="47" customFormat="1" ht="38.25" customHeight="1" x14ac:dyDescent="0.25">
      <c r="C1406" s="243"/>
      <c r="H1406" s="243"/>
      <c r="L1406" s="282"/>
      <c r="M1406" s="243"/>
      <c r="O1406" s="243"/>
      <c r="P1406" s="246"/>
      <c r="Q1406" s="246"/>
      <c r="R1406" s="246"/>
      <c r="S1406" s="246"/>
      <c r="T1406" s="246"/>
      <c r="U1406" s="246"/>
      <c r="V1406" s="246"/>
      <c r="W1406" s="246"/>
      <c r="X1406" s="246"/>
      <c r="Y1406" s="246"/>
      <c r="Z1406" s="246"/>
      <c r="AA1406" s="246"/>
      <c r="AB1406" s="246"/>
      <c r="AC1406" s="246"/>
      <c r="AD1406" s="246"/>
      <c r="AE1406" s="246"/>
      <c r="AF1406" s="246"/>
      <c r="AG1406" s="246"/>
      <c r="AH1406" s="246"/>
      <c r="AI1406" s="246"/>
      <c r="AJ1406" s="246"/>
      <c r="AK1406" s="246"/>
      <c r="AL1406" s="246"/>
    </row>
    <row r="1407" spans="3:38" s="47" customFormat="1" ht="38.25" customHeight="1" x14ac:dyDescent="0.25">
      <c r="C1407" s="243"/>
      <c r="H1407" s="243"/>
      <c r="L1407" s="282"/>
      <c r="M1407" s="243"/>
      <c r="O1407" s="243"/>
      <c r="P1407" s="246"/>
      <c r="Q1407" s="246"/>
      <c r="R1407" s="246"/>
      <c r="S1407" s="246"/>
      <c r="T1407" s="246"/>
      <c r="U1407" s="246"/>
      <c r="V1407" s="246"/>
      <c r="W1407" s="246"/>
      <c r="X1407" s="246"/>
      <c r="Y1407" s="246"/>
      <c r="Z1407" s="246"/>
      <c r="AA1407" s="246"/>
      <c r="AB1407" s="246"/>
      <c r="AC1407" s="246"/>
      <c r="AD1407" s="246"/>
      <c r="AE1407" s="246"/>
      <c r="AF1407" s="246"/>
      <c r="AG1407" s="246"/>
      <c r="AH1407" s="246"/>
      <c r="AI1407" s="246"/>
      <c r="AJ1407" s="246"/>
      <c r="AK1407" s="246"/>
      <c r="AL1407" s="246"/>
    </row>
    <row r="1408" spans="3:38" s="47" customFormat="1" ht="38.25" customHeight="1" x14ac:dyDescent="0.25">
      <c r="C1408" s="243"/>
      <c r="H1408" s="243"/>
      <c r="L1408" s="282"/>
      <c r="M1408" s="243"/>
      <c r="O1408" s="243"/>
      <c r="P1408" s="246"/>
      <c r="Q1408" s="246"/>
      <c r="R1408" s="246"/>
      <c r="S1408" s="246"/>
      <c r="T1408" s="246"/>
      <c r="U1408" s="246"/>
      <c r="V1408" s="246"/>
      <c r="W1408" s="246"/>
      <c r="X1408" s="246"/>
      <c r="Y1408" s="246"/>
      <c r="Z1408" s="246"/>
      <c r="AA1408" s="246"/>
      <c r="AB1408" s="246"/>
      <c r="AC1408" s="246"/>
      <c r="AD1408" s="246"/>
      <c r="AE1408" s="246"/>
      <c r="AF1408" s="246"/>
      <c r="AG1408" s="246"/>
      <c r="AH1408" s="246"/>
      <c r="AI1408" s="246"/>
      <c r="AJ1408" s="246"/>
      <c r="AK1408" s="246"/>
      <c r="AL1408" s="246"/>
    </row>
    <row r="1409" spans="3:38" s="47" customFormat="1" ht="38.25" customHeight="1" x14ac:dyDescent="0.25">
      <c r="C1409" s="243"/>
      <c r="H1409" s="243"/>
      <c r="L1409" s="282"/>
      <c r="M1409" s="243"/>
      <c r="O1409" s="243"/>
      <c r="P1409" s="246"/>
      <c r="Q1409" s="246"/>
      <c r="R1409" s="246"/>
      <c r="S1409" s="246"/>
      <c r="T1409" s="246"/>
      <c r="U1409" s="246"/>
      <c r="V1409" s="246"/>
      <c r="W1409" s="246"/>
      <c r="X1409" s="246"/>
      <c r="Y1409" s="246"/>
      <c r="Z1409" s="246"/>
      <c r="AA1409" s="246"/>
      <c r="AB1409" s="246"/>
      <c r="AC1409" s="246"/>
      <c r="AD1409" s="246"/>
      <c r="AE1409" s="246"/>
      <c r="AF1409" s="246"/>
      <c r="AG1409" s="246"/>
      <c r="AH1409" s="246"/>
      <c r="AI1409" s="246"/>
      <c r="AJ1409" s="246"/>
      <c r="AK1409" s="246"/>
      <c r="AL1409" s="246"/>
    </row>
    <row r="1410" spans="3:38" s="47" customFormat="1" ht="38.25" customHeight="1" x14ac:dyDescent="0.25">
      <c r="C1410" s="243"/>
      <c r="H1410" s="243"/>
      <c r="L1410" s="282"/>
      <c r="M1410" s="243"/>
      <c r="O1410" s="243"/>
      <c r="P1410" s="246"/>
      <c r="Q1410" s="246"/>
      <c r="R1410" s="246"/>
      <c r="S1410" s="246"/>
      <c r="T1410" s="246"/>
      <c r="U1410" s="246"/>
      <c r="V1410" s="246"/>
      <c r="W1410" s="246"/>
      <c r="X1410" s="246"/>
      <c r="Y1410" s="246"/>
      <c r="Z1410" s="246"/>
      <c r="AA1410" s="246"/>
      <c r="AB1410" s="246"/>
      <c r="AC1410" s="246"/>
      <c r="AD1410" s="246"/>
      <c r="AE1410" s="246"/>
      <c r="AF1410" s="246"/>
      <c r="AG1410" s="246"/>
      <c r="AH1410" s="246"/>
      <c r="AI1410" s="246"/>
      <c r="AJ1410" s="246"/>
      <c r="AK1410" s="246"/>
      <c r="AL1410" s="246"/>
    </row>
    <row r="1411" spans="3:38" s="47" customFormat="1" ht="38.25" customHeight="1" x14ac:dyDescent="0.25">
      <c r="C1411" s="243"/>
      <c r="H1411" s="243"/>
      <c r="L1411" s="282"/>
      <c r="M1411" s="243"/>
      <c r="O1411" s="243"/>
      <c r="P1411" s="246"/>
      <c r="Q1411" s="246"/>
      <c r="R1411" s="246"/>
      <c r="S1411" s="246"/>
      <c r="T1411" s="246"/>
      <c r="U1411" s="246"/>
      <c r="V1411" s="246"/>
      <c r="W1411" s="246"/>
      <c r="X1411" s="246"/>
      <c r="Y1411" s="246"/>
      <c r="Z1411" s="246"/>
      <c r="AA1411" s="246"/>
      <c r="AB1411" s="246"/>
      <c r="AC1411" s="246"/>
      <c r="AD1411" s="246"/>
      <c r="AE1411" s="246"/>
      <c r="AF1411" s="246"/>
      <c r="AG1411" s="246"/>
      <c r="AH1411" s="246"/>
      <c r="AI1411" s="246"/>
      <c r="AJ1411" s="246"/>
      <c r="AK1411" s="246"/>
      <c r="AL1411" s="246"/>
    </row>
    <row r="1412" spans="3:38" s="47" customFormat="1" ht="38.25" customHeight="1" x14ac:dyDescent="0.25">
      <c r="C1412" s="243"/>
      <c r="H1412" s="243"/>
      <c r="L1412" s="282"/>
      <c r="M1412" s="243"/>
      <c r="O1412" s="243"/>
      <c r="P1412" s="246"/>
      <c r="Q1412" s="246"/>
      <c r="R1412" s="246"/>
      <c r="S1412" s="246"/>
      <c r="T1412" s="246"/>
      <c r="U1412" s="246"/>
      <c r="V1412" s="246"/>
      <c r="W1412" s="246"/>
      <c r="X1412" s="246"/>
      <c r="Y1412" s="246"/>
      <c r="Z1412" s="246"/>
      <c r="AA1412" s="246"/>
      <c r="AB1412" s="246"/>
      <c r="AC1412" s="246"/>
      <c r="AD1412" s="246"/>
      <c r="AE1412" s="246"/>
      <c r="AF1412" s="246"/>
      <c r="AG1412" s="246"/>
      <c r="AH1412" s="246"/>
      <c r="AI1412" s="246"/>
      <c r="AJ1412" s="246"/>
      <c r="AK1412" s="246"/>
      <c r="AL1412" s="246"/>
    </row>
    <row r="1413" spans="3:38" s="47" customFormat="1" ht="38.25" customHeight="1" x14ac:dyDescent="0.25">
      <c r="C1413" s="243"/>
      <c r="H1413" s="243"/>
      <c r="L1413" s="282"/>
      <c r="M1413" s="243"/>
      <c r="O1413" s="243"/>
      <c r="P1413" s="246"/>
      <c r="Q1413" s="246"/>
      <c r="R1413" s="246"/>
      <c r="S1413" s="246"/>
      <c r="T1413" s="246"/>
      <c r="U1413" s="246"/>
      <c r="V1413" s="246"/>
      <c r="W1413" s="246"/>
      <c r="X1413" s="246"/>
      <c r="Y1413" s="246"/>
      <c r="Z1413" s="246"/>
      <c r="AA1413" s="246"/>
      <c r="AB1413" s="246"/>
      <c r="AC1413" s="246"/>
      <c r="AD1413" s="246"/>
      <c r="AE1413" s="246"/>
      <c r="AF1413" s="246"/>
      <c r="AG1413" s="246"/>
      <c r="AH1413" s="246"/>
      <c r="AI1413" s="246"/>
      <c r="AJ1413" s="246"/>
      <c r="AK1413" s="246"/>
      <c r="AL1413" s="246"/>
    </row>
    <row r="1414" spans="3:38" s="47" customFormat="1" ht="38.25" customHeight="1" x14ac:dyDescent="0.25">
      <c r="C1414" s="243"/>
      <c r="H1414" s="243"/>
      <c r="L1414" s="282"/>
      <c r="M1414" s="243"/>
      <c r="O1414" s="243"/>
      <c r="P1414" s="246"/>
      <c r="Q1414" s="246"/>
      <c r="R1414" s="246"/>
      <c r="S1414" s="246"/>
      <c r="T1414" s="246"/>
      <c r="U1414" s="246"/>
      <c r="V1414" s="246"/>
      <c r="W1414" s="246"/>
      <c r="X1414" s="246"/>
      <c r="Y1414" s="246"/>
      <c r="Z1414" s="246"/>
      <c r="AA1414" s="246"/>
      <c r="AB1414" s="246"/>
      <c r="AC1414" s="246"/>
      <c r="AD1414" s="246"/>
      <c r="AE1414" s="246"/>
      <c r="AF1414" s="246"/>
      <c r="AG1414" s="246"/>
      <c r="AH1414" s="246"/>
      <c r="AI1414" s="246"/>
      <c r="AJ1414" s="246"/>
      <c r="AK1414" s="246"/>
      <c r="AL1414" s="246"/>
    </row>
    <row r="1415" spans="3:38" s="47" customFormat="1" ht="38.25" customHeight="1" x14ac:dyDescent="0.25">
      <c r="C1415" s="243"/>
      <c r="H1415" s="243"/>
      <c r="L1415" s="282"/>
      <c r="M1415" s="243"/>
      <c r="O1415" s="243"/>
      <c r="P1415" s="246"/>
      <c r="Q1415" s="246"/>
      <c r="R1415" s="246"/>
      <c r="S1415" s="246"/>
      <c r="T1415" s="246"/>
      <c r="U1415" s="246"/>
      <c r="V1415" s="246"/>
      <c r="W1415" s="246"/>
      <c r="X1415" s="246"/>
      <c r="Y1415" s="246"/>
      <c r="Z1415" s="246"/>
      <c r="AA1415" s="246"/>
      <c r="AB1415" s="246"/>
      <c r="AC1415" s="246"/>
      <c r="AD1415" s="246"/>
      <c r="AE1415" s="246"/>
      <c r="AF1415" s="246"/>
      <c r="AG1415" s="246"/>
      <c r="AH1415" s="246"/>
      <c r="AI1415" s="246"/>
      <c r="AJ1415" s="246"/>
      <c r="AK1415" s="246"/>
      <c r="AL1415" s="246"/>
    </row>
    <row r="1416" spans="3:38" s="47" customFormat="1" ht="38.25" customHeight="1" x14ac:dyDescent="0.25">
      <c r="C1416" s="243"/>
      <c r="H1416" s="243"/>
      <c r="L1416" s="282"/>
      <c r="M1416" s="243"/>
      <c r="O1416" s="243"/>
      <c r="P1416" s="246"/>
      <c r="Q1416" s="246"/>
      <c r="R1416" s="246"/>
      <c r="S1416" s="246"/>
      <c r="T1416" s="246"/>
      <c r="U1416" s="246"/>
      <c r="V1416" s="246"/>
      <c r="W1416" s="246"/>
      <c r="X1416" s="246"/>
      <c r="Y1416" s="246"/>
      <c r="Z1416" s="246"/>
      <c r="AA1416" s="246"/>
      <c r="AB1416" s="246"/>
      <c r="AC1416" s="246"/>
      <c r="AD1416" s="246"/>
      <c r="AE1416" s="246"/>
      <c r="AF1416" s="246"/>
      <c r="AG1416" s="246"/>
      <c r="AH1416" s="246"/>
      <c r="AI1416" s="246"/>
      <c r="AJ1416" s="246"/>
      <c r="AK1416" s="246"/>
      <c r="AL1416" s="246"/>
    </row>
    <row r="1417" spans="3:38" s="47" customFormat="1" ht="38.25" customHeight="1" x14ac:dyDescent="0.25">
      <c r="C1417" s="243"/>
      <c r="H1417" s="243"/>
      <c r="L1417" s="282"/>
      <c r="M1417" s="243"/>
      <c r="O1417" s="243"/>
      <c r="P1417" s="246"/>
      <c r="Q1417" s="246"/>
      <c r="R1417" s="246"/>
      <c r="S1417" s="246"/>
      <c r="T1417" s="246"/>
      <c r="U1417" s="246"/>
      <c r="V1417" s="246"/>
      <c r="W1417" s="246"/>
      <c r="X1417" s="246"/>
      <c r="Y1417" s="246"/>
      <c r="Z1417" s="246"/>
      <c r="AA1417" s="246"/>
      <c r="AB1417" s="246"/>
      <c r="AC1417" s="246"/>
      <c r="AD1417" s="246"/>
      <c r="AE1417" s="246"/>
      <c r="AF1417" s="246"/>
      <c r="AG1417" s="246"/>
      <c r="AH1417" s="246"/>
      <c r="AI1417" s="246"/>
      <c r="AJ1417" s="246"/>
      <c r="AK1417" s="246"/>
      <c r="AL1417" s="246"/>
    </row>
    <row r="1418" spans="3:38" s="47" customFormat="1" ht="38.25" customHeight="1" x14ac:dyDescent="0.25">
      <c r="C1418" s="243"/>
      <c r="H1418" s="243"/>
      <c r="L1418" s="282"/>
      <c r="M1418" s="243"/>
      <c r="O1418" s="243"/>
      <c r="P1418" s="246"/>
      <c r="Q1418" s="246"/>
      <c r="R1418" s="246"/>
      <c r="S1418" s="246"/>
      <c r="T1418" s="246"/>
      <c r="U1418" s="246"/>
      <c r="V1418" s="246"/>
      <c r="W1418" s="246"/>
      <c r="X1418" s="246"/>
      <c r="Y1418" s="246"/>
      <c r="Z1418" s="246"/>
      <c r="AA1418" s="246"/>
      <c r="AB1418" s="246"/>
      <c r="AC1418" s="246"/>
      <c r="AD1418" s="246"/>
      <c r="AE1418" s="246"/>
      <c r="AF1418" s="246"/>
      <c r="AG1418" s="246"/>
      <c r="AH1418" s="246"/>
      <c r="AI1418" s="246"/>
      <c r="AJ1418" s="246"/>
      <c r="AK1418" s="246"/>
      <c r="AL1418" s="246"/>
    </row>
    <row r="1419" spans="3:38" s="47" customFormat="1" ht="38.25" customHeight="1" x14ac:dyDescent="0.25">
      <c r="C1419" s="243"/>
      <c r="H1419" s="243"/>
      <c r="L1419" s="282"/>
      <c r="M1419" s="243"/>
      <c r="O1419" s="243"/>
      <c r="P1419" s="246"/>
      <c r="Q1419" s="246"/>
      <c r="R1419" s="246"/>
      <c r="S1419" s="246"/>
      <c r="T1419" s="246"/>
      <c r="U1419" s="246"/>
      <c r="V1419" s="246"/>
      <c r="W1419" s="246"/>
      <c r="X1419" s="246"/>
      <c r="Y1419" s="246"/>
      <c r="Z1419" s="246"/>
      <c r="AA1419" s="246"/>
      <c r="AB1419" s="246"/>
      <c r="AC1419" s="246"/>
      <c r="AD1419" s="246"/>
      <c r="AE1419" s="246"/>
      <c r="AF1419" s="246"/>
      <c r="AG1419" s="246"/>
      <c r="AH1419" s="246"/>
      <c r="AI1419" s="246"/>
      <c r="AJ1419" s="246"/>
      <c r="AK1419" s="246"/>
      <c r="AL1419" s="246"/>
    </row>
    <row r="1420" spans="3:38" s="47" customFormat="1" ht="38.25" customHeight="1" x14ac:dyDescent="0.25">
      <c r="C1420" s="243"/>
      <c r="H1420" s="243"/>
      <c r="L1420" s="282"/>
      <c r="M1420" s="243"/>
      <c r="O1420" s="243"/>
      <c r="P1420" s="246"/>
      <c r="Q1420" s="246"/>
      <c r="R1420" s="246"/>
      <c r="S1420" s="246"/>
      <c r="T1420" s="246"/>
      <c r="U1420" s="246"/>
      <c r="V1420" s="246"/>
      <c r="W1420" s="246"/>
      <c r="X1420" s="246"/>
      <c r="Y1420" s="246"/>
      <c r="Z1420" s="246"/>
      <c r="AA1420" s="246"/>
      <c r="AB1420" s="246"/>
      <c r="AC1420" s="246"/>
      <c r="AD1420" s="246"/>
      <c r="AE1420" s="246"/>
      <c r="AF1420" s="246"/>
      <c r="AG1420" s="246"/>
      <c r="AH1420" s="246"/>
      <c r="AI1420" s="246"/>
      <c r="AJ1420" s="246"/>
      <c r="AK1420" s="246"/>
      <c r="AL1420" s="246"/>
    </row>
    <row r="1421" spans="3:38" s="47" customFormat="1" ht="38.25" customHeight="1" x14ac:dyDescent="0.25">
      <c r="C1421" s="243"/>
      <c r="H1421" s="243"/>
      <c r="L1421" s="282"/>
      <c r="M1421" s="243"/>
      <c r="O1421" s="243"/>
      <c r="P1421" s="246"/>
      <c r="Q1421" s="246"/>
      <c r="R1421" s="246"/>
      <c r="S1421" s="246"/>
      <c r="T1421" s="246"/>
      <c r="U1421" s="246"/>
      <c r="V1421" s="246"/>
      <c r="W1421" s="246"/>
      <c r="X1421" s="246"/>
      <c r="Y1421" s="246"/>
      <c r="Z1421" s="246"/>
      <c r="AA1421" s="246"/>
      <c r="AB1421" s="246"/>
      <c r="AC1421" s="246"/>
      <c r="AD1421" s="246"/>
      <c r="AE1421" s="246"/>
      <c r="AF1421" s="246"/>
      <c r="AG1421" s="246"/>
      <c r="AH1421" s="246"/>
      <c r="AI1421" s="246"/>
      <c r="AJ1421" s="246"/>
      <c r="AK1421" s="246"/>
      <c r="AL1421" s="246"/>
    </row>
    <row r="1422" spans="3:38" s="47" customFormat="1" ht="38.25" customHeight="1" x14ac:dyDescent="0.25">
      <c r="C1422" s="243"/>
      <c r="H1422" s="243"/>
      <c r="L1422" s="282"/>
      <c r="M1422" s="243"/>
      <c r="O1422" s="243"/>
      <c r="P1422" s="246"/>
      <c r="Q1422" s="246"/>
      <c r="R1422" s="246"/>
      <c r="S1422" s="246"/>
      <c r="T1422" s="246"/>
      <c r="U1422" s="246"/>
      <c r="V1422" s="246"/>
      <c r="W1422" s="246"/>
      <c r="X1422" s="246"/>
      <c r="Y1422" s="246"/>
      <c r="Z1422" s="246"/>
      <c r="AA1422" s="246"/>
      <c r="AB1422" s="246"/>
      <c r="AC1422" s="246"/>
      <c r="AD1422" s="246"/>
      <c r="AE1422" s="246"/>
      <c r="AF1422" s="246"/>
      <c r="AG1422" s="246"/>
      <c r="AH1422" s="246"/>
      <c r="AI1422" s="246"/>
      <c r="AJ1422" s="246"/>
      <c r="AK1422" s="246"/>
      <c r="AL1422" s="246"/>
    </row>
    <row r="1423" spans="3:38" s="47" customFormat="1" ht="38.25" customHeight="1" x14ac:dyDescent="0.25">
      <c r="C1423" s="243"/>
      <c r="H1423" s="243"/>
      <c r="L1423" s="282"/>
      <c r="M1423" s="243"/>
      <c r="O1423" s="243"/>
      <c r="P1423" s="246"/>
      <c r="Q1423" s="246"/>
      <c r="R1423" s="246"/>
      <c r="S1423" s="246"/>
      <c r="T1423" s="246"/>
      <c r="U1423" s="246"/>
      <c r="V1423" s="246"/>
      <c r="W1423" s="246"/>
      <c r="X1423" s="246"/>
      <c r="Y1423" s="246"/>
      <c r="Z1423" s="246"/>
      <c r="AA1423" s="246"/>
      <c r="AB1423" s="246"/>
      <c r="AC1423" s="246"/>
      <c r="AD1423" s="246"/>
      <c r="AE1423" s="246"/>
      <c r="AF1423" s="246"/>
      <c r="AG1423" s="246"/>
      <c r="AH1423" s="246"/>
      <c r="AI1423" s="246"/>
      <c r="AJ1423" s="246"/>
      <c r="AK1423" s="246"/>
      <c r="AL1423" s="246"/>
    </row>
    <row r="1424" spans="3:38" s="47" customFormat="1" ht="38.25" customHeight="1" x14ac:dyDescent="0.25">
      <c r="C1424" s="243"/>
      <c r="H1424" s="243"/>
      <c r="L1424" s="282"/>
      <c r="M1424" s="243"/>
      <c r="O1424" s="243"/>
      <c r="P1424" s="246"/>
      <c r="Q1424" s="246"/>
      <c r="R1424" s="246"/>
      <c r="S1424" s="246"/>
      <c r="T1424" s="246"/>
      <c r="U1424" s="246"/>
      <c r="V1424" s="246"/>
      <c r="W1424" s="246"/>
      <c r="X1424" s="246"/>
      <c r="Y1424" s="246"/>
      <c r="Z1424" s="246"/>
      <c r="AA1424" s="246"/>
      <c r="AB1424" s="246"/>
      <c r="AC1424" s="246"/>
      <c r="AD1424" s="246"/>
      <c r="AE1424" s="246"/>
      <c r="AF1424" s="246"/>
      <c r="AG1424" s="246"/>
      <c r="AH1424" s="246"/>
      <c r="AI1424" s="246"/>
      <c r="AJ1424" s="246"/>
      <c r="AK1424" s="246"/>
      <c r="AL1424" s="246"/>
    </row>
    <row r="1425" spans="3:38" s="47" customFormat="1" ht="38.25" customHeight="1" x14ac:dyDescent="0.25">
      <c r="C1425" s="243"/>
      <c r="H1425" s="243"/>
      <c r="L1425" s="282"/>
      <c r="M1425" s="243"/>
      <c r="O1425" s="243"/>
      <c r="P1425" s="246"/>
      <c r="Q1425" s="246"/>
      <c r="R1425" s="246"/>
      <c r="S1425" s="246"/>
      <c r="T1425" s="246"/>
      <c r="U1425" s="246"/>
      <c r="V1425" s="246"/>
      <c r="W1425" s="246"/>
      <c r="X1425" s="246"/>
      <c r="Y1425" s="246"/>
      <c r="Z1425" s="246"/>
      <c r="AA1425" s="246"/>
      <c r="AB1425" s="246"/>
      <c r="AC1425" s="246"/>
      <c r="AD1425" s="246"/>
      <c r="AE1425" s="246"/>
      <c r="AF1425" s="246"/>
      <c r="AG1425" s="246"/>
      <c r="AH1425" s="246"/>
      <c r="AI1425" s="246"/>
      <c r="AJ1425" s="246"/>
      <c r="AK1425" s="246"/>
      <c r="AL1425" s="246"/>
    </row>
    <row r="1426" spans="3:38" s="47" customFormat="1" ht="38.25" customHeight="1" x14ac:dyDescent="0.25">
      <c r="C1426" s="243"/>
      <c r="H1426" s="243"/>
      <c r="L1426" s="282"/>
      <c r="M1426" s="243"/>
      <c r="O1426" s="243"/>
      <c r="P1426" s="246"/>
      <c r="Q1426" s="246"/>
      <c r="R1426" s="246"/>
      <c r="S1426" s="246"/>
      <c r="T1426" s="246"/>
      <c r="U1426" s="246"/>
      <c r="V1426" s="246"/>
      <c r="W1426" s="246"/>
      <c r="X1426" s="246"/>
      <c r="Y1426" s="246"/>
      <c r="Z1426" s="246"/>
      <c r="AA1426" s="246"/>
      <c r="AB1426" s="246"/>
      <c r="AC1426" s="246"/>
      <c r="AD1426" s="246"/>
      <c r="AE1426" s="246"/>
      <c r="AF1426" s="246"/>
      <c r="AG1426" s="246"/>
      <c r="AH1426" s="246"/>
      <c r="AI1426" s="246"/>
      <c r="AJ1426" s="246"/>
      <c r="AK1426" s="246"/>
      <c r="AL1426" s="246"/>
    </row>
    <row r="1427" spans="3:38" s="47" customFormat="1" ht="38.25" customHeight="1" x14ac:dyDescent="0.25">
      <c r="C1427" s="243"/>
      <c r="H1427" s="243"/>
      <c r="L1427" s="282"/>
      <c r="M1427" s="243"/>
      <c r="O1427" s="243"/>
      <c r="P1427" s="246"/>
      <c r="Q1427" s="246"/>
      <c r="R1427" s="246"/>
      <c r="S1427" s="246"/>
      <c r="T1427" s="246"/>
      <c r="U1427" s="246"/>
      <c r="V1427" s="246"/>
      <c r="W1427" s="246"/>
      <c r="X1427" s="246"/>
      <c r="Y1427" s="246"/>
      <c r="Z1427" s="246"/>
      <c r="AA1427" s="246"/>
      <c r="AB1427" s="246"/>
      <c r="AC1427" s="246"/>
      <c r="AD1427" s="246"/>
      <c r="AE1427" s="246"/>
      <c r="AF1427" s="246"/>
      <c r="AG1427" s="246"/>
      <c r="AH1427" s="246"/>
      <c r="AI1427" s="246"/>
      <c r="AJ1427" s="246"/>
      <c r="AK1427" s="246"/>
      <c r="AL1427" s="246"/>
    </row>
    <row r="1428" spans="3:38" s="47" customFormat="1" ht="38.25" customHeight="1" x14ac:dyDescent="0.25">
      <c r="C1428" s="243"/>
      <c r="H1428" s="243"/>
      <c r="L1428" s="282"/>
      <c r="M1428" s="243"/>
      <c r="O1428" s="243"/>
      <c r="P1428" s="246"/>
      <c r="Q1428" s="246"/>
      <c r="R1428" s="246"/>
      <c r="S1428" s="246"/>
      <c r="T1428" s="246"/>
      <c r="U1428" s="246"/>
      <c r="V1428" s="246"/>
      <c r="W1428" s="246"/>
      <c r="X1428" s="246"/>
      <c r="Y1428" s="246"/>
      <c r="Z1428" s="246"/>
      <c r="AA1428" s="246"/>
      <c r="AB1428" s="246"/>
      <c r="AC1428" s="246"/>
      <c r="AD1428" s="246"/>
      <c r="AE1428" s="246"/>
      <c r="AF1428" s="246"/>
      <c r="AG1428" s="246"/>
      <c r="AH1428" s="246"/>
      <c r="AI1428" s="246"/>
      <c r="AJ1428" s="246"/>
      <c r="AK1428" s="246"/>
      <c r="AL1428" s="246"/>
    </row>
    <row r="1429" spans="3:38" s="47" customFormat="1" ht="38.25" customHeight="1" x14ac:dyDescent="0.25">
      <c r="C1429" s="243"/>
      <c r="H1429" s="243"/>
      <c r="L1429" s="282"/>
      <c r="M1429" s="243"/>
      <c r="O1429" s="243"/>
      <c r="P1429" s="246"/>
      <c r="Q1429" s="246"/>
      <c r="R1429" s="246"/>
      <c r="S1429" s="246"/>
      <c r="T1429" s="246"/>
      <c r="U1429" s="246"/>
      <c r="V1429" s="246"/>
      <c r="W1429" s="246"/>
      <c r="X1429" s="246"/>
      <c r="Y1429" s="246"/>
      <c r="Z1429" s="246"/>
      <c r="AA1429" s="246"/>
      <c r="AB1429" s="246"/>
      <c r="AC1429" s="246"/>
      <c r="AD1429" s="246"/>
      <c r="AE1429" s="246"/>
      <c r="AF1429" s="246"/>
      <c r="AG1429" s="246"/>
      <c r="AH1429" s="246"/>
      <c r="AI1429" s="246"/>
      <c r="AJ1429" s="246"/>
      <c r="AK1429" s="246"/>
      <c r="AL1429" s="246"/>
    </row>
    <row r="1430" spans="3:38" s="47" customFormat="1" ht="38.25" customHeight="1" x14ac:dyDescent="0.25">
      <c r="C1430" s="243"/>
      <c r="H1430" s="243"/>
      <c r="L1430" s="282"/>
      <c r="M1430" s="243"/>
      <c r="O1430" s="243"/>
      <c r="P1430" s="246"/>
      <c r="Q1430" s="246"/>
      <c r="R1430" s="246"/>
      <c r="S1430" s="246"/>
      <c r="T1430" s="246"/>
      <c r="U1430" s="246"/>
      <c r="V1430" s="246"/>
      <c r="W1430" s="246"/>
      <c r="X1430" s="246"/>
      <c r="Y1430" s="246"/>
      <c r="Z1430" s="246"/>
      <c r="AA1430" s="246"/>
      <c r="AB1430" s="246"/>
      <c r="AC1430" s="246"/>
      <c r="AD1430" s="246"/>
      <c r="AE1430" s="246"/>
      <c r="AF1430" s="246"/>
      <c r="AG1430" s="246"/>
      <c r="AH1430" s="246"/>
      <c r="AI1430" s="246"/>
      <c r="AJ1430" s="246"/>
      <c r="AK1430" s="246"/>
      <c r="AL1430" s="246"/>
    </row>
    <row r="1431" spans="3:38" s="47" customFormat="1" ht="38.25" customHeight="1" x14ac:dyDescent="0.25">
      <c r="C1431" s="243"/>
      <c r="H1431" s="243"/>
      <c r="L1431" s="282"/>
      <c r="M1431" s="243"/>
      <c r="O1431" s="243"/>
      <c r="P1431" s="246"/>
      <c r="Q1431" s="246"/>
      <c r="R1431" s="246"/>
      <c r="S1431" s="246"/>
      <c r="T1431" s="246"/>
      <c r="U1431" s="246"/>
      <c r="V1431" s="246"/>
      <c r="W1431" s="246"/>
      <c r="X1431" s="246"/>
      <c r="Y1431" s="246"/>
      <c r="Z1431" s="246"/>
      <c r="AA1431" s="246"/>
      <c r="AB1431" s="246"/>
      <c r="AC1431" s="246"/>
      <c r="AD1431" s="246"/>
      <c r="AE1431" s="246"/>
      <c r="AF1431" s="246"/>
      <c r="AG1431" s="246"/>
      <c r="AH1431" s="246"/>
      <c r="AI1431" s="246"/>
      <c r="AJ1431" s="246"/>
      <c r="AK1431" s="246"/>
      <c r="AL1431" s="246"/>
    </row>
    <row r="1432" spans="3:38" s="47" customFormat="1" ht="38.25" customHeight="1" x14ac:dyDescent="0.25">
      <c r="C1432" s="243"/>
      <c r="H1432" s="243"/>
      <c r="L1432" s="282"/>
      <c r="M1432" s="243"/>
      <c r="O1432" s="243"/>
      <c r="P1432" s="246"/>
      <c r="Q1432" s="246"/>
      <c r="R1432" s="246"/>
      <c r="S1432" s="246"/>
      <c r="T1432" s="246"/>
      <c r="U1432" s="246"/>
      <c r="V1432" s="246"/>
      <c r="W1432" s="246"/>
      <c r="X1432" s="246"/>
      <c r="Y1432" s="246"/>
      <c r="Z1432" s="246"/>
      <c r="AA1432" s="246"/>
      <c r="AB1432" s="246"/>
      <c r="AC1432" s="246"/>
      <c r="AD1432" s="246"/>
      <c r="AE1432" s="246"/>
      <c r="AF1432" s="246"/>
      <c r="AG1432" s="246"/>
      <c r="AH1432" s="246"/>
      <c r="AI1432" s="246"/>
      <c r="AJ1432" s="246"/>
      <c r="AK1432" s="246"/>
      <c r="AL1432" s="246"/>
    </row>
    <row r="1433" spans="3:38" s="47" customFormat="1" ht="38.25" customHeight="1" x14ac:dyDescent="0.25">
      <c r="C1433" s="243"/>
      <c r="H1433" s="243"/>
      <c r="L1433" s="282"/>
      <c r="M1433" s="243"/>
      <c r="O1433" s="243"/>
      <c r="P1433" s="246"/>
      <c r="Q1433" s="246"/>
      <c r="R1433" s="246"/>
      <c r="S1433" s="246"/>
      <c r="T1433" s="246"/>
      <c r="U1433" s="246"/>
      <c r="V1433" s="246"/>
      <c r="W1433" s="246"/>
      <c r="X1433" s="246"/>
      <c r="Y1433" s="246"/>
      <c r="Z1433" s="246"/>
      <c r="AA1433" s="246"/>
      <c r="AB1433" s="246"/>
      <c r="AC1433" s="246"/>
      <c r="AD1433" s="246"/>
      <c r="AE1433" s="246"/>
      <c r="AF1433" s="246"/>
      <c r="AG1433" s="246"/>
      <c r="AH1433" s="246"/>
      <c r="AI1433" s="246"/>
      <c r="AJ1433" s="246"/>
      <c r="AK1433" s="246"/>
      <c r="AL1433" s="246"/>
    </row>
    <row r="1434" spans="3:38" s="47" customFormat="1" ht="38.25" customHeight="1" x14ac:dyDescent="0.25">
      <c r="C1434" s="243"/>
      <c r="H1434" s="243"/>
      <c r="L1434" s="282"/>
      <c r="M1434" s="243"/>
      <c r="O1434" s="243"/>
      <c r="P1434" s="246"/>
      <c r="Q1434" s="246"/>
      <c r="R1434" s="246"/>
      <c r="S1434" s="246"/>
      <c r="T1434" s="246"/>
      <c r="U1434" s="246"/>
      <c r="V1434" s="246"/>
      <c r="W1434" s="246"/>
      <c r="X1434" s="246"/>
      <c r="Y1434" s="246"/>
      <c r="Z1434" s="246"/>
      <c r="AA1434" s="246"/>
      <c r="AB1434" s="246"/>
      <c r="AC1434" s="246"/>
      <c r="AD1434" s="246"/>
      <c r="AE1434" s="246"/>
      <c r="AF1434" s="246"/>
      <c r="AG1434" s="246"/>
      <c r="AH1434" s="246"/>
      <c r="AI1434" s="246"/>
      <c r="AJ1434" s="246"/>
      <c r="AK1434" s="246"/>
      <c r="AL1434" s="246"/>
    </row>
    <row r="1435" spans="3:38" s="47" customFormat="1" ht="38.25" customHeight="1" x14ac:dyDescent="0.25">
      <c r="C1435" s="243"/>
      <c r="H1435" s="243"/>
      <c r="L1435" s="282"/>
      <c r="M1435" s="243"/>
      <c r="O1435" s="243"/>
      <c r="P1435" s="246"/>
      <c r="Q1435" s="246"/>
      <c r="R1435" s="246"/>
      <c r="S1435" s="246"/>
      <c r="T1435" s="246"/>
      <c r="U1435" s="246"/>
      <c r="V1435" s="246"/>
      <c r="W1435" s="246"/>
      <c r="X1435" s="246"/>
      <c r="Y1435" s="246"/>
      <c r="Z1435" s="246"/>
      <c r="AA1435" s="246"/>
      <c r="AB1435" s="246"/>
      <c r="AC1435" s="246"/>
      <c r="AD1435" s="246"/>
      <c r="AE1435" s="246"/>
      <c r="AF1435" s="246"/>
      <c r="AG1435" s="246"/>
      <c r="AH1435" s="246"/>
      <c r="AI1435" s="246"/>
      <c r="AJ1435" s="246"/>
      <c r="AK1435" s="246"/>
      <c r="AL1435" s="246"/>
    </row>
    <row r="1436" spans="3:38" s="47" customFormat="1" ht="38.25" customHeight="1" x14ac:dyDescent="0.25">
      <c r="C1436" s="243"/>
      <c r="H1436" s="243"/>
      <c r="L1436" s="282"/>
      <c r="M1436" s="243"/>
      <c r="O1436" s="243"/>
      <c r="P1436" s="246"/>
      <c r="Q1436" s="246"/>
      <c r="R1436" s="246"/>
      <c r="S1436" s="246"/>
      <c r="T1436" s="246"/>
      <c r="U1436" s="246"/>
      <c r="V1436" s="246"/>
      <c r="W1436" s="246"/>
      <c r="X1436" s="246"/>
      <c r="Y1436" s="246"/>
      <c r="Z1436" s="246"/>
      <c r="AA1436" s="246"/>
      <c r="AB1436" s="246"/>
      <c r="AC1436" s="246"/>
      <c r="AD1436" s="246"/>
      <c r="AE1436" s="246"/>
      <c r="AF1436" s="246"/>
      <c r="AG1436" s="246"/>
      <c r="AH1436" s="246"/>
      <c r="AI1436" s="246"/>
      <c r="AJ1436" s="246"/>
      <c r="AK1436" s="246"/>
      <c r="AL1436" s="246"/>
    </row>
    <row r="1437" spans="3:38" s="47" customFormat="1" ht="38.25" customHeight="1" x14ac:dyDescent="0.25">
      <c r="C1437" s="243"/>
      <c r="H1437" s="243"/>
      <c r="L1437" s="282"/>
      <c r="M1437" s="243"/>
      <c r="O1437" s="243"/>
      <c r="P1437" s="246"/>
      <c r="Q1437" s="246"/>
      <c r="R1437" s="246"/>
      <c r="S1437" s="246"/>
      <c r="T1437" s="246"/>
      <c r="U1437" s="246"/>
      <c r="V1437" s="246"/>
      <c r="W1437" s="246"/>
      <c r="X1437" s="246"/>
      <c r="Y1437" s="246"/>
      <c r="Z1437" s="246"/>
      <c r="AA1437" s="246"/>
      <c r="AB1437" s="246"/>
      <c r="AC1437" s="246"/>
      <c r="AD1437" s="246"/>
      <c r="AE1437" s="246"/>
      <c r="AF1437" s="246"/>
      <c r="AG1437" s="246"/>
      <c r="AH1437" s="246"/>
      <c r="AI1437" s="246"/>
      <c r="AJ1437" s="246"/>
      <c r="AK1437" s="246"/>
      <c r="AL1437" s="246"/>
    </row>
    <row r="1438" spans="3:38" s="47" customFormat="1" ht="38.25" customHeight="1" x14ac:dyDescent="0.25">
      <c r="C1438" s="243"/>
      <c r="H1438" s="243"/>
      <c r="L1438" s="282"/>
      <c r="M1438" s="243"/>
      <c r="O1438" s="243"/>
      <c r="P1438" s="246"/>
      <c r="Q1438" s="246"/>
      <c r="R1438" s="246"/>
      <c r="S1438" s="246"/>
      <c r="T1438" s="246"/>
      <c r="U1438" s="246"/>
      <c r="V1438" s="246"/>
      <c r="W1438" s="246"/>
      <c r="X1438" s="246"/>
      <c r="Y1438" s="246"/>
      <c r="Z1438" s="246"/>
      <c r="AA1438" s="246"/>
      <c r="AB1438" s="246"/>
      <c r="AC1438" s="246"/>
      <c r="AD1438" s="246"/>
      <c r="AE1438" s="246"/>
      <c r="AF1438" s="246"/>
      <c r="AG1438" s="246"/>
      <c r="AH1438" s="246"/>
      <c r="AI1438" s="246"/>
      <c r="AJ1438" s="246"/>
      <c r="AK1438" s="246"/>
      <c r="AL1438" s="246"/>
    </row>
    <row r="1439" spans="3:38" s="47" customFormat="1" ht="38.25" customHeight="1" x14ac:dyDescent="0.25">
      <c r="C1439" s="243"/>
      <c r="H1439" s="243"/>
      <c r="L1439" s="282"/>
      <c r="M1439" s="243"/>
      <c r="O1439" s="243"/>
      <c r="P1439" s="246"/>
      <c r="Q1439" s="246"/>
      <c r="R1439" s="246"/>
      <c r="S1439" s="246"/>
      <c r="T1439" s="246"/>
      <c r="U1439" s="246"/>
      <c r="V1439" s="246"/>
      <c r="W1439" s="246"/>
      <c r="X1439" s="246"/>
      <c r="Y1439" s="246"/>
      <c r="Z1439" s="246"/>
      <c r="AA1439" s="246"/>
      <c r="AB1439" s="246"/>
      <c r="AC1439" s="246"/>
      <c r="AD1439" s="246"/>
      <c r="AE1439" s="246"/>
      <c r="AF1439" s="246"/>
      <c r="AG1439" s="246"/>
      <c r="AH1439" s="246"/>
      <c r="AI1439" s="246"/>
      <c r="AJ1439" s="246"/>
      <c r="AK1439" s="246"/>
      <c r="AL1439" s="246"/>
    </row>
    <row r="1440" spans="3:38" s="47" customFormat="1" ht="38.25" customHeight="1" x14ac:dyDescent="0.25">
      <c r="C1440" s="243"/>
      <c r="H1440" s="243"/>
      <c r="L1440" s="282"/>
      <c r="M1440" s="243"/>
      <c r="O1440" s="243"/>
      <c r="P1440" s="246"/>
      <c r="Q1440" s="246"/>
      <c r="R1440" s="246"/>
      <c r="S1440" s="246"/>
      <c r="T1440" s="246"/>
      <c r="U1440" s="246"/>
      <c r="V1440" s="246"/>
      <c r="W1440" s="246"/>
      <c r="X1440" s="246"/>
      <c r="Y1440" s="246"/>
      <c r="Z1440" s="246"/>
      <c r="AA1440" s="246"/>
      <c r="AB1440" s="246"/>
      <c r="AC1440" s="246"/>
      <c r="AD1440" s="246"/>
      <c r="AE1440" s="246"/>
      <c r="AF1440" s="246"/>
      <c r="AG1440" s="246"/>
      <c r="AH1440" s="246"/>
      <c r="AI1440" s="246"/>
      <c r="AJ1440" s="246"/>
      <c r="AK1440" s="246"/>
      <c r="AL1440" s="246"/>
    </row>
    <row r="1441" spans="3:38" s="47" customFormat="1" ht="38.25" customHeight="1" x14ac:dyDescent="0.25">
      <c r="C1441" s="243"/>
      <c r="H1441" s="243"/>
      <c r="L1441" s="282"/>
      <c r="M1441" s="243"/>
      <c r="O1441" s="243"/>
      <c r="P1441" s="246"/>
      <c r="Q1441" s="246"/>
      <c r="R1441" s="246"/>
      <c r="S1441" s="246"/>
      <c r="T1441" s="246"/>
      <c r="U1441" s="246"/>
      <c r="V1441" s="246"/>
      <c r="W1441" s="246"/>
      <c r="X1441" s="246"/>
      <c r="Y1441" s="246"/>
      <c r="Z1441" s="246"/>
      <c r="AA1441" s="246"/>
      <c r="AB1441" s="246"/>
      <c r="AC1441" s="246"/>
      <c r="AD1441" s="246"/>
      <c r="AE1441" s="246"/>
      <c r="AF1441" s="246"/>
      <c r="AG1441" s="246"/>
      <c r="AH1441" s="246"/>
      <c r="AI1441" s="246"/>
      <c r="AJ1441" s="246"/>
      <c r="AK1441" s="246"/>
      <c r="AL1441" s="246"/>
    </row>
    <row r="1442" spans="3:38" s="47" customFormat="1" ht="38.25" customHeight="1" x14ac:dyDescent="0.25">
      <c r="C1442" s="243"/>
      <c r="H1442" s="243"/>
      <c r="L1442" s="282"/>
      <c r="M1442" s="243"/>
      <c r="O1442" s="243"/>
      <c r="P1442" s="246"/>
      <c r="Q1442" s="246"/>
      <c r="R1442" s="246"/>
      <c r="S1442" s="246"/>
      <c r="T1442" s="246"/>
      <c r="U1442" s="246"/>
      <c r="V1442" s="246"/>
      <c r="W1442" s="246"/>
      <c r="X1442" s="246"/>
      <c r="Y1442" s="246"/>
      <c r="Z1442" s="246"/>
      <c r="AA1442" s="246"/>
      <c r="AB1442" s="246"/>
      <c r="AC1442" s="246"/>
      <c r="AD1442" s="246"/>
      <c r="AE1442" s="246"/>
      <c r="AF1442" s="246"/>
      <c r="AG1442" s="246"/>
      <c r="AH1442" s="246"/>
      <c r="AI1442" s="246"/>
      <c r="AJ1442" s="246"/>
      <c r="AK1442" s="246"/>
      <c r="AL1442" s="246"/>
    </row>
    <row r="1443" spans="3:38" s="47" customFormat="1" ht="38.25" customHeight="1" x14ac:dyDescent="0.25">
      <c r="C1443" s="243"/>
      <c r="H1443" s="243"/>
      <c r="L1443" s="282"/>
      <c r="M1443" s="243"/>
      <c r="O1443" s="243"/>
      <c r="P1443" s="246"/>
      <c r="Q1443" s="246"/>
      <c r="R1443" s="246"/>
      <c r="S1443" s="246"/>
      <c r="T1443" s="246"/>
      <c r="U1443" s="246"/>
      <c r="V1443" s="246"/>
      <c r="W1443" s="246"/>
      <c r="X1443" s="246"/>
      <c r="Y1443" s="246"/>
      <c r="Z1443" s="246"/>
      <c r="AA1443" s="246"/>
      <c r="AB1443" s="246"/>
      <c r="AC1443" s="246"/>
      <c r="AD1443" s="246"/>
      <c r="AE1443" s="246"/>
      <c r="AF1443" s="246"/>
      <c r="AG1443" s="246"/>
      <c r="AH1443" s="246"/>
      <c r="AI1443" s="246"/>
      <c r="AJ1443" s="246"/>
      <c r="AK1443" s="246"/>
      <c r="AL1443" s="246"/>
    </row>
    <row r="1444" spans="3:38" s="47" customFormat="1" ht="38.25" customHeight="1" x14ac:dyDescent="0.25">
      <c r="C1444" s="243"/>
      <c r="H1444" s="243"/>
      <c r="L1444" s="282"/>
      <c r="M1444" s="243"/>
      <c r="O1444" s="243"/>
      <c r="P1444" s="246"/>
      <c r="Q1444" s="246"/>
      <c r="R1444" s="246"/>
      <c r="S1444" s="246"/>
      <c r="T1444" s="246"/>
      <c r="U1444" s="246"/>
      <c r="V1444" s="246"/>
      <c r="W1444" s="246"/>
      <c r="X1444" s="246"/>
      <c r="Y1444" s="246"/>
      <c r="Z1444" s="246"/>
      <c r="AA1444" s="246"/>
      <c r="AB1444" s="246"/>
      <c r="AC1444" s="246"/>
      <c r="AD1444" s="246"/>
      <c r="AE1444" s="246"/>
      <c r="AF1444" s="246"/>
      <c r="AG1444" s="246"/>
      <c r="AH1444" s="246"/>
      <c r="AI1444" s="246"/>
      <c r="AJ1444" s="246"/>
      <c r="AK1444" s="246"/>
      <c r="AL1444" s="246"/>
    </row>
    <row r="1445" spans="3:38" s="47" customFormat="1" ht="38.25" customHeight="1" x14ac:dyDescent="0.25">
      <c r="C1445" s="243"/>
      <c r="H1445" s="243"/>
      <c r="L1445" s="282"/>
      <c r="M1445" s="243"/>
      <c r="O1445" s="243"/>
      <c r="P1445" s="246"/>
      <c r="Q1445" s="246"/>
      <c r="R1445" s="246"/>
      <c r="S1445" s="246"/>
      <c r="T1445" s="246"/>
      <c r="U1445" s="246"/>
      <c r="V1445" s="246"/>
      <c r="W1445" s="246"/>
      <c r="X1445" s="246"/>
      <c r="Y1445" s="246"/>
      <c r="Z1445" s="246"/>
      <c r="AA1445" s="246"/>
      <c r="AB1445" s="246"/>
      <c r="AC1445" s="246"/>
      <c r="AD1445" s="246"/>
      <c r="AE1445" s="246"/>
      <c r="AF1445" s="246"/>
      <c r="AG1445" s="246"/>
      <c r="AH1445" s="246"/>
      <c r="AI1445" s="246"/>
      <c r="AJ1445" s="246"/>
      <c r="AK1445" s="246"/>
      <c r="AL1445" s="246"/>
    </row>
    <row r="1446" spans="3:38" s="47" customFormat="1" ht="38.25" customHeight="1" x14ac:dyDescent="0.25">
      <c r="C1446" s="243"/>
      <c r="H1446" s="243"/>
      <c r="L1446" s="282"/>
      <c r="M1446" s="243"/>
      <c r="O1446" s="243"/>
      <c r="P1446" s="246"/>
      <c r="Q1446" s="246"/>
      <c r="R1446" s="246"/>
      <c r="S1446" s="246"/>
      <c r="T1446" s="246"/>
      <c r="U1446" s="246"/>
      <c r="V1446" s="246"/>
      <c r="W1446" s="246"/>
      <c r="X1446" s="246"/>
      <c r="Y1446" s="246"/>
      <c r="Z1446" s="246"/>
      <c r="AA1446" s="246"/>
      <c r="AB1446" s="246"/>
      <c r="AC1446" s="246"/>
      <c r="AD1446" s="246"/>
      <c r="AE1446" s="246"/>
      <c r="AF1446" s="246"/>
      <c r="AG1446" s="246"/>
      <c r="AH1446" s="246"/>
      <c r="AI1446" s="246"/>
      <c r="AJ1446" s="246"/>
      <c r="AK1446" s="246"/>
      <c r="AL1446" s="246"/>
    </row>
    <row r="1447" spans="3:38" s="47" customFormat="1" ht="38.25" customHeight="1" x14ac:dyDescent="0.25">
      <c r="C1447" s="243"/>
      <c r="H1447" s="243"/>
      <c r="L1447" s="282"/>
      <c r="M1447" s="243"/>
      <c r="O1447" s="243"/>
      <c r="P1447" s="246"/>
      <c r="Q1447" s="246"/>
      <c r="R1447" s="246"/>
      <c r="S1447" s="246"/>
      <c r="T1447" s="246"/>
      <c r="U1447" s="246"/>
      <c r="V1447" s="246"/>
      <c r="W1447" s="246"/>
      <c r="X1447" s="246"/>
      <c r="Y1447" s="246"/>
      <c r="Z1447" s="246"/>
      <c r="AA1447" s="246"/>
      <c r="AB1447" s="246"/>
      <c r="AC1447" s="246"/>
      <c r="AD1447" s="246"/>
      <c r="AE1447" s="246"/>
      <c r="AF1447" s="246"/>
      <c r="AG1447" s="246"/>
      <c r="AH1447" s="246"/>
      <c r="AI1447" s="246"/>
      <c r="AJ1447" s="246"/>
      <c r="AK1447" s="246"/>
      <c r="AL1447" s="246"/>
    </row>
    <row r="1448" spans="3:38" s="47" customFormat="1" ht="38.25" customHeight="1" x14ac:dyDescent="0.25">
      <c r="C1448" s="243"/>
      <c r="H1448" s="243"/>
      <c r="L1448" s="282"/>
      <c r="M1448" s="243"/>
      <c r="O1448" s="243"/>
      <c r="P1448" s="246"/>
      <c r="Q1448" s="246"/>
      <c r="R1448" s="246"/>
      <c r="S1448" s="246"/>
      <c r="T1448" s="246"/>
      <c r="U1448" s="246"/>
      <c r="V1448" s="246"/>
      <c r="W1448" s="246"/>
      <c r="X1448" s="246"/>
      <c r="Y1448" s="246"/>
      <c r="Z1448" s="246"/>
      <c r="AA1448" s="246"/>
      <c r="AB1448" s="246"/>
      <c r="AC1448" s="246"/>
      <c r="AD1448" s="246"/>
      <c r="AE1448" s="246"/>
      <c r="AF1448" s="246"/>
      <c r="AG1448" s="246"/>
      <c r="AH1448" s="246"/>
      <c r="AI1448" s="246"/>
      <c r="AJ1448" s="246"/>
      <c r="AK1448" s="246"/>
      <c r="AL1448" s="246"/>
    </row>
    <row r="1449" spans="3:38" s="47" customFormat="1" ht="38.25" customHeight="1" x14ac:dyDescent="0.25">
      <c r="C1449" s="243"/>
      <c r="H1449" s="243"/>
      <c r="L1449" s="282"/>
      <c r="M1449" s="243"/>
      <c r="O1449" s="243"/>
      <c r="P1449" s="246"/>
      <c r="Q1449" s="246"/>
      <c r="R1449" s="246"/>
      <c r="S1449" s="246"/>
      <c r="T1449" s="246"/>
      <c r="U1449" s="246"/>
      <c r="V1449" s="246"/>
      <c r="W1449" s="246"/>
      <c r="X1449" s="246"/>
      <c r="Y1449" s="246"/>
      <c r="Z1449" s="246"/>
      <c r="AA1449" s="246"/>
      <c r="AB1449" s="246"/>
      <c r="AC1449" s="246"/>
      <c r="AD1449" s="246"/>
      <c r="AE1449" s="246"/>
      <c r="AF1449" s="246"/>
      <c r="AG1449" s="246"/>
      <c r="AH1449" s="246"/>
      <c r="AI1449" s="246"/>
      <c r="AJ1449" s="246"/>
      <c r="AK1449" s="246"/>
      <c r="AL1449" s="246"/>
    </row>
    <row r="1450" spans="3:38" s="47" customFormat="1" ht="38.25" customHeight="1" x14ac:dyDescent="0.25">
      <c r="C1450" s="243"/>
      <c r="H1450" s="243"/>
      <c r="L1450" s="282"/>
      <c r="M1450" s="243"/>
      <c r="O1450" s="243"/>
      <c r="P1450" s="246"/>
      <c r="Q1450" s="246"/>
      <c r="R1450" s="246"/>
      <c r="S1450" s="246"/>
      <c r="T1450" s="246"/>
      <c r="U1450" s="246"/>
      <c r="V1450" s="246"/>
      <c r="W1450" s="246"/>
      <c r="X1450" s="246"/>
      <c r="Y1450" s="246"/>
      <c r="Z1450" s="246"/>
      <c r="AA1450" s="246"/>
      <c r="AB1450" s="246"/>
      <c r="AC1450" s="246"/>
      <c r="AD1450" s="246"/>
      <c r="AE1450" s="246"/>
      <c r="AF1450" s="246"/>
      <c r="AG1450" s="246"/>
      <c r="AH1450" s="246"/>
      <c r="AI1450" s="246"/>
      <c r="AJ1450" s="246"/>
      <c r="AK1450" s="246"/>
      <c r="AL1450" s="246"/>
    </row>
    <row r="1451" spans="3:38" s="47" customFormat="1" ht="38.25" customHeight="1" x14ac:dyDescent="0.25">
      <c r="C1451" s="243"/>
      <c r="H1451" s="243"/>
      <c r="L1451" s="282"/>
      <c r="M1451" s="243"/>
      <c r="O1451" s="243"/>
      <c r="P1451" s="246"/>
      <c r="Q1451" s="246"/>
      <c r="R1451" s="246"/>
      <c r="S1451" s="246"/>
      <c r="T1451" s="246"/>
      <c r="U1451" s="246"/>
      <c r="V1451" s="246"/>
      <c r="W1451" s="246"/>
      <c r="X1451" s="246"/>
      <c r="Y1451" s="246"/>
      <c r="Z1451" s="246"/>
      <c r="AA1451" s="246"/>
      <c r="AB1451" s="246"/>
      <c r="AC1451" s="246"/>
      <c r="AD1451" s="246"/>
      <c r="AE1451" s="246"/>
      <c r="AF1451" s="246"/>
      <c r="AG1451" s="246"/>
      <c r="AH1451" s="246"/>
      <c r="AI1451" s="246"/>
      <c r="AJ1451" s="246"/>
      <c r="AK1451" s="246"/>
      <c r="AL1451" s="246"/>
    </row>
    <row r="1452" spans="3:38" s="47" customFormat="1" ht="38.25" customHeight="1" x14ac:dyDescent="0.25">
      <c r="C1452" s="243"/>
      <c r="H1452" s="243"/>
      <c r="L1452" s="282"/>
      <c r="M1452" s="243"/>
      <c r="O1452" s="243"/>
      <c r="P1452" s="246"/>
      <c r="Q1452" s="246"/>
      <c r="R1452" s="246"/>
      <c r="S1452" s="246"/>
      <c r="T1452" s="246"/>
      <c r="U1452" s="246"/>
      <c r="V1452" s="246"/>
      <c r="W1452" s="246"/>
      <c r="X1452" s="246"/>
      <c r="Y1452" s="246"/>
      <c r="Z1452" s="246"/>
      <c r="AA1452" s="246"/>
      <c r="AB1452" s="246"/>
      <c r="AC1452" s="246"/>
      <c r="AD1452" s="246"/>
      <c r="AE1452" s="246"/>
      <c r="AF1452" s="246"/>
      <c r="AG1452" s="246"/>
      <c r="AH1452" s="246"/>
      <c r="AI1452" s="246"/>
      <c r="AJ1452" s="246"/>
      <c r="AK1452" s="246"/>
      <c r="AL1452" s="246"/>
    </row>
    <row r="1453" spans="3:38" s="47" customFormat="1" ht="38.25" customHeight="1" x14ac:dyDescent="0.25">
      <c r="C1453" s="243"/>
      <c r="H1453" s="243"/>
      <c r="L1453" s="282"/>
      <c r="M1453" s="243"/>
      <c r="O1453" s="243"/>
      <c r="P1453" s="246"/>
      <c r="Q1453" s="246"/>
      <c r="R1453" s="246"/>
      <c r="S1453" s="246"/>
      <c r="T1453" s="246"/>
      <c r="U1453" s="246"/>
      <c r="V1453" s="246"/>
      <c r="W1453" s="246"/>
      <c r="X1453" s="246"/>
      <c r="Y1453" s="246"/>
      <c r="Z1453" s="246"/>
      <c r="AA1453" s="246"/>
      <c r="AB1453" s="246"/>
      <c r="AC1453" s="246"/>
      <c r="AD1453" s="246"/>
      <c r="AE1453" s="246"/>
      <c r="AF1453" s="246"/>
      <c r="AG1453" s="246"/>
      <c r="AH1453" s="246"/>
      <c r="AI1453" s="246"/>
      <c r="AJ1453" s="246"/>
      <c r="AK1453" s="246"/>
      <c r="AL1453" s="246"/>
    </row>
    <row r="1454" spans="3:38" s="47" customFormat="1" ht="38.25" customHeight="1" x14ac:dyDescent="0.25">
      <c r="C1454" s="243"/>
      <c r="H1454" s="243"/>
      <c r="L1454" s="282"/>
      <c r="M1454" s="243"/>
      <c r="O1454" s="243"/>
      <c r="P1454" s="246"/>
      <c r="Q1454" s="246"/>
      <c r="R1454" s="246"/>
      <c r="S1454" s="246"/>
      <c r="T1454" s="246"/>
      <c r="U1454" s="246"/>
      <c r="V1454" s="246"/>
      <c r="W1454" s="246"/>
      <c r="X1454" s="246"/>
      <c r="Y1454" s="246"/>
      <c r="Z1454" s="246"/>
      <c r="AA1454" s="246"/>
      <c r="AB1454" s="246"/>
      <c r="AC1454" s="246"/>
      <c r="AD1454" s="246"/>
      <c r="AE1454" s="246"/>
      <c r="AF1454" s="246"/>
      <c r="AG1454" s="246"/>
      <c r="AH1454" s="246"/>
      <c r="AI1454" s="246"/>
      <c r="AJ1454" s="246"/>
      <c r="AK1454" s="246"/>
      <c r="AL1454" s="246"/>
    </row>
    <row r="1455" spans="3:38" s="47" customFormat="1" ht="38.25" customHeight="1" x14ac:dyDescent="0.25">
      <c r="C1455" s="243"/>
      <c r="H1455" s="243"/>
      <c r="L1455" s="282"/>
      <c r="M1455" s="243"/>
      <c r="O1455" s="243"/>
      <c r="P1455" s="246"/>
      <c r="Q1455" s="246"/>
      <c r="R1455" s="246"/>
      <c r="S1455" s="246"/>
      <c r="T1455" s="246"/>
      <c r="U1455" s="246"/>
      <c r="V1455" s="246"/>
      <c r="W1455" s="246"/>
      <c r="X1455" s="246"/>
      <c r="Y1455" s="246"/>
      <c r="Z1455" s="246"/>
      <c r="AA1455" s="246"/>
      <c r="AB1455" s="246"/>
      <c r="AC1455" s="246"/>
      <c r="AD1455" s="246"/>
      <c r="AE1455" s="246"/>
      <c r="AF1455" s="246"/>
      <c r="AG1455" s="246"/>
      <c r="AH1455" s="246"/>
      <c r="AI1455" s="246"/>
      <c r="AJ1455" s="246"/>
      <c r="AK1455" s="246"/>
      <c r="AL1455" s="246"/>
    </row>
    <row r="1456" spans="3:38" s="47" customFormat="1" ht="38.25" customHeight="1" x14ac:dyDescent="0.25">
      <c r="C1456" s="243"/>
      <c r="H1456" s="243"/>
      <c r="L1456" s="282"/>
      <c r="M1456" s="243"/>
      <c r="O1456" s="243"/>
      <c r="P1456" s="246"/>
      <c r="Q1456" s="246"/>
      <c r="R1456" s="246"/>
      <c r="S1456" s="246"/>
      <c r="T1456" s="246"/>
      <c r="U1456" s="246"/>
      <c r="V1456" s="246"/>
      <c r="W1456" s="246"/>
      <c r="X1456" s="246"/>
      <c r="Y1456" s="246"/>
      <c r="Z1456" s="246"/>
      <c r="AA1456" s="246"/>
      <c r="AB1456" s="246"/>
      <c r="AC1456" s="246"/>
      <c r="AD1456" s="246"/>
      <c r="AE1456" s="246"/>
      <c r="AF1456" s="246"/>
      <c r="AG1456" s="246"/>
      <c r="AH1456" s="246"/>
      <c r="AI1456" s="246"/>
      <c r="AJ1456" s="246"/>
      <c r="AK1456" s="246"/>
      <c r="AL1456" s="246"/>
    </row>
    <row r="1457" spans="3:38" s="47" customFormat="1" ht="38.25" customHeight="1" x14ac:dyDescent="0.25">
      <c r="C1457" s="243"/>
      <c r="H1457" s="243"/>
      <c r="L1457" s="282"/>
      <c r="M1457" s="243"/>
      <c r="O1457" s="243"/>
      <c r="P1457" s="246"/>
      <c r="Q1457" s="246"/>
      <c r="R1457" s="246"/>
      <c r="S1457" s="246"/>
      <c r="T1457" s="246"/>
      <c r="U1457" s="246"/>
      <c r="V1457" s="246"/>
      <c r="W1457" s="246"/>
      <c r="X1457" s="246"/>
      <c r="Y1457" s="246"/>
      <c r="Z1457" s="246"/>
      <c r="AA1457" s="246"/>
      <c r="AB1457" s="246"/>
      <c r="AC1457" s="246"/>
      <c r="AD1457" s="246"/>
      <c r="AE1457" s="246"/>
      <c r="AF1457" s="246"/>
      <c r="AG1457" s="246"/>
      <c r="AH1457" s="246"/>
      <c r="AI1457" s="246"/>
      <c r="AJ1457" s="246"/>
      <c r="AK1457" s="246"/>
      <c r="AL1457" s="246"/>
    </row>
    <row r="1458" spans="3:38" s="47" customFormat="1" ht="38.25" customHeight="1" x14ac:dyDescent="0.25">
      <c r="C1458" s="243"/>
      <c r="H1458" s="243"/>
      <c r="L1458" s="282"/>
      <c r="M1458" s="243"/>
      <c r="O1458" s="243"/>
      <c r="P1458" s="246"/>
      <c r="Q1458" s="246"/>
      <c r="R1458" s="246"/>
      <c r="S1458" s="246"/>
      <c r="T1458" s="246"/>
      <c r="U1458" s="246"/>
      <c r="V1458" s="246"/>
      <c r="W1458" s="246"/>
      <c r="X1458" s="246"/>
      <c r="Y1458" s="246"/>
      <c r="Z1458" s="246"/>
      <c r="AA1458" s="246"/>
      <c r="AB1458" s="246"/>
      <c r="AC1458" s="246"/>
      <c r="AD1458" s="246"/>
      <c r="AE1458" s="246"/>
      <c r="AF1458" s="246"/>
      <c r="AG1458" s="246"/>
      <c r="AH1458" s="246"/>
      <c r="AI1458" s="246"/>
      <c r="AJ1458" s="246"/>
      <c r="AK1458" s="246"/>
      <c r="AL1458" s="246"/>
    </row>
    <row r="1459" spans="3:38" s="47" customFormat="1" ht="38.25" customHeight="1" x14ac:dyDescent="0.25">
      <c r="C1459" s="243"/>
      <c r="H1459" s="243"/>
      <c r="L1459" s="282"/>
      <c r="M1459" s="243"/>
      <c r="O1459" s="243"/>
      <c r="P1459" s="246"/>
      <c r="Q1459" s="246"/>
      <c r="R1459" s="246"/>
      <c r="S1459" s="246"/>
      <c r="T1459" s="246"/>
      <c r="U1459" s="246"/>
      <c r="V1459" s="246"/>
      <c r="W1459" s="246"/>
      <c r="X1459" s="246"/>
      <c r="Y1459" s="246"/>
      <c r="Z1459" s="246"/>
      <c r="AA1459" s="246"/>
      <c r="AB1459" s="246"/>
      <c r="AC1459" s="246"/>
      <c r="AD1459" s="246"/>
      <c r="AE1459" s="246"/>
      <c r="AF1459" s="246"/>
      <c r="AG1459" s="246"/>
      <c r="AH1459" s="246"/>
      <c r="AI1459" s="246"/>
      <c r="AJ1459" s="246"/>
      <c r="AK1459" s="246"/>
      <c r="AL1459" s="246"/>
    </row>
    <row r="1460" spans="3:38" s="47" customFormat="1" ht="38.25" customHeight="1" x14ac:dyDescent="0.25">
      <c r="C1460" s="243"/>
      <c r="H1460" s="243"/>
      <c r="L1460" s="282"/>
      <c r="M1460" s="243"/>
      <c r="O1460" s="243"/>
      <c r="P1460" s="246"/>
      <c r="Q1460" s="246"/>
      <c r="R1460" s="246"/>
      <c r="S1460" s="246"/>
      <c r="T1460" s="246"/>
      <c r="U1460" s="246"/>
      <c r="V1460" s="246"/>
      <c r="W1460" s="246"/>
      <c r="X1460" s="246"/>
      <c r="Y1460" s="246"/>
      <c r="Z1460" s="246"/>
      <c r="AA1460" s="246"/>
      <c r="AB1460" s="246"/>
      <c r="AC1460" s="246"/>
      <c r="AD1460" s="246"/>
      <c r="AE1460" s="246"/>
      <c r="AF1460" s="246"/>
      <c r="AG1460" s="246"/>
      <c r="AH1460" s="246"/>
      <c r="AI1460" s="246"/>
      <c r="AJ1460" s="246"/>
      <c r="AK1460" s="246"/>
      <c r="AL1460" s="246"/>
    </row>
    <row r="1461" spans="3:38" s="47" customFormat="1" ht="38.25" customHeight="1" x14ac:dyDescent="0.25">
      <c r="C1461" s="243"/>
      <c r="H1461" s="243"/>
      <c r="L1461" s="282"/>
      <c r="M1461" s="243"/>
      <c r="O1461" s="243"/>
      <c r="P1461" s="246"/>
      <c r="Q1461" s="246"/>
      <c r="R1461" s="246"/>
      <c r="S1461" s="246"/>
      <c r="T1461" s="246"/>
      <c r="U1461" s="246"/>
      <c r="V1461" s="246"/>
      <c r="W1461" s="246"/>
      <c r="X1461" s="246"/>
      <c r="Y1461" s="246"/>
      <c r="Z1461" s="246"/>
      <c r="AA1461" s="246"/>
      <c r="AB1461" s="246"/>
      <c r="AC1461" s="246"/>
      <c r="AD1461" s="246"/>
      <c r="AE1461" s="246"/>
      <c r="AF1461" s="246"/>
      <c r="AG1461" s="246"/>
      <c r="AH1461" s="246"/>
      <c r="AI1461" s="246"/>
      <c r="AJ1461" s="246"/>
      <c r="AK1461" s="246"/>
      <c r="AL1461" s="246"/>
    </row>
    <row r="1462" spans="3:38" s="47" customFormat="1" ht="38.25" customHeight="1" x14ac:dyDescent="0.25">
      <c r="C1462" s="243"/>
      <c r="H1462" s="243"/>
      <c r="L1462" s="282"/>
      <c r="M1462" s="243"/>
      <c r="O1462" s="243"/>
      <c r="P1462" s="246"/>
      <c r="Q1462" s="246"/>
      <c r="R1462" s="246"/>
      <c r="S1462" s="246"/>
      <c r="T1462" s="246"/>
      <c r="U1462" s="246"/>
      <c r="V1462" s="246"/>
      <c r="W1462" s="246"/>
      <c r="X1462" s="246"/>
      <c r="Y1462" s="246"/>
      <c r="Z1462" s="246"/>
      <c r="AA1462" s="246"/>
      <c r="AB1462" s="246"/>
      <c r="AC1462" s="246"/>
      <c r="AD1462" s="246"/>
      <c r="AE1462" s="246"/>
      <c r="AF1462" s="246"/>
      <c r="AG1462" s="246"/>
      <c r="AH1462" s="246"/>
      <c r="AI1462" s="246"/>
      <c r="AJ1462" s="246"/>
      <c r="AK1462" s="246"/>
      <c r="AL1462" s="246"/>
    </row>
    <row r="1463" spans="3:38" s="47" customFormat="1" ht="38.25" customHeight="1" x14ac:dyDescent="0.25">
      <c r="C1463" s="243"/>
      <c r="H1463" s="243"/>
      <c r="L1463" s="282"/>
      <c r="M1463" s="243"/>
      <c r="O1463" s="243"/>
      <c r="P1463" s="246"/>
      <c r="Q1463" s="246"/>
      <c r="R1463" s="246"/>
      <c r="S1463" s="246"/>
      <c r="T1463" s="246"/>
      <c r="U1463" s="246"/>
      <c r="V1463" s="246"/>
      <c r="W1463" s="246"/>
      <c r="X1463" s="246"/>
      <c r="Y1463" s="246"/>
      <c r="Z1463" s="246"/>
      <c r="AA1463" s="246"/>
      <c r="AB1463" s="246"/>
      <c r="AC1463" s="246"/>
      <c r="AD1463" s="246"/>
      <c r="AE1463" s="246"/>
      <c r="AF1463" s="246"/>
      <c r="AG1463" s="246"/>
      <c r="AH1463" s="246"/>
      <c r="AI1463" s="246"/>
      <c r="AJ1463" s="246"/>
      <c r="AK1463" s="246"/>
      <c r="AL1463" s="246"/>
    </row>
    <row r="1464" spans="3:38" s="47" customFormat="1" ht="38.25" customHeight="1" x14ac:dyDescent="0.25">
      <c r="C1464" s="243"/>
      <c r="H1464" s="243"/>
      <c r="L1464" s="282"/>
      <c r="M1464" s="243"/>
      <c r="O1464" s="243"/>
      <c r="P1464" s="246"/>
      <c r="Q1464" s="246"/>
      <c r="R1464" s="246"/>
      <c r="S1464" s="246"/>
      <c r="T1464" s="246"/>
      <c r="U1464" s="246"/>
      <c r="V1464" s="246"/>
      <c r="W1464" s="246"/>
      <c r="X1464" s="246"/>
      <c r="Y1464" s="246"/>
      <c r="Z1464" s="246"/>
      <c r="AA1464" s="246"/>
      <c r="AB1464" s="246"/>
      <c r="AC1464" s="246"/>
      <c r="AD1464" s="246"/>
      <c r="AE1464" s="246"/>
      <c r="AF1464" s="246"/>
      <c r="AG1464" s="246"/>
      <c r="AH1464" s="246"/>
      <c r="AI1464" s="246"/>
      <c r="AJ1464" s="246"/>
      <c r="AK1464" s="246"/>
      <c r="AL1464" s="246"/>
    </row>
    <row r="1465" spans="3:38" s="47" customFormat="1" ht="38.25" customHeight="1" x14ac:dyDescent="0.25">
      <c r="C1465" s="243"/>
      <c r="H1465" s="243"/>
      <c r="L1465" s="282"/>
      <c r="M1465" s="243"/>
      <c r="O1465" s="243"/>
      <c r="P1465" s="246"/>
      <c r="Q1465" s="246"/>
      <c r="R1465" s="246"/>
      <c r="S1465" s="246"/>
      <c r="T1465" s="246"/>
      <c r="U1465" s="246"/>
      <c r="V1465" s="246"/>
      <c r="W1465" s="246"/>
      <c r="X1465" s="246"/>
      <c r="Y1465" s="246"/>
      <c r="Z1465" s="246"/>
      <c r="AA1465" s="246"/>
      <c r="AB1465" s="246"/>
      <c r="AC1465" s="246"/>
      <c r="AD1465" s="246"/>
      <c r="AE1465" s="246"/>
      <c r="AF1465" s="246"/>
      <c r="AG1465" s="246"/>
      <c r="AH1465" s="246"/>
      <c r="AI1465" s="246"/>
      <c r="AJ1465" s="246"/>
      <c r="AK1465" s="246"/>
      <c r="AL1465" s="246"/>
    </row>
    <row r="1466" spans="3:38" s="47" customFormat="1" ht="38.25" customHeight="1" x14ac:dyDescent="0.25">
      <c r="C1466" s="243"/>
      <c r="H1466" s="243"/>
      <c r="L1466" s="282"/>
      <c r="M1466" s="243"/>
      <c r="O1466" s="243"/>
      <c r="P1466" s="246"/>
      <c r="Q1466" s="246"/>
      <c r="R1466" s="246"/>
      <c r="S1466" s="246"/>
      <c r="T1466" s="246"/>
      <c r="U1466" s="246"/>
      <c r="V1466" s="246"/>
      <c r="W1466" s="246"/>
      <c r="X1466" s="246"/>
      <c r="Y1466" s="246"/>
      <c r="Z1466" s="246"/>
      <c r="AA1466" s="246"/>
      <c r="AB1466" s="246"/>
      <c r="AC1466" s="246"/>
      <c r="AD1466" s="246"/>
      <c r="AE1466" s="246"/>
      <c r="AF1466" s="246"/>
      <c r="AG1466" s="246"/>
      <c r="AH1466" s="246"/>
      <c r="AI1466" s="246"/>
      <c r="AJ1466" s="246"/>
      <c r="AK1466" s="246"/>
      <c r="AL1466" s="246"/>
    </row>
    <row r="1467" spans="3:38" s="47" customFormat="1" ht="38.25" customHeight="1" x14ac:dyDescent="0.25">
      <c r="C1467" s="243"/>
      <c r="H1467" s="243"/>
      <c r="L1467" s="282"/>
      <c r="M1467" s="243"/>
      <c r="O1467" s="243"/>
      <c r="P1467" s="246"/>
      <c r="Q1467" s="246"/>
      <c r="R1467" s="246"/>
      <c r="S1467" s="246"/>
      <c r="T1467" s="246"/>
      <c r="U1467" s="246"/>
      <c r="V1467" s="246"/>
      <c r="W1467" s="246"/>
      <c r="X1467" s="246"/>
      <c r="Y1467" s="246"/>
      <c r="Z1467" s="246"/>
      <c r="AA1467" s="246"/>
      <c r="AB1467" s="246"/>
      <c r="AC1467" s="246"/>
      <c r="AD1467" s="246"/>
      <c r="AE1467" s="246"/>
      <c r="AF1467" s="246"/>
      <c r="AG1467" s="246"/>
      <c r="AH1467" s="246"/>
      <c r="AI1467" s="246"/>
      <c r="AJ1467" s="246"/>
      <c r="AK1467" s="246"/>
      <c r="AL1467" s="246"/>
    </row>
    <row r="1468" spans="3:38" s="47" customFormat="1" ht="38.25" customHeight="1" x14ac:dyDescent="0.25">
      <c r="C1468" s="243"/>
      <c r="H1468" s="243"/>
      <c r="L1468" s="282"/>
      <c r="M1468" s="243"/>
      <c r="O1468" s="243"/>
      <c r="P1468" s="246"/>
      <c r="Q1468" s="246"/>
      <c r="R1468" s="246"/>
      <c r="S1468" s="246"/>
      <c r="T1468" s="246"/>
      <c r="U1468" s="246"/>
      <c r="V1468" s="246"/>
      <c r="W1468" s="246"/>
      <c r="X1468" s="246"/>
      <c r="Y1468" s="246"/>
      <c r="Z1468" s="246"/>
      <c r="AA1468" s="246"/>
      <c r="AB1468" s="246"/>
      <c r="AC1468" s="246"/>
      <c r="AD1468" s="246"/>
      <c r="AE1468" s="246"/>
      <c r="AF1468" s="246"/>
      <c r="AG1468" s="246"/>
      <c r="AH1468" s="246"/>
      <c r="AI1468" s="246"/>
      <c r="AJ1468" s="246"/>
      <c r="AK1468" s="246"/>
      <c r="AL1468" s="246"/>
    </row>
    <row r="1469" spans="3:38" s="47" customFormat="1" ht="38.25" customHeight="1" x14ac:dyDescent="0.25">
      <c r="C1469" s="243"/>
      <c r="H1469" s="243"/>
      <c r="L1469" s="282"/>
      <c r="M1469" s="243"/>
      <c r="O1469" s="243"/>
      <c r="P1469" s="246"/>
      <c r="Q1469" s="246"/>
      <c r="R1469" s="246"/>
      <c r="S1469" s="246"/>
      <c r="T1469" s="246"/>
      <c r="U1469" s="246"/>
      <c r="V1469" s="246"/>
      <c r="W1469" s="246"/>
      <c r="X1469" s="246"/>
      <c r="Y1469" s="246"/>
      <c r="Z1469" s="246"/>
      <c r="AA1469" s="246"/>
      <c r="AB1469" s="246"/>
      <c r="AC1469" s="246"/>
      <c r="AD1469" s="246"/>
      <c r="AE1469" s="246"/>
      <c r="AF1469" s="246"/>
      <c r="AG1469" s="246"/>
      <c r="AH1469" s="246"/>
      <c r="AI1469" s="246"/>
      <c r="AJ1469" s="246"/>
      <c r="AK1469" s="246"/>
      <c r="AL1469" s="246"/>
    </row>
    <row r="1470" spans="3:38" s="47" customFormat="1" ht="38.25" customHeight="1" x14ac:dyDescent="0.25">
      <c r="C1470" s="243"/>
      <c r="H1470" s="243"/>
      <c r="L1470" s="282"/>
      <c r="M1470" s="243"/>
      <c r="O1470" s="243"/>
      <c r="P1470" s="246"/>
      <c r="Q1470" s="246"/>
      <c r="R1470" s="246"/>
      <c r="S1470" s="246"/>
      <c r="T1470" s="246"/>
      <c r="U1470" s="246"/>
      <c r="V1470" s="246"/>
      <c r="W1470" s="246"/>
      <c r="X1470" s="246"/>
      <c r="Y1470" s="246"/>
      <c r="Z1470" s="246"/>
      <c r="AA1470" s="246"/>
      <c r="AB1470" s="246"/>
      <c r="AC1470" s="246"/>
      <c r="AD1470" s="246"/>
      <c r="AE1470" s="246"/>
      <c r="AF1470" s="246"/>
      <c r="AG1470" s="246"/>
      <c r="AH1470" s="246"/>
      <c r="AI1470" s="246"/>
      <c r="AJ1470" s="246"/>
      <c r="AK1470" s="246"/>
      <c r="AL1470" s="246"/>
    </row>
    <row r="1471" spans="3:38" s="47" customFormat="1" ht="38.25" customHeight="1" x14ac:dyDescent="0.25">
      <c r="C1471" s="243"/>
      <c r="H1471" s="243"/>
      <c r="L1471" s="282"/>
      <c r="M1471" s="243"/>
      <c r="O1471" s="243"/>
      <c r="P1471" s="246"/>
      <c r="Q1471" s="246"/>
      <c r="R1471" s="246"/>
      <c r="S1471" s="246"/>
      <c r="T1471" s="246"/>
      <c r="U1471" s="246"/>
      <c r="V1471" s="246"/>
      <c r="W1471" s="246"/>
      <c r="X1471" s="246"/>
      <c r="Y1471" s="246"/>
      <c r="Z1471" s="246"/>
      <c r="AA1471" s="246"/>
      <c r="AB1471" s="246"/>
      <c r="AC1471" s="246"/>
      <c r="AD1471" s="246"/>
      <c r="AE1471" s="246"/>
      <c r="AF1471" s="246"/>
      <c r="AG1471" s="246"/>
      <c r="AH1471" s="246"/>
      <c r="AI1471" s="246"/>
      <c r="AJ1471" s="246"/>
      <c r="AK1471" s="246"/>
      <c r="AL1471" s="246"/>
    </row>
    <row r="1472" spans="3:38" s="47" customFormat="1" ht="38.25" customHeight="1" x14ac:dyDescent="0.25">
      <c r="C1472" s="243"/>
      <c r="H1472" s="243"/>
      <c r="L1472" s="282"/>
      <c r="M1472" s="243"/>
      <c r="O1472" s="243"/>
      <c r="P1472" s="246"/>
      <c r="Q1472" s="246"/>
      <c r="R1472" s="246"/>
      <c r="S1472" s="246"/>
      <c r="T1472" s="246"/>
      <c r="U1472" s="246"/>
      <c r="V1472" s="246"/>
      <c r="W1472" s="246"/>
      <c r="X1472" s="246"/>
      <c r="Y1472" s="246"/>
      <c r="Z1472" s="246"/>
      <c r="AA1472" s="246"/>
      <c r="AB1472" s="246"/>
      <c r="AC1472" s="246"/>
      <c r="AD1472" s="246"/>
      <c r="AE1472" s="246"/>
      <c r="AF1472" s="246"/>
      <c r="AG1472" s="246"/>
      <c r="AH1472" s="246"/>
      <c r="AI1472" s="246"/>
      <c r="AJ1472" s="246"/>
      <c r="AK1472" s="246"/>
      <c r="AL1472" s="246"/>
    </row>
    <row r="1473" spans="3:38" s="47" customFormat="1" ht="38.25" customHeight="1" x14ac:dyDescent="0.25">
      <c r="C1473" s="243"/>
      <c r="H1473" s="243"/>
      <c r="L1473" s="282"/>
      <c r="M1473" s="243"/>
      <c r="O1473" s="243"/>
      <c r="P1473" s="246"/>
      <c r="Q1473" s="246"/>
      <c r="R1473" s="246"/>
      <c r="S1473" s="246"/>
      <c r="T1473" s="246"/>
      <c r="U1473" s="246"/>
      <c r="V1473" s="246"/>
      <c r="W1473" s="246"/>
      <c r="X1473" s="246"/>
      <c r="Y1473" s="246"/>
      <c r="Z1473" s="246"/>
      <c r="AA1473" s="246"/>
      <c r="AB1473" s="246"/>
      <c r="AC1473" s="246"/>
      <c r="AD1473" s="246"/>
      <c r="AE1473" s="246"/>
      <c r="AF1473" s="246"/>
      <c r="AG1473" s="246"/>
      <c r="AH1473" s="246"/>
      <c r="AI1473" s="246"/>
      <c r="AJ1473" s="246"/>
      <c r="AK1473" s="246"/>
      <c r="AL1473" s="246"/>
    </row>
    <row r="1474" spans="3:38" s="47" customFormat="1" ht="38.25" customHeight="1" x14ac:dyDescent="0.25">
      <c r="C1474" s="243"/>
      <c r="H1474" s="243"/>
      <c r="L1474" s="282"/>
      <c r="M1474" s="243"/>
      <c r="O1474" s="243"/>
      <c r="P1474" s="246"/>
      <c r="Q1474" s="246"/>
      <c r="R1474" s="246"/>
      <c r="S1474" s="246"/>
      <c r="T1474" s="246"/>
      <c r="U1474" s="246"/>
      <c r="V1474" s="246"/>
      <c r="W1474" s="246"/>
      <c r="X1474" s="246"/>
      <c r="Y1474" s="246"/>
      <c r="Z1474" s="246"/>
      <c r="AA1474" s="246"/>
      <c r="AB1474" s="246"/>
      <c r="AC1474" s="246"/>
      <c r="AD1474" s="246"/>
      <c r="AE1474" s="246"/>
      <c r="AF1474" s="246"/>
      <c r="AG1474" s="246"/>
      <c r="AH1474" s="246"/>
      <c r="AI1474" s="246"/>
      <c r="AJ1474" s="246"/>
      <c r="AK1474" s="246"/>
      <c r="AL1474" s="246"/>
    </row>
    <row r="1475" spans="3:38" s="47" customFormat="1" ht="38.25" customHeight="1" x14ac:dyDescent="0.25">
      <c r="C1475" s="243"/>
      <c r="H1475" s="243"/>
      <c r="L1475" s="282"/>
      <c r="M1475" s="243"/>
      <c r="O1475" s="243"/>
      <c r="P1475" s="246"/>
      <c r="Q1475" s="246"/>
      <c r="R1475" s="246"/>
      <c r="S1475" s="246"/>
      <c r="T1475" s="246"/>
      <c r="U1475" s="246"/>
      <c r="V1475" s="246"/>
      <c r="W1475" s="246"/>
      <c r="X1475" s="246"/>
      <c r="Y1475" s="246"/>
      <c r="Z1475" s="246"/>
      <c r="AA1475" s="246"/>
      <c r="AB1475" s="246"/>
      <c r="AC1475" s="246"/>
      <c r="AD1475" s="246"/>
      <c r="AE1475" s="246"/>
      <c r="AF1475" s="246"/>
      <c r="AG1475" s="246"/>
      <c r="AH1475" s="246"/>
      <c r="AI1475" s="246"/>
      <c r="AJ1475" s="246"/>
      <c r="AK1475" s="246"/>
      <c r="AL1475" s="246"/>
    </row>
    <row r="1476" spans="3:38" s="47" customFormat="1" ht="38.25" customHeight="1" x14ac:dyDescent="0.25">
      <c r="C1476" s="243"/>
      <c r="H1476" s="243"/>
      <c r="L1476" s="282"/>
      <c r="M1476" s="243"/>
      <c r="O1476" s="243"/>
      <c r="P1476" s="246"/>
      <c r="Q1476" s="246"/>
      <c r="R1476" s="246"/>
      <c r="S1476" s="246"/>
      <c r="T1476" s="246"/>
      <c r="U1476" s="246"/>
      <c r="V1476" s="246"/>
      <c r="W1476" s="246"/>
      <c r="X1476" s="246"/>
      <c r="Y1476" s="246"/>
      <c r="Z1476" s="246"/>
      <c r="AA1476" s="246"/>
      <c r="AB1476" s="246"/>
      <c r="AC1476" s="246"/>
      <c r="AD1476" s="246"/>
      <c r="AE1476" s="246"/>
      <c r="AF1476" s="246"/>
      <c r="AG1476" s="246"/>
      <c r="AH1476" s="246"/>
      <c r="AI1476" s="246"/>
      <c r="AJ1476" s="246"/>
      <c r="AK1476" s="246"/>
      <c r="AL1476" s="246"/>
    </row>
    <row r="1477" spans="3:38" s="47" customFormat="1" ht="38.25" customHeight="1" x14ac:dyDescent="0.25">
      <c r="C1477" s="243"/>
      <c r="H1477" s="243"/>
      <c r="L1477" s="282"/>
      <c r="M1477" s="243"/>
      <c r="O1477" s="243"/>
      <c r="P1477" s="246"/>
      <c r="Q1477" s="246"/>
      <c r="R1477" s="246"/>
      <c r="S1477" s="246"/>
      <c r="T1477" s="246"/>
      <c r="U1477" s="246"/>
      <c r="V1477" s="246"/>
      <c r="W1477" s="246"/>
      <c r="X1477" s="246"/>
      <c r="Y1477" s="246"/>
      <c r="Z1477" s="246"/>
      <c r="AA1477" s="246"/>
      <c r="AB1477" s="246"/>
      <c r="AC1477" s="246"/>
      <c r="AD1477" s="246"/>
      <c r="AE1477" s="246"/>
      <c r="AF1477" s="246"/>
      <c r="AG1477" s="246"/>
      <c r="AH1477" s="246"/>
      <c r="AI1477" s="246"/>
      <c r="AJ1477" s="246"/>
      <c r="AK1477" s="246"/>
      <c r="AL1477" s="246"/>
    </row>
    <row r="1478" spans="3:38" s="47" customFormat="1" ht="38.25" customHeight="1" x14ac:dyDescent="0.25">
      <c r="C1478" s="243"/>
      <c r="H1478" s="243"/>
      <c r="L1478" s="282"/>
      <c r="M1478" s="243"/>
      <c r="O1478" s="243"/>
      <c r="P1478" s="246"/>
      <c r="Q1478" s="246"/>
      <c r="R1478" s="246"/>
      <c r="S1478" s="246"/>
      <c r="T1478" s="246"/>
      <c r="U1478" s="246"/>
      <c r="V1478" s="246"/>
      <c r="W1478" s="246"/>
      <c r="X1478" s="246"/>
      <c r="Y1478" s="246"/>
      <c r="Z1478" s="246"/>
      <c r="AA1478" s="246"/>
      <c r="AB1478" s="246"/>
      <c r="AC1478" s="246"/>
      <c r="AD1478" s="246"/>
      <c r="AE1478" s="246"/>
      <c r="AF1478" s="246"/>
      <c r="AG1478" s="246"/>
      <c r="AH1478" s="246"/>
      <c r="AI1478" s="246"/>
      <c r="AJ1478" s="246"/>
      <c r="AK1478" s="246"/>
      <c r="AL1478" s="246"/>
    </row>
    <row r="1479" spans="3:38" s="47" customFormat="1" ht="38.25" customHeight="1" x14ac:dyDescent="0.25">
      <c r="C1479" s="243"/>
      <c r="H1479" s="243"/>
      <c r="L1479" s="282"/>
      <c r="M1479" s="243"/>
      <c r="O1479" s="243"/>
      <c r="P1479" s="246"/>
      <c r="Q1479" s="246"/>
      <c r="R1479" s="246"/>
      <c r="S1479" s="246"/>
      <c r="T1479" s="246"/>
      <c r="U1479" s="246"/>
      <c r="V1479" s="246"/>
      <c r="W1479" s="246"/>
      <c r="X1479" s="246"/>
      <c r="Y1479" s="246"/>
      <c r="Z1479" s="246"/>
      <c r="AA1479" s="246"/>
      <c r="AB1479" s="246"/>
      <c r="AC1479" s="246"/>
      <c r="AD1479" s="246"/>
      <c r="AE1479" s="246"/>
      <c r="AF1479" s="246"/>
      <c r="AG1479" s="246"/>
      <c r="AH1479" s="246"/>
      <c r="AI1479" s="246"/>
      <c r="AJ1479" s="246"/>
      <c r="AK1479" s="246"/>
      <c r="AL1479" s="246"/>
    </row>
    <row r="1480" spans="3:38" s="47" customFormat="1" ht="38.25" customHeight="1" x14ac:dyDescent="0.25">
      <c r="C1480" s="243"/>
      <c r="H1480" s="243"/>
      <c r="L1480" s="282"/>
      <c r="M1480" s="243"/>
      <c r="O1480" s="243"/>
      <c r="P1480" s="246"/>
      <c r="Q1480" s="246"/>
      <c r="R1480" s="246"/>
      <c r="S1480" s="246"/>
      <c r="T1480" s="246"/>
      <c r="U1480" s="246"/>
      <c r="V1480" s="246"/>
      <c r="W1480" s="246"/>
      <c r="X1480" s="246"/>
      <c r="Y1480" s="246"/>
      <c r="Z1480" s="246"/>
      <c r="AA1480" s="246"/>
      <c r="AB1480" s="246"/>
      <c r="AC1480" s="246"/>
      <c r="AD1480" s="246"/>
      <c r="AE1480" s="246"/>
      <c r="AF1480" s="246"/>
      <c r="AG1480" s="246"/>
      <c r="AH1480" s="246"/>
      <c r="AI1480" s="246"/>
      <c r="AJ1480" s="246"/>
      <c r="AK1480" s="246"/>
      <c r="AL1480" s="246"/>
    </row>
    <row r="1481" spans="3:38" s="47" customFormat="1" ht="38.25" customHeight="1" x14ac:dyDescent="0.25">
      <c r="C1481" s="243"/>
      <c r="H1481" s="243"/>
      <c r="L1481" s="282"/>
      <c r="M1481" s="243"/>
      <c r="O1481" s="243"/>
      <c r="P1481" s="246"/>
      <c r="Q1481" s="246"/>
      <c r="R1481" s="246"/>
      <c r="S1481" s="246"/>
      <c r="T1481" s="246"/>
      <c r="U1481" s="246"/>
      <c r="V1481" s="246"/>
      <c r="W1481" s="246"/>
      <c r="X1481" s="246"/>
      <c r="Y1481" s="246"/>
      <c r="Z1481" s="246"/>
      <c r="AA1481" s="246"/>
      <c r="AB1481" s="246"/>
      <c r="AC1481" s="246"/>
      <c r="AD1481" s="246"/>
      <c r="AE1481" s="246"/>
      <c r="AF1481" s="246"/>
      <c r="AG1481" s="246"/>
      <c r="AH1481" s="246"/>
      <c r="AI1481" s="246"/>
      <c r="AJ1481" s="246"/>
      <c r="AK1481" s="246"/>
      <c r="AL1481" s="246"/>
    </row>
    <row r="1482" spans="3:38" s="47" customFormat="1" ht="38.25" customHeight="1" x14ac:dyDescent="0.25">
      <c r="C1482" s="243"/>
      <c r="H1482" s="243"/>
      <c r="L1482" s="282"/>
      <c r="M1482" s="243"/>
      <c r="O1482" s="243"/>
      <c r="P1482" s="246"/>
      <c r="Q1482" s="246"/>
      <c r="R1482" s="246"/>
      <c r="S1482" s="246"/>
      <c r="T1482" s="246"/>
      <c r="U1482" s="246"/>
      <c r="V1482" s="246"/>
      <c r="W1482" s="246"/>
      <c r="X1482" s="246"/>
      <c r="Y1482" s="246"/>
      <c r="Z1482" s="246"/>
      <c r="AA1482" s="246"/>
      <c r="AB1482" s="246"/>
      <c r="AC1482" s="246"/>
      <c r="AD1482" s="246"/>
      <c r="AE1482" s="246"/>
      <c r="AF1482" s="246"/>
      <c r="AG1482" s="246"/>
      <c r="AH1482" s="246"/>
      <c r="AI1482" s="246"/>
      <c r="AJ1482" s="246"/>
      <c r="AK1482" s="246"/>
      <c r="AL1482" s="246"/>
    </row>
    <row r="1483" spans="3:38" s="47" customFormat="1" ht="38.25" customHeight="1" x14ac:dyDescent="0.25">
      <c r="C1483" s="243"/>
      <c r="H1483" s="243"/>
      <c r="L1483" s="282"/>
      <c r="M1483" s="243"/>
      <c r="O1483" s="243"/>
      <c r="P1483" s="246"/>
      <c r="Q1483" s="246"/>
      <c r="R1483" s="246"/>
      <c r="S1483" s="246"/>
      <c r="T1483" s="246"/>
      <c r="U1483" s="246"/>
      <c r="V1483" s="246"/>
      <c r="W1483" s="246"/>
      <c r="X1483" s="246"/>
      <c r="Y1483" s="246"/>
      <c r="Z1483" s="246"/>
      <c r="AA1483" s="246"/>
      <c r="AB1483" s="246"/>
      <c r="AC1483" s="246"/>
      <c r="AD1483" s="246"/>
      <c r="AE1483" s="246"/>
      <c r="AF1483" s="246"/>
      <c r="AG1483" s="246"/>
      <c r="AH1483" s="246"/>
      <c r="AI1483" s="246"/>
      <c r="AJ1483" s="246"/>
      <c r="AK1483" s="246"/>
      <c r="AL1483" s="246"/>
    </row>
    <row r="1484" spans="3:38" s="47" customFormat="1" ht="38.25" customHeight="1" x14ac:dyDescent="0.25">
      <c r="C1484" s="243"/>
      <c r="H1484" s="243"/>
      <c r="L1484" s="282"/>
      <c r="M1484" s="243"/>
      <c r="O1484" s="243"/>
      <c r="P1484" s="246"/>
      <c r="Q1484" s="246"/>
      <c r="R1484" s="246"/>
      <c r="S1484" s="246"/>
      <c r="T1484" s="246"/>
      <c r="U1484" s="246"/>
      <c r="V1484" s="246"/>
      <c r="W1484" s="246"/>
      <c r="X1484" s="246"/>
      <c r="Y1484" s="246"/>
      <c r="Z1484" s="246"/>
      <c r="AA1484" s="246"/>
      <c r="AB1484" s="246"/>
      <c r="AC1484" s="246"/>
      <c r="AD1484" s="246"/>
      <c r="AE1484" s="246"/>
      <c r="AF1484" s="246"/>
      <c r="AG1484" s="246"/>
      <c r="AH1484" s="246"/>
      <c r="AI1484" s="246"/>
      <c r="AJ1484" s="246"/>
      <c r="AK1484" s="246"/>
      <c r="AL1484" s="246"/>
    </row>
    <row r="1485" spans="3:38" s="47" customFormat="1" ht="38.25" customHeight="1" x14ac:dyDescent="0.25">
      <c r="C1485" s="243"/>
      <c r="H1485" s="243"/>
      <c r="L1485" s="282"/>
      <c r="M1485" s="243"/>
      <c r="O1485" s="243"/>
      <c r="P1485" s="246"/>
      <c r="Q1485" s="246"/>
      <c r="R1485" s="246"/>
      <c r="S1485" s="246"/>
      <c r="T1485" s="246"/>
      <c r="U1485" s="246"/>
      <c r="V1485" s="246"/>
      <c r="W1485" s="246"/>
      <c r="X1485" s="246"/>
      <c r="Y1485" s="246"/>
      <c r="Z1485" s="246"/>
      <c r="AA1485" s="246"/>
      <c r="AB1485" s="246"/>
      <c r="AC1485" s="246"/>
      <c r="AD1485" s="246"/>
      <c r="AE1485" s="246"/>
      <c r="AF1485" s="246"/>
      <c r="AG1485" s="246"/>
      <c r="AH1485" s="246"/>
      <c r="AI1485" s="246"/>
      <c r="AJ1485" s="246"/>
      <c r="AK1485" s="246"/>
      <c r="AL1485" s="246"/>
    </row>
    <row r="1486" spans="3:38" s="47" customFormat="1" ht="38.25" customHeight="1" x14ac:dyDescent="0.25">
      <c r="C1486" s="243"/>
      <c r="H1486" s="243"/>
      <c r="L1486" s="282"/>
      <c r="M1486" s="243"/>
      <c r="O1486" s="243"/>
      <c r="P1486" s="246"/>
      <c r="Q1486" s="246"/>
      <c r="R1486" s="246"/>
      <c r="S1486" s="246"/>
      <c r="T1486" s="246"/>
      <c r="U1486" s="246"/>
      <c r="V1486" s="246"/>
      <c r="W1486" s="246"/>
      <c r="X1486" s="246"/>
      <c r="Y1486" s="246"/>
      <c r="Z1486" s="246"/>
      <c r="AA1486" s="246"/>
      <c r="AB1486" s="246"/>
      <c r="AC1486" s="246"/>
      <c r="AD1486" s="246"/>
      <c r="AE1486" s="246"/>
      <c r="AF1486" s="246"/>
      <c r="AG1486" s="246"/>
      <c r="AH1486" s="246"/>
      <c r="AI1486" s="246"/>
      <c r="AJ1486" s="246"/>
      <c r="AK1486" s="246"/>
      <c r="AL1486" s="246"/>
    </row>
    <row r="1487" spans="3:38" s="47" customFormat="1" ht="38.25" customHeight="1" x14ac:dyDescent="0.25">
      <c r="C1487" s="243"/>
      <c r="H1487" s="243"/>
      <c r="L1487" s="282"/>
      <c r="M1487" s="243"/>
      <c r="O1487" s="243"/>
      <c r="P1487" s="246"/>
      <c r="Q1487" s="246"/>
      <c r="R1487" s="246"/>
      <c r="S1487" s="246"/>
      <c r="T1487" s="246"/>
      <c r="U1487" s="246"/>
      <c r="V1487" s="246"/>
      <c r="W1487" s="246"/>
      <c r="X1487" s="246"/>
      <c r="Y1487" s="246"/>
      <c r="Z1487" s="246"/>
      <c r="AA1487" s="246"/>
      <c r="AB1487" s="246"/>
      <c r="AC1487" s="246"/>
      <c r="AD1487" s="246"/>
      <c r="AE1487" s="246"/>
      <c r="AF1487" s="246"/>
      <c r="AG1487" s="246"/>
      <c r="AH1487" s="246"/>
      <c r="AI1487" s="246"/>
      <c r="AJ1487" s="246"/>
      <c r="AK1487" s="246"/>
      <c r="AL1487" s="246"/>
    </row>
    <row r="1488" spans="3:38" s="47" customFormat="1" ht="38.25" customHeight="1" x14ac:dyDescent="0.25">
      <c r="C1488" s="243"/>
      <c r="H1488" s="243"/>
      <c r="L1488" s="282"/>
      <c r="M1488" s="243"/>
      <c r="O1488" s="243"/>
      <c r="P1488" s="246"/>
      <c r="Q1488" s="246"/>
      <c r="R1488" s="246"/>
      <c r="S1488" s="246"/>
      <c r="T1488" s="246"/>
      <c r="U1488" s="246"/>
      <c r="V1488" s="246"/>
      <c r="W1488" s="246"/>
      <c r="X1488" s="246"/>
      <c r="Y1488" s="246"/>
      <c r="Z1488" s="246"/>
      <c r="AA1488" s="246"/>
      <c r="AB1488" s="246"/>
      <c r="AC1488" s="246"/>
      <c r="AD1488" s="246"/>
      <c r="AE1488" s="246"/>
      <c r="AF1488" s="246"/>
      <c r="AG1488" s="246"/>
      <c r="AH1488" s="246"/>
      <c r="AI1488" s="246"/>
      <c r="AJ1488" s="246"/>
      <c r="AK1488" s="246"/>
      <c r="AL1488" s="246"/>
    </row>
    <row r="1489" spans="3:38" s="47" customFormat="1" ht="38.25" customHeight="1" x14ac:dyDescent="0.25">
      <c r="C1489" s="243"/>
      <c r="H1489" s="243"/>
      <c r="L1489" s="282"/>
      <c r="M1489" s="243"/>
      <c r="O1489" s="243"/>
      <c r="P1489" s="246"/>
      <c r="Q1489" s="246"/>
      <c r="R1489" s="246"/>
      <c r="S1489" s="246"/>
      <c r="T1489" s="246"/>
      <c r="U1489" s="246"/>
      <c r="V1489" s="246"/>
      <c r="W1489" s="246"/>
      <c r="X1489" s="246"/>
      <c r="Y1489" s="246"/>
      <c r="Z1489" s="246"/>
      <c r="AA1489" s="246"/>
      <c r="AB1489" s="246"/>
      <c r="AC1489" s="246"/>
      <c r="AD1489" s="246"/>
      <c r="AE1489" s="246"/>
      <c r="AF1489" s="246"/>
      <c r="AG1489" s="246"/>
      <c r="AH1489" s="246"/>
      <c r="AI1489" s="246"/>
      <c r="AJ1489" s="246"/>
      <c r="AK1489" s="246"/>
      <c r="AL1489" s="246"/>
    </row>
    <row r="1490" spans="3:38" s="47" customFormat="1" ht="38.25" customHeight="1" x14ac:dyDescent="0.25">
      <c r="C1490" s="243"/>
      <c r="H1490" s="243"/>
      <c r="L1490" s="282"/>
      <c r="M1490" s="243"/>
      <c r="O1490" s="243"/>
      <c r="P1490" s="246"/>
      <c r="Q1490" s="246"/>
      <c r="R1490" s="246"/>
      <c r="S1490" s="246"/>
      <c r="T1490" s="246"/>
      <c r="U1490" s="246"/>
      <c r="V1490" s="246"/>
      <c r="W1490" s="246"/>
      <c r="X1490" s="246"/>
      <c r="Y1490" s="246"/>
      <c r="Z1490" s="246"/>
      <c r="AA1490" s="246"/>
      <c r="AB1490" s="246"/>
      <c r="AC1490" s="246"/>
      <c r="AD1490" s="246"/>
      <c r="AE1490" s="246"/>
      <c r="AF1490" s="246"/>
      <c r="AG1490" s="246"/>
      <c r="AH1490" s="246"/>
      <c r="AI1490" s="246"/>
      <c r="AJ1490" s="246"/>
      <c r="AK1490" s="246"/>
      <c r="AL1490" s="246"/>
    </row>
    <row r="1491" spans="3:38" s="47" customFormat="1" ht="38.25" customHeight="1" x14ac:dyDescent="0.25">
      <c r="C1491" s="243"/>
      <c r="H1491" s="243"/>
      <c r="L1491" s="282"/>
      <c r="M1491" s="243"/>
      <c r="O1491" s="243"/>
      <c r="P1491" s="246"/>
      <c r="Q1491" s="246"/>
      <c r="R1491" s="246"/>
      <c r="S1491" s="246"/>
      <c r="T1491" s="246"/>
      <c r="U1491" s="246"/>
      <c r="V1491" s="246"/>
      <c r="W1491" s="246"/>
      <c r="X1491" s="246"/>
      <c r="Y1491" s="246"/>
      <c r="Z1491" s="246"/>
      <c r="AA1491" s="246"/>
      <c r="AB1491" s="246"/>
      <c r="AC1491" s="246"/>
      <c r="AD1491" s="246"/>
      <c r="AE1491" s="246"/>
      <c r="AF1491" s="246"/>
      <c r="AG1491" s="246"/>
      <c r="AH1491" s="246"/>
      <c r="AI1491" s="246"/>
      <c r="AJ1491" s="246"/>
      <c r="AK1491" s="246"/>
      <c r="AL1491" s="246"/>
    </row>
    <row r="1492" spans="3:38" s="47" customFormat="1" ht="38.25" customHeight="1" x14ac:dyDescent="0.25">
      <c r="C1492" s="243"/>
      <c r="H1492" s="243"/>
      <c r="L1492" s="282"/>
      <c r="M1492" s="243"/>
      <c r="O1492" s="243"/>
      <c r="P1492" s="246"/>
      <c r="Q1492" s="246"/>
      <c r="R1492" s="246"/>
      <c r="S1492" s="246"/>
      <c r="T1492" s="246"/>
      <c r="U1492" s="246"/>
      <c r="V1492" s="246"/>
      <c r="W1492" s="246"/>
      <c r="X1492" s="246"/>
      <c r="Y1492" s="246"/>
      <c r="Z1492" s="246"/>
      <c r="AA1492" s="246"/>
      <c r="AB1492" s="246"/>
      <c r="AC1492" s="246"/>
      <c r="AD1492" s="246"/>
      <c r="AE1492" s="246"/>
      <c r="AF1492" s="246"/>
      <c r="AG1492" s="246"/>
      <c r="AH1492" s="246"/>
      <c r="AI1492" s="246"/>
      <c r="AJ1492" s="246"/>
      <c r="AK1492" s="246"/>
      <c r="AL1492" s="246"/>
    </row>
    <row r="1493" spans="3:38" s="47" customFormat="1" ht="38.25" customHeight="1" x14ac:dyDescent="0.25">
      <c r="C1493" s="243"/>
      <c r="H1493" s="243"/>
      <c r="L1493" s="282"/>
      <c r="M1493" s="243"/>
      <c r="O1493" s="243"/>
      <c r="P1493" s="246"/>
      <c r="Q1493" s="246"/>
      <c r="R1493" s="246"/>
      <c r="S1493" s="246"/>
      <c r="T1493" s="246"/>
      <c r="U1493" s="246"/>
      <c r="V1493" s="246"/>
      <c r="W1493" s="246"/>
      <c r="X1493" s="246"/>
      <c r="Y1493" s="246"/>
      <c r="Z1493" s="246"/>
      <c r="AA1493" s="246"/>
      <c r="AB1493" s="246"/>
      <c r="AC1493" s="246"/>
      <c r="AD1493" s="246"/>
      <c r="AE1493" s="246"/>
      <c r="AF1493" s="246"/>
      <c r="AG1493" s="246"/>
      <c r="AH1493" s="246"/>
      <c r="AI1493" s="246"/>
      <c r="AJ1493" s="246"/>
      <c r="AK1493" s="246"/>
      <c r="AL1493" s="246"/>
    </row>
    <row r="1494" spans="3:38" s="47" customFormat="1" ht="38.25" customHeight="1" x14ac:dyDescent="0.25">
      <c r="C1494" s="243"/>
      <c r="H1494" s="243"/>
      <c r="L1494" s="282"/>
      <c r="M1494" s="243"/>
      <c r="O1494" s="243"/>
      <c r="P1494" s="246"/>
      <c r="Q1494" s="246"/>
      <c r="R1494" s="246"/>
      <c r="S1494" s="246"/>
      <c r="T1494" s="246"/>
      <c r="U1494" s="246"/>
      <c r="V1494" s="246"/>
      <c r="W1494" s="246"/>
      <c r="X1494" s="246"/>
      <c r="Y1494" s="246"/>
      <c r="Z1494" s="246"/>
      <c r="AA1494" s="246"/>
      <c r="AB1494" s="246"/>
      <c r="AC1494" s="246"/>
      <c r="AD1494" s="246"/>
      <c r="AE1494" s="246"/>
      <c r="AF1494" s="246"/>
      <c r="AG1494" s="246"/>
      <c r="AH1494" s="246"/>
      <c r="AI1494" s="246"/>
      <c r="AJ1494" s="246"/>
      <c r="AK1494" s="246"/>
      <c r="AL1494" s="246"/>
    </row>
    <row r="1495" spans="3:38" s="47" customFormat="1" ht="38.25" customHeight="1" x14ac:dyDescent="0.25">
      <c r="C1495" s="243"/>
      <c r="H1495" s="243"/>
      <c r="L1495" s="282"/>
      <c r="M1495" s="243"/>
      <c r="O1495" s="243"/>
      <c r="P1495" s="246"/>
      <c r="Q1495" s="246"/>
      <c r="R1495" s="246"/>
      <c r="S1495" s="246"/>
      <c r="T1495" s="246"/>
      <c r="U1495" s="246"/>
      <c r="V1495" s="246"/>
      <c r="W1495" s="246"/>
      <c r="X1495" s="246"/>
      <c r="Y1495" s="246"/>
      <c r="Z1495" s="246"/>
      <c r="AA1495" s="246"/>
      <c r="AB1495" s="246"/>
      <c r="AC1495" s="246"/>
      <c r="AD1495" s="246"/>
      <c r="AE1495" s="246"/>
      <c r="AF1495" s="246"/>
      <c r="AG1495" s="246"/>
      <c r="AH1495" s="246"/>
      <c r="AI1495" s="246"/>
      <c r="AJ1495" s="246"/>
      <c r="AK1495" s="246"/>
      <c r="AL1495" s="246"/>
    </row>
    <row r="1496" spans="3:38" s="47" customFormat="1" ht="38.25" customHeight="1" x14ac:dyDescent="0.25">
      <c r="C1496" s="243"/>
      <c r="H1496" s="243"/>
      <c r="L1496" s="282"/>
      <c r="M1496" s="243"/>
      <c r="O1496" s="243"/>
      <c r="P1496" s="246"/>
      <c r="Q1496" s="246"/>
      <c r="R1496" s="246"/>
      <c r="S1496" s="246"/>
      <c r="T1496" s="246"/>
      <c r="U1496" s="246"/>
      <c r="V1496" s="246"/>
      <c r="W1496" s="246"/>
      <c r="X1496" s="246"/>
      <c r="Y1496" s="246"/>
      <c r="Z1496" s="246"/>
      <c r="AA1496" s="246"/>
      <c r="AB1496" s="246"/>
      <c r="AC1496" s="246"/>
      <c r="AD1496" s="246"/>
      <c r="AE1496" s="246"/>
      <c r="AF1496" s="246"/>
      <c r="AG1496" s="246"/>
      <c r="AH1496" s="246"/>
      <c r="AI1496" s="246"/>
      <c r="AJ1496" s="246"/>
      <c r="AK1496" s="246"/>
      <c r="AL1496" s="246"/>
    </row>
    <row r="1497" spans="3:38" s="47" customFormat="1" ht="38.25" customHeight="1" x14ac:dyDescent="0.25">
      <c r="C1497" s="243"/>
      <c r="H1497" s="243"/>
      <c r="L1497" s="282"/>
      <c r="M1497" s="243"/>
      <c r="O1497" s="243"/>
      <c r="P1497" s="246"/>
      <c r="Q1497" s="246"/>
      <c r="R1497" s="246"/>
      <c r="S1497" s="246"/>
      <c r="T1497" s="246"/>
      <c r="U1497" s="246"/>
      <c r="V1497" s="246"/>
      <c r="W1497" s="246"/>
      <c r="X1497" s="246"/>
      <c r="Y1497" s="246"/>
      <c r="Z1497" s="246"/>
      <c r="AA1497" s="246"/>
      <c r="AB1497" s="246"/>
      <c r="AC1497" s="246"/>
      <c r="AD1497" s="246"/>
      <c r="AE1497" s="246"/>
      <c r="AF1497" s="246"/>
      <c r="AG1497" s="246"/>
      <c r="AH1497" s="246"/>
      <c r="AI1497" s="246"/>
      <c r="AJ1497" s="246"/>
      <c r="AK1497" s="246"/>
      <c r="AL1497" s="246"/>
    </row>
    <row r="1498" spans="3:38" s="47" customFormat="1" ht="38.25" customHeight="1" x14ac:dyDescent="0.25">
      <c r="C1498" s="243"/>
      <c r="H1498" s="243"/>
      <c r="L1498" s="282"/>
      <c r="M1498" s="243"/>
      <c r="O1498" s="243"/>
      <c r="P1498" s="246"/>
      <c r="Q1498" s="246"/>
      <c r="R1498" s="246"/>
      <c r="S1498" s="246"/>
      <c r="T1498" s="246"/>
      <c r="U1498" s="246"/>
      <c r="V1498" s="246"/>
      <c r="W1498" s="246"/>
      <c r="X1498" s="246"/>
      <c r="Y1498" s="246"/>
      <c r="Z1498" s="246"/>
      <c r="AA1498" s="246"/>
      <c r="AB1498" s="246"/>
      <c r="AC1498" s="246"/>
      <c r="AD1498" s="246"/>
      <c r="AE1498" s="246"/>
      <c r="AF1498" s="246"/>
      <c r="AG1498" s="246"/>
      <c r="AH1498" s="246"/>
      <c r="AI1498" s="246"/>
      <c r="AJ1498" s="246"/>
      <c r="AK1498" s="246"/>
      <c r="AL1498" s="246"/>
    </row>
    <row r="1499" spans="3:38" s="47" customFormat="1" ht="38.25" customHeight="1" x14ac:dyDescent="0.25">
      <c r="C1499" s="243"/>
      <c r="H1499" s="243"/>
      <c r="L1499" s="282"/>
      <c r="M1499" s="243"/>
      <c r="O1499" s="243"/>
      <c r="P1499" s="246"/>
      <c r="Q1499" s="246"/>
      <c r="R1499" s="246"/>
      <c r="S1499" s="246"/>
      <c r="T1499" s="246"/>
      <c r="U1499" s="246"/>
      <c r="V1499" s="246"/>
      <c r="W1499" s="246"/>
      <c r="X1499" s="246"/>
      <c r="Y1499" s="246"/>
      <c r="Z1499" s="246"/>
      <c r="AA1499" s="246"/>
      <c r="AB1499" s="246"/>
      <c r="AC1499" s="246"/>
      <c r="AD1499" s="246"/>
      <c r="AE1499" s="246"/>
      <c r="AF1499" s="246"/>
      <c r="AG1499" s="246"/>
      <c r="AH1499" s="246"/>
      <c r="AI1499" s="246"/>
      <c r="AJ1499" s="246"/>
      <c r="AK1499" s="246"/>
      <c r="AL1499" s="246"/>
    </row>
    <row r="1500" spans="3:38" s="47" customFormat="1" ht="38.25" customHeight="1" x14ac:dyDescent="0.25">
      <c r="C1500" s="243"/>
      <c r="H1500" s="243"/>
      <c r="L1500" s="282"/>
      <c r="M1500" s="243"/>
      <c r="O1500" s="243"/>
      <c r="P1500" s="246"/>
      <c r="Q1500" s="246"/>
      <c r="R1500" s="246"/>
      <c r="S1500" s="246"/>
      <c r="T1500" s="246"/>
      <c r="U1500" s="246"/>
      <c r="V1500" s="246"/>
      <c r="W1500" s="246"/>
      <c r="X1500" s="246"/>
      <c r="Y1500" s="246"/>
      <c r="Z1500" s="246"/>
      <c r="AA1500" s="246"/>
      <c r="AB1500" s="246"/>
      <c r="AC1500" s="246"/>
      <c r="AD1500" s="246"/>
      <c r="AE1500" s="246"/>
      <c r="AF1500" s="246"/>
      <c r="AG1500" s="246"/>
      <c r="AH1500" s="246"/>
      <c r="AI1500" s="246"/>
      <c r="AJ1500" s="246"/>
      <c r="AK1500" s="246"/>
      <c r="AL1500" s="246"/>
    </row>
    <row r="1501" spans="3:38" s="47" customFormat="1" ht="38.25" customHeight="1" x14ac:dyDescent="0.25">
      <c r="C1501" s="243"/>
      <c r="H1501" s="243"/>
      <c r="L1501" s="282"/>
      <c r="M1501" s="243"/>
      <c r="O1501" s="243"/>
      <c r="P1501" s="246"/>
      <c r="Q1501" s="246"/>
      <c r="R1501" s="246"/>
      <c r="S1501" s="246"/>
      <c r="T1501" s="246"/>
      <c r="U1501" s="246"/>
      <c r="V1501" s="246"/>
      <c r="W1501" s="246"/>
      <c r="X1501" s="246"/>
      <c r="Y1501" s="246"/>
      <c r="Z1501" s="246"/>
      <c r="AA1501" s="246"/>
      <c r="AB1501" s="246"/>
      <c r="AC1501" s="246"/>
      <c r="AD1501" s="246"/>
      <c r="AE1501" s="246"/>
      <c r="AF1501" s="246"/>
      <c r="AG1501" s="246"/>
      <c r="AH1501" s="246"/>
      <c r="AI1501" s="246"/>
      <c r="AJ1501" s="246"/>
      <c r="AK1501" s="246"/>
      <c r="AL1501" s="246"/>
    </row>
    <row r="1502" spans="3:38" s="47" customFormat="1" ht="38.25" customHeight="1" x14ac:dyDescent="0.25">
      <c r="C1502" s="243"/>
      <c r="H1502" s="243"/>
      <c r="L1502" s="282"/>
      <c r="M1502" s="243"/>
      <c r="O1502" s="243"/>
      <c r="P1502" s="246"/>
      <c r="Q1502" s="246"/>
      <c r="R1502" s="246"/>
      <c r="S1502" s="246"/>
      <c r="T1502" s="246"/>
      <c r="U1502" s="246"/>
      <c r="V1502" s="246"/>
      <c r="W1502" s="246"/>
      <c r="X1502" s="246"/>
      <c r="Y1502" s="246"/>
      <c r="Z1502" s="246"/>
      <c r="AA1502" s="246"/>
      <c r="AB1502" s="246"/>
      <c r="AC1502" s="246"/>
      <c r="AD1502" s="246"/>
      <c r="AE1502" s="246"/>
      <c r="AF1502" s="246"/>
      <c r="AG1502" s="246"/>
      <c r="AH1502" s="246"/>
      <c r="AI1502" s="246"/>
      <c r="AJ1502" s="246"/>
      <c r="AK1502" s="246"/>
      <c r="AL1502" s="246"/>
    </row>
    <row r="1503" spans="3:38" s="47" customFormat="1" ht="38.25" customHeight="1" x14ac:dyDescent="0.25">
      <c r="C1503" s="243"/>
      <c r="H1503" s="243"/>
      <c r="L1503" s="282"/>
      <c r="M1503" s="243"/>
      <c r="O1503" s="243"/>
      <c r="P1503" s="246"/>
      <c r="Q1503" s="246"/>
      <c r="R1503" s="246"/>
      <c r="S1503" s="246"/>
      <c r="T1503" s="246"/>
      <c r="U1503" s="246"/>
      <c r="V1503" s="246"/>
      <c r="W1503" s="246"/>
      <c r="X1503" s="246"/>
      <c r="Y1503" s="246"/>
      <c r="Z1503" s="246"/>
      <c r="AA1503" s="246"/>
      <c r="AB1503" s="246"/>
      <c r="AC1503" s="246"/>
      <c r="AD1503" s="246"/>
      <c r="AE1503" s="246"/>
      <c r="AF1503" s="246"/>
      <c r="AG1503" s="246"/>
      <c r="AH1503" s="246"/>
      <c r="AI1503" s="246"/>
      <c r="AJ1503" s="246"/>
      <c r="AK1503" s="246"/>
      <c r="AL1503" s="246"/>
    </row>
    <row r="1504" spans="3:38" s="47" customFormat="1" ht="38.25" customHeight="1" x14ac:dyDescent="0.25">
      <c r="C1504" s="243"/>
      <c r="H1504" s="243"/>
      <c r="L1504" s="282"/>
      <c r="M1504" s="243"/>
      <c r="O1504" s="243"/>
      <c r="P1504" s="246"/>
      <c r="Q1504" s="246"/>
      <c r="R1504" s="246"/>
      <c r="S1504" s="246"/>
      <c r="T1504" s="246"/>
      <c r="U1504" s="246"/>
      <c r="V1504" s="246"/>
      <c r="W1504" s="246"/>
      <c r="X1504" s="246"/>
      <c r="Y1504" s="246"/>
      <c r="Z1504" s="246"/>
      <c r="AA1504" s="246"/>
      <c r="AB1504" s="246"/>
      <c r="AC1504" s="246"/>
      <c r="AD1504" s="246"/>
      <c r="AE1504" s="246"/>
      <c r="AF1504" s="246"/>
      <c r="AG1504" s="246"/>
      <c r="AH1504" s="246"/>
      <c r="AI1504" s="246"/>
      <c r="AJ1504" s="246"/>
      <c r="AK1504" s="246"/>
      <c r="AL1504" s="246"/>
    </row>
    <row r="1505" spans="3:38" s="47" customFormat="1" ht="38.25" customHeight="1" x14ac:dyDescent="0.25">
      <c r="C1505" s="243"/>
      <c r="H1505" s="243"/>
      <c r="L1505" s="282"/>
      <c r="M1505" s="243"/>
      <c r="O1505" s="243"/>
      <c r="P1505" s="246"/>
      <c r="Q1505" s="246"/>
      <c r="R1505" s="246"/>
      <c r="S1505" s="246"/>
      <c r="T1505" s="246"/>
      <c r="U1505" s="246"/>
      <c r="V1505" s="246"/>
      <c r="W1505" s="246"/>
      <c r="X1505" s="246"/>
      <c r="Y1505" s="246"/>
      <c r="Z1505" s="246"/>
      <c r="AA1505" s="246"/>
      <c r="AB1505" s="246"/>
      <c r="AC1505" s="246"/>
      <c r="AD1505" s="246"/>
      <c r="AE1505" s="246"/>
      <c r="AF1505" s="246"/>
      <c r="AG1505" s="246"/>
      <c r="AH1505" s="246"/>
      <c r="AI1505" s="246"/>
      <c r="AJ1505" s="246"/>
      <c r="AK1505" s="246"/>
      <c r="AL1505" s="246"/>
    </row>
    <row r="1506" spans="3:38" s="47" customFormat="1" ht="38.25" customHeight="1" x14ac:dyDescent="0.25">
      <c r="C1506" s="243"/>
      <c r="H1506" s="243"/>
      <c r="L1506" s="282"/>
      <c r="M1506" s="243"/>
      <c r="O1506" s="243"/>
      <c r="P1506" s="246"/>
      <c r="Q1506" s="246"/>
      <c r="R1506" s="246"/>
      <c r="S1506" s="246"/>
      <c r="T1506" s="246"/>
      <c r="U1506" s="246"/>
      <c r="V1506" s="246"/>
      <c r="W1506" s="246"/>
      <c r="X1506" s="246"/>
      <c r="Y1506" s="246"/>
      <c r="Z1506" s="246"/>
      <c r="AA1506" s="246"/>
      <c r="AB1506" s="246"/>
      <c r="AC1506" s="246"/>
      <c r="AD1506" s="246"/>
      <c r="AE1506" s="246"/>
      <c r="AF1506" s="246"/>
      <c r="AG1506" s="246"/>
      <c r="AH1506" s="246"/>
      <c r="AI1506" s="246"/>
      <c r="AJ1506" s="246"/>
      <c r="AK1506" s="246"/>
      <c r="AL1506" s="246"/>
    </row>
    <row r="1507" spans="3:38" s="47" customFormat="1" ht="38.25" customHeight="1" x14ac:dyDescent="0.25">
      <c r="C1507" s="243"/>
      <c r="H1507" s="243"/>
      <c r="L1507" s="282"/>
      <c r="M1507" s="243"/>
      <c r="O1507" s="243"/>
      <c r="P1507" s="246"/>
      <c r="Q1507" s="246"/>
      <c r="R1507" s="246"/>
      <c r="S1507" s="246"/>
      <c r="T1507" s="246"/>
      <c r="U1507" s="246"/>
      <c r="V1507" s="246"/>
      <c r="W1507" s="246"/>
      <c r="X1507" s="246"/>
      <c r="Y1507" s="246"/>
      <c r="Z1507" s="246"/>
      <c r="AA1507" s="246"/>
      <c r="AB1507" s="246"/>
      <c r="AC1507" s="246"/>
      <c r="AD1507" s="246"/>
      <c r="AE1507" s="246"/>
      <c r="AF1507" s="246"/>
      <c r="AG1507" s="246"/>
      <c r="AH1507" s="246"/>
      <c r="AI1507" s="246"/>
      <c r="AJ1507" s="246"/>
      <c r="AK1507" s="246"/>
      <c r="AL1507" s="246"/>
    </row>
    <row r="1508" spans="3:38" s="47" customFormat="1" ht="38.25" customHeight="1" x14ac:dyDescent="0.25">
      <c r="C1508" s="243"/>
      <c r="H1508" s="243"/>
      <c r="L1508" s="282"/>
      <c r="M1508" s="243"/>
      <c r="O1508" s="243"/>
      <c r="P1508" s="246"/>
      <c r="Q1508" s="246"/>
      <c r="R1508" s="246"/>
      <c r="S1508" s="246"/>
      <c r="T1508" s="246"/>
      <c r="U1508" s="246"/>
      <c r="V1508" s="246"/>
      <c r="W1508" s="246"/>
      <c r="X1508" s="246"/>
      <c r="Y1508" s="246"/>
      <c r="Z1508" s="246"/>
      <c r="AA1508" s="246"/>
      <c r="AB1508" s="246"/>
      <c r="AC1508" s="246"/>
      <c r="AD1508" s="246"/>
      <c r="AE1508" s="246"/>
      <c r="AF1508" s="246"/>
      <c r="AG1508" s="246"/>
      <c r="AH1508" s="246"/>
      <c r="AI1508" s="246"/>
      <c r="AJ1508" s="246"/>
      <c r="AK1508" s="246"/>
      <c r="AL1508" s="246"/>
    </row>
    <row r="1509" spans="3:38" s="47" customFormat="1" ht="38.25" customHeight="1" x14ac:dyDescent="0.25">
      <c r="C1509" s="243"/>
      <c r="H1509" s="243"/>
      <c r="L1509" s="282"/>
      <c r="M1509" s="243"/>
      <c r="O1509" s="243"/>
      <c r="P1509" s="246"/>
      <c r="Q1509" s="246"/>
      <c r="R1509" s="246"/>
      <c r="S1509" s="246"/>
      <c r="T1509" s="246"/>
      <c r="U1509" s="246"/>
      <c r="V1509" s="246"/>
      <c r="W1509" s="246"/>
      <c r="X1509" s="246"/>
      <c r="Y1509" s="246"/>
      <c r="Z1509" s="246"/>
      <c r="AA1509" s="246"/>
      <c r="AB1509" s="246"/>
      <c r="AC1509" s="246"/>
      <c r="AD1509" s="246"/>
      <c r="AE1509" s="246"/>
      <c r="AF1509" s="246"/>
      <c r="AG1509" s="246"/>
      <c r="AH1509" s="246"/>
      <c r="AI1509" s="246"/>
      <c r="AJ1509" s="246"/>
      <c r="AK1509" s="246"/>
      <c r="AL1509" s="246"/>
    </row>
    <row r="1510" spans="3:38" s="47" customFormat="1" ht="38.25" customHeight="1" x14ac:dyDescent="0.25">
      <c r="C1510" s="243"/>
      <c r="H1510" s="243"/>
      <c r="L1510" s="282"/>
      <c r="M1510" s="243"/>
      <c r="O1510" s="243"/>
      <c r="P1510" s="246"/>
      <c r="Q1510" s="246"/>
      <c r="R1510" s="246"/>
      <c r="S1510" s="246"/>
      <c r="T1510" s="246"/>
      <c r="U1510" s="246"/>
      <c r="V1510" s="246"/>
      <c r="W1510" s="246"/>
      <c r="X1510" s="246"/>
      <c r="Y1510" s="246"/>
      <c r="Z1510" s="246"/>
      <c r="AA1510" s="246"/>
      <c r="AB1510" s="246"/>
      <c r="AC1510" s="246"/>
      <c r="AD1510" s="246"/>
      <c r="AE1510" s="246"/>
      <c r="AF1510" s="246"/>
      <c r="AG1510" s="246"/>
      <c r="AH1510" s="246"/>
      <c r="AI1510" s="246"/>
      <c r="AJ1510" s="246"/>
      <c r="AK1510" s="246"/>
      <c r="AL1510" s="246"/>
    </row>
    <row r="1511" spans="3:38" s="47" customFormat="1" ht="38.25" customHeight="1" x14ac:dyDescent="0.25">
      <c r="C1511" s="243"/>
      <c r="H1511" s="243"/>
      <c r="L1511" s="282"/>
      <c r="M1511" s="243"/>
      <c r="O1511" s="243"/>
      <c r="P1511" s="246"/>
      <c r="Q1511" s="246"/>
      <c r="R1511" s="246"/>
      <c r="S1511" s="246"/>
      <c r="T1511" s="246"/>
      <c r="U1511" s="246"/>
      <c r="V1511" s="246"/>
      <c r="W1511" s="246"/>
      <c r="X1511" s="246"/>
      <c r="Y1511" s="246"/>
      <c r="Z1511" s="246"/>
      <c r="AA1511" s="246"/>
      <c r="AB1511" s="246"/>
      <c r="AC1511" s="246"/>
      <c r="AD1511" s="246"/>
      <c r="AE1511" s="246"/>
      <c r="AF1511" s="246"/>
      <c r="AG1511" s="246"/>
      <c r="AH1511" s="246"/>
      <c r="AI1511" s="246"/>
      <c r="AJ1511" s="246"/>
      <c r="AK1511" s="246"/>
      <c r="AL1511" s="246"/>
    </row>
    <row r="1512" spans="3:38" s="47" customFormat="1" ht="38.25" customHeight="1" x14ac:dyDescent="0.25">
      <c r="C1512" s="243"/>
      <c r="H1512" s="243"/>
      <c r="L1512" s="282"/>
      <c r="M1512" s="243"/>
      <c r="O1512" s="243"/>
      <c r="P1512" s="246"/>
      <c r="Q1512" s="246"/>
      <c r="R1512" s="246"/>
      <c r="S1512" s="246"/>
      <c r="T1512" s="246"/>
      <c r="U1512" s="246"/>
      <c r="V1512" s="246"/>
      <c r="W1512" s="246"/>
      <c r="X1512" s="246"/>
      <c r="Y1512" s="246"/>
      <c r="Z1512" s="246"/>
      <c r="AA1512" s="246"/>
      <c r="AB1512" s="246"/>
      <c r="AC1512" s="246"/>
      <c r="AD1512" s="246"/>
      <c r="AE1512" s="246"/>
      <c r="AF1512" s="246"/>
      <c r="AG1512" s="246"/>
      <c r="AH1512" s="246"/>
      <c r="AI1512" s="246"/>
      <c r="AJ1512" s="246"/>
      <c r="AK1512" s="246"/>
      <c r="AL1512" s="246"/>
    </row>
    <row r="1513" spans="3:38" s="47" customFormat="1" ht="38.25" customHeight="1" x14ac:dyDescent="0.25">
      <c r="C1513" s="243"/>
      <c r="H1513" s="243"/>
      <c r="L1513" s="282"/>
      <c r="M1513" s="243"/>
      <c r="O1513" s="243"/>
      <c r="P1513" s="246"/>
      <c r="Q1513" s="246"/>
      <c r="R1513" s="246"/>
      <c r="S1513" s="246"/>
      <c r="T1513" s="246"/>
      <c r="U1513" s="246"/>
      <c r="V1513" s="246"/>
      <c r="W1513" s="246"/>
      <c r="X1513" s="246"/>
      <c r="Y1513" s="246"/>
      <c r="Z1513" s="246"/>
      <c r="AA1513" s="246"/>
      <c r="AB1513" s="246"/>
      <c r="AC1513" s="246"/>
      <c r="AD1513" s="246"/>
      <c r="AE1513" s="246"/>
      <c r="AF1513" s="246"/>
      <c r="AG1513" s="246"/>
      <c r="AH1513" s="246"/>
      <c r="AI1513" s="246"/>
      <c r="AJ1513" s="246"/>
      <c r="AK1513" s="246"/>
      <c r="AL1513" s="246"/>
    </row>
    <row r="1514" spans="3:38" s="47" customFormat="1" ht="38.25" customHeight="1" x14ac:dyDescent="0.25">
      <c r="C1514" s="243"/>
      <c r="H1514" s="243"/>
      <c r="L1514" s="282"/>
      <c r="M1514" s="243"/>
      <c r="O1514" s="243"/>
      <c r="P1514" s="246"/>
      <c r="Q1514" s="246"/>
      <c r="R1514" s="246"/>
      <c r="S1514" s="246"/>
      <c r="T1514" s="246"/>
      <c r="U1514" s="246"/>
      <c r="V1514" s="246"/>
      <c r="W1514" s="246"/>
      <c r="X1514" s="246"/>
      <c r="Y1514" s="246"/>
      <c r="Z1514" s="246"/>
      <c r="AA1514" s="246"/>
      <c r="AB1514" s="246"/>
      <c r="AC1514" s="246"/>
      <c r="AD1514" s="246"/>
      <c r="AE1514" s="246"/>
      <c r="AF1514" s="246"/>
      <c r="AG1514" s="246"/>
      <c r="AH1514" s="246"/>
      <c r="AI1514" s="246"/>
      <c r="AJ1514" s="246"/>
      <c r="AK1514" s="246"/>
      <c r="AL1514" s="246"/>
    </row>
    <row r="1515" spans="3:38" s="47" customFormat="1" ht="38.25" customHeight="1" x14ac:dyDescent="0.25">
      <c r="C1515" s="243"/>
      <c r="H1515" s="243"/>
      <c r="L1515" s="282"/>
      <c r="M1515" s="243"/>
      <c r="O1515" s="243"/>
      <c r="P1515" s="246"/>
      <c r="Q1515" s="246"/>
      <c r="R1515" s="246"/>
      <c r="S1515" s="246"/>
      <c r="T1515" s="246"/>
      <c r="U1515" s="246"/>
      <c r="V1515" s="246"/>
      <c r="W1515" s="246"/>
      <c r="X1515" s="246"/>
      <c r="Y1515" s="246"/>
      <c r="Z1515" s="246"/>
      <c r="AA1515" s="246"/>
      <c r="AB1515" s="246"/>
      <c r="AC1515" s="246"/>
      <c r="AD1515" s="246"/>
      <c r="AE1515" s="246"/>
      <c r="AF1515" s="246"/>
      <c r="AG1515" s="246"/>
      <c r="AH1515" s="246"/>
      <c r="AI1515" s="246"/>
      <c r="AJ1515" s="246"/>
      <c r="AK1515" s="246"/>
      <c r="AL1515" s="246"/>
    </row>
    <row r="1516" spans="3:38" s="47" customFormat="1" ht="38.25" customHeight="1" x14ac:dyDescent="0.25">
      <c r="C1516" s="243"/>
      <c r="H1516" s="243"/>
      <c r="L1516" s="282"/>
      <c r="M1516" s="243"/>
      <c r="O1516" s="243"/>
      <c r="P1516" s="246"/>
      <c r="Q1516" s="246"/>
      <c r="R1516" s="246"/>
      <c r="S1516" s="246"/>
      <c r="T1516" s="246"/>
      <c r="U1516" s="246"/>
      <c r="V1516" s="246"/>
      <c r="W1516" s="246"/>
      <c r="X1516" s="246"/>
      <c r="Y1516" s="246"/>
      <c r="Z1516" s="246"/>
      <c r="AA1516" s="246"/>
      <c r="AB1516" s="246"/>
      <c r="AC1516" s="246"/>
      <c r="AD1516" s="246"/>
      <c r="AE1516" s="246"/>
      <c r="AF1516" s="246"/>
      <c r="AG1516" s="246"/>
      <c r="AH1516" s="246"/>
      <c r="AI1516" s="246"/>
      <c r="AJ1516" s="246"/>
      <c r="AK1516" s="246"/>
      <c r="AL1516" s="246"/>
    </row>
    <row r="1517" spans="3:38" s="47" customFormat="1" ht="38.25" customHeight="1" x14ac:dyDescent="0.25">
      <c r="C1517" s="243"/>
      <c r="H1517" s="243"/>
      <c r="L1517" s="282"/>
      <c r="M1517" s="243"/>
      <c r="O1517" s="243"/>
      <c r="P1517" s="246"/>
      <c r="Q1517" s="246"/>
      <c r="R1517" s="246"/>
      <c r="S1517" s="246"/>
      <c r="T1517" s="246"/>
      <c r="U1517" s="246"/>
      <c r="V1517" s="246"/>
      <c r="W1517" s="246"/>
      <c r="X1517" s="246"/>
      <c r="Y1517" s="246"/>
      <c r="Z1517" s="246"/>
      <c r="AA1517" s="246"/>
      <c r="AB1517" s="246"/>
      <c r="AC1517" s="246"/>
      <c r="AD1517" s="246"/>
      <c r="AE1517" s="246"/>
      <c r="AF1517" s="246"/>
      <c r="AG1517" s="246"/>
      <c r="AH1517" s="246"/>
      <c r="AI1517" s="246"/>
      <c r="AJ1517" s="246"/>
      <c r="AK1517" s="246"/>
      <c r="AL1517" s="246"/>
    </row>
    <row r="1518" spans="3:38" s="47" customFormat="1" ht="38.25" customHeight="1" x14ac:dyDescent="0.25">
      <c r="C1518" s="243"/>
      <c r="H1518" s="243"/>
      <c r="L1518" s="282"/>
      <c r="M1518" s="243"/>
      <c r="O1518" s="243"/>
      <c r="P1518" s="246"/>
      <c r="Q1518" s="246"/>
      <c r="R1518" s="246"/>
      <c r="S1518" s="246"/>
      <c r="T1518" s="246"/>
      <c r="U1518" s="246"/>
      <c r="V1518" s="246"/>
      <c r="W1518" s="246"/>
      <c r="X1518" s="246"/>
      <c r="Y1518" s="246"/>
      <c r="Z1518" s="246"/>
      <c r="AA1518" s="246"/>
      <c r="AB1518" s="246"/>
      <c r="AC1518" s="246"/>
      <c r="AD1518" s="246"/>
      <c r="AE1518" s="246"/>
      <c r="AF1518" s="246"/>
      <c r="AG1518" s="246"/>
      <c r="AH1518" s="246"/>
      <c r="AI1518" s="246"/>
      <c r="AJ1518" s="246"/>
      <c r="AK1518" s="246"/>
      <c r="AL1518" s="246"/>
    </row>
    <row r="1519" spans="3:38" s="47" customFormat="1" ht="38.25" customHeight="1" x14ac:dyDescent="0.25">
      <c r="C1519" s="243"/>
      <c r="H1519" s="243"/>
      <c r="L1519" s="282"/>
      <c r="M1519" s="243"/>
      <c r="O1519" s="243"/>
      <c r="P1519" s="246"/>
      <c r="Q1519" s="246"/>
      <c r="R1519" s="246"/>
      <c r="S1519" s="246"/>
      <c r="T1519" s="246"/>
      <c r="U1519" s="246"/>
      <c r="V1519" s="246"/>
      <c r="W1519" s="246"/>
      <c r="X1519" s="246"/>
      <c r="Y1519" s="246"/>
      <c r="Z1519" s="246"/>
      <c r="AA1519" s="246"/>
      <c r="AB1519" s="246"/>
      <c r="AC1519" s="246"/>
      <c r="AD1519" s="246"/>
      <c r="AE1519" s="246"/>
      <c r="AF1519" s="246"/>
      <c r="AG1519" s="246"/>
      <c r="AH1519" s="246"/>
      <c r="AI1519" s="246"/>
      <c r="AJ1519" s="246"/>
      <c r="AK1519" s="246"/>
      <c r="AL1519" s="246"/>
    </row>
    <row r="1520" spans="3:38" s="47" customFormat="1" ht="38.25" customHeight="1" x14ac:dyDescent="0.25">
      <c r="C1520" s="243"/>
      <c r="H1520" s="243"/>
      <c r="L1520" s="282"/>
      <c r="M1520" s="243"/>
      <c r="O1520" s="243"/>
      <c r="P1520" s="246"/>
      <c r="Q1520" s="246"/>
      <c r="R1520" s="246"/>
      <c r="S1520" s="246"/>
      <c r="T1520" s="246"/>
      <c r="U1520" s="246"/>
      <c r="V1520" s="246"/>
      <c r="W1520" s="246"/>
      <c r="X1520" s="246"/>
      <c r="Y1520" s="246"/>
      <c r="Z1520" s="246"/>
      <c r="AA1520" s="246"/>
      <c r="AB1520" s="246"/>
      <c r="AC1520" s="246"/>
      <c r="AD1520" s="246"/>
      <c r="AE1520" s="246"/>
      <c r="AF1520" s="246"/>
      <c r="AG1520" s="246"/>
      <c r="AH1520" s="246"/>
      <c r="AI1520" s="246"/>
      <c r="AJ1520" s="246"/>
      <c r="AK1520" s="246"/>
      <c r="AL1520" s="246"/>
    </row>
    <row r="1521" spans="3:38" s="47" customFormat="1" ht="38.25" customHeight="1" x14ac:dyDescent="0.25">
      <c r="C1521" s="243"/>
      <c r="H1521" s="243"/>
      <c r="L1521" s="282"/>
      <c r="M1521" s="243"/>
      <c r="O1521" s="243"/>
      <c r="P1521" s="246"/>
      <c r="Q1521" s="246"/>
      <c r="R1521" s="246"/>
      <c r="S1521" s="246"/>
      <c r="T1521" s="246"/>
      <c r="U1521" s="246"/>
      <c r="V1521" s="246"/>
      <c r="W1521" s="246"/>
      <c r="X1521" s="246"/>
      <c r="Y1521" s="246"/>
      <c r="Z1521" s="246"/>
      <c r="AA1521" s="246"/>
      <c r="AB1521" s="246"/>
      <c r="AC1521" s="246"/>
      <c r="AD1521" s="246"/>
      <c r="AE1521" s="246"/>
      <c r="AF1521" s="246"/>
      <c r="AG1521" s="246"/>
      <c r="AH1521" s="246"/>
      <c r="AI1521" s="246"/>
      <c r="AJ1521" s="246"/>
      <c r="AK1521" s="246"/>
      <c r="AL1521" s="246"/>
    </row>
    <row r="1522" spans="3:38" s="47" customFormat="1" ht="38.25" customHeight="1" x14ac:dyDescent="0.25">
      <c r="C1522" s="243"/>
      <c r="H1522" s="243"/>
      <c r="L1522" s="282"/>
      <c r="M1522" s="243"/>
      <c r="O1522" s="243"/>
      <c r="P1522" s="246"/>
      <c r="Q1522" s="246"/>
      <c r="R1522" s="246"/>
      <c r="S1522" s="246"/>
      <c r="T1522" s="246"/>
      <c r="U1522" s="246"/>
      <c r="V1522" s="246"/>
      <c r="W1522" s="246"/>
      <c r="X1522" s="246"/>
      <c r="Y1522" s="246"/>
      <c r="Z1522" s="246"/>
      <c r="AA1522" s="246"/>
      <c r="AB1522" s="246"/>
      <c r="AC1522" s="246"/>
      <c r="AD1522" s="246"/>
      <c r="AE1522" s="246"/>
      <c r="AF1522" s="246"/>
      <c r="AG1522" s="246"/>
      <c r="AH1522" s="246"/>
      <c r="AI1522" s="246"/>
      <c r="AJ1522" s="246"/>
      <c r="AK1522" s="246"/>
      <c r="AL1522" s="246"/>
    </row>
    <row r="1523" spans="3:38" s="47" customFormat="1" ht="38.25" customHeight="1" x14ac:dyDescent="0.25">
      <c r="C1523" s="243"/>
      <c r="H1523" s="243"/>
      <c r="L1523" s="282"/>
      <c r="M1523" s="243"/>
      <c r="O1523" s="243"/>
      <c r="P1523" s="246"/>
      <c r="Q1523" s="246"/>
      <c r="R1523" s="246"/>
      <c r="S1523" s="246"/>
      <c r="T1523" s="246"/>
      <c r="U1523" s="246"/>
      <c r="V1523" s="246"/>
      <c r="W1523" s="246"/>
      <c r="X1523" s="246"/>
      <c r="Y1523" s="246"/>
      <c r="Z1523" s="246"/>
      <c r="AA1523" s="246"/>
      <c r="AB1523" s="246"/>
      <c r="AC1523" s="246"/>
      <c r="AD1523" s="246"/>
      <c r="AE1523" s="246"/>
      <c r="AF1523" s="246"/>
      <c r="AG1523" s="246"/>
      <c r="AH1523" s="246"/>
      <c r="AI1523" s="246"/>
      <c r="AJ1523" s="246"/>
      <c r="AK1523" s="246"/>
      <c r="AL1523" s="246"/>
    </row>
    <row r="1524" spans="3:38" s="47" customFormat="1" ht="38.25" customHeight="1" x14ac:dyDescent="0.25">
      <c r="C1524" s="243"/>
      <c r="H1524" s="243"/>
      <c r="L1524" s="282"/>
      <c r="M1524" s="243"/>
      <c r="O1524" s="243"/>
      <c r="P1524" s="246"/>
      <c r="Q1524" s="246"/>
      <c r="R1524" s="246"/>
      <c r="S1524" s="246"/>
      <c r="T1524" s="246"/>
      <c r="U1524" s="246"/>
      <c r="V1524" s="246"/>
      <c r="W1524" s="246"/>
      <c r="X1524" s="246"/>
      <c r="Y1524" s="246"/>
      <c r="Z1524" s="246"/>
      <c r="AA1524" s="246"/>
      <c r="AB1524" s="246"/>
      <c r="AC1524" s="246"/>
      <c r="AD1524" s="246"/>
      <c r="AE1524" s="246"/>
      <c r="AF1524" s="246"/>
      <c r="AG1524" s="246"/>
      <c r="AH1524" s="246"/>
      <c r="AI1524" s="246"/>
      <c r="AJ1524" s="246"/>
      <c r="AK1524" s="246"/>
      <c r="AL1524" s="246"/>
    </row>
    <row r="1525" spans="3:38" s="47" customFormat="1" ht="38.25" customHeight="1" x14ac:dyDescent="0.25">
      <c r="C1525" s="243"/>
      <c r="H1525" s="243"/>
      <c r="L1525" s="282"/>
      <c r="M1525" s="243"/>
      <c r="O1525" s="243"/>
      <c r="P1525" s="246"/>
      <c r="Q1525" s="246"/>
      <c r="R1525" s="246"/>
      <c r="S1525" s="246"/>
      <c r="T1525" s="246"/>
      <c r="U1525" s="246"/>
      <c r="V1525" s="246"/>
      <c r="W1525" s="246"/>
      <c r="X1525" s="246"/>
      <c r="Y1525" s="246"/>
      <c r="Z1525" s="246"/>
      <c r="AA1525" s="246"/>
      <c r="AB1525" s="246"/>
      <c r="AC1525" s="246"/>
      <c r="AD1525" s="246"/>
      <c r="AE1525" s="246"/>
      <c r="AF1525" s="246"/>
      <c r="AG1525" s="246"/>
      <c r="AH1525" s="246"/>
      <c r="AI1525" s="246"/>
      <c r="AJ1525" s="246"/>
      <c r="AK1525" s="246"/>
      <c r="AL1525" s="246"/>
    </row>
    <row r="1526" spans="3:38" s="47" customFormat="1" ht="38.25" customHeight="1" x14ac:dyDescent="0.25">
      <c r="C1526" s="243"/>
      <c r="H1526" s="243"/>
      <c r="L1526" s="282"/>
      <c r="M1526" s="243"/>
      <c r="O1526" s="243"/>
      <c r="P1526" s="246"/>
      <c r="Q1526" s="246"/>
      <c r="R1526" s="246"/>
      <c r="S1526" s="246"/>
      <c r="T1526" s="246"/>
      <c r="U1526" s="246"/>
      <c r="V1526" s="246"/>
      <c r="W1526" s="246"/>
      <c r="X1526" s="246"/>
      <c r="Y1526" s="246"/>
      <c r="Z1526" s="246"/>
      <c r="AA1526" s="246"/>
      <c r="AB1526" s="246"/>
      <c r="AC1526" s="246"/>
      <c r="AD1526" s="246"/>
      <c r="AE1526" s="246"/>
      <c r="AF1526" s="246"/>
      <c r="AG1526" s="246"/>
      <c r="AH1526" s="246"/>
      <c r="AI1526" s="246"/>
      <c r="AJ1526" s="246"/>
      <c r="AK1526" s="246"/>
      <c r="AL1526" s="246"/>
    </row>
    <row r="1527" spans="3:38" s="47" customFormat="1" ht="38.25" customHeight="1" x14ac:dyDescent="0.25">
      <c r="C1527" s="243"/>
      <c r="H1527" s="243"/>
      <c r="L1527" s="282"/>
      <c r="M1527" s="243"/>
      <c r="O1527" s="243"/>
      <c r="P1527" s="246"/>
      <c r="Q1527" s="246"/>
      <c r="R1527" s="246"/>
      <c r="S1527" s="246"/>
      <c r="T1527" s="246"/>
      <c r="U1527" s="246"/>
      <c r="V1527" s="246"/>
      <c r="W1527" s="246"/>
      <c r="X1527" s="246"/>
      <c r="Y1527" s="246"/>
      <c r="Z1527" s="246"/>
      <c r="AA1527" s="246"/>
      <c r="AB1527" s="246"/>
      <c r="AC1527" s="246"/>
      <c r="AD1527" s="246"/>
      <c r="AE1527" s="246"/>
      <c r="AF1527" s="246"/>
      <c r="AG1527" s="246"/>
      <c r="AH1527" s="246"/>
      <c r="AI1527" s="246"/>
      <c r="AJ1527" s="246"/>
      <c r="AK1527" s="246"/>
      <c r="AL1527" s="246"/>
    </row>
    <row r="1528" spans="3:38" s="47" customFormat="1" ht="38.25" customHeight="1" x14ac:dyDescent="0.25">
      <c r="C1528" s="243"/>
      <c r="H1528" s="243"/>
      <c r="L1528" s="282"/>
      <c r="M1528" s="243"/>
      <c r="O1528" s="243"/>
      <c r="P1528" s="246"/>
      <c r="Q1528" s="246"/>
      <c r="R1528" s="246"/>
      <c r="S1528" s="246"/>
      <c r="T1528" s="246"/>
      <c r="U1528" s="246"/>
      <c r="V1528" s="246"/>
      <c r="W1528" s="246"/>
      <c r="X1528" s="246"/>
      <c r="Y1528" s="246"/>
      <c r="Z1528" s="246"/>
      <c r="AA1528" s="246"/>
      <c r="AB1528" s="246"/>
      <c r="AC1528" s="246"/>
      <c r="AD1528" s="246"/>
      <c r="AE1528" s="246"/>
      <c r="AF1528" s="246"/>
      <c r="AG1528" s="246"/>
      <c r="AH1528" s="246"/>
      <c r="AI1528" s="246"/>
      <c r="AJ1528" s="246"/>
      <c r="AK1528" s="246"/>
      <c r="AL1528" s="246"/>
    </row>
    <row r="1529" spans="3:38" s="47" customFormat="1" ht="38.25" customHeight="1" x14ac:dyDescent="0.25">
      <c r="C1529" s="243"/>
      <c r="H1529" s="243"/>
      <c r="L1529" s="282"/>
      <c r="M1529" s="243"/>
      <c r="O1529" s="243"/>
      <c r="P1529" s="246"/>
      <c r="Q1529" s="246"/>
      <c r="R1529" s="246"/>
      <c r="S1529" s="246"/>
      <c r="T1529" s="246"/>
      <c r="U1529" s="246"/>
      <c r="V1529" s="246"/>
      <c r="W1529" s="246"/>
      <c r="X1529" s="246"/>
      <c r="Y1529" s="246"/>
      <c r="Z1529" s="246"/>
      <c r="AA1529" s="246"/>
      <c r="AB1529" s="246"/>
      <c r="AC1529" s="246"/>
      <c r="AD1529" s="246"/>
      <c r="AE1529" s="246"/>
      <c r="AF1529" s="246"/>
      <c r="AG1529" s="246"/>
      <c r="AH1529" s="246"/>
      <c r="AI1529" s="246"/>
      <c r="AJ1529" s="246"/>
      <c r="AK1529" s="246"/>
      <c r="AL1529" s="246"/>
    </row>
    <row r="1530" spans="3:38" s="47" customFormat="1" ht="38.25" customHeight="1" x14ac:dyDescent="0.25">
      <c r="C1530" s="243"/>
      <c r="H1530" s="243"/>
      <c r="L1530" s="282"/>
      <c r="M1530" s="243"/>
      <c r="O1530" s="243"/>
      <c r="P1530" s="246"/>
      <c r="Q1530" s="246"/>
      <c r="R1530" s="246"/>
      <c r="S1530" s="246"/>
      <c r="T1530" s="246"/>
      <c r="U1530" s="246"/>
      <c r="V1530" s="246"/>
      <c r="W1530" s="246"/>
      <c r="X1530" s="246"/>
      <c r="Y1530" s="246"/>
      <c r="Z1530" s="246"/>
      <c r="AA1530" s="246"/>
      <c r="AB1530" s="246"/>
      <c r="AC1530" s="246"/>
      <c r="AD1530" s="246"/>
      <c r="AE1530" s="246"/>
      <c r="AF1530" s="246"/>
      <c r="AG1530" s="246"/>
      <c r="AH1530" s="246"/>
      <c r="AI1530" s="246"/>
      <c r="AJ1530" s="246"/>
      <c r="AK1530" s="246"/>
      <c r="AL1530" s="246"/>
    </row>
    <row r="1531" spans="3:38" s="47" customFormat="1" ht="38.25" customHeight="1" x14ac:dyDescent="0.25">
      <c r="C1531" s="243"/>
      <c r="H1531" s="243"/>
      <c r="L1531" s="282"/>
      <c r="M1531" s="243"/>
      <c r="O1531" s="243"/>
      <c r="P1531" s="246"/>
      <c r="Q1531" s="246"/>
      <c r="R1531" s="246"/>
      <c r="S1531" s="246"/>
      <c r="T1531" s="246"/>
      <c r="U1531" s="246"/>
      <c r="V1531" s="246"/>
      <c r="W1531" s="246"/>
      <c r="X1531" s="246"/>
      <c r="Y1531" s="246"/>
      <c r="Z1531" s="246"/>
      <c r="AA1531" s="246"/>
      <c r="AB1531" s="246"/>
      <c r="AC1531" s="246"/>
      <c r="AD1531" s="246"/>
      <c r="AE1531" s="246"/>
      <c r="AF1531" s="246"/>
      <c r="AG1531" s="246"/>
      <c r="AH1531" s="246"/>
      <c r="AI1531" s="246"/>
      <c r="AJ1531" s="246"/>
      <c r="AK1531" s="246"/>
      <c r="AL1531" s="246"/>
    </row>
    <row r="1532" spans="3:38" s="47" customFormat="1" ht="38.25" customHeight="1" x14ac:dyDescent="0.25">
      <c r="C1532" s="243"/>
      <c r="H1532" s="243"/>
      <c r="L1532" s="282"/>
      <c r="M1532" s="243"/>
      <c r="O1532" s="243"/>
      <c r="P1532" s="246"/>
      <c r="Q1532" s="246"/>
      <c r="R1532" s="246"/>
      <c r="S1532" s="246"/>
      <c r="T1532" s="246"/>
      <c r="U1532" s="246"/>
      <c r="V1532" s="246"/>
      <c r="W1532" s="246"/>
      <c r="X1532" s="246"/>
      <c r="Y1532" s="246"/>
      <c r="Z1532" s="246"/>
      <c r="AA1532" s="246"/>
      <c r="AB1532" s="246"/>
      <c r="AC1532" s="246"/>
      <c r="AD1532" s="246"/>
      <c r="AE1532" s="246"/>
      <c r="AF1532" s="246"/>
      <c r="AG1532" s="246"/>
      <c r="AH1532" s="246"/>
      <c r="AI1532" s="246"/>
      <c r="AJ1532" s="246"/>
      <c r="AK1532" s="246"/>
      <c r="AL1532" s="246"/>
    </row>
    <row r="1533" spans="3:38" s="47" customFormat="1" ht="38.25" customHeight="1" x14ac:dyDescent="0.25">
      <c r="C1533" s="243"/>
      <c r="H1533" s="243"/>
      <c r="L1533" s="282"/>
      <c r="M1533" s="243"/>
      <c r="O1533" s="243"/>
      <c r="P1533" s="246"/>
      <c r="Q1533" s="246"/>
      <c r="R1533" s="246"/>
      <c r="S1533" s="246"/>
      <c r="T1533" s="246"/>
      <c r="U1533" s="246"/>
      <c r="V1533" s="246"/>
      <c r="W1533" s="246"/>
      <c r="X1533" s="246"/>
      <c r="Y1533" s="246"/>
      <c r="Z1533" s="246"/>
      <c r="AA1533" s="246"/>
      <c r="AB1533" s="246"/>
      <c r="AC1533" s="246"/>
      <c r="AD1533" s="246"/>
      <c r="AE1533" s="246"/>
      <c r="AF1533" s="246"/>
      <c r="AG1533" s="246"/>
      <c r="AH1533" s="246"/>
      <c r="AI1533" s="246"/>
      <c r="AJ1533" s="246"/>
      <c r="AK1533" s="246"/>
      <c r="AL1533" s="246"/>
    </row>
    <row r="1534" spans="3:38" s="47" customFormat="1" ht="38.25" customHeight="1" x14ac:dyDescent="0.25">
      <c r="C1534" s="243"/>
      <c r="H1534" s="243"/>
      <c r="L1534" s="282"/>
      <c r="M1534" s="243"/>
      <c r="O1534" s="243"/>
      <c r="P1534" s="246"/>
      <c r="Q1534" s="246"/>
      <c r="R1534" s="246"/>
      <c r="S1534" s="246"/>
      <c r="T1534" s="246"/>
      <c r="U1534" s="246"/>
      <c r="V1534" s="246"/>
      <c r="W1534" s="246"/>
      <c r="X1534" s="246"/>
      <c r="Y1534" s="246"/>
      <c r="Z1534" s="246"/>
      <c r="AA1534" s="246"/>
      <c r="AB1534" s="246"/>
      <c r="AC1534" s="246"/>
      <c r="AD1534" s="246"/>
      <c r="AE1534" s="246"/>
      <c r="AF1534" s="246"/>
      <c r="AG1534" s="246"/>
      <c r="AH1534" s="246"/>
      <c r="AI1534" s="246"/>
      <c r="AJ1534" s="246"/>
      <c r="AK1534" s="246"/>
      <c r="AL1534" s="246"/>
    </row>
    <row r="1535" spans="3:38" s="47" customFormat="1" ht="38.25" customHeight="1" x14ac:dyDescent="0.25">
      <c r="C1535" s="243"/>
      <c r="H1535" s="243"/>
      <c r="L1535" s="282"/>
      <c r="M1535" s="243"/>
      <c r="O1535" s="243"/>
      <c r="P1535" s="246"/>
      <c r="Q1535" s="246"/>
      <c r="R1535" s="246"/>
      <c r="S1535" s="246"/>
      <c r="T1535" s="246"/>
      <c r="U1535" s="246"/>
      <c r="V1535" s="246"/>
      <c r="W1535" s="246"/>
      <c r="X1535" s="246"/>
      <c r="Y1535" s="246"/>
      <c r="Z1535" s="246"/>
      <c r="AA1535" s="246"/>
      <c r="AB1535" s="246"/>
      <c r="AC1535" s="246"/>
      <c r="AD1535" s="246"/>
      <c r="AE1535" s="246"/>
      <c r="AF1535" s="246"/>
      <c r="AG1535" s="246"/>
      <c r="AH1535" s="246"/>
      <c r="AI1535" s="246"/>
      <c r="AJ1535" s="246"/>
      <c r="AK1535" s="246"/>
      <c r="AL1535" s="246"/>
    </row>
    <row r="1536" spans="3:38" s="47" customFormat="1" ht="38.25" customHeight="1" x14ac:dyDescent="0.25">
      <c r="C1536" s="243"/>
      <c r="H1536" s="243"/>
      <c r="L1536" s="282"/>
      <c r="M1536" s="243"/>
      <c r="O1536" s="243"/>
      <c r="P1536" s="246"/>
      <c r="Q1536" s="246"/>
      <c r="R1536" s="246"/>
      <c r="S1536" s="246"/>
      <c r="T1536" s="246"/>
      <c r="U1536" s="246"/>
      <c r="V1536" s="246"/>
      <c r="W1536" s="246"/>
      <c r="X1536" s="246"/>
      <c r="Y1536" s="246"/>
      <c r="Z1536" s="246"/>
      <c r="AA1536" s="246"/>
      <c r="AB1536" s="246"/>
      <c r="AC1536" s="246"/>
      <c r="AD1536" s="246"/>
      <c r="AE1536" s="246"/>
      <c r="AF1536" s="246"/>
      <c r="AG1536" s="246"/>
      <c r="AH1536" s="246"/>
      <c r="AI1536" s="246"/>
      <c r="AJ1536" s="246"/>
      <c r="AK1536" s="246"/>
      <c r="AL1536" s="246"/>
    </row>
    <row r="1537" spans="3:38" s="47" customFormat="1" ht="38.25" customHeight="1" x14ac:dyDescent="0.25">
      <c r="C1537" s="243"/>
      <c r="H1537" s="243"/>
      <c r="L1537" s="282"/>
      <c r="M1537" s="243"/>
      <c r="O1537" s="243"/>
      <c r="P1537" s="246"/>
      <c r="Q1537" s="246"/>
      <c r="R1537" s="246"/>
      <c r="S1537" s="246"/>
      <c r="T1537" s="246"/>
      <c r="U1537" s="246"/>
      <c r="V1537" s="246"/>
      <c r="W1537" s="246"/>
      <c r="X1537" s="246"/>
      <c r="Y1537" s="246"/>
      <c r="Z1537" s="246"/>
      <c r="AA1537" s="246"/>
      <c r="AB1537" s="246"/>
      <c r="AC1537" s="246"/>
      <c r="AD1537" s="246"/>
      <c r="AE1537" s="246"/>
      <c r="AF1537" s="246"/>
      <c r="AG1537" s="246"/>
      <c r="AH1537" s="246"/>
      <c r="AI1537" s="246"/>
      <c r="AJ1537" s="246"/>
      <c r="AK1537" s="246"/>
      <c r="AL1537" s="246"/>
    </row>
    <row r="1538" spans="3:38" s="47" customFormat="1" ht="38.25" customHeight="1" x14ac:dyDescent="0.25">
      <c r="C1538" s="243"/>
      <c r="H1538" s="243"/>
      <c r="L1538" s="282"/>
      <c r="M1538" s="243"/>
      <c r="O1538" s="243"/>
      <c r="P1538" s="246"/>
      <c r="Q1538" s="246"/>
      <c r="R1538" s="246"/>
      <c r="S1538" s="246"/>
      <c r="T1538" s="246"/>
      <c r="U1538" s="246"/>
      <c r="V1538" s="246"/>
      <c r="W1538" s="246"/>
      <c r="X1538" s="246"/>
      <c r="Y1538" s="246"/>
      <c r="Z1538" s="246"/>
      <c r="AA1538" s="246"/>
      <c r="AB1538" s="246"/>
      <c r="AC1538" s="246"/>
      <c r="AD1538" s="246"/>
      <c r="AE1538" s="246"/>
      <c r="AF1538" s="246"/>
      <c r="AG1538" s="246"/>
      <c r="AH1538" s="246"/>
      <c r="AI1538" s="246"/>
      <c r="AJ1538" s="246"/>
      <c r="AK1538" s="246"/>
      <c r="AL1538" s="246"/>
    </row>
    <row r="1539" spans="3:38" s="47" customFormat="1" ht="38.25" customHeight="1" x14ac:dyDescent="0.25">
      <c r="C1539" s="243"/>
      <c r="H1539" s="243"/>
      <c r="L1539" s="282"/>
      <c r="M1539" s="243"/>
      <c r="O1539" s="243"/>
      <c r="P1539" s="246"/>
      <c r="Q1539" s="246"/>
      <c r="R1539" s="246"/>
      <c r="S1539" s="246"/>
      <c r="T1539" s="246"/>
      <c r="U1539" s="246"/>
      <c r="V1539" s="246"/>
      <c r="W1539" s="246"/>
      <c r="X1539" s="246"/>
      <c r="Y1539" s="246"/>
      <c r="Z1539" s="246"/>
      <c r="AA1539" s="246"/>
      <c r="AB1539" s="246"/>
      <c r="AC1539" s="246"/>
      <c r="AD1539" s="246"/>
      <c r="AE1539" s="246"/>
      <c r="AF1539" s="246"/>
      <c r="AG1539" s="246"/>
      <c r="AH1539" s="246"/>
      <c r="AI1539" s="246"/>
      <c r="AJ1539" s="246"/>
      <c r="AK1539" s="246"/>
      <c r="AL1539" s="246"/>
    </row>
    <row r="1540" spans="3:38" s="47" customFormat="1" ht="38.25" customHeight="1" x14ac:dyDescent="0.25">
      <c r="C1540" s="243"/>
      <c r="H1540" s="243"/>
      <c r="L1540" s="282"/>
      <c r="M1540" s="243"/>
      <c r="O1540" s="243"/>
      <c r="P1540" s="246"/>
      <c r="Q1540" s="246"/>
      <c r="R1540" s="246"/>
      <c r="S1540" s="246"/>
      <c r="T1540" s="246"/>
      <c r="U1540" s="246"/>
      <c r="V1540" s="246"/>
      <c r="W1540" s="246"/>
      <c r="X1540" s="246"/>
      <c r="Y1540" s="246"/>
      <c r="Z1540" s="246"/>
      <c r="AA1540" s="246"/>
      <c r="AB1540" s="246"/>
      <c r="AC1540" s="246"/>
      <c r="AD1540" s="246"/>
      <c r="AE1540" s="246"/>
      <c r="AF1540" s="246"/>
      <c r="AG1540" s="246"/>
      <c r="AH1540" s="246"/>
      <c r="AI1540" s="246"/>
      <c r="AJ1540" s="246"/>
      <c r="AK1540" s="246"/>
      <c r="AL1540" s="246"/>
    </row>
    <row r="1541" spans="3:38" s="47" customFormat="1" ht="38.25" customHeight="1" x14ac:dyDescent="0.25">
      <c r="C1541" s="243"/>
      <c r="H1541" s="243"/>
      <c r="L1541" s="282"/>
      <c r="M1541" s="243"/>
      <c r="O1541" s="243"/>
      <c r="P1541" s="246"/>
      <c r="Q1541" s="246"/>
      <c r="R1541" s="246"/>
      <c r="S1541" s="246"/>
      <c r="T1541" s="246"/>
      <c r="U1541" s="246"/>
      <c r="V1541" s="246"/>
      <c r="W1541" s="246"/>
      <c r="X1541" s="246"/>
      <c r="Y1541" s="246"/>
      <c r="Z1541" s="246"/>
      <c r="AA1541" s="246"/>
      <c r="AB1541" s="246"/>
      <c r="AC1541" s="246"/>
      <c r="AD1541" s="246"/>
      <c r="AE1541" s="246"/>
      <c r="AF1541" s="246"/>
      <c r="AG1541" s="246"/>
      <c r="AH1541" s="246"/>
      <c r="AI1541" s="246"/>
      <c r="AJ1541" s="246"/>
      <c r="AK1541" s="246"/>
      <c r="AL1541" s="246"/>
    </row>
    <row r="1542" spans="3:38" s="47" customFormat="1" ht="38.25" customHeight="1" x14ac:dyDescent="0.25">
      <c r="C1542" s="243"/>
      <c r="H1542" s="243"/>
      <c r="L1542" s="282"/>
      <c r="M1542" s="243"/>
      <c r="O1542" s="243"/>
      <c r="P1542" s="246"/>
      <c r="Q1542" s="246"/>
      <c r="R1542" s="246"/>
      <c r="S1542" s="246"/>
      <c r="T1542" s="246"/>
      <c r="U1542" s="246"/>
      <c r="V1542" s="246"/>
      <c r="W1542" s="246"/>
      <c r="X1542" s="246"/>
      <c r="Y1542" s="246"/>
      <c r="Z1542" s="246"/>
      <c r="AA1542" s="246"/>
      <c r="AB1542" s="246"/>
      <c r="AC1542" s="246"/>
      <c r="AD1542" s="246"/>
      <c r="AE1542" s="246"/>
      <c r="AF1542" s="246"/>
      <c r="AG1542" s="246"/>
      <c r="AH1542" s="246"/>
      <c r="AI1542" s="246"/>
      <c r="AJ1542" s="246"/>
      <c r="AK1542" s="246"/>
      <c r="AL1542" s="246"/>
    </row>
    <row r="1543" spans="3:38" s="47" customFormat="1" ht="38.25" customHeight="1" x14ac:dyDescent="0.25">
      <c r="C1543" s="243"/>
      <c r="H1543" s="243"/>
      <c r="L1543" s="282"/>
      <c r="M1543" s="243"/>
      <c r="O1543" s="243"/>
      <c r="P1543" s="246"/>
      <c r="Q1543" s="246"/>
      <c r="R1543" s="246"/>
      <c r="S1543" s="246"/>
      <c r="T1543" s="246"/>
      <c r="U1543" s="246"/>
      <c r="V1543" s="246"/>
      <c r="W1543" s="246"/>
      <c r="X1543" s="246"/>
      <c r="Y1543" s="246"/>
      <c r="Z1543" s="246"/>
      <c r="AA1543" s="246"/>
      <c r="AB1543" s="246"/>
      <c r="AC1543" s="246"/>
      <c r="AD1543" s="246"/>
      <c r="AE1543" s="246"/>
      <c r="AF1543" s="246"/>
      <c r="AG1543" s="246"/>
      <c r="AH1543" s="246"/>
      <c r="AI1543" s="246"/>
      <c r="AJ1543" s="246"/>
      <c r="AK1543" s="246"/>
      <c r="AL1543" s="246"/>
    </row>
    <row r="1544" spans="3:38" s="47" customFormat="1" ht="38.25" customHeight="1" x14ac:dyDescent="0.25">
      <c r="C1544" s="243"/>
      <c r="H1544" s="243"/>
      <c r="L1544" s="282"/>
      <c r="M1544" s="243"/>
      <c r="O1544" s="243"/>
      <c r="P1544" s="246"/>
      <c r="Q1544" s="246"/>
      <c r="R1544" s="246"/>
      <c r="S1544" s="246"/>
      <c r="T1544" s="246"/>
      <c r="U1544" s="246"/>
      <c r="V1544" s="246"/>
      <c r="W1544" s="246"/>
      <c r="X1544" s="246"/>
      <c r="Y1544" s="246"/>
      <c r="Z1544" s="246"/>
      <c r="AA1544" s="246"/>
      <c r="AB1544" s="246"/>
      <c r="AC1544" s="246"/>
      <c r="AD1544" s="246"/>
      <c r="AE1544" s="246"/>
      <c r="AF1544" s="246"/>
      <c r="AG1544" s="246"/>
      <c r="AH1544" s="246"/>
      <c r="AI1544" s="246"/>
      <c r="AJ1544" s="246"/>
      <c r="AK1544" s="246"/>
      <c r="AL1544" s="246"/>
    </row>
    <row r="1545" spans="3:38" s="47" customFormat="1" ht="38.25" customHeight="1" x14ac:dyDescent="0.25">
      <c r="C1545" s="243"/>
      <c r="H1545" s="243"/>
      <c r="L1545" s="282"/>
      <c r="M1545" s="243"/>
      <c r="O1545" s="243"/>
      <c r="P1545" s="246"/>
      <c r="Q1545" s="246"/>
      <c r="R1545" s="246"/>
      <c r="S1545" s="246"/>
      <c r="T1545" s="246"/>
      <c r="U1545" s="246"/>
      <c r="V1545" s="246"/>
      <c r="W1545" s="246"/>
      <c r="X1545" s="246"/>
      <c r="Y1545" s="246"/>
      <c r="Z1545" s="246"/>
      <c r="AA1545" s="246"/>
      <c r="AB1545" s="246"/>
      <c r="AC1545" s="246"/>
      <c r="AD1545" s="246"/>
      <c r="AE1545" s="246"/>
      <c r="AF1545" s="246"/>
      <c r="AG1545" s="246"/>
      <c r="AH1545" s="246"/>
      <c r="AI1545" s="246"/>
      <c r="AJ1545" s="246"/>
      <c r="AK1545" s="246"/>
      <c r="AL1545" s="246"/>
    </row>
    <row r="1546" spans="3:38" s="47" customFormat="1" ht="38.25" customHeight="1" x14ac:dyDescent="0.25">
      <c r="C1546" s="243"/>
      <c r="H1546" s="243"/>
      <c r="L1546" s="282"/>
      <c r="M1546" s="243"/>
      <c r="O1546" s="243"/>
      <c r="P1546" s="246"/>
      <c r="Q1546" s="246"/>
      <c r="R1546" s="246"/>
      <c r="S1546" s="246"/>
      <c r="T1546" s="246"/>
      <c r="U1546" s="246"/>
      <c r="V1546" s="246"/>
      <c r="W1546" s="246"/>
      <c r="X1546" s="246"/>
      <c r="Y1546" s="246"/>
      <c r="Z1546" s="246"/>
      <c r="AA1546" s="246"/>
      <c r="AB1546" s="246"/>
      <c r="AC1546" s="246"/>
      <c r="AD1546" s="246"/>
      <c r="AE1546" s="246"/>
      <c r="AF1546" s="246"/>
      <c r="AG1546" s="246"/>
      <c r="AH1546" s="246"/>
      <c r="AI1546" s="246"/>
      <c r="AJ1546" s="246"/>
      <c r="AK1546" s="246"/>
      <c r="AL1546" s="246"/>
    </row>
    <row r="1547" spans="3:38" s="47" customFormat="1" ht="38.25" customHeight="1" x14ac:dyDescent="0.25">
      <c r="C1547" s="243"/>
      <c r="H1547" s="243"/>
      <c r="L1547" s="282"/>
      <c r="M1547" s="243"/>
      <c r="O1547" s="243"/>
      <c r="P1547" s="246"/>
      <c r="Q1547" s="246"/>
      <c r="R1547" s="246"/>
      <c r="S1547" s="246"/>
      <c r="T1547" s="246"/>
      <c r="U1547" s="246"/>
      <c r="V1547" s="246"/>
      <c r="W1547" s="246"/>
      <c r="X1547" s="246"/>
      <c r="Y1547" s="246"/>
      <c r="Z1547" s="246"/>
      <c r="AA1547" s="246"/>
      <c r="AB1547" s="246"/>
      <c r="AC1547" s="246"/>
      <c r="AD1547" s="246"/>
      <c r="AE1547" s="246"/>
      <c r="AF1547" s="246"/>
      <c r="AG1547" s="246"/>
      <c r="AH1547" s="246"/>
      <c r="AI1547" s="246"/>
      <c r="AJ1547" s="246"/>
      <c r="AK1547" s="246"/>
      <c r="AL1547" s="246"/>
    </row>
    <row r="1548" spans="3:38" s="47" customFormat="1" ht="38.25" customHeight="1" x14ac:dyDescent="0.25">
      <c r="C1548" s="243"/>
      <c r="H1548" s="243"/>
      <c r="L1548" s="282"/>
      <c r="M1548" s="243"/>
      <c r="O1548" s="243"/>
      <c r="P1548" s="246"/>
      <c r="Q1548" s="246"/>
      <c r="R1548" s="246"/>
      <c r="S1548" s="246"/>
      <c r="T1548" s="246"/>
      <c r="U1548" s="246"/>
      <c r="V1548" s="246"/>
      <c r="W1548" s="246"/>
      <c r="X1548" s="246"/>
      <c r="Y1548" s="246"/>
      <c r="Z1548" s="246"/>
      <c r="AA1548" s="246"/>
      <c r="AB1548" s="246"/>
      <c r="AC1548" s="246"/>
      <c r="AD1548" s="246"/>
      <c r="AE1548" s="246"/>
      <c r="AF1548" s="246"/>
      <c r="AG1548" s="246"/>
      <c r="AH1548" s="246"/>
      <c r="AI1548" s="246"/>
      <c r="AJ1548" s="246"/>
      <c r="AK1548" s="246"/>
      <c r="AL1548" s="246"/>
    </row>
    <row r="1549" spans="3:38" s="47" customFormat="1" ht="38.25" customHeight="1" x14ac:dyDescent="0.25">
      <c r="C1549" s="243"/>
      <c r="H1549" s="243"/>
      <c r="L1549" s="282"/>
      <c r="M1549" s="243"/>
      <c r="O1549" s="243"/>
      <c r="P1549" s="246"/>
      <c r="Q1549" s="246"/>
      <c r="R1549" s="246"/>
      <c r="S1549" s="246"/>
      <c r="T1549" s="246"/>
      <c r="U1549" s="246"/>
      <c r="V1549" s="246"/>
      <c r="W1549" s="246"/>
      <c r="X1549" s="246"/>
      <c r="Y1549" s="246"/>
      <c r="Z1549" s="246"/>
      <c r="AA1549" s="246"/>
      <c r="AB1549" s="246"/>
      <c r="AC1549" s="246"/>
      <c r="AD1549" s="246"/>
      <c r="AE1549" s="246"/>
      <c r="AF1549" s="246"/>
      <c r="AG1549" s="246"/>
      <c r="AH1549" s="246"/>
      <c r="AI1549" s="246"/>
      <c r="AJ1549" s="246"/>
      <c r="AK1549" s="246"/>
      <c r="AL1549" s="246"/>
    </row>
    <row r="1550" spans="3:38" s="47" customFormat="1" ht="38.25" customHeight="1" x14ac:dyDescent="0.25">
      <c r="C1550" s="243"/>
      <c r="H1550" s="243"/>
      <c r="L1550" s="282"/>
      <c r="M1550" s="243"/>
      <c r="O1550" s="243"/>
      <c r="P1550" s="246"/>
      <c r="Q1550" s="246"/>
      <c r="R1550" s="246"/>
      <c r="S1550" s="246"/>
      <c r="T1550" s="246"/>
      <c r="U1550" s="246"/>
      <c r="V1550" s="246"/>
      <c r="W1550" s="246"/>
      <c r="X1550" s="246"/>
      <c r="Y1550" s="246"/>
      <c r="Z1550" s="246"/>
      <c r="AA1550" s="246"/>
      <c r="AB1550" s="246"/>
      <c r="AC1550" s="246"/>
      <c r="AD1550" s="246"/>
      <c r="AE1550" s="246"/>
      <c r="AF1550" s="246"/>
      <c r="AG1550" s="246"/>
      <c r="AH1550" s="246"/>
      <c r="AI1550" s="246"/>
      <c r="AJ1550" s="246"/>
      <c r="AK1550" s="246"/>
      <c r="AL1550" s="246"/>
    </row>
    <row r="1551" spans="3:38" s="47" customFormat="1" ht="38.25" customHeight="1" x14ac:dyDescent="0.25">
      <c r="C1551" s="243"/>
      <c r="H1551" s="243"/>
      <c r="L1551" s="282"/>
      <c r="M1551" s="243"/>
      <c r="O1551" s="243"/>
      <c r="P1551" s="246"/>
      <c r="Q1551" s="246"/>
      <c r="R1551" s="246"/>
      <c r="S1551" s="246"/>
      <c r="T1551" s="246"/>
      <c r="U1551" s="246"/>
      <c r="V1551" s="246"/>
      <c r="W1551" s="246"/>
      <c r="X1551" s="246"/>
      <c r="Y1551" s="246"/>
      <c r="Z1551" s="246"/>
      <c r="AA1551" s="246"/>
      <c r="AB1551" s="246"/>
      <c r="AC1551" s="246"/>
      <c r="AD1551" s="246"/>
      <c r="AE1551" s="246"/>
      <c r="AF1551" s="246"/>
      <c r="AG1551" s="246"/>
      <c r="AH1551" s="246"/>
      <c r="AI1551" s="246"/>
      <c r="AJ1551" s="246"/>
      <c r="AK1551" s="246"/>
      <c r="AL1551" s="246"/>
    </row>
    <row r="1552" spans="3:38" s="47" customFormat="1" ht="38.25" customHeight="1" x14ac:dyDescent="0.25">
      <c r="C1552" s="243"/>
      <c r="H1552" s="243"/>
      <c r="L1552" s="282"/>
      <c r="M1552" s="243"/>
      <c r="O1552" s="243"/>
      <c r="P1552" s="246"/>
      <c r="Q1552" s="246"/>
      <c r="R1552" s="246"/>
      <c r="S1552" s="246"/>
      <c r="T1552" s="246"/>
      <c r="U1552" s="246"/>
      <c r="V1552" s="246"/>
      <c r="W1552" s="246"/>
      <c r="X1552" s="246"/>
      <c r="Y1552" s="246"/>
      <c r="Z1552" s="246"/>
      <c r="AA1552" s="246"/>
      <c r="AB1552" s="246"/>
      <c r="AC1552" s="246"/>
      <c r="AD1552" s="246"/>
      <c r="AE1552" s="246"/>
      <c r="AF1552" s="246"/>
      <c r="AG1552" s="246"/>
      <c r="AH1552" s="246"/>
      <c r="AI1552" s="246"/>
      <c r="AJ1552" s="246"/>
      <c r="AK1552" s="246"/>
      <c r="AL1552" s="246"/>
    </row>
    <row r="1553" spans="3:38" s="47" customFormat="1" ht="38.25" customHeight="1" x14ac:dyDescent="0.25">
      <c r="C1553" s="243"/>
      <c r="H1553" s="243"/>
      <c r="L1553" s="282"/>
      <c r="M1553" s="243"/>
      <c r="O1553" s="243"/>
      <c r="P1553" s="246"/>
      <c r="Q1553" s="246"/>
      <c r="R1553" s="246"/>
      <c r="S1553" s="246"/>
      <c r="T1553" s="246"/>
      <c r="U1553" s="246"/>
      <c r="V1553" s="246"/>
      <c r="W1553" s="246"/>
      <c r="X1553" s="246"/>
      <c r="Y1553" s="246"/>
      <c r="Z1553" s="246"/>
      <c r="AA1553" s="246"/>
      <c r="AB1553" s="246"/>
      <c r="AC1553" s="246"/>
      <c r="AD1553" s="246"/>
      <c r="AE1553" s="246"/>
      <c r="AF1553" s="246"/>
      <c r="AG1553" s="246"/>
      <c r="AH1553" s="246"/>
      <c r="AI1553" s="246"/>
      <c r="AJ1553" s="246"/>
      <c r="AK1553" s="246"/>
      <c r="AL1553" s="246"/>
    </row>
    <row r="1554" spans="3:38" s="47" customFormat="1" ht="38.25" customHeight="1" x14ac:dyDescent="0.25">
      <c r="C1554" s="243"/>
      <c r="H1554" s="243"/>
      <c r="L1554" s="282"/>
      <c r="M1554" s="243"/>
      <c r="O1554" s="243"/>
      <c r="P1554" s="246"/>
      <c r="Q1554" s="246"/>
      <c r="R1554" s="246"/>
      <c r="S1554" s="246"/>
      <c r="T1554" s="246"/>
      <c r="U1554" s="246"/>
      <c r="V1554" s="246"/>
      <c r="W1554" s="246"/>
      <c r="X1554" s="246"/>
      <c r="Y1554" s="246"/>
      <c r="Z1554" s="246"/>
      <c r="AA1554" s="246"/>
      <c r="AB1554" s="246"/>
      <c r="AC1554" s="246"/>
      <c r="AD1554" s="246"/>
      <c r="AE1554" s="246"/>
      <c r="AF1554" s="246"/>
      <c r="AG1554" s="246"/>
      <c r="AH1554" s="246"/>
      <c r="AI1554" s="246"/>
      <c r="AJ1554" s="246"/>
      <c r="AK1554" s="246"/>
      <c r="AL1554" s="246"/>
    </row>
    <row r="1555" spans="3:38" s="47" customFormat="1" ht="38.25" customHeight="1" x14ac:dyDescent="0.25">
      <c r="C1555" s="243"/>
      <c r="H1555" s="243"/>
      <c r="L1555" s="282"/>
      <c r="M1555" s="243"/>
      <c r="O1555" s="243"/>
      <c r="P1555" s="246"/>
      <c r="Q1555" s="246"/>
      <c r="R1555" s="246"/>
      <c r="S1555" s="246"/>
      <c r="T1555" s="246"/>
      <c r="U1555" s="246"/>
      <c r="V1555" s="246"/>
      <c r="W1555" s="246"/>
      <c r="X1555" s="246"/>
      <c r="Y1555" s="246"/>
      <c r="Z1555" s="246"/>
      <c r="AA1555" s="246"/>
      <c r="AB1555" s="246"/>
      <c r="AC1555" s="246"/>
      <c r="AD1555" s="246"/>
      <c r="AE1555" s="246"/>
      <c r="AF1555" s="246"/>
      <c r="AG1555" s="246"/>
      <c r="AH1555" s="246"/>
      <c r="AI1555" s="246"/>
      <c r="AJ1555" s="246"/>
      <c r="AK1555" s="246"/>
      <c r="AL1555" s="246"/>
    </row>
    <row r="1556" spans="3:38" s="47" customFormat="1" ht="38.25" customHeight="1" x14ac:dyDescent="0.25">
      <c r="C1556" s="243"/>
      <c r="H1556" s="243"/>
      <c r="L1556" s="282"/>
      <c r="M1556" s="243"/>
      <c r="O1556" s="243"/>
      <c r="P1556" s="246"/>
      <c r="Q1556" s="246"/>
      <c r="R1556" s="246"/>
      <c r="S1556" s="246"/>
      <c r="T1556" s="246"/>
      <c r="U1556" s="246"/>
      <c r="V1556" s="246"/>
      <c r="W1556" s="246"/>
      <c r="X1556" s="246"/>
      <c r="Y1556" s="246"/>
      <c r="Z1556" s="246"/>
      <c r="AA1556" s="246"/>
      <c r="AB1556" s="246"/>
      <c r="AC1556" s="246"/>
      <c r="AD1556" s="246"/>
      <c r="AE1556" s="246"/>
      <c r="AF1556" s="246"/>
      <c r="AG1556" s="246"/>
      <c r="AH1556" s="246"/>
      <c r="AI1556" s="246"/>
      <c r="AJ1556" s="246"/>
      <c r="AK1556" s="246"/>
      <c r="AL1556" s="246"/>
    </row>
    <row r="1557" spans="3:38" s="47" customFormat="1" ht="38.25" customHeight="1" x14ac:dyDescent="0.25">
      <c r="C1557" s="243"/>
      <c r="H1557" s="243"/>
      <c r="L1557" s="282"/>
      <c r="M1557" s="243"/>
      <c r="O1557" s="243"/>
      <c r="P1557" s="246"/>
      <c r="Q1557" s="246"/>
      <c r="R1557" s="246"/>
      <c r="S1557" s="246"/>
      <c r="T1557" s="246"/>
      <c r="U1557" s="246"/>
      <c r="V1557" s="246"/>
      <c r="W1557" s="246"/>
      <c r="X1557" s="246"/>
      <c r="Y1557" s="246"/>
      <c r="Z1557" s="246"/>
      <c r="AA1557" s="246"/>
      <c r="AB1557" s="246"/>
      <c r="AC1557" s="246"/>
      <c r="AD1557" s="246"/>
      <c r="AE1557" s="246"/>
      <c r="AF1557" s="246"/>
      <c r="AG1557" s="246"/>
      <c r="AH1557" s="246"/>
      <c r="AI1557" s="246"/>
      <c r="AJ1557" s="246"/>
      <c r="AK1557" s="246"/>
      <c r="AL1557" s="246"/>
    </row>
    <row r="1558" spans="3:38" s="47" customFormat="1" ht="38.25" customHeight="1" x14ac:dyDescent="0.25">
      <c r="C1558" s="243"/>
      <c r="H1558" s="243"/>
      <c r="L1558" s="282"/>
      <c r="M1558" s="243"/>
      <c r="O1558" s="243"/>
      <c r="P1558" s="246"/>
      <c r="Q1558" s="246"/>
      <c r="R1558" s="246"/>
      <c r="S1558" s="246"/>
      <c r="T1558" s="246"/>
      <c r="U1558" s="246"/>
      <c r="V1558" s="246"/>
      <c r="W1558" s="246"/>
      <c r="X1558" s="246"/>
      <c r="Y1558" s="246"/>
      <c r="Z1558" s="246"/>
      <c r="AA1558" s="246"/>
      <c r="AB1558" s="246"/>
      <c r="AC1558" s="246"/>
      <c r="AD1558" s="246"/>
      <c r="AE1558" s="246"/>
      <c r="AF1558" s="246"/>
      <c r="AG1558" s="246"/>
      <c r="AH1558" s="246"/>
      <c r="AI1558" s="246"/>
      <c r="AJ1558" s="246"/>
      <c r="AK1558" s="246"/>
      <c r="AL1558" s="246"/>
    </row>
    <row r="1559" spans="3:38" s="47" customFormat="1" ht="38.25" customHeight="1" x14ac:dyDescent="0.25">
      <c r="C1559" s="243"/>
      <c r="H1559" s="243"/>
      <c r="L1559" s="282"/>
      <c r="M1559" s="243"/>
      <c r="O1559" s="243"/>
      <c r="P1559" s="246"/>
      <c r="Q1559" s="246"/>
      <c r="R1559" s="246"/>
      <c r="S1559" s="246"/>
      <c r="T1559" s="246"/>
      <c r="U1559" s="246"/>
      <c r="V1559" s="246"/>
      <c r="W1559" s="246"/>
      <c r="X1559" s="246"/>
      <c r="Y1559" s="246"/>
      <c r="Z1559" s="246"/>
      <c r="AA1559" s="246"/>
      <c r="AB1559" s="246"/>
      <c r="AC1559" s="246"/>
      <c r="AD1559" s="246"/>
      <c r="AE1559" s="246"/>
      <c r="AF1559" s="246"/>
      <c r="AG1559" s="246"/>
      <c r="AH1559" s="246"/>
      <c r="AI1559" s="246"/>
      <c r="AJ1559" s="246"/>
      <c r="AK1559" s="246"/>
      <c r="AL1559" s="246"/>
    </row>
    <row r="1560" spans="3:38" s="47" customFormat="1" ht="38.25" customHeight="1" x14ac:dyDescent="0.25">
      <c r="C1560" s="243"/>
      <c r="H1560" s="243"/>
      <c r="L1560" s="282"/>
      <c r="M1560" s="243"/>
      <c r="O1560" s="243"/>
      <c r="P1560" s="246"/>
      <c r="Q1560" s="246"/>
      <c r="R1560" s="246"/>
      <c r="S1560" s="246"/>
      <c r="T1560" s="246"/>
      <c r="U1560" s="246"/>
      <c r="V1560" s="246"/>
      <c r="W1560" s="246"/>
      <c r="X1560" s="246"/>
      <c r="Y1560" s="246"/>
      <c r="Z1560" s="246"/>
      <c r="AA1560" s="246"/>
      <c r="AB1560" s="246"/>
      <c r="AC1560" s="246"/>
      <c r="AD1560" s="246"/>
      <c r="AE1560" s="246"/>
      <c r="AF1560" s="246"/>
      <c r="AG1560" s="246"/>
      <c r="AH1560" s="246"/>
      <c r="AI1560" s="246"/>
      <c r="AJ1560" s="246"/>
      <c r="AK1560" s="246"/>
      <c r="AL1560" s="246"/>
    </row>
    <row r="1561" spans="3:38" s="47" customFormat="1" ht="38.25" customHeight="1" x14ac:dyDescent="0.25">
      <c r="C1561" s="243"/>
      <c r="H1561" s="243"/>
      <c r="L1561" s="282"/>
      <c r="M1561" s="243"/>
      <c r="O1561" s="243"/>
      <c r="P1561" s="246"/>
      <c r="Q1561" s="246"/>
      <c r="R1561" s="246"/>
      <c r="S1561" s="246"/>
      <c r="T1561" s="246"/>
      <c r="U1561" s="246"/>
      <c r="V1561" s="246"/>
      <c r="W1561" s="246"/>
      <c r="X1561" s="246"/>
      <c r="Y1561" s="246"/>
      <c r="Z1561" s="246"/>
      <c r="AA1561" s="246"/>
      <c r="AB1561" s="246"/>
      <c r="AC1561" s="246"/>
      <c r="AD1561" s="246"/>
      <c r="AE1561" s="246"/>
      <c r="AF1561" s="246"/>
      <c r="AG1561" s="246"/>
      <c r="AH1561" s="246"/>
      <c r="AI1561" s="246"/>
      <c r="AJ1561" s="246"/>
      <c r="AK1561" s="246"/>
      <c r="AL1561" s="246"/>
    </row>
    <row r="1562" spans="3:38" s="47" customFormat="1" ht="38.25" customHeight="1" x14ac:dyDescent="0.25">
      <c r="C1562" s="243"/>
      <c r="H1562" s="243"/>
      <c r="L1562" s="282"/>
      <c r="M1562" s="243"/>
      <c r="O1562" s="243"/>
      <c r="P1562" s="246"/>
      <c r="Q1562" s="246"/>
      <c r="R1562" s="246"/>
      <c r="S1562" s="246"/>
      <c r="T1562" s="246"/>
      <c r="U1562" s="246"/>
      <c r="V1562" s="246"/>
      <c r="W1562" s="246"/>
      <c r="X1562" s="246"/>
      <c r="Y1562" s="246"/>
      <c r="Z1562" s="246"/>
      <c r="AA1562" s="246"/>
      <c r="AB1562" s="246"/>
      <c r="AC1562" s="246"/>
      <c r="AD1562" s="246"/>
      <c r="AE1562" s="246"/>
      <c r="AF1562" s="246"/>
      <c r="AG1562" s="246"/>
      <c r="AH1562" s="246"/>
      <c r="AI1562" s="246"/>
      <c r="AJ1562" s="246"/>
      <c r="AK1562" s="246"/>
      <c r="AL1562" s="246"/>
    </row>
    <row r="1563" spans="3:38" s="47" customFormat="1" ht="38.25" customHeight="1" x14ac:dyDescent="0.25">
      <c r="C1563" s="243"/>
      <c r="H1563" s="243"/>
      <c r="L1563" s="282"/>
      <c r="M1563" s="243"/>
      <c r="O1563" s="243"/>
      <c r="P1563" s="246"/>
      <c r="Q1563" s="246"/>
      <c r="R1563" s="246"/>
      <c r="S1563" s="246"/>
      <c r="T1563" s="246"/>
      <c r="U1563" s="246"/>
      <c r="V1563" s="246"/>
      <c r="W1563" s="246"/>
      <c r="X1563" s="246"/>
      <c r="Y1563" s="246"/>
      <c r="Z1563" s="246"/>
      <c r="AA1563" s="246"/>
      <c r="AB1563" s="246"/>
      <c r="AC1563" s="246"/>
      <c r="AD1563" s="246"/>
      <c r="AE1563" s="246"/>
      <c r="AF1563" s="246"/>
      <c r="AG1563" s="246"/>
      <c r="AH1563" s="246"/>
      <c r="AI1563" s="246"/>
      <c r="AJ1563" s="246"/>
      <c r="AK1563" s="246"/>
      <c r="AL1563" s="246"/>
    </row>
    <row r="1564" spans="3:38" s="47" customFormat="1" ht="38.25" customHeight="1" x14ac:dyDescent="0.25">
      <c r="C1564" s="243"/>
      <c r="H1564" s="243"/>
      <c r="L1564" s="282"/>
      <c r="M1564" s="243"/>
      <c r="O1564" s="243"/>
      <c r="P1564" s="246"/>
      <c r="Q1564" s="246"/>
      <c r="R1564" s="246"/>
      <c r="S1564" s="246"/>
      <c r="T1564" s="246"/>
      <c r="U1564" s="246"/>
      <c r="V1564" s="246"/>
      <c r="W1564" s="246"/>
      <c r="X1564" s="246"/>
      <c r="Y1564" s="246"/>
      <c r="Z1564" s="246"/>
      <c r="AA1564" s="246"/>
      <c r="AB1564" s="246"/>
      <c r="AC1564" s="246"/>
      <c r="AD1564" s="246"/>
      <c r="AE1564" s="246"/>
      <c r="AF1564" s="246"/>
      <c r="AG1564" s="246"/>
      <c r="AH1564" s="246"/>
      <c r="AI1564" s="246"/>
      <c r="AJ1564" s="246"/>
      <c r="AK1564" s="246"/>
      <c r="AL1564" s="246"/>
    </row>
    <row r="1565" spans="3:38" s="47" customFormat="1" ht="38.25" customHeight="1" x14ac:dyDescent="0.25">
      <c r="C1565" s="243"/>
      <c r="H1565" s="243"/>
      <c r="L1565" s="282"/>
      <c r="M1565" s="243"/>
      <c r="O1565" s="243"/>
      <c r="P1565" s="246"/>
      <c r="Q1565" s="246"/>
      <c r="R1565" s="246"/>
      <c r="S1565" s="246"/>
      <c r="T1565" s="246"/>
      <c r="U1565" s="246"/>
      <c r="V1565" s="246"/>
      <c r="W1565" s="246"/>
      <c r="X1565" s="246"/>
      <c r="Y1565" s="246"/>
      <c r="Z1565" s="246"/>
      <c r="AA1565" s="246"/>
      <c r="AB1565" s="246"/>
      <c r="AC1565" s="246"/>
      <c r="AD1565" s="246"/>
      <c r="AE1565" s="246"/>
      <c r="AF1565" s="246"/>
      <c r="AG1565" s="246"/>
      <c r="AH1565" s="246"/>
      <c r="AI1565" s="246"/>
      <c r="AJ1565" s="246"/>
      <c r="AK1565" s="246"/>
      <c r="AL1565" s="246"/>
    </row>
    <row r="1566" spans="3:38" s="47" customFormat="1" ht="38.25" customHeight="1" x14ac:dyDescent="0.25">
      <c r="C1566" s="243"/>
      <c r="H1566" s="243"/>
      <c r="L1566" s="282"/>
      <c r="M1566" s="243"/>
      <c r="O1566" s="243"/>
      <c r="P1566" s="246"/>
      <c r="Q1566" s="246"/>
      <c r="R1566" s="246"/>
      <c r="S1566" s="246"/>
      <c r="T1566" s="246"/>
      <c r="U1566" s="246"/>
      <c r="V1566" s="246"/>
      <c r="W1566" s="246"/>
      <c r="X1566" s="246"/>
      <c r="Y1566" s="246"/>
      <c r="Z1566" s="246"/>
      <c r="AA1566" s="246"/>
      <c r="AB1566" s="246"/>
      <c r="AC1566" s="246"/>
      <c r="AD1566" s="246"/>
      <c r="AE1566" s="246"/>
      <c r="AF1566" s="246"/>
      <c r="AG1566" s="246"/>
      <c r="AH1566" s="246"/>
      <c r="AI1566" s="246"/>
      <c r="AJ1566" s="246"/>
      <c r="AK1566" s="246"/>
      <c r="AL1566" s="246"/>
    </row>
    <row r="1567" spans="3:38" s="47" customFormat="1" ht="38.25" customHeight="1" x14ac:dyDescent="0.25">
      <c r="C1567" s="243"/>
      <c r="H1567" s="243"/>
      <c r="L1567" s="282"/>
      <c r="M1567" s="243"/>
      <c r="O1567" s="243"/>
      <c r="P1567" s="246"/>
      <c r="Q1567" s="246"/>
      <c r="R1567" s="246"/>
      <c r="S1567" s="246"/>
      <c r="T1567" s="246"/>
      <c r="U1567" s="246"/>
      <c r="V1567" s="246"/>
      <c r="W1567" s="246"/>
      <c r="X1567" s="246"/>
      <c r="Y1567" s="246"/>
      <c r="Z1567" s="246"/>
      <c r="AA1567" s="246"/>
      <c r="AB1567" s="246"/>
      <c r="AC1567" s="246"/>
      <c r="AD1567" s="246"/>
      <c r="AE1567" s="246"/>
      <c r="AF1567" s="246"/>
      <c r="AG1567" s="246"/>
      <c r="AH1567" s="246"/>
      <c r="AI1567" s="246"/>
      <c r="AJ1567" s="246"/>
      <c r="AK1567" s="246"/>
      <c r="AL1567" s="246"/>
    </row>
    <row r="1568" spans="3:38" s="47" customFormat="1" ht="38.25" customHeight="1" x14ac:dyDescent="0.25">
      <c r="C1568" s="243"/>
      <c r="H1568" s="243"/>
      <c r="L1568" s="282"/>
      <c r="M1568" s="243"/>
      <c r="O1568" s="243"/>
      <c r="P1568" s="246"/>
      <c r="Q1568" s="246"/>
      <c r="R1568" s="246"/>
      <c r="S1568" s="246"/>
      <c r="T1568" s="246"/>
      <c r="U1568" s="246"/>
      <c r="V1568" s="246"/>
      <c r="W1568" s="246"/>
      <c r="X1568" s="246"/>
      <c r="Y1568" s="246"/>
      <c r="Z1568" s="246"/>
      <c r="AA1568" s="246"/>
      <c r="AB1568" s="246"/>
      <c r="AC1568" s="246"/>
      <c r="AD1568" s="246"/>
      <c r="AE1568" s="246"/>
      <c r="AF1568" s="246"/>
      <c r="AG1568" s="246"/>
      <c r="AH1568" s="246"/>
      <c r="AI1568" s="246"/>
      <c r="AJ1568" s="246"/>
      <c r="AK1568" s="246"/>
      <c r="AL1568" s="246"/>
    </row>
    <row r="1569" spans="3:38" s="47" customFormat="1" ht="38.25" customHeight="1" x14ac:dyDescent="0.25">
      <c r="C1569" s="243"/>
      <c r="H1569" s="243"/>
      <c r="L1569" s="282"/>
      <c r="M1569" s="243"/>
      <c r="O1569" s="243"/>
      <c r="P1569" s="246"/>
      <c r="Q1569" s="246"/>
      <c r="R1569" s="246"/>
      <c r="S1569" s="246"/>
      <c r="T1569" s="246"/>
      <c r="U1569" s="246"/>
      <c r="V1569" s="246"/>
      <c r="W1569" s="246"/>
      <c r="X1569" s="246"/>
      <c r="Y1569" s="246"/>
      <c r="Z1569" s="246"/>
      <c r="AA1569" s="246"/>
      <c r="AB1569" s="246"/>
      <c r="AC1569" s="246"/>
      <c r="AD1569" s="246"/>
      <c r="AE1569" s="246"/>
      <c r="AF1569" s="246"/>
      <c r="AG1569" s="246"/>
      <c r="AH1569" s="246"/>
      <c r="AI1569" s="246"/>
      <c r="AJ1569" s="246"/>
      <c r="AK1569" s="246"/>
      <c r="AL1569" s="246"/>
    </row>
    <row r="1570" spans="3:38" s="47" customFormat="1" ht="38.25" customHeight="1" x14ac:dyDescent="0.25">
      <c r="C1570" s="243"/>
      <c r="H1570" s="243"/>
      <c r="L1570" s="282"/>
      <c r="M1570" s="243"/>
      <c r="O1570" s="243"/>
      <c r="P1570" s="246"/>
      <c r="Q1570" s="246"/>
      <c r="R1570" s="246"/>
      <c r="S1570" s="246"/>
      <c r="T1570" s="246"/>
      <c r="U1570" s="246"/>
      <c r="V1570" s="246"/>
      <c r="W1570" s="246"/>
      <c r="X1570" s="246"/>
      <c r="Y1570" s="246"/>
      <c r="Z1570" s="246"/>
      <c r="AA1570" s="246"/>
      <c r="AB1570" s="246"/>
      <c r="AC1570" s="246"/>
      <c r="AD1570" s="246"/>
      <c r="AE1570" s="246"/>
      <c r="AF1570" s="246"/>
      <c r="AG1570" s="246"/>
      <c r="AH1570" s="246"/>
      <c r="AI1570" s="246"/>
      <c r="AJ1570" s="246"/>
      <c r="AK1570" s="246"/>
      <c r="AL1570" s="246"/>
    </row>
    <row r="1571" spans="3:38" s="47" customFormat="1" ht="38.25" customHeight="1" x14ac:dyDescent="0.25">
      <c r="C1571" s="243"/>
      <c r="H1571" s="243"/>
      <c r="L1571" s="282"/>
      <c r="M1571" s="243"/>
      <c r="O1571" s="243"/>
      <c r="P1571" s="246"/>
      <c r="Q1571" s="246"/>
      <c r="R1571" s="246"/>
      <c r="S1571" s="246"/>
      <c r="T1571" s="246"/>
      <c r="U1571" s="246"/>
      <c r="V1571" s="246"/>
      <c r="W1571" s="246"/>
      <c r="X1571" s="246"/>
      <c r="Y1571" s="246"/>
      <c r="Z1571" s="246"/>
      <c r="AA1571" s="246"/>
      <c r="AB1571" s="246"/>
      <c r="AC1571" s="246"/>
      <c r="AD1571" s="246"/>
      <c r="AE1571" s="246"/>
      <c r="AF1571" s="246"/>
      <c r="AG1571" s="246"/>
      <c r="AH1571" s="246"/>
      <c r="AI1571" s="246"/>
      <c r="AJ1571" s="246"/>
      <c r="AK1571" s="246"/>
      <c r="AL1571" s="246"/>
    </row>
    <row r="1572" spans="3:38" s="47" customFormat="1" ht="38.25" customHeight="1" x14ac:dyDescent="0.25">
      <c r="C1572" s="243"/>
      <c r="H1572" s="243"/>
      <c r="L1572" s="282"/>
      <c r="M1572" s="243"/>
      <c r="O1572" s="243"/>
      <c r="P1572" s="246"/>
      <c r="Q1572" s="246"/>
      <c r="R1572" s="246"/>
      <c r="S1572" s="246"/>
      <c r="T1572" s="246"/>
      <c r="U1572" s="246"/>
      <c r="V1572" s="246"/>
      <c r="W1572" s="246"/>
      <c r="X1572" s="246"/>
      <c r="Y1572" s="246"/>
      <c r="Z1572" s="246"/>
      <c r="AA1572" s="246"/>
      <c r="AB1572" s="246"/>
      <c r="AC1572" s="246"/>
      <c r="AD1572" s="246"/>
      <c r="AE1572" s="246"/>
      <c r="AF1572" s="246"/>
      <c r="AG1572" s="246"/>
      <c r="AH1572" s="246"/>
      <c r="AI1572" s="246"/>
      <c r="AJ1572" s="246"/>
      <c r="AK1572" s="246"/>
      <c r="AL1572" s="246"/>
    </row>
    <row r="1573" spans="3:38" s="47" customFormat="1" ht="38.25" customHeight="1" x14ac:dyDescent="0.25">
      <c r="C1573" s="243"/>
      <c r="H1573" s="243"/>
      <c r="L1573" s="282"/>
      <c r="M1573" s="243"/>
      <c r="O1573" s="243"/>
      <c r="P1573" s="246"/>
      <c r="Q1573" s="246"/>
      <c r="R1573" s="246"/>
      <c r="S1573" s="246"/>
      <c r="T1573" s="246"/>
      <c r="U1573" s="246"/>
      <c r="V1573" s="246"/>
      <c r="W1573" s="246"/>
      <c r="X1573" s="246"/>
      <c r="Y1573" s="246"/>
      <c r="Z1573" s="246"/>
      <c r="AA1573" s="246"/>
      <c r="AB1573" s="246"/>
      <c r="AC1573" s="246"/>
      <c r="AD1573" s="246"/>
      <c r="AE1573" s="246"/>
      <c r="AF1573" s="246"/>
      <c r="AG1573" s="246"/>
      <c r="AH1573" s="246"/>
      <c r="AI1573" s="246"/>
      <c r="AJ1573" s="246"/>
      <c r="AK1573" s="246"/>
      <c r="AL1573" s="246"/>
    </row>
    <row r="1574" spans="3:38" s="47" customFormat="1" ht="38.25" customHeight="1" x14ac:dyDescent="0.25">
      <c r="C1574" s="243"/>
      <c r="H1574" s="243"/>
      <c r="L1574" s="282"/>
      <c r="M1574" s="243"/>
      <c r="O1574" s="243"/>
      <c r="P1574" s="246"/>
      <c r="Q1574" s="246"/>
      <c r="R1574" s="246"/>
      <c r="S1574" s="246"/>
      <c r="T1574" s="246"/>
      <c r="U1574" s="246"/>
      <c r="V1574" s="246"/>
      <c r="W1574" s="246"/>
      <c r="X1574" s="246"/>
      <c r="Y1574" s="246"/>
      <c r="Z1574" s="246"/>
      <c r="AA1574" s="246"/>
      <c r="AB1574" s="246"/>
      <c r="AC1574" s="246"/>
      <c r="AD1574" s="246"/>
      <c r="AE1574" s="246"/>
      <c r="AF1574" s="246"/>
      <c r="AG1574" s="246"/>
      <c r="AH1574" s="246"/>
      <c r="AI1574" s="246"/>
      <c r="AJ1574" s="246"/>
      <c r="AK1574" s="246"/>
      <c r="AL1574" s="246"/>
    </row>
    <row r="1575" spans="3:38" s="47" customFormat="1" ht="38.25" customHeight="1" x14ac:dyDescent="0.25">
      <c r="C1575" s="243"/>
      <c r="H1575" s="243"/>
      <c r="L1575" s="282"/>
      <c r="M1575" s="243"/>
      <c r="O1575" s="243"/>
      <c r="P1575" s="246"/>
      <c r="Q1575" s="246"/>
      <c r="R1575" s="246"/>
      <c r="S1575" s="246"/>
      <c r="T1575" s="246"/>
      <c r="U1575" s="246"/>
      <c r="V1575" s="246"/>
      <c r="W1575" s="246"/>
      <c r="X1575" s="246"/>
      <c r="Y1575" s="246"/>
      <c r="Z1575" s="246"/>
      <c r="AA1575" s="246"/>
      <c r="AB1575" s="246"/>
      <c r="AC1575" s="246"/>
      <c r="AD1575" s="246"/>
      <c r="AE1575" s="246"/>
      <c r="AF1575" s="246"/>
      <c r="AG1575" s="246"/>
      <c r="AH1575" s="246"/>
      <c r="AI1575" s="246"/>
      <c r="AJ1575" s="246"/>
      <c r="AK1575" s="246"/>
      <c r="AL1575" s="246"/>
    </row>
    <row r="1576" spans="3:38" s="47" customFormat="1" ht="38.25" customHeight="1" x14ac:dyDescent="0.25">
      <c r="C1576" s="243"/>
      <c r="H1576" s="243"/>
      <c r="L1576" s="282"/>
      <c r="M1576" s="243"/>
      <c r="O1576" s="243"/>
      <c r="P1576" s="246"/>
      <c r="Q1576" s="246"/>
      <c r="R1576" s="246"/>
      <c r="S1576" s="246"/>
      <c r="T1576" s="246"/>
      <c r="U1576" s="246"/>
      <c r="V1576" s="246"/>
      <c r="W1576" s="246"/>
      <c r="X1576" s="246"/>
      <c r="Y1576" s="246"/>
      <c r="Z1576" s="246"/>
      <c r="AA1576" s="246"/>
      <c r="AB1576" s="246"/>
      <c r="AC1576" s="246"/>
      <c r="AD1576" s="246"/>
      <c r="AE1576" s="246"/>
      <c r="AF1576" s="246"/>
      <c r="AG1576" s="246"/>
      <c r="AH1576" s="246"/>
      <c r="AI1576" s="246"/>
      <c r="AJ1576" s="246"/>
      <c r="AK1576" s="246"/>
      <c r="AL1576" s="246"/>
    </row>
    <row r="1577" spans="3:38" s="47" customFormat="1" ht="38.25" customHeight="1" x14ac:dyDescent="0.25">
      <c r="C1577" s="243"/>
      <c r="H1577" s="243"/>
      <c r="L1577" s="282"/>
      <c r="M1577" s="243"/>
      <c r="O1577" s="243"/>
      <c r="P1577" s="246"/>
      <c r="Q1577" s="246"/>
      <c r="R1577" s="246"/>
      <c r="S1577" s="246"/>
      <c r="T1577" s="246"/>
      <c r="U1577" s="246"/>
      <c r="V1577" s="246"/>
      <c r="W1577" s="246"/>
      <c r="X1577" s="246"/>
      <c r="Y1577" s="246"/>
      <c r="Z1577" s="246"/>
      <c r="AA1577" s="246"/>
      <c r="AB1577" s="246"/>
      <c r="AC1577" s="246"/>
      <c r="AD1577" s="246"/>
      <c r="AE1577" s="246"/>
      <c r="AF1577" s="246"/>
      <c r="AG1577" s="246"/>
      <c r="AH1577" s="246"/>
      <c r="AI1577" s="246"/>
      <c r="AJ1577" s="246"/>
      <c r="AK1577" s="246"/>
      <c r="AL1577" s="246"/>
    </row>
    <row r="1578" spans="3:38" s="47" customFormat="1" ht="38.25" customHeight="1" x14ac:dyDescent="0.25">
      <c r="C1578" s="243"/>
      <c r="H1578" s="243"/>
      <c r="L1578" s="282"/>
      <c r="M1578" s="243"/>
      <c r="O1578" s="243"/>
      <c r="P1578" s="246"/>
      <c r="Q1578" s="246"/>
      <c r="R1578" s="246"/>
      <c r="S1578" s="246"/>
      <c r="T1578" s="246"/>
      <c r="U1578" s="246"/>
      <c r="V1578" s="246"/>
      <c r="W1578" s="246"/>
      <c r="X1578" s="246"/>
      <c r="Y1578" s="246"/>
      <c r="Z1578" s="246"/>
      <c r="AA1578" s="246"/>
      <c r="AB1578" s="246"/>
      <c r="AC1578" s="246"/>
      <c r="AD1578" s="246"/>
      <c r="AE1578" s="246"/>
      <c r="AF1578" s="246"/>
      <c r="AG1578" s="246"/>
      <c r="AH1578" s="246"/>
      <c r="AI1578" s="246"/>
      <c r="AJ1578" s="246"/>
      <c r="AK1578" s="246"/>
      <c r="AL1578" s="246"/>
    </row>
    <row r="1579" spans="3:38" s="47" customFormat="1" ht="38.25" customHeight="1" x14ac:dyDescent="0.25">
      <c r="C1579" s="243"/>
      <c r="H1579" s="243"/>
      <c r="L1579" s="282"/>
      <c r="M1579" s="243"/>
      <c r="O1579" s="243"/>
      <c r="P1579" s="246"/>
      <c r="Q1579" s="246"/>
      <c r="R1579" s="246"/>
      <c r="S1579" s="246"/>
      <c r="T1579" s="246"/>
      <c r="U1579" s="246"/>
      <c r="V1579" s="246"/>
      <c r="W1579" s="246"/>
      <c r="X1579" s="246"/>
      <c r="Y1579" s="246"/>
      <c r="Z1579" s="246"/>
      <c r="AA1579" s="246"/>
      <c r="AB1579" s="246"/>
      <c r="AC1579" s="246"/>
      <c r="AD1579" s="246"/>
      <c r="AE1579" s="246"/>
      <c r="AF1579" s="246"/>
      <c r="AG1579" s="246"/>
      <c r="AH1579" s="246"/>
      <c r="AI1579" s="246"/>
      <c r="AJ1579" s="246"/>
      <c r="AK1579" s="246"/>
      <c r="AL1579" s="246"/>
    </row>
    <row r="1580" spans="3:38" s="47" customFormat="1" ht="38.25" customHeight="1" x14ac:dyDescent="0.25">
      <c r="C1580" s="243"/>
      <c r="H1580" s="243"/>
      <c r="L1580" s="282"/>
      <c r="M1580" s="243"/>
      <c r="O1580" s="243"/>
      <c r="P1580" s="246"/>
      <c r="Q1580" s="246"/>
      <c r="R1580" s="246"/>
      <c r="S1580" s="246"/>
      <c r="T1580" s="246"/>
      <c r="U1580" s="246"/>
      <c r="V1580" s="246"/>
      <c r="W1580" s="246"/>
      <c r="X1580" s="246"/>
      <c r="Y1580" s="246"/>
      <c r="Z1580" s="246"/>
      <c r="AA1580" s="246"/>
      <c r="AB1580" s="246"/>
      <c r="AC1580" s="246"/>
      <c r="AD1580" s="246"/>
      <c r="AE1580" s="246"/>
      <c r="AF1580" s="246"/>
      <c r="AG1580" s="246"/>
      <c r="AH1580" s="246"/>
      <c r="AI1580" s="246"/>
      <c r="AJ1580" s="246"/>
      <c r="AK1580" s="246"/>
      <c r="AL1580" s="246"/>
    </row>
    <row r="1581" spans="3:38" s="47" customFormat="1" ht="38.25" customHeight="1" x14ac:dyDescent="0.25">
      <c r="C1581" s="243"/>
      <c r="H1581" s="243"/>
      <c r="L1581" s="282"/>
      <c r="M1581" s="243"/>
      <c r="O1581" s="243"/>
      <c r="P1581" s="246"/>
      <c r="Q1581" s="246"/>
      <c r="R1581" s="246"/>
      <c r="S1581" s="246"/>
      <c r="T1581" s="246"/>
      <c r="U1581" s="246"/>
      <c r="V1581" s="246"/>
      <c r="W1581" s="246"/>
      <c r="X1581" s="246"/>
      <c r="Y1581" s="246"/>
      <c r="Z1581" s="246"/>
      <c r="AA1581" s="246"/>
      <c r="AB1581" s="246"/>
      <c r="AC1581" s="246"/>
      <c r="AD1581" s="246"/>
      <c r="AE1581" s="246"/>
      <c r="AF1581" s="246"/>
      <c r="AG1581" s="246"/>
      <c r="AH1581" s="246"/>
      <c r="AI1581" s="246"/>
      <c r="AJ1581" s="246"/>
      <c r="AK1581" s="246"/>
      <c r="AL1581" s="246"/>
    </row>
    <row r="1582" spans="3:38" s="47" customFormat="1" ht="38.25" customHeight="1" x14ac:dyDescent="0.25">
      <c r="C1582" s="243"/>
      <c r="H1582" s="243"/>
      <c r="L1582" s="282"/>
      <c r="M1582" s="243"/>
      <c r="O1582" s="243"/>
      <c r="P1582" s="246"/>
      <c r="Q1582" s="246"/>
      <c r="R1582" s="246"/>
      <c r="S1582" s="246"/>
      <c r="T1582" s="246"/>
      <c r="U1582" s="246"/>
      <c r="V1582" s="246"/>
      <c r="W1582" s="246"/>
      <c r="X1582" s="246"/>
      <c r="Y1582" s="246"/>
      <c r="Z1582" s="246"/>
      <c r="AA1582" s="246"/>
      <c r="AB1582" s="246"/>
      <c r="AC1582" s="246"/>
      <c r="AD1582" s="246"/>
      <c r="AE1582" s="246"/>
      <c r="AF1582" s="246"/>
      <c r="AG1582" s="246"/>
      <c r="AH1582" s="246"/>
      <c r="AI1582" s="246"/>
      <c r="AJ1582" s="246"/>
      <c r="AK1582" s="246"/>
      <c r="AL1582" s="246"/>
    </row>
    <row r="1583" spans="3:38" s="47" customFormat="1" ht="38.25" customHeight="1" x14ac:dyDescent="0.25">
      <c r="C1583" s="243"/>
      <c r="H1583" s="243"/>
      <c r="L1583" s="282"/>
      <c r="M1583" s="243"/>
      <c r="O1583" s="243"/>
      <c r="P1583" s="246"/>
      <c r="Q1583" s="246"/>
      <c r="R1583" s="246"/>
      <c r="S1583" s="246"/>
      <c r="T1583" s="246"/>
      <c r="U1583" s="246"/>
      <c r="V1583" s="246"/>
      <c r="W1583" s="246"/>
      <c r="X1583" s="246"/>
      <c r="Y1583" s="246"/>
      <c r="Z1583" s="246"/>
      <c r="AA1583" s="246"/>
      <c r="AB1583" s="246"/>
      <c r="AC1583" s="246"/>
      <c r="AD1583" s="246"/>
      <c r="AE1583" s="246"/>
      <c r="AF1583" s="246"/>
      <c r="AG1583" s="246"/>
      <c r="AH1583" s="246"/>
      <c r="AI1583" s="246"/>
      <c r="AJ1583" s="246"/>
      <c r="AK1583" s="246"/>
      <c r="AL1583" s="246"/>
    </row>
    <row r="1584" spans="3:38" s="47" customFormat="1" ht="38.25" customHeight="1" x14ac:dyDescent="0.25">
      <c r="C1584" s="243"/>
      <c r="H1584" s="243"/>
      <c r="L1584" s="282"/>
      <c r="M1584" s="243"/>
      <c r="O1584" s="243"/>
      <c r="P1584" s="246"/>
      <c r="Q1584" s="246"/>
      <c r="R1584" s="246"/>
      <c r="S1584" s="246"/>
      <c r="T1584" s="246"/>
      <c r="U1584" s="246"/>
      <c r="V1584" s="246"/>
      <c r="W1584" s="246"/>
      <c r="X1584" s="246"/>
      <c r="Y1584" s="246"/>
      <c r="Z1584" s="246"/>
      <c r="AA1584" s="246"/>
      <c r="AB1584" s="246"/>
      <c r="AC1584" s="246"/>
      <c r="AD1584" s="246"/>
      <c r="AE1584" s="246"/>
      <c r="AF1584" s="246"/>
      <c r="AG1584" s="246"/>
      <c r="AH1584" s="246"/>
      <c r="AI1584" s="246"/>
      <c r="AJ1584" s="246"/>
      <c r="AK1584" s="246"/>
      <c r="AL1584" s="246"/>
    </row>
    <row r="1585" spans="3:38" s="47" customFormat="1" ht="38.25" customHeight="1" x14ac:dyDescent="0.25">
      <c r="C1585" s="243"/>
      <c r="H1585" s="243"/>
      <c r="L1585" s="282"/>
      <c r="M1585" s="243"/>
      <c r="O1585" s="243"/>
      <c r="P1585" s="246"/>
      <c r="Q1585" s="246"/>
      <c r="R1585" s="246"/>
      <c r="S1585" s="246"/>
      <c r="T1585" s="246"/>
      <c r="U1585" s="246"/>
      <c r="V1585" s="246"/>
      <c r="W1585" s="246"/>
      <c r="X1585" s="246"/>
      <c r="Y1585" s="246"/>
      <c r="Z1585" s="246"/>
      <c r="AA1585" s="246"/>
      <c r="AB1585" s="246"/>
      <c r="AC1585" s="246"/>
      <c r="AD1585" s="246"/>
      <c r="AE1585" s="246"/>
      <c r="AF1585" s="246"/>
      <c r="AG1585" s="246"/>
      <c r="AH1585" s="246"/>
      <c r="AI1585" s="246"/>
      <c r="AJ1585" s="246"/>
      <c r="AK1585" s="246"/>
      <c r="AL1585" s="246"/>
    </row>
    <row r="1586" spans="3:38" s="47" customFormat="1" ht="38.25" customHeight="1" x14ac:dyDescent="0.25">
      <c r="C1586" s="243"/>
      <c r="H1586" s="243"/>
      <c r="L1586" s="282"/>
      <c r="M1586" s="243"/>
      <c r="O1586" s="243"/>
      <c r="P1586" s="246"/>
      <c r="Q1586" s="246"/>
      <c r="R1586" s="246"/>
      <c r="S1586" s="246"/>
      <c r="T1586" s="246"/>
      <c r="U1586" s="246"/>
      <c r="V1586" s="246"/>
      <c r="W1586" s="246"/>
      <c r="X1586" s="246"/>
      <c r="Y1586" s="246"/>
      <c r="Z1586" s="246"/>
      <c r="AA1586" s="246"/>
      <c r="AB1586" s="246"/>
      <c r="AC1586" s="246"/>
      <c r="AD1586" s="246"/>
      <c r="AE1586" s="246"/>
      <c r="AF1586" s="246"/>
      <c r="AG1586" s="246"/>
      <c r="AH1586" s="246"/>
      <c r="AI1586" s="246"/>
      <c r="AJ1586" s="246"/>
      <c r="AK1586" s="246"/>
      <c r="AL1586" s="246"/>
    </row>
    <row r="1587" spans="3:38" s="47" customFormat="1" ht="38.25" customHeight="1" x14ac:dyDescent="0.25">
      <c r="C1587" s="243"/>
      <c r="H1587" s="243"/>
      <c r="L1587" s="282"/>
      <c r="M1587" s="243"/>
      <c r="O1587" s="243"/>
      <c r="P1587" s="246"/>
      <c r="Q1587" s="246"/>
      <c r="R1587" s="246"/>
      <c r="S1587" s="246"/>
      <c r="T1587" s="246"/>
      <c r="U1587" s="246"/>
      <c r="V1587" s="246"/>
      <c r="W1587" s="246"/>
      <c r="X1587" s="246"/>
      <c r="Y1587" s="246"/>
      <c r="Z1587" s="246"/>
      <c r="AA1587" s="246"/>
      <c r="AB1587" s="246"/>
      <c r="AC1587" s="246"/>
      <c r="AD1587" s="246"/>
      <c r="AE1587" s="246"/>
      <c r="AF1587" s="246"/>
      <c r="AG1587" s="246"/>
      <c r="AH1587" s="246"/>
      <c r="AI1587" s="246"/>
      <c r="AJ1587" s="246"/>
      <c r="AK1587" s="246"/>
      <c r="AL1587" s="246"/>
    </row>
    <row r="1588" spans="3:38" s="47" customFormat="1" ht="38.25" customHeight="1" x14ac:dyDescent="0.25">
      <c r="C1588" s="243"/>
      <c r="H1588" s="243"/>
      <c r="L1588" s="282"/>
      <c r="M1588" s="243"/>
      <c r="O1588" s="243"/>
      <c r="P1588" s="246"/>
      <c r="Q1588" s="246"/>
      <c r="R1588" s="246"/>
      <c r="S1588" s="246"/>
      <c r="T1588" s="246"/>
      <c r="U1588" s="246"/>
      <c r="V1588" s="246"/>
      <c r="W1588" s="246"/>
      <c r="X1588" s="246"/>
      <c r="Y1588" s="246"/>
      <c r="Z1588" s="246"/>
      <c r="AA1588" s="246"/>
      <c r="AB1588" s="246"/>
      <c r="AC1588" s="246"/>
      <c r="AD1588" s="246"/>
      <c r="AE1588" s="246"/>
      <c r="AF1588" s="246"/>
      <c r="AG1588" s="246"/>
      <c r="AH1588" s="246"/>
      <c r="AI1588" s="246"/>
      <c r="AJ1588" s="246"/>
      <c r="AK1588" s="246"/>
      <c r="AL1588" s="246"/>
    </row>
    <row r="1589" spans="3:38" s="47" customFormat="1" ht="38.25" customHeight="1" x14ac:dyDescent="0.25">
      <c r="C1589" s="243"/>
      <c r="H1589" s="243"/>
      <c r="L1589" s="282"/>
      <c r="M1589" s="243"/>
      <c r="O1589" s="243"/>
      <c r="P1589" s="246"/>
      <c r="Q1589" s="246"/>
      <c r="R1589" s="246"/>
      <c r="S1589" s="246"/>
      <c r="T1589" s="246"/>
      <c r="U1589" s="246"/>
      <c r="V1589" s="246"/>
      <c r="W1589" s="246"/>
      <c r="X1589" s="246"/>
      <c r="Y1589" s="246"/>
      <c r="Z1589" s="246"/>
      <c r="AA1589" s="246"/>
      <c r="AB1589" s="246"/>
      <c r="AC1589" s="246"/>
      <c r="AD1589" s="246"/>
      <c r="AE1589" s="246"/>
      <c r="AF1589" s="246"/>
      <c r="AG1589" s="246"/>
      <c r="AH1589" s="246"/>
      <c r="AI1589" s="246"/>
      <c r="AJ1589" s="246"/>
      <c r="AK1589" s="246"/>
      <c r="AL1589" s="246"/>
    </row>
    <row r="1590" spans="3:38" s="47" customFormat="1" ht="38.25" customHeight="1" x14ac:dyDescent="0.25">
      <c r="C1590" s="243"/>
      <c r="H1590" s="243"/>
      <c r="L1590" s="282"/>
      <c r="M1590" s="243"/>
      <c r="O1590" s="243"/>
      <c r="P1590" s="246"/>
      <c r="Q1590" s="246"/>
      <c r="R1590" s="246"/>
      <c r="S1590" s="246"/>
      <c r="T1590" s="246"/>
      <c r="U1590" s="246"/>
      <c r="V1590" s="246"/>
      <c r="W1590" s="246"/>
      <c r="X1590" s="246"/>
      <c r="Y1590" s="246"/>
      <c r="Z1590" s="246"/>
      <c r="AA1590" s="246"/>
      <c r="AB1590" s="246"/>
      <c r="AC1590" s="246"/>
      <c r="AD1590" s="246"/>
      <c r="AE1590" s="246"/>
      <c r="AF1590" s="246"/>
      <c r="AG1590" s="246"/>
      <c r="AH1590" s="246"/>
      <c r="AI1590" s="246"/>
      <c r="AJ1590" s="246"/>
      <c r="AK1590" s="246"/>
      <c r="AL1590" s="246"/>
    </row>
    <row r="1591" spans="3:38" s="47" customFormat="1" ht="38.25" customHeight="1" x14ac:dyDescent="0.25">
      <c r="C1591" s="243"/>
      <c r="H1591" s="243"/>
      <c r="L1591" s="282"/>
      <c r="M1591" s="243"/>
      <c r="O1591" s="243"/>
      <c r="P1591" s="246"/>
      <c r="Q1591" s="246"/>
      <c r="R1591" s="246"/>
      <c r="S1591" s="246"/>
      <c r="T1591" s="246"/>
      <c r="U1591" s="246"/>
      <c r="V1591" s="246"/>
      <c r="W1591" s="246"/>
      <c r="X1591" s="246"/>
      <c r="Y1591" s="246"/>
      <c r="Z1591" s="246"/>
      <c r="AA1591" s="246"/>
      <c r="AB1591" s="246"/>
      <c r="AC1591" s="246"/>
      <c r="AD1591" s="246"/>
      <c r="AE1591" s="246"/>
      <c r="AF1591" s="246"/>
      <c r="AG1591" s="246"/>
      <c r="AH1591" s="246"/>
      <c r="AI1591" s="246"/>
      <c r="AJ1591" s="246"/>
      <c r="AK1591" s="246"/>
      <c r="AL1591" s="246"/>
    </row>
    <row r="1592" spans="3:38" s="47" customFormat="1" ht="38.25" customHeight="1" x14ac:dyDescent="0.25">
      <c r="C1592" s="243"/>
      <c r="H1592" s="243"/>
      <c r="L1592" s="282"/>
      <c r="M1592" s="243"/>
      <c r="O1592" s="243"/>
      <c r="P1592" s="246"/>
      <c r="Q1592" s="246"/>
      <c r="R1592" s="246"/>
      <c r="S1592" s="246"/>
      <c r="T1592" s="246"/>
      <c r="U1592" s="246"/>
      <c r="V1592" s="246"/>
      <c r="W1592" s="246"/>
      <c r="X1592" s="246"/>
      <c r="Y1592" s="246"/>
      <c r="Z1592" s="246"/>
      <c r="AA1592" s="246"/>
      <c r="AB1592" s="246"/>
      <c r="AC1592" s="246"/>
      <c r="AD1592" s="246"/>
      <c r="AE1592" s="246"/>
      <c r="AF1592" s="246"/>
      <c r="AG1592" s="246"/>
      <c r="AH1592" s="246"/>
      <c r="AI1592" s="246"/>
      <c r="AJ1592" s="246"/>
      <c r="AK1592" s="246"/>
      <c r="AL1592" s="246"/>
    </row>
    <row r="1593" spans="3:38" s="47" customFormat="1" ht="38.25" customHeight="1" x14ac:dyDescent="0.25">
      <c r="C1593" s="243"/>
      <c r="H1593" s="243"/>
      <c r="L1593" s="282"/>
      <c r="M1593" s="243"/>
      <c r="O1593" s="243"/>
      <c r="P1593" s="246"/>
      <c r="Q1593" s="246"/>
      <c r="R1593" s="246"/>
      <c r="S1593" s="246"/>
      <c r="T1593" s="246"/>
      <c r="U1593" s="246"/>
      <c r="V1593" s="246"/>
      <c r="W1593" s="246"/>
      <c r="X1593" s="246"/>
      <c r="Y1593" s="246"/>
      <c r="Z1593" s="246"/>
      <c r="AA1593" s="246"/>
      <c r="AB1593" s="246"/>
      <c r="AC1593" s="246"/>
      <c r="AD1593" s="246"/>
      <c r="AE1593" s="246"/>
      <c r="AF1593" s="246"/>
      <c r="AG1593" s="246"/>
      <c r="AH1593" s="246"/>
      <c r="AI1593" s="246"/>
      <c r="AJ1593" s="246"/>
      <c r="AK1593" s="246"/>
      <c r="AL1593" s="246"/>
    </row>
    <row r="1594" spans="3:38" s="47" customFormat="1" ht="38.25" customHeight="1" x14ac:dyDescent="0.25">
      <c r="C1594" s="243"/>
      <c r="H1594" s="243"/>
      <c r="L1594" s="282"/>
      <c r="M1594" s="243"/>
      <c r="O1594" s="243"/>
      <c r="P1594" s="246"/>
      <c r="Q1594" s="246"/>
      <c r="R1594" s="246"/>
      <c r="S1594" s="246"/>
      <c r="T1594" s="246"/>
      <c r="U1594" s="246"/>
      <c r="V1594" s="246"/>
      <c r="W1594" s="246"/>
      <c r="X1594" s="246"/>
      <c r="Y1594" s="246"/>
      <c r="Z1594" s="246"/>
      <c r="AA1594" s="246"/>
      <c r="AB1594" s="246"/>
      <c r="AC1594" s="246"/>
      <c r="AD1594" s="246"/>
      <c r="AE1594" s="246"/>
      <c r="AF1594" s="246"/>
      <c r="AG1594" s="246"/>
      <c r="AH1594" s="246"/>
      <c r="AI1594" s="246"/>
      <c r="AJ1594" s="246"/>
      <c r="AK1594" s="246"/>
      <c r="AL1594" s="246"/>
    </row>
    <row r="1595" spans="3:38" s="47" customFormat="1" ht="38.25" customHeight="1" x14ac:dyDescent="0.25">
      <c r="C1595" s="243"/>
      <c r="H1595" s="243"/>
      <c r="L1595" s="282"/>
      <c r="M1595" s="243"/>
      <c r="O1595" s="243"/>
      <c r="P1595" s="246"/>
      <c r="Q1595" s="246"/>
      <c r="R1595" s="246"/>
      <c r="S1595" s="246"/>
      <c r="T1595" s="246"/>
      <c r="U1595" s="246"/>
      <c r="V1595" s="246"/>
      <c r="W1595" s="246"/>
      <c r="X1595" s="246"/>
      <c r="Y1595" s="246"/>
      <c r="Z1595" s="246"/>
      <c r="AA1595" s="246"/>
      <c r="AB1595" s="246"/>
      <c r="AC1595" s="246"/>
      <c r="AD1595" s="246"/>
      <c r="AE1595" s="246"/>
      <c r="AF1595" s="246"/>
      <c r="AG1595" s="246"/>
      <c r="AH1595" s="246"/>
      <c r="AI1595" s="246"/>
      <c r="AJ1595" s="246"/>
      <c r="AK1595" s="246"/>
      <c r="AL1595" s="246"/>
    </row>
    <row r="1596" spans="3:38" s="47" customFormat="1" ht="38.25" customHeight="1" x14ac:dyDescent="0.25">
      <c r="C1596" s="243"/>
      <c r="H1596" s="243"/>
      <c r="L1596" s="282"/>
      <c r="M1596" s="243"/>
      <c r="O1596" s="243"/>
      <c r="P1596" s="246"/>
      <c r="Q1596" s="246"/>
      <c r="R1596" s="246"/>
      <c r="S1596" s="246"/>
      <c r="T1596" s="246"/>
      <c r="U1596" s="246"/>
      <c r="V1596" s="246"/>
      <c r="W1596" s="246"/>
      <c r="X1596" s="246"/>
      <c r="Y1596" s="246"/>
      <c r="Z1596" s="246"/>
      <c r="AA1596" s="246"/>
      <c r="AB1596" s="246"/>
      <c r="AC1596" s="246"/>
      <c r="AD1596" s="246"/>
      <c r="AE1596" s="246"/>
      <c r="AF1596" s="246"/>
      <c r="AG1596" s="246"/>
      <c r="AH1596" s="246"/>
      <c r="AI1596" s="246"/>
      <c r="AJ1596" s="246"/>
      <c r="AK1596" s="246"/>
      <c r="AL1596" s="246"/>
    </row>
    <row r="1597" spans="3:38" s="47" customFormat="1" ht="38.25" customHeight="1" x14ac:dyDescent="0.25">
      <c r="C1597" s="243"/>
      <c r="H1597" s="243"/>
      <c r="L1597" s="282"/>
      <c r="M1597" s="243"/>
      <c r="O1597" s="243"/>
      <c r="P1597" s="246"/>
      <c r="Q1597" s="246"/>
      <c r="R1597" s="246"/>
      <c r="S1597" s="246"/>
      <c r="T1597" s="246"/>
      <c r="U1597" s="246"/>
      <c r="V1597" s="246"/>
      <c r="W1597" s="246"/>
      <c r="X1597" s="246"/>
      <c r="Y1597" s="246"/>
      <c r="Z1597" s="246"/>
      <c r="AA1597" s="246"/>
      <c r="AB1597" s="246"/>
      <c r="AC1597" s="246"/>
      <c r="AD1597" s="246"/>
      <c r="AE1597" s="246"/>
      <c r="AF1597" s="246"/>
      <c r="AG1597" s="246"/>
      <c r="AH1597" s="246"/>
      <c r="AI1597" s="246"/>
      <c r="AJ1597" s="246"/>
      <c r="AK1597" s="246"/>
      <c r="AL1597" s="246"/>
    </row>
    <row r="1598" spans="3:38" s="47" customFormat="1" ht="38.25" customHeight="1" x14ac:dyDescent="0.25">
      <c r="C1598" s="243"/>
      <c r="H1598" s="243"/>
      <c r="L1598" s="282"/>
      <c r="M1598" s="243"/>
      <c r="O1598" s="243"/>
      <c r="P1598" s="246"/>
      <c r="Q1598" s="246"/>
      <c r="R1598" s="246"/>
      <c r="S1598" s="246"/>
      <c r="T1598" s="246"/>
      <c r="U1598" s="246"/>
      <c r="V1598" s="246"/>
      <c r="W1598" s="246"/>
      <c r="X1598" s="246"/>
      <c r="Y1598" s="246"/>
      <c r="Z1598" s="246"/>
      <c r="AA1598" s="246"/>
      <c r="AB1598" s="246"/>
      <c r="AC1598" s="246"/>
      <c r="AD1598" s="246"/>
      <c r="AE1598" s="246"/>
      <c r="AF1598" s="246"/>
      <c r="AG1598" s="246"/>
      <c r="AH1598" s="246"/>
      <c r="AI1598" s="246"/>
      <c r="AJ1598" s="246"/>
      <c r="AK1598" s="246"/>
      <c r="AL1598" s="246"/>
    </row>
    <row r="1599" spans="3:38" s="47" customFormat="1" ht="38.25" customHeight="1" x14ac:dyDescent="0.25">
      <c r="C1599" s="243"/>
      <c r="H1599" s="243"/>
      <c r="L1599" s="282"/>
      <c r="M1599" s="243"/>
      <c r="O1599" s="243"/>
      <c r="P1599" s="246"/>
      <c r="Q1599" s="246"/>
      <c r="R1599" s="246"/>
      <c r="S1599" s="246"/>
      <c r="T1599" s="246"/>
      <c r="U1599" s="246"/>
      <c r="V1599" s="246"/>
      <c r="W1599" s="246"/>
      <c r="X1599" s="246"/>
      <c r="Y1599" s="246"/>
      <c r="Z1599" s="246"/>
      <c r="AA1599" s="246"/>
      <c r="AB1599" s="246"/>
      <c r="AC1599" s="246"/>
      <c r="AD1599" s="246"/>
      <c r="AE1599" s="246"/>
      <c r="AF1599" s="246"/>
      <c r="AG1599" s="246"/>
      <c r="AH1599" s="246"/>
      <c r="AI1599" s="246"/>
      <c r="AJ1599" s="246"/>
      <c r="AK1599" s="246"/>
      <c r="AL1599" s="246"/>
    </row>
    <row r="1600" spans="3:38" s="47" customFormat="1" ht="38.25" customHeight="1" x14ac:dyDescent="0.25">
      <c r="C1600" s="243"/>
      <c r="H1600" s="243"/>
      <c r="L1600" s="282"/>
      <c r="M1600" s="243"/>
      <c r="O1600" s="243"/>
      <c r="P1600" s="246"/>
      <c r="Q1600" s="246"/>
      <c r="R1600" s="246"/>
      <c r="S1600" s="246"/>
      <c r="T1600" s="246"/>
      <c r="U1600" s="246"/>
      <c r="V1600" s="246"/>
      <c r="W1600" s="246"/>
      <c r="X1600" s="246"/>
      <c r="Y1600" s="246"/>
      <c r="Z1600" s="246"/>
      <c r="AA1600" s="246"/>
      <c r="AB1600" s="246"/>
      <c r="AC1600" s="246"/>
      <c r="AD1600" s="246"/>
      <c r="AE1600" s="246"/>
      <c r="AF1600" s="246"/>
      <c r="AG1600" s="246"/>
      <c r="AH1600" s="246"/>
      <c r="AI1600" s="246"/>
      <c r="AJ1600" s="246"/>
      <c r="AK1600" s="246"/>
      <c r="AL1600" s="246"/>
    </row>
    <row r="1601" spans="3:38" s="47" customFormat="1" ht="38.25" customHeight="1" x14ac:dyDescent="0.25">
      <c r="C1601" s="243"/>
      <c r="H1601" s="243"/>
      <c r="L1601" s="282"/>
      <c r="M1601" s="243"/>
      <c r="O1601" s="243"/>
      <c r="P1601" s="246"/>
      <c r="Q1601" s="246"/>
      <c r="R1601" s="246"/>
      <c r="S1601" s="246"/>
      <c r="T1601" s="246"/>
      <c r="U1601" s="246"/>
      <c r="V1601" s="246"/>
      <c r="W1601" s="246"/>
      <c r="X1601" s="246"/>
      <c r="Y1601" s="246"/>
      <c r="Z1601" s="246"/>
      <c r="AA1601" s="246"/>
      <c r="AB1601" s="246"/>
      <c r="AC1601" s="246"/>
      <c r="AD1601" s="246"/>
      <c r="AE1601" s="246"/>
      <c r="AF1601" s="246"/>
      <c r="AG1601" s="246"/>
      <c r="AH1601" s="246"/>
      <c r="AI1601" s="246"/>
      <c r="AJ1601" s="246"/>
      <c r="AK1601" s="246"/>
      <c r="AL1601" s="246"/>
    </row>
    <row r="1602" spans="3:38" s="47" customFormat="1" ht="38.25" customHeight="1" x14ac:dyDescent="0.25">
      <c r="C1602" s="243"/>
      <c r="H1602" s="243"/>
      <c r="L1602" s="282"/>
      <c r="M1602" s="243"/>
      <c r="O1602" s="243"/>
      <c r="P1602" s="246"/>
      <c r="Q1602" s="246"/>
      <c r="R1602" s="246"/>
      <c r="S1602" s="246"/>
      <c r="T1602" s="246"/>
      <c r="U1602" s="246"/>
      <c r="V1602" s="246"/>
      <c r="W1602" s="246"/>
      <c r="X1602" s="246"/>
      <c r="Y1602" s="246"/>
      <c r="Z1602" s="246"/>
      <c r="AA1602" s="246"/>
      <c r="AB1602" s="246"/>
      <c r="AC1602" s="246"/>
      <c r="AD1602" s="246"/>
      <c r="AE1602" s="246"/>
      <c r="AF1602" s="246"/>
      <c r="AG1602" s="246"/>
      <c r="AH1602" s="246"/>
      <c r="AI1602" s="246"/>
      <c r="AJ1602" s="246"/>
      <c r="AK1602" s="246"/>
      <c r="AL1602" s="246"/>
    </row>
    <row r="1603" spans="3:38" s="47" customFormat="1" ht="38.25" customHeight="1" x14ac:dyDescent="0.25">
      <c r="C1603" s="243"/>
      <c r="H1603" s="243"/>
      <c r="L1603" s="282"/>
      <c r="M1603" s="243"/>
      <c r="O1603" s="243"/>
      <c r="P1603" s="246"/>
      <c r="Q1603" s="246"/>
      <c r="R1603" s="246"/>
      <c r="S1603" s="246"/>
      <c r="T1603" s="246"/>
      <c r="U1603" s="246"/>
      <c r="V1603" s="246"/>
      <c r="W1603" s="246"/>
      <c r="X1603" s="246"/>
      <c r="Y1603" s="246"/>
      <c r="Z1603" s="246"/>
      <c r="AA1603" s="246"/>
      <c r="AB1603" s="246"/>
      <c r="AC1603" s="246"/>
      <c r="AD1603" s="246"/>
      <c r="AE1603" s="246"/>
      <c r="AF1603" s="246"/>
      <c r="AG1603" s="246"/>
      <c r="AH1603" s="246"/>
      <c r="AI1603" s="246"/>
      <c r="AJ1603" s="246"/>
      <c r="AK1603" s="246"/>
      <c r="AL1603" s="246"/>
    </row>
    <row r="1604" spans="3:38" s="47" customFormat="1" ht="38.25" customHeight="1" x14ac:dyDescent="0.25">
      <c r="C1604" s="243"/>
      <c r="H1604" s="243"/>
      <c r="L1604" s="282"/>
      <c r="M1604" s="243"/>
      <c r="O1604" s="243"/>
      <c r="P1604" s="246"/>
      <c r="Q1604" s="246"/>
      <c r="R1604" s="246"/>
      <c r="S1604" s="246"/>
      <c r="T1604" s="246"/>
      <c r="U1604" s="246"/>
      <c r="V1604" s="246"/>
      <c r="W1604" s="246"/>
      <c r="X1604" s="246"/>
      <c r="Y1604" s="246"/>
      <c r="Z1604" s="246"/>
      <c r="AA1604" s="246"/>
      <c r="AB1604" s="246"/>
      <c r="AC1604" s="246"/>
      <c r="AD1604" s="246"/>
      <c r="AE1604" s="246"/>
      <c r="AF1604" s="246"/>
      <c r="AG1604" s="246"/>
      <c r="AH1604" s="246"/>
      <c r="AI1604" s="246"/>
      <c r="AJ1604" s="246"/>
      <c r="AK1604" s="246"/>
      <c r="AL1604" s="246"/>
    </row>
    <row r="1605" spans="3:38" s="47" customFormat="1" ht="38.25" customHeight="1" x14ac:dyDescent="0.25">
      <c r="C1605" s="243"/>
      <c r="H1605" s="243"/>
      <c r="L1605" s="282"/>
      <c r="M1605" s="243"/>
      <c r="O1605" s="243"/>
      <c r="P1605" s="246"/>
      <c r="Q1605" s="246"/>
      <c r="R1605" s="246"/>
      <c r="S1605" s="246"/>
      <c r="T1605" s="246"/>
      <c r="U1605" s="246"/>
      <c r="V1605" s="246"/>
      <c r="W1605" s="246"/>
      <c r="X1605" s="246"/>
      <c r="Y1605" s="246"/>
      <c r="Z1605" s="246"/>
      <c r="AA1605" s="246"/>
      <c r="AB1605" s="246"/>
      <c r="AC1605" s="246"/>
      <c r="AD1605" s="246"/>
      <c r="AE1605" s="246"/>
      <c r="AF1605" s="246"/>
      <c r="AG1605" s="246"/>
      <c r="AH1605" s="246"/>
      <c r="AI1605" s="246"/>
      <c r="AJ1605" s="246"/>
      <c r="AK1605" s="246"/>
      <c r="AL1605" s="246"/>
    </row>
    <row r="1606" spans="3:38" s="47" customFormat="1" ht="38.25" customHeight="1" x14ac:dyDescent="0.25">
      <c r="C1606" s="243"/>
      <c r="H1606" s="243"/>
      <c r="L1606" s="282"/>
      <c r="M1606" s="243"/>
      <c r="O1606" s="243"/>
      <c r="P1606" s="246"/>
      <c r="Q1606" s="246"/>
      <c r="R1606" s="246"/>
      <c r="S1606" s="246"/>
      <c r="T1606" s="246"/>
      <c r="U1606" s="246"/>
      <c r="V1606" s="246"/>
      <c r="W1606" s="246"/>
      <c r="X1606" s="246"/>
      <c r="Y1606" s="246"/>
      <c r="Z1606" s="246"/>
      <c r="AA1606" s="246"/>
      <c r="AB1606" s="246"/>
      <c r="AC1606" s="246"/>
      <c r="AD1606" s="246"/>
      <c r="AE1606" s="246"/>
      <c r="AF1606" s="246"/>
      <c r="AG1606" s="246"/>
      <c r="AH1606" s="246"/>
      <c r="AI1606" s="246"/>
      <c r="AJ1606" s="246"/>
      <c r="AK1606" s="246"/>
      <c r="AL1606" s="246"/>
    </row>
    <row r="1607" spans="3:38" s="47" customFormat="1" ht="38.25" customHeight="1" x14ac:dyDescent="0.25">
      <c r="C1607" s="243"/>
      <c r="H1607" s="243"/>
      <c r="L1607" s="282"/>
      <c r="M1607" s="243"/>
      <c r="O1607" s="243"/>
      <c r="P1607" s="246"/>
      <c r="Q1607" s="246"/>
      <c r="R1607" s="246"/>
      <c r="S1607" s="246"/>
      <c r="T1607" s="246"/>
      <c r="U1607" s="246"/>
      <c r="V1607" s="246"/>
      <c r="W1607" s="246"/>
      <c r="X1607" s="246"/>
      <c r="Y1607" s="246"/>
      <c r="Z1607" s="246"/>
      <c r="AA1607" s="246"/>
      <c r="AB1607" s="246"/>
      <c r="AC1607" s="246"/>
      <c r="AD1607" s="246"/>
      <c r="AE1607" s="246"/>
      <c r="AF1607" s="246"/>
      <c r="AG1607" s="246"/>
      <c r="AH1607" s="246"/>
      <c r="AI1607" s="246"/>
      <c r="AJ1607" s="246"/>
      <c r="AK1607" s="246"/>
      <c r="AL1607" s="246"/>
    </row>
    <row r="1608" spans="3:38" s="47" customFormat="1" ht="38.25" customHeight="1" x14ac:dyDescent="0.25">
      <c r="C1608" s="243"/>
      <c r="H1608" s="243"/>
      <c r="L1608" s="282"/>
      <c r="M1608" s="243"/>
      <c r="O1608" s="243"/>
      <c r="P1608" s="246"/>
      <c r="Q1608" s="246"/>
      <c r="R1608" s="246"/>
      <c r="S1608" s="246"/>
      <c r="T1608" s="246"/>
      <c r="U1608" s="246"/>
      <c r="V1608" s="246"/>
      <c r="W1608" s="246"/>
      <c r="X1608" s="246"/>
      <c r="Y1608" s="246"/>
      <c r="Z1608" s="246"/>
      <c r="AA1608" s="246"/>
      <c r="AB1608" s="246"/>
      <c r="AC1608" s="246"/>
      <c r="AD1608" s="246"/>
      <c r="AE1608" s="246"/>
      <c r="AF1608" s="246"/>
      <c r="AG1608" s="246"/>
      <c r="AH1608" s="246"/>
      <c r="AI1608" s="246"/>
      <c r="AJ1608" s="246"/>
      <c r="AK1608" s="246"/>
      <c r="AL1608" s="246"/>
    </row>
    <row r="1609" spans="3:38" s="47" customFormat="1" ht="38.25" customHeight="1" x14ac:dyDescent="0.25">
      <c r="C1609" s="243"/>
      <c r="H1609" s="243"/>
      <c r="L1609" s="282"/>
      <c r="M1609" s="243"/>
      <c r="O1609" s="243"/>
      <c r="P1609" s="246"/>
      <c r="Q1609" s="246"/>
      <c r="R1609" s="246"/>
      <c r="S1609" s="246"/>
      <c r="T1609" s="246"/>
      <c r="U1609" s="246"/>
      <c r="V1609" s="246"/>
      <c r="W1609" s="246"/>
      <c r="X1609" s="246"/>
      <c r="Y1609" s="246"/>
      <c r="Z1609" s="246"/>
      <c r="AA1609" s="246"/>
      <c r="AB1609" s="246"/>
      <c r="AC1609" s="246"/>
      <c r="AD1609" s="246"/>
      <c r="AE1609" s="246"/>
      <c r="AF1609" s="246"/>
      <c r="AG1609" s="246"/>
      <c r="AH1609" s="246"/>
      <c r="AI1609" s="246"/>
      <c r="AJ1609" s="246"/>
      <c r="AK1609" s="246"/>
      <c r="AL1609" s="246"/>
    </row>
    <row r="1610" spans="3:38" s="47" customFormat="1" ht="38.25" customHeight="1" x14ac:dyDescent="0.25">
      <c r="C1610" s="243"/>
      <c r="H1610" s="243"/>
      <c r="L1610" s="282"/>
      <c r="M1610" s="243"/>
      <c r="O1610" s="243"/>
      <c r="P1610" s="246"/>
      <c r="Q1610" s="246"/>
      <c r="R1610" s="246"/>
      <c r="S1610" s="246"/>
      <c r="T1610" s="246"/>
      <c r="U1610" s="246"/>
      <c r="V1610" s="246"/>
      <c r="W1610" s="246"/>
      <c r="X1610" s="246"/>
      <c r="Y1610" s="246"/>
      <c r="Z1610" s="246"/>
      <c r="AA1610" s="246"/>
      <c r="AB1610" s="246"/>
      <c r="AC1610" s="246"/>
      <c r="AD1610" s="246"/>
      <c r="AE1610" s="246"/>
      <c r="AF1610" s="246"/>
      <c r="AG1610" s="246"/>
      <c r="AH1610" s="246"/>
      <c r="AI1610" s="246"/>
      <c r="AJ1610" s="246"/>
      <c r="AK1610" s="246"/>
      <c r="AL1610" s="246"/>
    </row>
    <row r="1611" spans="3:38" s="47" customFormat="1" ht="38.25" customHeight="1" x14ac:dyDescent="0.25">
      <c r="C1611" s="243"/>
      <c r="H1611" s="243"/>
      <c r="L1611" s="282"/>
      <c r="M1611" s="243"/>
      <c r="O1611" s="243"/>
      <c r="P1611" s="246"/>
      <c r="Q1611" s="246"/>
      <c r="R1611" s="246"/>
      <c r="S1611" s="246"/>
      <c r="T1611" s="246"/>
      <c r="U1611" s="246"/>
      <c r="V1611" s="246"/>
      <c r="W1611" s="246"/>
      <c r="X1611" s="246"/>
      <c r="Y1611" s="246"/>
      <c r="Z1611" s="246"/>
      <c r="AA1611" s="246"/>
      <c r="AB1611" s="246"/>
      <c r="AC1611" s="246"/>
      <c r="AD1611" s="246"/>
      <c r="AE1611" s="246"/>
      <c r="AF1611" s="246"/>
      <c r="AG1611" s="246"/>
      <c r="AH1611" s="246"/>
      <c r="AI1611" s="246"/>
      <c r="AJ1611" s="246"/>
      <c r="AK1611" s="246"/>
      <c r="AL1611" s="246"/>
    </row>
    <row r="1612" spans="3:38" s="47" customFormat="1" ht="38.25" customHeight="1" x14ac:dyDescent="0.25">
      <c r="C1612" s="243"/>
      <c r="H1612" s="243"/>
      <c r="L1612" s="282"/>
      <c r="M1612" s="243"/>
      <c r="O1612" s="243"/>
      <c r="P1612" s="246"/>
      <c r="Q1612" s="246"/>
      <c r="R1612" s="246"/>
      <c r="S1612" s="246"/>
      <c r="T1612" s="246"/>
      <c r="U1612" s="246"/>
      <c r="V1612" s="246"/>
      <c r="W1612" s="246"/>
      <c r="X1612" s="246"/>
      <c r="Y1612" s="246"/>
      <c r="Z1612" s="246"/>
      <c r="AA1612" s="246"/>
      <c r="AB1612" s="246"/>
      <c r="AC1612" s="246"/>
      <c r="AD1612" s="246"/>
      <c r="AE1612" s="246"/>
      <c r="AF1612" s="246"/>
      <c r="AG1612" s="246"/>
      <c r="AH1612" s="246"/>
      <c r="AI1612" s="246"/>
      <c r="AJ1612" s="246"/>
      <c r="AK1612" s="246"/>
      <c r="AL1612" s="246"/>
    </row>
    <row r="1613" spans="3:38" s="47" customFormat="1" ht="38.25" customHeight="1" x14ac:dyDescent="0.25">
      <c r="C1613" s="243"/>
      <c r="H1613" s="243"/>
      <c r="L1613" s="282"/>
      <c r="M1613" s="243"/>
      <c r="O1613" s="243"/>
      <c r="P1613" s="246"/>
      <c r="Q1613" s="246"/>
      <c r="R1613" s="246"/>
      <c r="S1613" s="246"/>
      <c r="T1613" s="246"/>
      <c r="U1613" s="246"/>
      <c r="V1613" s="246"/>
      <c r="W1613" s="246"/>
      <c r="X1613" s="246"/>
      <c r="Y1613" s="246"/>
      <c r="Z1613" s="246"/>
      <c r="AA1613" s="246"/>
      <c r="AB1613" s="246"/>
      <c r="AC1613" s="246"/>
      <c r="AD1613" s="246"/>
      <c r="AE1613" s="246"/>
      <c r="AF1613" s="246"/>
      <c r="AG1613" s="246"/>
      <c r="AH1613" s="246"/>
      <c r="AI1613" s="246"/>
      <c r="AJ1613" s="246"/>
      <c r="AK1613" s="246"/>
      <c r="AL1613" s="246"/>
    </row>
    <row r="1614" spans="3:38" s="47" customFormat="1" ht="38.25" customHeight="1" x14ac:dyDescent="0.25">
      <c r="C1614" s="243"/>
      <c r="H1614" s="243"/>
      <c r="L1614" s="282"/>
      <c r="M1614" s="243"/>
      <c r="O1614" s="243"/>
      <c r="P1614" s="246"/>
      <c r="Q1614" s="246"/>
      <c r="R1614" s="246"/>
      <c r="S1614" s="246"/>
      <c r="T1614" s="246"/>
      <c r="U1614" s="246"/>
      <c r="V1614" s="246"/>
      <c r="W1614" s="246"/>
      <c r="X1614" s="246"/>
      <c r="Y1614" s="246"/>
      <c r="Z1614" s="246"/>
      <c r="AA1614" s="246"/>
      <c r="AB1614" s="246"/>
      <c r="AC1614" s="246"/>
      <c r="AD1614" s="246"/>
      <c r="AE1614" s="246"/>
      <c r="AF1614" s="246"/>
      <c r="AG1614" s="246"/>
      <c r="AH1614" s="246"/>
      <c r="AI1614" s="246"/>
      <c r="AJ1614" s="246"/>
      <c r="AK1614" s="246"/>
      <c r="AL1614" s="246"/>
    </row>
    <row r="1615" spans="3:38" s="47" customFormat="1" ht="38.25" customHeight="1" x14ac:dyDescent="0.25">
      <c r="C1615" s="243"/>
      <c r="H1615" s="243"/>
      <c r="L1615" s="282"/>
      <c r="M1615" s="243"/>
      <c r="O1615" s="243"/>
      <c r="P1615" s="246"/>
      <c r="Q1615" s="246"/>
      <c r="R1615" s="246"/>
      <c r="S1615" s="246"/>
      <c r="T1615" s="246"/>
      <c r="U1615" s="246"/>
      <c r="V1615" s="246"/>
      <c r="W1615" s="246"/>
      <c r="X1615" s="246"/>
      <c r="Y1615" s="246"/>
      <c r="Z1615" s="246"/>
      <c r="AA1615" s="246"/>
      <c r="AB1615" s="246"/>
      <c r="AC1615" s="246"/>
      <c r="AD1615" s="246"/>
      <c r="AE1615" s="246"/>
      <c r="AF1615" s="246"/>
      <c r="AG1615" s="246"/>
      <c r="AH1615" s="246"/>
      <c r="AI1615" s="246"/>
      <c r="AJ1615" s="246"/>
      <c r="AK1615" s="246"/>
      <c r="AL1615" s="246"/>
    </row>
    <row r="1616" spans="3:38" s="47" customFormat="1" ht="38.25" customHeight="1" x14ac:dyDescent="0.25">
      <c r="C1616" s="243"/>
      <c r="H1616" s="243"/>
      <c r="L1616" s="282"/>
      <c r="M1616" s="243"/>
      <c r="O1616" s="243"/>
      <c r="P1616" s="246"/>
      <c r="Q1616" s="246"/>
      <c r="R1616" s="246"/>
      <c r="S1616" s="246"/>
      <c r="T1616" s="246"/>
      <c r="U1616" s="246"/>
      <c r="V1616" s="246"/>
      <c r="W1616" s="246"/>
      <c r="X1616" s="246"/>
      <c r="Y1616" s="246"/>
      <c r="Z1616" s="246"/>
      <c r="AA1616" s="246"/>
      <c r="AB1616" s="246"/>
      <c r="AC1616" s="246"/>
      <c r="AD1616" s="246"/>
      <c r="AE1616" s="246"/>
      <c r="AF1616" s="246"/>
      <c r="AG1616" s="246"/>
      <c r="AH1616" s="246"/>
      <c r="AI1616" s="246"/>
      <c r="AJ1616" s="246"/>
      <c r="AK1616" s="246"/>
      <c r="AL1616" s="246"/>
    </row>
    <row r="1617" spans="3:38" s="47" customFormat="1" ht="38.25" customHeight="1" x14ac:dyDescent="0.25">
      <c r="C1617" s="243"/>
      <c r="H1617" s="243"/>
      <c r="L1617" s="282"/>
      <c r="M1617" s="243"/>
      <c r="O1617" s="243"/>
      <c r="P1617" s="246"/>
      <c r="Q1617" s="246"/>
      <c r="R1617" s="246"/>
      <c r="S1617" s="246"/>
      <c r="T1617" s="246"/>
      <c r="U1617" s="246"/>
      <c r="V1617" s="246"/>
      <c r="W1617" s="246"/>
      <c r="X1617" s="246"/>
      <c r="Y1617" s="246"/>
      <c r="Z1617" s="246"/>
      <c r="AA1617" s="246"/>
      <c r="AB1617" s="246"/>
      <c r="AC1617" s="246"/>
      <c r="AD1617" s="246"/>
      <c r="AE1617" s="246"/>
      <c r="AF1617" s="246"/>
      <c r="AG1617" s="246"/>
      <c r="AH1617" s="246"/>
      <c r="AI1617" s="246"/>
      <c r="AJ1617" s="246"/>
      <c r="AK1617" s="246"/>
      <c r="AL1617" s="246"/>
    </row>
    <row r="1618" spans="3:38" s="47" customFormat="1" ht="38.25" customHeight="1" x14ac:dyDescent="0.25">
      <c r="C1618" s="243"/>
      <c r="H1618" s="243"/>
      <c r="L1618" s="282"/>
      <c r="M1618" s="243"/>
      <c r="O1618" s="243"/>
      <c r="P1618" s="246"/>
      <c r="Q1618" s="246"/>
      <c r="R1618" s="246"/>
      <c r="S1618" s="246"/>
      <c r="T1618" s="246"/>
      <c r="U1618" s="246"/>
      <c r="V1618" s="246"/>
      <c r="W1618" s="246"/>
      <c r="X1618" s="246"/>
      <c r="Y1618" s="246"/>
      <c r="Z1618" s="246"/>
      <c r="AA1618" s="246"/>
      <c r="AB1618" s="246"/>
      <c r="AC1618" s="246"/>
      <c r="AD1618" s="246"/>
      <c r="AE1618" s="246"/>
      <c r="AF1618" s="246"/>
      <c r="AG1618" s="246"/>
      <c r="AH1618" s="246"/>
      <c r="AI1618" s="246"/>
      <c r="AJ1618" s="246"/>
      <c r="AK1618" s="246"/>
      <c r="AL1618" s="246"/>
    </row>
    <row r="1619" spans="3:38" s="47" customFormat="1" ht="38.25" customHeight="1" x14ac:dyDescent="0.25">
      <c r="C1619" s="243"/>
      <c r="H1619" s="243"/>
      <c r="L1619" s="282"/>
      <c r="M1619" s="243"/>
      <c r="O1619" s="243"/>
      <c r="P1619" s="246"/>
      <c r="Q1619" s="246"/>
      <c r="R1619" s="246"/>
      <c r="S1619" s="246"/>
      <c r="T1619" s="246"/>
      <c r="U1619" s="246"/>
      <c r="V1619" s="246"/>
      <c r="W1619" s="246"/>
      <c r="X1619" s="246"/>
      <c r="Y1619" s="246"/>
      <c r="Z1619" s="246"/>
      <c r="AA1619" s="246"/>
      <c r="AB1619" s="246"/>
      <c r="AC1619" s="246"/>
      <c r="AD1619" s="246"/>
      <c r="AE1619" s="246"/>
      <c r="AF1619" s="246"/>
      <c r="AG1619" s="246"/>
      <c r="AH1619" s="246"/>
      <c r="AI1619" s="246"/>
      <c r="AJ1619" s="246"/>
      <c r="AK1619" s="246"/>
      <c r="AL1619" s="246"/>
    </row>
    <row r="1620" spans="3:38" s="47" customFormat="1" ht="38.25" customHeight="1" x14ac:dyDescent="0.25">
      <c r="C1620" s="243"/>
      <c r="H1620" s="243"/>
      <c r="L1620" s="282"/>
      <c r="M1620" s="243"/>
      <c r="O1620" s="243"/>
      <c r="P1620" s="246"/>
      <c r="Q1620" s="246"/>
      <c r="R1620" s="246"/>
      <c r="S1620" s="246"/>
      <c r="T1620" s="246"/>
      <c r="U1620" s="246"/>
      <c r="V1620" s="246"/>
      <c r="W1620" s="246"/>
      <c r="X1620" s="246"/>
      <c r="Y1620" s="246"/>
      <c r="Z1620" s="246"/>
      <c r="AA1620" s="246"/>
      <c r="AB1620" s="246"/>
      <c r="AC1620" s="246"/>
      <c r="AD1620" s="246"/>
      <c r="AE1620" s="246"/>
      <c r="AF1620" s="246"/>
      <c r="AG1620" s="246"/>
      <c r="AH1620" s="246"/>
      <c r="AI1620" s="246"/>
      <c r="AJ1620" s="246"/>
      <c r="AK1620" s="246"/>
      <c r="AL1620" s="246"/>
    </row>
    <row r="1621" spans="3:38" s="47" customFormat="1" ht="38.25" customHeight="1" x14ac:dyDescent="0.25">
      <c r="C1621" s="243"/>
      <c r="H1621" s="243"/>
      <c r="L1621" s="282"/>
      <c r="M1621" s="243"/>
      <c r="O1621" s="243"/>
      <c r="P1621" s="246"/>
      <c r="Q1621" s="246"/>
      <c r="R1621" s="246"/>
      <c r="S1621" s="246"/>
      <c r="T1621" s="246"/>
      <c r="U1621" s="246"/>
      <c r="V1621" s="246"/>
      <c r="W1621" s="246"/>
      <c r="X1621" s="246"/>
      <c r="Y1621" s="246"/>
      <c r="Z1621" s="246"/>
      <c r="AA1621" s="246"/>
      <c r="AB1621" s="246"/>
      <c r="AC1621" s="246"/>
      <c r="AD1621" s="246"/>
      <c r="AE1621" s="246"/>
      <c r="AF1621" s="246"/>
      <c r="AG1621" s="246"/>
      <c r="AH1621" s="246"/>
      <c r="AI1621" s="246"/>
      <c r="AJ1621" s="246"/>
      <c r="AK1621" s="246"/>
      <c r="AL1621" s="246"/>
    </row>
    <row r="1622" spans="3:38" s="47" customFormat="1" ht="38.25" customHeight="1" x14ac:dyDescent="0.25">
      <c r="C1622" s="243"/>
      <c r="H1622" s="243"/>
      <c r="L1622" s="282"/>
      <c r="M1622" s="243"/>
      <c r="O1622" s="243"/>
      <c r="P1622" s="246"/>
      <c r="Q1622" s="246"/>
      <c r="R1622" s="246"/>
      <c r="S1622" s="246"/>
      <c r="T1622" s="246"/>
      <c r="U1622" s="246"/>
      <c r="V1622" s="246"/>
      <c r="W1622" s="246"/>
      <c r="X1622" s="246"/>
      <c r="Y1622" s="246"/>
      <c r="Z1622" s="246"/>
      <c r="AA1622" s="246"/>
      <c r="AB1622" s="246"/>
      <c r="AC1622" s="246"/>
      <c r="AD1622" s="246"/>
      <c r="AE1622" s="246"/>
      <c r="AF1622" s="246"/>
      <c r="AG1622" s="246"/>
      <c r="AH1622" s="246"/>
      <c r="AI1622" s="246"/>
      <c r="AJ1622" s="246"/>
      <c r="AK1622" s="246"/>
      <c r="AL1622" s="246"/>
    </row>
    <row r="1623" spans="3:38" s="47" customFormat="1" ht="38.25" customHeight="1" x14ac:dyDescent="0.25">
      <c r="C1623" s="243"/>
      <c r="H1623" s="243"/>
      <c r="L1623" s="282"/>
      <c r="M1623" s="243"/>
      <c r="O1623" s="243"/>
      <c r="P1623" s="246"/>
      <c r="Q1623" s="246"/>
      <c r="R1623" s="246"/>
      <c r="S1623" s="246"/>
      <c r="T1623" s="246"/>
      <c r="U1623" s="246"/>
      <c r="V1623" s="246"/>
      <c r="W1623" s="246"/>
      <c r="X1623" s="246"/>
      <c r="Y1623" s="246"/>
      <c r="Z1623" s="246"/>
      <c r="AA1623" s="246"/>
      <c r="AB1623" s="246"/>
      <c r="AC1623" s="246"/>
      <c r="AD1623" s="246"/>
      <c r="AE1623" s="246"/>
      <c r="AF1623" s="246"/>
      <c r="AG1623" s="246"/>
      <c r="AH1623" s="246"/>
      <c r="AI1623" s="246"/>
      <c r="AJ1623" s="246"/>
      <c r="AK1623" s="246"/>
      <c r="AL1623" s="246"/>
    </row>
    <row r="1624" spans="3:38" s="47" customFormat="1" ht="38.25" customHeight="1" x14ac:dyDescent="0.25">
      <c r="C1624" s="243"/>
      <c r="H1624" s="243"/>
      <c r="L1624" s="282"/>
      <c r="M1624" s="243"/>
      <c r="O1624" s="243"/>
      <c r="P1624" s="246"/>
      <c r="Q1624" s="246"/>
      <c r="R1624" s="246"/>
      <c r="S1624" s="246"/>
      <c r="T1624" s="246"/>
      <c r="U1624" s="246"/>
      <c r="V1624" s="246"/>
      <c r="W1624" s="246"/>
      <c r="X1624" s="246"/>
      <c r="Y1624" s="246"/>
      <c r="Z1624" s="246"/>
      <c r="AA1624" s="246"/>
      <c r="AB1624" s="246"/>
      <c r="AC1624" s="246"/>
      <c r="AD1624" s="246"/>
      <c r="AE1624" s="246"/>
      <c r="AF1624" s="246"/>
      <c r="AG1624" s="246"/>
      <c r="AH1624" s="246"/>
      <c r="AI1624" s="246"/>
      <c r="AJ1624" s="246"/>
      <c r="AK1624" s="246"/>
      <c r="AL1624" s="246"/>
    </row>
    <row r="1625" spans="3:38" s="47" customFormat="1" ht="38.25" customHeight="1" x14ac:dyDescent="0.25">
      <c r="C1625" s="243"/>
      <c r="H1625" s="243"/>
      <c r="L1625" s="282"/>
      <c r="M1625" s="243"/>
      <c r="O1625" s="243"/>
      <c r="P1625" s="246"/>
      <c r="Q1625" s="246"/>
      <c r="R1625" s="246"/>
      <c r="S1625" s="246"/>
      <c r="T1625" s="246"/>
      <c r="U1625" s="246"/>
      <c r="V1625" s="246"/>
      <c r="W1625" s="246"/>
      <c r="X1625" s="246"/>
      <c r="Y1625" s="246"/>
      <c r="Z1625" s="246"/>
      <c r="AA1625" s="246"/>
      <c r="AB1625" s="246"/>
      <c r="AC1625" s="246"/>
      <c r="AD1625" s="246"/>
      <c r="AE1625" s="246"/>
      <c r="AF1625" s="246"/>
      <c r="AG1625" s="246"/>
      <c r="AH1625" s="246"/>
      <c r="AI1625" s="246"/>
      <c r="AJ1625" s="246"/>
      <c r="AK1625" s="246"/>
      <c r="AL1625" s="246"/>
    </row>
    <row r="1626" spans="3:38" s="47" customFormat="1" ht="38.25" customHeight="1" x14ac:dyDescent="0.25">
      <c r="C1626" s="243"/>
      <c r="H1626" s="243"/>
      <c r="L1626" s="282"/>
      <c r="M1626" s="243"/>
      <c r="O1626" s="243"/>
      <c r="P1626" s="246"/>
      <c r="Q1626" s="246"/>
      <c r="R1626" s="246"/>
      <c r="S1626" s="246"/>
      <c r="T1626" s="246"/>
      <c r="U1626" s="246"/>
      <c r="V1626" s="246"/>
      <c r="W1626" s="246"/>
      <c r="X1626" s="246"/>
      <c r="Y1626" s="246"/>
      <c r="Z1626" s="246"/>
      <c r="AA1626" s="246"/>
      <c r="AB1626" s="246"/>
      <c r="AC1626" s="246"/>
      <c r="AD1626" s="246"/>
      <c r="AE1626" s="246"/>
      <c r="AF1626" s="246"/>
      <c r="AG1626" s="246"/>
      <c r="AH1626" s="246"/>
      <c r="AI1626" s="246"/>
      <c r="AJ1626" s="246"/>
      <c r="AK1626" s="246"/>
      <c r="AL1626" s="246"/>
    </row>
    <row r="1627" spans="3:38" s="47" customFormat="1" ht="38.25" customHeight="1" x14ac:dyDescent="0.25">
      <c r="C1627" s="243"/>
      <c r="H1627" s="243"/>
      <c r="L1627" s="282"/>
      <c r="M1627" s="243"/>
      <c r="O1627" s="243"/>
      <c r="P1627" s="246"/>
      <c r="Q1627" s="246"/>
      <c r="R1627" s="246"/>
      <c r="S1627" s="246"/>
      <c r="T1627" s="246"/>
      <c r="U1627" s="246"/>
      <c r="V1627" s="246"/>
      <c r="W1627" s="246"/>
      <c r="X1627" s="246"/>
      <c r="Y1627" s="246"/>
      <c r="Z1627" s="246"/>
      <c r="AA1627" s="246"/>
      <c r="AB1627" s="246"/>
      <c r="AC1627" s="246"/>
      <c r="AD1627" s="246"/>
      <c r="AE1627" s="246"/>
      <c r="AF1627" s="246"/>
      <c r="AG1627" s="246"/>
      <c r="AH1627" s="246"/>
      <c r="AI1627" s="246"/>
      <c r="AJ1627" s="246"/>
      <c r="AK1627" s="246"/>
      <c r="AL1627" s="246"/>
    </row>
    <row r="1628" spans="3:38" s="47" customFormat="1" ht="38.25" customHeight="1" x14ac:dyDescent="0.25">
      <c r="C1628" s="243"/>
      <c r="H1628" s="243"/>
      <c r="L1628" s="282"/>
      <c r="M1628" s="243"/>
      <c r="O1628" s="243"/>
      <c r="P1628" s="246"/>
      <c r="Q1628" s="246"/>
      <c r="R1628" s="246"/>
      <c r="S1628" s="246"/>
      <c r="T1628" s="246"/>
      <c r="U1628" s="246"/>
      <c r="V1628" s="246"/>
      <c r="W1628" s="246"/>
      <c r="X1628" s="246"/>
      <c r="Y1628" s="246"/>
      <c r="Z1628" s="246"/>
      <c r="AA1628" s="246"/>
      <c r="AB1628" s="246"/>
      <c r="AC1628" s="246"/>
      <c r="AD1628" s="246"/>
      <c r="AE1628" s="246"/>
      <c r="AF1628" s="246"/>
      <c r="AG1628" s="246"/>
      <c r="AH1628" s="246"/>
      <c r="AI1628" s="246"/>
      <c r="AJ1628" s="246"/>
      <c r="AK1628" s="246"/>
      <c r="AL1628" s="246"/>
    </row>
    <row r="1629" spans="3:38" s="47" customFormat="1" ht="38.25" customHeight="1" x14ac:dyDescent="0.25">
      <c r="C1629" s="243"/>
      <c r="H1629" s="243"/>
      <c r="L1629" s="282"/>
      <c r="M1629" s="243"/>
      <c r="O1629" s="243"/>
      <c r="P1629" s="246"/>
      <c r="Q1629" s="246"/>
      <c r="R1629" s="246"/>
      <c r="S1629" s="246"/>
      <c r="T1629" s="246"/>
      <c r="U1629" s="246"/>
      <c r="V1629" s="246"/>
      <c r="W1629" s="246"/>
      <c r="X1629" s="246"/>
      <c r="Y1629" s="246"/>
      <c r="Z1629" s="246"/>
      <c r="AA1629" s="246"/>
      <c r="AB1629" s="246"/>
      <c r="AC1629" s="246"/>
      <c r="AD1629" s="246"/>
      <c r="AE1629" s="246"/>
      <c r="AF1629" s="246"/>
      <c r="AG1629" s="246"/>
      <c r="AH1629" s="246"/>
      <c r="AI1629" s="246"/>
      <c r="AJ1629" s="246"/>
      <c r="AK1629" s="246"/>
      <c r="AL1629" s="246"/>
    </row>
    <row r="1630" spans="3:38" s="47" customFormat="1" ht="38.25" customHeight="1" x14ac:dyDescent="0.25">
      <c r="C1630" s="243"/>
      <c r="H1630" s="243"/>
      <c r="L1630" s="282"/>
      <c r="M1630" s="243"/>
      <c r="O1630" s="243"/>
      <c r="P1630" s="246"/>
      <c r="Q1630" s="246"/>
      <c r="R1630" s="246"/>
      <c r="S1630" s="246"/>
      <c r="T1630" s="246"/>
      <c r="U1630" s="246"/>
      <c r="V1630" s="246"/>
      <c r="W1630" s="246"/>
      <c r="X1630" s="246"/>
      <c r="Y1630" s="246"/>
      <c r="Z1630" s="246"/>
      <c r="AA1630" s="246"/>
      <c r="AB1630" s="246"/>
      <c r="AC1630" s="246"/>
      <c r="AD1630" s="246"/>
      <c r="AE1630" s="246"/>
      <c r="AF1630" s="246"/>
      <c r="AG1630" s="246"/>
      <c r="AH1630" s="246"/>
      <c r="AI1630" s="246"/>
      <c r="AJ1630" s="246"/>
      <c r="AK1630" s="246"/>
      <c r="AL1630" s="246"/>
    </row>
    <row r="1631" spans="3:38" s="47" customFormat="1" ht="38.25" customHeight="1" x14ac:dyDescent="0.25">
      <c r="C1631" s="243"/>
      <c r="H1631" s="243"/>
      <c r="L1631" s="282"/>
      <c r="M1631" s="243"/>
      <c r="O1631" s="243"/>
      <c r="P1631" s="246"/>
      <c r="Q1631" s="246"/>
      <c r="R1631" s="246"/>
      <c r="S1631" s="246"/>
      <c r="T1631" s="246"/>
      <c r="U1631" s="246"/>
      <c r="V1631" s="246"/>
      <c r="W1631" s="246"/>
      <c r="X1631" s="246"/>
      <c r="Y1631" s="246"/>
      <c r="Z1631" s="246"/>
      <c r="AA1631" s="246"/>
      <c r="AB1631" s="246"/>
      <c r="AC1631" s="246"/>
      <c r="AD1631" s="246"/>
      <c r="AE1631" s="246"/>
      <c r="AF1631" s="246"/>
      <c r="AG1631" s="246"/>
      <c r="AH1631" s="246"/>
      <c r="AI1631" s="246"/>
      <c r="AJ1631" s="246"/>
      <c r="AK1631" s="246"/>
      <c r="AL1631" s="246"/>
    </row>
    <row r="1632" spans="3:38" s="47" customFormat="1" ht="38.25" customHeight="1" x14ac:dyDescent="0.25">
      <c r="C1632" s="243"/>
      <c r="H1632" s="243"/>
      <c r="L1632" s="282"/>
      <c r="M1632" s="243"/>
      <c r="O1632" s="243"/>
      <c r="P1632" s="246"/>
      <c r="Q1632" s="246"/>
      <c r="R1632" s="246"/>
      <c r="S1632" s="246"/>
      <c r="T1632" s="246"/>
      <c r="U1632" s="246"/>
      <c r="V1632" s="246"/>
      <c r="W1632" s="246"/>
      <c r="X1632" s="246"/>
      <c r="Y1632" s="246"/>
      <c r="Z1632" s="246"/>
      <c r="AA1632" s="246"/>
      <c r="AB1632" s="246"/>
      <c r="AC1632" s="246"/>
      <c r="AD1632" s="246"/>
      <c r="AE1632" s="246"/>
      <c r="AF1632" s="246"/>
      <c r="AG1632" s="246"/>
      <c r="AH1632" s="246"/>
      <c r="AI1632" s="246"/>
      <c r="AJ1632" s="246"/>
      <c r="AK1632" s="246"/>
      <c r="AL1632" s="246"/>
    </row>
    <row r="1633" spans="3:38" s="47" customFormat="1" ht="38.25" customHeight="1" x14ac:dyDescent="0.25">
      <c r="C1633" s="243"/>
      <c r="H1633" s="243"/>
      <c r="L1633" s="282"/>
      <c r="M1633" s="243"/>
      <c r="O1633" s="243"/>
      <c r="P1633" s="246"/>
      <c r="Q1633" s="246"/>
      <c r="R1633" s="246"/>
      <c r="S1633" s="246"/>
      <c r="T1633" s="246"/>
      <c r="U1633" s="246"/>
      <c r="V1633" s="246"/>
      <c r="W1633" s="246"/>
      <c r="X1633" s="246"/>
      <c r="Y1633" s="246"/>
      <c r="Z1633" s="246"/>
      <c r="AA1633" s="246"/>
      <c r="AB1633" s="246"/>
      <c r="AC1633" s="246"/>
      <c r="AD1633" s="246"/>
      <c r="AE1633" s="246"/>
      <c r="AF1633" s="246"/>
      <c r="AG1633" s="246"/>
      <c r="AH1633" s="246"/>
      <c r="AI1633" s="246"/>
      <c r="AJ1633" s="246"/>
      <c r="AK1633" s="246"/>
      <c r="AL1633" s="246"/>
    </row>
    <row r="1634" spans="3:38" s="47" customFormat="1" ht="38.25" customHeight="1" x14ac:dyDescent="0.25">
      <c r="C1634" s="243"/>
      <c r="H1634" s="243"/>
      <c r="L1634" s="282"/>
      <c r="M1634" s="243"/>
      <c r="O1634" s="243"/>
      <c r="P1634" s="246"/>
      <c r="Q1634" s="246"/>
      <c r="R1634" s="246"/>
      <c r="S1634" s="246"/>
      <c r="T1634" s="246"/>
      <c r="U1634" s="246"/>
      <c r="V1634" s="246"/>
      <c r="W1634" s="246"/>
      <c r="X1634" s="246"/>
      <c r="Y1634" s="246"/>
      <c r="Z1634" s="246"/>
      <c r="AA1634" s="246"/>
      <c r="AB1634" s="246"/>
      <c r="AC1634" s="246"/>
      <c r="AD1634" s="246"/>
      <c r="AE1634" s="246"/>
      <c r="AF1634" s="246"/>
      <c r="AG1634" s="246"/>
      <c r="AH1634" s="246"/>
      <c r="AI1634" s="246"/>
      <c r="AJ1634" s="246"/>
      <c r="AK1634" s="246"/>
      <c r="AL1634" s="246"/>
    </row>
    <row r="1635" spans="3:38" s="47" customFormat="1" ht="38.25" customHeight="1" x14ac:dyDescent="0.25">
      <c r="C1635" s="243"/>
      <c r="H1635" s="243"/>
      <c r="L1635" s="282"/>
      <c r="M1635" s="243"/>
      <c r="O1635" s="243"/>
      <c r="P1635" s="246"/>
      <c r="Q1635" s="246"/>
      <c r="R1635" s="246"/>
      <c r="S1635" s="246"/>
      <c r="T1635" s="246"/>
      <c r="U1635" s="246"/>
      <c r="V1635" s="246"/>
      <c r="W1635" s="246"/>
      <c r="X1635" s="246"/>
      <c r="Y1635" s="246"/>
      <c r="Z1635" s="246"/>
      <c r="AA1635" s="246"/>
      <c r="AB1635" s="246"/>
      <c r="AC1635" s="246"/>
      <c r="AD1635" s="246"/>
      <c r="AE1635" s="246"/>
      <c r="AF1635" s="246"/>
      <c r="AG1635" s="246"/>
      <c r="AH1635" s="246"/>
      <c r="AI1635" s="246"/>
      <c r="AJ1635" s="246"/>
      <c r="AK1635" s="246"/>
      <c r="AL1635" s="246"/>
    </row>
    <row r="1636" spans="3:38" s="47" customFormat="1" ht="38.25" customHeight="1" x14ac:dyDescent="0.25">
      <c r="C1636" s="243"/>
      <c r="H1636" s="243"/>
      <c r="L1636" s="282"/>
      <c r="M1636" s="243"/>
      <c r="O1636" s="243"/>
      <c r="P1636" s="246"/>
      <c r="Q1636" s="246"/>
      <c r="R1636" s="246"/>
      <c r="S1636" s="246"/>
      <c r="T1636" s="246"/>
      <c r="U1636" s="246"/>
      <c r="V1636" s="246"/>
      <c r="W1636" s="246"/>
      <c r="X1636" s="246"/>
      <c r="Y1636" s="246"/>
      <c r="Z1636" s="246"/>
      <c r="AA1636" s="246"/>
      <c r="AB1636" s="246"/>
      <c r="AC1636" s="246"/>
      <c r="AD1636" s="246"/>
      <c r="AE1636" s="246"/>
      <c r="AF1636" s="246"/>
      <c r="AG1636" s="246"/>
      <c r="AH1636" s="246"/>
      <c r="AI1636" s="246"/>
      <c r="AJ1636" s="246"/>
      <c r="AK1636" s="246"/>
      <c r="AL1636" s="246"/>
    </row>
    <row r="1637" spans="3:38" s="47" customFormat="1" ht="38.25" customHeight="1" x14ac:dyDescent="0.25">
      <c r="C1637" s="243"/>
      <c r="H1637" s="243"/>
      <c r="L1637" s="282"/>
      <c r="M1637" s="243"/>
      <c r="O1637" s="243"/>
      <c r="P1637" s="246"/>
      <c r="Q1637" s="246"/>
      <c r="R1637" s="246"/>
      <c r="S1637" s="246"/>
      <c r="T1637" s="246"/>
      <c r="U1637" s="246"/>
      <c r="V1637" s="246"/>
      <c r="W1637" s="246"/>
      <c r="X1637" s="246"/>
      <c r="Y1637" s="246"/>
      <c r="Z1637" s="246"/>
      <c r="AA1637" s="246"/>
      <c r="AB1637" s="246"/>
      <c r="AC1637" s="246"/>
      <c r="AD1637" s="246"/>
      <c r="AE1637" s="246"/>
      <c r="AF1637" s="246"/>
      <c r="AG1637" s="246"/>
      <c r="AH1637" s="246"/>
      <c r="AI1637" s="246"/>
      <c r="AJ1637" s="246"/>
      <c r="AK1637" s="246"/>
      <c r="AL1637" s="246"/>
    </row>
    <row r="1638" spans="3:38" s="47" customFormat="1" ht="38.25" customHeight="1" x14ac:dyDescent="0.25">
      <c r="C1638" s="243"/>
      <c r="H1638" s="243"/>
      <c r="L1638" s="282"/>
      <c r="M1638" s="243"/>
      <c r="O1638" s="243"/>
      <c r="P1638" s="246"/>
      <c r="Q1638" s="246"/>
      <c r="R1638" s="246"/>
      <c r="S1638" s="246"/>
      <c r="T1638" s="246"/>
      <c r="U1638" s="246"/>
      <c r="V1638" s="246"/>
      <c r="W1638" s="246"/>
      <c r="X1638" s="246"/>
      <c r="Y1638" s="246"/>
      <c r="Z1638" s="246"/>
      <c r="AA1638" s="246"/>
      <c r="AB1638" s="246"/>
      <c r="AC1638" s="246"/>
      <c r="AD1638" s="246"/>
      <c r="AE1638" s="246"/>
      <c r="AF1638" s="246"/>
      <c r="AG1638" s="246"/>
      <c r="AH1638" s="246"/>
      <c r="AI1638" s="246"/>
      <c r="AJ1638" s="246"/>
      <c r="AK1638" s="246"/>
      <c r="AL1638" s="246"/>
    </row>
    <row r="1639" spans="3:38" s="47" customFormat="1" ht="38.25" customHeight="1" x14ac:dyDescent="0.25">
      <c r="C1639" s="243"/>
      <c r="H1639" s="243"/>
      <c r="L1639" s="282"/>
      <c r="M1639" s="243"/>
      <c r="O1639" s="243"/>
      <c r="P1639" s="246"/>
      <c r="Q1639" s="246"/>
      <c r="R1639" s="246"/>
      <c r="S1639" s="246"/>
      <c r="T1639" s="246"/>
      <c r="U1639" s="246"/>
      <c r="V1639" s="246"/>
      <c r="W1639" s="246"/>
      <c r="X1639" s="246"/>
      <c r="Y1639" s="246"/>
      <c r="Z1639" s="246"/>
      <c r="AA1639" s="246"/>
      <c r="AB1639" s="246"/>
      <c r="AC1639" s="246"/>
      <c r="AD1639" s="246"/>
      <c r="AE1639" s="246"/>
      <c r="AF1639" s="246"/>
      <c r="AG1639" s="246"/>
      <c r="AH1639" s="246"/>
      <c r="AI1639" s="246"/>
      <c r="AJ1639" s="246"/>
      <c r="AK1639" s="246"/>
      <c r="AL1639" s="246"/>
    </row>
    <row r="1640" spans="3:38" s="47" customFormat="1" ht="38.25" customHeight="1" x14ac:dyDescent="0.25">
      <c r="C1640" s="243"/>
      <c r="H1640" s="243"/>
      <c r="L1640" s="282"/>
      <c r="M1640" s="243"/>
      <c r="O1640" s="243"/>
      <c r="P1640" s="246"/>
      <c r="Q1640" s="246"/>
      <c r="R1640" s="246"/>
      <c r="S1640" s="246"/>
      <c r="T1640" s="246"/>
      <c r="U1640" s="246"/>
      <c r="V1640" s="246"/>
      <c r="W1640" s="246"/>
      <c r="X1640" s="246"/>
      <c r="Y1640" s="246"/>
      <c r="Z1640" s="246"/>
      <c r="AA1640" s="246"/>
      <c r="AB1640" s="246"/>
      <c r="AC1640" s="246"/>
      <c r="AD1640" s="246"/>
      <c r="AE1640" s="246"/>
      <c r="AF1640" s="246"/>
      <c r="AG1640" s="246"/>
      <c r="AH1640" s="246"/>
      <c r="AI1640" s="246"/>
      <c r="AJ1640" s="246"/>
      <c r="AK1640" s="246"/>
      <c r="AL1640" s="246"/>
    </row>
    <row r="1641" spans="3:38" s="47" customFormat="1" ht="38.25" customHeight="1" x14ac:dyDescent="0.25">
      <c r="C1641" s="243"/>
      <c r="H1641" s="243"/>
      <c r="L1641" s="282"/>
      <c r="M1641" s="243"/>
      <c r="O1641" s="243"/>
      <c r="P1641" s="246"/>
      <c r="Q1641" s="246"/>
      <c r="R1641" s="246"/>
      <c r="S1641" s="246"/>
      <c r="T1641" s="246"/>
      <c r="U1641" s="246"/>
      <c r="V1641" s="246"/>
      <c r="W1641" s="246"/>
      <c r="X1641" s="246"/>
      <c r="Y1641" s="246"/>
      <c r="Z1641" s="246"/>
      <c r="AA1641" s="246"/>
      <c r="AB1641" s="246"/>
      <c r="AC1641" s="246"/>
      <c r="AD1641" s="246"/>
      <c r="AE1641" s="246"/>
      <c r="AF1641" s="246"/>
      <c r="AG1641" s="246"/>
      <c r="AH1641" s="246"/>
      <c r="AI1641" s="246"/>
      <c r="AJ1641" s="246"/>
      <c r="AK1641" s="246"/>
      <c r="AL1641" s="246"/>
    </row>
    <row r="1642" spans="3:38" s="47" customFormat="1" ht="38.25" customHeight="1" x14ac:dyDescent="0.25">
      <c r="C1642" s="243"/>
      <c r="H1642" s="243"/>
      <c r="L1642" s="282"/>
      <c r="M1642" s="243"/>
      <c r="O1642" s="243"/>
      <c r="P1642" s="246"/>
      <c r="Q1642" s="246"/>
      <c r="R1642" s="246"/>
      <c r="S1642" s="246"/>
      <c r="T1642" s="246"/>
      <c r="U1642" s="246"/>
      <c r="V1642" s="246"/>
      <c r="W1642" s="246"/>
      <c r="X1642" s="246"/>
      <c r="Y1642" s="246"/>
      <c r="Z1642" s="246"/>
      <c r="AA1642" s="246"/>
      <c r="AB1642" s="246"/>
      <c r="AC1642" s="246"/>
      <c r="AD1642" s="246"/>
      <c r="AE1642" s="246"/>
      <c r="AF1642" s="246"/>
      <c r="AG1642" s="246"/>
      <c r="AH1642" s="246"/>
      <c r="AI1642" s="246"/>
      <c r="AJ1642" s="246"/>
      <c r="AK1642" s="246"/>
      <c r="AL1642" s="246"/>
    </row>
    <row r="1643" spans="3:38" s="47" customFormat="1" ht="38.25" customHeight="1" x14ac:dyDescent="0.25">
      <c r="C1643" s="243"/>
      <c r="H1643" s="243"/>
      <c r="L1643" s="282"/>
      <c r="M1643" s="243"/>
      <c r="O1643" s="243"/>
      <c r="P1643" s="246"/>
      <c r="Q1643" s="246"/>
      <c r="R1643" s="246"/>
      <c r="S1643" s="246"/>
      <c r="T1643" s="246"/>
      <c r="U1643" s="246"/>
      <c r="V1643" s="246"/>
      <c r="W1643" s="246"/>
      <c r="X1643" s="246"/>
      <c r="Y1643" s="246"/>
      <c r="Z1643" s="246"/>
      <c r="AA1643" s="246"/>
      <c r="AB1643" s="246"/>
      <c r="AC1643" s="246"/>
      <c r="AD1643" s="246"/>
      <c r="AE1643" s="246"/>
      <c r="AF1643" s="246"/>
      <c r="AG1643" s="246"/>
      <c r="AH1643" s="246"/>
      <c r="AI1643" s="246"/>
      <c r="AJ1643" s="246"/>
      <c r="AK1643" s="246"/>
      <c r="AL1643" s="246"/>
    </row>
    <row r="1644" spans="3:38" s="47" customFormat="1" ht="38.25" customHeight="1" x14ac:dyDescent="0.25">
      <c r="C1644" s="243"/>
      <c r="H1644" s="243"/>
      <c r="L1644" s="282"/>
      <c r="M1644" s="243"/>
      <c r="O1644" s="243"/>
      <c r="P1644" s="246"/>
      <c r="Q1644" s="246"/>
      <c r="R1644" s="246"/>
      <c r="S1644" s="246"/>
      <c r="T1644" s="246"/>
      <c r="U1644" s="246"/>
      <c r="V1644" s="246"/>
      <c r="W1644" s="246"/>
      <c r="X1644" s="246"/>
      <c r="Y1644" s="246"/>
      <c r="Z1644" s="246"/>
      <c r="AA1644" s="246"/>
      <c r="AB1644" s="246"/>
      <c r="AC1644" s="246"/>
      <c r="AD1644" s="246"/>
      <c r="AE1644" s="246"/>
      <c r="AF1644" s="246"/>
      <c r="AG1644" s="246"/>
      <c r="AH1644" s="246"/>
      <c r="AI1644" s="246"/>
      <c r="AJ1644" s="246"/>
      <c r="AK1644" s="246"/>
      <c r="AL1644" s="246"/>
    </row>
    <row r="1645" spans="3:38" s="47" customFormat="1" ht="38.25" customHeight="1" x14ac:dyDescent="0.25">
      <c r="C1645" s="243"/>
      <c r="H1645" s="243"/>
      <c r="L1645" s="282"/>
      <c r="M1645" s="243"/>
      <c r="O1645" s="243"/>
      <c r="P1645" s="246"/>
      <c r="Q1645" s="246"/>
      <c r="R1645" s="246"/>
      <c r="S1645" s="246"/>
      <c r="T1645" s="246"/>
      <c r="U1645" s="246"/>
      <c r="V1645" s="246"/>
      <c r="W1645" s="246"/>
      <c r="X1645" s="246"/>
      <c r="Y1645" s="246"/>
      <c r="Z1645" s="246"/>
      <c r="AA1645" s="246"/>
      <c r="AB1645" s="246"/>
      <c r="AC1645" s="246"/>
      <c r="AD1645" s="246"/>
      <c r="AE1645" s="246"/>
      <c r="AF1645" s="246"/>
      <c r="AG1645" s="246"/>
      <c r="AH1645" s="246"/>
      <c r="AI1645" s="246"/>
      <c r="AJ1645" s="246"/>
      <c r="AK1645" s="246"/>
      <c r="AL1645" s="246"/>
    </row>
    <row r="1646" spans="3:38" s="47" customFormat="1" ht="38.25" customHeight="1" x14ac:dyDescent="0.25">
      <c r="C1646" s="243"/>
      <c r="H1646" s="243"/>
      <c r="L1646" s="282"/>
      <c r="M1646" s="243"/>
      <c r="O1646" s="243"/>
      <c r="P1646" s="246"/>
      <c r="Q1646" s="246"/>
      <c r="R1646" s="246"/>
      <c r="S1646" s="246"/>
      <c r="T1646" s="246"/>
      <c r="U1646" s="246"/>
      <c r="V1646" s="246"/>
      <c r="W1646" s="246"/>
      <c r="X1646" s="246"/>
      <c r="Y1646" s="246"/>
      <c r="Z1646" s="246"/>
      <c r="AA1646" s="246"/>
      <c r="AB1646" s="246"/>
      <c r="AC1646" s="246"/>
      <c r="AD1646" s="246"/>
      <c r="AE1646" s="246"/>
      <c r="AF1646" s="246"/>
      <c r="AG1646" s="246"/>
      <c r="AH1646" s="246"/>
      <c r="AI1646" s="246"/>
      <c r="AJ1646" s="246"/>
      <c r="AK1646" s="246"/>
      <c r="AL1646" s="246"/>
    </row>
    <row r="1647" spans="3:38" s="47" customFormat="1" ht="38.25" customHeight="1" x14ac:dyDescent="0.25">
      <c r="C1647" s="243"/>
      <c r="H1647" s="243"/>
      <c r="L1647" s="282"/>
      <c r="M1647" s="243"/>
      <c r="O1647" s="243"/>
      <c r="P1647" s="246"/>
      <c r="Q1647" s="246"/>
      <c r="R1647" s="246"/>
      <c r="S1647" s="246"/>
      <c r="T1647" s="246"/>
      <c r="U1647" s="246"/>
      <c r="V1647" s="246"/>
      <c r="W1647" s="246"/>
      <c r="X1647" s="246"/>
      <c r="Y1647" s="246"/>
      <c r="Z1647" s="246"/>
      <c r="AA1647" s="246"/>
      <c r="AB1647" s="246"/>
      <c r="AC1647" s="246"/>
      <c r="AD1647" s="246"/>
      <c r="AE1647" s="246"/>
      <c r="AF1647" s="246"/>
      <c r="AG1647" s="246"/>
      <c r="AH1647" s="246"/>
      <c r="AI1647" s="246"/>
      <c r="AJ1647" s="246"/>
      <c r="AK1647" s="246"/>
      <c r="AL1647" s="246"/>
    </row>
    <row r="1648" spans="3:38" s="47" customFormat="1" ht="38.25" customHeight="1" x14ac:dyDescent="0.25">
      <c r="C1648" s="243"/>
      <c r="H1648" s="243"/>
      <c r="L1648" s="282"/>
      <c r="M1648" s="243"/>
      <c r="O1648" s="243"/>
      <c r="P1648" s="246"/>
      <c r="Q1648" s="246"/>
      <c r="R1648" s="246"/>
      <c r="S1648" s="246"/>
      <c r="T1648" s="246"/>
      <c r="U1648" s="246"/>
      <c r="V1648" s="246"/>
      <c r="W1648" s="246"/>
      <c r="X1648" s="246"/>
      <c r="Y1648" s="246"/>
      <c r="Z1648" s="246"/>
      <c r="AA1648" s="246"/>
      <c r="AB1648" s="246"/>
      <c r="AC1648" s="246"/>
      <c r="AD1648" s="246"/>
      <c r="AE1648" s="246"/>
      <c r="AF1648" s="246"/>
      <c r="AG1648" s="246"/>
      <c r="AH1648" s="246"/>
      <c r="AI1648" s="246"/>
      <c r="AJ1648" s="246"/>
      <c r="AK1648" s="246"/>
      <c r="AL1648" s="246"/>
    </row>
    <row r="1649" spans="3:38" s="47" customFormat="1" ht="38.25" customHeight="1" x14ac:dyDescent="0.25">
      <c r="C1649" s="243"/>
      <c r="H1649" s="243"/>
      <c r="L1649" s="282"/>
      <c r="M1649" s="243"/>
      <c r="O1649" s="243"/>
      <c r="P1649" s="246"/>
      <c r="Q1649" s="246"/>
      <c r="R1649" s="246"/>
      <c r="S1649" s="246"/>
      <c r="T1649" s="246"/>
      <c r="U1649" s="246"/>
      <c r="V1649" s="246"/>
      <c r="W1649" s="246"/>
      <c r="X1649" s="246"/>
      <c r="Y1649" s="246"/>
      <c r="Z1649" s="246"/>
      <c r="AA1649" s="246"/>
      <c r="AB1649" s="246"/>
      <c r="AC1649" s="246"/>
      <c r="AD1649" s="246"/>
      <c r="AE1649" s="246"/>
      <c r="AF1649" s="246"/>
      <c r="AG1649" s="246"/>
      <c r="AH1649" s="246"/>
      <c r="AI1649" s="246"/>
      <c r="AJ1649" s="246"/>
      <c r="AK1649" s="246"/>
      <c r="AL1649" s="246"/>
    </row>
    <row r="1650" spans="3:38" s="47" customFormat="1" ht="38.25" customHeight="1" x14ac:dyDescent="0.25">
      <c r="C1650" s="243"/>
      <c r="H1650" s="243"/>
      <c r="L1650" s="282"/>
      <c r="M1650" s="243"/>
      <c r="O1650" s="243"/>
      <c r="P1650" s="246"/>
      <c r="Q1650" s="246"/>
      <c r="R1650" s="246"/>
      <c r="S1650" s="246"/>
      <c r="T1650" s="246"/>
      <c r="U1650" s="246"/>
      <c r="V1650" s="246"/>
      <c r="W1650" s="246"/>
      <c r="X1650" s="246"/>
      <c r="Y1650" s="246"/>
      <c r="Z1650" s="246"/>
      <c r="AA1650" s="246"/>
      <c r="AB1650" s="246"/>
      <c r="AC1650" s="246"/>
      <c r="AD1650" s="246"/>
      <c r="AE1650" s="246"/>
      <c r="AF1650" s="246"/>
      <c r="AG1650" s="246"/>
      <c r="AH1650" s="246"/>
      <c r="AI1650" s="246"/>
      <c r="AJ1650" s="246"/>
      <c r="AK1650" s="246"/>
      <c r="AL1650" s="246"/>
    </row>
    <row r="1651" spans="3:38" s="47" customFormat="1" ht="38.25" customHeight="1" x14ac:dyDescent="0.25">
      <c r="C1651" s="243"/>
      <c r="H1651" s="243"/>
      <c r="L1651" s="282"/>
      <c r="M1651" s="243"/>
      <c r="O1651" s="243"/>
      <c r="P1651" s="246"/>
      <c r="Q1651" s="246"/>
      <c r="R1651" s="246"/>
      <c r="S1651" s="246"/>
      <c r="T1651" s="246"/>
      <c r="U1651" s="246"/>
      <c r="V1651" s="246"/>
      <c r="W1651" s="246"/>
      <c r="X1651" s="246"/>
      <c r="Y1651" s="246"/>
      <c r="Z1651" s="246"/>
      <c r="AA1651" s="246"/>
      <c r="AB1651" s="246"/>
      <c r="AC1651" s="246"/>
      <c r="AD1651" s="246"/>
      <c r="AE1651" s="246"/>
      <c r="AF1651" s="246"/>
      <c r="AG1651" s="246"/>
      <c r="AH1651" s="246"/>
      <c r="AI1651" s="246"/>
      <c r="AJ1651" s="246"/>
      <c r="AK1651" s="246"/>
      <c r="AL1651" s="246"/>
    </row>
    <row r="1652" spans="3:38" s="47" customFormat="1" ht="38.25" customHeight="1" x14ac:dyDescent="0.25">
      <c r="C1652" s="243"/>
      <c r="H1652" s="243"/>
      <c r="L1652" s="282"/>
      <c r="M1652" s="243"/>
      <c r="O1652" s="243"/>
      <c r="P1652" s="246"/>
      <c r="Q1652" s="246"/>
      <c r="R1652" s="246"/>
      <c r="S1652" s="246"/>
      <c r="T1652" s="246"/>
      <c r="U1652" s="246"/>
      <c r="V1652" s="246"/>
      <c r="W1652" s="246"/>
      <c r="X1652" s="246"/>
      <c r="Y1652" s="246"/>
      <c r="Z1652" s="246"/>
      <c r="AA1652" s="246"/>
      <c r="AB1652" s="246"/>
      <c r="AC1652" s="246"/>
      <c r="AD1652" s="246"/>
      <c r="AE1652" s="246"/>
      <c r="AF1652" s="246"/>
      <c r="AG1652" s="246"/>
      <c r="AH1652" s="246"/>
      <c r="AI1652" s="246"/>
      <c r="AJ1652" s="246"/>
      <c r="AK1652" s="246"/>
      <c r="AL1652" s="246"/>
    </row>
    <row r="1653" spans="3:38" s="47" customFormat="1" ht="38.25" customHeight="1" x14ac:dyDescent="0.25">
      <c r="C1653" s="243"/>
      <c r="H1653" s="243"/>
      <c r="L1653" s="282"/>
      <c r="M1653" s="243"/>
      <c r="O1653" s="243"/>
      <c r="P1653" s="246"/>
      <c r="Q1653" s="246"/>
      <c r="R1653" s="246"/>
      <c r="S1653" s="246"/>
      <c r="T1653" s="246"/>
      <c r="U1653" s="246"/>
      <c r="V1653" s="246"/>
      <c r="W1653" s="246"/>
      <c r="X1653" s="246"/>
      <c r="Y1653" s="246"/>
      <c r="Z1653" s="246"/>
      <c r="AA1653" s="246"/>
      <c r="AB1653" s="246"/>
      <c r="AC1653" s="246"/>
      <c r="AD1653" s="246"/>
      <c r="AE1653" s="246"/>
      <c r="AF1653" s="246"/>
      <c r="AG1653" s="246"/>
      <c r="AH1653" s="246"/>
      <c r="AI1653" s="246"/>
      <c r="AJ1653" s="246"/>
      <c r="AK1653" s="246"/>
      <c r="AL1653" s="246"/>
    </row>
    <row r="1654" spans="3:38" s="47" customFormat="1" ht="38.25" customHeight="1" x14ac:dyDescent="0.25">
      <c r="C1654" s="243"/>
      <c r="H1654" s="243"/>
      <c r="L1654" s="282"/>
      <c r="M1654" s="243"/>
      <c r="O1654" s="243"/>
      <c r="P1654" s="246"/>
      <c r="Q1654" s="246"/>
      <c r="R1654" s="246"/>
      <c r="S1654" s="246"/>
      <c r="T1654" s="246"/>
      <c r="U1654" s="246"/>
      <c r="V1654" s="246"/>
      <c r="W1654" s="246"/>
      <c r="X1654" s="246"/>
      <c r="Y1654" s="246"/>
      <c r="Z1654" s="246"/>
      <c r="AA1654" s="246"/>
      <c r="AB1654" s="246"/>
      <c r="AC1654" s="246"/>
      <c r="AD1654" s="246"/>
      <c r="AE1654" s="246"/>
      <c r="AF1654" s="246"/>
      <c r="AG1654" s="246"/>
      <c r="AH1654" s="246"/>
      <c r="AI1654" s="246"/>
      <c r="AJ1654" s="246"/>
      <c r="AK1654" s="246"/>
      <c r="AL1654" s="246"/>
    </row>
    <row r="1655" spans="3:38" s="47" customFormat="1" ht="38.25" customHeight="1" x14ac:dyDescent="0.25">
      <c r="C1655" s="243"/>
      <c r="H1655" s="243"/>
      <c r="L1655" s="282"/>
      <c r="M1655" s="243"/>
      <c r="O1655" s="243"/>
      <c r="P1655" s="246"/>
      <c r="Q1655" s="246"/>
      <c r="R1655" s="246"/>
      <c r="S1655" s="246"/>
      <c r="T1655" s="246"/>
      <c r="U1655" s="246"/>
      <c r="V1655" s="246"/>
      <c r="W1655" s="246"/>
      <c r="X1655" s="246"/>
      <c r="Y1655" s="246"/>
      <c r="Z1655" s="246"/>
      <c r="AA1655" s="246"/>
      <c r="AB1655" s="246"/>
      <c r="AC1655" s="246"/>
      <c r="AD1655" s="246"/>
      <c r="AE1655" s="246"/>
      <c r="AF1655" s="246"/>
      <c r="AG1655" s="246"/>
      <c r="AH1655" s="246"/>
      <c r="AI1655" s="246"/>
      <c r="AJ1655" s="246"/>
      <c r="AK1655" s="246"/>
      <c r="AL1655" s="246"/>
    </row>
    <row r="1656" spans="3:38" s="47" customFormat="1" ht="38.25" customHeight="1" x14ac:dyDescent="0.25">
      <c r="C1656" s="243"/>
      <c r="H1656" s="243"/>
      <c r="L1656" s="282"/>
      <c r="M1656" s="243"/>
      <c r="O1656" s="243"/>
      <c r="P1656" s="246"/>
      <c r="Q1656" s="246"/>
      <c r="R1656" s="246"/>
      <c r="S1656" s="246"/>
      <c r="T1656" s="246"/>
      <c r="U1656" s="246"/>
      <c r="V1656" s="246"/>
      <c r="W1656" s="246"/>
      <c r="X1656" s="246"/>
      <c r="Y1656" s="246"/>
      <c r="Z1656" s="246"/>
      <c r="AA1656" s="246"/>
      <c r="AB1656" s="246"/>
      <c r="AC1656" s="246"/>
      <c r="AD1656" s="246"/>
      <c r="AE1656" s="246"/>
      <c r="AF1656" s="246"/>
      <c r="AG1656" s="246"/>
      <c r="AH1656" s="246"/>
      <c r="AI1656" s="246"/>
      <c r="AJ1656" s="246"/>
      <c r="AK1656" s="246"/>
      <c r="AL1656" s="246"/>
    </row>
    <row r="1657" spans="3:38" s="47" customFormat="1" ht="38.25" customHeight="1" x14ac:dyDescent="0.25">
      <c r="C1657" s="243"/>
      <c r="H1657" s="243"/>
      <c r="L1657" s="282"/>
      <c r="M1657" s="243"/>
      <c r="O1657" s="243"/>
      <c r="P1657" s="246"/>
      <c r="Q1657" s="246"/>
      <c r="R1657" s="246"/>
      <c r="S1657" s="246"/>
      <c r="T1657" s="246"/>
      <c r="U1657" s="246"/>
      <c r="V1657" s="246"/>
      <c r="W1657" s="246"/>
      <c r="X1657" s="246"/>
      <c r="Y1657" s="246"/>
      <c r="Z1657" s="246"/>
      <c r="AA1657" s="246"/>
      <c r="AB1657" s="246"/>
      <c r="AC1657" s="246"/>
      <c r="AD1657" s="246"/>
      <c r="AE1657" s="246"/>
      <c r="AF1657" s="246"/>
      <c r="AG1657" s="246"/>
      <c r="AH1657" s="246"/>
      <c r="AI1657" s="246"/>
      <c r="AJ1657" s="246"/>
      <c r="AK1657" s="246"/>
      <c r="AL1657" s="246"/>
    </row>
    <row r="1658" spans="3:38" s="47" customFormat="1" ht="38.25" customHeight="1" x14ac:dyDescent="0.25">
      <c r="C1658" s="243"/>
      <c r="H1658" s="243"/>
      <c r="L1658" s="282"/>
      <c r="M1658" s="243"/>
      <c r="O1658" s="243"/>
      <c r="P1658" s="246"/>
      <c r="Q1658" s="246"/>
      <c r="R1658" s="246"/>
      <c r="S1658" s="246"/>
      <c r="T1658" s="246"/>
      <c r="U1658" s="246"/>
      <c r="V1658" s="246"/>
      <c r="W1658" s="246"/>
      <c r="X1658" s="246"/>
      <c r="Y1658" s="246"/>
      <c r="Z1658" s="246"/>
      <c r="AA1658" s="246"/>
      <c r="AB1658" s="246"/>
      <c r="AC1658" s="246"/>
      <c r="AD1658" s="246"/>
      <c r="AE1658" s="246"/>
      <c r="AF1658" s="246"/>
      <c r="AG1658" s="246"/>
      <c r="AH1658" s="246"/>
      <c r="AI1658" s="246"/>
      <c r="AJ1658" s="246"/>
      <c r="AK1658" s="246"/>
      <c r="AL1658" s="246"/>
    </row>
    <row r="1659" spans="3:38" s="47" customFormat="1" ht="38.25" customHeight="1" x14ac:dyDescent="0.25">
      <c r="C1659" s="243"/>
      <c r="H1659" s="243"/>
      <c r="L1659" s="282"/>
      <c r="M1659" s="243"/>
      <c r="O1659" s="243"/>
      <c r="P1659" s="246"/>
      <c r="Q1659" s="246"/>
      <c r="R1659" s="246"/>
      <c r="S1659" s="246"/>
      <c r="T1659" s="246"/>
      <c r="U1659" s="246"/>
      <c r="V1659" s="246"/>
      <c r="W1659" s="246"/>
      <c r="X1659" s="246"/>
      <c r="Y1659" s="246"/>
      <c r="Z1659" s="246"/>
      <c r="AA1659" s="246"/>
      <c r="AB1659" s="246"/>
      <c r="AC1659" s="246"/>
      <c r="AD1659" s="246"/>
      <c r="AE1659" s="246"/>
      <c r="AF1659" s="246"/>
      <c r="AG1659" s="246"/>
      <c r="AH1659" s="246"/>
      <c r="AI1659" s="246"/>
      <c r="AJ1659" s="246"/>
      <c r="AK1659" s="246"/>
      <c r="AL1659" s="246"/>
    </row>
    <row r="1660" spans="3:38" s="47" customFormat="1" ht="38.25" customHeight="1" x14ac:dyDescent="0.25">
      <c r="C1660" s="243"/>
      <c r="H1660" s="243"/>
      <c r="L1660" s="282"/>
      <c r="M1660" s="243"/>
      <c r="O1660" s="243"/>
      <c r="P1660" s="246"/>
      <c r="Q1660" s="246"/>
      <c r="R1660" s="246"/>
      <c r="S1660" s="246"/>
      <c r="T1660" s="246"/>
      <c r="U1660" s="246"/>
      <c r="V1660" s="246"/>
      <c r="W1660" s="246"/>
      <c r="X1660" s="246"/>
      <c r="Y1660" s="246"/>
      <c r="Z1660" s="246"/>
      <c r="AA1660" s="246"/>
      <c r="AB1660" s="246"/>
      <c r="AC1660" s="246"/>
      <c r="AD1660" s="246"/>
      <c r="AE1660" s="246"/>
      <c r="AF1660" s="246"/>
      <c r="AG1660" s="246"/>
      <c r="AH1660" s="246"/>
      <c r="AI1660" s="246"/>
      <c r="AJ1660" s="246"/>
      <c r="AK1660" s="246"/>
      <c r="AL1660" s="246"/>
    </row>
    <row r="1661" spans="3:38" s="47" customFormat="1" ht="38.25" customHeight="1" x14ac:dyDescent="0.25">
      <c r="C1661" s="243"/>
      <c r="H1661" s="243"/>
      <c r="L1661" s="282"/>
      <c r="M1661" s="243"/>
      <c r="O1661" s="243"/>
      <c r="P1661" s="246"/>
      <c r="Q1661" s="246"/>
      <c r="R1661" s="246"/>
      <c r="S1661" s="246"/>
      <c r="T1661" s="246"/>
      <c r="U1661" s="246"/>
      <c r="V1661" s="246"/>
      <c r="W1661" s="246"/>
      <c r="X1661" s="246"/>
      <c r="Y1661" s="246"/>
      <c r="Z1661" s="246"/>
      <c r="AA1661" s="246"/>
      <c r="AB1661" s="246"/>
      <c r="AC1661" s="246"/>
      <c r="AD1661" s="246"/>
      <c r="AE1661" s="246"/>
      <c r="AF1661" s="246"/>
      <c r="AG1661" s="246"/>
      <c r="AH1661" s="246"/>
      <c r="AI1661" s="246"/>
      <c r="AJ1661" s="246"/>
      <c r="AK1661" s="246"/>
      <c r="AL1661" s="246"/>
    </row>
    <row r="1662" spans="3:38" s="47" customFormat="1" ht="38.25" customHeight="1" x14ac:dyDescent="0.25">
      <c r="C1662" s="243"/>
      <c r="H1662" s="243"/>
      <c r="L1662" s="282"/>
      <c r="M1662" s="243"/>
      <c r="O1662" s="243"/>
      <c r="P1662" s="246"/>
      <c r="Q1662" s="246"/>
      <c r="R1662" s="246"/>
      <c r="S1662" s="246"/>
      <c r="T1662" s="246"/>
      <c r="U1662" s="246"/>
      <c r="V1662" s="246"/>
      <c r="W1662" s="246"/>
      <c r="X1662" s="246"/>
      <c r="Y1662" s="246"/>
      <c r="Z1662" s="246"/>
      <c r="AA1662" s="246"/>
      <c r="AB1662" s="246"/>
      <c r="AC1662" s="246"/>
      <c r="AD1662" s="246"/>
      <c r="AE1662" s="246"/>
      <c r="AF1662" s="246"/>
      <c r="AG1662" s="246"/>
      <c r="AH1662" s="246"/>
      <c r="AI1662" s="246"/>
      <c r="AJ1662" s="246"/>
      <c r="AK1662" s="246"/>
      <c r="AL1662" s="246"/>
    </row>
    <row r="1663" spans="3:38" s="47" customFormat="1" ht="38.25" customHeight="1" x14ac:dyDescent="0.25">
      <c r="C1663" s="243"/>
      <c r="H1663" s="243"/>
      <c r="L1663" s="282"/>
      <c r="M1663" s="243"/>
      <c r="O1663" s="243"/>
      <c r="P1663" s="246"/>
      <c r="Q1663" s="246"/>
      <c r="R1663" s="246"/>
      <c r="S1663" s="246"/>
      <c r="T1663" s="246"/>
      <c r="U1663" s="246"/>
      <c r="V1663" s="246"/>
      <c r="W1663" s="246"/>
      <c r="X1663" s="246"/>
      <c r="Y1663" s="246"/>
      <c r="Z1663" s="246"/>
      <c r="AA1663" s="246"/>
      <c r="AB1663" s="246"/>
      <c r="AC1663" s="246"/>
      <c r="AD1663" s="246"/>
      <c r="AE1663" s="246"/>
      <c r="AF1663" s="246"/>
      <c r="AG1663" s="246"/>
      <c r="AH1663" s="246"/>
      <c r="AI1663" s="246"/>
      <c r="AJ1663" s="246"/>
      <c r="AK1663" s="246"/>
      <c r="AL1663" s="246"/>
    </row>
    <row r="1664" spans="3:38" s="47" customFormat="1" ht="38.25" customHeight="1" x14ac:dyDescent="0.25">
      <c r="C1664" s="243"/>
      <c r="H1664" s="243"/>
      <c r="L1664" s="282"/>
      <c r="M1664" s="243"/>
      <c r="O1664" s="243"/>
      <c r="P1664" s="246"/>
      <c r="Q1664" s="246"/>
      <c r="R1664" s="246"/>
      <c r="S1664" s="246"/>
      <c r="T1664" s="246"/>
      <c r="U1664" s="246"/>
      <c r="V1664" s="246"/>
      <c r="W1664" s="246"/>
      <c r="X1664" s="246"/>
      <c r="Y1664" s="246"/>
      <c r="Z1664" s="246"/>
      <c r="AA1664" s="246"/>
      <c r="AB1664" s="246"/>
      <c r="AC1664" s="246"/>
      <c r="AD1664" s="246"/>
      <c r="AE1664" s="246"/>
      <c r="AF1664" s="246"/>
      <c r="AG1664" s="246"/>
      <c r="AH1664" s="246"/>
      <c r="AI1664" s="246"/>
      <c r="AJ1664" s="246"/>
      <c r="AK1664" s="246"/>
      <c r="AL1664" s="246"/>
    </row>
    <row r="1665" spans="3:38" s="47" customFormat="1" ht="38.25" customHeight="1" x14ac:dyDescent="0.25">
      <c r="C1665" s="243"/>
      <c r="H1665" s="243"/>
      <c r="L1665" s="282"/>
      <c r="M1665" s="243"/>
      <c r="O1665" s="243"/>
      <c r="P1665" s="246"/>
      <c r="Q1665" s="246"/>
      <c r="R1665" s="246"/>
      <c r="S1665" s="246"/>
      <c r="T1665" s="246"/>
      <c r="U1665" s="246"/>
      <c r="V1665" s="246"/>
      <c r="W1665" s="246"/>
      <c r="X1665" s="246"/>
      <c r="Y1665" s="246"/>
      <c r="Z1665" s="246"/>
      <c r="AA1665" s="246"/>
      <c r="AB1665" s="246"/>
      <c r="AC1665" s="246"/>
      <c r="AD1665" s="246"/>
      <c r="AE1665" s="246"/>
      <c r="AF1665" s="246"/>
      <c r="AG1665" s="246"/>
      <c r="AH1665" s="246"/>
      <c r="AI1665" s="246"/>
      <c r="AJ1665" s="246"/>
      <c r="AK1665" s="246"/>
      <c r="AL1665" s="246"/>
    </row>
    <row r="1666" spans="3:38" s="47" customFormat="1" ht="38.25" customHeight="1" x14ac:dyDescent="0.25">
      <c r="C1666" s="243"/>
      <c r="H1666" s="243"/>
      <c r="L1666" s="282"/>
      <c r="M1666" s="243"/>
      <c r="O1666" s="243"/>
      <c r="P1666" s="246"/>
      <c r="Q1666" s="246"/>
      <c r="R1666" s="246"/>
      <c r="S1666" s="246"/>
      <c r="T1666" s="246"/>
      <c r="U1666" s="246"/>
      <c r="V1666" s="246"/>
      <c r="W1666" s="246"/>
      <c r="X1666" s="246"/>
      <c r="Y1666" s="246"/>
      <c r="Z1666" s="246"/>
      <c r="AA1666" s="246"/>
      <c r="AB1666" s="246"/>
      <c r="AC1666" s="246"/>
      <c r="AD1666" s="246"/>
      <c r="AE1666" s="246"/>
      <c r="AF1666" s="246"/>
      <c r="AG1666" s="246"/>
      <c r="AH1666" s="246"/>
      <c r="AI1666" s="246"/>
      <c r="AJ1666" s="246"/>
      <c r="AK1666" s="246"/>
      <c r="AL1666" s="246"/>
    </row>
    <row r="1667" spans="3:38" s="47" customFormat="1" ht="38.25" customHeight="1" x14ac:dyDescent="0.25">
      <c r="C1667" s="243"/>
      <c r="H1667" s="243"/>
      <c r="L1667" s="282"/>
      <c r="M1667" s="243"/>
      <c r="O1667" s="243"/>
      <c r="P1667" s="246"/>
      <c r="Q1667" s="246"/>
      <c r="R1667" s="246"/>
      <c r="S1667" s="246"/>
      <c r="T1667" s="246"/>
      <c r="U1667" s="246"/>
      <c r="V1667" s="246"/>
      <c r="W1667" s="246"/>
      <c r="X1667" s="246"/>
      <c r="Y1667" s="246"/>
      <c r="Z1667" s="246"/>
      <c r="AA1667" s="246"/>
      <c r="AB1667" s="246"/>
      <c r="AC1667" s="246"/>
      <c r="AD1667" s="246"/>
      <c r="AE1667" s="246"/>
      <c r="AF1667" s="246"/>
      <c r="AG1667" s="246"/>
      <c r="AH1667" s="246"/>
      <c r="AI1667" s="246"/>
      <c r="AJ1667" s="246"/>
      <c r="AK1667" s="246"/>
      <c r="AL1667" s="246"/>
    </row>
    <row r="1668" spans="3:38" s="47" customFormat="1" ht="38.25" customHeight="1" x14ac:dyDescent="0.25">
      <c r="C1668" s="243"/>
      <c r="H1668" s="243"/>
      <c r="L1668" s="282"/>
      <c r="M1668" s="243"/>
      <c r="O1668" s="243"/>
      <c r="P1668" s="246"/>
      <c r="Q1668" s="246"/>
      <c r="R1668" s="246"/>
      <c r="S1668" s="246"/>
      <c r="T1668" s="246"/>
      <c r="U1668" s="246"/>
      <c r="V1668" s="246"/>
      <c r="W1668" s="246"/>
      <c r="X1668" s="246"/>
      <c r="Y1668" s="246"/>
      <c r="Z1668" s="246"/>
      <c r="AA1668" s="246"/>
      <c r="AB1668" s="246"/>
      <c r="AC1668" s="246"/>
      <c r="AD1668" s="246"/>
      <c r="AE1668" s="246"/>
      <c r="AF1668" s="246"/>
      <c r="AG1668" s="246"/>
      <c r="AH1668" s="246"/>
      <c r="AI1668" s="246"/>
      <c r="AJ1668" s="246"/>
      <c r="AK1668" s="246"/>
      <c r="AL1668" s="246"/>
    </row>
    <row r="1669" spans="3:38" s="47" customFormat="1" ht="38.25" customHeight="1" x14ac:dyDescent="0.25">
      <c r="C1669" s="243"/>
      <c r="H1669" s="243"/>
      <c r="L1669" s="282"/>
      <c r="M1669" s="243"/>
      <c r="O1669" s="243"/>
      <c r="P1669" s="246"/>
      <c r="Q1669" s="246"/>
      <c r="R1669" s="246"/>
      <c r="S1669" s="246"/>
      <c r="T1669" s="246"/>
      <c r="U1669" s="246"/>
      <c r="V1669" s="246"/>
      <c r="W1669" s="246"/>
      <c r="X1669" s="246"/>
      <c r="Y1669" s="246"/>
      <c r="Z1669" s="246"/>
      <c r="AA1669" s="246"/>
      <c r="AB1669" s="246"/>
      <c r="AC1669" s="246"/>
      <c r="AD1669" s="246"/>
      <c r="AE1669" s="246"/>
      <c r="AF1669" s="246"/>
      <c r="AG1669" s="246"/>
      <c r="AH1669" s="246"/>
      <c r="AI1669" s="246"/>
      <c r="AJ1669" s="246"/>
      <c r="AK1669" s="246"/>
      <c r="AL1669" s="246"/>
    </row>
    <row r="1670" spans="3:38" s="47" customFormat="1" ht="38.25" customHeight="1" x14ac:dyDescent="0.25">
      <c r="C1670" s="243"/>
      <c r="H1670" s="243"/>
      <c r="L1670" s="282"/>
      <c r="M1670" s="243"/>
      <c r="O1670" s="243"/>
      <c r="P1670" s="246"/>
      <c r="Q1670" s="246"/>
      <c r="R1670" s="246"/>
      <c r="S1670" s="246"/>
      <c r="T1670" s="246"/>
      <c r="U1670" s="246"/>
      <c r="V1670" s="246"/>
      <c r="W1670" s="246"/>
      <c r="X1670" s="246"/>
      <c r="Y1670" s="246"/>
      <c r="Z1670" s="246"/>
      <c r="AA1670" s="246"/>
      <c r="AB1670" s="246"/>
      <c r="AC1670" s="246"/>
      <c r="AD1670" s="246"/>
      <c r="AE1670" s="246"/>
      <c r="AF1670" s="246"/>
      <c r="AG1670" s="246"/>
      <c r="AH1670" s="246"/>
      <c r="AI1670" s="246"/>
      <c r="AJ1670" s="246"/>
      <c r="AK1670" s="246"/>
      <c r="AL1670" s="246"/>
    </row>
    <row r="1671" spans="3:38" s="47" customFormat="1" ht="38.25" customHeight="1" x14ac:dyDescent="0.25">
      <c r="C1671" s="243"/>
      <c r="H1671" s="243"/>
      <c r="L1671" s="282"/>
      <c r="M1671" s="243"/>
      <c r="O1671" s="243"/>
      <c r="P1671" s="246"/>
      <c r="Q1671" s="246"/>
      <c r="R1671" s="246"/>
      <c r="S1671" s="246"/>
      <c r="T1671" s="246"/>
      <c r="U1671" s="246"/>
      <c r="V1671" s="246"/>
      <c r="W1671" s="246"/>
      <c r="X1671" s="246"/>
      <c r="Y1671" s="246"/>
      <c r="Z1671" s="246"/>
      <c r="AA1671" s="246"/>
      <c r="AB1671" s="246"/>
      <c r="AC1671" s="246"/>
      <c r="AD1671" s="246"/>
      <c r="AE1671" s="246"/>
      <c r="AF1671" s="246"/>
      <c r="AG1671" s="246"/>
      <c r="AH1671" s="246"/>
      <c r="AI1671" s="246"/>
      <c r="AJ1671" s="246"/>
      <c r="AK1671" s="246"/>
      <c r="AL1671" s="246"/>
    </row>
    <row r="1672" spans="3:38" s="47" customFormat="1" ht="38.25" customHeight="1" x14ac:dyDescent="0.25">
      <c r="C1672" s="243"/>
      <c r="H1672" s="243"/>
      <c r="L1672" s="282"/>
      <c r="M1672" s="243"/>
      <c r="O1672" s="243"/>
      <c r="P1672" s="246"/>
      <c r="Q1672" s="246"/>
      <c r="R1672" s="246"/>
      <c r="S1672" s="246"/>
      <c r="T1672" s="246"/>
      <c r="U1672" s="246"/>
      <c r="V1672" s="246"/>
      <c r="W1672" s="246"/>
      <c r="X1672" s="246"/>
      <c r="Y1672" s="246"/>
      <c r="Z1672" s="246"/>
      <c r="AA1672" s="246"/>
      <c r="AB1672" s="246"/>
      <c r="AC1672" s="246"/>
      <c r="AD1672" s="246"/>
      <c r="AE1672" s="246"/>
      <c r="AF1672" s="246"/>
      <c r="AG1672" s="246"/>
      <c r="AH1672" s="246"/>
      <c r="AI1672" s="246"/>
      <c r="AJ1672" s="246"/>
      <c r="AK1672" s="246"/>
      <c r="AL1672" s="246"/>
    </row>
    <row r="1673" spans="3:38" s="47" customFormat="1" ht="38.25" customHeight="1" x14ac:dyDescent="0.25">
      <c r="C1673" s="243"/>
      <c r="H1673" s="243"/>
      <c r="L1673" s="282"/>
      <c r="M1673" s="243"/>
      <c r="O1673" s="243"/>
      <c r="P1673" s="246"/>
      <c r="Q1673" s="246"/>
      <c r="R1673" s="246"/>
      <c r="S1673" s="246"/>
      <c r="T1673" s="246"/>
      <c r="U1673" s="246"/>
      <c r="V1673" s="246"/>
      <c r="W1673" s="246"/>
      <c r="X1673" s="246"/>
      <c r="Y1673" s="246"/>
      <c r="Z1673" s="246"/>
      <c r="AA1673" s="246"/>
      <c r="AB1673" s="246"/>
      <c r="AC1673" s="246"/>
      <c r="AD1673" s="246"/>
      <c r="AE1673" s="246"/>
      <c r="AF1673" s="246"/>
      <c r="AG1673" s="246"/>
      <c r="AH1673" s="246"/>
      <c r="AI1673" s="246"/>
      <c r="AJ1673" s="246"/>
      <c r="AK1673" s="246"/>
      <c r="AL1673" s="246"/>
    </row>
    <row r="1674" spans="3:38" s="47" customFormat="1" ht="38.25" customHeight="1" x14ac:dyDescent="0.25">
      <c r="C1674" s="243"/>
      <c r="H1674" s="243"/>
      <c r="L1674" s="282"/>
      <c r="M1674" s="243"/>
      <c r="O1674" s="243"/>
      <c r="P1674" s="246"/>
      <c r="Q1674" s="246"/>
      <c r="R1674" s="246"/>
      <c r="S1674" s="246"/>
      <c r="T1674" s="246"/>
      <c r="U1674" s="246"/>
      <c r="V1674" s="246"/>
      <c r="W1674" s="246"/>
      <c r="X1674" s="246"/>
      <c r="Y1674" s="246"/>
      <c r="Z1674" s="246"/>
      <c r="AA1674" s="246"/>
      <c r="AB1674" s="246"/>
      <c r="AC1674" s="246"/>
      <c r="AD1674" s="246"/>
      <c r="AE1674" s="246"/>
      <c r="AF1674" s="246"/>
      <c r="AG1674" s="246"/>
      <c r="AH1674" s="246"/>
      <c r="AI1674" s="246"/>
      <c r="AJ1674" s="246"/>
      <c r="AK1674" s="246"/>
      <c r="AL1674" s="246"/>
    </row>
    <row r="1675" spans="3:38" s="47" customFormat="1" ht="38.25" customHeight="1" x14ac:dyDescent="0.25">
      <c r="C1675" s="243"/>
      <c r="H1675" s="243"/>
      <c r="L1675" s="282"/>
      <c r="M1675" s="243"/>
      <c r="O1675" s="243"/>
      <c r="P1675" s="246"/>
      <c r="Q1675" s="246"/>
      <c r="R1675" s="246"/>
      <c r="S1675" s="246"/>
      <c r="T1675" s="246"/>
      <c r="U1675" s="246"/>
      <c r="V1675" s="246"/>
      <c r="W1675" s="246"/>
      <c r="X1675" s="246"/>
      <c r="Y1675" s="246"/>
      <c r="Z1675" s="246"/>
      <c r="AA1675" s="246"/>
      <c r="AB1675" s="246"/>
      <c r="AC1675" s="246"/>
      <c r="AD1675" s="246"/>
      <c r="AE1675" s="246"/>
      <c r="AF1675" s="246"/>
      <c r="AG1675" s="246"/>
      <c r="AH1675" s="246"/>
      <c r="AI1675" s="246"/>
      <c r="AJ1675" s="246"/>
      <c r="AK1675" s="246"/>
      <c r="AL1675" s="246"/>
    </row>
    <row r="1676" spans="3:38" s="47" customFormat="1" ht="38.25" customHeight="1" x14ac:dyDescent="0.25">
      <c r="C1676" s="243"/>
      <c r="H1676" s="243"/>
      <c r="L1676" s="282"/>
      <c r="M1676" s="243"/>
      <c r="O1676" s="243"/>
      <c r="P1676" s="246"/>
      <c r="Q1676" s="246"/>
      <c r="R1676" s="246"/>
      <c r="S1676" s="246"/>
      <c r="T1676" s="246"/>
      <c r="U1676" s="246"/>
      <c r="V1676" s="246"/>
      <c r="W1676" s="246"/>
      <c r="X1676" s="246"/>
      <c r="Y1676" s="246"/>
      <c r="Z1676" s="246"/>
      <c r="AA1676" s="246"/>
      <c r="AB1676" s="246"/>
      <c r="AC1676" s="246"/>
      <c r="AD1676" s="246"/>
      <c r="AE1676" s="246"/>
      <c r="AF1676" s="246"/>
      <c r="AG1676" s="246"/>
      <c r="AH1676" s="246"/>
      <c r="AI1676" s="246"/>
      <c r="AJ1676" s="246"/>
      <c r="AK1676" s="246"/>
      <c r="AL1676" s="246"/>
    </row>
    <row r="1677" spans="3:38" s="47" customFormat="1" ht="38.25" customHeight="1" x14ac:dyDescent="0.25">
      <c r="C1677" s="243"/>
      <c r="H1677" s="243"/>
      <c r="L1677" s="282"/>
      <c r="M1677" s="243"/>
      <c r="O1677" s="243"/>
      <c r="P1677" s="246"/>
      <c r="Q1677" s="246"/>
      <c r="R1677" s="246"/>
      <c r="S1677" s="246"/>
      <c r="T1677" s="246"/>
      <c r="U1677" s="246"/>
      <c r="V1677" s="246"/>
      <c r="W1677" s="246"/>
      <c r="X1677" s="246"/>
      <c r="Y1677" s="246"/>
      <c r="Z1677" s="246"/>
      <c r="AA1677" s="246"/>
      <c r="AB1677" s="246"/>
      <c r="AC1677" s="246"/>
      <c r="AD1677" s="246"/>
      <c r="AE1677" s="246"/>
      <c r="AF1677" s="246"/>
      <c r="AG1677" s="246"/>
      <c r="AH1677" s="246"/>
      <c r="AI1677" s="246"/>
      <c r="AJ1677" s="246"/>
      <c r="AK1677" s="246"/>
      <c r="AL1677" s="246"/>
    </row>
    <row r="1678" spans="3:38" s="47" customFormat="1" ht="38.25" customHeight="1" x14ac:dyDescent="0.25">
      <c r="C1678" s="243"/>
      <c r="H1678" s="243"/>
      <c r="L1678" s="282"/>
      <c r="M1678" s="243"/>
      <c r="O1678" s="243"/>
      <c r="P1678" s="246"/>
      <c r="Q1678" s="246"/>
      <c r="R1678" s="246"/>
      <c r="S1678" s="246"/>
      <c r="T1678" s="246"/>
      <c r="U1678" s="246"/>
      <c r="V1678" s="246"/>
      <c r="W1678" s="246"/>
      <c r="X1678" s="246"/>
      <c r="Y1678" s="246"/>
      <c r="Z1678" s="246"/>
      <c r="AA1678" s="246"/>
      <c r="AB1678" s="246"/>
      <c r="AC1678" s="246"/>
      <c r="AD1678" s="246"/>
      <c r="AE1678" s="246"/>
      <c r="AF1678" s="246"/>
      <c r="AG1678" s="246"/>
      <c r="AH1678" s="246"/>
      <c r="AI1678" s="246"/>
      <c r="AJ1678" s="246"/>
      <c r="AK1678" s="246"/>
      <c r="AL1678" s="246"/>
    </row>
    <row r="1679" spans="3:38" s="47" customFormat="1" ht="38.25" customHeight="1" x14ac:dyDescent="0.25">
      <c r="C1679" s="243"/>
      <c r="H1679" s="243"/>
      <c r="L1679" s="282"/>
      <c r="M1679" s="243"/>
      <c r="O1679" s="243"/>
      <c r="P1679" s="246"/>
      <c r="Q1679" s="246"/>
      <c r="R1679" s="246"/>
      <c r="S1679" s="246"/>
      <c r="T1679" s="246"/>
      <c r="U1679" s="246"/>
      <c r="V1679" s="246"/>
      <c r="W1679" s="246"/>
      <c r="X1679" s="246"/>
      <c r="Y1679" s="246"/>
      <c r="Z1679" s="246"/>
      <c r="AA1679" s="246"/>
      <c r="AB1679" s="246"/>
      <c r="AC1679" s="246"/>
      <c r="AD1679" s="246"/>
      <c r="AE1679" s="246"/>
      <c r="AF1679" s="246"/>
      <c r="AG1679" s="246"/>
      <c r="AH1679" s="246"/>
      <c r="AI1679" s="246"/>
      <c r="AJ1679" s="246"/>
      <c r="AK1679" s="246"/>
      <c r="AL1679" s="246"/>
    </row>
    <row r="1680" spans="3:38" s="47" customFormat="1" ht="38.25" customHeight="1" x14ac:dyDescent="0.25">
      <c r="C1680" s="243"/>
      <c r="H1680" s="243"/>
      <c r="L1680" s="282"/>
      <c r="M1680" s="243"/>
      <c r="O1680" s="243"/>
      <c r="P1680" s="246"/>
      <c r="Q1680" s="246"/>
      <c r="R1680" s="246"/>
      <c r="S1680" s="246"/>
      <c r="T1680" s="246"/>
      <c r="U1680" s="246"/>
      <c r="V1680" s="246"/>
      <c r="W1680" s="246"/>
      <c r="X1680" s="246"/>
      <c r="Y1680" s="246"/>
      <c r="Z1680" s="246"/>
      <c r="AA1680" s="246"/>
      <c r="AB1680" s="246"/>
      <c r="AC1680" s="246"/>
      <c r="AD1680" s="246"/>
      <c r="AE1680" s="246"/>
      <c r="AF1680" s="246"/>
      <c r="AG1680" s="246"/>
      <c r="AH1680" s="246"/>
      <c r="AI1680" s="246"/>
      <c r="AJ1680" s="246"/>
      <c r="AK1680" s="246"/>
      <c r="AL1680" s="246"/>
    </row>
    <row r="1681" spans="3:38" s="47" customFormat="1" ht="38.25" customHeight="1" x14ac:dyDescent="0.25">
      <c r="C1681" s="243"/>
      <c r="H1681" s="243"/>
      <c r="L1681" s="282"/>
      <c r="M1681" s="243"/>
      <c r="O1681" s="243"/>
      <c r="P1681" s="246"/>
      <c r="Q1681" s="246"/>
      <c r="R1681" s="246"/>
      <c r="S1681" s="246"/>
      <c r="T1681" s="246"/>
      <c r="U1681" s="246"/>
      <c r="V1681" s="246"/>
      <c r="W1681" s="246"/>
      <c r="X1681" s="246"/>
      <c r="Y1681" s="246"/>
      <c r="Z1681" s="246"/>
      <c r="AA1681" s="246"/>
      <c r="AB1681" s="246"/>
      <c r="AC1681" s="246"/>
      <c r="AD1681" s="246"/>
      <c r="AE1681" s="246"/>
      <c r="AF1681" s="246"/>
      <c r="AG1681" s="246"/>
      <c r="AH1681" s="246"/>
      <c r="AI1681" s="246"/>
      <c r="AJ1681" s="246"/>
      <c r="AK1681" s="246"/>
      <c r="AL1681" s="246"/>
    </row>
    <row r="1682" spans="3:38" s="47" customFormat="1" ht="38.25" customHeight="1" x14ac:dyDescent="0.25">
      <c r="C1682" s="243"/>
      <c r="H1682" s="243"/>
      <c r="L1682" s="282"/>
      <c r="M1682" s="243"/>
      <c r="O1682" s="243"/>
      <c r="P1682" s="246"/>
      <c r="Q1682" s="246"/>
      <c r="R1682" s="246"/>
      <c r="S1682" s="246"/>
      <c r="T1682" s="246"/>
      <c r="U1682" s="246"/>
      <c r="V1682" s="246"/>
      <c r="W1682" s="246"/>
      <c r="X1682" s="246"/>
      <c r="Y1682" s="246"/>
      <c r="Z1682" s="246"/>
      <c r="AA1682" s="246"/>
      <c r="AB1682" s="246"/>
      <c r="AC1682" s="246"/>
      <c r="AD1682" s="246"/>
      <c r="AE1682" s="246"/>
      <c r="AF1682" s="246"/>
      <c r="AG1682" s="246"/>
      <c r="AH1682" s="246"/>
      <c r="AI1682" s="246"/>
      <c r="AJ1682" s="246"/>
      <c r="AK1682" s="246"/>
      <c r="AL1682" s="246"/>
    </row>
    <row r="1683" spans="3:38" s="47" customFormat="1" ht="38.25" customHeight="1" x14ac:dyDescent="0.25">
      <c r="C1683" s="243"/>
      <c r="H1683" s="243"/>
      <c r="L1683" s="282"/>
      <c r="M1683" s="243"/>
      <c r="O1683" s="243"/>
      <c r="P1683" s="246"/>
      <c r="Q1683" s="246"/>
      <c r="R1683" s="246"/>
      <c r="S1683" s="246"/>
      <c r="T1683" s="246"/>
      <c r="U1683" s="246"/>
      <c r="V1683" s="246"/>
      <c r="W1683" s="246"/>
      <c r="X1683" s="246"/>
      <c r="Y1683" s="246"/>
      <c r="Z1683" s="246"/>
      <c r="AA1683" s="246"/>
      <c r="AB1683" s="246"/>
      <c r="AC1683" s="246"/>
      <c r="AD1683" s="246"/>
      <c r="AE1683" s="246"/>
      <c r="AF1683" s="246"/>
      <c r="AG1683" s="246"/>
      <c r="AH1683" s="246"/>
      <c r="AI1683" s="246"/>
      <c r="AJ1683" s="246"/>
      <c r="AK1683" s="246"/>
      <c r="AL1683" s="246"/>
    </row>
    <row r="1684" spans="3:38" s="47" customFormat="1" ht="38.25" customHeight="1" x14ac:dyDescent="0.25">
      <c r="C1684" s="243"/>
      <c r="H1684" s="243"/>
      <c r="L1684" s="282"/>
      <c r="M1684" s="243"/>
      <c r="O1684" s="243"/>
      <c r="P1684" s="246"/>
      <c r="Q1684" s="246"/>
      <c r="R1684" s="246"/>
      <c r="S1684" s="246"/>
      <c r="T1684" s="246"/>
      <c r="U1684" s="246"/>
      <c r="V1684" s="246"/>
      <c r="W1684" s="246"/>
      <c r="X1684" s="246"/>
      <c r="Y1684" s="246"/>
      <c r="Z1684" s="246"/>
      <c r="AA1684" s="246"/>
      <c r="AB1684" s="246"/>
      <c r="AC1684" s="246"/>
      <c r="AD1684" s="246"/>
      <c r="AE1684" s="246"/>
      <c r="AF1684" s="246"/>
      <c r="AG1684" s="246"/>
      <c r="AH1684" s="246"/>
      <c r="AI1684" s="246"/>
      <c r="AJ1684" s="246"/>
      <c r="AK1684" s="246"/>
      <c r="AL1684" s="246"/>
    </row>
    <row r="1685" spans="3:38" s="47" customFormat="1" ht="38.25" customHeight="1" x14ac:dyDescent="0.25">
      <c r="C1685" s="243"/>
      <c r="H1685" s="243"/>
      <c r="L1685" s="282"/>
      <c r="M1685" s="243"/>
      <c r="O1685" s="243"/>
      <c r="P1685" s="246"/>
      <c r="Q1685" s="246"/>
      <c r="R1685" s="246"/>
      <c r="S1685" s="246"/>
      <c r="T1685" s="246"/>
      <c r="U1685" s="246"/>
      <c r="V1685" s="246"/>
      <c r="W1685" s="246"/>
      <c r="X1685" s="246"/>
      <c r="Y1685" s="246"/>
      <c r="Z1685" s="246"/>
      <c r="AA1685" s="246"/>
      <c r="AB1685" s="246"/>
      <c r="AC1685" s="246"/>
      <c r="AD1685" s="246"/>
      <c r="AE1685" s="246"/>
      <c r="AF1685" s="246"/>
      <c r="AG1685" s="246"/>
      <c r="AH1685" s="246"/>
      <c r="AI1685" s="246"/>
      <c r="AJ1685" s="246"/>
      <c r="AK1685" s="246"/>
      <c r="AL1685" s="246"/>
    </row>
    <row r="1686" spans="3:38" s="47" customFormat="1" ht="38.25" customHeight="1" x14ac:dyDescent="0.25">
      <c r="C1686" s="243"/>
      <c r="H1686" s="243"/>
      <c r="L1686" s="282"/>
      <c r="M1686" s="243"/>
      <c r="O1686" s="243"/>
      <c r="P1686" s="246"/>
      <c r="Q1686" s="246"/>
      <c r="R1686" s="246"/>
      <c r="S1686" s="246"/>
      <c r="T1686" s="246"/>
      <c r="U1686" s="246"/>
      <c r="V1686" s="246"/>
      <c r="W1686" s="246"/>
      <c r="X1686" s="246"/>
      <c r="Y1686" s="246"/>
      <c r="Z1686" s="246"/>
      <c r="AA1686" s="246"/>
      <c r="AB1686" s="246"/>
      <c r="AC1686" s="246"/>
      <c r="AD1686" s="246"/>
      <c r="AE1686" s="246"/>
      <c r="AF1686" s="246"/>
      <c r="AG1686" s="246"/>
      <c r="AH1686" s="246"/>
      <c r="AI1686" s="246"/>
      <c r="AJ1686" s="246"/>
      <c r="AK1686" s="246"/>
      <c r="AL1686" s="246"/>
    </row>
    <row r="1687" spans="3:38" s="47" customFormat="1" ht="38.25" customHeight="1" x14ac:dyDescent="0.25">
      <c r="C1687" s="243"/>
      <c r="H1687" s="243"/>
      <c r="L1687" s="282"/>
      <c r="M1687" s="243"/>
      <c r="O1687" s="243"/>
      <c r="P1687" s="246"/>
      <c r="Q1687" s="246"/>
      <c r="R1687" s="246"/>
      <c r="S1687" s="246"/>
      <c r="T1687" s="246"/>
      <c r="U1687" s="246"/>
      <c r="V1687" s="246"/>
      <c r="W1687" s="246"/>
      <c r="X1687" s="246"/>
      <c r="Y1687" s="246"/>
      <c r="Z1687" s="246"/>
      <c r="AA1687" s="246"/>
      <c r="AB1687" s="246"/>
      <c r="AC1687" s="246"/>
      <c r="AD1687" s="246"/>
      <c r="AE1687" s="246"/>
      <c r="AF1687" s="246"/>
      <c r="AG1687" s="246"/>
      <c r="AH1687" s="246"/>
      <c r="AI1687" s="246"/>
      <c r="AJ1687" s="246"/>
      <c r="AK1687" s="246"/>
      <c r="AL1687" s="246"/>
    </row>
    <row r="1688" spans="3:38" s="47" customFormat="1" ht="38.25" customHeight="1" x14ac:dyDescent="0.25">
      <c r="C1688" s="243"/>
      <c r="H1688" s="243"/>
      <c r="L1688" s="282"/>
      <c r="M1688" s="243"/>
      <c r="O1688" s="243"/>
      <c r="P1688" s="246"/>
      <c r="Q1688" s="246"/>
      <c r="R1688" s="246"/>
      <c r="S1688" s="246"/>
      <c r="T1688" s="246"/>
      <c r="U1688" s="246"/>
      <c r="V1688" s="246"/>
      <c r="W1688" s="246"/>
      <c r="X1688" s="246"/>
      <c r="Y1688" s="246"/>
      <c r="Z1688" s="246"/>
      <c r="AA1688" s="246"/>
      <c r="AB1688" s="246"/>
      <c r="AC1688" s="246"/>
      <c r="AD1688" s="246"/>
      <c r="AE1688" s="246"/>
      <c r="AF1688" s="246"/>
      <c r="AG1688" s="246"/>
      <c r="AH1688" s="246"/>
      <c r="AI1688" s="246"/>
      <c r="AJ1688" s="246"/>
      <c r="AK1688" s="246"/>
      <c r="AL1688" s="246"/>
    </row>
    <row r="1689" spans="3:38" s="47" customFormat="1" ht="38.25" customHeight="1" x14ac:dyDescent="0.25">
      <c r="C1689" s="243"/>
      <c r="H1689" s="243"/>
      <c r="L1689" s="282"/>
      <c r="M1689" s="243"/>
      <c r="O1689" s="243"/>
      <c r="P1689" s="246"/>
      <c r="Q1689" s="246"/>
      <c r="R1689" s="246"/>
      <c r="S1689" s="246"/>
      <c r="T1689" s="246"/>
      <c r="U1689" s="246"/>
      <c r="V1689" s="246"/>
      <c r="W1689" s="246"/>
      <c r="X1689" s="246"/>
      <c r="Y1689" s="246"/>
      <c r="Z1689" s="246"/>
      <c r="AA1689" s="246"/>
      <c r="AB1689" s="246"/>
      <c r="AC1689" s="246"/>
      <c r="AD1689" s="246"/>
      <c r="AE1689" s="246"/>
      <c r="AF1689" s="246"/>
      <c r="AG1689" s="246"/>
      <c r="AH1689" s="246"/>
      <c r="AI1689" s="246"/>
      <c r="AJ1689" s="246"/>
      <c r="AK1689" s="246"/>
      <c r="AL1689" s="246"/>
    </row>
    <row r="1690" spans="3:38" s="47" customFormat="1" ht="38.25" customHeight="1" x14ac:dyDescent="0.25">
      <c r="C1690" s="243"/>
      <c r="H1690" s="243"/>
      <c r="L1690" s="282"/>
      <c r="M1690" s="243"/>
      <c r="O1690" s="243"/>
      <c r="P1690" s="246"/>
      <c r="Q1690" s="246"/>
      <c r="R1690" s="246"/>
      <c r="S1690" s="246"/>
      <c r="T1690" s="246"/>
      <c r="U1690" s="246"/>
      <c r="V1690" s="246"/>
      <c r="W1690" s="246"/>
      <c r="X1690" s="246"/>
      <c r="Y1690" s="246"/>
      <c r="Z1690" s="246"/>
      <c r="AA1690" s="246"/>
      <c r="AB1690" s="246"/>
      <c r="AC1690" s="246"/>
      <c r="AD1690" s="246"/>
      <c r="AE1690" s="246"/>
      <c r="AF1690" s="246"/>
      <c r="AG1690" s="246"/>
      <c r="AH1690" s="246"/>
      <c r="AI1690" s="246"/>
      <c r="AJ1690" s="246"/>
      <c r="AK1690" s="246"/>
      <c r="AL1690" s="246"/>
    </row>
    <row r="1691" spans="3:38" s="47" customFormat="1" ht="38.25" customHeight="1" x14ac:dyDescent="0.25">
      <c r="C1691" s="243"/>
      <c r="H1691" s="243"/>
      <c r="L1691" s="282"/>
      <c r="M1691" s="243"/>
      <c r="O1691" s="243"/>
      <c r="P1691" s="246"/>
      <c r="Q1691" s="246"/>
      <c r="R1691" s="246"/>
      <c r="S1691" s="246"/>
      <c r="T1691" s="246"/>
      <c r="U1691" s="246"/>
      <c r="V1691" s="246"/>
      <c r="W1691" s="246"/>
      <c r="X1691" s="246"/>
      <c r="Y1691" s="246"/>
      <c r="Z1691" s="246"/>
      <c r="AA1691" s="246"/>
      <c r="AB1691" s="246"/>
      <c r="AC1691" s="246"/>
      <c r="AD1691" s="246"/>
      <c r="AE1691" s="246"/>
      <c r="AF1691" s="246"/>
      <c r="AG1691" s="246"/>
      <c r="AH1691" s="246"/>
      <c r="AI1691" s="246"/>
      <c r="AJ1691" s="246"/>
      <c r="AK1691" s="246"/>
      <c r="AL1691" s="246"/>
    </row>
    <row r="1692" spans="3:38" s="47" customFormat="1" ht="38.25" customHeight="1" x14ac:dyDescent="0.25">
      <c r="C1692" s="243"/>
      <c r="H1692" s="243"/>
      <c r="L1692" s="282"/>
      <c r="M1692" s="243"/>
      <c r="O1692" s="243"/>
      <c r="P1692" s="246"/>
      <c r="Q1692" s="246"/>
      <c r="R1692" s="246"/>
      <c r="S1692" s="246"/>
      <c r="T1692" s="246"/>
      <c r="U1692" s="246"/>
      <c r="V1692" s="246"/>
      <c r="W1692" s="246"/>
      <c r="X1692" s="246"/>
      <c r="Y1692" s="246"/>
      <c r="Z1692" s="246"/>
      <c r="AA1692" s="246"/>
      <c r="AB1692" s="246"/>
      <c r="AC1692" s="246"/>
      <c r="AD1692" s="246"/>
      <c r="AE1692" s="246"/>
      <c r="AF1692" s="246"/>
      <c r="AG1692" s="246"/>
      <c r="AH1692" s="246"/>
      <c r="AI1692" s="246"/>
      <c r="AJ1692" s="246"/>
      <c r="AK1692" s="246"/>
      <c r="AL1692" s="246"/>
    </row>
    <row r="1693" spans="3:38" s="47" customFormat="1" ht="38.25" customHeight="1" x14ac:dyDescent="0.25">
      <c r="C1693" s="243"/>
      <c r="H1693" s="243"/>
      <c r="L1693" s="282"/>
      <c r="M1693" s="243"/>
      <c r="O1693" s="243"/>
      <c r="P1693" s="246"/>
      <c r="Q1693" s="246"/>
      <c r="R1693" s="246"/>
      <c r="S1693" s="246"/>
      <c r="T1693" s="246"/>
      <c r="U1693" s="246"/>
      <c r="V1693" s="246"/>
      <c r="W1693" s="246"/>
      <c r="X1693" s="246"/>
      <c r="Y1693" s="246"/>
      <c r="Z1693" s="246"/>
      <c r="AA1693" s="246"/>
      <c r="AB1693" s="246"/>
      <c r="AC1693" s="246"/>
      <c r="AD1693" s="246"/>
      <c r="AE1693" s="246"/>
      <c r="AF1693" s="246"/>
      <c r="AG1693" s="246"/>
      <c r="AH1693" s="246"/>
      <c r="AI1693" s="246"/>
      <c r="AJ1693" s="246"/>
      <c r="AK1693" s="246"/>
      <c r="AL1693" s="246"/>
    </row>
    <row r="1694" spans="3:38" s="47" customFormat="1" ht="38.25" customHeight="1" x14ac:dyDescent="0.25">
      <c r="C1694" s="243"/>
      <c r="H1694" s="243"/>
      <c r="L1694" s="282"/>
      <c r="M1694" s="243"/>
      <c r="O1694" s="243"/>
      <c r="P1694" s="246"/>
      <c r="Q1694" s="246"/>
      <c r="R1694" s="246"/>
      <c r="S1694" s="246"/>
      <c r="T1694" s="246"/>
      <c r="U1694" s="246"/>
      <c r="V1694" s="246"/>
      <c r="W1694" s="246"/>
      <c r="X1694" s="246"/>
      <c r="Y1694" s="246"/>
      <c r="Z1694" s="246"/>
      <c r="AA1694" s="246"/>
      <c r="AB1694" s="246"/>
      <c r="AC1694" s="246"/>
      <c r="AD1694" s="246"/>
      <c r="AE1694" s="246"/>
      <c r="AF1694" s="246"/>
      <c r="AG1694" s="246"/>
      <c r="AH1694" s="246"/>
      <c r="AI1694" s="246"/>
      <c r="AJ1694" s="246"/>
      <c r="AK1694" s="246"/>
      <c r="AL1694" s="246"/>
    </row>
    <row r="1695" spans="3:38" s="47" customFormat="1" ht="38.25" customHeight="1" x14ac:dyDescent="0.25">
      <c r="C1695" s="243"/>
      <c r="H1695" s="243"/>
      <c r="L1695" s="282"/>
      <c r="M1695" s="243"/>
      <c r="O1695" s="243"/>
      <c r="P1695" s="246"/>
      <c r="Q1695" s="246"/>
      <c r="R1695" s="246"/>
      <c r="S1695" s="246"/>
      <c r="T1695" s="246"/>
      <c r="U1695" s="246"/>
      <c r="V1695" s="246"/>
      <c r="W1695" s="246"/>
      <c r="X1695" s="246"/>
      <c r="Y1695" s="246"/>
      <c r="Z1695" s="246"/>
      <c r="AA1695" s="246"/>
      <c r="AB1695" s="246"/>
      <c r="AC1695" s="246"/>
      <c r="AD1695" s="246"/>
      <c r="AE1695" s="246"/>
      <c r="AF1695" s="246"/>
      <c r="AG1695" s="246"/>
      <c r="AH1695" s="246"/>
      <c r="AI1695" s="246"/>
      <c r="AJ1695" s="246"/>
      <c r="AK1695" s="246"/>
      <c r="AL1695" s="246"/>
    </row>
    <row r="1696" spans="3:38" s="47" customFormat="1" ht="38.25" customHeight="1" x14ac:dyDescent="0.25">
      <c r="C1696" s="243"/>
      <c r="H1696" s="243"/>
      <c r="L1696" s="282"/>
      <c r="M1696" s="243"/>
      <c r="O1696" s="243"/>
      <c r="P1696" s="246"/>
      <c r="Q1696" s="246"/>
      <c r="R1696" s="246"/>
      <c r="S1696" s="246"/>
      <c r="T1696" s="246"/>
      <c r="U1696" s="246"/>
      <c r="V1696" s="246"/>
      <c r="W1696" s="246"/>
      <c r="X1696" s="246"/>
      <c r="Y1696" s="246"/>
      <c r="Z1696" s="246"/>
      <c r="AA1696" s="246"/>
      <c r="AB1696" s="246"/>
      <c r="AC1696" s="246"/>
      <c r="AD1696" s="246"/>
      <c r="AE1696" s="246"/>
      <c r="AF1696" s="246"/>
      <c r="AG1696" s="246"/>
      <c r="AH1696" s="246"/>
      <c r="AI1696" s="246"/>
      <c r="AJ1696" s="246"/>
      <c r="AK1696" s="246"/>
      <c r="AL1696" s="246"/>
    </row>
    <row r="1697" spans="3:38" s="47" customFormat="1" ht="38.25" customHeight="1" x14ac:dyDescent="0.25">
      <c r="C1697" s="243"/>
      <c r="H1697" s="243"/>
      <c r="L1697" s="282"/>
      <c r="M1697" s="243"/>
      <c r="O1697" s="243"/>
      <c r="P1697" s="246"/>
      <c r="Q1697" s="246"/>
      <c r="R1697" s="246"/>
      <c r="S1697" s="246"/>
      <c r="T1697" s="246"/>
      <c r="U1697" s="246"/>
      <c r="V1697" s="246"/>
      <c r="W1697" s="246"/>
      <c r="X1697" s="246"/>
      <c r="Y1697" s="246"/>
      <c r="Z1697" s="246"/>
      <c r="AA1697" s="246"/>
      <c r="AB1697" s="246"/>
      <c r="AC1697" s="246"/>
      <c r="AD1697" s="246"/>
      <c r="AE1697" s="246"/>
      <c r="AF1697" s="246"/>
      <c r="AG1697" s="246"/>
      <c r="AH1697" s="246"/>
      <c r="AI1697" s="246"/>
      <c r="AJ1697" s="246"/>
      <c r="AK1697" s="246"/>
      <c r="AL1697" s="246"/>
    </row>
    <row r="1698" spans="3:38" s="47" customFormat="1" ht="38.25" customHeight="1" x14ac:dyDescent="0.25">
      <c r="C1698" s="243"/>
      <c r="H1698" s="243"/>
      <c r="L1698" s="282"/>
      <c r="M1698" s="243"/>
      <c r="O1698" s="243"/>
      <c r="P1698" s="246"/>
      <c r="Q1698" s="246"/>
      <c r="R1698" s="246"/>
      <c r="S1698" s="246"/>
      <c r="T1698" s="246"/>
      <c r="U1698" s="246"/>
      <c r="V1698" s="246"/>
      <c r="W1698" s="246"/>
      <c r="X1698" s="246"/>
      <c r="Y1698" s="246"/>
      <c r="Z1698" s="246"/>
      <c r="AA1698" s="246"/>
      <c r="AB1698" s="246"/>
      <c r="AC1698" s="246"/>
      <c r="AD1698" s="246"/>
      <c r="AE1698" s="246"/>
      <c r="AF1698" s="246"/>
      <c r="AG1698" s="246"/>
      <c r="AH1698" s="246"/>
      <c r="AI1698" s="246"/>
      <c r="AJ1698" s="246"/>
      <c r="AK1698" s="246"/>
      <c r="AL1698" s="246"/>
    </row>
    <row r="1699" spans="3:38" s="47" customFormat="1" ht="38.25" customHeight="1" x14ac:dyDescent="0.25">
      <c r="C1699" s="243"/>
      <c r="H1699" s="243"/>
      <c r="L1699" s="282"/>
      <c r="M1699" s="243"/>
      <c r="O1699" s="243"/>
      <c r="P1699" s="246"/>
      <c r="Q1699" s="246"/>
      <c r="R1699" s="246"/>
      <c r="S1699" s="246"/>
      <c r="T1699" s="246"/>
      <c r="U1699" s="246"/>
      <c r="V1699" s="246"/>
      <c r="W1699" s="246"/>
      <c r="X1699" s="246"/>
      <c r="Y1699" s="246"/>
      <c r="Z1699" s="246"/>
      <c r="AA1699" s="246"/>
      <c r="AB1699" s="246"/>
      <c r="AC1699" s="246"/>
      <c r="AD1699" s="246"/>
      <c r="AE1699" s="246"/>
      <c r="AF1699" s="246"/>
      <c r="AG1699" s="246"/>
      <c r="AH1699" s="246"/>
      <c r="AI1699" s="246"/>
      <c r="AJ1699" s="246"/>
      <c r="AK1699" s="246"/>
      <c r="AL1699" s="246"/>
    </row>
    <row r="1700" spans="3:38" s="47" customFormat="1" ht="38.25" customHeight="1" x14ac:dyDescent="0.25">
      <c r="C1700" s="243"/>
      <c r="H1700" s="243"/>
      <c r="L1700" s="282"/>
      <c r="M1700" s="243"/>
      <c r="O1700" s="243"/>
      <c r="P1700" s="246"/>
      <c r="Q1700" s="246"/>
      <c r="R1700" s="246"/>
      <c r="S1700" s="246"/>
      <c r="T1700" s="246"/>
      <c r="U1700" s="246"/>
      <c r="V1700" s="246"/>
      <c r="W1700" s="246"/>
      <c r="X1700" s="246"/>
      <c r="Y1700" s="246"/>
      <c r="Z1700" s="246"/>
      <c r="AA1700" s="246"/>
      <c r="AB1700" s="246"/>
      <c r="AC1700" s="246"/>
      <c r="AD1700" s="246"/>
      <c r="AE1700" s="246"/>
      <c r="AF1700" s="246"/>
      <c r="AG1700" s="246"/>
      <c r="AH1700" s="246"/>
      <c r="AI1700" s="246"/>
      <c r="AJ1700" s="246"/>
      <c r="AK1700" s="246"/>
      <c r="AL1700" s="246"/>
    </row>
    <row r="1701" spans="3:38" s="47" customFormat="1" ht="38.25" customHeight="1" x14ac:dyDescent="0.25">
      <c r="C1701" s="243"/>
      <c r="H1701" s="243"/>
      <c r="L1701" s="282"/>
      <c r="M1701" s="243"/>
      <c r="O1701" s="243"/>
      <c r="P1701" s="246"/>
      <c r="Q1701" s="246"/>
      <c r="R1701" s="246"/>
      <c r="S1701" s="246"/>
      <c r="T1701" s="246"/>
      <c r="U1701" s="246"/>
      <c r="V1701" s="246"/>
      <c r="W1701" s="246"/>
      <c r="X1701" s="246"/>
      <c r="Y1701" s="246"/>
      <c r="Z1701" s="246"/>
      <c r="AA1701" s="246"/>
      <c r="AB1701" s="246"/>
      <c r="AC1701" s="246"/>
      <c r="AD1701" s="246"/>
      <c r="AE1701" s="246"/>
      <c r="AF1701" s="246"/>
      <c r="AG1701" s="246"/>
      <c r="AH1701" s="246"/>
      <c r="AI1701" s="246"/>
      <c r="AJ1701" s="246"/>
      <c r="AK1701" s="246"/>
      <c r="AL1701" s="246"/>
    </row>
    <row r="1702" spans="3:38" s="47" customFormat="1" ht="38.25" customHeight="1" x14ac:dyDescent="0.25">
      <c r="C1702" s="243"/>
      <c r="H1702" s="243"/>
      <c r="L1702" s="282"/>
      <c r="M1702" s="243"/>
      <c r="O1702" s="243"/>
      <c r="P1702" s="246"/>
      <c r="Q1702" s="246"/>
      <c r="R1702" s="246"/>
      <c r="S1702" s="246"/>
      <c r="T1702" s="246"/>
      <c r="U1702" s="246"/>
      <c r="V1702" s="246"/>
      <c r="W1702" s="246"/>
      <c r="X1702" s="246"/>
      <c r="Y1702" s="246"/>
      <c r="Z1702" s="246"/>
      <c r="AA1702" s="246"/>
      <c r="AB1702" s="246"/>
      <c r="AC1702" s="246"/>
      <c r="AD1702" s="246"/>
      <c r="AE1702" s="246"/>
      <c r="AF1702" s="246"/>
      <c r="AG1702" s="246"/>
      <c r="AH1702" s="246"/>
      <c r="AI1702" s="246"/>
      <c r="AJ1702" s="246"/>
      <c r="AK1702" s="246"/>
      <c r="AL1702" s="246"/>
    </row>
    <row r="1703" spans="3:38" s="47" customFormat="1" ht="38.25" customHeight="1" x14ac:dyDescent="0.25">
      <c r="C1703" s="243"/>
      <c r="H1703" s="243"/>
      <c r="L1703" s="282"/>
      <c r="M1703" s="243"/>
      <c r="O1703" s="243"/>
      <c r="P1703" s="246"/>
      <c r="Q1703" s="246"/>
      <c r="R1703" s="246"/>
      <c r="S1703" s="246"/>
      <c r="T1703" s="246"/>
      <c r="U1703" s="246"/>
      <c r="V1703" s="246"/>
      <c r="W1703" s="246"/>
      <c r="X1703" s="246"/>
      <c r="Y1703" s="246"/>
      <c r="Z1703" s="246"/>
      <c r="AA1703" s="246"/>
      <c r="AB1703" s="246"/>
      <c r="AC1703" s="246"/>
      <c r="AD1703" s="246"/>
      <c r="AE1703" s="246"/>
      <c r="AF1703" s="246"/>
      <c r="AG1703" s="246"/>
      <c r="AH1703" s="246"/>
      <c r="AI1703" s="246"/>
      <c r="AJ1703" s="246"/>
      <c r="AK1703" s="246"/>
      <c r="AL1703" s="246"/>
    </row>
    <row r="1704" spans="3:38" s="47" customFormat="1" ht="38.25" customHeight="1" x14ac:dyDescent="0.25">
      <c r="C1704" s="243"/>
      <c r="H1704" s="243"/>
      <c r="L1704" s="282"/>
      <c r="M1704" s="243"/>
      <c r="O1704" s="243"/>
      <c r="P1704" s="246"/>
      <c r="Q1704" s="246"/>
      <c r="R1704" s="246"/>
      <c r="S1704" s="246"/>
      <c r="T1704" s="246"/>
      <c r="U1704" s="246"/>
      <c r="V1704" s="246"/>
      <c r="W1704" s="246"/>
      <c r="X1704" s="246"/>
      <c r="Y1704" s="246"/>
      <c r="Z1704" s="246"/>
      <c r="AA1704" s="246"/>
      <c r="AB1704" s="246"/>
      <c r="AC1704" s="246"/>
      <c r="AD1704" s="246"/>
      <c r="AE1704" s="246"/>
      <c r="AF1704" s="246"/>
      <c r="AG1704" s="246"/>
      <c r="AH1704" s="246"/>
      <c r="AI1704" s="246"/>
      <c r="AJ1704" s="246"/>
      <c r="AK1704" s="246"/>
      <c r="AL1704" s="246"/>
    </row>
    <row r="1705" spans="3:38" s="47" customFormat="1" ht="38.25" customHeight="1" x14ac:dyDescent="0.25">
      <c r="C1705" s="243"/>
      <c r="H1705" s="243"/>
      <c r="L1705" s="282"/>
      <c r="M1705" s="243"/>
      <c r="O1705" s="243"/>
      <c r="P1705" s="246"/>
      <c r="Q1705" s="246"/>
      <c r="R1705" s="246"/>
      <c r="S1705" s="246"/>
      <c r="T1705" s="246"/>
      <c r="U1705" s="246"/>
      <c r="V1705" s="246"/>
      <c r="W1705" s="246"/>
      <c r="X1705" s="246"/>
      <c r="Y1705" s="246"/>
      <c r="Z1705" s="246"/>
      <c r="AA1705" s="246"/>
      <c r="AB1705" s="246"/>
      <c r="AC1705" s="246"/>
      <c r="AD1705" s="246"/>
      <c r="AE1705" s="246"/>
      <c r="AF1705" s="246"/>
      <c r="AG1705" s="246"/>
      <c r="AH1705" s="246"/>
      <c r="AI1705" s="246"/>
      <c r="AJ1705" s="246"/>
      <c r="AK1705" s="246"/>
      <c r="AL1705" s="246"/>
    </row>
    <row r="1706" spans="3:38" s="47" customFormat="1" ht="38.25" customHeight="1" x14ac:dyDescent="0.25">
      <c r="C1706" s="243"/>
      <c r="H1706" s="243"/>
      <c r="L1706" s="282"/>
      <c r="M1706" s="243"/>
      <c r="O1706" s="243"/>
      <c r="P1706" s="246"/>
      <c r="Q1706" s="246"/>
      <c r="R1706" s="246"/>
      <c r="S1706" s="246"/>
      <c r="T1706" s="246"/>
      <c r="U1706" s="246"/>
      <c r="V1706" s="246"/>
      <c r="W1706" s="246"/>
      <c r="X1706" s="246"/>
      <c r="Y1706" s="246"/>
      <c r="Z1706" s="246"/>
      <c r="AA1706" s="246"/>
      <c r="AB1706" s="246"/>
      <c r="AC1706" s="246"/>
      <c r="AD1706" s="246"/>
      <c r="AE1706" s="246"/>
      <c r="AF1706" s="246"/>
      <c r="AG1706" s="246"/>
      <c r="AH1706" s="246"/>
      <c r="AI1706" s="246"/>
      <c r="AJ1706" s="246"/>
      <c r="AK1706" s="246"/>
      <c r="AL1706" s="246"/>
    </row>
    <row r="1707" spans="3:38" s="47" customFormat="1" ht="38.25" customHeight="1" x14ac:dyDescent="0.25">
      <c r="C1707" s="243"/>
      <c r="H1707" s="243"/>
      <c r="L1707" s="282"/>
      <c r="M1707" s="243"/>
      <c r="O1707" s="243"/>
      <c r="P1707" s="246"/>
      <c r="Q1707" s="246"/>
      <c r="R1707" s="246"/>
      <c r="S1707" s="246"/>
      <c r="T1707" s="246"/>
      <c r="U1707" s="246"/>
      <c r="V1707" s="246"/>
      <c r="W1707" s="246"/>
      <c r="X1707" s="246"/>
      <c r="Y1707" s="246"/>
      <c r="Z1707" s="246"/>
      <c r="AA1707" s="246"/>
      <c r="AB1707" s="246"/>
      <c r="AC1707" s="246"/>
      <c r="AD1707" s="246"/>
      <c r="AE1707" s="246"/>
      <c r="AF1707" s="246"/>
      <c r="AG1707" s="246"/>
      <c r="AH1707" s="246"/>
      <c r="AI1707" s="246"/>
      <c r="AJ1707" s="246"/>
      <c r="AK1707" s="246"/>
      <c r="AL1707" s="246"/>
    </row>
    <row r="1708" spans="3:38" s="47" customFormat="1" ht="38.25" customHeight="1" x14ac:dyDescent="0.25">
      <c r="C1708" s="243"/>
      <c r="H1708" s="243"/>
      <c r="L1708" s="282"/>
      <c r="M1708" s="243"/>
      <c r="O1708" s="243"/>
      <c r="P1708" s="246"/>
      <c r="Q1708" s="246"/>
      <c r="R1708" s="246"/>
      <c r="S1708" s="246"/>
      <c r="T1708" s="246"/>
      <c r="U1708" s="246"/>
      <c r="V1708" s="246"/>
      <c r="W1708" s="246"/>
      <c r="X1708" s="246"/>
      <c r="Y1708" s="246"/>
      <c r="Z1708" s="246"/>
      <c r="AA1708" s="246"/>
      <c r="AB1708" s="246"/>
      <c r="AC1708" s="246"/>
      <c r="AD1708" s="246"/>
      <c r="AE1708" s="246"/>
      <c r="AF1708" s="246"/>
      <c r="AG1708" s="246"/>
      <c r="AH1708" s="246"/>
      <c r="AI1708" s="246"/>
      <c r="AJ1708" s="246"/>
      <c r="AK1708" s="246"/>
      <c r="AL1708" s="246"/>
    </row>
    <row r="1709" spans="3:38" s="47" customFormat="1" ht="38.25" customHeight="1" x14ac:dyDescent="0.25">
      <c r="C1709" s="243"/>
      <c r="H1709" s="243"/>
      <c r="L1709" s="282"/>
      <c r="M1709" s="243"/>
      <c r="O1709" s="243"/>
      <c r="P1709" s="246"/>
      <c r="Q1709" s="246"/>
      <c r="R1709" s="246"/>
      <c r="S1709" s="246"/>
      <c r="T1709" s="246"/>
      <c r="U1709" s="246"/>
      <c r="V1709" s="246"/>
      <c r="W1709" s="246"/>
      <c r="X1709" s="246"/>
      <c r="Y1709" s="246"/>
      <c r="Z1709" s="246"/>
      <c r="AA1709" s="246"/>
      <c r="AB1709" s="246"/>
      <c r="AC1709" s="246"/>
      <c r="AD1709" s="246"/>
      <c r="AE1709" s="246"/>
      <c r="AF1709" s="246"/>
      <c r="AG1709" s="246"/>
      <c r="AH1709" s="246"/>
      <c r="AI1709" s="246"/>
      <c r="AJ1709" s="246"/>
      <c r="AK1709" s="246"/>
      <c r="AL1709" s="246"/>
    </row>
    <row r="1710" spans="3:38" s="47" customFormat="1" ht="38.25" customHeight="1" x14ac:dyDescent="0.25">
      <c r="C1710" s="243"/>
      <c r="H1710" s="243"/>
      <c r="L1710" s="282"/>
      <c r="M1710" s="243"/>
      <c r="O1710" s="243"/>
      <c r="P1710" s="246"/>
      <c r="Q1710" s="246"/>
      <c r="R1710" s="246"/>
      <c r="S1710" s="246"/>
      <c r="T1710" s="246"/>
      <c r="U1710" s="246"/>
      <c r="V1710" s="246"/>
      <c r="W1710" s="246"/>
      <c r="X1710" s="246"/>
      <c r="Y1710" s="246"/>
      <c r="Z1710" s="246"/>
      <c r="AA1710" s="246"/>
      <c r="AB1710" s="246"/>
      <c r="AC1710" s="246"/>
      <c r="AD1710" s="246"/>
      <c r="AE1710" s="246"/>
      <c r="AF1710" s="246"/>
      <c r="AG1710" s="246"/>
      <c r="AH1710" s="246"/>
      <c r="AI1710" s="246"/>
      <c r="AJ1710" s="246"/>
      <c r="AK1710" s="246"/>
      <c r="AL1710" s="246"/>
    </row>
    <row r="1711" spans="3:38" s="47" customFormat="1" ht="38.25" customHeight="1" x14ac:dyDescent="0.25">
      <c r="C1711" s="243"/>
      <c r="H1711" s="243"/>
      <c r="L1711" s="282"/>
      <c r="M1711" s="243"/>
      <c r="O1711" s="243"/>
      <c r="P1711" s="246"/>
      <c r="Q1711" s="246"/>
      <c r="R1711" s="246"/>
      <c r="S1711" s="246"/>
      <c r="T1711" s="246"/>
      <c r="U1711" s="246"/>
      <c r="V1711" s="246"/>
      <c r="W1711" s="246"/>
      <c r="X1711" s="246"/>
      <c r="Y1711" s="246"/>
      <c r="Z1711" s="246"/>
      <c r="AA1711" s="246"/>
      <c r="AB1711" s="246"/>
      <c r="AC1711" s="246"/>
      <c r="AD1711" s="246"/>
      <c r="AE1711" s="246"/>
      <c r="AF1711" s="246"/>
      <c r="AG1711" s="246"/>
      <c r="AH1711" s="246"/>
      <c r="AI1711" s="246"/>
      <c r="AJ1711" s="246"/>
      <c r="AK1711" s="246"/>
      <c r="AL1711" s="246"/>
    </row>
    <row r="1712" spans="3:38" s="47" customFormat="1" ht="38.25" customHeight="1" x14ac:dyDescent="0.25">
      <c r="C1712" s="243"/>
      <c r="H1712" s="243"/>
      <c r="L1712" s="282"/>
      <c r="M1712" s="243"/>
      <c r="O1712" s="243"/>
      <c r="P1712" s="246"/>
      <c r="Q1712" s="246"/>
      <c r="R1712" s="246"/>
      <c r="S1712" s="246"/>
      <c r="T1712" s="246"/>
      <c r="U1712" s="246"/>
      <c r="V1712" s="246"/>
      <c r="W1712" s="246"/>
      <c r="X1712" s="246"/>
      <c r="Y1712" s="246"/>
      <c r="Z1712" s="246"/>
      <c r="AA1712" s="246"/>
      <c r="AB1712" s="246"/>
      <c r="AC1712" s="246"/>
      <c r="AD1712" s="246"/>
      <c r="AE1712" s="246"/>
      <c r="AF1712" s="246"/>
      <c r="AG1712" s="246"/>
      <c r="AH1712" s="246"/>
      <c r="AI1712" s="246"/>
      <c r="AJ1712" s="246"/>
      <c r="AK1712" s="246"/>
      <c r="AL1712" s="246"/>
    </row>
    <row r="1713" spans="3:38" s="47" customFormat="1" ht="38.25" customHeight="1" x14ac:dyDescent="0.25">
      <c r="C1713" s="243"/>
      <c r="H1713" s="243"/>
      <c r="L1713" s="282"/>
      <c r="M1713" s="243"/>
      <c r="O1713" s="243"/>
      <c r="P1713" s="246"/>
      <c r="Q1713" s="246"/>
      <c r="R1713" s="246"/>
      <c r="S1713" s="246"/>
      <c r="T1713" s="246"/>
      <c r="U1713" s="246"/>
      <c r="V1713" s="246"/>
      <c r="W1713" s="246"/>
      <c r="X1713" s="246"/>
      <c r="Y1713" s="246"/>
      <c r="Z1713" s="246"/>
      <c r="AA1713" s="246"/>
      <c r="AB1713" s="246"/>
      <c r="AC1713" s="246"/>
      <c r="AD1713" s="246"/>
      <c r="AE1713" s="246"/>
      <c r="AF1713" s="246"/>
      <c r="AG1713" s="246"/>
      <c r="AH1713" s="246"/>
      <c r="AI1713" s="246"/>
      <c r="AJ1713" s="246"/>
      <c r="AK1713" s="246"/>
      <c r="AL1713" s="246"/>
    </row>
    <row r="1714" spans="3:38" s="47" customFormat="1" ht="38.25" customHeight="1" x14ac:dyDescent="0.25">
      <c r="C1714" s="243"/>
      <c r="H1714" s="243"/>
      <c r="L1714" s="282"/>
      <c r="M1714" s="243"/>
      <c r="O1714" s="243"/>
      <c r="P1714" s="246"/>
      <c r="Q1714" s="246"/>
      <c r="R1714" s="246"/>
      <c r="S1714" s="246"/>
      <c r="T1714" s="246"/>
      <c r="U1714" s="246"/>
      <c r="V1714" s="246"/>
      <c r="W1714" s="246"/>
      <c r="X1714" s="246"/>
      <c r="Y1714" s="246"/>
      <c r="Z1714" s="246"/>
      <c r="AA1714" s="246"/>
      <c r="AB1714" s="246"/>
      <c r="AC1714" s="246"/>
      <c r="AD1714" s="246"/>
      <c r="AE1714" s="246"/>
      <c r="AF1714" s="246"/>
      <c r="AG1714" s="246"/>
      <c r="AH1714" s="246"/>
      <c r="AI1714" s="246"/>
      <c r="AJ1714" s="246"/>
      <c r="AK1714" s="246"/>
      <c r="AL1714" s="246"/>
    </row>
    <row r="1715" spans="3:38" s="47" customFormat="1" ht="38.25" customHeight="1" x14ac:dyDescent="0.25">
      <c r="C1715" s="243"/>
      <c r="H1715" s="243"/>
      <c r="L1715" s="282"/>
      <c r="M1715" s="243"/>
      <c r="O1715" s="243"/>
      <c r="P1715" s="246"/>
      <c r="Q1715" s="246"/>
      <c r="R1715" s="246"/>
      <c r="S1715" s="246"/>
      <c r="T1715" s="246"/>
      <c r="U1715" s="246"/>
      <c r="V1715" s="246"/>
      <c r="W1715" s="246"/>
      <c r="X1715" s="246"/>
      <c r="Y1715" s="246"/>
      <c r="Z1715" s="246"/>
      <c r="AA1715" s="246"/>
      <c r="AB1715" s="246"/>
      <c r="AC1715" s="246"/>
      <c r="AD1715" s="246"/>
      <c r="AE1715" s="246"/>
      <c r="AF1715" s="246"/>
      <c r="AG1715" s="246"/>
      <c r="AH1715" s="246"/>
      <c r="AI1715" s="246"/>
      <c r="AJ1715" s="246"/>
      <c r="AK1715" s="246"/>
      <c r="AL1715" s="246"/>
    </row>
    <row r="1716" spans="3:38" s="47" customFormat="1" ht="38.25" customHeight="1" x14ac:dyDescent="0.25">
      <c r="C1716" s="243"/>
      <c r="H1716" s="243"/>
      <c r="L1716" s="282"/>
      <c r="M1716" s="243"/>
      <c r="O1716" s="243"/>
      <c r="P1716" s="246"/>
      <c r="Q1716" s="246"/>
      <c r="R1716" s="246"/>
      <c r="S1716" s="246"/>
      <c r="T1716" s="246"/>
      <c r="U1716" s="246"/>
      <c r="V1716" s="246"/>
      <c r="W1716" s="246"/>
      <c r="X1716" s="246"/>
      <c r="Y1716" s="246"/>
      <c r="Z1716" s="246"/>
      <c r="AA1716" s="246"/>
      <c r="AB1716" s="246"/>
      <c r="AC1716" s="246"/>
      <c r="AD1716" s="246"/>
      <c r="AE1716" s="246"/>
      <c r="AF1716" s="246"/>
      <c r="AG1716" s="246"/>
      <c r="AH1716" s="246"/>
      <c r="AI1716" s="246"/>
      <c r="AJ1716" s="246"/>
      <c r="AK1716" s="246"/>
      <c r="AL1716" s="246"/>
    </row>
    <row r="1717" spans="3:38" s="47" customFormat="1" ht="38.25" customHeight="1" x14ac:dyDescent="0.25">
      <c r="C1717" s="243"/>
      <c r="H1717" s="243"/>
      <c r="L1717" s="282"/>
      <c r="M1717" s="243"/>
      <c r="O1717" s="243"/>
      <c r="P1717" s="246"/>
      <c r="Q1717" s="246"/>
      <c r="R1717" s="246"/>
      <c r="S1717" s="246"/>
      <c r="T1717" s="246"/>
      <c r="U1717" s="246"/>
      <c r="V1717" s="246"/>
      <c r="W1717" s="246"/>
      <c r="X1717" s="246"/>
      <c r="Y1717" s="246"/>
      <c r="Z1717" s="246"/>
      <c r="AA1717" s="246"/>
      <c r="AB1717" s="246"/>
      <c r="AC1717" s="246"/>
      <c r="AD1717" s="246"/>
      <c r="AE1717" s="246"/>
      <c r="AF1717" s="246"/>
      <c r="AG1717" s="246"/>
      <c r="AH1717" s="246"/>
      <c r="AI1717" s="246"/>
      <c r="AJ1717" s="246"/>
      <c r="AK1717" s="246"/>
      <c r="AL1717" s="246"/>
    </row>
    <row r="1718" spans="3:38" s="47" customFormat="1" ht="38.25" customHeight="1" x14ac:dyDescent="0.25">
      <c r="C1718" s="243"/>
      <c r="H1718" s="243"/>
      <c r="L1718" s="282"/>
      <c r="M1718" s="243"/>
      <c r="O1718" s="243"/>
      <c r="P1718" s="246"/>
      <c r="Q1718" s="246"/>
      <c r="R1718" s="246"/>
      <c r="S1718" s="246"/>
      <c r="T1718" s="246"/>
      <c r="U1718" s="246"/>
      <c r="V1718" s="246"/>
      <c r="W1718" s="246"/>
      <c r="X1718" s="246"/>
      <c r="Y1718" s="246"/>
      <c r="Z1718" s="246"/>
      <c r="AA1718" s="246"/>
      <c r="AB1718" s="246"/>
      <c r="AC1718" s="246"/>
      <c r="AD1718" s="246"/>
      <c r="AE1718" s="246"/>
      <c r="AF1718" s="246"/>
      <c r="AG1718" s="246"/>
      <c r="AH1718" s="246"/>
      <c r="AI1718" s="246"/>
      <c r="AJ1718" s="246"/>
      <c r="AK1718" s="246"/>
      <c r="AL1718" s="246"/>
    </row>
    <row r="1719" spans="3:38" s="47" customFormat="1" ht="38.25" customHeight="1" x14ac:dyDescent="0.25">
      <c r="C1719" s="243"/>
      <c r="H1719" s="243"/>
      <c r="L1719" s="282"/>
      <c r="M1719" s="243"/>
      <c r="O1719" s="243"/>
      <c r="P1719" s="246"/>
      <c r="Q1719" s="246"/>
      <c r="R1719" s="246"/>
      <c r="S1719" s="246"/>
      <c r="T1719" s="246"/>
      <c r="U1719" s="246"/>
      <c r="V1719" s="246"/>
      <c r="W1719" s="246"/>
      <c r="X1719" s="246"/>
      <c r="Y1719" s="246"/>
      <c r="Z1719" s="246"/>
      <c r="AA1719" s="246"/>
      <c r="AB1719" s="246"/>
      <c r="AC1719" s="246"/>
      <c r="AD1719" s="246"/>
      <c r="AE1719" s="246"/>
      <c r="AF1719" s="246"/>
      <c r="AG1719" s="246"/>
      <c r="AH1719" s="246"/>
      <c r="AI1719" s="246"/>
      <c r="AJ1719" s="246"/>
      <c r="AK1719" s="246"/>
      <c r="AL1719" s="246"/>
    </row>
    <row r="1720" spans="3:38" s="47" customFormat="1" ht="38.25" customHeight="1" x14ac:dyDescent="0.25">
      <c r="C1720" s="243"/>
      <c r="H1720" s="243"/>
      <c r="L1720" s="282"/>
      <c r="M1720" s="243"/>
      <c r="O1720" s="243"/>
      <c r="P1720" s="246"/>
      <c r="Q1720" s="246"/>
      <c r="R1720" s="246"/>
      <c r="S1720" s="246"/>
      <c r="T1720" s="246"/>
      <c r="U1720" s="246"/>
      <c r="V1720" s="246"/>
      <c r="W1720" s="246"/>
      <c r="X1720" s="246"/>
      <c r="Y1720" s="246"/>
      <c r="Z1720" s="246"/>
      <c r="AA1720" s="246"/>
      <c r="AB1720" s="246"/>
      <c r="AC1720" s="246"/>
      <c r="AD1720" s="246"/>
      <c r="AE1720" s="246"/>
      <c r="AF1720" s="246"/>
      <c r="AG1720" s="246"/>
      <c r="AH1720" s="246"/>
      <c r="AI1720" s="246"/>
      <c r="AJ1720" s="246"/>
      <c r="AK1720" s="246"/>
      <c r="AL1720" s="246"/>
    </row>
    <row r="1721" spans="3:38" s="47" customFormat="1" ht="38.25" customHeight="1" x14ac:dyDescent="0.25">
      <c r="C1721" s="243"/>
      <c r="H1721" s="243"/>
      <c r="L1721" s="282"/>
      <c r="M1721" s="243"/>
      <c r="O1721" s="243"/>
      <c r="P1721" s="246"/>
      <c r="Q1721" s="246"/>
      <c r="R1721" s="246"/>
      <c r="S1721" s="246"/>
      <c r="T1721" s="246"/>
      <c r="U1721" s="246"/>
      <c r="V1721" s="246"/>
      <c r="W1721" s="246"/>
      <c r="X1721" s="246"/>
      <c r="Y1721" s="246"/>
      <c r="Z1721" s="246"/>
      <c r="AA1721" s="246"/>
      <c r="AB1721" s="246"/>
      <c r="AC1721" s="246"/>
      <c r="AD1721" s="246"/>
      <c r="AE1721" s="246"/>
      <c r="AF1721" s="246"/>
      <c r="AG1721" s="246"/>
      <c r="AH1721" s="246"/>
      <c r="AI1721" s="246"/>
      <c r="AJ1721" s="246"/>
      <c r="AK1721" s="246"/>
      <c r="AL1721" s="246"/>
    </row>
    <row r="1722" spans="3:38" s="47" customFormat="1" ht="38.25" customHeight="1" x14ac:dyDescent="0.25">
      <c r="C1722" s="243"/>
      <c r="H1722" s="243"/>
      <c r="L1722" s="282"/>
      <c r="M1722" s="243"/>
      <c r="O1722" s="243"/>
      <c r="P1722" s="246"/>
      <c r="Q1722" s="246"/>
      <c r="R1722" s="246"/>
      <c r="S1722" s="246"/>
      <c r="T1722" s="246"/>
      <c r="U1722" s="246"/>
      <c r="V1722" s="246"/>
      <c r="W1722" s="246"/>
      <c r="X1722" s="246"/>
      <c r="Y1722" s="246"/>
      <c r="Z1722" s="246"/>
      <c r="AA1722" s="246"/>
      <c r="AB1722" s="246"/>
      <c r="AC1722" s="246"/>
      <c r="AD1722" s="246"/>
      <c r="AE1722" s="246"/>
      <c r="AF1722" s="246"/>
      <c r="AG1722" s="246"/>
      <c r="AH1722" s="246"/>
      <c r="AI1722" s="246"/>
      <c r="AJ1722" s="246"/>
      <c r="AK1722" s="246"/>
      <c r="AL1722" s="246"/>
    </row>
    <row r="1723" spans="3:38" s="47" customFormat="1" ht="38.25" customHeight="1" x14ac:dyDescent="0.25">
      <c r="C1723" s="243"/>
      <c r="H1723" s="243"/>
      <c r="L1723" s="282"/>
      <c r="M1723" s="243"/>
      <c r="O1723" s="243"/>
      <c r="P1723" s="246"/>
      <c r="Q1723" s="246"/>
      <c r="R1723" s="246"/>
      <c r="S1723" s="246"/>
      <c r="T1723" s="246"/>
      <c r="U1723" s="246"/>
      <c r="V1723" s="246"/>
      <c r="W1723" s="246"/>
      <c r="X1723" s="246"/>
      <c r="Y1723" s="246"/>
      <c r="Z1723" s="246"/>
      <c r="AA1723" s="246"/>
      <c r="AB1723" s="246"/>
      <c r="AC1723" s="246"/>
      <c r="AD1723" s="246"/>
      <c r="AE1723" s="246"/>
      <c r="AF1723" s="246"/>
      <c r="AG1723" s="246"/>
      <c r="AH1723" s="246"/>
      <c r="AI1723" s="246"/>
      <c r="AJ1723" s="246"/>
      <c r="AK1723" s="246"/>
      <c r="AL1723" s="246"/>
    </row>
    <row r="1724" spans="3:38" s="47" customFormat="1" ht="38.25" customHeight="1" x14ac:dyDescent="0.25">
      <c r="C1724" s="243"/>
      <c r="H1724" s="243"/>
      <c r="L1724" s="282"/>
      <c r="M1724" s="243"/>
      <c r="O1724" s="243"/>
      <c r="P1724" s="246"/>
      <c r="Q1724" s="246"/>
      <c r="R1724" s="246"/>
      <c r="S1724" s="246"/>
      <c r="T1724" s="246"/>
      <c r="U1724" s="246"/>
      <c r="V1724" s="246"/>
      <c r="W1724" s="246"/>
      <c r="X1724" s="246"/>
      <c r="Y1724" s="246"/>
      <c r="Z1724" s="246"/>
      <c r="AA1724" s="246"/>
      <c r="AB1724" s="246"/>
      <c r="AC1724" s="246"/>
      <c r="AD1724" s="246"/>
      <c r="AE1724" s="246"/>
      <c r="AF1724" s="246"/>
      <c r="AG1724" s="246"/>
      <c r="AH1724" s="246"/>
      <c r="AI1724" s="246"/>
      <c r="AJ1724" s="246"/>
      <c r="AK1724" s="246"/>
      <c r="AL1724" s="246"/>
    </row>
    <row r="1725" spans="3:38" s="47" customFormat="1" ht="38.25" customHeight="1" x14ac:dyDescent="0.25">
      <c r="C1725" s="243"/>
      <c r="H1725" s="243"/>
      <c r="L1725" s="282"/>
      <c r="M1725" s="243"/>
      <c r="O1725" s="243"/>
      <c r="P1725" s="246"/>
      <c r="Q1725" s="246"/>
      <c r="R1725" s="246"/>
      <c r="S1725" s="246"/>
      <c r="T1725" s="246"/>
      <c r="U1725" s="246"/>
      <c r="V1725" s="246"/>
      <c r="W1725" s="246"/>
      <c r="X1725" s="246"/>
      <c r="Y1725" s="246"/>
      <c r="Z1725" s="246"/>
      <c r="AA1725" s="246"/>
      <c r="AB1725" s="246"/>
      <c r="AC1725" s="246"/>
      <c r="AD1725" s="246"/>
      <c r="AE1725" s="246"/>
      <c r="AF1725" s="246"/>
      <c r="AG1725" s="246"/>
      <c r="AH1725" s="246"/>
      <c r="AI1725" s="246"/>
      <c r="AJ1725" s="246"/>
      <c r="AK1725" s="246"/>
      <c r="AL1725" s="246"/>
    </row>
    <row r="1726" spans="3:38" s="47" customFormat="1" ht="38.25" customHeight="1" x14ac:dyDescent="0.25">
      <c r="C1726" s="243"/>
      <c r="H1726" s="243"/>
      <c r="L1726" s="282"/>
      <c r="M1726" s="243"/>
      <c r="O1726" s="243"/>
      <c r="P1726" s="246"/>
      <c r="Q1726" s="246"/>
      <c r="R1726" s="246"/>
      <c r="S1726" s="246"/>
      <c r="T1726" s="246"/>
      <c r="U1726" s="246"/>
      <c r="V1726" s="246"/>
      <c r="W1726" s="246"/>
      <c r="X1726" s="246"/>
      <c r="Y1726" s="246"/>
      <c r="Z1726" s="246"/>
      <c r="AA1726" s="246"/>
      <c r="AB1726" s="246"/>
      <c r="AC1726" s="246"/>
      <c r="AD1726" s="246"/>
      <c r="AE1726" s="246"/>
      <c r="AF1726" s="246"/>
      <c r="AG1726" s="246"/>
      <c r="AH1726" s="246"/>
      <c r="AI1726" s="246"/>
      <c r="AJ1726" s="246"/>
      <c r="AK1726" s="246"/>
      <c r="AL1726" s="246"/>
    </row>
    <row r="1727" spans="3:38" s="47" customFormat="1" ht="38.25" customHeight="1" x14ac:dyDescent="0.25">
      <c r="C1727" s="243"/>
      <c r="H1727" s="243"/>
      <c r="L1727" s="282"/>
      <c r="M1727" s="243"/>
      <c r="O1727" s="243"/>
      <c r="P1727" s="246"/>
      <c r="Q1727" s="246"/>
      <c r="R1727" s="246"/>
      <c r="S1727" s="246"/>
      <c r="T1727" s="246"/>
      <c r="U1727" s="246"/>
      <c r="V1727" s="246"/>
      <c r="W1727" s="246"/>
      <c r="X1727" s="246"/>
      <c r="Y1727" s="246"/>
      <c r="Z1727" s="246"/>
      <c r="AA1727" s="246"/>
      <c r="AB1727" s="246"/>
      <c r="AC1727" s="246"/>
      <c r="AD1727" s="246"/>
      <c r="AE1727" s="246"/>
      <c r="AF1727" s="246"/>
      <c r="AG1727" s="246"/>
      <c r="AH1727" s="246"/>
      <c r="AI1727" s="246"/>
      <c r="AJ1727" s="246"/>
      <c r="AK1727" s="246"/>
      <c r="AL1727" s="246"/>
    </row>
    <row r="1728" spans="3:38" s="47" customFormat="1" ht="38.25" customHeight="1" x14ac:dyDescent="0.25">
      <c r="C1728" s="243"/>
      <c r="H1728" s="243"/>
      <c r="L1728" s="282"/>
      <c r="M1728" s="243"/>
      <c r="O1728" s="243"/>
      <c r="P1728" s="246"/>
      <c r="Q1728" s="246"/>
      <c r="R1728" s="246"/>
      <c r="S1728" s="246"/>
      <c r="T1728" s="246"/>
      <c r="U1728" s="246"/>
      <c r="V1728" s="246"/>
      <c r="W1728" s="246"/>
      <c r="X1728" s="246"/>
      <c r="Y1728" s="246"/>
      <c r="Z1728" s="246"/>
      <c r="AA1728" s="246"/>
      <c r="AB1728" s="246"/>
      <c r="AC1728" s="246"/>
      <c r="AD1728" s="246"/>
      <c r="AE1728" s="246"/>
      <c r="AF1728" s="246"/>
      <c r="AG1728" s="246"/>
      <c r="AH1728" s="246"/>
      <c r="AI1728" s="246"/>
      <c r="AJ1728" s="246"/>
      <c r="AK1728" s="246"/>
      <c r="AL1728" s="246"/>
    </row>
    <row r="1729" spans="3:38" s="47" customFormat="1" ht="38.25" customHeight="1" x14ac:dyDescent="0.25">
      <c r="C1729" s="243"/>
      <c r="H1729" s="243"/>
      <c r="L1729" s="282"/>
      <c r="M1729" s="243"/>
      <c r="O1729" s="243"/>
      <c r="P1729" s="246"/>
      <c r="Q1729" s="246"/>
      <c r="R1729" s="246"/>
      <c r="S1729" s="246"/>
      <c r="T1729" s="246"/>
      <c r="U1729" s="246"/>
      <c r="V1729" s="246"/>
      <c r="W1729" s="246"/>
      <c r="X1729" s="246"/>
      <c r="Y1729" s="246"/>
      <c r="Z1729" s="246"/>
      <c r="AA1729" s="246"/>
      <c r="AB1729" s="246"/>
      <c r="AC1729" s="246"/>
      <c r="AD1729" s="246"/>
      <c r="AE1729" s="246"/>
      <c r="AF1729" s="246"/>
      <c r="AG1729" s="246"/>
      <c r="AH1729" s="246"/>
      <c r="AI1729" s="246"/>
      <c r="AJ1729" s="246"/>
      <c r="AK1729" s="246"/>
      <c r="AL1729" s="246"/>
    </row>
    <row r="1730" spans="3:38" s="47" customFormat="1" ht="38.25" customHeight="1" x14ac:dyDescent="0.25">
      <c r="C1730" s="243"/>
      <c r="H1730" s="243"/>
      <c r="L1730" s="282"/>
      <c r="M1730" s="243"/>
      <c r="O1730" s="243"/>
      <c r="P1730" s="246"/>
      <c r="Q1730" s="246"/>
      <c r="R1730" s="246"/>
      <c r="S1730" s="246"/>
      <c r="T1730" s="246"/>
      <c r="U1730" s="246"/>
      <c r="V1730" s="246"/>
      <c r="W1730" s="246"/>
      <c r="X1730" s="246"/>
      <c r="Y1730" s="246"/>
      <c r="Z1730" s="246"/>
      <c r="AA1730" s="246"/>
      <c r="AB1730" s="246"/>
      <c r="AC1730" s="246"/>
      <c r="AD1730" s="246"/>
      <c r="AE1730" s="246"/>
      <c r="AF1730" s="246"/>
      <c r="AG1730" s="246"/>
      <c r="AH1730" s="246"/>
      <c r="AI1730" s="246"/>
      <c r="AJ1730" s="246"/>
      <c r="AK1730" s="246"/>
      <c r="AL1730" s="246"/>
    </row>
    <row r="1731" spans="3:38" s="47" customFormat="1" ht="38.25" customHeight="1" x14ac:dyDescent="0.25">
      <c r="C1731" s="243"/>
      <c r="H1731" s="243"/>
      <c r="L1731" s="282"/>
      <c r="M1731" s="243"/>
      <c r="O1731" s="243"/>
      <c r="P1731" s="246"/>
      <c r="Q1731" s="246"/>
      <c r="R1731" s="246"/>
      <c r="S1731" s="246"/>
      <c r="T1731" s="246"/>
      <c r="U1731" s="246"/>
      <c r="V1731" s="246"/>
      <c r="W1731" s="246"/>
      <c r="X1731" s="246"/>
      <c r="Y1731" s="246"/>
      <c r="Z1731" s="246"/>
      <c r="AA1731" s="246"/>
      <c r="AB1731" s="246"/>
      <c r="AC1731" s="246"/>
      <c r="AD1731" s="246"/>
      <c r="AE1731" s="246"/>
      <c r="AF1731" s="246"/>
      <c r="AG1731" s="246"/>
      <c r="AH1731" s="246"/>
      <c r="AI1731" s="246"/>
      <c r="AJ1731" s="246"/>
      <c r="AK1731" s="246"/>
      <c r="AL1731" s="246"/>
    </row>
    <row r="1732" spans="3:38" s="47" customFormat="1" ht="38.25" customHeight="1" x14ac:dyDescent="0.25">
      <c r="C1732" s="243"/>
      <c r="H1732" s="243"/>
      <c r="L1732" s="282"/>
      <c r="M1732" s="243"/>
      <c r="O1732" s="243"/>
      <c r="P1732" s="246"/>
      <c r="Q1732" s="246"/>
      <c r="R1732" s="246"/>
      <c r="S1732" s="246"/>
      <c r="T1732" s="246"/>
      <c r="U1732" s="246"/>
      <c r="V1732" s="246"/>
      <c r="W1732" s="246"/>
      <c r="X1732" s="246"/>
      <c r="Y1732" s="246"/>
      <c r="Z1732" s="246"/>
      <c r="AA1732" s="246"/>
      <c r="AB1732" s="246"/>
      <c r="AC1732" s="246"/>
      <c r="AD1732" s="246"/>
      <c r="AE1732" s="246"/>
      <c r="AF1732" s="246"/>
      <c r="AG1732" s="246"/>
      <c r="AH1732" s="246"/>
      <c r="AI1732" s="246"/>
      <c r="AJ1732" s="246"/>
      <c r="AK1732" s="246"/>
      <c r="AL1732" s="246"/>
    </row>
    <row r="1733" spans="3:38" s="47" customFormat="1" ht="38.25" customHeight="1" x14ac:dyDescent="0.25">
      <c r="C1733" s="243"/>
      <c r="H1733" s="243"/>
      <c r="L1733" s="282"/>
      <c r="M1733" s="243"/>
      <c r="O1733" s="243"/>
      <c r="P1733" s="246"/>
      <c r="Q1733" s="246"/>
      <c r="R1733" s="246"/>
      <c r="S1733" s="246"/>
      <c r="T1733" s="246"/>
      <c r="U1733" s="246"/>
      <c r="V1733" s="246"/>
      <c r="W1733" s="246"/>
      <c r="X1733" s="246"/>
      <c r="Y1733" s="246"/>
      <c r="Z1733" s="246"/>
      <c r="AA1733" s="246"/>
      <c r="AB1733" s="246"/>
      <c r="AC1733" s="246"/>
      <c r="AD1733" s="246"/>
      <c r="AE1733" s="246"/>
      <c r="AF1733" s="246"/>
      <c r="AG1733" s="246"/>
      <c r="AH1733" s="246"/>
      <c r="AI1733" s="246"/>
      <c r="AJ1733" s="246"/>
      <c r="AK1733" s="246"/>
      <c r="AL1733" s="246"/>
    </row>
    <row r="1734" spans="3:38" s="47" customFormat="1" ht="38.25" customHeight="1" x14ac:dyDescent="0.25">
      <c r="C1734" s="243"/>
      <c r="H1734" s="243"/>
      <c r="L1734" s="282"/>
      <c r="M1734" s="243"/>
      <c r="O1734" s="243"/>
      <c r="P1734" s="246"/>
      <c r="Q1734" s="246"/>
      <c r="R1734" s="246"/>
      <c r="S1734" s="246"/>
      <c r="T1734" s="246"/>
      <c r="U1734" s="246"/>
      <c r="V1734" s="246"/>
      <c r="W1734" s="246"/>
      <c r="X1734" s="246"/>
      <c r="Y1734" s="246"/>
      <c r="Z1734" s="246"/>
      <c r="AA1734" s="246"/>
      <c r="AB1734" s="246"/>
      <c r="AC1734" s="246"/>
      <c r="AD1734" s="246"/>
      <c r="AE1734" s="246"/>
      <c r="AF1734" s="246"/>
      <c r="AG1734" s="246"/>
      <c r="AH1734" s="246"/>
      <c r="AI1734" s="246"/>
      <c r="AJ1734" s="246"/>
      <c r="AK1734" s="246"/>
      <c r="AL1734" s="246"/>
    </row>
    <row r="1735" spans="3:38" s="47" customFormat="1" ht="38.25" customHeight="1" x14ac:dyDescent="0.25">
      <c r="C1735" s="243"/>
      <c r="H1735" s="243"/>
      <c r="L1735" s="282"/>
      <c r="M1735" s="243"/>
      <c r="O1735" s="243"/>
      <c r="P1735" s="246"/>
      <c r="Q1735" s="246"/>
      <c r="R1735" s="246"/>
      <c r="S1735" s="246"/>
      <c r="T1735" s="246"/>
      <c r="U1735" s="246"/>
      <c r="V1735" s="246"/>
      <c r="W1735" s="246"/>
      <c r="X1735" s="246"/>
      <c r="Y1735" s="246"/>
      <c r="Z1735" s="246"/>
      <c r="AA1735" s="246"/>
      <c r="AB1735" s="246"/>
      <c r="AC1735" s="246"/>
      <c r="AD1735" s="246"/>
      <c r="AE1735" s="246"/>
      <c r="AF1735" s="246"/>
      <c r="AG1735" s="246"/>
      <c r="AH1735" s="246"/>
      <c r="AI1735" s="246"/>
      <c r="AJ1735" s="246"/>
      <c r="AK1735" s="246"/>
      <c r="AL1735" s="246"/>
    </row>
    <row r="1736" spans="3:38" s="47" customFormat="1" ht="38.25" customHeight="1" x14ac:dyDescent="0.25">
      <c r="C1736" s="243"/>
      <c r="H1736" s="243"/>
      <c r="L1736" s="282"/>
      <c r="M1736" s="243"/>
      <c r="O1736" s="243"/>
      <c r="P1736" s="246"/>
      <c r="Q1736" s="246"/>
      <c r="R1736" s="246"/>
      <c r="S1736" s="246"/>
      <c r="T1736" s="246"/>
      <c r="U1736" s="246"/>
      <c r="V1736" s="246"/>
      <c r="W1736" s="246"/>
      <c r="X1736" s="246"/>
      <c r="Y1736" s="246"/>
      <c r="Z1736" s="246"/>
      <c r="AA1736" s="246"/>
      <c r="AB1736" s="246"/>
      <c r="AC1736" s="246"/>
      <c r="AD1736" s="246"/>
      <c r="AE1736" s="246"/>
      <c r="AF1736" s="246"/>
      <c r="AG1736" s="246"/>
      <c r="AH1736" s="246"/>
      <c r="AI1736" s="246"/>
      <c r="AJ1736" s="246"/>
      <c r="AK1736" s="246"/>
      <c r="AL1736" s="246"/>
    </row>
    <row r="1737" spans="3:38" s="47" customFormat="1" ht="38.25" customHeight="1" x14ac:dyDescent="0.25">
      <c r="C1737" s="243"/>
      <c r="H1737" s="243"/>
      <c r="L1737" s="282"/>
      <c r="M1737" s="243"/>
      <c r="O1737" s="243"/>
      <c r="P1737" s="246"/>
      <c r="Q1737" s="246"/>
      <c r="R1737" s="246"/>
      <c r="S1737" s="246"/>
      <c r="T1737" s="246"/>
      <c r="U1737" s="246"/>
      <c r="V1737" s="246"/>
      <c r="W1737" s="246"/>
      <c r="X1737" s="246"/>
      <c r="Y1737" s="246"/>
      <c r="Z1737" s="246"/>
      <c r="AA1737" s="246"/>
      <c r="AB1737" s="246"/>
      <c r="AC1737" s="246"/>
      <c r="AD1737" s="246"/>
      <c r="AE1737" s="246"/>
      <c r="AF1737" s="246"/>
      <c r="AG1737" s="246"/>
      <c r="AH1737" s="246"/>
      <c r="AI1737" s="246"/>
      <c r="AJ1737" s="246"/>
      <c r="AK1737" s="246"/>
      <c r="AL1737" s="246"/>
    </row>
    <row r="1738" spans="3:38" s="47" customFormat="1" ht="38.25" customHeight="1" x14ac:dyDescent="0.25">
      <c r="C1738" s="243"/>
      <c r="H1738" s="243"/>
      <c r="L1738" s="282"/>
      <c r="M1738" s="243"/>
      <c r="O1738" s="243"/>
      <c r="P1738" s="246"/>
      <c r="Q1738" s="246"/>
      <c r="R1738" s="246"/>
      <c r="S1738" s="246"/>
      <c r="T1738" s="246"/>
      <c r="U1738" s="246"/>
      <c r="V1738" s="246"/>
      <c r="W1738" s="246"/>
      <c r="X1738" s="246"/>
      <c r="Y1738" s="246"/>
      <c r="Z1738" s="246"/>
      <c r="AA1738" s="246"/>
      <c r="AB1738" s="246"/>
      <c r="AC1738" s="246"/>
      <c r="AD1738" s="246"/>
      <c r="AE1738" s="246"/>
      <c r="AF1738" s="246"/>
      <c r="AG1738" s="246"/>
      <c r="AH1738" s="246"/>
      <c r="AI1738" s="246"/>
      <c r="AJ1738" s="246"/>
      <c r="AK1738" s="246"/>
      <c r="AL1738" s="246"/>
    </row>
    <row r="1739" spans="3:38" s="47" customFormat="1" ht="38.25" customHeight="1" x14ac:dyDescent="0.25">
      <c r="C1739" s="243"/>
      <c r="H1739" s="243"/>
      <c r="L1739" s="282"/>
      <c r="M1739" s="243"/>
      <c r="O1739" s="243"/>
      <c r="P1739" s="246"/>
      <c r="Q1739" s="246"/>
      <c r="R1739" s="246"/>
      <c r="S1739" s="246"/>
      <c r="T1739" s="246"/>
      <c r="U1739" s="246"/>
      <c r="V1739" s="246"/>
      <c r="W1739" s="246"/>
      <c r="X1739" s="246"/>
      <c r="Y1739" s="246"/>
      <c r="Z1739" s="246"/>
      <c r="AA1739" s="246"/>
      <c r="AB1739" s="246"/>
      <c r="AC1739" s="246"/>
      <c r="AD1739" s="246"/>
      <c r="AE1739" s="246"/>
      <c r="AF1739" s="246"/>
      <c r="AG1739" s="246"/>
      <c r="AH1739" s="246"/>
      <c r="AI1739" s="246"/>
      <c r="AJ1739" s="246"/>
      <c r="AK1739" s="246"/>
      <c r="AL1739" s="246"/>
    </row>
    <row r="1740" spans="3:38" s="47" customFormat="1" ht="38.25" customHeight="1" x14ac:dyDescent="0.25">
      <c r="C1740" s="243"/>
      <c r="H1740" s="243"/>
      <c r="L1740" s="282"/>
      <c r="M1740" s="243"/>
      <c r="O1740" s="243"/>
      <c r="P1740" s="246"/>
      <c r="Q1740" s="246"/>
      <c r="R1740" s="246"/>
      <c r="S1740" s="246"/>
      <c r="T1740" s="246"/>
      <c r="U1740" s="246"/>
      <c r="V1740" s="246"/>
      <c r="W1740" s="246"/>
      <c r="X1740" s="246"/>
      <c r="Y1740" s="246"/>
      <c r="Z1740" s="246"/>
      <c r="AA1740" s="246"/>
      <c r="AB1740" s="246"/>
      <c r="AC1740" s="246"/>
      <c r="AD1740" s="246"/>
      <c r="AE1740" s="246"/>
      <c r="AF1740" s="246"/>
      <c r="AG1740" s="246"/>
      <c r="AH1740" s="246"/>
      <c r="AI1740" s="246"/>
      <c r="AJ1740" s="246"/>
      <c r="AK1740" s="246"/>
      <c r="AL1740" s="246"/>
    </row>
    <row r="1741" spans="3:38" s="47" customFormat="1" ht="38.25" customHeight="1" x14ac:dyDescent="0.25">
      <c r="C1741" s="243"/>
      <c r="H1741" s="243"/>
      <c r="L1741" s="282"/>
      <c r="M1741" s="243"/>
      <c r="O1741" s="243"/>
      <c r="P1741" s="246"/>
      <c r="Q1741" s="246"/>
      <c r="R1741" s="246"/>
      <c r="S1741" s="246"/>
      <c r="T1741" s="246"/>
      <c r="U1741" s="246"/>
      <c r="V1741" s="246"/>
      <c r="W1741" s="246"/>
      <c r="X1741" s="246"/>
      <c r="Y1741" s="246"/>
      <c r="Z1741" s="246"/>
      <c r="AA1741" s="246"/>
      <c r="AB1741" s="246"/>
      <c r="AC1741" s="246"/>
      <c r="AD1741" s="246"/>
      <c r="AE1741" s="246"/>
      <c r="AF1741" s="246"/>
      <c r="AG1741" s="246"/>
      <c r="AH1741" s="246"/>
      <c r="AI1741" s="246"/>
      <c r="AJ1741" s="246"/>
      <c r="AK1741" s="246"/>
      <c r="AL1741" s="246"/>
    </row>
    <row r="1742" spans="3:38" s="47" customFormat="1" ht="38.25" customHeight="1" x14ac:dyDescent="0.25">
      <c r="C1742" s="243"/>
      <c r="H1742" s="243"/>
      <c r="L1742" s="282"/>
      <c r="M1742" s="243"/>
      <c r="O1742" s="243"/>
      <c r="P1742" s="246"/>
      <c r="Q1742" s="246"/>
      <c r="R1742" s="246"/>
      <c r="S1742" s="246"/>
      <c r="T1742" s="246"/>
      <c r="U1742" s="246"/>
      <c r="V1742" s="246"/>
      <c r="W1742" s="246"/>
      <c r="X1742" s="246"/>
      <c r="Y1742" s="246"/>
      <c r="Z1742" s="246"/>
      <c r="AA1742" s="246"/>
      <c r="AB1742" s="246"/>
      <c r="AC1742" s="246"/>
      <c r="AD1742" s="246"/>
      <c r="AE1742" s="246"/>
      <c r="AF1742" s="246"/>
      <c r="AG1742" s="246"/>
      <c r="AH1742" s="246"/>
      <c r="AI1742" s="246"/>
      <c r="AJ1742" s="246"/>
      <c r="AK1742" s="246"/>
      <c r="AL1742" s="246"/>
    </row>
    <row r="1743" spans="3:38" s="47" customFormat="1" ht="38.25" customHeight="1" x14ac:dyDescent="0.25">
      <c r="C1743" s="243"/>
      <c r="H1743" s="243"/>
      <c r="L1743" s="282"/>
      <c r="M1743" s="243"/>
      <c r="O1743" s="243"/>
      <c r="P1743" s="246"/>
      <c r="Q1743" s="246"/>
      <c r="R1743" s="246"/>
      <c r="S1743" s="246"/>
      <c r="T1743" s="246"/>
      <c r="U1743" s="246"/>
      <c r="V1743" s="246"/>
      <c r="W1743" s="246"/>
      <c r="X1743" s="246"/>
      <c r="Y1743" s="246"/>
      <c r="Z1743" s="246"/>
      <c r="AA1743" s="246"/>
      <c r="AB1743" s="246"/>
      <c r="AC1743" s="246"/>
      <c r="AD1743" s="246"/>
      <c r="AE1743" s="246"/>
      <c r="AF1743" s="246"/>
      <c r="AG1743" s="246"/>
      <c r="AH1743" s="246"/>
      <c r="AI1743" s="246"/>
      <c r="AJ1743" s="246"/>
      <c r="AK1743" s="246"/>
      <c r="AL1743" s="246"/>
    </row>
    <row r="1744" spans="3:38" s="47" customFormat="1" ht="38.25" customHeight="1" x14ac:dyDescent="0.25">
      <c r="C1744" s="243"/>
      <c r="H1744" s="243"/>
      <c r="L1744" s="282"/>
      <c r="M1744" s="243"/>
      <c r="O1744" s="243"/>
      <c r="P1744" s="246"/>
      <c r="Q1744" s="246"/>
      <c r="R1744" s="246"/>
      <c r="S1744" s="246"/>
      <c r="T1744" s="246"/>
      <c r="U1744" s="246"/>
      <c r="V1744" s="246"/>
      <c r="W1744" s="246"/>
      <c r="X1744" s="246"/>
      <c r="Y1744" s="246"/>
      <c r="Z1744" s="246"/>
      <c r="AA1744" s="246"/>
      <c r="AB1744" s="246"/>
      <c r="AC1744" s="246"/>
      <c r="AD1744" s="246"/>
      <c r="AE1744" s="246"/>
      <c r="AF1744" s="246"/>
      <c r="AG1744" s="246"/>
      <c r="AH1744" s="246"/>
      <c r="AI1744" s="246"/>
      <c r="AJ1744" s="246"/>
      <c r="AK1744" s="246"/>
      <c r="AL1744" s="246"/>
    </row>
    <row r="1745" spans="3:38" s="47" customFormat="1" ht="38.25" customHeight="1" x14ac:dyDescent="0.25">
      <c r="C1745" s="243"/>
      <c r="H1745" s="243"/>
      <c r="L1745" s="282"/>
      <c r="M1745" s="243"/>
      <c r="O1745" s="243"/>
      <c r="P1745" s="246"/>
      <c r="Q1745" s="246"/>
      <c r="R1745" s="246"/>
      <c r="S1745" s="246"/>
      <c r="T1745" s="246"/>
      <c r="U1745" s="246"/>
      <c r="V1745" s="246"/>
      <c r="W1745" s="246"/>
      <c r="X1745" s="246"/>
      <c r="Y1745" s="246"/>
      <c r="Z1745" s="246"/>
      <c r="AA1745" s="246"/>
      <c r="AB1745" s="246"/>
      <c r="AC1745" s="246"/>
      <c r="AD1745" s="246"/>
      <c r="AE1745" s="246"/>
      <c r="AF1745" s="246"/>
      <c r="AG1745" s="246"/>
      <c r="AH1745" s="246"/>
      <c r="AI1745" s="246"/>
      <c r="AJ1745" s="246"/>
      <c r="AK1745" s="246"/>
      <c r="AL1745" s="246"/>
    </row>
    <row r="1746" spans="3:38" s="47" customFormat="1" ht="38.25" customHeight="1" x14ac:dyDescent="0.25">
      <c r="C1746" s="243"/>
      <c r="H1746" s="243"/>
      <c r="L1746" s="282"/>
      <c r="M1746" s="243"/>
      <c r="O1746" s="243"/>
      <c r="P1746" s="246"/>
      <c r="Q1746" s="246"/>
      <c r="R1746" s="246"/>
      <c r="S1746" s="246"/>
      <c r="T1746" s="246"/>
      <c r="U1746" s="246"/>
      <c r="V1746" s="246"/>
      <c r="W1746" s="246"/>
      <c r="X1746" s="246"/>
      <c r="Y1746" s="246"/>
      <c r="Z1746" s="246"/>
      <c r="AA1746" s="246"/>
      <c r="AB1746" s="246"/>
      <c r="AC1746" s="246"/>
      <c r="AD1746" s="246"/>
      <c r="AE1746" s="246"/>
      <c r="AF1746" s="246"/>
      <c r="AG1746" s="246"/>
      <c r="AH1746" s="246"/>
      <c r="AI1746" s="246"/>
      <c r="AJ1746" s="246"/>
      <c r="AK1746" s="246"/>
      <c r="AL1746" s="246"/>
    </row>
    <row r="1747" spans="3:38" s="47" customFormat="1" ht="38.25" customHeight="1" x14ac:dyDescent="0.25">
      <c r="C1747" s="243"/>
      <c r="H1747" s="243"/>
      <c r="L1747" s="282"/>
      <c r="M1747" s="243"/>
      <c r="O1747" s="243"/>
      <c r="P1747" s="246"/>
      <c r="Q1747" s="246"/>
      <c r="R1747" s="246"/>
      <c r="S1747" s="246"/>
      <c r="T1747" s="246"/>
      <c r="U1747" s="246"/>
      <c r="V1747" s="246"/>
      <c r="W1747" s="246"/>
      <c r="X1747" s="246"/>
      <c r="Y1747" s="246"/>
      <c r="Z1747" s="246"/>
      <c r="AA1747" s="246"/>
      <c r="AB1747" s="246"/>
      <c r="AC1747" s="246"/>
      <c r="AD1747" s="246"/>
      <c r="AE1747" s="246"/>
      <c r="AF1747" s="246"/>
      <c r="AG1747" s="246"/>
      <c r="AH1747" s="246"/>
      <c r="AI1747" s="246"/>
      <c r="AJ1747" s="246"/>
      <c r="AK1747" s="246"/>
      <c r="AL1747" s="246"/>
    </row>
    <row r="1748" spans="3:38" s="47" customFormat="1" ht="38.25" customHeight="1" x14ac:dyDescent="0.25">
      <c r="C1748" s="243"/>
      <c r="H1748" s="243"/>
      <c r="L1748" s="282"/>
      <c r="M1748" s="243"/>
      <c r="O1748" s="243"/>
      <c r="P1748" s="246"/>
      <c r="Q1748" s="246"/>
      <c r="R1748" s="246"/>
      <c r="S1748" s="246"/>
      <c r="T1748" s="246"/>
      <c r="U1748" s="246"/>
      <c r="V1748" s="246"/>
      <c r="W1748" s="246"/>
      <c r="X1748" s="246"/>
      <c r="Y1748" s="246"/>
      <c r="Z1748" s="246"/>
      <c r="AA1748" s="246"/>
      <c r="AB1748" s="246"/>
      <c r="AC1748" s="246"/>
      <c r="AD1748" s="246"/>
      <c r="AE1748" s="246"/>
      <c r="AF1748" s="246"/>
      <c r="AG1748" s="246"/>
      <c r="AH1748" s="246"/>
      <c r="AI1748" s="246"/>
      <c r="AJ1748" s="246"/>
      <c r="AK1748" s="246"/>
      <c r="AL1748" s="246"/>
    </row>
    <row r="1749" spans="3:38" s="47" customFormat="1" ht="38.25" customHeight="1" x14ac:dyDescent="0.25">
      <c r="C1749" s="243"/>
      <c r="H1749" s="243"/>
      <c r="L1749" s="282"/>
      <c r="M1749" s="243"/>
      <c r="O1749" s="243"/>
      <c r="P1749" s="246"/>
      <c r="Q1749" s="246"/>
      <c r="R1749" s="246"/>
      <c r="S1749" s="246"/>
      <c r="T1749" s="246"/>
      <c r="U1749" s="246"/>
      <c r="V1749" s="246"/>
      <c r="W1749" s="246"/>
      <c r="X1749" s="246"/>
      <c r="Y1749" s="246"/>
      <c r="Z1749" s="246"/>
      <c r="AA1749" s="246"/>
      <c r="AB1749" s="246"/>
      <c r="AC1749" s="246"/>
      <c r="AD1749" s="246"/>
      <c r="AE1749" s="246"/>
      <c r="AF1749" s="246"/>
      <c r="AG1749" s="246"/>
      <c r="AH1749" s="246"/>
      <c r="AI1749" s="246"/>
      <c r="AJ1749" s="246"/>
      <c r="AK1749" s="246"/>
      <c r="AL1749" s="246"/>
    </row>
    <row r="1750" spans="3:38" s="47" customFormat="1" ht="38.25" customHeight="1" x14ac:dyDescent="0.25">
      <c r="C1750" s="243"/>
      <c r="H1750" s="243"/>
      <c r="L1750" s="282"/>
      <c r="M1750" s="243"/>
      <c r="O1750" s="243"/>
      <c r="P1750" s="246"/>
      <c r="Q1750" s="246"/>
      <c r="R1750" s="246"/>
      <c r="S1750" s="246"/>
      <c r="T1750" s="246"/>
      <c r="U1750" s="246"/>
      <c r="V1750" s="246"/>
      <c r="W1750" s="246"/>
      <c r="X1750" s="246"/>
      <c r="Y1750" s="246"/>
      <c r="Z1750" s="246"/>
      <c r="AA1750" s="246"/>
      <c r="AB1750" s="246"/>
      <c r="AC1750" s="246"/>
      <c r="AD1750" s="246"/>
      <c r="AE1750" s="246"/>
      <c r="AF1750" s="246"/>
      <c r="AG1750" s="246"/>
      <c r="AH1750" s="246"/>
      <c r="AI1750" s="246"/>
      <c r="AJ1750" s="246"/>
      <c r="AK1750" s="246"/>
      <c r="AL1750" s="246"/>
    </row>
    <row r="1751" spans="3:38" s="47" customFormat="1" ht="38.25" customHeight="1" x14ac:dyDescent="0.25">
      <c r="C1751" s="243"/>
      <c r="H1751" s="243"/>
      <c r="L1751" s="282"/>
      <c r="M1751" s="243"/>
      <c r="O1751" s="243"/>
      <c r="P1751" s="246"/>
      <c r="Q1751" s="246"/>
      <c r="R1751" s="246"/>
      <c r="S1751" s="246"/>
      <c r="T1751" s="246"/>
      <c r="U1751" s="246"/>
      <c r="V1751" s="246"/>
      <c r="W1751" s="246"/>
      <c r="X1751" s="246"/>
      <c r="Y1751" s="246"/>
      <c r="Z1751" s="246"/>
      <c r="AA1751" s="246"/>
      <c r="AB1751" s="246"/>
      <c r="AC1751" s="246"/>
      <c r="AD1751" s="246"/>
      <c r="AE1751" s="246"/>
      <c r="AF1751" s="246"/>
      <c r="AG1751" s="246"/>
      <c r="AH1751" s="246"/>
      <c r="AI1751" s="246"/>
      <c r="AJ1751" s="246"/>
      <c r="AK1751" s="246"/>
      <c r="AL1751" s="246"/>
    </row>
    <row r="1752" spans="3:38" s="47" customFormat="1" ht="38.25" customHeight="1" x14ac:dyDescent="0.25">
      <c r="C1752" s="243"/>
      <c r="H1752" s="243"/>
      <c r="L1752" s="282"/>
      <c r="M1752" s="243"/>
      <c r="O1752" s="243"/>
      <c r="P1752" s="246"/>
      <c r="Q1752" s="246"/>
      <c r="R1752" s="246"/>
      <c r="S1752" s="246"/>
      <c r="T1752" s="246"/>
      <c r="U1752" s="246"/>
      <c r="V1752" s="246"/>
      <c r="W1752" s="246"/>
      <c r="X1752" s="246"/>
      <c r="Y1752" s="246"/>
      <c r="Z1752" s="246"/>
      <c r="AA1752" s="246"/>
      <c r="AB1752" s="246"/>
      <c r="AC1752" s="246"/>
      <c r="AD1752" s="246"/>
      <c r="AE1752" s="246"/>
      <c r="AF1752" s="246"/>
      <c r="AG1752" s="246"/>
      <c r="AH1752" s="246"/>
      <c r="AI1752" s="246"/>
      <c r="AJ1752" s="246"/>
      <c r="AK1752" s="246"/>
      <c r="AL1752" s="246"/>
    </row>
    <row r="1753" spans="3:38" s="47" customFormat="1" ht="38.25" customHeight="1" x14ac:dyDescent="0.25">
      <c r="C1753" s="243"/>
      <c r="H1753" s="243"/>
      <c r="L1753" s="282"/>
      <c r="M1753" s="243"/>
      <c r="O1753" s="243"/>
      <c r="P1753" s="246"/>
      <c r="Q1753" s="246"/>
      <c r="R1753" s="246"/>
      <c r="S1753" s="246"/>
      <c r="T1753" s="246"/>
      <c r="U1753" s="246"/>
      <c r="V1753" s="246"/>
      <c r="W1753" s="246"/>
      <c r="X1753" s="246"/>
      <c r="Y1753" s="246"/>
      <c r="Z1753" s="246"/>
      <c r="AA1753" s="246"/>
      <c r="AB1753" s="246"/>
      <c r="AC1753" s="246"/>
      <c r="AD1753" s="246"/>
      <c r="AE1753" s="246"/>
      <c r="AF1753" s="246"/>
      <c r="AG1753" s="246"/>
      <c r="AH1753" s="246"/>
      <c r="AI1753" s="246"/>
      <c r="AJ1753" s="246"/>
      <c r="AK1753" s="246"/>
      <c r="AL1753" s="246"/>
    </row>
    <row r="1754" spans="3:38" s="47" customFormat="1" ht="38.25" customHeight="1" x14ac:dyDescent="0.25">
      <c r="C1754" s="243"/>
      <c r="H1754" s="243"/>
      <c r="L1754" s="282"/>
      <c r="M1754" s="243"/>
      <c r="O1754" s="243"/>
      <c r="P1754" s="246"/>
      <c r="Q1754" s="246"/>
      <c r="R1754" s="246"/>
      <c r="S1754" s="246"/>
      <c r="T1754" s="246"/>
      <c r="U1754" s="246"/>
      <c r="V1754" s="246"/>
      <c r="W1754" s="246"/>
      <c r="X1754" s="246"/>
      <c r="Y1754" s="246"/>
      <c r="Z1754" s="246"/>
      <c r="AA1754" s="246"/>
      <c r="AB1754" s="246"/>
      <c r="AC1754" s="246"/>
      <c r="AD1754" s="246"/>
      <c r="AE1754" s="246"/>
      <c r="AF1754" s="246"/>
      <c r="AG1754" s="246"/>
      <c r="AH1754" s="246"/>
      <c r="AI1754" s="246"/>
      <c r="AJ1754" s="246"/>
      <c r="AK1754" s="246"/>
      <c r="AL1754" s="246"/>
    </row>
    <row r="1755" spans="3:38" s="47" customFormat="1" ht="38.25" customHeight="1" x14ac:dyDescent="0.25">
      <c r="C1755" s="243"/>
      <c r="H1755" s="243"/>
      <c r="L1755" s="282"/>
      <c r="M1755" s="243"/>
      <c r="O1755" s="243"/>
      <c r="P1755" s="246"/>
      <c r="Q1755" s="246"/>
      <c r="R1755" s="246"/>
      <c r="S1755" s="246"/>
      <c r="T1755" s="246"/>
      <c r="U1755" s="246"/>
      <c r="V1755" s="246"/>
      <c r="W1755" s="246"/>
      <c r="X1755" s="246"/>
      <c r="Y1755" s="246"/>
      <c r="Z1755" s="246"/>
      <c r="AA1755" s="246"/>
      <c r="AB1755" s="246"/>
      <c r="AC1755" s="246"/>
      <c r="AD1755" s="246"/>
      <c r="AE1755" s="246"/>
      <c r="AF1755" s="246"/>
      <c r="AG1755" s="246"/>
      <c r="AH1755" s="246"/>
      <c r="AI1755" s="246"/>
      <c r="AJ1755" s="246"/>
      <c r="AK1755" s="246"/>
      <c r="AL1755" s="246"/>
    </row>
    <row r="1756" spans="3:38" s="47" customFormat="1" ht="38.25" customHeight="1" x14ac:dyDescent="0.25">
      <c r="C1756" s="243"/>
      <c r="H1756" s="243"/>
      <c r="L1756" s="282"/>
      <c r="M1756" s="243"/>
      <c r="O1756" s="243"/>
      <c r="P1756" s="246"/>
      <c r="Q1756" s="246"/>
      <c r="R1756" s="246"/>
      <c r="S1756" s="246"/>
      <c r="T1756" s="246"/>
      <c r="U1756" s="246"/>
      <c r="V1756" s="246"/>
      <c r="W1756" s="246"/>
      <c r="X1756" s="246"/>
      <c r="Y1756" s="246"/>
      <c r="Z1756" s="246"/>
      <c r="AA1756" s="246"/>
      <c r="AB1756" s="246"/>
      <c r="AC1756" s="246"/>
      <c r="AD1756" s="246"/>
      <c r="AE1756" s="246"/>
      <c r="AF1756" s="246"/>
      <c r="AG1756" s="246"/>
      <c r="AH1756" s="246"/>
      <c r="AI1756" s="246"/>
      <c r="AJ1756" s="246"/>
      <c r="AK1756" s="246"/>
      <c r="AL1756" s="246"/>
    </row>
    <row r="1757" spans="3:38" s="47" customFormat="1" ht="38.25" customHeight="1" x14ac:dyDescent="0.25">
      <c r="C1757" s="243"/>
      <c r="H1757" s="243"/>
      <c r="L1757" s="282"/>
      <c r="M1757" s="243"/>
      <c r="O1757" s="243"/>
      <c r="P1757" s="246"/>
      <c r="Q1757" s="246"/>
      <c r="R1757" s="246"/>
      <c r="S1757" s="246"/>
      <c r="T1757" s="246"/>
      <c r="U1757" s="246"/>
      <c r="V1757" s="246"/>
      <c r="W1757" s="246"/>
      <c r="X1757" s="246"/>
      <c r="Y1757" s="246"/>
      <c r="Z1757" s="246"/>
      <c r="AA1757" s="246"/>
      <c r="AB1757" s="246"/>
      <c r="AC1757" s="246"/>
      <c r="AD1757" s="246"/>
      <c r="AE1757" s="246"/>
      <c r="AF1757" s="246"/>
      <c r="AG1757" s="246"/>
      <c r="AH1757" s="246"/>
      <c r="AI1757" s="246"/>
      <c r="AJ1757" s="246"/>
      <c r="AK1757" s="246"/>
      <c r="AL1757" s="246"/>
    </row>
    <row r="1758" spans="3:38" s="47" customFormat="1" ht="38.25" customHeight="1" x14ac:dyDescent="0.25">
      <c r="C1758" s="243"/>
      <c r="H1758" s="243"/>
      <c r="L1758" s="282"/>
      <c r="M1758" s="243"/>
      <c r="O1758" s="243"/>
      <c r="P1758" s="246"/>
      <c r="Q1758" s="246"/>
      <c r="R1758" s="246"/>
      <c r="S1758" s="246"/>
      <c r="T1758" s="246"/>
      <c r="U1758" s="246"/>
      <c r="V1758" s="246"/>
      <c r="W1758" s="246"/>
      <c r="X1758" s="246"/>
      <c r="Y1758" s="246"/>
      <c r="Z1758" s="246"/>
      <c r="AA1758" s="246"/>
      <c r="AB1758" s="246"/>
      <c r="AC1758" s="246"/>
      <c r="AD1758" s="246"/>
      <c r="AE1758" s="246"/>
      <c r="AF1758" s="246"/>
      <c r="AG1758" s="246"/>
      <c r="AH1758" s="246"/>
      <c r="AI1758" s="246"/>
      <c r="AJ1758" s="246"/>
      <c r="AK1758" s="246"/>
      <c r="AL1758" s="246"/>
    </row>
    <row r="1759" spans="3:38" s="47" customFormat="1" ht="38.25" customHeight="1" x14ac:dyDescent="0.25">
      <c r="C1759" s="243"/>
      <c r="H1759" s="243"/>
      <c r="L1759" s="282"/>
      <c r="M1759" s="243"/>
      <c r="O1759" s="243"/>
      <c r="P1759" s="246"/>
      <c r="Q1759" s="246"/>
      <c r="R1759" s="246"/>
      <c r="S1759" s="246"/>
      <c r="T1759" s="246"/>
      <c r="U1759" s="246"/>
      <c r="V1759" s="246"/>
      <c r="W1759" s="246"/>
      <c r="X1759" s="246"/>
      <c r="Y1759" s="246"/>
      <c r="Z1759" s="246"/>
      <c r="AA1759" s="246"/>
      <c r="AB1759" s="246"/>
      <c r="AC1759" s="246"/>
      <c r="AD1759" s="246"/>
      <c r="AE1759" s="246"/>
      <c r="AF1759" s="246"/>
      <c r="AG1759" s="246"/>
      <c r="AH1759" s="246"/>
      <c r="AI1759" s="246"/>
      <c r="AJ1759" s="246"/>
      <c r="AK1759" s="246"/>
      <c r="AL1759" s="246"/>
    </row>
    <row r="1760" spans="3:38" s="47" customFormat="1" ht="38.25" customHeight="1" x14ac:dyDescent="0.25">
      <c r="C1760" s="243"/>
      <c r="H1760" s="243"/>
      <c r="L1760" s="282"/>
      <c r="M1760" s="243"/>
      <c r="O1760" s="243"/>
      <c r="P1760" s="246"/>
      <c r="Q1760" s="246"/>
      <c r="R1760" s="246"/>
      <c r="S1760" s="246"/>
      <c r="T1760" s="246"/>
      <c r="U1760" s="246"/>
      <c r="V1760" s="246"/>
      <c r="W1760" s="246"/>
      <c r="X1760" s="246"/>
      <c r="Y1760" s="246"/>
      <c r="Z1760" s="246"/>
      <c r="AA1760" s="246"/>
      <c r="AB1760" s="246"/>
      <c r="AC1760" s="246"/>
      <c r="AD1760" s="246"/>
      <c r="AE1760" s="246"/>
      <c r="AF1760" s="246"/>
      <c r="AG1760" s="246"/>
      <c r="AH1760" s="246"/>
      <c r="AI1760" s="246"/>
      <c r="AJ1760" s="246"/>
      <c r="AK1760" s="246"/>
      <c r="AL1760" s="246"/>
    </row>
    <row r="1761" spans="3:38" s="47" customFormat="1" ht="38.25" customHeight="1" x14ac:dyDescent="0.25">
      <c r="C1761" s="243"/>
      <c r="H1761" s="243"/>
      <c r="L1761" s="282"/>
      <c r="M1761" s="243"/>
      <c r="O1761" s="243"/>
      <c r="P1761" s="246"/>
      <c r="Q1761" s="246"/>
      <c r="R1761" s="246"/>
      <c r="S1761" s="246"/>
      <c r="T1761" s="246"/>
      <c r="U1761" s="246"/>
      <c r="V1761" s="246"/>
      <c r="W1761" s="246"/>
      <c r="X1761" s="246"/>
      <c r="Y1761" s="246"/>
      <c r="Z1761" s="246"/>
      <c r="AA1761" s="246"/>
      <c r="AB1761" s="246"/>
      <c r="AC1761" s="246"/>
      <c r="AD1761" s="246"/>
      <c r="AE1761" s="246"/>
      <c r="AF1761" s="246"/>
      <c r="AG1761" s="246"/>
      <c r="AH1761" s="246"/>
      <c r="AI1761" s="246"/>
      <c r="AJ1761" s="246"/>
      <c r="AK1761" s="246"/>
      <c r="AL1761" s="246"/>
    </row>
    <row r="1762" spans="3:38" s="47" customFormat="1" ht="38.25" customHeight="1" x14ac:dyDescent="0.25">
      <c r="C1762" s="243"/>
      <c r="H1762" s="243"/>
      <c r="L1762" s="282"/>
      <c r="M1762" s="243"/>
      <c r="O1762" s="243"/>
      <c r="P1762" s="246"/>
      <c r="Q1762" s="246"/>
      <c r="R1762" s="246"/>
      <c r="S1762" s="246"/>
      <c r="T1762" s="246"/>
      <c r="U1762" s="246"/>
      <c r="V1762" s="246"/>
      <c r="W1762" s="246"/>
      <c r="X1762" s="246"/>
      <c r="Y1762" s="246"/>
      <c r="Z1762" s="246"/>
      <c r="AA1762" s="246"/>
      <c r="AB1762" s="246"/>
      <c r="AC1762" s="246"/>
      <c r="AD1762" s="246"/>
      <c r="AE1762" s="246"/>
      <c r="AF1762" s="246"/>
      <c r="AG1762" s="246"/>
      <c r="AH1762" s="246"/>
      <c r="AI1762" s="246"/>
      <c r="AJ1762" s="246"/>
      <c r="AK1762" s="246"/>
      <c r="AL1762" s="246"/>
    </row>
    <row r="1763" spans="3:38" s="47" customFormat="1" ht="38.25" customHeight="1" x14ac:dyDescent="0.25">
      <c r="C1763" s="243"/>
      <c r="H1763" s="243"/>
      <c r="L1763" s="282"/>
      <c r="M1763" s="243"/>
      <c r="O1763" s="243"/>
      <c r="P1763" s="246"/>
      <c r="Q1763" s="246"/>
      <c r="R1763" s="246"/>
      <c r="S1763" s="246"/>
      <c r="T1763" s="246"/>
      <c r="U1763" s="246"/>
      <c r="V1763" s="246"/>
      <c r="W1763" s="246"/>
      <c r="X1763" s="246"/>
      <c r="Y1763" s="246"/>
      <c r="Z1763" s="246"/>
      <c r="AA1763" s="246"/>
      <c r="AB1763" s="246"/>
      <c r="AC1763" s="246"/>
      <c r="AD1763" s="246"/>
      <c r="AE1763" s="246"/>
      <c r="AF1763" s="246"/>
      <c r="AG1763" s="246"/>
      <c r="AH1763" s="246"/>
      <c r="AI1763" s="246"/>
      <c r="AJ1763" s="246"/>
      <c r="AK1763" s="246"/>
      <c r="AL1763" s="246"/>
    </row>
    <row r="1764" spans="3:38" s="47" customFormat="1" ht="38.25" customHeight="1" x14ac:dyDescent="0.25">
      <c r="C1764" s="243"/>
      <c r="H1764" s="243"/>
      <c r="L1764" s="282"/>
      <c r="M1764" s="243"/>
      <c r="O1764" s="243"/>
      <c r="P1764" s="246"/>
      <c r="Q1764" s="246"/>
      <c r="R1764" s="246"/>
      <c r="S1764" s="246"/>
      <c r="T1764" s="246"/>
      <c r="U1764" s="246"/>
      <c r="V1764" s="246"/>
      <c r="W1764" s="246"/>
      <c r="X1764" s="246"/>
      <c r="Y1764" s="246"/>
      <c r="Z1764" s="246"/>
      <c r="AA1764" s="246"/>
      <c r="AB1764" s="246"/>
      <c r="AC1764" s="246"/>
      <c r="AD1764" s="246"/>
      <c r="AE1764" s="246"/>
      <c r="AF1764" s="246"/>
      <c r="AG1764" s="246"/>
      <c r="AH1764" s="246"/>
      <c r="AI1764" s="246"/>
      <c r="AJ1764" s="246"/>
      <c r="AK1764" s="246"/>
      <c r="AL1764" s="246"/>
    </row>
    <row r="1765" spans="3:38" s="47" customFormat="1" ht="38.25" customHeight="1" x14ac:dyDescent="0.25">
      <c r="C1765" s="243"/>
      <c r="H1765" s="243"/>
      <c r="L1765" s="282"/>
      <c r="M1765" s="243"/>
      <c r="O1765" s="243"/>
      <c r="P1765" s="246"/>
      <c r="Q1765" s="246"/>
      <c r="R1765" s="246"/>
      <c r="S1765" s="246"/>
      <c r="T1765" s="246"/>
      <c r="U1765" s="246"/>
      <c r="V1765" s="246"/>
      <c r="W1765" s="246"/>
      <c r="X1765" s="246"/>
      <c r="Y1765" s="246"/>
      <c r="Z1765" s="246"/>
      <c r="AA1765" s="246"/>
      <c r="AB1765" s="246"/>
      <c r="AC1765" s="246"/>
      <c r="AD1765" s="246"/>
      <c r="AE1765" s="246"/>
      <c r="AF1765" s="246"/>
      <c r="AG1765" s="246"/>
      <c r="AH1765" s="246"/>
      <c r="AI1765" s="246"/>
      <c r="AJ1765" s="246"/>
      <c r="AK1765" s="246"/>
      <c r="AL1765" s="246"/>
    </row>
    <row r="1766" spans="3:38" s="47" customFormat="1" ht="38.25" customHeight="1" x14ac:dyDescent="0.25">
      <c r="C1766" s="243"/>
      <c r="H1766" s="243"/>
      <c r="L1766" s="282"/>
      <c r="M1766" s="243"/>
      <c r="O1766" s="243"/>
      <c r="P1766" s="246"/>
      <c r="Q1766" s="246"/>
      <c r="R1766" s="246"/>
      <c r="S1766" s="246"/>
      <c r="T1766" s="246"/>
      <c r="U1766" s="246"/>
      <c r="V1766" s="246"/>
      <c r="W1766" s="246"/>
      <c r="X1766" s="246"/>
      <c r="Y1766" s="246"/>
      <c r="Z1766" s="246"/>
      <c r="AA1766" s="246"/>
      <c r="AB1766" s="246"/>
      <c r="AC1766" s="246"/>
      <c r="AD1766" s="246"/>
      <c r="AE1766" s="246"/>
      <c r="AF1766" s="246"/>
      <c r="AG1766" s="246"/>
      <c r="AH1766" s="246"/>
      <c r="AI1766" s="246"/>
      <c r="AJ1766" s="246"/>
      <c r="AK1766" s="246"/>
      <c r="AL1766" s="246"/>
    </row>
    <row r="1767" spans="3:38" s="47" customFormat="1" ht="38.25" customHeight="1" x14ac:dyDescent="0.25">
      <c r="C1767" s="243"/>
      <c r="H1767" s="243"/>
      <c r="L1767" s="282"/>
      <c r="M1767" s="243"/>
      <c r="O1767" s="243"/>
      <c r="P1767" s="246"/>
      <c r="Q1767" s="246"/>
      <c r="R1767" s="246"/>
      <c r="S1767" s="246"/>
      <c r="T1767" s="246"/>
      <c r="U1767" s="246"/>
      <c r="V1767" s="246"/>
      <c r="W1767" s="246"/>
      <c r="X1767" s="246"/>
      <c r="Y1767" s="246"/>
      <c r="Z1767" s="246"/>
      <c r="AA1767" s="246"/>
      <c r="AB1767" s="246"/>
      <c r="AC1767" s="246"/>
      <c r="AD1767" s="246"/>
      <c r="AE1767" s="246"/>
      <c r="AF1767" s="246"/>
      <c r="AG1767" s="246"/>
      <c r="AH1767" s="246"/>
      <c r="AI1767" s="246"/>
      <c r="AJ1767" s="246"/>
      <c r="AK1767" s="246"/>
      <c r="AL1767" s="246"/>
    </row>
    <row r="1768" spans="3:38" s="47" customFormat="1" ht="38.25" customHeight="1" x14ac:dyDescent="0.25">
      <c r="C1768" s="243"/>
      <c r="H1768" s="243"/>
      <c r="L1768" s="282"/>
      <c r="M1768" s="243"/>
      <c r="O1768" s="243"/>
      <c r="P1768" s="246"/>
      <c r="Q1768" s="246"/>
      <c r="R1768" s="246"/>
      <c r="S1768" s="246"/>
      <c r="T1768" s="246"/>
      <c r="U1768" s="246"/>
      <c r="V1768" s="246"/>
      <c r="W1768" s="246"/>
      <c r="X1768" s="246"/>
      <c r="Y1768" s="246"/>
      <c r="Z1768" s="246"/>
      <c r="AA1768" s="246"/>
      <c r="AB1768" s="246"/>
      <c r="AC1768" s="246"/>
      <c r="AD1768" s="246"/>
      <c r="AE1768" s="246"/>
      <c r="AF1768" s="246"/>
      <c r="AG1768" s="246"/>
      <c r="AH1768" s="246"/>
      <c r="AI1768" s="246"/>
      <c r="AJ1768" s="246"/>
      <c r="AK1768" s="246"/>
      <c r="AL1768" s="246"/>
    </row>
    <row r="1769" spans="3:38" s="47" customFormat="1" ht="38.25" customHeight="1" x14ac:dyDescent="0.25">
      <c r="C1769" s="243"/>
      <c r="H1769" s="243"/>
      <c r="L1769" s="282"/>
      <c r="M1769" s="243"/>
      <c r="O1769" s="243"/>
      <c r="P1769" s="246"/>
      <c r="Q1769" s="246"/>
      <c r="R1769" s="246"/>
      <c r="S1769" s="246"/>
      <c r="T1769" s="246"/>
      <c r="U1769" s="246"/>
      <c r="V1769" s="246"/>
      <c r="W1769" s="246"/>
      <c r="X1769" s="246"/>
      <c r="Y1769" s="246"/>
      <c r="Z1769" s="246"/>
      <c r="AA1769" s="246"/>
      <c r="AB1769" s="246"/>
      <c r="AC1769" s="246"/>
      <c r="AD1769" s="246"/>
      <c r="AE1769" s="246"/>
      <c r="AF1769" s="246"/>
      <c r="AG1769" s="246"/>
      <c r="AH1769" s="246"/>
      <c r="AI1769" s="246"/>
      <c r="AJ1769" s="246"/>
      <c r="AK1769" s="246"/>
      <c r="AL1769" s="246"/>
    </row>
    <row r="1770" spans="3:38" s="47" customFormat="1" ht="38.25" customHeight="1" x14ac:dyDescent="0.25">
      <c r="C1770" s="243"/>
      <c r="H1770" s="243"/>
      <c r="L1770" s="282"/>
      <c r="M1770" s="243"/>
      <c r="O1770" s="243"/>
      <c r="P1770" s="246"/>
      <c r="Q1770" s="246"/>
      <c r="R1770" s="246"/>
      <c r="S1770" s="246"/>
      <c r="T1770" s="246"/>
      <c r="U1770" s="246"/>
      <c r="V1770" s="246"/>
      <c r="W1770" s="246"/>
      <c r="X1770" s="246"/>
      <c r="Y1770" s="246"/>
      <c r="Z1770" s="246"/>
      <c r="AA1770" s="246"/>
      <c r="AB1770" s="246"/>
      <c r="AC1770" s="246"/>
      <c r="AD1770" s="246"/>
      <c r="AE1770" s="246"/>
      <c r="AF1770" s="246"/>
      <c r="AG1770" s="246"/>
      <c r="AH1770" s="246"/>
      <c r="AI1770" s="246"/>
      <c r="AJ1770" s="246"/>
      <c r="AK1770" s="246"/>
      <c r="AL1770" s="246"/>
    </row>
    <row r="1771" spans="3:38" s="47" customFormat="1" ht="38.25" customHeight="1" x14ac:dyDescent="0.25">
      <c r="C1771" s="243"/>
      <c r="H1771" s="243"/>
      <c r="L1771" s="282"/>
      <c r="M1771" s="243"/>
      <c r="O1771" s="243"/>
      <c r="P1771" s="246"/>
      <c r="Q1771" s="246"/>
      <c r="R1771" s="246"/>
      <c r="S1771" s="246"/>
      <c r="T1771" s="246"/>
      <c r="U1771" s="246"/>
      <c r="V1771" s="246"/>
      <c r="W1771" s="246"/>
      <c r="X1771" s="246"/>
      <c r="Y1771" s="246"/>
      <c r="Z1771" s="246"/>
      <c r="AA1771" s="246"/>
      <c r="AB1771" s="246"/>
      <c r="AC1771" s="246"/>
      <c r="AD1771" s="246"/>
      <c r="AE1771" s="246"/>
      <c r="AF1771" s="246"/>
      <c r="AG1771" s="246"/>
      <c r="AH1771" s="246"/>
      <c r="AI1771" s="246"/>
      <c r="AJ1771" s="246"/>
      <c r="AK1771" s="246"/>
      <c r="AL1771" s="246"/>
    </row>
    <row r="1772" spans="3:38" s="47" customFormat="1" ht="38.25" customHeight="1" x14ac:dyDescent="0.25">
      <c r="C1772" s="243"/>
      <c r="H1772" s="243"/>
      <c r="L1772" s="282"/>
      <c r="M1772" s="243"/>
      <c r="O1772" s="243"/>
      <c r="P1772" s="246"/>
      <c r="Q1772" s="246"/>
      <c r="R1772" s="246"/>
      <c r="S1772" s="246"/>
      <c r="T1772" s="246"/>
      <c r="U1772" s="246"/>
      <c r="V1772" s="246"/>
      <c r="W1772" s="246"/>
      <c r="X1772" s="246"/>
      <c r="Y1772" s="246"/>
      <c r="Z1772" s="246"/>
      <c r="AA1772" s="246"/>
      <c r="AB1772" s="246"/>
      <c r="AC1772" s="246"/>
      <c r="AD1772" s="246"/>
      <c r="AE1772" s="246"/>
      <c r="AF1772" s="246"/>
      <c r="AG1772" s="246"/>
      <c r="AH1772" s="246"/>
      <c r="AI1772" s="246"/>
      <c r="AJ1772" s="246"/>
      <c r="AK1772" s="246"/>
      <c r="AL1772" s="246"/>
    </row>
    <row r="1773" spans="3:38" s="47" customFormat="1" ht="38.25" customHeight="1" x14ac:dyDescent="0.25">
      <c r="C1773" s="243"/>
      <c r="H1773" s="243"/>
      <c r="L1773" s="282"/>
      <c r="M1773" s="243"/>
      <c r="O1773" s="243"/>
      <c r="P1773" s="246"/>
      <c r="Q1773" s="246"/>
      <c r="R1773" s="246"/>
      <c r="S1773" s="246"/>
      <c r="T1773" s="246"/>
      <c r="U1773" s="246"/>
      <c r="V1773" s="246"/>
      <c r="W1773" s="246"/>
      <c r="X1773" s="246"/>
      <c r="Y1773" s="246"/>
      <c r="Z1773" s="246"/>
      <c r="AA1773" s="246"/>
      <c r="AB1773" s="246"/>
      <c r="AC1773" s="246"/>
      <c r="AD1773" s="246"/>
      <c r="AE1773" s="246"/>
      <c r="AF1773" s="246"/>
      <c r="AG1773" s="246"/>
      <c r="AH1773" s="246"/>
      <c r="AI1773" s="246"/>
      <c r="AJ1773" s="246"/>
      <c r="AK1773" s="246"/>
      <c r="AL1773" s="246"/>
    </row>
    <row r="1774" spans="3:38" s="47" customFormat="1" ht="38.25" customHeight="1" x14ac:dyDescent="0.25">
      <c r="C1774" s="243"/>
      <c r="H1774" s="243"/>
      <c r="L1774" s="282"/>
      <c r="M1774" s="243"/>
      <c r="O1774" s="243"/>
      <c r="P1774" s="246"/>
      <c r="Q1774" s="246"/>
      <c r="R1774" s="246"/>
      <c r="S1774" s="246"/>
      <c r="T1774" s="246"/>
      <c r="U1774" s="246"/>
      <c r="V1774" s="246"/>
      <c r="W1774" s="246"/>
      <c r="X1774" s="246"/>
      <c r="Y1774" s="246"/>
      <c r="Z1774" s="246"/>
      <c r="AA1774" s="246"/>
      <c r="AB1774" s="246"/>
      <c r="AC1774" s="246"/>
      <c r="AD1774" s="246"/>
      <c r="AE1774" s="246"/>
      <c r="AF1774" s="246"/>
      <c r="AG1774" s="246"/>
      <c r="AH1774" s="246"/>
      <c r="AI1774" s="246"/>
      <c r="AJ1774" s="246"/>
      <c r="AK1774" s="246"/>
      <c r="AL1774" s="246"/>
    </row>
    <row r="1775" spans="3:38" s="47" customFormat="1" ht="38.25" customHeight="1" x14ac:dyDescent="0.25">
      <c r="C1775" s="243"/>
      <c r="H1775" s="243"/>
      <c r="L1775" s="282"/>
      <c r="M1775" s="243"/>
      <c r="O1775" s="243"/>
      <c r="P1775" s="246"/>
      <c r="Q1775" s="246"/>
      <c r="R1775" s="246"/>
      <c r="S1775" s="246"/>
      <c r="T1775" s="246"/>
      <c r="U1775" s="246"/>
      <c r="V1775" s="246"/>
      <c r="W1775" s="246"/>
      <c r="X1775" s="246"/>
      <c r="Y1775" s="246"/>
      <c r="Z1775" s="246"/>
      <c r="AA1775" s="246"/>
      <c r="AB1775" s="246"/>
      <c r="AC1775" s="246"/>
      <c r="AD1775" s="246"/>
      <c r="AE1775" s="246"/>
      <c r="AF1775" s="246"/>
      <c r="AG1775" s="246"/>
      <c r="AH1775" s="246"/>
      <c r="AI1775" s="246"/>
      <c r="AJ1775" s="246"/>
      <c r="AK1775" s="246"/>
      <c r="AL1775" s="246"/>
    </row>
    <row r="1776" spans="3:38" s="47" customFormat="1" ht="38.25" customHeight="1" x14ac:dyDescent="0.25">
      <c r="C1776" s="243"/>
      <c r="H1776" s="243"/>
      <c r="L1776" s="282"/>
      <c r="M1776" s="243"/>
      <c r="O1776" s="243"/>
      <c r="P1776" s="246"/>
      <c r="Q1776" s="246"/>
      <c r="R1776" s="246"/>
      <c r="S1776" s="246"/>
      <c r="T1776" s="246"/>
      <c r="U1776" s="246"/>
      <c r="V1776" s="246"/>
      <c r="W1776" s="246"/>
      <c r="X1776" s="246"/>
      <c r="Y1776" s="246"/>
      <c r="Z1776" s="246"/>
      <c r="AA1776" s="246"/>
      <c r="AB1776" s="246"/>
      <c r="AC1776" s="246"/>
      <c r="AD1776" s="246"/>
      <c r="AE1776" s="246"/>
      <c r="AF1776" s="246"/>
      <c r="AG1776" s="246"/>
      <c r="AH1776" s="246"/>
      <c r="AI1776" s="246"/>
      <c r="AJ1776" s="246"/>
      <c r="AK1776" s="246"/>
      <c r="AL1776" s="246"/>
    </row>
    <row r="1777" spans="3:38" s="47" customFormat="1" ht="38.25" customHeight="1" x14ac:dyDescent="0.25">
      <c r="C1777" s="243"/>
      <c r="H1777" s="243"/>
      <c r="L1777" s="282"/>
      <c r="M1777" s="243"/>
      <c r="O1777" s="243"/>
      <c r="P1777" s="246"/>
      <c r="Q1777" s="246"/>
      <c r="R1777" s="246"/>
      <c r="S1777" s="246"/>
      <c r="T1777" s="246"/>
      <c r="U1777" s="246"/>
      <c r="V1777" s="246"/>
      <c r="W1777" s="246"/>
      <c r="X1777" s="246"/>
      <c r="Y1777" s="246"/>
      <c r="Z1777" s="246"/>
      <c r="AA1777" s="246"/>
      <c r="AB1777" s="246"/>
      <c r="AC1777" s="246"/>
      <c r="AD1777" s="246"/>
      <c r="AE1777" s="246"/>
      <c r="AF1777" s="246"/>
      <c r="AG1777" s="246"/>
      <c r="AH1777" s="246"/>
      <c r="AI1777" s="246"/>
      <c r="AJ1777" s="246"/>
      <c r="AK1777" s="246"/>
      <c r="AL1777" s="246"/>
    </row>
    <row r="1778" spans="3:38" s="47" customFormat="1" ht="38.25" customHeight="1" x14ac:dyDescent="0.25">
      <c r="C1778" s="243"/>
      <c r="H1778" s="243"/>
      <c r="L1778" s="282"/>
      <c r="M1778" s="243"/>
      <c r="O1778" s="243"/>
      <c r="P1778" s="246"/>
      <c r="Q1778" s="246"/>
      <c r="R1778" s="246"/>
      <c r="S1778" s="246"/>
      <c r="T1778" s="246"/>
      <c r="U1778" s="246"/>
      <c r="V1778" s="246"/>
      <c r="W1778" s="246"/>
      <c r="X1778" s="246"/>
      <c r="Y1778" s="246"/>
      <c r="Z1778" s="246"/>
      <c r="AA1778" s="246"/>
      <c r="AB1778" s="246"/>
      <c r="AC1778" s="246"/>
      <c r="AD1778" s="246"/>
      <c r="AE1778" s="246"/>
      <c r="AF1778" s="246"/>
      <c r="AG1778" s="246"/>
      <c r="AH1778" s="246"/>
      <c r="AI1778" s="246"/>
      <c r="AJ1778" s="246"/>
      <c r="AK1778" s="246"/>
      <c r="AL1778" s="246"/>
    </row>
    <row r="1779" spans="3:38" s="47" customFormat="1" ht="38.25" customHeight="1" x14ac:dyDescent="0.25">
      <c r="C1779" s="243"/>
      <c r="H1779" s="243"/>
      <c r="L1779" s="282"/>
      <c r="M1779" s="243"/>
      <c r="O1779" s="243"/>
      <c r="P1779" s="246"/>
      <c r="Q1779" s="246"/>
      <c r="R1779" s="246"/>
      <c r="S1779" s="246"/>
      <c r="T1779" s="246"/>
      <c r="U1779" s="246"/>
      <c r="V1779" s="246"/>
      <c r="W1779" s="246"/>
      <c r="X1779" s="246"/>
      <c r="Y1779" s="246"/>
      <c r="Z1779" s="246"/>
      <c r="AA1779" s="246"/>
      <c r="AB1779" s="246"/>
      <c r="AC1779" s="246"/>
      <c r="AD1779" s="246"/>
      <c r="AE1779" s="246"/>
      <c r="AF1779" s="246"/>
      <c r="AG1779" s="246"/>
      <c r="AH1779" s="246"/>
      <c r="AI1779" s="246"/>
      <c r="AJ1779" s="246"/>
      <c r="AK1779" s="246"/>
      <c r="AL1779" s="246"/>
    </row>
    <row r="1780" spans="3:38" s="47" customFormat="1" ht="38.25" customHeight="1" x14ac:dyDescent="0.25">
      <c r="C1780" s="243"/>
      <c r="H1780" s="243"/>
      <c r="L1780" s="282"/>
      <c r="M1780" s="243"/>
      <c r="O1780" s="243"/>
      <c r="P1780" s="246"/>
      <c r="Q1780" s="246"/>
      <c r="R1780" s="246"/>
      <c r="S1780" s="246"/>
      <c r="T1780" s="246"/>
      <c r="U1780" s="246"/>
      <c r="V1780" s="246"/>
      <c r="W1780" s="246"/>
      <c r="X1780" s="246"/>
      <c r="Y1780" s="246"/>
      <c r="Z1780" s="246"/>
      <c r="AA1780" s="246"/>
      <c r="AB1780" s="246"/>
      <c r="AC1780" s="246"/>
      <c r="AD1780" s="246"/>
      <c r="AE1780" s="246"/>
      <c r="AF1780" s="246"/>
      <c r="AG1780" s="246"/>
      <c r="AH1780" s="246"/>
      <c r="AI1780" s="246"/>
      <c r="AJ1780" s="246"/>
      <c r="AK1780" s="246"/>
      <c r="AL1780" s="246"/>
    </row>
    <row r="1781" spans="3:38" s="47" customFormat="1" ht="38.25" customHeight="1" x14ac:dyDescent="0.25">
      <c r="C1781" s="243"/>
      <c r="H1781" s="243"/>
      <c r="L1781" s="282"/>
      <c r="M1781" s="243"/>
      <c r="O1781" s="243"/>
      <c r="P1781" s="246"/>
      <c r="Q1781" s="246"/>
      <c r="R1781" s="246"/>
      <c r="S1781" s="246"/>
      <c r="T1781" s="246"/>
      <c r="U1781" s="246"/>
      <c r="V1781" s="246"/>
      <c r="W1781" s="246"/>
      <c r="X1781" s="246"/>
      <c r="Y1781" s="246"/>
      <c r="Z1781" s="246"/>
      <c r="AA1781" s="246"/>
      <c r="AB1781" s="246"/>
      <c r="AC1781" s="246"/>
      <c r="AD1781" s="246"/>
      <c r="AE1781" s="246"/>
      <c r="AF1781" s="246"/>
      <c r="AG1781" s="246"/>
      <c r="AH1781" s="246"/>
      <c r="AI1781" s="246"/>
      <c r="AJ1781" s="246"/>
      <c r="AK1781" s="246"/>
      <c r="AL1781" s="246"/>
    </row>
    <row r="1782" spans="3:38" s="47" customFormat="1" ht="38.25" customHeight="1" x14ac:dyDescent="0.25">
      <c r="C1782" s="243"/>
      <c r="H1782" s="243"/>
      <c r="L1782" s="282"/>
      <c r="M1782" s="243"/>
      <c r="O1782" s="243"/>
      <c r="P1782" s="246"/>
      <c r="Q1782" s="246"/>
      <c r="R1782" s="246"/>
      <c r="S1782" s="246"/>
      <c r="T1782" s="246"/>
      <c r="U1782" s="246"/>
      <c r="V1782" s="246"/>
      <c r="W1782" s="246"/>
      <c r="X1782" s="246"/>
      <c r="Y1782" s="246"/>
      <c r="Z1782" s="246"/>
      <c r="AA1782" s="246"/>
      <c r="AB1782" s="246"/>
      <c r="AC1782" s="246"/>
      <c r="AD1782" s="246"/>
      <c r="AE1782" s="246"/>
      <c r="AF1782" s="246"/>
      <c r="AG1782" s="246"/>
      <c r="AH1782" s="246"/>
      <c r="AI1782" s="246"/>
      <c r="AJ1782" s="246"/>
      <c r="AK1782" s="246"/>
      <c r="AL1782" s="246"/>
    </row>
    <row r="1783" spans="3:38" s="47" customFormat="1" ht="38.25" customHeight="1" x14ac:dyDescent="0.25">
      <c r="C1783" s="243"/>
      <c r="H1783" s="243"/>
      <c r="L1783" s="282"/>
      <c r="M1783" s="243"/>
      <c r="O1783" s="243"/>
      <c r="P1783" s="246"/>
      <c r="Q1783" s="246"/>
      <c r="R1783" s="246"/>
      <c r="S1783" s="246"/>
      <c r="T1783" s="246"/>
      <c r="U1783" s="246"/>
      <c r="V1783" s="246"/>
      <c r="W1783" s="246"/>
      <c r="X1783" s="246"/>
      <c r="Y1783" s="246"/>
      <c r="Z1783" s="246"/>
      <c r="AA1783" s="246"/>
      <c r="AB1783" s="246"/>
      <c r="AC1783" s="246"/>
      <c r="AD1783" s="246"/>
      <c r="AE1783" s="246"/>
      <c r="AF1783" s="246"/>
      <c r="AG1783" s="246"/>
      <c r="AH1783" s="246"/>
      <c r="AI1783" s="246"/>
      <c r="AJ1783" s="246"/>
      <c r="AK1783" s="246"/>
      <c r="AL1783" s="246"/>
    </row>
    <row r="1784" spans="3:38" s="47" customFormat="1" ht="38.25" customHeight="1" x14ac:dyDescent="0.25">
      <c r="C1784" s="243"/>
      <c r="H1784" s="243"/>
      <c r="L1784" s="282"/>
      <c r="M1784" s="243"/>
      <c r="O1784" s="243"/>
      <c r="P1784" s="246"/>
      <c r="Q1784" s="246"/>
      <c r="R1784" s="246"/>
      <c r="S1784" s="246"/>
      <c r="T1784" s="246"/>
      <c r="U1784" s="246"/>
      <c r="V1784" s="246"/>
      <c r="W1784" s="246"/>
      <c r="X1784" s="246"/>
      <c r="Y1784" s="246"/>
      <c r="Z1784" s="246"/>
      <c r="AA1784" s="246"/>
      <c r="AB1784" s="246"/>
      <c r="AC1784" s="246"/>
      <c r="AD1784" s="246"/>
      <c r="AE1784" s="246"/>
      <c r="AF1784" s="246"/>
      <c r="AG1784" s="246"/>
      <c r="AH1784" s="246"/>
      <c r="AI1784" s="246"/>
      <c r="AJ1784" s="246"/>
      <c r="AK1784" s="246"/>
      <c r="AL1784" s="246"/>
    </row>
    <row r="1785" spans="3:38" s="47" customFormat="1" ht="38.25" customHeight="1" x14ac:dyDescent="0.25">
      <c r="C1785" s="243"/>
      <c r="H1785" s="243"/>
      <c r="L1785" s="282"/>
      <c r="M1785" s="243"/>
      <c r="O1785" s="243"/>
      <c r="P1785" s="246"/>
      <c r="Q1785" s="246"/>
      <c r="R1785" s="246"/>
      <c r="S1785" s="246"/>
      <c r="T1785" s="246"/>
      <c r="U1785" s="246"/>
      <c r="V1785" s="246"/>
      <c r="W1785" s="246"/>
      <c r="X1785" s="246"/>
      <c r="Y1785" s="246"/>
      <c r="Z1785" s="246"/>
      <c r="AA1785" s="246"/>
      <c r="AB1785" s="246"/>
      <c r="AC1785" s="246"/>
      <c r="AD1785" s="246"/>
      <c r="AE1785" s="246"/>
      <c r="AF1785" s="246"/>
      <c r="AG1785" s="246"/>
      <c r="AH1785" s="246"/>
      <c r="AI1785" s="246"/>
      <c r="AJ1785" s="246"/>
      <c r="AK1785" s="246"/>
      <c r="AL1785" s="246"/>
    </row>
    <row r="1786" spans="3:38" s="47" customFormat="1" ht="38.25" customHeight="1" x14ac:dyDescent="0.25">
      <c r="C1786" s="243"/>
      <c r="H1786" s="243"/>
      <c r="L1786" s="282"/>
      <c r="M1786" s="243"/>
      <c r="O1786" s="243"/>
      <c r="P1786" s="246"/>
      <c r="Q1786" s="246"/>
      <c r="R1786" s="246"/>
      <c r="S1786" s="246"/>
      <c r="T1786" s="246"/>
      <c r="U1786" s="246"/>
      <c r="V1786" s="246"/>
      <c r="W1786" s="246"/>
      <c r="X1786" s="246"/>
      <c r="Y1786" s="246"/>
      <c r="Z1786" s="246"/>
      <c r="AA1786" s="246"/>
      <c r="AB1786" s="246"/>
      <c r="AC1786" s="246"/>
      <c r="AD1786" s="246"/>
      <c r="AE1786" s="246"/>
      <c r="AF1786" s="246"/>
      <c r="AG1786" s="246"/>
      <c r="AH1786" s="246"/>
      <c r="AI1786" s="246"/>
      <c r="AJ1786" s="246"/>
      <c r="AK1786" s="246"/>
      <c r="AL1786" s="246"/>
    </row>
    <row r="1787" spans="3:38" s="47" customFormat="1" ht="38.25" customHeight="1" x14ac:dyDescent="0.25">
      <c r="C1787" s="243"/>
      <c r="H1787" s="243"/>
      <c r="L1787" s="282"/>
      <c r="M1787" s="243"/>
      <c r="O1787" s="243"/>
      <c r="P1787" s="246"/>
      <c r="Q1787" s="246"/>
      <c r="R1787" s="246"/>
      <c r="S1787" s="246"/>
      <c r="T1787" s="246"/>
      <c r="U1787" s="246"/>
      <c r="V1787" s="246"/>
      <c r="W1787" s="246"/>
      <c r="X1787" s="246"/>
      <c r="Y1787" s="246"/>
      <c r="Z1787" s="246"/>
      <c r="AA1787" s="246"/>
      <c r="AB1787" s="246"/>
      <c r="AC1787" s="246"/>
      <c r="AD1787" s="246"/>
      <c r="AE1787" s="246"/>
      <c r="AF1787" s="246"/>
      <c r="AG1787" s="246"/>
      <c r="AH1787" s="246"/>
      <c r="AI1787" s="246"/>
      <c r="AJ1787" s="246"/>
      <c r="AK1787" s="246"/>
      <c r="AL1787" s="246"/>
    </row>
    <row r="1788" spans="3:38" s="47" customFormat="1" ht="38.25" customHeight="1" x14ac:dyDescent="0.25">
      <c r="C1788" s="243"/>
      <c r="H1788" s="243"/>
      <c r="L1788" s="282"/>
      <c r="M1788" s="243"/>
      <c r="O1788" s="243"/>
      <c r="P1788" s="246"/>
      <c r="Q1788" s="246"/>
      <c r="R1788" s="246"/>
      <c r="S1788" s="246"/>
      <c r="T1788" s="246"/>
      <c r="U1788" s="246"/>
      <c r="V1788" s="246"/>
      <c r="W1788" s="246"/>
      <c r="X1788" s="246"/>
      <c r="Y1788" s="246"/>
      <c r="Z1788" s="246"/>
      <c r="AA1788" s="246"/>
      <c r="AB1788" s="246"/>
      <c r="AC1788" s="246"/>
      <c r="AD1788" s="246"/>
      <c r="AE1788" s="246"/>
      <c r="AF1788" s="246"/>
      <c r="AG1788" s="246"/>
      <c r="AH1788" s="246"/>
      <c r="AI1788" s="246"/>
      <c r="AJ1788" s="246"/>
      <c r="AK1788" s="246"/>
      <c r="AL1788" s="246"/>
    </row>
    <row r="1789" spans="3:38" s="47" customFormat="1" ht="38.25" customHeight="1" x14ac:dyDescent="0.25">
      <c r="C1789" s="243"/>
      <c r="H1789" s="243"/>
      <c r="L1789" s="282"/>
      <c r="M1789" s="243"/>
      <c r="O1789" s="243"/>
      <c r="P1789" s="246"/>
      <c r="Q1789" s="246"/>
      <c r="R1789" s="246"/>
      <c r="S1789" s="246"/>
      <c r="T1789" s="246"/>
      <c r="U1789" s="246"/>
      <c r="V1789" s="246"/>
      <c r="W1789" s="246"/>
      <c r="X1789" s="246"/>
      <c r="Y1789" s="246"/>
      <c r="Z1789" s="246"/>
      <c r="AA1789" s="246"/>
      <c r="AB1789" s="246"/>
      <c r="AC1789" s="246"/>
      <c r="AD1789" s="246"/>
      <c r="AE1789" s="246"/>
      <c r="AF1789" s="246"/>
      <c r="AG1789" s="246"/>
      <c r="AH1789" s="246"/>
      <c r="AI1789" s="246"/>
      <c r="AJ1789" s="246"/>
      <c r="AK1789" s="246"/>
      <c r="AL1789" s="246"/>
    </row>
    <row r="1790" spans="3:38" s="47" customFormat="1" ht="38.25" customHeight="1" x14ac:dyDescent="0.25">
      <c r="C1790" s="243"/>
      <c r="H1790" s="243"/>
      <c r="L1790" s="282"/>
      <c r="M1790" s="243"/>
      <c r="O1790" s="243"/>
      <c r="P1790" s="246"/>
      <c r="Q1790" s="246"/>
      <c r="R1790" s="246"/>
      <c r="S1790" s="246"/>
      <c r="T1790" s="246"/>
      <c r="U1790" s="246"/>
      <c r="V1790" s="246"/>
      <c r="W1790" s="246"/>
      <c r="X1790" s="246"/>
      <c r="Y1790" s="246"/>
      <c r="Z1790" s="246"/>
      <c r="AA1790" s="246"/>
      <c r="AB1790" s="246"/>
      <c r="AC1790" s="246"/>
      <c r="AD1790" s="246"/>
      <c r="AE1790" s="246"/>
      <c r="AF1790" s="246"/>
      <c r="AG1790" s="246"/>
      <c r="AH1790" s="246"/>
      <c r="AI1790" s="246"/>
      <c r="AJ1790" s="246"/>
      <c r="AK1790" s="246"/>
      <c r="AL1790" s="246"/>
    </row>
    <row r="1791" spans="3:38" s="47" customFormat="1" ht="38.25" customHeight="1" x14ac:dyDescent="0.25">
      <c r="C1791" s="243"/>
      <c r="H1791" s="243"/>
      <c r="L1791" s="282"/>
      <c r="M1791" s="243"/>
      <c r="O1791" s="243"/>
      <c r="P1791" s="246"/>
      <c r="Q1791" s="246"/>
      <c r="R1791" s="246"/>
      <c r="S1791" s="246"/>
      <c r="T1791" s="246"/>
      <c r="U1791" s="246"/>
      <c r="V1791" s="246"/>
      <c r="W1791" s="246"/>
      <c r="X1791" s="246"/>
      <c r="Y1791" s="246"/>
      <c r="Z1791" s="246"/>
      <c r="AA1791" s="246"/>
      <c r="AB1791" s="246"/>
      <c r="AC1791" s="246"/>
      <c r="AD1791" s="246"/>
      <c r="AE1791" s="246"/>
      <c r="AF1791" s="246"/>
      <c r="AG1791" s="246"/>
      <c r="AH1791" s="246"/>
      <c r="AI1791" s="246"/>
      <c r="AJ1791" s="246"/>
      <c r="AK1791" s="246"/>
      <c r="AL1791" s="246"/>
    </row>
    <row r="1792" spans="3:38" s="47" customFormat="1" ht="38.25" customHeight="1" x14ac:dyDescent="0.25">
      <c r="C1792" s="243"/>
      <c r="H1792" s="243"/>
      <c r="L1792" s="282"/>
      <c r="M1792" s="243"/>
      <c r="O1792" s="243"/>
      <c r="P1792" s="246"/>
      <c r="Q1792" s="246"/>
      <c r="R1792" s="246"/>
      <c r="S1792" s="246"/>
      <c r="T1792" s="246"/>
      <c r="U1792" s="246"/>
      <c r="V1792" s="246"/>
      <c r="W1792" s="246"/>
      <c r="X1792" s="246"/>
      <c r="Y1792" s="246"/>
      <c r="Z1792" s="246"/>
      <c r="AA1792" s="246"/>
      <c r="AB1792" s="246"/>
      <c r="AC1792" s="246"/>
      <c r="AD1792" s="246"/>
      <c r="AE1792" s="246"/>
      <c r="AF1792" s="246"/>
      <c r="AG1792" s="246"/>
      <c r="AH1792" s="246"/>
      <c r="AI1792" s="246"/>
      <c r="AJ1792" s="246"/>
      <c r="AK1792" s="246"/>
      <c r="AL1792" s="246"/>
    </row>
    <row r="1793" spans="3:38" s="47" customFormat="1" ht="38.25" customHeight="1" x14ac:dyDescent="0.25">
      <c r="C1793" s="243"/>
      <c r="H1793" s="243"/>
      <c r="L1793" s="282"/>
      <c r="M1793" s="243"/>
      <c r="O1793" s="243"/>
      <c r="P1793" s="246"/>
      <c r="Q1793" s="246"/>
      <c r="R1793" s="246"/>
      <c r="S1793" s="246"/>
      <c r="T1793" s="246"/>
      <c r="U1793" s="246"/>
      <c r="V1793" s="246"/>
      <c r="W1793" s="246"/>
      <c r="X1793" s="246"/>
      <c r="Y1793" s="246"/>
      <c r="Z1793" s="246"/>
      <c r="AA1793" s="246"/>
      <c r="AB1793" s="246"/>
      <c r="AC1793" s="246"/>
      <c r="AD1793" s="246"/>
      <c r="AE1793" s="246"/>
      <c r="AF1793" s="246"/>
      <c r="AG1793" s="246"/>
      <c r="AH1793" s="246"/>
      <c r="AI1793" s="246"/>
      <c r="AJ1793" s="246"/>
      <c r="AK1793" s="246"/>
      <c r="AL1793" s="246"/>
    </row>
    <row r="1794" spans="3:38" s="47" customFormat="1" ht="38.25" customHeight="1" x14ac:dyDescent="0.25">
      <c r="C1794" s="243"/>
      <c r="H1794" s="243"/>
      <c r="L1794" s="282"/>
      <c r="M1794" s="243"/>
      <c r="O1794" s="243"/>
      <c r="P1794" s="246"/>
      <c r="Q1794" s="246"/>
      <c r="R1794" s="246"/>
      <c r="S1794" s="246"/>
      <c r="T1794" s="246"/>
      <c r="U1794" s="246"/>
      <c r="V1794" s="246"/>
      <c r="W1794" s="246"/>
      <c r="X1794" s="246"/>
      <c r="Y1794" s="246"/>
      <c r="Z1794" s="246"/>
      <c r="AA1794" s="246"/>
      <c r="AB1794" s="246"/>
      <c r="AC1794" s="246"/>
      <c r="AD1794" s="246"/>
      <c r="AE1794" s="246"/>
      <c r="AF1794" s="246"/>
      <c r="AG1794" s="246"/>
      <c r="AH1794" s="246"/>
      <c r="AI1794" s="246"/>
      <c r="AJ1794" s="246"/>
      <c r="AK1794" s="246"/>
      <c r="AL1794" s="246"/>
    </row>
    <row r="1795" spans="3:38" s="47" customFormat="1" ht="38.25" customHeight="1" x14ac:dyDescent="0.25">
      <c r="C1795" s="243"/>
      <c r="H1795" s="243"/>
      <c r="L1795" s="282"/>
      <c r="M1795" s="243"/>
      <c r="O1795" s="243"/>
      <c r="P1795" s="246"/>
      <c r="Q1795" s="246"/>
      <c r="R1795" s="246"/>
      <c r="S1795" s="246"/>
      <c r="T1795" s="246"/>
      <c r="U1795" s="246"/>
      <c r="V1795" s="246"/>
      <c r="W1795" s="246"/>
      <c r="X1795" s="246"/>
      <c r="Y1795" s="246"/>
      <c r="Z1795" s="246"/>
      <c r="AA1795" s="246"/>
      <c r="AB1795" s="246"/>
      <c r="AC1795" s="246"/>
      <c r="AD1795" s="246"/>
      <c r="AE1795" s="246"/>
      <c r="AF1795" s="246"/>
      <c r="AG1795" s="246"/>
      <c r="AH1795" s="246"/>
      <c r="AI1795" s="246"/>
      <c r="AJ1795" s="246"/>
      <c r="AK1795" s="246"/>
      <c r="AL1795" s="246"/>
    </row>
    <row r="1796" spans="3:38" s="47" customFormat="1" ht="38.25" customHeight="1" x14ac:dyDescent="0.25">
      <c r="C1796" s="243"/>
      <c r="H1796" s="243"/>
      <c r="L1796" s="282"/>
      <c r="M1796" s="243"/>
      <c r="O1796" s="243"/>
      <c r="P1796" s="246"/>
      <c r="Q1796" s="246"/>
      <c r="R1796" s="246"/>
      <c r="S1796" s="246"/>
      <c r="T1796" s="246"/>
      <c r="U1796" s="246"/>
      <c r="V1796" s="246"/>
      <c r="W1796" s="246"/>
      <c r="X1796" s="246"/>
      <c r="Y1796" s="246"/>
      <c r="Z1796" s="246"/>
      <c r="AA1796" s="246"/>
      <c r="AB1796" s="246"/>
      <c r="AC1796" s="246"/>
      <c r="AD1796" s="246"/>
      <c r="AE1796" s="246"/>
      <c r="AF1796" s="246"/>
      <c r="AG1796" s="246"/>
      <c r="AH1796" s="246"/>
      <c r="AI1796" s="246"/>
      <c r="AJ1796" s="246"/>
      <c r="AK1796" s="246"/>
      <c r="AL1796" s="246"/>
    </row>
    <row r="1797" spans="3:38" s="47" customFormat="1" ht="38.25" customHeight="1" x14ac:dyDescent="0.25">
      <c r="C1797" s="243"/>
      <c r="H1797" s="243"/>
      <c r="L1797" s="282"/>
      <c r="M1797" s="243"/>
      <c r="O1797" s="243"/>
      <c r="P1797" s="246"/>
      <c r="Q1797" s="246"/>
      <c r="R1797" s="246"/>
      <c r="S1797" s="246"/>
      <c r="T1797" s="246"/>
      <c r="U1797" s="246"/>
      <c r="V1797" s="246"/>
      <c r="W1797" s="246"/>
      <c r="X1797" s="246"/>
      <c r="Y1797" s="246"/>
      <c r="Z1797" s="246"/>
      <c r="AA1797" s="246"/>
      <c r="AB1797" s="246"/>
      <c r="AC1797" s="246"/>
      <c r="AD1797" s="246"/>
      <c r="AE1797" s="246"/>
      <c r="AF1797" s="246"/>
      <c r="AG1797" s="246"/>
      <c r="AH1797" s="246"/>
      <c r="AI1797" s="246"/>
      <c r="AJ1797" s="246"/>
      <c r="AK1797" s="246"/>
      <c r="AL1797" s="246"/>
    </row>
    <row r="1798" spans="3:38" s="47" customFormat="1" ht="38.25" customHeight="1" x14ac:dyDescent="0.25">
      <c r="C1798" s="243"/>
      <c r="H1798" s="243"/>
      <c r="L1798" s="282"/>
      <c r="M1798" s="243"/>
      <c r="O1798" s="243"/>
      <c r="P1798" s="246"/>
      <c r="Q1798" s="246"/>
      <c r="R1798" s="246"/>
      <c r="S1798" s="246"/>
      <c r="T1798" s="246"/>
      <c r="U1798" s="246"/>
      <c r="V1798" s="246"/>
      <c r="W1798" s="246"/>
      <c r="X1798" s="246"/>
      <c r="Y1798" s="246"/>
      <c r="Z1798" s="246"/>
      <c r="AA1798" s="246"/>
      <c r="AB1798" s="246"/>
      <c r="AC1798" s="246"/>
      <c r="AD1798" s="246"/>
      <c r="AE1798" s="246"/>
      <c r="AF1798" s="246"/>
      <c r="AG1798" s="246"/>
      <c r="AH1798" s="246"/>
      <c r="AI1798" s="246"/>
      <c r="AJ1798" s="246"/>
      <c r="AK1798" s="246"/>
      <c r="AL1798" s="246"/>
    </row>
    <row r="1799" spans="3:38" s="47" customFormat="1" ht="38.25" customHeight="1" x14ac:dyDescent="0.25">
      <c r="C1799" s="243"/>
      <c r="H1799" s="243"/>
      <c r="L1799" s="282"/>
      <c r="M1799" s="243"/>
      <c r="O1799" s="243"/>
      <c r="P1799" s="246"/>
      <c r="Q1799" s="246"/>
      <c r="R1799" s="246"/>
      <c r="S1799" s="246"/>
      <c r="T1799" s="246"/>
      <c r="U1799" s="246"/>
      <c r="V1799" s="246"/>
      <c r="W1799" s="246"/>
      <c r="X1799" s="246"/>
      <c r="Y1799" s="246"/>
      <c r="Z1799" s="246"/>
      <c r="AA1799" s="246"/>
      <c r="AB1799" s="246"/>
      <c r="AC1799" s="246"/>
      <c r="AD1799" s="246"/>
      <c r="AE1799" s="246"/>
      <c r="AF1799" s="246"/>
      <c r="AG1799" s="246"/>
      <c r="AH1799" s="246"/>
      <c r="AI1799" s="246"/>
      <c r="AJ1799" s="246"/>
      <c r="AK1799" s="246"/>
      <c r="AL1799" s="246"/>
    </row>
    <row r="1800" spans="3:38" s="47" customFormat="1" ht="38.25" customHeight="1" x14ac:dyDescent="0.25">
      <c r="C1800" s="243"/>
      <c r="H1800" s="243"/>
      <c r="L1800" s="282"/>
      <c r="M1800" s="243"/>
      <c r="O1800" s="243"/>
      <c r="P1800" s="246"/>
      <c r="Q1800" s="246"/>
      <c r="R1800" s="246"/>
      <c r="S1800" s="246"/>
      <c r="T1800" s="246"/>
      <c r="U1800" s="246"/>
      <c r="V1800" s="246"/>
      <c r="W1800" s="246"/>
      <c r="X1800" s="246"/>
      <c r="Y1800" s="246"/>
      <c r="Z1800" s="246"/>
      <c r="AA1800" s="246"/>
      <c r="AB1800" s="246"/>
      <c r="AC1800" s="246"/>
      <c r="AD1800" s="246"/>
      <c r="AE1800" s="246"/>
      <c r="AF1800" s="246"/>
      <c r="AG1800" s="246"/>
      <c r="AH1800" s="246"/>
      <c r="AI1800" s="246"/>
      <c r="AJ1800" s="246"/>
      <c r="AK1800" s="246"/>
      <c r="AL1800" s="246"/>
    </row>
    <row r="1801" spans="3:38" s="47" customFormat="1" ht="38.25" customHeight="1" x14ac:dyDescent="0.25">
      <c r="C1801" s="243"/>
      <c r="H1801" s="243"/>
      <c r="L1801" s="282"/>
      <c r="M1801" s="243"/>
      <c r="O1801" s="243"/>
      <c r="P1801" s="246"/>
      <c r="Q1801" s="246"/>
      <c r="R1801" s="246"/>
      <c r="S1801" s="246"/>
      <c r="T1801" s="246"/>
      <c r="U1801" s="246"/>
      <c r="V1801" s="246"/>
      <c r="W1801" s="246"/>
      <c r="X1801" s="246"/>
      <c r="Y1801" s="246"/>
      <c r="Z1801" s="246"/>
      <c r="AA1801" s="246"/>
      <c r="AB1801" s="246"/>
      <c r="AC1801" s="246"/>
      <c r="AD1801" s="246"/>
      <c r="AE1801" s="246"/>
      <c r="AF1801" s="246"/>
      <c r="AG1801" s="246"/>
      <c r="AH1801" s="246"/>
      <c r="AI1801" s="246"/>
      <c r="AJ1801" s="246"/>
      <c r="AK1801" s="246"/>
      <c r="AL1801" s="246"/>
    </row>
    <row r="1802" spans="3:38" s="47" customFormat="1" ht="38.25" customHeight="1" x14ac:dyDescent="0.25">
      <c r="C1802" s="243"/>
      <c r="H1802" s="243"/>
      <c r="L1802" s="282"/>
      <c r="M1802" s="243"/>
      <c r="O1802" s="243"/>
      <c r="P1802" s="246"/>
      <c r="Q1802" s="246"/>
      <c r="R1802" s="246"/>
      <c r="S1802" s="246"/>
      <c r="T1802" s="246"/>
      <c r="U1802" s="246"/>
      <c r="V1802" s="246"/>
      <c r="W1802" s="246"/>
      <c r="X1802" s="246"/>
      <c r="Y1802" s="246"/>
      <c r="Z1802" s="246"/>
      <c r="AA1802" s="246"/>
      <c r="AB1802" s="246"/>
      <c r="AC1802" s="246"/>
      <c r="AD1802" s="246"/>
      <c r="AE1802" s="246"/>
      <c r="AF1802" s="246"/>
      <c r="AG1802" s="246"/>
      <c r="AH1802" s="246"/>
      <c r="AI1802" s="246"/>
      <c r="AJ1802" s="246"/>
      <c r="AK1802" s="246"/>
      <c r="AL1802" s="246"/>
    </row>
    <row r="1803" spans="3:38" s="47" customFormat="1" ht="38.25" customHeight="1" x14ac:dyDescent="0.25">
      <c r="C1803" s="243"/>
      <c r="H1803" s="243"/>
      <c r="L1803" s="282"/>
      <c r="M1803" s="243"/>
      <c r="O1803" s="243"/>
      <c r="P1803" s="246"/>
      <c r="Q1803" s="246"/>
      <c r="R1803" s="246"/>
      <c r="S1803" s="246"/>
      <c r="T1803" s="246"/>
      <c r="U1803" s="246"/>
      <c r="V1803" s="246"/>
      <c r="W1803" s="246"/>
      <c r="X1803" s="246"/>
      <c r="Y1803" s="246"/>
      <c r="Z1803" s="246"/>
      <c r="AA1803" s="246"/>
      <c r="AB1803" s="246"/>
      <c r="AC1803" s="246"/>
      <c r="AD1803" s="246"/>
      <c r="AE1803" s="246"/>
      <c r="AF1803" s="246"/>
      <c r="AG1803" s="246"/>
      <c r="AH1803" s="246"/>
      <c r="AI1803" s="246"/>
      <c r="AJ1803" s="246"/>
      <c r="AK1803" s="246"/>
      <c r="AL1803" s="246"/>
    </row>
    <row r="1804" spans="3:38" s="47" customFormat="1" ht="38.25" customHeight="1" x14ac:dyDescent="0.25">
      <c r="C1804" s="243"/>
      <c r="H1804" s="243"/>
      <c r="L1804" s="282"/>
      <c r="M1804" s="243"/>
      <c r="O1804" s="243"/>
      <c r="P1804" s="246"/>
      <c r="Q1804" s="246"/>
      <c r="R1804" s="246"/>
      <c r="S1804" s="246"/>
      <c r="T1804" s="246"/>
      <c r="U1804" s="246"/>
      <c r="V1804" s="246"/>
      <c r="W1804" s="246"/>
      <c r="X1804" s="246"/>
      <c r="Y1804" s="246"/>
      <c r="Z1804" s="246"/>
      <c r="AA1804" s="246"/>
      <c r="AB1804" s="246"/>
      <c r="AC1804" s="246"/>
      <c r="AD1804" s="246"/>
      <c r="AE1804" s="246"/>
      <c r="AF1804" s="246"/>
      <c r="AG1804" s="246"/>
      <c r="AH1804" s="246"/>
      <c r="AI1804" s="246"/>
      <c r="AJ1804" s="246"/>
      <c r="AK1804" s="246"/>
      <c r="AL1804" s="246"/>
    </row>
    <row r="1805" spans="3:38" s="47" customFormat="1" ht="38.25" customHeight="1" x14ac:dyDescent="0.25">
      <c r="C1805" s="243"/>
      <c r="H1805" s="243"/>
      <c r="L1805" s="282"/>
      <c r="M1805" s="243"/>
      <c r="O1805" s="243"/>
      <c r="P1805" s="246"/>
      <c r="Q1805" s="246"/>
      <c r="R1805" s="246"/>
      <c r="S1805" s="246"/>
      <c r="T1805" s="246"/>
      <c r="U1805" s="246"/>
      <c r="V1805" s="246"/>
      <c r="W1805" s="246"/>
      <c r="X1805" s="246"/>
      <c r="Y1805" s="246"/>
      <c r="Z1805" s="246"/>
      <c r="AA1805" s="246"/>
      <c r="AB1805" s="246"/>
      <c r="AC1805" s="246"/>
      <c r="AD1805" s="246"/>
      <c r="AE1805" s="246"/>
      <c r="AF1805" s="246"/>
      <c r="AG1805" s="246"/>
      <c r="AH1805" s="246"/>
      <c r="AI1805" s="246"/>
      <c r="AJ1805" s="246"/>
      <c r="AK1805" s="246"/>
      <c r="AL1805" s="246"/>
    </row>
    <row r="1806" spans="3:38" s="47" customFormat="1" ht="38.25" customHeight="1" x14ac:dyDescent="0.25">
      <c r="C1806" s="243"/>
      <c r="H1806" s="243"/>
      <c r="L1806" s="282"/>
      <c r="M1806" s="243"/>
      <c r="O1806" s="243"/>
      <c r="P1806" s="246"/>
      <c r="Q1806" s="246"/>
      <c r="R1806" s="246"/>
      <c r="S1806" s="246"/>
      <c r="T1806" s="246"/>
      <c r="U1806" s="246"/>
      <c r="V1806" s="246"/>
      <c r="W1806" s="246"/>
      <c r="X1806" s="246"/>
      <c r="Y1806" s="246"/>
      <c r="Z1806" s="246"/>
      <c r="AA1806" s="246"/>
      <c r="AB1806" s="246"/>
      <c r="AC1806" s="246"/>
      <c r="AD1806" s="246"/>
      <c r="AE1806" s="246"/>
      <c r="AF1806" s="246"/>
      <c r="AG1806" s="246"/>
      <c r="AH1806" s="246"/>
      <c r="AI1806" s="246"/>
      <c r="AJ1806" s="246"/>
      <c r="AK1806" s="246"/>
      <c r="AL1806" s="246"/>
    </row>
    <row r="1807" spans="3:38" s="47" customFormat="1" ht="38.25" customHeight="1" x14ac:dyDescent="0.25">
      <c r="C1807" s="243"/>
      <c r="H1807" s="243"/>
      <c r="L1807" s="282"/>
      <c r="M1807" s="243"/>
      <c r="O1807" s="243"/>
      <c r="P1807" s="246"/>
      <c r="Q1807" s="246"/>
      <c r="R1807" s="246"/>
      <c r="S1807" s="246"/>
      <c r="T1807" s="246"/>
      <c r="U1807" s="246"/>
      <c r="V1807" s="246"/>
      <c r="W1807" s="246"/>
      <c r="X1807" s="246"/>
      <c r="Y1807" s="246"/>
      <c r="Z1807" s="246"/>
      <c r="AA1807" s="246"/>
      <c r="AB1807" s="246"/>
      <c r="AC1807" s="246"/>
      <c r="AD1807" s="246"/>
      <c r="AE1807" s="246"/>
      <c r="AF1807" s="246"/>
      <c r="AG1807" s="246"/>
      <c r="AH1807" s="246"/>
      <c r="AI1807" s="246"/>
      <c r="AJ1807" s="246"/>
      <c r="AK1807" s="246"/>
      <c r="AL1807" s="246"/>
    </row>
    <row r="1808" spans="3:38" s="47" customFormat="1" ht="38.25" customHeight="1" x14ac:dyDescent="0.25">
      <c r="C1808" s="243"/>
      <c r="H1808" s="243"/>
      <c r="L1808" s="282"/>
      <c r="M1808" s="243"/>
      <c r="O1808" s="243"/>
      <c r="P1808" s="246"/>
      <c r="Q1808" s="246"/>
      <c r="R1808" s="246"/>
      <c r="S1808" s="246"/>
      <c r="T1808" s="246"/>
      <c r="U1808" s="246"/>
      <c r="V1808" s="246"/>
      <c r="W1808" s="246"/>
      <c r="X1808" s="246"/>
      <c r="Y1808" s="246"/>
      <c r="Z1808" s="246"/>
      <c r="AA1808" s="246"/>
      <c r="AB1808" s="246"/>
      <c r="AC1808" s="246"/>
      <c r="AD1808" s="246"/>
      <c r="AE1808" s="246"/>
      <c r="AF1808" s="246"/>
      <c r="AG1808" s="246"/>
      <c r="AH1808" s="246"/>
      <c r="AI1808" s="246"/>
      <c r="AJ1808" s="246"/>
      <c r="AK1808" s="246"/>
      <c r="AL1808" s="246"/>
    </row>
    <row r="1809" spans="3:38" s="47" customFormat="1" ht="38.25" customHeight="1" x14ac:dyDescent="0.25">
      <c r="C1809" s="243"/>
      <c r="H1809" s="243"/>
      <c r="L1809" s="282"/>
      <c r="M1809" s="243"/>
      <c r="O1809" s="243"/>
      <c r="P1809" s="246"/>
      <c r="Q1809" s="246"/>
      <c r="R1809" s="246"/>
      <c r="S1809" s="246"/>
      <c r="T1809" s="246"/>
      <c r="U1809" s="246"/>
      <c r="V1809" s="246"/>
      <c r="W1809" s="246"/>
      <c r="X1809" s="246"/>
      <c r="Y1809" s="246"/>
      <c r="Z1809" s="246"/>
      <c r="AA1809" s="246"/>
      <c r="AB1809" s="246"/>
      <c r="AC1809" s="246"/>
      <c r="AD1809" s="246"/>
      <c r="AE1809" s="246"/>
      <c r="AF1809" s="246"/>
      <c r="AG1809" s="246"/>
      <c r="AH1809" s="246"/>
      <c r="AI1809" s="246"/>
      <c r="AJ1809" s="246"/>
      <c r="AK1809" s="246"/>
      <c r="AL1809" s="246"/>
    </row>
    <row r="1810" spans="3:38" s="47" customFormat="1" ht="38.25" customHeight="1" x14ac:dyDescent="0.25">
      <c r="C1810" s="243"/>
      <c r="H1810" s="243"/>
      <c r="L1810" s="282"/>
      <c r="M1810" s="243"/>
      <c r="O1810" s="243"/>
      <c r="P1810" s="246"/>
      <c r="Q1810" s="246"/>
      <c r="R1810" s="246"/>
      <c r="S1810" s="246"/>
      <c r="T1810" s="246"/>
      <c r="U1810" s="246"/>
      <c r="V1810" s="246"/>
      <c r="W1810" s="246"/>
      <c r="X1810" s="246"/>
      <c r="Y1810" s="246"/>
      <c r="Z1810" s="246"/>
      <c r="AA1810" s="246"/>
      <c r="AB1810" s="246"/>
      <c r="AC1810" s="246"/>
      <c r="AD1810" s="246"/>
      <c r="AE1810" s="246"/>
      <c r="AF1810" s="246"/>
      <c r="AG1810" s="246"/>
      <c r="AH1810" s="246"/>
      <c r="AI1810" s="246"/>
      <c r="AJ1810" s="246"/>
      <c r="AK1810" s="246"/>
      <c r="AL1810" s="246"/>
    </row>
    <row r="1811" spans="3:38" s="47" customFormat="1" ht="38.25" customHeight="1" x14ac:dyDescent="0.25">
      <c r="C1811" s="243"/>
      <c r="H1811" s="243"/>
      <c r="L1811" s="282"/>
      <c r="M1811" s="243"/>
      <c r="O1811" s="243"/>
      <c r="P1811" s="246"/>
      <c r="Q1811" s="246"/>
      <c r="R1811" s="246"/>
      <c r="S1811" s="246"/>
      <c r="T1811" s="246"/>
      <c r="U1811" s="246"/>
      <c r="V1811" s="246"/>
      <c r="W1811" s="246"/>
      <c r="X1811" s="246"/>
      <c r="Y1811" s="246"/>
      <c r="Z1811" s="246"/>
      <c r="AA1811" s="246"/>
      <c r="AB1811" s="246"/>
      <c r="AC1811" s="246"/>
      <c r="AD1811" s="246"/>
      <c r="AE1811" s="246"/>
      <c r="AF1811" s="246"/>
      <c r="AG1811" s="246"/>
      <c r="AH1811" s="246"/>
      <c r="AI1811" s="246"/>
      <c r="AJ1811" s="246"/>
      <c r="AK1811" s="246"/>
      <c r="AL1811" s="246"/>
    </row>
    <row r="1812" spans="3:38" s="47" customFormat="1" ht="38.25" customHeight="1" x14ac:dyDescent="0.25">
      <c r="C1812" s="243"/>
      <c r="H1812" s="243"/>
      <c r="L1812" s="282"/>
      <c r="M1812" s="243"/>
      <c r="O1812" s="243"/>
      <c r="P1812" s="246"/>
      <c r="Q1812" s="246"/>
      <c r="R1812" s="246"/>
      <c r="S1812" s="246"/>
      <c r="T1812" s="246"/>
      <c r="U1812" s="246"/>
      <c r="V1812" s="246"/>
      <c r="W1812" s="246"/>
      <c r="X1812" s="246"/>
      <c r="Y1812" s="246"/>
      <c r="Z1812" s="246"/>
      <c r="AA1812" s="246"/>
      <c r="AB1812" s="246"/>
      <c r="AC1812" s="246"/>
      <c r="AD1812" s="246"/>
      <c r="AE1812" s="246"/>
      <c r="AF1812" s="246"/>
      <c r="AG1812" s="246"/>
      <c r="AH1812" s="246"/>
      <c r="AI1812" s="246"/>
      <c r="AJ1812" s="246"/>
      <c r="AK1812" s="246"/>
      <c r="AL1812" s="246"/>
    </row>
    <row r="1813" spans="3:38" s="47" customFormat="1" ht="38.25" customHeight="1" x14ac:dyDescent="0.25">
      <c r="C1813" s="243"/>
      <c r="H1813" s="243"/>
      <c r="L1813" s="282"/>
      <c r="M1813" s="243"/>
      <c r="O1813" s="243"/>
      <c r="P1813" s="246"/>
      <c r="Q1813" s="246"/>
      <c r="R1813" s="246"/>
      <c r="S1813" s="246"/>
      <c r="T1813" s="246"/>
      <c r="U1813" s="246"/>
      <c r="V1813" s="246"/>
      <c r="W1813" s="246"/>
      <c r="X1813" s="246"/>
      <c r="Y1813" s="246"/>
      <c r="Z1813" s="246"/>
      <c r="AA1813" s="246"/>
      <c r="AB1813" s="246"/>
      <c r="AC1813" s="246"/>
      <c r="AD1813" s="246"/>
      <c r="AE1813" s="246"/>
      <c r="AF1813" s="246"/>
      <c r="AG1813" s="246"/>
      <c r="AH1813" s="246"/>
      <c r="AI1813" s="246"/>
      <c r="AJ1813" s="246"/>
      <c r="AK1813" s="246"/>
      <c r="AL1813" s="246"/>
    </row>
    <row r="1814" spans="3:38" s="47" customFormat="1" ht="38.25" customHeight="1" x14ac:dyDescent="0.25">
      <c r="C1814" s="243"/>
      <c r="H1814" s="243"/>
      <c r="L1814" s="282"/>
      <c r="M1814" s="243"/>
      <c r="O1814" s="243"/>
      <c r="P1814" s="246"/>
      <c r="Q1814" s="246"/>
      <c r="R1814" s="246"/>
      <c r="S1814" s="246"/>
      <c r="T1814" s="246"/>
      <c r="U1814" s="246"/>
      <c r="V1814" s="246"/>
      <c r="W1814" s="246"/>
      <c r="X1814" s="246"/>
      <c r="Y1814" s="246"/>
      <c r="Z1814" s="246"/>
      <c r="AA1814" s="246"/>
      <c r="AB1814" s="246"/>
      <c r="AC1814" s="246"/>
      <c r="AD1814" s="246"/>
      <c r="AE1814" s="246"/>
      <c r="AF1814" s="246"/>
      <c r="AG1814" s="246"/>
      <c r="AH1814" s="246"/>
      <c r="AI1814" s="246"/>
      <c r="AJ1814" s="246"/>
      <c r="AK1814" s="246"/>
      <c r="AL1814" s="246"/>
    </row>
    <row r="1815" spans="3:38" s="47" customFormat="1" ht="38.25" customHeight="1" x14ac:dyDescent="0.25">
      <c r="C1815" s="243"/>
      <c r="H1815" s="243"/>
      <c r="L1815" s="282"/>
      <c r="M1815" s="243"/>
      <c r="O1815" s="243"/>
      <c r="P1815" s="246"/>
      <c r="Q1815" s="246"/>
      <c r="R1815" s="246"/>
      <c r="S1815" s="246"/>
      <c r="T1815" s="246"/>
      <c r="U1815" s="246"/>
      <c r="V1815" s="246"/>
      <c r="W1815" s="246"/>
      <c r="X1815" s="246"/>
      <c r="Y1815" s="246"/>
      <c r="Z1815" s="246"/>
      <c r="AA1815" s="246"/>
      <c r="AB1815" s="246"/>
      <c r="AC1815" s="246"/>
      <c r="AD1815" s="246"/>
      <c r="AE1815" s="246"/>
      <c r="AF1815" s="246"/>
      <c r="AG1815" s="246"/>
      <c r="AH1815" s="246"/>
      <c r="AI1815" s="246"/>
      <c r="AJ1815" s="246"/>
      <c r="AK1815" s="246"/>
      <c r="AL1815" s="246"/>
    </row>
    <row r="1816" spans="3:38" s="47" customFormat="1" ht="38.25" customHeight="1" x14ac:dyDescent="0.25">
      <c r="C1816" s="243"/>
      <c r="H1816" s="243"/>
      <c r="L1816" s="282"/>
      <c r="M1816" s="243"/>
      <c r="O1816" s="243"/>
      <c r="P1816" s="246"/>
      <c r="Q1816" s="246"/>
      <c r="R1816" s="246"/>
      <c r="S1816" s="246"/>
      <c r="T1816" s="246"/>
      <c r="U1816" s="246"/>
      <c r="V1816" s="246"/>
      <c r="W1816" s="246"/>
      <c r="X1816" s="246"/>
      <c r="Y1816" s="246"/>
      <c r="Z1816" s="246"/>
      <c r="AA1816" s="246"/>
      <c r="AB1816" s="246"/>
      <c r="AC1816" s="246"/>
      <c r="AD1816" s="246"/>
      <c r="AE1816" s="246"/>
      <c r="AF1816" s="246"/>
      <c r="AG1816" s="246"/>
      <c r="AH1816" s="246"/>
      <c r="AI1816" s="246"/>
      <c r="AJ1816" s="246"/>
      <c r="AK1816" s="246"/>
      <c r="AL1816" s="246"/>
    </row>
    <row r="1817" spans="3:38" s="47" customFormat="1" ht="38.25" customHeight="1" x14ac:dyDescent="0.25">
      <c r="C1817" s="243"/>
      <c r="H1817" s="243"/>
      <c r="L1817" s="282"/>
      <c r="M1817" s="243"/>
      <c r="O1817" s="243"/>
      <c r="P1817" s="246"/>
      <c r="Q1817" s="246"/>
      <c r="R1817" s="246"/>
      <c r="S1817" s="246"/>
      <c r="T1817" s="246"/>
      <c r="U1817" s="246"/>
      <c r="V1817" s="246"/>
      <c r="W1817" s="246"/>
      <c r="X1817" s="246"/>
      <c r="Y1817" s="246"/>
      <c r="Z1817" s="246"/>
      <c r="AA1817" s="246"/>
      <c r="AB1817" s="246"/>
      <c r="AC1817" s="246"/>
      <c r="AD1817" s="246"/>
      <c r="AE1817" s="246"/>
      <c r="AF1817" s="246"/>
      <c r="AG1817" s="246"/>
      <c r="AH1817" s="246"/>
      <c r="AI1817" s="246"/>
      <c r="AJ1817" s="246"/>
      <c r="AK1817" s="246"/>
      <c r="AL1817" s="246"/>
    </row>
    <row r="1818" spans="3:38" s="47" customFormat="1" ht="38.25" customHeight="1" x14ac:dyDescent="0.25">
      <c r="C1818" s="243"/>
      <c r="H1818" s="243"/>
      <c r="L1818" s="282"/>
      <c r="M1818" s="243"/>
      <c r="O1818" s="243"/>
      <c r="P1818" s="246"/>
      <c r="Q1818" s="246"/>
      <c r="R1818" s="246"/>
      <c r="S1818" s="246"/>
      <c r="T1818" s="246"/>
      <c r="U1818" s="246"/>
      <c r="V1818" s="246"/>
      <c r="W1818" s="246"/>
      <c r="X1818" s="246"/>
      <c r="Y1818" s="246"/>
      <c r="Z1818" s="246"/>
      <c r="AA1818" s="246"/>
      <c r="AB1818" s="246"/>
      <c r="AC1818" s="246"/>
      <c r="AD1818" s="246"/>
      <c r="AE1818" s="246"/>
      <c r="AF1818" s="246"/>
      <c r="AG1818" s="246"/>
      <c r="AH1818" s="246"/>
      <c r="AI1818" s="246"/>
      <c r="AJ1818" s="246"/>
      <c r="AK1818" s="246"/>
      <c r="AL1818" s="246"/>
    </row>
    <row r="1819" spans="3:38" s="47" customFormat="1" ht="38.25" customHeight="1" x14ac:dyDescent="0.25">
      <c r="C1819" s="243"/>
      <c r="H1819" s="243"/>
      <c r="L1819" s="282"/>
      <c r="M1819" s="243"/>
      <c r="O1819" s="243"/>
      <c r="P1819" s="246"/>
      <c r="Q1819" s="246"/>
      <c r="R1819" s="246"/>
      <c r="S1819" s="246"/>
      <c r="T1819" s="246"/>
      <c r="U1819" s="246"/>
      <c r="V1819" s="246"/>
      <c r="W1819" s="246"/>
      <c r="X1819" s="246"/>
      <c r="Y1819" s="246"/>
      <c r="Z1819" s="246"/>
      <c r="AA1819" s="246"/>
      <c r="AB1819" s="246"/>
      <c r="AC1819" s="246"/>
      <c r="AD1819" s="246"/>
      <c r="AE1819" s="246"/>
      <c r="AF1819" s="246"/>
      <c r="AG1819" s="246"/>
      <c r="AH1819" s="246"/>
      <c r="AI1819" s="246"/>
      <c r="AJ1819" s="246"/>
      <c r="AK1819" s="246"/>
      <c r="AL1819" s="246"/>
    </row>
    <row r="1820" spans="3:38" s="47" customFormat="1" ht="38.25" customHeight="1" x14ac:dyDescent="0.25">
      <c r="C1820" s="243"/>
      <c r="H1820" s="243"/>
      <c r="L1820" s="282"/>
      <c r="M1820" s="243"/>
      <c r="O1820" s="243"/>
      <c r="P1820" s="246"/>
      <c r="Q1820" s="246"/>
      <c r="R1820" s="246"/>
      <c r="S1820" s="246"/>
      <c r="T1820" s="246"/>
      <c r="U1820" s="246"/>
      <c r="V1820" s="246"/>
      <c r="W1820" s="246"/>
      <c r="X1820" s="246"/>
      <c r="Y1820" s="246"/>
      <c r="Z1820" s="246"/>
      <c r="AA1820" s="246"/>
      <c r="AB1820" s="246"/>
      <c r="AC1820" s="246"/>
      <c r="AD1820" s="246"/>
      <c r="AE1820" s="246"/>
      <c r="AF1820" s="246"/>
      <c r="AG1820" s="246"/>
      <c r="AH1820" s="246"/>
      <c r="AI1820" s="246"/>
      <c r="AJ1820" s="246"/>
      <c r="AK1820" s="246"/>
      <c r="AL1820" s="246"/>
    </row>
    <row r="1821" spans="3:38" s="47" customFormat="1" ht="38.25" customHeight="1" x14ac:dyDescent="0.25">
      <c r="C1821" s="243"/>
      <c r="H1821" s="243"/>
      <c r="L1821" s="282"/>
      <c r="M1821" s="243"/>
      <c r="O1821" s="243"/>
      <c r="P1821" s="246"/>
      <c r="Q1821" s="246"/>
      <c r="R1821" s="246"/>
      <c r="S1821" s="246"/>
      <c r="T1821" s="246"/>
      <c r="U1821" s="246"/>
      <c r="V1821" s="246"/>
      <c r="W1821" s="246"/>
      <c r="X1821" s="246"/>
      <c r="Y1821" s="246"/>
      <c r="Z1821" s="246"/>
      <c r="AA1821" s="246"/>
      <c r="AB1821" s="246"/>
      <c r="AC1821" s="246"/>
      <c r="AD1821" s="246"/>
      <c r="AE1821" s="246"/>
      <c r="AF1821" s="246"/>
      <c r="AG1821" s="246"/>
      <c r="AH1821" s="246"/>
      <c r="AI1821" s="246"/>
      <c r="AJ1821" s="246"/>
      <c r="AK1821" s="246"/>
      <c r="AL1821" s="246"/>
    </row>
    <row r="1822" spans="3:38" s="47" customFormat="1" ht="38.25" customHeight="1" x14ac:dyDescent="0.25">
      <c r="C1822" s="243"/>
      <c r="H1822" s="243"/>
      <c r="L1822" s="282"/>
      <c r="M1822" s="243"/>
      <c r="O1822" s="243"/>
      <c r="P1822" s="246"/>
      <c r="Q1822" s="246"/>
      <c r="R1822" s="246"/>
      <c r="S1822" s="246"/>
      <c r="T1822" s="246"/>
      <c r="U1822" s="246"/>
      <c r="V1822" s="246"/>
      <c r="W1822" s="246"/>
      <c r="X1822" s="246"/>
      <c r="Y1822" s="246"/>
      <c r="Z1822" s="246"/>
      <c r="AA1822" s="246"/>
      <c r="AB1822" s="246"/>
      <c r="AC1822" s="246"/>
      <c r="AD1822" s="246"/>
      <c r="AE1822" s="246"/>
      <c r="AF1822" s="246"/>
      <c r="AG1822" s="246"/>
      <c r="AH1822" s="246"/>
      <c r="AI1822" s="246"/>
      <c r="AJ1822" s="246"/>
      <c r="AK1822" s="246"/>
      <c r="AL1822" s="246"/>
    </row>
    <row r="1823" spans="3:38" s="47" customFormat="1" ht="38.25" customHeight="1" x14ac:dyDescent="0.25">
      <c r="C1823" s="243"/>
      <c r="H1823" s="243"/>
      <c r="L1823" s="282"/>
      <c r="M1823" s="243"/>
      <c r="O1823" s="243"/>
      <c r="P1823" s="246"/>
      <c r="Q1823" s="246"/>
      <c r="R1823" s="246"/>
      <c r="S1823" s="246"/>
      <c r="T1823" s="246"/>
      <c r="U1823" s="246"/>
      <c r="V1823" s="246"/>
      <c r="W1823" s="246"/>
      <c r="X1823" s="246"/>
      <c r="Y1823" s="246"/>
      <c r="Z1823" s="246"/>
      <c r="AA1823" s="246"/>
      <c r="AB1823" s="246"/>
      <c r="AC1823" s="246"/>
      <c r="AD1823" s="246"/>
      <c r="AE1823" s="246"/>
      <c r="AF1823" s="246"/>
      <c r="AG1823" s="246"/>
      <c r="AH1823" s="246"/>
      <c r="AI1823" s="246"/>
      <c r="AJ1823" s="246"/>
      <c r="AK1823" s="246"/>
      <c r="AL1823" s="246"/>
    </row>
    <row r="1824" spans="3:38" s="47" customFormat="1" ht="38.25" customHeight="1" x14ac:dyDescent="0.25">
      <c r="C1824" s="243"/>
      <c r="H1824" s="243"/>
      <c r="L1824" s="282"/>
      <c r="M1824" s="243"/>
      <c r="O1824" s="243"/>
      <c r="P1824" s="246"/>
      <c r="Q1824" s="246"/>
      <c r="R1824" s="246"/>
      <c r="S1824" s="246"/>
      <c r="T1824" s="246"/>
      <c r="U1824" s="246"/>
      <c r="V1824" s="246"/>
      <c r="W1824" s="246"/>
      <c r="X1824" s="246"/>
      <c r="Y1824" s="246"/>
      <c r="Z1824" s="246"/>
      <c r="AA1824" s="246"/>
      <c r="AB1824" s="246"/>
      <c r="AC1824" s="246"/>
      <c r="AD1824" s="246"/>
      <c r="AE1824" s="246"/>
      <c r="AF1824" s="246"/>
      <c r="AG1824" s="246"/>
      <c r="AH1824" s="246"/>
      <c r="AI1824" s="246"/>
      <c r="AJ1824" s="246"/>
      <c r="AK1824" s="246"/>
      <c r="AL1824" s="246"/>
    </row>
    <row r="1825" spans="3:38" s="47" customFormat="1" ht="38.25" customHeight="1" x14ac:dyDescent="0.25">
      <c r="C1825" s="243"/>
      <c r="H1825" s="243"/>
      <c r="L1825" s="282"/>
      <c r="M1825" s="243"/>
      <c r="O1825" s="243"/>
      <c r="P1825" s="246"/>
      <c r="Q1825" s="246"/>
      <c r="R1825" s="246"/>
      <c r="S1825" s="246"/>
      <c r="T1825" s="246"/>
      <c r="U1825" s="246"/>
      <c r="V1825" s="246"/>
      <c r="W1825" s="246"/>
      <c r="X1825" s="246"/>
      <c r="Y1825" s="246"/>
      <c r="Z1825" s="246"/>
      <c r="AA1825" s="246"/>
      <c r="AB1825" s="246"/>
      <c r="AC1825" s="246"/>
      <c r="AD1825" s="246"/>
      <c r="AE1825" s="246"/>
      <c r="AF1825" s="246"/>
      <c r="AG1825" s="246"/>
      <c r="AH1825" s="246"/>
      <c r="AI1825" s="246"/>
      <c r="AJ1825" s="246"/>
      <c r="AK1825" s="246"/>
      <c r="AL1825" s="246"/>
    </row>
    <row r="1826" spans="3:38" s="47" customFormat="1" ht="38.25" customHeight="1" x14ac:dyDescent="0.25">
      <c r="C1826" s="243"/>
      <c r="H1826" s="243"/>
      <c r="L1826" s="282"/>
      <c r="M1826" s="243"/>
      <c r="O1826" s="243"/>
      <c r="P1826" s="246"/>
      <c r="Q1826" s="246"/>
      <c r="R1826" s="246"/>
      <c r="S1826" s="246"/>
      <c r="T1826" s="246"/>
      <c r="U1826" s="246"/>
      <c r="V1826" s="246"/>
      <c r="W1826" s="246"/>
      <c r="X1826" s="246"/>
      <c r="Y1826" s="246"/>
      <c r="Z1826" s="246"/>
      <c r="AA1826" s="246"/>
      <c r="AB1826" s="246"/>
      <c r="AC1826" s="246"/>
      <c r="AD1826" s="246"/>
      <c r="AE1826" s="246"/>
      <c r="AF1826" s="246"/>
      <c r="AG1826" s="246"/>
      <c r="AH1826" s="246"/>
      <c r="AI1826" s="246"/>
      <c r="AJ1826" s="246"/>
      <c r="AK1826" s="246"/>
      <c r="AL1826" s="246"/>
    </row>
    <row r="1827" spans="3:38" s="47" customFormat="1" ht="38.25" customHeight="1" x14ac:dyDescent="0.25">
      <c r="C1827" s="243"/>
      <c r="H1827" s="243"/>
      <c r="L1827" s="282"/>
      <c r="M1827" s="243"/>
      <c r="O1827" s="243"/>
      <c r="P1827" s="246"/>
      <c r="Q1827" s="246"/>
      <c r="R1827" s="246"/>
      <c r="S1827" s="246"/>
      <c r="T1827" s="246"/>
      <c r="U1827" s="246"/>
      <c r="V1827" s="246"/>
      <c r="W1827" s="246"/>
      <c r="X1827" s="246"/>
      <c r="Y1827" s="246"/>
      <c r="Z1827" s="246"/>
      <c r="AA1827" s="246"/>
      <c r="AB1827" s="246"/>
      <c r="AC1827" s="246"/>
      <c r="AD1827" s="246"/>
      <c r="AE1827" s="246"/>
      <c r="AF1827" s="246"/>
      <c r="AG1827" s="246"/>
      <c r="AH1827" s="246"/>
      <c r="AI1827" s="246"/>
      <c r="AJ1827" s="246"/>
      <c r="AK1827" s="246"/>
      <c r="AL1827" s="246"/>
    </row>
    <row r="1828" spans="3:38" s="47" customFormat="1" ht="38.25" customHeight="1" x14ac:dyDescent="0.25">
      <c r="C1828" s="243"/>
      <c r="H1828" s="243"/>
      <c r="L1828" s="282"/>
      <c r="M1828" s="243"/>
      <c r="O1828" s="243"/>
      <c r="P1828" s="246"/>
      <c r="Q1828" s="246"/>
      <c r="R1828" s="246"/>
      <c r="S1828" s="246"/>
      <c r="T1828" s="246"/>
      <c r="U1828" s="246"/>
      <c r="V1828" s="246"/>
      <c r="W1828" s="246"/>
      <c r="X1828" s="246"/>
      <c r="Y1828" s="246"/>
      <c r="Z1828" s="246"/>
      <c r="AA1828" s="246"/>
      <c r="AB1828" s="246"/>
      <c r="AC1828" s="246"/>
      <c r="AD1828" s="246"/>
      <c r="AE1828" s="246"/>
      <c r="AF1828" s="246"/>
      <c r="AG1828" s="246"/>
      <c r="AH1828" s="246"/>
      <c r="AI1828" s="246"/>
      <c r="AJ1828" s="246"/>
      <c r="AK1828" s="246"/>
      <c r="AL1828" s="246"/>
    </row>
    <row r="1829" spans="3:38" s="47" customFormat="1" ht="38.25" customHeight="1" x14ac:dyDescent="0.25">
      <c r="C1829" s="243"/>
      <c r="H1829" s="243"/>
      <c r="L1829" s="282"/>
      <c r="M1829" s="243"/>
      <c r="O1829" s="243"/>
      <c r="P1829" s="246"/>
      <c r="Q1829" s="246"/>
      <c r="R1829" s="246"/>
      <c r="S1829" s="246"/>
      <c r="T1829" s="246"/>
      <c r="U1829" s="246"/>
      <c r="V1829" s="246"/>
      <c r="W1829" s="246"/>
      <c r="X1829" s="246"/>
      <c r="Y1829" s="246"/>
      <c r="Z1829" s="246"/>
      <c r="AA1829" s="246"/>
      <c r="AB1829" s="246"/>
      <c r="AC1829" s="246"/>
      <c r="AD1829" s="246"/>
      <c r="AE1829" s="246"/>
      <c r="AF1829" s="246"/>
      <c r="AG1829" s="246"/>
      <c r="AH1829" s="246"/>
      <c r="AI1829" s="246"/>
      <c r="AJ1829" s="246"/>
      <c r="AK1829" s="246"/>
      <c r="AL1829" s="246"/>
    </row>
    <row r="1830" spans="3:38" s="47" customFormat="1" ht="38.25" customHeight="1" x14ac:dyDescent="0.25">
      <c r="C1830" s="243"/>
      <c r="H1830" s="243"/>
      <c r="L1830" s="282"/>
      <c r="M1830" s="243"/>
      <c r="O1830" s="243"/>
      <c r="P1830" s="246"/>
      <c r="Q1830" s="246"/>
      <c r="R1830" s="246"/>
      <c r="S1830" s="246"/>
      <c r="T1830" s="246"/>
      <c r="U1830" s="246"/>
      <c r="V1830" s="246"/>
      <c r="W1830" s="246"/>
      <c r="X1830" s="246"/>
      <c r="Y1830" s="246"/>
      <c r="Z1830" s="246"/>
      <c r="AA1830" s="246"/>
      <c r="AB1830" s="246"/>
      <c r="AC1830" s="246"/>
      <c r="AD1830" s="246"/>
      <c r="AE1830" s="246"/>
      <c r="AF1830" s="246"/>
      <c r="AG1830" s="246"/>
      <c r="AH1830" s="246"/>
      <c r="AI1830" s="246"/>
      <c r="AJ1830" s="246"/>
      <c r="AK1830" s="246"/>
      <c r="AL1830" s="246"/>
    </row>
    <row r="1831" spans="3:38" s="47" customFormat="1" ht="38.25" customHeight="1" x14ac:dyDescent="0.25">
      <c r="C1831" s="243"/>
      <c r="H1831" s="243"/>
      <c r="L1831" s="282"/>
      <c r="M1831" s="243"/>
      <c r="O1831" s="243"/>
      <c r="P1831" s="246"/>
      <c r="Q1831" s="246"/>
      <c r="R1831" s="246"/>
      <c r="S1831" s="246"/>
      <c r="T1831" s="246"/>
      <c r="U1831" s="246"/>
      <c r="V1831" s="246"/>
      <c r="W1831" s="246"/>
      <c r="X1831" s="246"/>
      <c r="Y1831" s="246"/>
      <c r="Z1831" s="246"/>
      <c r="AA1831" s="246"/>
      <c r="AB1831" s="246"/>
      <c r="AC1831" s="246"/>
      <c r="AD1831" s="246"/>
      <c r="AE1831" s="246"/>
      <c r="AF1831" s="246"/>
      <c r="AG1831" s="246"/>
      <c r="AH1831" s="246"/>
      <c r="AI1831" s="246"/>
      <c r="AJ1831" s="246"/>
      <c r="AK1831" s="246"/>
      <c r="AL1831" s="246"/>
    </row>
    <row r="1832" spans="3:38" s="47" customFormat="1" ht="38.25" customHeight="1" x14ac:dyDescent="0.25">
      <c r="C1832" s="243"/>
      <c r="H1832" s="243"/>
      <c r="L1832" s="282"/>
      <c r="M1832" s="243"/>
      <c r="O1832" s="243"/>
      <c r="P1832" s="246"/>
      <c r="Q1832" s="246"/>
      <c r="R1832" s="246"/>
      <c r="S1832" s="246"/>
      <c r="T1832" s="246"/>
      <c r="U1832" s="246"/>
      <c r="V1832" s="246"/>
      <c r="W1832" s="246"/>
      <c r="X1832" s="246"/>
      <c r="Y1832" s="246"/>
      <c r="Z1832" s="246"/>
      <c r="AA1832" s="246"/>
      <c r="AB1832" s="246"/>
      <c r="AC1832" s="246"/>
      <c r="AD1832" s="246"/>
      <c r="AE1832" s="246"/>
      <c r="AF1832" s="246"/>
      <c r="AG1832" s="246"/>
      <c r="AH1832" s="246"/>
      <c r="AI1832" s="246"/>
      <c r="AJ1832" s="246"/>
      <c r="AK1832" s="246"/>
      <c r="AL1832" s="246"/>
    </row>
    <row r="1833" spans="3:38" s="47" customFormat="1" ht="38.25" customHeight="1" x14ac:dyDescent="0.25">
      <c r="C1833" s="243"/>
      <c r="H1833" s="243"/>
      <c r="L1833" s="282"/>
      <c r="M1833" s="243"/>
      <c r="O1833" s="243"/>
      <c r="P1833" s="246"/>
      <c r="Q1833" s="246"/>
      <c r="R1833" s="246"/>
      <c r="S1833" s="246"/>
      <c r="T1833" s="246"/>
      <c r="U1833" s="246"/>
      <c r="V1833" s="246"/>
      <c r="W1833" s="246"/>
      <c r="X1833" s="246"/>
      <c r="Y1833" s="246"/>
      <c r="Z1833" s="246"/>
      <c r="AA1833" s="246"/>
      <c r="AB1833" s="246"/>
      <c r="AC1833" s="246"/>
      <c r="AD1833" s="246"/>
      <c r="AE1833" s="246"/>
      <c r="AF1833" s="246"/>
      <c r="AG1833" s="246"/>
      <c r="AH1833" s="246"/>
      <c r="AI1833" s="246"/>
      <c r="AJ1833" s="246"/>
      <c r="AK1833" s="246"/>
      <c r="AL1833" s="246"/>
    </row>
    <row r="1834" spans="3:38" s="47" customFormat="1" ht="38.25" customHeight="1" x14ac:dyDescent="0.25">
      <c r="C1834" s="243"/>
      <c r="H1834" s="243"/>
      <c r="L1834" s="282"/>
      <c r="M1834" s="243"/>
      <c r="O1834" s="243"/>
      <c r="P1834" s="246"/>
      <c r="Q1834" s="246"/>
      <c r="R1834" s="246"/>
      <c r="S1834" s="246"/>
      <c r="T1834" s="246"/>
      <c r="U1834" s="246"/>
      <c r="V1834" s="246"/>
      <c r="W1834" s="246"/>
      <c r="X1834" s="246"/>
      <c r="Y1834" s="246"/>
      <c r="Z1834" s="246"/>
      <c r="AA1834" s="246"/>
      <c r="AB1834" s="246"/>
      <c r="AC1834" s="246"/>
      <c r="AD1834" s="246"/>
      <c r="AE1834" s="246"/>
      <c r="AF1834" s="246"/>
      <c r="AG1834" s="246"/>
      <c r="AH1834" s="246"/>
      <c r="AI1834" s="246"/>
      <c r="AJ1834" s="246"/>
      <c r="AK1834" s="246"/>
      <c r="AL1834" s="246"/>
    </row>
    <row r="1835" spans="3:38" s="47" customFormat="1" ht="38.25" customHeight="1" x14ac:dyDescent="0.25">
      <c r="C1835" s="243"/>
      <c r="H1835" s="243"/>
      <c r="L1835" s="282"/>
      <c r="M1835" s="243"/>
      <c r="O1835" s="243"/>
      <c r="P1835" s="246"/>
      <c r="Q1835" s="246"/>
      <c r="R1835" s="246"/>
      <c r="S1835" s="246"/>
      <c r="T1835" s="246"/>
      <c r="U1835" s="246"/>
      <c r="V1835" s="246"/>
      <c r="W1835" s="246"/>
      <c r="X1835" s="246"/>
      <c r="Y1835" s="246"/>
      <c r="Z1835" s="246"/>
      <c r="AA1835" s="246"/>
      <c r="AB1835" s="246"/>
      <c r="AC1835" s="246"/>
      <c r="AD1835" s="246"/>
      <c r="AE1835" s="246"/>
      <c r="AF1835" s="246"/>
      <c r="AG1835" s="246"/>
      <c r="AH1835" s="246"/>
      <c r="AI1835" s="246"/>
      <c r="AJ1835" s="246"/>
      <c r="AK1835" s="246"/>
      <c r="AL1835" s="246"/>
    </row>
    <row r="1836" spans="3:38" s="47" customFormat="1" ht="38.25" customHeight="1" x14ac:dyDescent="0.25">
      <c r="C1836" s="243"/>
      <c r="H1836" s="243"/>
      <c r="L1836" s="282"/>
      <c r="M1836" s="243"/>
      <c r="O1836" s="243"/>
      <c r="P1836" s="246"/>
      <c r="Q1836" s="246"/>
      <c r="R1836" s="246"/>
      <c r="S1836" s="246"/>
      <c r="T1836" s="246"/>
      <c r="U1836" s="246"/>
      <c r="V1836" s="246"/>
      <c r="W1836" s="246"/>
      <c r="X1836" s="246"/>
      <c r="Y1836" s="246"/>
      <c r="Z1836" s="246"/>
      <c r="AA1836" s="246"/>
      <c r="AB1836" s="246"/>
      <c r="AC1836" s="246"/>
      <c r="AD1836" s="246"/>
      <c r="AE1836" s="246"/>
      <c r="AF1836" s="246"/>
      <c r="AG1836" s="246"/>
      <c r="AH1836" s="246"/>
      <c r="AI1836" s="246"/>
      <c r="AJ1836" s="246"/>
      <c r="AK1836" s="246"/>
      <c r="AL1836" s="246"/>
    </row>
    <row r="1837" spans="3:38" s="47" customFormat="1" ht="38.25" customHeight="1" x14ac:dyDescent="0.25">
      <c r="C1837" s="243"/>
      <c r="H1837" s="243"/>
      <c r="L1837" s="282"/>
      <c r="M1837" s="243"/>
      <c r="O1837" s="243"/>
      <c r="P1837" s="246"/>
      <c r="Q1837" s="246"/>
      <c r="R1837" s="246"/>
      <c r="S1837" s="246"/>
      <c r="T1837" s="246"/>
      <c r="U1837" s="246"/>
      <c r="V1837" s="246"/>
      <c r="W1837" s="246"/>
      <c r="X1837" s="246"/>
      <c r="Y1837" s="246"/>
      <c r="Z1837" s="246"/>
      <c r="AA1837" s="246"/>
      <c r="AB1837" s="246"/>
      <c r="AC1837" s="246"/>
      <c r="AD1837" s="246"/>
      <c r="AE1837" s="246"/>
      <c r="AF1837" s="246"/>
      <c r="AG1837" s="246"/>
      <c r="AH1837" s="246"/>
      <c r="AI1837" s="246"/>
      <c r="AJ1837" s="246"/>
      <c r="AK1837" s="246"/>
      <c r="AL1837" s="246"/>
    </row>
    <row r="1838" spans="3:38" s="47" customFormat="1" ht="38.25" customHeight="1" x14ac:dyDescent="0.25">
      <c r="C1838" s="243"/>
      <c r="H1838" s="243"/>
      <c r="L1838" s="282"/>
      <c r="M1838" s="243"/>
      <c r="O1838" s="243"/>
      <c r="P1838" s="246"/>
      <c r="Q1838" s="246"/>
      <c r="R1838" s="246"/>
      <c r="S1838" s="246"/>
      <c r="T1838" s="246"/>
      <c r="U1838" s="246"/>
      <c r="V1838" s="246"/>
      <c r="W1838" s="246"/>
      <c r="X1838" s="246"/>
      <c r="Y1838" s="246"/>
      <c r="Z1838" s="246"/>
      <c r="AA1838" s="246"/>
      <c r="AB1838" s="246"/>
      <c r="AC1838" s="246"/>
      <c r="AD1838" s="246"/>
      <c r="AE1838" s="246"/>
      <c r="AF1838" s="246"/>
      <c r="AG1838" s="246"/>
      <c r="AH1838" s="246"/>
      <c r="AI1838" s="246"/>
      <c r="AJ1838" s="246"/>
      <c r="AK1838" s="246"/>
      <c r="AL1838" s="246"/>
    </row>
    <row r="1839" spans="3:38" s="47" customFormat="1" ht="38.25" customHeight="1" x14ac:dyDescent="0.25">
      <c r="C1839" s="243"/>
      <c r="H1839" s="243"/>
      <c r="L1839" s="282"/>
      <c r="M1839" s="243"/>
      <c r="O1839" s="243"/>
      <c r="P1839" s="246"/>
      <c r="Q1839" s="246"/>
      <c r="R1839" s="246"/>
      <c r="S1839" s="246"/>
      <c r="T1839" s="246"/>
      <c r="U1839" s="246"/>
      <c r="V1839" s="246"/>
      <c r="W1839" s="246"/>
      <c r="X1839" s="246"/>
      <c r="Y1839" s="246"/>
      <c r="Z1839" s="246"/>
      <c r="AA1839" s="246"/>
      <c r="AB1839" s="246"/>
      <c r="AC1839" s="246"/>
      <c r="AD1839" s="246"/>
      <c r="AE1839" s="246"/>
      <c r="AF1839" s="246"/>
      <c r="AG1839" s="246"/>
      <c r="AH1839" s="246"/>
      <c r="AI1839" s="246"/>
      <c r="AJ1839" s="246"/>
      <c r="AK1839" s="246"/>
      <c r="AL1839" s="246"/>
    </row>
    <row r="1840" spans="3:38" s="47" customFormat="1" ht="38.25" customHeight="1" x14ac:dyDescent="0.25">
      <c r="C1840" s="243"/>
      <c r="H1840" s="243"/>
      <c r="L1840" s="282"/>
      <c r="M1840" s="243"/>
      <c r="O1840" s="243"/>
      <c r="P1840" s="246"/>
      <c r="Q1840" s="246"/>
      <c r="R1840" s="246"/>
      <c r="S1840" s="246"/>
      <c r="T1840" s="246"/>
      <c r="U1840" s="246"/>
      <c r="V1840" s="246"/>
      <c r="W1840" s="246"/>
      <c r="X1840" s="246"/>
      <c r="Y1840" s="246"/>
      <c r="Z1840" s="246"/>
      <c r="AA1840" s="246"/>
      <c r="AB1840" s="246"/>
      <c r="AC1840" s="246"/>
      <c r="AD1840" s="246"/>
      <c r="AE1840" s="246"/>
      <c r="AF1840" s="246"/>
      <c r="AG1840" s="246"/>
      <c r="AH1840" s="246"/>
      <c r="AI1840" s="246"/>
      <c r="AJ1840" s="246"/>
      <c r="AK1840" s="246"/>
      <c r="AL1840" s="246"/>
    </row>
    <row r="1841" spans="3:38" s="47" customFormat="1" ht="38.25" customHeight="1" x14ac:dyDescent="0.25">
      <c r="C1841" s="243"/>
      <c r="H1841" s="243"/>
      <c r="L1841" s="282"/>
      <c r="M1841" s="243"/>
      <c r="O1841" s="243"/>
      <c r="P1841" s="246"/>
      <c r="Q1841" s="246"/>
      <c r="R1841" s="246"/>
      <c r="S1841" s="246"/>
      <c r="T1841" s="246"/>
      <c r="U1841" s="246"/>
      <c r="V1841" s="246"/>
      <c r="W1841" s="246"/>
      <c r="X1841" s="246"/>
      <c r="Y1841" s="246"/>
      <c r="Z1841" s="246"/>
      <c r="AA1841" s="246"/>
      <c r="AB1841" s="246"/>
      <c r="AC1841" s="246"/>
      <c r="AD1841" s="246"/>
      <c r="AE1841" s="246"/>
      <c r="AF1841" s="246"/>
      <c r="AG1841" s="246"/>
      <c r="AH1841" s="246"/>
      <c r="AI1841" s="246"/>
      <c r="AJ1841" s="246"/>
      <c r="AK1841" s="246"/>
      <c r="AL1841" s="246"/>
    </row>
    <row r="1842" spans="3:38" s="47" customFormat="1" ht="38.25" customHeight="1" x14ac:dyDescent="0.25">
      <c r="C1842" s="243"/>
      <c r="H1842" s="243"/>
      <c r="L1842" s="282"/>
      <c r="M1842" s="243"/>
      <c r="O1842" s="243"/>
      <c r="P1842" s="246"/>
      <c r="Q1842" s="246"/>
      <c r="R1842" s="246"/>
      <c r="S1842" s="246"/>
      <c r="T1842" s="246"/>
      <c r="U1842" s="246"/>
      <c r="V1842" s="246"/>
      <c r="W1842" s="246"/>
      <c r="X1842" s="246"/>
      <c r="Y1842" s="246"/>
      <c r="Z1842" s="246"/>
      <c r="AA1842" s="246"/>
      <c r="AB1842" s="246"/>
      <c r="AC1842" s="246"/>
      <c r="AD1842" s="246"/>
      <c r="AE1842" s="246"/>
      <c r="AF1842" s="246"/>
      <c r="AG1842" s="246"/>
      <c r="AH1842" s="246"/>
      <c r="AI1842" s="246"/>
      <c r="AJ1842" s="246"/>
      <c r="AK1842" s="246"/>
      <c r="AL1842" s="246"/>
    </row>
    <row r="1843" spans="3:38" s="47" customFormat="1" ht="38.25" customHeight="1" x14ac:dyDescent="0.25">
      <c r="C1843" s="243"/>
      <c r="H1843" s="243"/>
      <c r="L1843" s="282"/>
      <c r="M1843" s="243"/>
      <c r="O1843" s="243"/>
      <c r="P1843" s="246"/>
      <c r="Q1843" s="246"/>
      <c r="R1843" s="246"/>
      <c r="S1843" s="246"/>
      <c r="T1843" s="246"/>
      <c r="U1843" s="246"/>
      <c r="V1843" s="246"/>
      <c r="W1843" s="246"/>
      <c r="X1843" s="246"/>
      <c r="Y1843" s="246"/>
      <c r="Z1843" s="246"/>
      <c r="AA1843" s="246"/>
      <c r="AB1843" s="246"/>
      <c r="AC1843" s="246"/>
      <c r="AD1843" s="246"/>
      <c r="AE1843" s="246"/>
      <c r="AF1843" s="246"/>
      <c r="AG1843" s="246"/>
      <c r="AH1843" s="246"/>
      <c r="AI1843" s="246"/>
      <c r="AJ1843" s="246"/>
      <c r="AK1843" s="246"/>
      <c r="AL1843" s="246"/>
    </row>
    <row r="1844" spans="3:38" s="47" customFormat="1" ht="38.25" customHeight="1" x14ac:dyDescent="0.25">
      <c r="C1844" s="243"/>
      <c r="H1844" s="243"/>
      <c r="L1844" s="282"/>
      <c r="M1844" s="243"/>
      <c r="O1844" s="243"/>
      <c r="P1844" s="246"/>
      <c r="Q1844" s="246"/>
      <c r="R1844" s="246"/>
      <c r="S1844" s="246"/>
      <c r="T1844" s="246"/>
      <c r="U1844" s="246"/>
      <c r="V1844" s="246"/>
      <c r="W1844" s="246"/>
      <c r="X1844" s="246"/>
      <c r="Y1844" s="246"/>
      <c r="Z1844" s="246"/>
      <c r="AA1844" s="246"/>
      <c r="AB1844" s="246"/>
      <c r="AC1844" s="246"/>
      <c r="AD1844" s="246"/>
      <c r="AE1844" s="246"/>
      <c r="AF1844" s="246"/>
      <c r="AG1844" s="246"/>
      <c r="AH1844" s="246"/>
      <c r="AI1844" s="246"/>
      <c r="AJ1844" s="246"/>
      <c r="AK1844" s="246"/>
      <c r="AL1844" s="246"/>
    </row>
    <row r="1845" spans="3:38" s="47" customFormat="1" ht="38.25" customHeight="1" x14ac:dyDescent="0.25">
      <c r="C1845" s="243"/>
      <c r="H1845" s="243"/>
      <c r="L1845" s="282"/>
      <c r="M1845" s="243"/>
      <c r="O1845" s="243"/>
      <c r="P1845" s="246"/>
      <c r="Q1845" s="246"/>
      <c r="R1845" s="246"/>
      <c r="S1845" s="246"/>
      <c r="T1845" s="246"/>
      <c r="U1845" s="246"/>
      <c r="V1845" s="246"/>
      <c r="W1845" s="246"/>
      <c r="X1845" s="246"/>
      <c r="Y1845" s="246"/>
      <c r="Z1845" s="246"/>
      <c r="AA1845" s="246"/>
      <c r="AB1845" s="246"/>
      <c r="AC1845" s="246"/>
      <c r="AD1845" s="246"/>
      <c r="AE1845" s="246"/>
      <c r="AF1845" s="246"/>
      <c r="AG1845" s="246"/>
      <c r="AH1845" s="246"/>
      <c r="AI1845" s="246"/>
      <c r="AJ1845" s="246"/>
      <c r="AK1845" s="246"/>
      <c r="AL1845" s="246"/>
    </row>
    <row r="1846" spans="3:38" s="47" customFormat="1" ht="38.25" customHeight="1" x14ac:dyDescent="0.25">
      <c r="C1846" s="243"/>
      <c r="H1846" s="243"/>
      <c r="L1846" s="282"/>
      <c r="M1846" s="243"/>
      <c r="O1846" s="243"/>
      <c r="P1846" s="246"/>
      <c r="Q1846" s="246"/>
      <c r="R1846" s="246"/>
      <c r="S1846" s="246"/>
      <c r="T1846" s="246"/>
      <c r="U1846" s="246"/>
      <c r="V1846" s="246"/>
      <c r="W1846" s="246"/>
      <c r="X1846" s="246"/>
      <c r="Y1846" s="246"/>
      <c r="Z1846" s="246"/>
      <c r="AA1846" s="246"/>
      <c r="AB1846" s="246"/>
      <c r="AC1846" s="246"/>
      <c r="AD1846" s="246"/>
      <c r="AE1846" s="246"/>
      <c r="AF1846" s="246"/>
      <c r="AG1846" s="246"/>
      <c r="AH1846" s="246"/>
      <c r="AI1846" s="246"/>
      <c r="AJ1846" s="246"/>
      <c r="AK1846" s="246"/>
      <c r="AL1846" s="246"/>
    </row>
    <row r="1847" spans="3:38" s="47" customFormat="1" ht="38.25" customHeight="1" x14ac:dyDescent="0.25">
      <c r="C1847" s="243"/>
      <c r="H1847" s="243"/>
      <c r="L1847" s="282"/>
      <c r="M1847" s="243"/>
      <c r="O1847" s="243"/>
      <c r="P1847" s="246"/>
      <c r="Q1847" s="246"/>
      <c r="R1847" s="246"/>
      <c r="S1847" s="246"/>
      <c r="T1847" s="246"/>
      <c r="U1847" s="246"/>
      <c r="V1847" s="246"/>
      <c r="W1847" s="246"/>
      <c r="X1847" s="246"/>
      <c r="Y1847" s="246"/>
      <c r="Z1847" s="246"/>
      <c r="AA1847" s="246"/>
      <c r="AB1847" s="246"/>
      <c r="AC1847" s="246"/>
      <c r="AD1847" s="246"/>
      <c r="AE1847" s="246"/>
      <c r="AF1847" s="246"/>
      <c r="AG1847" s="246"/>
      <c r="AH1847" s="246"/>
      <c r="AI1847" s="246"/>
      <c r="AJ1847" s="246"/>
      <c r="AK1847" s="246"/>
      <c r="AL1847" s="246"/>
    </row>
    <row r="1848" spans="3:38" s="47" customFormat="1" ht="38.25" customHeight="1" x14ac:dyDescent="0.25">
      <c r="C1848" s="243"/>
      <c r="H1848" s="243"/>
      <c r="L1848" s="282"/>
      <c r="M1848" s="243"/>
      <c r="O1848" s="243"/>
      <c r="P1848" s="246"/>
      <c r="Q1848" s="246"/>
      <c r="R1848" s="246"/>
      <c r="S1848" s="246"/>
      <c r="T1848" s="246"/>
      <c r="U1848" s="246"/>
      <c r="V1848" s="246"/>
      <c r="W1848" s="246"/>
      <c r="X1848" s="246"/>
      <c r="Y1848" s="246"/>
      <c r="Z1848" s="246"/>
      <c r="AA1848" s="246"/>
      <c r="AB1848" s="246"/>
      <c r="AC1848" s="246"/>
      <c r="AD1848" s="246"/>
      <c r="AE1848" s="246"/>
      <c r="AF1848" s="246"/>
      <c r="AG1848" s="246"/>
      <c r="AH1848" s="246"/>
      <c r="AI1848" s="246"/>
      <c r="AJ1848" s="246"/>
      <c r="AK1848" s="246"/>
      <c r="AL1848" s="246"/>
    </row>
    <row r="1849" spans="3:38" s="47" customFormat="1" ht="38.25" customHeight="1" x14ac:dyDescent="0.25">
      <c r="C1849" s="243"/>
      <c r="H1849" s="243"/>
      <c r="L1849" s="282"/>
      <c r="M1849" s="243"/>
      <c r="O1849" s="243"/>
      <c r="P1849" s="246"/>
      <c r="Q1849" s="246"/>
      <c r="R1849" s="246"/>
      <c r="S1849" s="246"/>
      <c r="T1849" s="246"/>
      <c r="U1849" s="246"/>
      <c r="V1849" s="246"/>
      <c r="W1849" s="246"/>
      <c r="X1849" s="246"/>
      <c r="Y1849" s="246"/>
      <c r="Z1849" s="246"/>
      <c r="AA1849" s="246"/>
      <c r="AB1849" s="246"/>
      <c r="AC1849" s="246"/>
      <c r="AD1849" s="246"/>
      <c r="AE1849" s="246"/>
      <c r="AF1849" s="246"/>
      <c r="AG1849" s="246"/>
      <c r="AH1849" s="246"/>
      <c r="AI1849" s="246"/>
      <c r="AJ1849" s="246"/>
      <c r="AK1849" s="246"/>
      <c r="AL1849" s="246"/>
    </row>
    <row r="1850" spans="3:38" s="47" customFormat="1" ht="38.25" customHeight="1" x14ac:dyDescent="0.25">
      <c r="C1850" s="243"/>
      <c r="H1850" s="243"/>
      <c r="L1850" s="282"/>
      <c r="M1850" s="243"/>
      <c r="O1850" s="243"/>
      <c r="P1850" s="246"/>
      <c r="Q1850" s="246"/>
      <c r="R1850" s="246"/>
      <c r="S1850" s="246"/>
      <c r="T1850" s="246"/>
      <c r="U1850" s="246"/>
      <c r="V1850" s="246"/>
      <c r="W1850" s="246"/>
      <c r="X1850" s="246"/>
      <c r="Y1850" s="246"/>
      <c r="Z1850" s="246"/>
      <c r="AA1850" s="246"/>
      <c r="AB1850" s="246"/>
      <c r="AC1850" s="246"/>
      <c r="AD1850" s="246"/>
      <c r="AE1850" s="246"/>
      <c r="AF1850" s="246"/>
      <c r="AG1850" s="246"/>
      <c r="AH1850" s="246"/>
      <c r="AI1850" s="246"/>
      <c r="AJ1850" s="246"/>
      <c r="AK1850" s="246"/>
      <c r="AL1850" s="246"/>
    </row>
    <row r="1851" spans="3:38" s="47" customFormat="1" ht="38.25" customHeight="1" x14ac:dyDescent="0.25">
      <c r="C1851" s="243"/>
      <c r="H1851" s="243"/>
      <c r="L1851" s="282"/>
      <c r="M1851" s="243"/>
      <c r="O1851" s="243"/>
      <c r="P1851" s="246"/>
      <c r="Q1851" s="246"/>
      <c r="R1851" s="246"/>
      <c r="S1851" s="246"/>
      <c r="T1851" s="246"/>
      <c r="U1851" s="246"/>
      <c r="V1851" s="246"/>
      <c r="W1851" s="246"/>
      <c r="X1851" s="246"/>
      <c r="Y1851" s="246"/>
      <c r="Z1851" s="246"/>
      <c r="AA1851" s="246"/>
      <c r="AB1851" s="246"/>
      <c r="AC1851" s="246"/>
      <c r="AD1851" s="246"/>
      <c r="AE1851" s="246"/>
      <c r="AF1851" s="246"/>
      <c r="AG1851" s="246"/>
      <c r="AH1851" s="246"/>
      <c r="AI1851" s="246"/>
      <c r="AJ1851" s="246"/>
      <c r="AK1851" s="246"/>
      <c r="AL1851" s="246"/>
    </row>
    <row r="1852" spans="3:38" s="47" customFormat="1" ht="38.25" customHeight="1" x14ac:dyDescent="0.25">
      <c r="C1852" s="243"/>
      <c r="H1852" s="243"/>
      <c r="L1852" s="282"/>
      <c r="M1852" s="243"/>
      <c r="O1852" s="243"/>
      <c r="P1852" s="246"/>
      <c r="Q1852" s="246"/>
      <c r="R1852" s="246"/>
      <c r="S1852" s="246"/>
      <c r="T1852" s="246"/>
      <c r="U1852" s="246"/>
      <c r="V1852" s="246"/>
      <c r="W1852" s="246"/>
      <c r="X1852" s="246"/>
      <c r="Y1852" s="246"/>
      <c r="Z1852" s="246"/>
      <c r="AA1852" s="246"/>
      <c r="AB1852" s="246"/>
      <c r="AC1852" s="246"/>
      <c r="AD1852" s="246"/>
      <c r="AE1852" s="246"/>
      <c r="AF1852" s="246"/>
      <c r="AG1852" s="246"/>
      <c r="AH1852" s="246"/>
      <c r="AI1852" s="246"/>
      <c r="AJ1852" s="246"/>
      <c r="AK1852" s="246"/>
      <c r="AL1852" s="246"/>
    </row>
    <row r="1853" spans="3:38" s="47" customFormat="1" ht="38.25" customHeight="1" x14ac:dyDescent="0.25">
      <c r="C1853" s="243"/>
      <c r="H1853" s="243"/>
      <c r="L1853" s="282"/>
      <c r="M1853" s="243"/>
      <c r="O1853" s="243"/>
      <c r="P1853" s="246"/>
      <c r="Q1853" s="246"/>
      <c r="R1853" s="246"/>
      <c r="S1853" s="246"/>
      <c r="T1853" s="246"/>
      <c r="U1853" s="246"/>
      <c r="V1853" s="246"/>
      <c r="W1853" s="246"/>
      <c r="X1853" s="246"/>
      <c r="Y1853" s="246"/>
      <c r="Z1853" s="246"/>
      <c r="AA1853" s="246"/>
      <c r="AB1853" s="246"/>
      <c r="AC1853" s="246"/>
      <c r="AD1853" s="246"/>
      <c r="AE1853" s="246"/>
      <c r="AF1853" s="246"/>
      <c r="AG1853" s="246"/>
      <c r="AH1853" s="246"/>
      <c r="AI1853" s="246"/>
      <c r="AJ1853" s="246"/>
      <c r="AK1853" s="246"/>
      <c r="AL1853" s="246"/>
    </row>
    <row r="1854" spans="3:38" s="47" customFormat="1" ht="38.25" customHeight="1" x14ac:dyDescent="0.25">
      <c r="C1854" s="243"/>
      <c r="H1854" s="243"/>
      <c r="L1854" s="282"/>
      <c r="M1854" s="243"/>
      <c r="O1854" s="243"/>
      <c r="P1854" s="246"/>
      <c r="Q1854" s="246"/>
      <c r="R1854" s="246"/>
      <c r="S1854" s="246"/>
      <c r="T1854" s="246"/>
      <c r="U1854" s="246"/>
      <c r="V1854" s="246"/>
      <c r="W1854" s="246"/>
      <c r="X1854" s="246"/>
      <c r="Y1854" s="246"/>
      <c r="Z1854" s="246"/>
      <c r="AA1854" s="246"/>
      <c r="AB1854" s="246"/>
      <c r="AC1854" s="246"/>
      <c r="AD1854" s="246"/>
      <c r="AE1854" s="246"/>
      <c r="AF1854" s="246"/>
      <c r="AG1854" s="246"/>
      <c r="AH1854" s="246"/>
      <c r="AI1854" s="246"/>
      <c r="AJ1854" s="246"/>
      <c r="AK1854" s="246"/>
      <c r="AL1854" s="246"/>
    </row>
    <row r="1855" spans="3:38" s="47" customFormat="1" ht="38.25" customHeight="1" x14ac:dyDescent="0.25">
      <c r="C1855" s="243"/>
      <c r="H1855" s="243"/>
      <c r="L1855" s="282"/>
      <c r="M1855" s="243"/>
      <c r="O1855" s="243"/>
      <c r="P1855" s="246"/>
      <c r="Q1855" s="246"/>
      <c r="R1855" s="246"/>
      <c r="S1855" s="246"/>
      <c r="T1855" s="246"/>
      <c r="U1855" s="246"/>
      <c r="V1855" s="246"/>
      <c r="W1855" s="246"/>
      <c r="X1855" s="246"/>
      <c r="Y1855" s="246"/>
      <c r="Z1855" s="246"/>
      <c r="AA1855" s="246"/>
      <c r="AB1855" s="246"/>
      <c r="AC1855" s="246"/>
      <c r="AD1855" s="246"/>
      <c r="AE1855" s="246"/>
      <c r="AF1855" s="246"/>
      <c r="AG1855" s="246"/>
      <c r="AH1855" s="246"/>
      <c r="AI1855" s="246"/>
      <c r="AJ1855" s="246"/>
      <c r="AK1855" s="246"/>
      <c r="AL1855" s="246"/>
    </row>
    <row r="1856" spans="3:38" s="47" customFormat="1" ht="38.25" customHeight="1" x14ac:dyDescent="0.25">
      <c r="C1856" s="243"/>
      <c r="H1856" s="243"/>
      <c r="L1856" s="282"/>
      <c r="M1856" s="243"/>
      <c r="O1856" s="243"/>
      <c r="P1856" s="246"/>
      <c r="Q1856" s="246"/>
      <c r="R1856" s="246"/>
      <c r="S1856" s="246"/>
      <c r="T1856" s="246"/>
      <c r="U1856" s="246"/>
      <c r="V1856" s="246"/>
      <c r="W1856" s="246"/>
      <c r="X1856" s="246"/>
      <c r="Y1856" s="246"/>
      <c r="Z1856" s="246"/>
      <c r="AA1856" s="246"/>
      <c r="AB1856" s="246"/>
      <c r="AC1856" s="246"/>
      <c r="AD1856" s="246"/>
      <c r="AE1856" s="246"/>
      <c r="AF1856" s="246"/>
      <c r="AG1856" s="246"/>
      <c r="AH1856" s="246"/>
      <c r="AI1856" s="246"/>
      <c r="AJ1856" s="246"/>
      <c r="AK1856" s="246"/>
      <c r="AL1856" s="246"/>
    </row>
    <row r="1857" spans="3:38" s="47" customFormat="1" ht="38.25" customHeight="1" x14ac:dyDescent="0.25">
      <c r="C1857" s="243"/>
      <c r="H1857" s="243"/>
      <c r="L1857" s="282"/>
      <c r="M1857" s="243"/>
      <c r="O1857" s="243"/>
      <c r="P1857" s="246"/>
      <c r="Q1857" s="246"/>
      <c r="R1857" s="246"/>
      <c r="S1857" s="246"/>
      <c r="T1857" s="246"/>
      <c r="U1857" s="246"/>
      <c r="V1857" s="246"/>
      <c r="W1857" s="246"/>
      <c r="X1857" s="246"/>
      <c r="Y1857" s="246"/>
      <c r="Z1857" s="246"/>
      <c r="AA1857" s="246"/>
      <c r="AB1857" s="246"/>
      <c r="AC1857" s="246"/>
      <c r="AD1857" s="246"/>
      <c r="AE1857" s="246"/>
      <c r="AF1857" s="246"/>
      <c r="AG1857" s="246"/>
      <c r="AH1857" s="246"/>
      <c r="AI1857" s="246"/>
      <c r="AJ1857" s="246"/>
      <c r="AK1857" s="246"/>
      <c r="AL1857" s="246"/>
    </row>
    <row r="1858" spans="3:38" s="47" customFormat="1" ht="38.25" customHeight="1" x14ac:dyDescent="0.25">
      <c r="C1858" s="243"/>
      <c r="H1858" s="243"/>
      <c r="L1858" s="282"/>
      <c r="M1858" s="243"/>
      <c r="O1858" s="243"/>
      <c r="P1858" s="246"/>
      <c r="Q1858" s="246"/>
      <c r="R1858" s="246"/>
      <c r="S1858" s="246"/>
      <c r="T1858" s="246"/>
      <c r="U1858" s="246"/>
      <c r="V1858" s="246"/>
      <c r="W1858" s="246"/>
      <c r="X1858" s="246"/>
      <c r="Y1858" s="246"/>
      <c r="Z1858" s="246"/>
      <c r="AA1858" s="246"/>
      <c r="AB1858" s="246"/>
      <c r="AC1858" s="246"/>
      <c r="AD1858" s="246"/>
      <c r="AE1858" s="246"/>
      <c r="AF1858" s="246"/>
      <c r="AG1858" s="246"/>
      <c r="AH1858" s="246"/>
      <c r="AI1858" s="246"/>
      <c r="AJ1858" s="246"/>
      <c r="AK1858" s="246"/>
      <c r="AL1858" s="246"/>
    </row>
    <row r="1859" spans="3:38" s="47" customFormat="1" ht="38.25" customHeight="1" x14ac:dyDescent="0.25">
      <c r="C1859" s="243"/>
      <c r="H1859" s="243"/>
      <c r="L1859" s="282"/>
      <c r="M1859" s="243"/>
      <c r="O1859" s="243"/>
      <c r="P1859" s="246"/>
      <c r="Q1859" s="246"/>
      <c r="R1859" s="246"/>
      <c r="S1859" s="246"/>
      <c r="T1859" s="246"/>
      <c r="U1859" s="246"/>
      <c r="V1859" s="246"/>
      <c r="W1859" s="246"/>
      <c r="X1859" s="246"/>
      <c r="Y1859" s="246"/>
      <c r="Z1859" s="246"/>
      <c r="AA1859" s="246"/>
      <c r="AB1859" s="246"/>
      <c r="AC1859" s="246"/>
      <c r="AD1859" s="246"/>
      <c r="AE1859" s="246"/>
      <c r="AF1859" s="246"/>
      <c r="AG1859" s="246"/>
      <c r="AH1859" s="246"/>
      <c r="AI1859" s="246"/>
      <c r="AJ1859" s="246"/>
      <c r="AK1859" s="246"/>
      <c r="AL1859" s="246"/>
    </row>
    <row r="1860" spans="3:38" s="47" customFormat="1" ht="38.25" customHeight="1" x14ac:dyDescent="0.25">
      <c r="C1860" s="243"/>
      <c r="H1860" s="243"/>
      <c r="L1860" s="282"/>
      <c r="M1860" s="243"/>
      <c r="O1860" s="243"/>
      <c r="P1860" s="246"/>
      <c r="Q1860" s="246"/>
      <c r="R1860" s="246"/>
      <c r="S1860" s="246"/>
      <c r="T1860" s="246"/>
      <c r="U1860" s="246"/>
      <c r="V1860" s="246"/>
      <c r="W1860" s="246"/>
      <c r="X1860" s="246"/>
      <c r="Y1860" s="246"/>
      <c r="Z1860" s="246"/>
      <c r="AA1860" s="246"/>
      <c r="AB1860" s="246"/>
      <c r="AC1860" s="246"/>
      <c r="AD1860" s="246"/>
      <c r="AE1860" s="246"/>
      <c r="AF1860" s="246"/>
      <c r="AG1860" s="246"/>
      <c r="AH1860" s="246"/>
      <c r="AI1860" s="246"/>
      <c r="AJ1860" s="246"/>
      <c r="AK1860" s="246"/>
      <c r="AL1860" s="246"/>
    </row>
    <row r="1861" spans="3:38" s="47" customFormat="1" ht="38.25" customHeight="1" x14ac:dyDescent="0.25">
      <c r="C1861" s="243"/>
      <c r="H1861" s="243"/>
      <c r="L1861" s="282"/>
      <c r="M1861" s="243"/>
      <c r="O1861" s="243"/>
      <c r="P1861" s="246"/>
      <c r="Q1861" s="246"/>
      <c r="R1861" s="246"/>
      <c r="S1861" s="246"/>
      <c r="T1861" s="246"/>
      <c r="U1861" s="246"/>
      <c r="V1861" s="246"/>
      <c r="W1861" s="246"/>
      <c r="X1861" s="246"/>
      <c r="Y1861" s="246"/>
      <c r="Z1861" s="246"/>
      <c r="AA1861" s="246"/>
      <c r="AB1861" s="246"/>
      <c r="AC1861" s="246"/>
      <c r="AD1861" s="246"/>
      <c r="AE1861" s="246"/>
      <c r="AF1861" s="246"/>
      <c r="AG1861" s="246"/>
      <c r="AH1861" s="246"/>
      <c r="AI1861" s="246"/>
      <c r="AJ1861" s="246"/>
      <c r="AK1861" s="246"/>
      <c r="AL1861" s="246"/>
    </row>
    <row r="1862" spans="3:38" s="47" customFormat="1" ht="38.25" customHeight="1" x14ac:dyDescent="0.25">
      <c r="C1862" s="243"/>
      <c r="H1862" s="243"/>
      <c r="L1862" s="282"/>
      <c r="M1862" s="243"/>
      <c r="O1862" s="243"/>
      <c r="P1862" s="246"/>
      <c r="Q1862" s="246"/>
      <c r="R1862" s="246"/>
      <c r="S1862" s="246"/>
      <c r="T1862" s="246"/>
      <c r="U1862" s="246"/>
      <c r="V1862" s="246"/>
      <c r="W1862" s="246"/>
      <c r="X1862" s="246"/>
      <c r="Y1862" s="246"/>
      <c r="Z1862" s="246"/>
      <c r="AA1862" s="246"/>
      <c r="AB1862" s="246"/>
      <c r="AC1862" s="246"/>
      <c r="AD1862" s="246"/>
      <c r="AE1862" s="246"/>
      <c r="AF1862" s="246"/>
      <c r="AG1862" s="246"/>
      <c r="AH1862" s="246"/>
      <c r="AI1862" s="246"/>
      <c r="AJ1862" s="246"/>
      <c r="AK1862" s="246"/>
      <c r="AL1862" s="246"/>
    </row>
    <row r="1863" spans="3:38" s="47" customFormat="1" ht="38.25" customHeight="1" x14ac:dyDescent="0.25">
      <c r="C1863" s="243"/>
      <c r="H1863" s="243"/>
      <c r="L1863" s="282"/>
      <c r="M1863" s="243"/>
      <c r="O1863" s="243"/>
      <c r="P1863" s="246"/>
      <c r="Q1863" s="246"/>
      <c r="R1863" s="246"/>
      <c r="S1863" s="246"/>
      <c r="T1863" s="246"/>
      <c r="U1863" s="246"/>
      <c r="V1863" s="246"/>
      <c r="W1863" s="246"/>
      <c r="X1863" s="246"/>
      <c r="Y1863" s="246"/>
      <c r="Z1863" s="246"/>
      <c r="AA1863" s="246"/>
      <c r="AB1863" s="246"/>
      <c r="AC1863" s="246"/>
      <c r="AD1863" s="246"/>
      <c r="AE1863" s="246"/>
      <c r="AF1863" s="246"/>
      <c r="AG1863" s="246"/>
      <c r="AH1863" s="246"/>
      <c r="AI1863" s="246"/>
      <c r="AJ1863" s="246"/>
      <c r="AK1863" s="246"/>
      <c r="AL1863" s="246"/>
    </row>
    <row r="1864" spans="3:38" s="47" customFormat="1" ht="38.25" customHeight="1" x14ac:dyDescent="0.25">
      <c r="C1864" s="243"/>
      <c r="H1864" s="243"/>
      <c r="L1864" s="282"/>
      <c r="M1864" s="243"/>
      <c r="O1864" s="243"/>
      <c r="P1864" s="246"/>
      <c r="Q1864" s="246"/>
      <c r="R1864" s="246"/>
      <c r="S1864" s="246"/>
      <c r="T1864" s="246"/>
      <c r="U1864" s="246"/>
      <c r="V1864" s="246"/>
      <c r="W1864" s="246"/>
      <c r="X1864" s="246"/>
      <c r="Y1864" s="246"/>
      <c r="Z1864" s="246"/>
      <c r="AA1864" s="246"/>
      <c r="AB1864" s="246"/>
      <c r="AC1864" s="246"/>
      <c r="AD1864" s="246"/>
      <c r="AE1864" s="246"/>
      <c r="AF1864" s="246"/>
      <c r="AG1864" s="246"/>
      <c r="AH1864" s="246"/>
      <c r="AI1864" s="246"/>
      <c r="AJ1864" s="246"/>
      <c r="AK1864" s="246"/>
      <c r="AL1864" s="246"/>
    </row>
    <row r="1865" spans="3:38" s="47" customFormat="1" ht="38.25" customHeight="1" x14ac:dyDescent="0.25">
      <c r="C1865" s="243"/>
      <c r="H1865" s="243"/>
      <c r="L1865" s="282"/>
      <c r="M1865" s="243"/>
      <c r="O1865" s="243"/>
      <c r="P1865" s="246"/>
      <c r="Q1865" s="246"/>
      <c r="R1865" s="246"/>
      <c r="S1865" s="246"/>
      <c r="T1865" s="246"/>
      <c r="U1865" s="246"/>
      <c r="V1865" s="246"/>
      <c r="W1865" s="246"/>
      <c r="X1865" s="246"/>
      <c r="Y1865" s="246"/>
      <c r="Z1865" s="246"/>
      <c r="AA1865" s="246"/>
      <c r="AB1865" s="246"/>
      <c r="AC1865" s="246"/>
      <c r="AD1865" s="246"/>
      <c r="AE1865" s="246"/>
      <c r="AF1865" s="246"/>
      <c r="AG1865" s="246"/>
      <c r="AH1865" s="246"/>
      <c r="AI1865" s="246"/>
      <c r="AJ1865" s="246"/>
      <c r="AK1865" s="246"/>
      <c r="AL1865" s="246"/>
    </row>
    <row r="1866" spans="3:38" s="47" customFormat="1" ht="38.25" customHeight="1" x14ac:dyDescent="0.25">
      <c r="C1866" s="243"/>
      <c r="H1866" s="243"/>
      <c r="L1866" s="282"/>
      <c r="M1866" s="243"/>
      <c r="O1866" s="243"/>
      <c r="P1866" s="246"/>
      <c r="Q1866" s="246"/>
      <c r="R1866" s="246"/>
      <c r="S1866" s="246"/>
      <c r="T1866" s="246"/>
      <c r="U1866" s="246"/>
      <c r="V1866" s="246"/>
      <c r="W1866" s="246"/>
      <c r="X1866" s="246"/>
      <c r="Y1866" s="246"/>
      <c r="Z1866" s="246"/>
      <c r="AA1866" s="246"/>
      <c r="AB1866" s="246"/>
      <c r="AC1866" s="246"/>
      <c r="AD1866" s="246"/>
      <c r="AE1866" s="246"/>
      <c r="AF1866" s="246"/>
      <c r="AG1866" s="246"/>
      <c r="AH1866" s="246"/>
      <c r="AI1866" s="246"/>
      <c r="AJ1866" s="246"/>
      <c r="AK1866" s="246"/>
      <c r="AL1866" s="246"/>
    </row>
    <row r="1867" spans="3:38" s="47" customFormat="1" ht="38.25" customHeight="1" x14ac:dyDescent="0.25">
      <c r="C1867" s="243"/>
      <c r="H1867" s="243"/>
      <c r="L1867" s="282"/>
      <c r="M1867" s="243"/>
      <c r="O1867" s="243"/>
      <c r="P1867" s="246"/>
      <c r="Q1867" s="246"/>
      <c r="R1867" s="246"/>
      <c r="S1867" s="246"/>
      <c r="T1867" s="246"/>
      <c r="U1867" s="246"/>
      <c r="V1867" s="246"/>
      <c r="W1867" s="246"/>
      <c r="X1867" s="246"/>
      <c r="Y1867" s="246"/>
      <c r="Z1867" s="246"/>
      <c r="AA1867" s="246"/>
      <c r="AB1867" s="246"/>
      <c r="AC1867" s="246"/>
      <c r="AD1867" s="246"/>
      <c r="AE1867" s="246"/>
      <c r="AF1867" s="246"/>
      <c r="AG1867" s="246"/>
      <c r="AH1867" s="246"/>
      <c r="AI1867" s="246"/>
      <c r="AJ1867" s="246"/>
      <c r="AK1867" s="246"/>
      <c r="AL1867" s="246"/>
    </row>
    <row r="1868" spans="3:38" s="47" customFormat="1" ht="38.25" customHeight="1" x14ac:dyDescent="0.25">
      <c r="C1868" s="243"/>
      <c r="H1868" s="243"/>
      <c r="L1868" s="282"/>
      <c r="M1868" s="243"/>
      <c r="O1868" s="243"/>
      <c r="P1868" s="246"/>
      <c r="Q1868" s="246"/>
      <c r="R1868" s="246"/>
      <c r="S1868" s="246"/>
      <c r="T1868" s="246"/>
      <c r="U1868" s="246"/>
      <c r="V1868" s="246"/>
      <c r="W1868" s="246"/>
      <c r="X1868" s="246"/>
      <c r="Y1868" s="246"/>
      <c r="Z1868" s="246"/>
      <c r="AA1868" s="246"/>
      <c r="AB1868" s="246"/>
      <c r="AC1868" s="246"/>
      <c r="AD1868" s="246"/>
      <c r="AE1868" s="246"/>
      <c r="AF1868" s="246"/>
      <c r="AG1868" s="246"/>
      <c r="AH1868" s="246"/>
      <c r="AI1868" s="246"/>
      <c r="AJ1868" s="246"/>
      <c r="AK1868" s="246"/>
      <c r="AL1868" s="246"/>
    </row>
    <row r="1869" spans="3:38" s="47" customFormat="1" ht="38.25" customHeight="1" x14ac:dyDescent="0.25">
      <c r="C1869" s="243"/>
      <c r="H1869" s="243"/>
      <c r="L1869" s="282"/>
      <c r="M1869" s="243"/>
      <c r="O1869" s="243"/>
      <c r="P1869" s="246"/>
      <c r="Q1869" s="246"/>
      <c r="R1869" s="246"/>
      <c r="S1869" s="246"/>
      <c r="T1869" s="246"/>
      <c r="U1869" s="246"/>
      <c r="V1869" s="246"/>
      <c r="W1869" s="246"/>
      <c r="X1869" s="246"/>
      <c r="Y1869" s="246"/>
      <c r="Z1869" s="246"/>
      <c r="AA1869" s="246"/>
      <c r="AB1869" s="246"/>
      <c r="AC1869" s="246"/>
      <c r="AD1869" s="246"/>
      <c r="AE1869" s="246"/>
      <c r="AF1869" s="246"/>
      <c r="AG1869" s="246"/>
      <c r="AH1869" s="246"/>
      <c r="AI1869" s="246"/>
      <c r="AJ1869" s="246"/>
      <c r="AK1869" s="246"/>
      <c r="AL1869" s="246"/>
    </row>
    <row r="1870" spans="3:38" s="47" customFormat="1" ht="38.25" customHeight="1" x14ac:dyDescent="0.25">
      <c r="C1870" s="243"/>
      <c r="H1870" s="243"/>
      <c r="L1870" s="282"/>
      <c r="M1870" s="243"/>
      <c r="O1870" s="243"/>
      <c r="P1870" s="246"/>
      <c r="Q1870" s="246"/>
      <c r="R1870" s="246"/>
      <c r="S1870" s="246"/>
      <c r="T1870" s="246"/>
      <c r="U1870" s="246"/>
      <c r="V1870" s="246"/>
      <c r="W1870" s="246"/>
      <c r="X1870" s="246"/>
      <c r="Y1870" s="246"/>
      <c r="Z1870" s="246"/>
      <c r="AA1870" s="246"/>
      <c r="AB1870" s="246"/>
      <c r="AC1870" s="246"/>
      <c r="AD1870" s="246"/>
      <c r="AE1870" s="246"/>
      <c r="AF1870" s="246"/>
      <c r="AG1870" s="246"/>
      <c r="AH1870" s="246"/>
      <c r="AI1870" s="246"/>
      <c r="AJ1870" s="246"/>
      <c r="AK1870" s="246"/>
      <c r="AL1870" s="246"/>
    </row>
    <row r="1871" spans="3:38" s="47" customFormat="1" ht="38.25" customHeight="1" x14ac:dyDescent="0.25">
      <c r="C1871" s="243"/>
      <c r="H1871" s="243"/>
      <c r="L1871" s="282"/>
      <c r="M1871" s="243"/>
      <c r="O1871" s="243"/>
      <c r="P1871" s="246"/>
      <c r="Q1871" s="246"/>
      <c r="R1871" s="246"/>
      <c r="S1871" s="246"/>
      <c r="T1871" s="246"/>
      <c r="U1871" s="246"/>
      <c r="V1871" s="246"/>
      <c r="W1871" s="246"/>
      <c r="X1871" s="246"/>
      <c r="Y1871" s="246"/>
      <c r="Z1871" s="246"/>
      <c r="AA1871" s="246"/>
      <c r="AB1871" s="246"/>
      <c r="AC1871" s="246"/>
      <c r="AD1871" s="246"/>
      <c r="AE1871" s="246"/>
      <c r="AF1871" s="246"/>
      <c r="AG1871" s="246"/>
      <c r="AH1871" s="246"/>
      <c r="AI1871" s="246"/>
      <c r="AJ1871" s="246"/>
      <c r="AK1871" s="246"/>
      <c r="AL1871" s="246"/>
    </row>
    <row r="1872" spans="3:38" s="47" customFormat="1" ht="38.25" customHeight="1" x14ac:dyDescent="0.25">
      <c r="C1872" s="243"/>
      <c r="H1872" s="243"/>
      <c r="L1872" s="282"/>
      <c r="M1872" s="243"/>
      <c r="O1872" s="243"/>
      <c r="P1872" s="246"/>
      <c r="Q1872" s="246"/>
      <c r="R1872" s="246"/>
      <c r="S1872" s="246"/>
      <c r="T1872" s="246"/>
      <c r="U1872" s="246"/>
      <c r="V1872" s="246"/>
      <c r="W1872" s="246"/>
      <c r="X1872" s="246"/>
      <c r="Y1872" s="246"/>
      <c r="Z1872" s="246"/>
      <c r="AA1872" s="246"/>
      <c r="AB1872" s="246"/>
      <c r="AC1872" s="246"/>
      <c r="AD1872" s="246"/>
      <c r="AE1872" s="246"/>
      <c r="AF1872" s="246"/>
      <c r="AG1872" s="246"/>
      <c r="AH1872" s="246"/>
      <c r="AI1872" s="246"/>
      <c r="AJ1872" s="246"/>
      <c r="AK1872" s="246"/>
      <c r="AL1872" s="246"/>
    </row>
    <row r="1873" spans="3:38" s="47" customFormat="1" ht="38.25" customHeight="1" x14ac:dyDescent="0.25">
      <c r="C1873" s="243"/>
      <c r="H1873" s="243"/>
      <c r="L1873" s="282"/>
      <c r="M1873" s="243"/>
      <c r="O1873" s="243"/>
      <c r="P1873" s="246"/>
      <c r="Q1873" s="246"/>
      <c r="R1873" s="246"/>
      <c r="S1873" s="246"/>
      <c r="T1873" s="246"/>
      <c r="U1873" s="246"/>
      <c r="V1873" s="246"/>
      <c r="W1873" s="246"/>
      <c r="X1873" s="246"/>
      <c r="Y1873" s="246"/>
      <c r="Z1873" s="246"/>
      <c r="AA1873" s="246"/>
      <c r="AB1873" s="246"/>
      <c r="AC1873" s="246"/>
      <c r="AD1873" s="246"/>
      <c r="AE1873" s="246"/>
      <c r="AF1873" s="246"/>
      <c r="AG1873" s="246"/>
      <c r="AH1873" s="246"/>
      <c r="AI1873" s="246"/>
      <c r="AJ1873" s="246"/>
      <c r="AK1873" s="246"/>
      <c r="AL1873" s="246"/>
    </row>
    <row r="1874" spans="3:38" s="47" customFormat="1" ht="38.25" customHeight="1" x14ac:dyDescent="0.25">
      <c r="C1874" s="243"/>
      <c r="H1874" s="243"/>
      <c r="L1874" s="282"/>
      <c r="M1874" s="243"/>
      <c r="O1874" s="243"/>
      <c r="P1874" s="246"/>
      <c r="Q1874" s="246"/>
      <c r="R1874" s="246"/>
      <c r="S1874" s="246"/>
      <c r="T1874" s="246"/>
      <c r="U1874" s="246"/>
      <c r="V1874" s="246"/>
      <c r="W1874" s="246"/>
      <c r="X1874" s="246"/>
      <c r="Y1874" s="246"/>
      <c r="Z1874" s="246"/>
      <c r="AA1874" s="246"/>
      <c r="AB1874" s="246"/>
      <c r="AC1874" s="246"/>
      <c r="AD1874" s="246"/>
      <c r="AE1874" s="246"/>
      <c r="AF1874" s="246"/>
      <c r="AG1874" s="246"/>
      <c r="AH1874" s="246"/>
      <c r="AI1874" s="246"/>
      <c r="AJ1874" s="246"/>
      <c r="AK1874" s="246"/>
      <c r="AL1874" s="246"/>
    </row>
    <row r="1875" spans="3:38" s="47" customFormat="1" ht="38.25" customHeight="1" x14ac:dyDescent="0.25">
      <c r="C1875" s="243"/>
      <c r="H1875" s="243"/>
      <c r="L1875" s="282"/>
      <c r="M1875" s="243"/>
      <c r="O1875" s="243"/>
      <c r="P1875" s="246"/>
      <c r="Q1875" s="246"/>
      <c r="R1875" s="246"/>
      <c r="S1875" s="246"/>
      <c r="T1875" s="246"/>
      <c r="U1875" s="246"/>
      <c r="V1875" s="246"/>
      <c r="W1875" s="246"/>
      <c r="X1875" s="246"/>
      <c r="Y1875" s="246"/>
      <c r="Z1875" s="246"/>
      <c r="AA1875" s="246"/>
      <c r="AB1875" s="246"/>
      <c r="AC1875" s="246"/>
      <c r="AD1875" s="246"/>
      <c r="AE1875" s="246"/>
      <c r="AF1875" s="246"/>
      <c r="AG1875" s="246"/>
      <c r="AH1875" s="246"/>
      <c r="AI1875" s="246"/>
      <c r="AJ1875" s="246"/>
      <c r="AK1875" s="246"/>
      <c r="AL1875" s="246"/>
    </row>
    <row r="1876" spans="3:38" s="47" customFormat="1" ht="38.25" customHeight="1" x14ac:dyDescent="0.25">
      <c r="C1876" s="243"/>
      <c r="H1876" s="243"/>
      <c r="L1876" s="282"/>
      <c r="M1876" s="243"/>
      <c r="O1876" s="243"/>
      <c r="P1876" s="246"/>
      <c r="Q1876" s="246"/>
      <c r="R1876" s="246"/>
      <c r="S1876" s="246"/>
      <c r="T1876" s="246"/>
      <c r="U1876" s="246"/>
      <c r="V1876" s="246"/>
      <c r="W1876" s="246"/>
      <c r="X1876" s="246"/>
      <c r="Y1876" s="246"/>
      <c r="Z1876" s="246"/>
      <c r="AA1876" s="246"/>
      <c r="AB1876" s="246"/>
      <c r="AC1876" s="246"/>
      <c r="AD1876" s="246"/>
      <c r="AE1876" s="246"/>
      <c r="AF1876" s="246"/>
      <c r="AG1876" s="246"/>
      <c r="AH1876" s="246"/>
      <c r="AI1876" s="246"/>
      <c r="AJ1876" s="246"/>
      <c r="AK1876" s="246"/>
      <c r="AL1876" s="246"/>
    </row>
    <row r="1877" spans="3:38" s="47" customFormat="1" ht="38.25" customHeight="1" x14ac:dyDescent="0.25">
      <c r="C1877" s="243"/>
      <c r="H1877" s="243"/>
      <c r="L1877" s="282"/>
      <c r="M1877" s="243"/>
      <c r="O1877" s="243"/>
      <c r="P1877" s="246"/>
      <c r="Q1877" s="246"/>
      <c r="R1877" s="246"/>
      <c r="S1877" s="246"/>
      <c r="T1877" s="246"/>
      <c r="U1877" s="246"/>
      <c r="V1877" s="246"/>
      <c r="W1877" s="246"/>
      <c r="X1877" s="246"/>
      <c r="Y1877" s="246"/>
      <c r="Z1877" s="246"/>
      <c r="AA1877" s="246"/>
      <c r="AB1877" s="246"/>
      <c r="AC1877" s="246"/>
      <c r="AD1877" s="246"/>
      <c r="AE1877" s="246"/>
      <c r="AF1877" s="246"/>
      <c r="AG1877" s="246"/>
      <c r="AH1877" s="246"/>
      <c r="AI1877" s="246"/>
      <c r="AJ1877" s="246"/>
      <c r="AK1877" s="246"/>
      <c r="AL1877" s="246"/>
    </row>
    <row r="1878" spans="3:38" s="47" customFormat="1" ht="38.25" customHeight="1" x14ac:dyDescent="0.25">
      <c r="C1878" s="243"/>
      <c r="H1878" s="243"/>
      <c r="L1878" s="282"/>
      <c r="M1878" s="243"/>
      <c r="O1878" s="243"/>
      <c r="P1878" s="246"/>
      <c r="Q1878" s="246"/>
      <c r="R1878" s="246"/>
      <c r="S1878" s="246"/>
      <c r="T1878" s="246"/>
      <c r="U1878" s="246"/>
      <c r="V1878" s="246"/>
      <c r="W1878" s="246"/>
      <c r="X1878" s="246"/>
      <c r="Y1878" s="246"/>
      <c r="Z1878" s="246"/>
      <c r="AA1878" s="246"/>
      <c r="AB1878" s="246"/>
      <c r="AC1878" s="246"/>
      <c r="AD1878" s="246"/>
      <c r="AE1878" s="246"/>
      <c r="AF1878" s="246"/>
      <c r="AG1878" s="246"/>
      <c r="AH1878" s="246"/>
      <c r="AI1878" s="246"/>
      <c r="AJ1878" s="246"/>
      <c r="AK1878" s="246"/>
      <c r="AL1878" s="246"/>
    </row>
    <row r="1879" spans="3:38" s="47" customFormat="1" ht="38.25" customHeight="1" x14ac:dyDescent="0.25">
      <c r="C1879" s="243"/>
      <c r="H1879" s="243"/>
      <c r="L1879" s="282"/>
      <c r="M1879" s="243"/>
      <c r="O1879" s="243"/>
      <c r="P1879" s="246"/>
      <c r="Q1879" s="246"/>
      <c r="R1879" s="246"/>
      <c r="S1879" s="246"/>
      <c r="T1879" s="246"/>
      <c r="U1879" s="246"/>
      <c r="V1879" s="246"/>
      <c r="W1879" s="246"/>
      <c r="X1879" s="246"/>
      <c r="Y1879" s="246"/>
      <c r="Z1879" s="246"/>
      <c r="AA1879" s="246"/>
      <c r="AB1879" s="246"/>
      <c r="AC1879" s="246"/>
      <c r="AD1879" s="246"/>
      <c r="AE1879" s="246"/>
      <c r="AF1879" s="246"/>
      <c r="AG1879" s="246"/>
      <c r="AH1879" s="246"/>
      <c r="AI1879" s="246"/>
      <c r="AJ1879" s="246"/>
      <c r="AK1879" s="246"/>
      <c r="AL1879" s="246"/>
    </row>
    <row r="1880" spans="3:38" s="47" customFormat="1" ht="38.25" customHeight="1" x14ac:dyDescent="0.25">
      <c r="C1880" s="243"/>
      <c r="H1880" s="243"/>
      <c r="L1880" s="282"/>
      <c r="M1880" s="243"/>
      <c r="O1880" s="243"/>
      <c r="P1880" s="246"/>
      <c r="Q1880" s="246"/>
      <c r="R1880" s="246"/>
      <c r="S1880" s="246"/>
      <c r="T1880" s="246"/>
      <c r="U1880" s="246"/>
      <c r="V1880" s="246"/>
      <c r="W1880" s="246"/>
      <c r="X1880" s="246"/>
      <c r="Y1880" s="246"/>
      <c r="Z1880" s="246"/>
      <c r="AA1880" s="246"/>
      <c r="AB1880" s="246"/>
      <c r="AC1880" s="246"/>
      <c r="AD1880" s="246"/>
      <c r="AE1880" s="246"/>
      <c r="AF1880" s="246"/>
      <c r="AG1880" s="246"/>
      <c r="AH1880" s="246"/>
      <c r="AI1880" s="246"/>
      <c r="AJ1880" s="246"/>
      <c r="AK1880" s="246"/>
      <c r="AL1880" s="246"/>
    </row>
    <row r="1881" spans="3:38" s="47" customFormat="1" ht="38.25" customHeight="1" x14ac:dyDescent="0.25">
      <c r="C1881" s="243"/>
      <c r="H1881" s="243"/>
      <c r="L1881" s="282"/>
      <c r="M1881" s="243"/>
      <c r="O1881" s="243"/>
      <c r="P1881" s="246"/>
      <c r="Q1881" s="246"/>
      <c r="R1881" s="246"/>
      <c r="S1881" s="246"/>
      <c r="T1881" s="246"/>
      <c r="U1881" s="246"/>
      <c r="V1881" s="246"/>
      <c r="W1881" s="246"/>
      <c r="X1881" s="246"/>
      <c r="Y1881" s="246"/>
      <c r="Z1881" s="246"/>
      <c r="AA1881" s="246"/>
      <c r="AB1881" s="246"/>
      <c r="AC1881" s="246"/>
      <c r="AD1881" s="246"/>
      <c r="AE1881" s="246"/>
      <c r="AF1881" s="246"/>
      <c r="AG1881" s="246"/>
      <c r="AH1881" s="246"/>
      <c r="AI1881" s="246"/>
      <c r="AJ1881" s="246"/>
      <c r="AK1881" s="246"/>
      <c r="AL1881" s="246"/>
    </row>
    <row r="1882" spans="3:38" s="47" customFormat="1" ht="38.25" customHeight="1" x14ac:dyDescent="0.25">
      <c r="C1882" s="243"/>
      <c r="H1882" s="243"/>
      <c r="L1882" s="282"/>
      <c r="M1882" s="243"/>
      <c r="O1882" s="243"/>
      <c r="P1882" s="246"/>
      <c r="Q1882" s="246"/>
      <c r="R1882" s="246"/>
      <c r="S1882" s="246"/>
      <c r="T1882" s="246"/>
      <c r="U1882" s="246"/>
      <c r="V1882" s="246"/>
      <c r="W1882" s="246"/>
      <c r="X1882" s="246"/>
      <c r="Y1882" s="246"/>
      <c r="Z1882" s="246"/>
      <c r="AA1882" s="246"/>
      <c r="AB1882" s="246"/>
      <c r="AC1882" s="246"/>
      <c r="AD1882" s="246"/>
      <c r="AE1882" s="246"/>
      <c r="AF1882" s="246"/>
      <c r="AG1882" s="246"/>
      <c r="AH1882" s="246"/>
      <c r="AI1882" s="246"/>
      <c r="AJ1882" s="246"/>
      <c r="AK1882" s="246"/>
      <c r="AL1882" s="246"/>
    </row>
    <row r="1883" spans="3:38" s="47" customFormat="1" ht="38.25" customHeight="1" x14ac:dyDescent="0.25">
      <c r="C1883" s="243"/>
      <c r="H1883" s="243"/>
      <c r="L1883" s="282"/>
      <c r="M1883" s="243"/>
      <c r="O1883" s="243"/>
      <c r="P1883" s="246"/>
      <c r="Q1883" s="246"/>
      <c r="R1883" s="246"/>
      <c r="S1883" s="246"/>
      <c r="T1883" s="246"/>
      <c r="U1883" s="246"/>
      <c r="V1883" s="246"/>
      <c r="W1883" s="246"/>
      <c r="X1883" s="246"/>
      <c r="Y1883" s="246"/>
      <c r="Z1883" s="246"/>
      <c r="AA1883" s="246"/>
      <c r="AB1883" s="246"/>
      <c r="AC1883" s="246"/>
      <c r="AD1883" s="246"/>
      <c r="AE1883" s="246"/>
      <c r="AF1883" s="246"/>
      <c r="AG1883" s="246"/>
      <c r="AH1883" s="246"/>
      <c r="AI1883" s="246"/>
      <c r="AJ1883" s="246"/>
      <c r="AK1883" s="246"/>
      <c r="AL1883" s="246"/>
    </row>
    <row r="1884" spans="3:38" s="47" customFormat="1" ht="38.25" customHeight="1" x14ac:dyDescent="0.25">
      <c r="C1884" s="243"/>
      <c r="H1884" s="243"/>
      <c r="L1884" s="282"/>
      <c r="M1884" s="243"/>
      <c r="O1884" s="243"/>
      <c r="P1884" s="246"/>
      <c r="Q1884" s="246"/>
      <c r="R1884" s="246"/>
      <c r="S1884" s="246"/>
      <c r="T1884" s="246"/>
      <c r="U1884" s="246"/>
      <c r="V1884" s="246"/>
      <c r="W1884" s="246"/>
      <c r="X1884" s="246"/>
      <c r="Y1884" s="246"/>
      <c r="Z1884" s="246"/>
      <c r="AA1884" s="246"/>
      <c r="AB1884" s="246"/>
      <c r="AC1884" s="246"/>
      <c r="AD1884" s="246"/>
      <c r="AE1884" s="246"/>
      <c r="AF1884" s="246"/>
      <c r="AG1884" s="246"/>
      <c r="AH1884" s="246"/>
      <c r="AI1884" s="246"/>
      <c r="AJ1884" s="246"/>
      <c r="AK1884" s="246"/>
      <c r="AL1884" s="246"/>
    </row>
    <row r="1885" spans="3:38" s="47" customFormat="1" ht="38.25" customHeight="1" x14ac:dyDescent="0.25">
      <c r="C1885" s="243"/>
      <c r="H1885" s="243"/>
      <c r="L1885" s="282"/>
      <c r="M1885" s="243"/>
      <c r="O1885" s="243"/>
      <c r="P1885" s="246"/>
      <c r="Q1885" s="246"/>
      <c r="R1885" s="246"/>
      <c r="S1885" s="246"/>
      <c r="T1885" s="246"/>
      <c r="U1885" s="246"/>
      <c r="V1885" s="246"/>
      <c r="W1885" s="246"/>
      <c r="X1885" s="246"/>
      <c r="Y1885" s="246"/>
      <c r="Z1885" s="246"/>
      <c r="AA1885" s="246"/>
      <c r="AB1885" s="246"/>
      <c r="AC1885" s="246"/>
      <c r="AD1885" s="246"/>
      <c r="AE1885" s="246"/>
      <c r="AF1885" s="246"/>
      <c r="AG1885" s="246"/>
      <c r="AH1885" s="246"/>
      <c r="AI1885" s="246"/>
      <c r="AJ1885" s="246"/>
      <c r="AK1885" s="246"/>
      <c r="AL1885" s="246"/>
    </row>
    <row r="1886" spans="3:38" s="47" customFormat="1" ht="38.25" customHeight="1" x14ac:dyDescent="0.25">
      <c r="C1886" s="243"/>
      <c r="H1886" s="243"/>
      <c r="L1886" s="282"/>
      <c r="M1886" s="243"/>
      <c r="O1886" s="243"/>
      <c r="P1886" s="246"/>
      <c r="Q1886" s="246"/>
      <c r="R1886" s="246"/>
      <c r="S1886" s="246"/>
      <c r="T1886" s="246"/>
      <c r="U1886" s="246"/>
      <c r="V1886" s="246"/>
      <c r="W1886" s="246"/>
      <c r="X1886" s="246"/>
      <c r="Y1886" s="246"/>
      <c r="Z1886" s="246"/>
      <c r="AA1886" s="246"/>
      <c r="AB1886" s="246"/>
      <c r="AC1886" s="246"/>
      <c r="AD1886" s="246"/>
      <c r="AE1886" s="246"/>
      <c r="AF1886" s="246"/>
      <c r="AG1886" s="246"/>
      <c r="AH1886" s="246"/>
      <c r="AI1886" s="246"/>
      <c r="AJ1886" s="246"/>
      <c r="AK1886" s="246"/>
      <c r="AL1886" s="246"/>
    </row>
    <row r="1887" spans="3:38" s="47" customFormat="1" ht="38.25" customHeight="1" x14ac:dyDescent="0.25">
      <c r="C1887" s="243"/>
      <c r="H1887" s="243"/>
      <c r="L1887" s="282"/>
      <c r="M1887" s="243"/>
      <c r="O1887" s="243"/>
      <c r="P1887" s="246"/>
      <c r="Q1887" s="246"/>
      <c r="R1887" s="246"/>
      <c r="S1887" s="246"/>
      <c r="T1887" s="246"/>
      <c r="U1887" s="246"/>
      <c r="V1887" s="246"/>
      <c r="W1887" s="246"/>
      <c r="X1887" s="246"/>
      <c r="Y1887" s="246"/>
      <c r="Z1887" s="246"/>
      <c r="AA1887" s="246"/>
      <c r="AB1887" s="246"/>
      <c r="AC1887" s="246"/>
      <c r="AD1887" s="246"/>
      <c r="AE1887" s="246"/>
      <c r="AF1887" s="246"/>
      <c r="AG1887" s="246"/>
      <c r="AH1887" s="246"/>
      <c r="AI1887" s="246"/>
      <c r="AJ1887" s="246"/>
      <c r="AK1887" s="246"/>
      <c r="AL1887" s="246"/>
    </row>
    <row r="1888" spans="3:38" s="47" customFormat="1" ht="38.25" customHeight="1" x14ac:dyDescent="0.25">
      <c r="C1888" s="243"/>
      <c r="H1888" s="243"/>
      <c r="L1888" s="282"/>
      <c r="M1888" s="243"/>
      <c r="O1888" s="243"/>
      <c r="P1888" s="246"/>
      <c r="Q1888" s="246"/>
      <c r="R1888" s="246"/>
      <c r="S1888" s="246"/>
      <c r="T1888" s="246"/>
      <c r="U1888" s="246"/>
      <c r="V1888" s="246"/>
      <c r="W1888" s="246"/>
      <c r="X1888" s="246"/>
      <c r="Y1888" s="246"/>
      <c r="Z1888" s="246"/>
      <c r="AA1888" s="246"/>
      <c r="AB1888" s="246"/>
      <c r="AC1888" s="246"/>
      <c r="AD1888" s="246"/>
      <c r="AE1888" s="246"/>
      <c r="AF1888" s="246"/>
      <c r="AG1888" s="246"/>
      <c r="AH1888" s="246"/>
      <c r="AI1888" s="246"/>
      <c r="AJ1888" s="246"/>
      <c r="AK1888" s="246"/>
      <c r="AL1888" s="246"/>
    </row>
    <row r="1889" spans="3:38" s="47" customFormat="1" ht="38.25" customHeight="1" x14ac:dyDescent="0.25">
      <c r="C1889" s="243"/>
      <c r="H1889" s="243"/>
      <c r="L1889" s="282"/>
      <c r="M1889" s="243"/>
      <c r="O1889" s="243"/>
      <c r="P1889" s="246"/>
      <c r="Q1889" s="246"/>
      <c r="R1889" s="246"/>
      <c r="S1889" s="246"/>
      <c r="T1889" s="246"/>
      <c r="U1889" s="246"/>
      <c r="V1889" s="246"/>
      <c r="W1889" s="246"/>
      <c r="X1889" s="246"/>
      <c r="Y1889" s="246"/>
      <c r="Z1889" s="246"/>
      <c r="AA1889" s="246"/>
      <c r="AB1889" s="246"/>
      <c r="AC1889" s="246"/>
      <c r="AD1889" s="246"/>
      <c r="AE1889" s="246"/>
      <c r="AF1889" s="246"/>
      <c r="AG1889" s="246"/>
      <c r="AH1889" s="246"/>
      <c r="AI1889" s="246"/>
      <c r="AJ1889" s="246"/>
      <c r="AK1889" s="246"/>
      <c r="AL1889" s="246"/>
    </row>
    <row r="1890" spans="3:38" s="47" customFormat="1" ht="38.25" customHeight="1" x14ac:dyDescent="0.25">
      <c r="C1890" s="243"/>
      <c r="H1890" s="243"/>
      <c r="L1890" s="282"/>
      <c r="M1890" s="243"/>
      <c r="O1890" s="243"/>
      <c r="P1890" s="246"/>
      <c r="Q1890" s="246"/>
      <c r="R1890" s="246"/>
      <c r="S1890" s="246"/>
      <c r="T1890" s="246"/>
      <c r="U1890" s="246"/>
      <c r="V1890" s="246"/>
      <c r="W1890" s="246"/>
      <c r="X1890" s="246"/>
      <c r="Y1890" s="246"/>
      <c r="Z1890" s="246"/>
      <c r="AA1890" s="246"/>
      <c r="AB1890" s="246"/>
      <c r="AC1890" s="246"/>
      <c r="AD1890" s="246"/>
      <c r="AE1890" s="246"/>
      <c r="AF1890" s="246"/>
      <c r="AG1890" s="246"/>
      <c r="AH1890" s="246"/>
      <c r="AI1890" s="246"/>
      <c r="AJ1890" s="246"/>
      <c r="AK1890" s="246"/>
      <c r="AL1890" s="246"/>
    </row>
    <row r="1891" spans="3:38" s="47" customFormat="1" ht="38.25" customHeight="1" x14ac:dyDescent="0.25">
      <c r="C1891" s="243"/>
      <c r="H1891" s="243"/>
      <c r="L1891" s="282"/>
      <c r="M1891" s="243"/>
      <c r="O1891" s="243"/>
      <c r="P1891" s="246"/>
      <c r="Q1891" s="246"/>
      <c r="R1891" s="246"/>
      <c r="S1891" s="246"/>
      <c r="T1891" s="246"/>
      <c r="U1891" s="246"/>
      <c r="V1891" s="246"/>
      <c r="W1891" s="246"/>
      <c r="X1891" s="246"/>
      <c r="Y1891" s="246"/>
      <c r="Z1891" s="246"/>
      <c r="AA1891" s="246"/>
      <c r="AB1891" s="246"/>
      <c r="AC1891" s="246"/>
      <c r="AD1891" s="246"/>
      <c r="AE1891" s="246"/>
      <c r="AF1891" s="246"/>
      <c r="AG1891" s="246"/>
      <c r="AH1891" s="246"/>
      <c r="AI1891" s="246"/>
      <c r="AJ1891" s="246"/>
      <c r="AK1891" s="246"/>
      <c r="AL1891" s="246"/>
    </row>
    <row r="1892" spans="3:38" s="47" customFormat="1" ht="38.25" customHeight="1" x14ac:dyDescent="0.25">
      <c r="C1892" s="243"/>
      <c r="H1892" s="243"/>
      <c r="L1892" s="282"/>
      <c r="M1892" s="243"/>
      <c r="O1892" s="243"/>
      <c r="P1892" s="246"/>
      <c r="Q1892" s="246"/>
      <c r="R1892" s="246"/>
      <c r="S1892" s="246"/>
      <c r="T1892" s="246"/>
      <c r="U1892" s="246"/>
      <c r="V1892" s="246"/>
      <c r="W1892" s="246"/>
      <c r="X1892" s="246"/>
      <c r="Y1892" s="246"/>
      <c r="Z1892" s="246"/>
      <c r="AA1892" s="246"/>
      <c r="AB1892" s="246"/>
      <c r="AC1892" s="246"/>
      <c r="AD1892" s="246"/>
      <c r="AE1892" s="246"/>
      <c r="AF1892" s="246"/>
      <c r="AG1892" s="246"/>
      <c r="AH1892" s="246"/>
      <c r="AI1892" s="246"/>
      <c r="AJ1892" s="246"/>
      <c r="AK1892" s="246"/>
      <c r="AL1892" s="246"/>
    </row>
    <row r="1893" spans="3:38" s="47" customFormat="1" ht="38.25" customHeight="1" x14ac:dyDescent="0.25">
      <c r="C1893" s="243"/>
      <c r="H1893" s="243"/>
      <c r="L1893" s="282"/>
      <c r="M1893" s="243"/>
      <c r="O1893" s="243"/>
      <c r="P1893" s="246"/>
      <c r="Q1893" s="246"/>
      <c r="R1893" s="246"/>
      <c r="S1893" s="246"/>
      <c r="T1893" s="246"/>
      <c r="U1893" s="246"/>
      <c r="V1893" s="246"/>
      <c r="W1893" s="246"/>
      <c r="X1893" s="246"/>
      <c r="Y1893" s="246"/>
      <c r="Z1893" s="246"/>
      <c r="AA1893" s="246"/>
      <c r="AB1893" s="246"/>
      <c r="AC1893" s="246"/>
      <c r="AD1893" s="246"/>
      <c r="AE1893" s="246"/>
      <c r="AF1893" s="246"/>
      <c r="AG1893" s="246"/>
      <c r="AH1893" s="246"/>
      <c r="AI1893" s="246"/>
      <c r="AJ1893" s="246"/>
      <c r="AK1893" s="246"/>
      <c r="AL1893" s="246"/>
    </row>
    <row r="1894" spans="3:38" s="47" customFormat="1" ht="38.25" customHeight="1" x14ac:dyDescent="0.25">
      <c r="C1894" s="243"/>
      <c r="H1894" s="243"/>
      <c r="L1894" s="282"/>
      <c r="M1894" s="243"/>
      <c r="O1894" s="243"/>
      <c r="P1894" s="246"/>
      <c r="Q1894" s="246"/>
      <c r="R1894" s="246"/>
      <c r="S1894" s="246"/>
      <c r="T1894" s="246"/>
      <c r="U1894" s="246"/>
      <c r="V1894" s="246"/>
      <c r="W1894" s="246"/>
      <c r="X1894" s="246"/>
      <c r="Y1894" s="246"/>
      <c r="Z1894" s="246"/>
      <c r="AA1894" s="246"/>
      <c r="AB1894" s="246"/>
      <c r="AC1894" s="246"/>
      <c r="AD1894" s="246"/>
      <c r="AE1894" s="246"/>
      <c r="AF1894" s="246"/>
      <c r="AG1894" s="246"/>
      <c r="AH1894" s="246"/>
      <c r="AI1894" s="246"/>
      <c r="AJ1894" s="246"/>
      <c r="AK1894" s="246"/>
      <c r="AL1894" s="246"/>
    </row>
    <row r="1895" spans="3:38" s="47" customFormat="1" ht="38.25" customHeight="1" x14ac:dyDescent="0.25">
      <c r="C1895" s="243"/>
      <c r="H1895" s="243"/>
      <c r="L1895" s="282"/>
      <c r="M1895" s="243"/>
      <c r="O1895" s="243"/>
      <c r="P1895" s="246"/>
      <c r="Q1895" s="246"/>
      <c r="R1895" s="246"/>
      <c r="S1895" s="246"/>
      <c r="T1895" s="246"/>
      <c r="U1895" s="246"/>
      <c r="V1895" s="246"/>
      <c r="W1895" s="246"/>
      <c r="X1895" s="246"/>
      <c r="Y1895" s="246"/>
      <c r="Z1895" s="246"/>
      <c r="AA1895" s="246"/>
      <c r="AB1895" s="246"/>
      <c r="AC1895" s="246"/>
      <c r="AD1895" s="246"/>
      <c r="AE1895" s="246"/>
      <c r="AF1895" s="246"/>
      <c r="AG1895" s="246"/>
      <c r="AH1895" s="246"/>
      <c r="AI1895" s="246"/>
      <c r="AJ1895" s="246"/>
      <c r="AK1895" s="246"/>
      <c r="AL1895" s="246"/>
    </row>
    <row r="1896" spans="3:38" s="47" customFormat="1" ht="38.25" customHeight="1" x14ac:dyDescent="0.25">
      <c r="C1896" s="243"/>
      <c r="H1896" s="243"/>
      <c r="L1896" s="282"/>
      <c r="M1896" s="243"/>
      <c r="O1896" s="243"/>
      <c r="P1896" s="246"/>
      <c r="Q1896" s="246"/>
      <c r="R1896" s="246"/>
      <c r="S1896" s="246"/>
      <c r="T1896" s="246"/>
      <c r="U1896" s="246"/>
      <c r="V1896" s="246"/>
      <c r="W1896" s="246"/>
      <c r="X1896" s="246"/>
      <c r="Y1896" s="246"/>
      <c r="Z1896" s="246"/>
      <c r="AA1896" s="246"/>
      <c r="AB1896" s="246"/>
      <c r="AC1896" s="246"/>
      <c r="AD1896" s="246"/>
      <c r="AE1896" s="246"/>
      <c r="AF1896" s="246"/>
      <c r="AG1896" s="246"/>
      <c r="AH1896" s="246"/>
      <c r="AI1896" s="246"/>
      <c r="AJ1896" s="246"/>
      <c r="AK1896" s="246"/>
      <c r="AL1896" s="246"/>
    </row>
    <row r="1897" spans="3:38" s="47" customFormat="1" ht="38.25" customHeight="1" x14ac:dyDescent="0.25">
      <c r="C1897" s="243"/>
      <c r="H1897" s="243"/>
      <c r="L1897" s="282"/>
      <c r="M1897" s="243"/>
      <c r="O1897" s="243"/>
      <c r="P1897" s="246"/>
      <c r="Q1897" s="246"/>
      <c r="R1897" s="246"/>
      <c r="S1897" s="246"/>
      <c r="T1897" s="246"/>
      <c r="U1897" s="246"/>
      <c r="V1897" s="246"/>
      <c r="W1897" s="246"/>
      <c r="X1897" s="246"/>
      <c r="Y1897" s="246"/>
      <c r="Z1897" s="246"/>
      <c r="AA1897" s="246"/>
      <c r="AB1897" s="246"/>
      <c r="AC1897" s="246"/>
      <c r="AD1897" s="246"/>
      <c r="AE1897" s="246"/>
      <c r="AF1897" s="246"/>
      <c r="AG1897" s="246"/>
      <c r="AH1897" s="246"/>
      <c r="AI1897" s="246"/>
      <c r="AJ1897" s="246"/>
      <c r="AK1897" s="246"/>
      <c r="AL1897" s="246"/>
    </row>
    <row r="1898" spans="3:38" s="47" customFormat="1" ht="38.25" customHeight="1" x14ac:dyDescent="0.25">
      <c r="C1898" s="243"/>
      <c r="H1898" s="243"/>
      <c r="L1898" s="282"/>
      <c r="M1898" s="243"/>
      <c r="O1898" s="243"/>
      <c r="P1898" s="246"/>
      <c r="Q1898" s="246"/>
      <c r="R1898" s="246"/>
      <c r="S1898" s="246"/>
      <c r="T1898" s="246"/>
      <c r="U1898" s="246"/>
      <c r="V1898" s="246"/>
      <c r="W1898" s="246"/>
      <c r="X1898" s="246"/>
      <c r="Y1898" s="246"/>
      <c r="Z1898" s="246"/>
      <c r="AA1898" s="246"/>
      <c r="AB1898" s="246"/>
      <c r="AC1898" s="246"/>
      <c r="AD1898" s="246"/>
      <c r="AE1898" s="246"/>
      <c r="AF1898" s="246"/>
      <c r="AG1898" s="246"/>
      <c r="AH1898" s="246"/>
      <c r="AI1898" s="246"/>
      <c r="AJ1898" s="246"/>
      <c r="AK1898" s="246"/>
      <c r="AL1898" s="246"/>
    </row>
    <row r="1899" spans="3:38" s="47" customFormat="1" ht="38.25" customHeight="1" x14ac:dyDescent="0.25">
      <c r="C1899" s="243"/>
      <c r="H1899" s="243"/>
      <c r="L1899" s="282"/>
      <c r="M1899" s="243"/>
      <c r="O1899" s="243"/>
      <c r="P1899" s="246"/>
      <c r="Q1899" s="246"/>
      <c r="R1899" s="246"/>
      <c r="S1899" s="246"/>
      <c r="T1899" s="246"/>
      <c r="U1899" s="246"/>
      <c r="V1899" s="246"/>
      <c r="W1899" s="246"/>
      <c r="X1899" s="246"/>
      <c r="Y1899" s="246"/>
      <c r="Z1899" s="246"/>
      <c r="AA1899" s="246"/>
      <c r="AB1899" s="246"/>
      <c r="AC1899" s="246"/>
      <c r="AD1899" s="246"/>
      <c r="AE1899" s="246"/>
      <c r="AF1899" s="246"/>
      <c r="AG1899" s="246"/>
      <c r="AH1899" s="246"/>
      <c r="AI1899" s="246"/>
      <c r="AJ1899" s="246"/>
      <c r="AK1899" s="246"/>
      <c r="AL1899" s="246"/>
    </row>
    <row r="1900" spans="3:38" s="47" customFormat="1" ht="38.25" customHeight="1" x14ac:dyDescent="0.25">
      <c r="C1900" s="243"/>
      <c r="H1900" s="243"/>
      <c r="L1900" s="282"/>
      <c r="M1900" s="243"/>
      <c r="O1900" s="243"/>
      <c r="P1900" s="246"/>
      <c r="Q1900" s="246"/>
      <c r="R1900" s="246"/>
      <c r="S1900" s="246"/>
      <c r="T1900" s="246"/>
      <c r="U1900" s="246"/>
      <c r="V1900" s="246"/>
      <c r="W1900" s="246"/>
      <c r="X1900" s="246"/>
      <c r="Y1900" s="246"/>
      <c r="Z1900" s="246"/>
      <c r="AA1900" s="246"/>
      <c r="AB1900" s="246"/>
      <c r="AC1900" s="246"/>
      <c r="AD1900" s="246"/>
      <c r="AE1900" s="246"/>
      <c r="AF1900" s="246"/>
      <c r="AG1900" s="246"/>
      <c r="AH1900" s="246"/>
      <c r="AI1900" s="246"/>
      <c r="AJ1900" s="246"/>
      <c r="AK1900" s="246"/>
      <c r="AL1900" s="246"/>
    </row>
    <row r="1901" spans="3:38" s="47" customFormat="1" ht="38.25" customHeight="1" x14ac:dyDescent="0.25">
      <c r="C1901" s="243"/>
      <c r="H1901" s="243"/>
      <c r="L1901" s="282"/>
      <c r="M1901" s="243"/>
      <c r="O1901" s="243"/>
      <c r="P1901" s="246"/>
      <c r="Q1901" s="246"/>
      <c r="R1901" s="246"/>
      <c r="S1901" s="246"/>
      <c r="T1901" s="246"/>
      <c r="U1901" s="246"/>
      <c r="V1901" s="246"/>
      <c r="W1901" s="246"/>
      <c r="X1901" s="246"/>
      <c r="Y1901" s="246"/>
      <c r="Z1901" s="246"/>
      <c r="AA1901" s="246"/>
      <c r="AB1901" s="246"/>
      <c r="AC1901" s="246"/>
      <c r="AD1901" s="246"/>
      <c r="AE1901" s="246"/>
      <c r="AF1901" s="246"/>
      <c r="AG1901" s="246"/>
      <c r="AH1901" s="246"/>
      <c r="AI1901" s="246"/>
      <c r="AJ1901" s="246"/>
      <c r="AK1901" s="246"/>
      <c r="AL1901" s="246"/>
    </row>
    <row r="1902" spans="3:38" s="47" customFormat="1" ht="38.25" customHeight="1" x14ac:dyDescent="0.25">
      <c r="C1902" s="243"/>
      <c r="H1902" s="243"/>
      <c r="L1902" s="282"/>
      <c r="M1902" s="243"/>
      <c r="O1902" s="243"/>
      <c r="P1902" s="246"/>
      <c r="Q1902" s="246"/>
      <c r="R1902" s="246"/>
      <c r="S1902" s="246"/>
      <c r="T1902" s="246"/>
      <c r="U1902" s="246"/>
      <c r="V1902" s="246"/>
      <c r="W1902" s="246"/>
      <c r="X1902" s="246"/>
      <c r="Y1902" s="246"/>
      <c r="Z1902" s="246"/>
      <c r="AA1902" s="246"/>
      <c r="AB1902" s="246"/>
      <c r="AC1902" s="246"/>
      <c r="AD1902" s="246"/>
      <c r="AE1902" s="246"/>
      <c r="AF1902" s="246"/>
      <c r="AG1902" s="246"/>
      <c r="AH1902" s="246"/>
      <c r="AI1902" s="246"/>
      <c r="AJ1902" s="246"/>
      <c r="AK1902" s="246"/>
      <c r="AL1902" s="246"/>
    </row>
    <row r="1903" spans="3:38" s="47" customFormat="1" ht="38.25" customHeight="1" x14ac:dyDescent="0.25">
      <c r="C1903" s="243"/>
      <c r="H1903" s="243"/>
      <c r="L1903" s="282"/>
      <c r="M1903" s="243"/>
      <c r="O1903" s="243"/>
      <c r="P1903" s="246"/>
      <c r="Q1903" s="246"/>
      <c r="R1903" s="246"/>
      <c r="S1903" s="246"/>
      <c r="T1903" s="246"/>
      <c r="U1903" s="246"/>
      <c r="V1903" s="246"/>
      <c r="W1903" s="246"/>
      <c r="X1903" s="246"/>
      <c r="Y1903" s="246"/>
      <c r="Z1903" s="246"/>
      <c r="AA1903" s="246"/>
      <c r="AB1903" s="246"/>
      <c r="AC1903" s="246"/>
      <c r="AD1903" s="246"/>
      <c r="AE1903" s="246"/>
      <c r="AF1903" s="246"/>
      <c r="AG1903" s="246"/>
      <c r="AH1903" s="246"/>
      <c r="AI1903" s="246"/>
      <c r="AJ1903" s="246"/>
      <c r="AK1903" s="246"/>
      <c r="AL1903" s="246"/>
    </row>
    <row r="1904" spans="3:38" s="47" customFormat="1" ht="38.25" customHeight="1" x14ac:dyDescent="0.25">
      <c r="C1904" s="243"/>
      <c r="H1904" s="243"/>
      <c r="L1904" s="282"/>
      <c r="M1904" s="243"/>
      <c r="O1904" s="243"/>
      <c r="P1904" s="246"/>
      <c r="Q1904" s="246"/>
      <c r="R1904" s="246"/>
      <c r="S1904" s="246"/>
      <c r="T1904" s="246"/>
      <c r="U1904" s="246"/>
      <c r="V1904" s="246"/>
      <c r="W1904" s="246"/>
      <c r="X1904" s="246"/>
      <c r="Y1904" s="246"/>
      <c r="Z1904" s="246"/>
      <c r="AA1904" s="246"/>
      <c r="AB1904" s="246"/>
      <c r="AC1904" s="246"/>
      <c r="AD1904" s="246"/>
      <c r="AE1904" s="246"/>
      <c r="AF1904" s="246"/>
      <c r="AG1904" s="246"/>
      <c r="AH1904" s="246"/>
      <c r="AI1904" s="246"/>
      <c r="AJ1904" s="246"/>
      <c r="AK1904" s="246"/>
      <c r="AL1904" s="246"/>
    </row>
    <row r="1905" spans="3:38" s="47" customFormat="1" ht="38.25" customHeight="1" x14ac:dyDescent="0.25">
      <c r="C1905" s="243"/>
      <c r="H1905" s="243"/>
      <c r="L1905" s="282"/>
      <c r="M1905" s="243"/>
      <c r="O1905" s="243"/>
      <c r="P1905" s="246"/>
      <c r="Q1905" s="246"/>
      <c r="R1905" s="246"/>
      <c r="S1905" s="246"/>
      <c r="T1905" s="246"/>
      <c r="U1905" s="246"/>
      <c r="V1905" s="246"/>
      <c r="W1905" s="246"/>
      <c r="X1905" s="246"/>
      <c r="Y1905" s="246"/>
      <c r="Z1905" s="246"/>
      <c r="AA1905" s="246"/>
      <c r="AB1905" s="246"/>
      <c r="AC1905" s="246"/>
      <c r="AD1905" s="246"/>
      <c r="AE1905" s="246"/>
      <c r="AF1905" s="246"/>
      <c r="AG1905" s="246"/>
      <c r="AH1905" s="246"/>
      <c r="AI1905" s="246"/>
      <c r="AJ1905" s="246"/>
      <c r="AK1905" s="246"/>
      <c r="AL1905" s="246"/>
    </row>
    <row r="1906" spans="3:38" s="47" customFormat="1" ht="38.25" customHeight="1" x14ac:dyDescent="0.25">
      <c r="C1906" s="243"/>
      <c r="H1906" s="243"/>
      <c r="L1906" s="282"/>
      <c r="M1906" s="243"/>
      <c r="O1906" s="243"/>
      <c r="P1906" s="246"/>
      <c r="Q1906" s="246"/>
      <c r="R1906" s="246"/>
      <c r="S1906" s="246"/>
      <c r="T1906" s="246"/>
      <c r="U1906" s="246"/>
      <c r="V1906" s="246"/>
      <c r="W1906" s="246"/>
      <c r="X1906" s="246"/>
      <c r="Y1906" s="246"/>
      <c r="Z1906" s="246"/>
      <c r="AA1906" s="246"/>
      <c r="AB1906" s="246"/>
      <c r="AC1906" s="246"/>
      <c r="AD1906" s="246"/>
      <c r="AE1906" s="246"/>
      <c r="AF1906" s="246"/>
      <c r="AG1906" s="246"/>
      <c r="AH1906" s="246"/>
      <c r="AI1906" s="246"/>
      <c r="AJ1906" s="246"/>
      <c r="AK1906" s="246"/>
      <c r="AL1906" s="246"/>
    </row>
    <row r="1907" spans="3:38" s="47" customFormat="1" ht="38.25" customHeight="1" x14ac:dyDescent="0.25">
      <c r="C1907" s="243"/>
      <c r="H1907" s="243"/>
      <c r="L1907" s="282"/>
      <c r="M1907" s="243"/>
      <c r="O1907" s="243"/>
      <c r="P1907" s="246"/>
      <c r="Q1907" s="246"/>
      <c r="R1907" s="246"/>
      <c r="S1907" s="246"/>
      <c r="T1907" s="246"/>
      <c r="U1907" s="246"/>
      <c r="V1907" s="246"/>
      <c r="W1907" s="246"/>
      <c r="X1907" s="246"/>
      <c r="Y1907" s="246"/>
      <c r="Z1907" s="246"/>
      <c r="AA1907" s="246"/>
      <c r="AB1907" s="246"/>
      <c r="AC1907" s="246"/>
      <c r="AD1907" s="246"/>
      <c r="AE1907" s="246"/>
      <c r="AF1907" s="246"/>
      <c r="AG1907" s="246"/>
      <c r="AH1907" s="246"/>
      <c r="AI1907" s="246"/>
      <c r="AJ1907" s="246"/>
      <c r="AK1907" s="246"/>
      <c r="AL1907" s="246"/>
    </row>
    <row r="1908" spans="3:38" s="47" customFormat="1" ht="38.25" customHeight="1" x14ac:dyDescent="0.25">
      <c r="C1908" s="243"/>
      <c r="H1908" s="243"/>
      <c r="L1908" s="282"/>
      <c r="M1908" s="243"/>
      <c r="O1908" s="243"/>
      <c r="P1908" s="246"/>
      <c r="Q1908" s="246"/>
      <c r="R1908" s="246"/>
      <c r="S1908" s="246"/>
      <c r="T1908" s="246"/>
      <c r="U1908" s="246"/>
      <c r="V1908" s="246"/>
      <c r="W1908" s="246"/>
      <c r="X1908" s="246"/>
      <c r="Y1908" s="246"/>
      <c r="Z1908" s="246"/>
      <c r="AA1908" s="246"/>
      <c r="AB1908" s="246"/>
      <c r="AC1908" s="246"/>
      <c r="AD1908" s="246"/>
      <c r="AE1908" s="246"/>
      <c r="AF1908" s="246"/>
      <c r="AG1908" s="246"/>
      <c r="AH1908" s="246"/>
      <c r="AI1908" s="246"/>
      <c r="AJ1908" s="246"/>
      <c r="AK1908" s="246"/>
      <c r="AL1908" s="246"/>
    </row>
    <row r="1909" spans="3:38" s="47" customFormat="1" ht="38.25" customHeight="1" x14ac:dyDescent="0.25">
      <c r="C1909" s="243"/>
      <c r="H1909" s="243"/>
      <c r="L1909" s="282"/>
      <c r="M1909" s="243"/>
      <c r="O1909" s="243"/>
      <c r="P1909" s="246"/>
      <c r="Q1909" s="246"/>
      <c r="R1909" s="246"/>
      <c r="S1909" s="246"/>
      <c r="T1909" s="246"/>
      <c r="U1909" s="246"/>
      <c r="V1909" s="246"/>
      <c r="W1909" s="246"/>
      <c r="X1909" s="246"/>
      <c r="Y1909" s="246"/>
      <c r="Z1909" s="246"/>
      <c r="AA1909" s="246"/>
      <c r="AB1909" s="246"/>
      <c r="AC1909" s="246"/>
      <c r="AD1909" s="246"/>
      <c r="AE1909" s="246"/>
      <c r="AF1909" s="246"/>
      <c r="AG1909" s="246"/>
      <c r="AH1909" s="246"/>
      <c r="AI1909" s="246"/>
      <c r="AJ1909" s="246"/>
      <c r="AK1909" s="246"/>
      <c r="AL1909" s="246"/>
    </row>
    <row r="1910" spans="3:38" s="47" customFormat="1" ht="38.25" customHeight="1" x14ac:dyDescent="0.25">
      <c r="C1910" s="243"/>
      <c r="H1910" s="243"/>
      <c r="L1910" s="282"/>
      <c r="M1910" s="243"/>
      <c r="O1910" s="243"/>
      <c r="P1910" s="246"/>
      <c r="Q1910" s="246"/>
      <c r="R1910" s="246"/>
      <c r="S1910" s="246"/>
      <c r="T1910" s="246"/>
      <c r="U1910" s="246"/>
      <c r="V1910" s="246"/>
      <c r="W1910" s="246"/>
      <c r="X1910" s="246"/>
      <c r="Y1910" s="246"/>
      <c r="Z1910" s="246"/>
      <c r="AA1910" s="246"/>
      <c r="AB1910" s="246"/>
      <c r="AC1910" s="246"/>
      <c r="AD1910" s="246"/>
      <c r="AE1910" s="246"/>
      <c r="AF1910" s="246"/>
      <c r="AG1910" s="246"/>
      <c r="AH1910" s="246"/>
      <c r="AI1910" s="246"/>
      <c r="AJ1910" s="246"/>
      <c r="AK1910" s="246"/>
      <c r="AL1910" s="246"/>
    </row>
    <row r="1911" spans="3:38" s="47" customFormat="1" ht="38.25" customHeight="1" x14ac:dyDescent="0.25">
      <c r="C1911" s="243"/>
      <c r="H1911" s="243"/>
      <c r="L1911" s="282"/>
      <c r="M1911" s="243"/>
      <c r="O1911" s="243"/>
      <c r="P1911" s="246"/>
      <c r="Q1911" s="246"/>
      <c r="R1911" s="246"/>
      <c r="S1911" s="246"/>
      <c r="T1911" s="246"/>
      <c r="U1911" s="246"/>
      <c r="V1911" s="246"/>
      <c r="W1911" s="246"/>
      <c r="X1911" s="246"/>
      <c r="Y1911" s="246"/>
      <c r="Z1911" s="246"/>
      <c r="AA1911" s="246"/>
      <c r="AB1911" s="246"/>
      <c r="AC1911" s="246"/>
      <c r="AD1911" s="246"/>
      <c r="AE1911" s="246"/>
      <c r="AF1911" s="246"/>
      <c r="AG1911" s="246"/>
      <c r="AH1911" s="246"/>
      <c r="AI1911" s="246"/>
      <c r="AJ1911" s="246"/>
      <c r="AK1911" s="246"/>
      <c r="AL1911" s="246"/>
    </row>
    <row r="1912" spans="3:38" s="47" customFormat="1" ht="38.25" customHeight="1" x14ac:dyDescent="0.25">
      <c r="C1912" s="243"/>
      <c r="H1912" s="243"/>
      <c r="L1912" s="282"/>
      <c r="M1912" s="243"/>
      <c r="O1912" s="243"/>
      <c r="P1912" s="246"/>
      <c r="Q1912" s="246"/>
      <c r="R1912" s="246"/>
      <c r="S1912" s="246"/>
      <c r="T1912" s="246"/>
      <c r="U1912" s="246"/>
      <c r="V1912" s="246"/>
      <c r="W1912" s="246"/>
      <c r="X1912" s="246"/>
      <c r="Y1912" s="246"/>
      <c r="Z1912" s="246"/>
      <c r="AA1912" s="246"/>
      <c r="AB1912" s="246"/>
      <c r="AC1912" s="246"/>
      <c r="AD1912" s="246"/>
      <c r="AE1912" s="246"/>
      <c r="AF1912" s="246"/>
      <c r="AG1912" s="246"/>
      <c r="AH1912" s="246"/>
      <c r="AI1912" s="246"/>
      <c r="AJ1912" s="246"/>
      <c r="AK1912" s="246"/>
      <c r="AL1912" s="246"/>
    </row>
    <row r="1913" spans="3:38" s="47" customFormat="1" ht="38.25" customHeight="1" x14ac:dyDescent="0.25">
      <c r="C1913" s="243"/>
      <c r="H1913" s="243"/>
      <c r="L1913" s="282"/>
      <c r="M1913" s="243"/>
      <c r="O1913" s="243"/>
      <c r="P1913" s="246"/>
      <c r="Q1913" s="246"/>
      <c r="R1913" s="246"/>
      <c r="S1913" s="246"/>
      <c r="T1913" s="246"/>
      <c r="U1913" s="246"/>
      <c r="V1913" s="246"/>
      <c r="W1913" s="246"/>
      <c r="X1913" s="246"/>
      <c r="Y1913" s="246"/>
      <c r="Z1913" s="246"/>
      <c r="AA1913" s="246"/>
      <c r="AB1913" s="246"/>
      <c r="AC1913" s="246"/>
      <c r="AD1913" s="246"/>
      <c r="AE1913" s="246"/>
      <c r="AF1913" s="246"/>
      <c r="AG1913" s="246"/>
      <c r="AH1913" s="246"/>
      <c r="AI1913" s="246"/>
      <c r="AJ1913" s="246"/>
      <c r="AK1913" s="246"/>
      <c r="AL1913" s="246"/>
    </row>
    <row r="1914" spans="3:38" s="47" customFormat="1" ht="38.25" customHeight="1" x14ac:dyDescent="0.25">
      <c r="C1914" s="243"/>
      <c r="H1914" s="243"/>
      <c r="L1914" s="282"/>
      <c r="M1914" s="243"/>
      <c r="O1914" s="243"/>
      <c r="P1914" s="246"/>
      <c r="Q1914" s="246"/>
      <c r="R1914" s="246"/>
      <c r="S1914" s="246"/>
      <c r="T1914" s="246"/>
      <c r="U1914" s="246"/>
      <c r="V1914" s="246"/>
      <c r="W1914" s="246"/>
      <c r="X1914" s="246"/>
      <c r="Y1914" s="246"/>
      <c r="Z1914" s="246"/>
      <c r="AA1914" s="246"/>
      <c r="AB1914" s="246"/>
      <c r="AC1914" s="246"/>
      <c r="AD1914" s="246"/>
      <c r="AE1914" s="246"/>
      <c r="AF1914" s="246"/>
      <c r="AG1914" s="246"/>
      <c r="AH1914" s="246"/>
      <c r="AI1914" s="246"/>
      <c r="AJ1914" s="246"/>
      <c r="AK1914" s="246"/>
      <c r="AL1914" s="246"/>
    </row>
    <row r="1915" spans="3:38" s="47" customFormat="1" ht="38.25" customHeight="1" x14ac:dyDescent="0.25">
      <c r="C1915" s="243"/>
      <c r="H1915" s="243"/>
      <c r="L1915" s="282"/>
      <c r="M1915" s="243"/>
      <c r="O1915" s="243"/>
      <c r="P1915" s="246"/>
      <c r="Q1915" s="246"/>
      <c r="R1915" s="246"/>
      <c r="S1915" s="246"/>
      <c r="T1915" s="246"/>
      <c r="U1915" s="246"/>
      <c r="V1915" s="246"/>
      <c r="W1915" s="246"/>
      <c r="X1915" s="246"/>
      <c r="Y1915" s="246"/>
      <c r="Z1915" s="246"/>
      <c r="AA1915" s="246"/>
      <c r="AB1915" s="246"/>
      <c r="AC1915" s="246"/>
      <c r="AD1915" s="246"/>
      <c r="AE1915" s="246"/>
      <c r="AF1915" s="246"/>
      <c r="AG1915" s="246"/>
      <c r="AH1915" s="246"/>
      <c r="AI1915" s="246"/>
      <c r="AJ1915" s="246"/>
      <c r="AK1915" s="246"/>
      <c r="AL1915" s="246"/>
    </row>
    <row r="1916" spans="3:38" s="47" customFormat="1" ht="38.25" customHeight="1" x14ac:dyDescent="0.25">
      <c r="C1916" s="243"/>
      <c r="H1916" s="243"/>
      <c r="L1916" s="282"/>
      <c r="M1916" s="243"/>
      <c r="O1916" s="243"/>
      <c r="P1916" s="246"/>
      <c r="Q1916" s="246"/>
      <c r="R1916" s="246"/>
      <c r="S1916" s="246"/>
      <c r="T1916" s="246"/>
      <c r="U1916" s="246"/>
      <c r="V1916" s="246"/>
      <c r="W1916" s="246"/>
      <c r="X1916" s="246"/>
      <c r="Y1916" s="246"/>
      <c r="Z1916" s="246"/>
      <c r="AA1916" s="246"/>
      <c r="AB1916" s="246"/>
      <c r="AC1916" s="246"/>
      <c r="AD1916" s="246"/>
      <c r="AE1916" s="246"/>
      <c r="AF1916" s="246"/>
      <c r="AG1916" s="246"/>
      <c r="AH1916" s="246"/>
      <c r="AI1916" s="246"/>
      <c r="AJ1916" s="246"/>
      <c r="AK1916" s="246"/>
      <c r="AL1916" s="246"/>
    </row>
    <row r="1917" spans="3:38" s="47" customFormat="1" ht="38.25" customHeight="1" x14ac:dyDescent="0.25">
      <c r="C1917" s="243"/>
      <c r="H1917" s="243"/>
      <c r="L1917" s="282"/>
      <c r="M1917" s="243"/>
      <c r="O1917" s="243"/>
      <c r="P1917" s="246"/>
      <c r="Q1917" s="246"/>
      <c r="R1917" s="246"/>
      <c r="S1917" s="246"/>
      <c r="T1917" s="246"/>
      <c r="U1917" s="246"/>
      <c r="V1917" s="246"/>
      <c r="W1917" s="246"/>
      <c r="X1917" s="246"/>
      <c r="Y1917" s="246"/>
      <c r="Z1917" s="246"/>
      <c r="AA1917" s="246"/>
      <c r="AB1917" s="246"/>
      <c r="AC1917" s="246"/>
      <c r="AD1917" s="246"/>
      <c r="AE1917" s="246"/>
      <c r="AF1917" s="246"/>
      <c r="AG1917" s="246"/>
      <c r="AH1917" s="246"/>
      <c r="AI1917" s="246"/>
      <c r="AJ1917" s="246"/>
      <c r="AK1917" s="246"/>
      <c r="AL1917" s="246"/>
    </row>
    <row r="1918" spans="3:38" s="47" customFormat="1" ht="38.25" customHeight="1" x14ac:dyDescent="0.25">
      <c r="C1918" s="243"/>
      <c r="H1918" s="243"/>
      <c r="L1918" s="282"/>
      <c r="M1918" s="243"/>
      <c r="O1918" s="243"/>
      <c r="P1918" s="246"/>
      <c r="Q1918" s="246"/>
      <c r="R1918" s="246"/>
      <c r="S1918" s="246"/>
      <c r="T1918" s="246"/>
      <c r="U1918" s="246"/>
      <c r="V1918" s="246"/>
      <c r="W1918" s="246"/>
      <c r="X1918" s="246"/>
      <c r="Y1918" s="246"/>
      <c r="Z1918" s="246"/>
      <c r="AA1918" s="246"/>
      <c r="AB1918" s="246"/>
      <c r="AC1918" s="246"/>
      <c r="AD1918" s="246"/>
      <c r="AE1918" s="246"/>
      <c r="AF1918" s="246"/>
      <c r="AG1918" s="246"/>
      <c r="AH1918" s="246"/>
      <c r="AI1918" s="246"/>
      <c r="AJ1918" s="246"/>
      <c r="AK1918" s="246"/>
      <c r="AL1918" s="246"/>
    </row>
    <row r="1919" spans="3:38" s="47" customFormat="1" ht="38.25" customHeight="1" x14ac:dyDescent="0.25">
      <c r="C1919" s="243"/>
      <c r="H1919" s="243"/>
      <c r="L1919" s="282"/>
      <c r="M1919" s="243"/>
      <c r="O1919" s="243"/>
      <c r="P1919" s="246"/>
      <c r="Q1919" s="246"/>
      <c r="R1919" s="246"/>
      <c r="S1919" s="246"/>
      <c r="T1919" s="246"/>
      <c r="U1919" s="246"/>
      <c r="V1919" s="246"/>
      <c r="W1919" s="246"/>
      <c r="X1919" s="246"/>
      <c r="Y1919" s="246"/>
      <c r="Z1919" s="246"/>
      <c r="AA1919" s="246"/>
      <c r="AB1919" s="246"/>
      <c r="AC1919" s="246"/>
      <c r="AD1919" s="246"/>
      <c r="AE1919" s="246"/>
      <c r="AF1919" s="246"/>
      <c r="AG1919" s="246"/>
      <c r="AH1919" s="246"/>
      <c r="AI1919" s="246"/>
      <c r="AJ1919" s="246"/>
      <c r="AK1919" s="246"/>
      <c r="AL1919" s="246"/>
    </row>
    <row r="1920" spans="3:38" s="47" customFormat="1" ht="38.25" customHeight="1" x14ac:dyDescent="0.25">
      <c r="C1920" s="243"/>
      <c r="H1920" s="243"/>
      <c r="L1920" s="282"/>
      <c r="M1920" s="243"/>
      <c r="O1920" s="243"/>
      <c r="P1920" s="246"/>
      <c r="Q1920" s="246"/>
      <c r="R1920" s="246"/>
      <c r="S1920" s="246"/>
      <c r="T1920" s="246"/>
      <c r="U1920" s="246"/>
      <c r="V1920" s="246"/>
      <c r="W1920" s="246"/>
      <c r="X1920" s="246"/>
      <c r="Y1920" s="246"/>
      <c r="Z1920" s="246"/>
      <c r="AA1920" s="246"/>
      <c r="AB1920" s="246"/>
      <c r="AC1920" s="246"/>
      <c r="AD1920" s="246"/>
      <c r="AE1920" s="246"/>
      <c r="AF1920" s="246"/>
      <c r="AG1920" s="246"/>
      <c r="AH1920" s="246"/>
      <c r="AI1920" s="246"/>
      <c r="AJ1920" s="246"/>
      <c r="AK1920" s="246"/>
      <c r="AL1920" s="246"/>
    </row>
    <row r="1921" spans="3:38" s="47" customFormat="1" ht="38.25" customHeight="1" x14ac:dyDescent="0.25">
      <c r="C1921" s="243"/>
      <c r="H1921" s="243"/>
      <c r="L1921" s="282"/>
      <c r="M1921" s="243"/>
      <c r="O1921" s="243"/>
      <c r="P1921" s="246"/>
      <c r="Q1921" s="246"/>
      <c r="R1921" s="246"/>
      <c r="S1921" s="246"/>
      <c r="T1921" s="246"/>
      <c r="U1921" s="246"/>
      <c r="V1921" s="246"/>
      <c r="W1921" s="246"/>
      <c r="X1921" s="246"/>
      <c r="Y1921" s="246"/>
      <c r="Z1921" s="246"/>
      <c r="AA1921" s="246"/>
      <c r="AB1921" s="246"/>
      <c r="AC1921" s="246"/>
      <c r="AD1921" s="246"/>
      <c r="AE1921" s="246"/>
      <c r="AF1921" s="246"/>
      <c r="AG1921" s="246"/>
      <c r="AH1921" s="246"/>
      <c r="AI1921" s="246"/>
      <c r="AJ1921" s="246"/>
      <c r="AK1921" s="246"/>
      <c r="AL1921" s="246"/>
    </row>
    <row r="1922" spans="3:38" s="47" customFormat="1" ht="38.25" customHeight="1" x14ac:dyDescent="0.25">
      <c r="C1922" s="243"/>
      <c r="H1922" s="243"/>
      <c r="L1922" s="282"/>
      <c r="M1922" s="243"/>
      <c r="O1922" s="243"/>
      <c r="P1922" s="246"/>
      <c r="Q1922" s="246"/>
      <c r="R1922" s="246"/>
      <c r="S1922" s="246"/>
      <c r="T1922" s="246"/>
      <c r="U1922" s="246"/>
      <c r="V1922" s="246"/>
      <c r="W1922" s="246"/>
      <c r="X1922" s="246"/>
      <c r="Y1922" s="246"/>
      <c r="Z1922" s="246"/>
      <c r="AA1922" s="246"/>
      <c r="AB1922" s="246"/>
      <c r="AC1922" s="246"/>
      <c r="AD1922" s="246"/>
      <c r="AE1922" s="246"/>
      <c r="AF1922" s="246"/>
      <c r="AG1922" s="246"/>
      <c r="AH1922" s="246"/>
      <c r="AI1922" s="246"/>
      <c r="AJ1922" s="246"/>
      <c r="AK1922" s="246"/>
      <c r="AL1922" s="246"/>
    </row>
    <row r="1923" spans="3:38" s="47" customFormat="1" ht="38.25" customHeight="1" x14ac:dyDescent="0.25">
      <c r="C1923" s="243"/>
      <c r="H1923" s="243"/>
      <c r="L1923" s="282"/>
      <c r="M1923" s="243"/>
      <c r="O1923" s="243"/>
      <c r="P1923" s="246"/>
      <c r="Q1923" s="246"/>
      <c r="R1923" s="246"/>
      <c r="S1923" s="246"/>
      <c r="T1923" s="246"/>
      <c r="U1923" s="246"/>
      <c r="V1923" s="246"/>
      <c r="W1923" s="246"/>
      <c r="X1923" s="246"/>
      <c r="Y1923" s="246"/>
      <c r="Z1923" s="246"/>
      <c r="AA1923" s="246"/>
      <c r="AB1923" s="246"/>
      <c r="AC1923" s="246"/>
      <c r="AD1923" s="246"/>
      <c r="AE1923" s="246"/>
      <c r="AF1923" s="246"/>
      <c r="AG1923" s="246"/>
      <c r="AH1923" s="246"/>
      <c r="AI1923" s="246"/>
      <c r="AJ1923" s="246"/>
      <c r="AK1923" s="246"/>
      <c r="AL1923" s="246"/>
    </row>
    <row r="1924" spans="3:38" s="47" customFormat="1" ht="38.25" customHeight="1" x14ac:dyDescent="0.25">
      <c r="C1924" s="243"/>
      <c r="H1924" s="243"/>
      <c r="L1924" s="282"/>
      <c r="M1924" s="243"/>
      <c r="O1924" s="243"/>
      <c r="P1924" s="246"/>
      <c r="Q1924" s="246"/>
      <c r="R1924" s="246"/>
      <c r="S1924" s="246"/>
      <c r="T1924" s="246"/>
      <c r="U1924" s="246"/>
      <c r="V1924" s="246"/>
      <c r="W1924" s="246"/>
      <c r="X1924" s="246"/>
      <c r="Y1924" s="246"/>
      <c r="Z1924" s="246"/>
      <c r="AA1924" s="246"/>
      <c r="AB1924" s="246"/>
      <c r="AC1924" s="246"/>
      <c r="AD1924" s="246"/>
      <c r="AE1924" s="246"/>
      <c r="AF1924" s="246"/>
      <c r="AG1924" s="246"/>
      <c r="AH1924" s="246"/>
      <c r="AI1924" s="246"/>
      <c r="AJ1924" s="246"/>
      <c r="AK1924" s="246"/>
      <c r="AL1924" s="246"/>
    </row>
    <row r="1925" spans="3:38" s="47" customFormat="1" ht="38.25" customHeight="1" x14ac:dyDescent="0.25">
      <c r="C1925" s="243"/>
      <c r="H1925" s="243"/>
      <c r="L1925" s="282"/>
      <c r="M1925" s="243"/>
      <c r="O1925" s="243"/>
      <c r="P1925" s="246"/>
      <c r="Q1925" s="246"/>
      <c r="R1925" s="246"/>
      <c r="S1925" s="246"/>
      <c r="T1925" s="246"/>
      <c r="U1925" s="246"/>
      <c r="V1925" s="246"/>
      <c r="W1925" s="246"/>
      <c r="X1925" s="246"/>
      <c r="Y1925" s="246"/>
      <c r="Z1925" s="246"/>
      <c r="AA1925" s="246"/>
      <c r="AB1925" s="246"/>
      <c r="AC1925" s="246"/>
      <c r="AD1925" s="246"/>
      <c r="AE1925" s="246"/>
      <c r="AF1925" s="246"/>
      <c r="AG1925" s="246"/>
      <c r="AH1925" s="246"/>
      <c r="AI1925" s="246"/>
      <c r="AJ1925" s="246"/>
      <c r="AK1925" s="246"/>
      <c r="AL1925" s="246"/>
    </row>
    <row r="1926" spans="3:38" s="47" customFormat="1" ht="38.25" customHeight="1" x14ac:dyDescent="0.25">
      <c r="C1926" s="243"/>
      <c r="H1926" s="243"/>
      <c r="L1926" s="282"/>
      <c r="M1926" s="243"/>
      <c r="O1926" s="243"/>
      <c r="P1926" s="246"/>
      <c r="Q1926" s="246"/>
      <c r="R1926" s="246"/>
      <c r="S1926" s="246"/>
      <c r="T1926" s="246"/>
      <c r="U1926" s="246"/>
      <c r="V1926" s="246"/>
      <c r="W1926" s="246"/>
      <c r="X1926" s="246"/>
      <c r="Y1926" s="246"/>
      <c r="Z1926" s="246"/>
      <c r="AA1926" s="246"/>
      <c r="AB1926" s="246"/>
      <c r="AC1926" s="246"/>
      <c r="AD1926" s="246"/>
      <c r="AE1926" s="246"/>
      <c r="AF1926" s="246"/>
      <c r="AG1926" s="246"/>
      <c r="AH1926" s="246"/>
      <c r="AI1926" s="246"/>
      <c r="AJ1926" s="246"/>
      <c r="AK1926" s="246"/>
      <c r="AL1926" s="246"/>
    </row>
    <row r="1927" spans="3:38" s="47" customFormat="1" ht="38.25" customHeight="1" x14ac:dyDescent="0.25">
      <c r="C1927" s="243"/>
      <c r="H1927" s="243"/>
      <c r="L1927" s="282"/>
      <c r="M1927" s="243"/>
      <c r="O1927" s="243"/>
      <c r="P1927" s="246"/>
      <c r="Q1927" s="246"/>
      <c r="R1927" s="246"/>
      <c r="S1927" s="246"/>
      <c r="T1927" s="246"/>
      <c r="U1927" s="246"/>
      <c r="V1927" s="246"/>
      <c r="W1927" s="246"/>
      <c r="X1927" s="246"/>
      <c r="Y1927" s="246"/>
      <c r="Z1927" s="246"/>
      <c r="AA1927" s="246"/>
      <c r="AB1927" s="246"/>
      <c r="AC1927" s="246"/>
      <c r="AD1927" s="246"/>
      <c r="AE1927" s="246"/>
      <c r="AF1927" s="246"/>
      <c r="AG1927" s="246"/>
      <c r="AH1927" s="246"/>
      <c r="AI1927" s="246"/>
      <c r="AJ1927" s="246"/>
      <c r="AK1927" s="246"/>
      <c r="AL1927" s="246"/>
    </row>
    <row r="1928" spans="3:38" s="47" customFormat="1" ht="38.25" customHeight="1" x14ac:dyDescent="0.25">
      <c r="C1928" s="243"/>
      <c r="H1928" s="243"/>
      <c r="L1928" s="282"/>
      <c r="M1928" s="243"/>
      <c r="O1928" s="243"/>
      <c r="P1928" s="246"/>
      <c r="Q1928" s="246"/>
      <c r="R1928" s="246"/>
      <c r="S1928" s="246"/>
      <c r="T1928" s="246"/>
      <c r="U1928" s="246"/>
      <c r="V1928" s="246"/>
      <c r="W1928" s="246"/>
      <c r="X1928" s="246"/>
      <c r="Y1928" s="246"/>
      <c r="Z1928" s="246"/>
      <c r="AA1928" s="246"/>
      <c r="AB1928" s="246"/>
      <c r="AC1928" s="246"/>
      <c r="AD1928" s="246"/>
      <c r="AE1928" s="246"/>
      <c r="AF1928" s="246"/>
      <c r="AG1928" s="246"/>
      <c r="AH1928" s="246"/>
      <c r="AI1928" s="246"/>
      <c r="AJ1928" s="246"/>
      <c r="AK1928" s="246"/>
      <c r="AL1928" s="246"/>
    </row>
    <row r="1929" spans="3:38" s="47" customFormat="1" ht="38.25" customHeight="1" x14ac:dyDescent="0.25">
      <c r="C1929" s="243"/>
      <c r="H1929" s="243"/>
      <c r="L1929" s="282"/>
      <c r="M1929" s="243"/>
      <c r="O1929" s="243"/>
      <c r="P1929" s="246"/>
      <c r="Q1929" s="246"/>
      <c r="R1929" s="246"/>
      <c r="S1929" s="246"/>
      <c r="T1929" s="246"/>
      <c r="U1929" s="246"/>
      <c r="V1929" s="246"/>
      <c r="W1929" s="246"/>
      <c r="X1929" s="246"/>
      <c r="Y1929" s="246"/>
      <c r="Z1929" s="246"/>
      <c r="AA1929" s="246"/>
      <c r="AB1929" s="246"/>
      <c r="AC1929" s="246"/>
      <c r="AD1929" s="246"/>
      <c r="AE1929" s="246"/>
      <c r="AF1929" s="246"/>
      <c r="AG1929" s="246"/>
      <c r="AH1929" s="246"/>
      <c r="AI1929" s="246"/>
      <c r="AJ1929" s="246"/>
      <c r="AK1929" s="246"/>
      <c r="AL1929" s="246"/>
    </row>
    <row r="1930" spans="3:38" s="47" customFormat="1" ht="38.25" customHeight="1" x14ac:dyDescent="0.25">
      <c r="C1930" s="243"/>
      <c r="H1930" s="243"/>
      <c r="L1930" s="282"/>
      <c r="M1930" s="243"/>
      <c r="O1930" s="243"/>
      <c r="P1930" s="246"/>
      <c r="Q1930" s="246"/>
      <c r="R1930" s="246"/>
      <c r="S1930" s="246"/>
      <c r="T1930" s="246"/>
      <c r="U1930" s="246"/>
      <c r="V1930" s="246"/>
      <c r="W1930" s="246"/>
      <c r="X1930" s="246"/>
      <c r="Y1930" s="246"/>
      <c r="Z1930" s="246"/>
      <c r="AA1930" s="246"/>
      <c r="AB1930" s="246"/>
      <c r="AC1930" s="246"/>
      <c r="AD1930" s="246"/>
      <c r="AE1930" s="246"/>
      <c r="AF1930" s="246"/>
      <c r="AG1930" s="246"/>
      <c r="AH1930" s="246"/>
      <c r="AI1930" s="246"/>
      <c r="AJ1930" s="246"/>
      <c r="AK1930" s="246"/>
      <c r="AL1930" s="246"/>
    </row>
    <row r="1931" spans="3:38" s="47" customFormat="1" ht="38.25" customHeight="1" x14ac:dyDescent="0.25">
      <c r="C1931" s="243"/>
      <c r="H1931" s="243"/>
      <c r="L1931" s="282"/>
      <c r="M1931" s="243"/>
      <c r="O1931" s="243"/>
      <c r="P1931" s="246"/>
      <c r="Q1931" s="246"/>
      <c r="R1931" s="246"/>
      <c r="S1931" s="246"/>
      <c r="T1931" s="246"/>
      <c r="U1931" s="246"/>
      <c r="V1931" s="246"/>
      <c r="W1931" s="246"/>
      <c r="X1931" s="246"/>
      <c r="Y1931" s="246"/>
      <c r="Z1931" s="246"/>
      <c r="AA1931" s="246"/>
      <c r="AB1931" s="246"/>
      <c r="AC1931" s="246"/>
      <c r="AD1931" s="246"/>
      <c r="AE1931" s="246"/>
      <c r="AF1931" s="246"/>
      <c r="AG1931" s="246"/>
      <c r="AH1931" s="246"/>
      <c r="AI1931" s="246"/>
      <c r="AJ1931" s="246"/>
      <c r="AK1931" s="246"/>
      <c r="AL1931" s="246"/>
    </row>
    <row r="1932" spans="3:38" s="47" customFormat="1" ht="38.25" customHeight="1" x14ac:dyDescent="0.25">
      <c r="C1932" s="243"/>
      <c r="H1932" s="243"/>
      <c r="L1932" s="282"/>
      <c r="M1932" s="243"/>
      <c r="O1932" s="243"/>
      <c r="P1932" s="246"/>
      <c r="Q1932" s="246"/>
      <c r="R1932" s="246"/>
      <c r="S1932" s="246"/>
      <c r="T1932" s="246"/>
      <c r="U1932" s="246"/>
      <c r="V1932" s="246"/>
      <c r="W1932" s="246"/>
      <c r="X1932" s="246"/>
      <c r="Y1932" s="246"/>
      <c r="Z1932" s="246"/>
      <c r="AA1932" s="246"/>
      <c r="AB1932" s="246"/>
      <c r="AC1932" s="246"/>
      <c r="AD1932" s="246"/>
      <c r="AE1932" s="246"/>
      <c r="AF1932" s="246"/>
      <c r="AG1932" s="246"/>
      <c r="AH1932" s="246"/>
      <c r="AI1932" s="246"/>
      <c r="AJ1932" s="246"/>
      <c r="AK1932" s="246"/>
      <c r="AL1932" s="246"/>
    </row>
    <row r="1933" spans="3:38" s="47" customFormat="1" ht="38.25" customHeight="1" x14ac:dyDescent="0.25">
      <c r="C1933" s="243"/>
      <c r="H1933" s="243"/>
      <c r="L1933" s="282"/>
      <c r="M1933" s="243"/>
      <c r="O1933" s="243"/>
      <c r="P1933" s="246"/>
      <c r="Q1933" s="246"/>
      <c r="R1933" s="246"/>
      <c r="S1933" s="246"/>
      <c r="T1933" s="246"/>
      <c r="U1933" s="246"/>
      <c r="V1933" s="246"/>
      <c r="W1933" s="246"/>
      <c r="X1933" s="246"/>
      <c r="Y1933" s="246"/>
      <c r="Z1933" s="246"/>
      <c r="AA1933" s="246"/>
      <c r="AB1933" s="246"/>
      <c r="AC1933" s="246"/>
      <c r="AD1933" s="246"/>
      <c r="AE1933" s="246"/>
      <c r="AF1933" s="246"/>
      <c r="AG1933" s="246"/>
      <c r="AH1933" s="246"/>
      <c r="AI1933" s="246"/>
      <c r="AJ1933" s="246"/>
      <c r="AK1933" s="246"/>
      <c r="AL1933" s="246"/>
    </row>
    <row r="1934" spans="3:38" s="47" customFormat="1" ht="38.25" customHeight="1" x14ac:dyDescent="0.25">
      <c r="C1934" s="243"/>
      <c r="H1934" s="243"/>
      <c r="L1934" s="282"/>
      <c r="M1934" s="243"/>
      <c r="O1934" s="243"/>
      <c r="P1934" s="246"/>
      <c r="Q1934" s="246"/>
      <c r="R1934" s="246"/>
      <c r="S1934" s="246"/>
      <c r="T1934" s="246"/>
      <c r="U1934" s="246"/>
      <c r="V1934" s="246"/>
      <c r="W1934" s="246"/>
      <c r="X1934" s="246"/>
      <c r="Y1934" s="246"/>
      <c r="Z1934" s="246"/>
      <c r="AA1934" s="246"/>
      <c r="AB1934" s="246"/>
      <c r="AC1934" s="246"/>
      <c r="AD1934" s="246"/>
      <c r="AE1934" s="246"/>
      <c r="AF1934" s="246"/>
      <c r="AG1934" s="246"/>
      <c r="AH1934" s="246"/>
      <c r="AI1934" s="246"/>
      <c r="AJ1934" s="246"/>
      <c r="AK1934" s="246"/>
      <c r="AL1934" s="246"/>
    </row>
    <row r="1935" spans="3:38" s="47" customFormat="1" ht="38.25" customHeight="1" x14ac:dyDescent="0.25">
      <c r="C1935" s="243"/>
      <c r="H1935" s="243"/>
      <c r="L1935" s="282"/>
      <c r="M1935" s="243"/>
      <c r="O1935" s="243"/>
      <c r="P1935" s="246"/>
      <c r="Q1935" s="246"/>
      <c r="R1935" s="246"/>
      <c r="S1935" s="246"/>
      <c r="T1935" s="246"/>
      <c r="U1935" s="246"/>
      <c r="V1935" s="246"/>
      <c r="W1935" s="246"/>
      <c r="X1935" s="246"/>
      <c r="Y1935" s="246"/>
      <c r="Z1935" s="246"/>
      <c r="AA1935" s="246"/>
      <c r="AB1935" s="246"/>
      <c r="AC1935" s="246"/>
      <c r="AD1935" s="246"/>
      <c r="AE1935" s="246"/>
      <c r="AF1935" s="246"/>
      <c r="AG1935" s="246"/>
      <c r="AH1935" s="246"/>
      <c r="AI1935" s="246"/>
      <c r="AJ1935" s="246"/>
      <c r="AK1935" s="246"/>
      <c r="AL1935" s="246"/>
    </row>
    <row r="1936" spans="3:38" s="47" customFormat="1" ht="38.25" customHeight="1" x14ac:dyDescent="0.25">
      <c r="C1936" s="243"/>
      <c r="H1936" s="243"/>
      <c r="L1936" s="282"/>
      <c r="M1936" s="243"/>
      <c r="O1936" s="243"/>
      <c r="P1936" s="246"/>
      <c r="Q1936" s="246"/>
      <c r="R1936" s="246"/>
      <c r="S1936" s="246"/>
      <c r="T1936" s="246"/>
      <c r="U1936" s="246"/>
      <c r="V1936" s="246"/>
      <c r="W1936" s="246"/>
      <c r="X1936" s="246"/>
      <c r="Y1936" s="246"/>
      <c r="Z1936" s="246"/>
      <c r="AA1936" s="246"/>
      <c r="AB1936" s="246"/>
      <c r="AC1936" s="246"/>
      <c r="AD1936" s="246"/>
      <c r="AE1936" s="246"/>
      <c r="AF1936" s="246"/>
      <c r="AG1936" s="246"/>
      <c r="AH1936" s="246"/>
      <c r="AI1936" s="246"/>
      <c r="AJ1936" s="246"/>
      <c r="AK1936" s="246"/>
      <c r="AL1936" s="246"/>
    </row>
    <row r="1937" spans="3:38" s="47" customFormat="1" ht="38.25" customHeight="1" x14ac:dyDescent="0.25">
      <c r="C1937" s="243"/>
      <c r="H1937" s="243"/>
      <c r="L1937" s="282"/>
      <c r="M1937" s="243"/>
      <c r="O1937" s="243"/>
      <c r="P1937" s="246"/>
      <c r="Q1937" s="246"/>
      <c r="R1937" s="246"/>
      <c r="S1937" s="246"/>
      <c r="T1937" s="246"/>
      <c r="U1937" s="246"/>
      <c r="V1937" s="246"/>
      <c r="W1937" s="246"/>
      <c r="X1937" s="246"/>
      <c r="Y1937" s="246"/>
      <c r="Z1937" s="246"/>
      <c r="AA1937" s="246"/>
      <c r="AB1937" s="246"/>
      <c r="AC1937" s="246"/>
      <c r="AD1937" s="246"/>
      <c r="AE1937" s="246"/>
      <c r="AF1937" s="246"/>
      <c r="AG1937" s="246"/>
      <c r="AH1937" s="246"/>
      <c r="AI1937" s="246"/>
      <c r="AJ1937" s="246"/>
      <c r="AK1937" s="246"/>
      <c r="AL1937" s="246"/>
    </row>
    <row r="1938" spans="3:38" s="47" customFormat="1" ht="38.25" customHeight="1" x14ac:dyDescent="0.25">
      <c r="C1938" s="243"/>
      <c r="H1938" s="243"/>
      <c r="L1938" s="282"/>
      <c r="M1938" s="243"/>
      <c r="O1938" s="243"/>
      <c r="P1938" s="246"/>
      <c r="Q1938" s="246"/>
      <c r="R1938" s="246"/>
      <c r="S1938" s="246"/>
      <c r="T1938" s="246"/>
      <c r="U1938" s="246"/>
      <c r="V1938" s="246"/>
      <c r="W1938" s="246"/>
      <c r="X1938" s="246"/>
      <c r="Y1938" s="246"/>
      <c r="Z1938" s="246"/>
      <c r="AA1938" s="246"/>
      <c r="AB1938" s="246"/>
      <c r="AC1938" s="246"/>
      <c r="AD1938" s="246"/>
      <c r="AE1938" s="246"/>
      <c r="AF1938" s="246"/>
      <c r="AG1938" s="246"/>
      <c r="AH1938" s="246"/>
      <c r="AI1938" s="246"/>
      <c r="AJ1938" s="246"/>
      <c r="AK1938" s="246"/>
      <c r="AL1938" s="246"/>
    </row>
    <row r="1939" spans="3:38" s="47" customFormat="1" ht="38.25" customHeight="1" x14ac:dyDescent="0.25">
      <c r="C1939" s="243"/>
      <c r="H1939" s="243"/>
      <c r="L1939" s="282"/>
      <c r="M1939" s="243"/>
      <c r="O1939" s="243"/>
      <c r="P1939" s="246"/>
      <c r="Q1939" s="246"/>
      <c r="R1939" s="246"/>
      <c r="S1939" s="246"/>
      <c r="T1939" s="246"/>
      <c r="U1939" s="246"/>
      <c r="V1939" s="246"/>
      <c r="W1939" s="246"/>
      <c r="X1939" s="246"/>
      <c r="Y1939" s="246"/>
      <c r="Z1939" s="246"/>
      <c r="AA1939" s="246"/>
      <c r="AB1939" s="246"/>
      <c r="AC1939" s="246"/>
      <c r="AD1939" s="246"/>
      <c r="AE1939" s="246"/>
      <c r="AF1939" s="246"/>
      <c r="AG1939" s="246"/>
      <c r="AH1939" s="246"/>
      <c r="AI1939" s="246"/>
      <c r="AJ1939" s="246"/>
      <c r="AK1939" s="246"/>
      <c r="AL1939" s="246"/>
    </row>
    <row r="1940" spans="3:38" s="47" customFormat="1" ht="38.25" customHeight="1" x14ac:dyDescent="0.25">
      <c r="C1940" s="243"/>
      <c r="H1940" s="243"/>
      <c r="L1940" s="282"/>
      <c r="M1940" s="243"/>
      <c r="O1940" s="243"/>
      <c r="P1940" s="246"/>
      <c r="Q1940" s="246"/>
      <c r="R1940" s="246"/>
      <c r="S1940" s="246"/>
      <c r="T1940" s="246"/>
      <c r="U1940" s="246"/>
      <c r="V1940" s="246"/>
      <c r="W1940" s="246"/>
      <c r="X1940" s="246"/>
      <c r="Y1940" s="246"/>
      <c r="Z1940" s="246"/>
      <c r="AA1940" s="246"/>
      <c r="AB1940" s="246"/>
      <c r="AC1940" s="246"/>
      <c r="AD1940" s="246"/>
      <c r="AE1940" s="246"/>
      <c r="AF1940" s="246"/>
      <c r="AG1940" s="246"/>
      <c r="AH1940" s="246"/>
      <c r="AI1940" s="246"/>
      <c r="AJ1940" s="246"/>
      <c r="AK1940" s="246"/>
      <c r="AL1940" s="246"/>
    </row>
    <row r="1941" spans="3:38" s="47" customFormat="1" ht="38.25" customHeight="1" x14ac:dyDescent="0.25">
      <c r="C1941" s="243"/>
      <c r="H1941" s="243"/>
      <c r="L1941" s="282"/>
      <c r="M1941" s="243"/>
      <c r="O1941" s="243"/>
      <c r="P1941" s="246"/>
      <c r="Q1941" s="246"/>
      <c r="R1941" s="246"/>
      <c r="S1941" s="246"/>
      <c r="T1941" s="246"/>
      <c r="U1941" s="246"/>
      <c r="V1941" s="246"/>
      <c r="W1941" s="246"/>
      <c r="X1941" s="246"/>
      <c r="Y1941" s="246"/>
      <c r="Z1941" s="246"/>
      <c r="AA1941" s="246"/>
      <c r="AB1941" s="246"/>
      <c r="AC1941" s="246"/>
      <c r="AD1941" s="246"/>
      <c r="AE1941" s="246"/>
      <c r="AF1941" s="246"/>
      <c r="AG1941" s="246"/>
      <c r="AH1941" s="246"/>
      <c r="AI1941" s="246"/>
      <c r="AJ1941" s="246"/>
      <c r="AK1941" s="246"/>
      <c r="AL1941" s="246"/>
    </row>
    <row r="1942" spans="3:38" s="47" customFormat="1" ht="38.25" customHeight="1" x14ac:dyDescent="0.25">
      <c r="C1942" s="243"/>
      <c r="H1942" s="243"/>
      <c r="L1942" s="282"/>
      <c r="M1942" s="243"/>
      <c r="O1942" s="243"/>
      <c r="P1942" s="246"/>
      <c r="Q1942" s="246"/>
      <c r="R1942" s="246"/>
      <c r="S1942" s="246"/>
      <c r="T1942" s="246"/>
      <c r="U1942" s="246"/>
      <c r="V1942" s="246"/>
      <c r="W1942" s="246"/>
      <c r="X1942" s="246"/>
      <c r="Y1942" s="246"/>
      <c r="Z1942" s="246"/>
      <c r="AA1942" s="246"/>
      <c r="AB1942" s="246"/>
      <c r="AC1942" s="246"/>
      <c r="AD1942" s="246"/>
      <c r="AE1942" s="246"/>
      <c r="AF1942" s="246"/>
      <c r="AG1942" s="246"/>
      <c r="AH1942" s="246"/>
      <c r="AI1942" s="246"/>
      <c r="AJ1942" s="246"/>
      <c r="AK1942" s="246"/>
      <c r="AL1942" s="246"/>
    </row>
    <row r="1943" spans="3:38" s="47" customFormat="1" ht="38.25" customHeight="1" x14ac:dyDescent="0.25">
      <c r="C1943" s="243"/>
      <c r="H1943" s="243"/>
      <c r="L1943" s="282"/>
      <c r="M1943" s="243"/>
      <c r="O1943" s="243"/>
      <c r="P1943" s="246"/>
      <c r="Q1943" s="246"/>
      <c r="R1943" s="246"/>
      <c r="S1943" s="246"/>
      <c r="T1943" s="246"/>
      <c r="U1943" s="246"/>
      <c r="V1943" s="246"/>
      <c r="W1943" s="246"/>
      <c r="X1943" s="246"/>
      <c r="Y1943" s="246"/>
      <c r="Z1943" s="246"/>
      <c r="AA1943" s="246"/>
      <c r="AB1943" s="246"/>
      <c r="AC1943" s="246"/>
      <c r="AD1943" s="246"/>
      <c r="AE1943" s="246"/>
      <c r="AF1943" s="246"/>
      <c r="AG1943" s="246"/>
      <c r="AH1943" s="246"/>
      <c r="AI1943" s="246"/>
      <c r="AJ1943" s="246"/>
      <c r="AK1943" s="246"/>
      <c r="AL1943" s="246"/>
    </row>
    <row r="1944" spans="3:38" s="47" customFormat="1" ht="38.25" customHeight="1" x14ac:dyDescent="0.25">
      <c r="C1944" s="243"/>
      <c r="H1944" s="243"/>
      <c r="L1944" s="282"/>
      <c r="M1944" s="243"/>
      <c r="O1944" s="243"/>
      <c r="P1944" s="246"/>
      <c r="Q1944" s="246"/>
      <c r="R1944" s="246"/>
      <c r="S1944" s="246"/>
      <c r="T1944" s="246"/>
      <c r="U1944" s="246"/>
      <c r="V1944" s="246"/>
      <c r="W1944" s="246"/>
      <c r="X1944" s="246"/>
      <c r="Y1944" s="246"/>
      <c r="Z1944" s="246"/>
      <c r="AA1944" s="246"/>
      <c r="AB1944" s="246"/>
      <c r="AC1944" s="246"/>
      <c r="AD1944" s="246"/>
      <c r="AE1944" s="246"/>
      <c r="AF1944" s="246"/>
      <c r="AG1944" s="246"/>
      <c r="AH1944" s="246"/>
      <c r="AI1944" s="246"/>
      <c r="AJ1944" s="246"/>
      <c r="AK1944" s="246"/>
      <c r="AL1944" s="246"/>
    </row>
    <row r="1945" spans="3:38" s="47" customFormat="1" ht="38.25" customHeight="1" x14ac:dyDescent="0.25">
      <c r="C1945" s="243"/>
      <c r="H1945" s="243"/>
      <c r="L1945" s="282"/>
      <c r="M1945" s="243"/>
      <c r="O1945" s="243"/>
      <c r="P1945" s="246"/>
      <c r="Q1945" s="246"/>
      <c r="R1945" s="246"/>
      <c r="S1945" s="246"/>
      <c r="T1945" s="246"/>
      <c r="U1945" s="246"/>
      <c r="V1945" s="246"/>
      <c r="W1945" s="246"/>
      <c r="X1945" s="246"/>
      <c r="Y1945" s="246"/>
      <c r="Z1945" s="246"/>
      <c r="AA1945" s="246"/>
      <c r="AB1945" s="246"/>
      <c r="AC1945" s="246"/>
      <c r="AD1945" s="246"/>
      <c r="AE1945" s="246"/>
      <c r="AF1945" s="246"/>
      <c r="AG1945" s="246"/>
      <c r="AH1945" s="246"/>
      <c r="AI1945" s="246"/>
      <c r="AJ1945" s="246"/>
      <c r="AK1945" s="246"/>
      <c r="AL1945" s="246"/>
    </row>
    <row r="1946" spans="3:38" s="47" customFormat="1" ht="38.25" customHeight="1" x14ac:dyDescent="0.25">
      <c r="C1946" s="243"/>
      <c r="H1946" s="243"/>
      <c r="L1946" s="282"/>
      <c r="M1946" s="243"/>
      <c r="O1946" s="243"/>
      <c r="P1946" s="246"/>
      <c r="Q1946" s="246"/>
      <c r="R1946" s="246"/>
      <c r="S1946" s="246"/>
      <c r="T1946" s="246"/>
      <c r="U1946" s="246"/>
      <c r="V1946" s="246"/>
      <c r="W1946" s="246"/>
      <c r="X1946" s="246"/>
      <c r="Y1946" s="246"/>
      <c r="Z1946" s="246"/>
      <c r="AA1946" s="246"/>
      <c r="AB1946" s="246"/>
      <c r="AC1946" s="246"/>
      <c r="AD1946" s="246"/>
      <c r="AE1946" s="246"/>
      <c r="AF1946" s="246"/>
      <c r="AG1946" s="246"/>
      <c r="AH1946" s="246"/>
      <c r="AI1946" s="246"/>
      <c r="AJ1946" s="246"/>
      <c r="AK1946" s="246"/>
      <c r="AL1946" s="246"/>
    </row>
    <row r="1947" spans="3:38" s="47" customFormat="1" ht="38.25" customHeight="1" x14ac:dyDescent="0.25">
      <c r="C1947" s="243"/>
      <c r="H1947" s="243"/>
      <c r="L1947" s="282"/>
      <c r="M1947" s="243"/>
      <c r="O1947" s="243"/>
      <c r="P1947" s="246"/>
      <c r="Q1947" s="246"/>
      <c r="R1947" s="246"/>
      <c r="S1947" s="246"/>
      <c r="T1947" s="246"/>
      <c r="U1947" s="246"/>
      <c r="V1947" s="246"/>
      <c r="W1947" s="246"/>
      <c r="X1947" s="246"/>
      <c r="Y1947" s="246"/>
      <c r="Z1947" s="246"/>
      <c r="AA1947" s="246"/>
      <c r="AB1947" s="246"/>
      <c r="AC1947" s="246"/>
      <c r="AD1947" s="246"/>
      <c r="AE1947" s="246"/>
      <c r="AF1947" s="246"/>
      <c r="AG1947" s="246"/>
      <c r="AH1947" s="246"/>
      <c r="AI1947" s="246"/>
      <c r="AJ1947" s="246"/>
      <c r="AK1947" s="246"/>
      <c r="AL1947" s="246"/>
    </row>
    <row r="1948" spans="3:38" s="47" customFormat="1" ht="38.25" customHeight="1" x14ac:dyDescent="0.25">
      <c r="C1948" s="243"/>
      <c r="H1948" s="243"/>
      <c r="L1948" s="282"/>
      <c r="M1948" s="243"/>
      <c r="O1948" s="243"/>
      <c r="P1948" s="246"/>
      <c r="Q1948" s="246"/>
      <c r="R1948" s="246"/>
      <c r="S1948" s="246"/>
      <c r="T1948" s="246"/>
      <c r="U1948" s="246"/>
      <c r="V1948" s="246"/>
      <c r="W1948" s="246"/>
      <c r="X1948" s="246"/>
      <c r="Y1948" s="246"/>
      <c r="Z1948" s="246"/>
      <c r="AA1948" s="246"/>
      <c r="AB1948" s="246"/>
      <c r="AC1948" s="246"/>
      <c r="AD1948" s="246"/>
      <c r="AE1948" s="246"/>
      <c r="AF1948" s="246"/>
      <c r="AG1948" s="246"/>
      <c r="AH1948" s="246"/>
      <c r="AI1948" s="246"/>
      <c r="AJ1948" s="246"/>
      <c r="AK1948" s="246"/>
      <c r="AL1948" s="246"/>
    </row>
    <row r="1949" spans="3:38" s="47" customFormat="1" ht="38.25" customHeight="1" x14ac:dyDescent="0.25">
      <c r="C1949" s="243"/>
      <c r="H1949" s="243"/>
      <c r="L1949" s="282"/>
      <c r="M1949" s="243"/>
      <c r="O1949" s="243"/>
      <c r="P1949" s="246"/>
      <c r="Q1949" s="246"/>
      <c r="R1949" s="246"/>
      <c r="S1949" s="246"/>
      <c r="T1949" s="246"/>
      <c r="U1949" s="246"/>
      <c r="V1949" s="246"/>
      <c r="W1949" s="246"/>
      <c r="X1949" s="246"/>
      <c r="Y1949" s="246"/>
      <c r="Z1949" s="246"/>
      <c r="AA1949" s="246"/>
      <c r="AB1949" s="246"/>
      <c r="AC1949" s="246"/>
      <c r="AD1949" s="246"/>
      <c r="AE1949" s="246"/>
      <c r="AF1949" s="246"/>
      <c r="AG1949" s="246"/>
      <c r="AH1949" s="246"/>
      <c r="AI1949" s="246"/>
      <c r="AJ1949" s="246"/>
      <c r="AK1949" s="246"/>
      <c r="AL1949" s="246"/>
    </row>
    <row r="1950" spans="3:38" s="47" customFormat="1" ht="38.25" customHeight="1" x14ac:dyDescent="0.25">
      <c r="C1950" s="243"/>
      <c r="H1950" s="243"/>
      <c r="L1950" s="282"/>
      <c r="M1950" s="243"/>
      <c r="O1950" s="243"/>
      <c r="P1950" s="246"/>
      <c r="Q1950" s="246"/>
      <c r="R1950" s="246"/>
      <c r="S1950" s="246"/>
      <c r="T1950" s="246"/>
      <c r="U1950" s="246"/>
      <c r="V1950" s="246"/>
      <c r="W1950" s="246"/>
      <c r="X1950" s="246"/>
      <c r="Y1950" s="246"/>
      <c r="Z1950" s="246"/>
      <c r="AA1950" s="246"/>
      <c r="AB1950" s="246"/>
      <c r="AC1950" s="246"/>
      <c r="AD1950" s="246"/>
      <c r="AE1950" s="246"/>
      <c r="AF1950" s="246"/>
      <c r="AG1950" s="246"/>
      <c r="AH1950" s="246"/>
      <c r="AI1950" s="246"/>
      <c r="AJ1950" s="246"/>
      <c r="AK1950" s="246"/>
      <c r="AL1950" s="246"/>
    </row>
    <row r="1951" spans="3:38" s="47" customFormat="1" ht="38.25" customHeight="1" x14ac:dyDescent="0.25">
      <c r="C1951" s="243"/>
      <c r="H1951" s="243"/>
      <c r="L1951" s="282"/>
      <c r="M1951" s="243"/>
      <c r="O1951" s="243"/>
      <c r="P1951" s="246"/>
      <c r="Q1951" s="246"/>
      <c r="R1951" s="246"/>
      <c r="S1951" s="246"/>
      <c r="T1951" s="246"/>
      <c r="U1951" s="246"/>
      <c r="V1951" s="246"/>
      <c r="W1951" s="246"/>
      <c r="X1951" s="246"/>
      <c r="Y1951" s="246"/>
      <c r="Z1951" s="246"/>
      <c r="AA1951" s="246"/>
      <c r="AB1951" s="246"/>
      <c r="AC1951" s="246"/>
      <c r="AD1951" s="246"/>
      <c r="AE1951" s="246"/>
      <c r="AF1951" s="246"/>
      <c r="AG1951" s="246"/>
      <c r="AH1951" s="246"/>
      <c r="AI1951" s="246"/>
      <c r="AJ1951" s="246"/>
      <c r="AK1951" s="246"/>
      <c r="AL1951" s="246"/>
    </row>
    <row r="1952" spans="3:38" s="47" customFormat="1" ht="38.25" customHeight="1" x14ac:dyDescent="0.25">
      <c r="C1952" s="243"/>
      <c r="H1952" s="243"/>
      <c r="L1952" s="282"/>
      <c r="M1952" s="243"/>
      <c r="O1952" s="243"/>
      <c r="P1952" s="246"/>
      <c r="Q1952" s="246"/>
      <c r="R1952" s="246"/>
      <c r="S1952" s="246"/>
      <c r="T1952" s="246"/>
      <c r="U1952" s="246"/>
      <c r="V1952" s="246"/>
      <c r="W1952" s="246"/>
      <c r="X1952" s="246"/>
      <c r="Y1952" s="246"/>
      <c r="Z1952" s="246"/>
      <c r="AA1952" s="246"/>
      <c r="AB1952" s="246"/>
      <c r="AC1952" s="246"/>
      <c r="AD1952" s="246"/>
      <c r="AE1952" s="246"/>
      <c r="AF1952" s="246"/>
      <c r="AG1952" s="246"/>
      <c r="AH1952" s="246"/>
      <c r="AI1952" s="246"/>
      <c r="AJ1952" s="246"/>
      <c r="AK1952" s="246"/>
      <c r="AL1952" s="246"/>
    </row>
    <row r="1953" spans="3:38" s="47" customFormat="1" ht="38.25" customHeight="1" x14ac:dyDescent="0.25">
      <c r="C1953" s="243"/>
      <c r="H1953" s="243"/>
      <c r="L1953" s="282"/>
      <c r="M1953" s="243"/>
      <c r="O1953" s="243"/>
      <c r="P1953" s="246"/>
      <c r="Q1953" s="246"/>
      <c r="R1953" s="246"/>
      <c r="S1953" s="246"/>
      <c r="T1953" s="246"/>
      <c r="U1953" s="246"/>
      <c r="V1953" s="246"/>
      <c r="W1953" s="246"/>
      <c r="X1953" s="246"/>
      <c r="Y1953" s="246"/>
      <c r="Z1953" s="246"/>
      <c r="AA1953" s="246"/>
      <c r="AB1953" s="246"/>
      <c r="AC1953" s="246"/>
      <c r="AD1953" s="246"/>
      <c r="AE1953" s="246"/>
      <c r="AF1953" s="246"/>
      <c r="AG1953" s="246"/>
      <c r="AH1953" s="246"/>
      <c r="AI1953" s="246"/>
      <c r="AJ1953" s="246"/>
      <c r="AK1953" s="246"/>
      <c r="AL1953" s="246"/>
    </row>
    <row r="1954" spans="3:38" s="47" customFormat="1" ht="38.25" customHeight="1" x14ac:dyDescent="0.25">
      <c r="C1954" s="243"/>
      <c r="H1954" s="243"/>
      <c r="L1954" s="282"/>
      <c r="M1954" s="243"/>
      <c r="O1954" s="243"/>
      <c r="P1954" s="246"/>
      <c r="Q1954" s="246"/>
      <c r="R1954" s="246"/>
      <c r="S1954" s="246"/>
      <c r="T1954" s="246"/>
      <c r="U1954" s="246"/>
      <c r="V1954" s="246"/>
      <c r="W1954" s="246"/>
      <c r="X1954" s="246"/>
      <c r="Y1954" s="246"/>
      <c r="Z1954" s="246"/>
      <c r="AA1954" s="246"/>
      <c r="AB1954" s="246"/>
      <c r="AC1954" s="246"/>
      <c r="AD1954" s="246"/>
      <c r="AE1954" s="246"/>
      <c r="AF1954" s="246"/>
      <c r="AG1954" s="246"/>
      <c r="AH1954" s="246"/>
      <c r="AI1954" s="246"/>
      <c r="AJ1954" s="246"/>
      <c r="AK1954" s="246"/>
      <c r="AL1954" s="246"/>
    </row>
    <row r="1955" spans="3:38" s="47" customFormat="1" ht="38.25" customHeight="1" x14ac:dyDescent="0.25">
      <c r="C1955" s="243"/>
      <c r="H1955" s="243"/>
      <c r="L1955" s="282"/>
      <c r="M1955" s="243"/>
      <c r="O1955" s="243"/>
      <c r="P1955" s="246"/>
      <c r="Q1955" s="246"/>
      <c r="R1955" s="246"/>
      <c r="S1955" s="246"/>
      <c r="T1955" s="246"/>
      <c r="U1955" s="246"/>
      <c r="V1955" s="246"/>
      <c r="W1955" s="246"/>
      <c r="X1955" s="246"/>
      <c r="Y1955" s="246"/>
      <c r="Z1955" s="246"/>
      <c r="AA1955" s="246"/>
      <c r="AB1955" s="246"/>
      <c r="AC1955" s="246"/>
      <c r="AD1955" s="246"/>
      <c r="AE1955" s="246"/>
      <c r="AF1955" s="246"/>
      <c r="AG1955" s="246"/>
      <c r="AH1955" s="246"/>
      <c r="AI1955" s="246"/>
      <c r="AJ1955" s="246"/>
      <c r="AK1955" s="246"/>
      <c r="AL1955" s="246"/>
    </row>
    <row r="1956" spans="3:38" s="47" customFormat="1" ht="38.25" customHeight="1" x14ac:dyDescent="0.25">
      <c r="C1956" s="243"/>
      <c r="H1956" s="243"/>
      <c r="L1956" s="282"/>
      <c r="M1956" s="243"/>
      <c r="O1956" s="243"/>
      <c r="P1956" s="246"/>
      <c r="Q1956" s="246"/>
      <c r="R1956" s="246"/>
      <c r="S1956" s="246"/>
      <c r="T1956" s="246"/>
      <c r="U1956" s="246"/>
      <c r="V1956" s="246"/>
      <c r="W1956" s="246"/>
      <c r="X1956" s="246"/>
      <c r="Y1956" s="246"/>
      <c r="Z1956" s="246"/>
      <c r="AA1956" s="246"/>
      <c r="AB1956" s="246"/>
      <c r="AC1956" s="246"/>
      <c r="AD1956" s="246"/>
      <c r="AE1956" s="246"/>
      <c r="AF1956" s="246"/>
      <c r="AG1956" s="246"/>
      <c r="AH1956" s="246"/>
      <c r="AI1956" s="246"/>
      <c r="AJ1956" s="246"/>
      <c r="AK1956" s="246"/>
      <c r="AL1956" s="246"/>
    </row>
    <row r="1957" spans="3:38" s="47" customFormat="1" ht="38.25" customHeight="1" x14ac:dyDescent="0.25">
      <c r="C1957" s="243"/>
      <c r="H1957" s="243"/>
      <c r="L1957" s="282"/>
      <c r="M1957" s="243"/>
      <c r="O1957" s="243"/>
      <c r="P1957" s="246"/>
      <c r="Q1957" s="246"/>
      <c r="R1957" s="246"/>
      <c r="S1957" s="246"/>
      <c r="T1957" s="246"/>
      <c r="U1957" s="246"/>
      <c r="V1957" s="246"/>
      <c r="W1957" s="246"/>
      <c r="X1957" s="246"/>
      <c r="Y1957" s="246"/>
      <c r="Z1957" s="246"/>
      <c r="AA1957" s="246"/>
      <c r="AB1957" s="246"/>
      <c r="AC1957" s="246"/>
      <c r="AD1957" s="246"/>
      <c r="AE1957" s="246"/>
      <c r="AF1957" s="246"/>
      <c r="AG1957" s="246"/>
      <c r="AH1957" s="246"/>
      <c r="AI1957" s="246"/>
      <c r="AJ1957" s="246"/>
      <c r="AK1957" s="246"/>
      <c r="AL1957" s="246"/>
    </row>
    <row r="1958" spans="3:38" s="47" customFormat="1" ht="38.25" customHeight="1" x14ac:dyDescent="0.25">
      <c r="C1958" s="243"/>
      <c r="H1958" s="243"/>
      <c r="L1958" s="282"/>
      <c r="M1958" s="243"/>
      <c r="O1958" s="243"/>
      <c r="P1958" s="246"/>
      <c r="Q1958" s="246"/>
      <c r="R1958" s="246"/>
      <c r="S1958" s="246"/>
      <c r="T1958" s="246"/>
      <c r="U1958" s="246"/>
      <c r="V1958" s="246"/>
      <c r="W1958" s="246"/>
      <c r="X1958" s="246"/>
      <c r="Y1958" s="246"/>
      <c r="Z1958" s="246"/>
      <c r="AA1958" s="246"/>
      <c r="AB1958" s="246"/>
      <c r="AC1958" s="246"/>
      <c r="AD1958" s="246"/>
      <c r="AE1958" s="246"/>
      <c r="AF1958" s="246"/>
      <c r="AG1958" s="246"/>
      <c r="AH1958" s="246"/>
      <c r="AI1958" s="246"/>
      <c r="AJ1958" s="246"/>
      <c r="AK1958" s="246"/>
      <c r="AL1958" s="246"/>
    </row>
    <row r="1959" spans="3:38" s="47" customFormat="1" ht="38.25" customHeight="1" x14ac:dyDescent="0.25">
      <c r="C1959" s="243"/>
      <c r="H1959" s="243"/>
      <c r="L1959" s="282"/>
      <c r="M1959" s="243"/>
      <c r="O1959" s="243"/>
      <c r="P1959" s="246"/>
      <c r="Q1959" s="246"/>
      <c r="R1959" s="246"/>
      <c r="S1959" s="246"/>
      <c r="T1959" s="246"/>
      <c r="U1959" s="246"/>
      <c r="V1959" s="246"/>
      <c r="W1959" s="246"/>
      <c r="X1959" s="246"/>
      <c r="Y1959" s="246"/>
      <c r="Z1959" s="246"/>
      <c r="AA1959" s="246"/>
      <c r="AB1959" s="246"/>
      <c r="AC1959" s="246"/>
      <c r="AD1959" s="246"/>
      <c r="AE1959" s="246"/>
      <c r="AF1959" s="246"/>
      <c r="AG1959" s="246"/>
      <c r="AH1959" s="246"/>
      <c r="AI1959" s="246"/>
      <c r="AJ1959" s="246"/>
      <c r="AK1959" s="246"/>
      <c r="AL1959" s="246"/>
    </row>
    <row r="1960" spans="3:38" s="47" customFormat="1" ht="38.25" customHeight="1" x14ac:dyDescent="0.25">
      <c r="C1960" s="243"/>
      <c r="H1960" s="243"/>
      <c r="L1960" s="282"/>
      <c r="M1960" s="243"/>
      <c r="O1960" s="243"/>
      <c r="P1960" s="246"/>
      <c r="Q1960" s="246"/>
      <c r="R1960" s="246"/>
      <c r="S1960" s="246"/>
      <c r="T1960" s="246"/>
      <c r="U1960" s="246"/>
      <c r="V1960" s="246"/>
      <c r="W1960" s="246"/>
      <c r="X1960" s="246"/>
      <c r="Y1960" s="246"/>
      <c r="Z1960" s="246"/>
      <c r="AA1960" s="246"/>
      <c r="AB1960" s="246"/>
      <c r="AC1960" s="246"/>
      <c r="AD1960" s="246"/>
      <c r="AE1960" s="246"/>
      <c r="AF1960" s="246"/>
      <c r="AG1960" s="246"/>
      <c r="AH1960" s="246"/>
      <c r="AI1960" s="246"/>
      <c r="AJ1960" s="246"/>
      <c r="AK1960" s="246"/>
      <c r="AL1960" s="246"/>
    </row>
    <row r="1961" spans="3:38" s="47" customFormat="1" ht="38.25" customHeight="1" x14ac:dyDescent="0.25">
      <c r="C1961" s="243"/>
      <c r="H1961" s="243"/>
      <c r="L1961" s="282"/>
      <c r="M1961" s="243"/>
      <c r="O1961" s="243"/>
      <c r="P1961" s="246"/>
      <c r="Q1961" s="246"/>
      <c r="R1961" s="246"/>
      <c r="S1961" s="246"/>
      <c r="T1961" s="246"/>
      <c r="U1961" s="246"/>
      <c r="V1961" s="246"/>
      <c r="W1961" s="246"/>
      <c r="X1961" s="246"/>
      <c r="Y1961" s="246"/>
      <c r="Z1961" s="246"/>
      <c r="AA1961" s="246"/>
      <c r="AB1961" s="246"/>
      <c r="AC1961" s="246"/>
      <c r="AD1961" s="246"/>
      <c r="AE1961" s="246"/>
      <c r="AF1961" s="246"/>
      <c r="AG1961" s="246"/>
      <c r="AH1961" s="246"/>
      <c r="AI1961" s="246"/>
      <c r="AJ1961" s="246"/>
      <c r="AK1961" s="246"/>
      <c r="AL1961" s="246"/>
    </row>
    <row r="1962" spans="3:38" s="47" customFormat="1" ht="38.25" customHeight="1" x14ac:dyDescent="0.25">
      <c r="C1962" s="243"/>
      <c r="H1962" s="243"/>
      <c r="L1962" s="282"/>
      <c r="M1962" s="243"/>
      <c r="O1962" s="243"/>
      <c r="P1962" s="246"/>
      <c r="Q1962" s="246"/>
      <c r="R1962" s="246"/>
      <c r="S1962" s="246"/>
      <c r="T1962" s="246"/>
      <c r="U1962" s="246"/>
      <c r="V1962" s="246"/>
      <c r="W1962" s="246"/>
      <c r="X1962" s="246"/>
      <c r="Y1962" s="246"/>
      <c r="Z1962" s="246"/>
      <c r="AA1962" s="246"/>
      <c r="AB1962" s="246"/>
      <c r="AC1962" s="246"/>
      <c r="AD1962" s="246"/>
      <c r="AE1962" s="246"/>
      <c r="AF1962" s="246"/>
      <c r="AG1962" s="246"/>
      <c r="AH1962" s="246"/>
      <c r="AI1962" s="246"/>
      <c r="AJ1962" s="246"/>
      <c r="AK1962" s="246"/>
      <c r="AL1962" s="246"/>
    </row>
    <row r="1963" spans="3:38" s="47" customFormat="1" ht="38.25" customHeight="1" x14ac:dyDescent="0.25">
      <c r="C1963" s="243"/>
      <c r="H1963" s="243"/>
      <c r="L1963" s="282"/>
      <c r="M1963" s="243"/>
      <c r="O1963" s="243"/>
      <c r="P1963" s="246"/>
      <c r="Q1963" s="246"/>
      <c r="R1963" s="246"/>
      <c r="S1963" s="246"/>
      <c r="T1963" s="246"/>
      <c r="U1963" s="246"/>
      <c r="V1963" s="246"/>
      <c r="W1963" s="246"/>
      <c r="X1963" s="246"/>
      <c r="Y1963" s="246"/>
      <c r="Z1963" s="246"/>
      <c r="AA1963" s="246"/>
      <c r="AB1963" s="246"/>
      <c r="AC1963" s="246"/>
      <c r="AD1963" s="246"/>
      <c r="AE1963" s="246"/>
      <c r="AF1963" s="246"/>
      <c r="AG1963" s="246"/>
      <c r="AH1963" s="246"/>
      <c r="AI1963" s="246"/>
      <c r="AJ1963" s="246"/>
      <c r="AK1963" s="246"/>
      <c r="AL1963" s="246"/>
    </row>
    <row r="1964" spans="3:38" s="47" customFormat="1" ht="38.25" customHeight="1" x14ac:dyDescent="0.25">
      <c r="C1964" s="243"/>
      <c r="H1964" s="243"/>
      <c r="L1964" s="282"/>
      <c r="M1964" s="243"/>
      <c r="O1964" s="243"/>
      <c r="P1964" s="246"/>
      <c r="Q1964" s="246"/>
      <c r="R1964" s="246"/>
      <c r="S1964" s="246"/>
      <c r="T1964" s="246"/>
      <c r="U1964" s="246"/>
      <c r="V1964" s="246"/>
      <c r="W1964" s="246"/>
      <c r="X1964" s="246"/>
      <c r="Y1964" s="246"/>
      <c r="Z1964" s="246"/>
      <c r="AA1964" s="246"/>
      <c r="AB1964" s="246"/>
      <c r="AC1964" s="246"/>
      <c r="AD1964" s="246"/>
      <c r="AE1964" s="246"/>
      <c r="AF1964" s="246"/>
      <c r="AG1964" s="246"/>
      <c r="AH1964" s="246"/>
      <c r="AI1964" s="246"/>
      <c r="AJ1964" s="246"/>
      <c r="AK1964" s="246"/>
      <c r="AL1964" s="246"/>
    </row>
    <row r="1965" spans="3:38" s="47" customFormat="1" ht="38.25" customHeight="1" x14ac:dyDescent="0.25">
      <c r="C1965" s="243"/>
      <c r="H1965" s="243"/>
      <c r="L1965" s="282"/>
      <c r="M1965" s="243"/>
      <c r="O1965" s="243"/>
      <c r="P1965" s="246"/>
      <c r="Q1965" s="246"/>
      <c r="R1965" s="246"/>
      <c r="S1965" s="246"/>
      <c r="T1965" s="246"/>
      <c r="U1965" s="246"/>
      <c r="V1965" s="246"/>
      <c r="W1965" s="246"/>
      <c r="X1965" s="246"/>
      <c r="Y1965" s="246"/>
      <c r="Z1965" s="246"/>
      <c r="AA1965" s="246"/>
      <c r="AB1965" s="246"/>
      <c r="AC1965" s="246"/>
      <c r="AD1965" s="246"/>
      <c r="AE1965" s="246"/>
      <c r="AF1965" s="246"/>
      <c r="AG1965" s="246"/>
      <c r="AH1965" s="246"/>
      <c r="AI1965" s="246"/>
      <c r="AJ1965" s="246"/>
      <c r="AK1965" s="246"/>
      <c r="AL1965" s="246"/>
    </row>
    <row r="1966" spans="3:38" s="47" customFormat="1" ht="38.25" customHeight="1" x14ac:dyDescent="0.25">
      <c r="C1966" s="243"/>
      <c r="H1966" s="243"/>
      <c r="L1966" s="282"/>
      <c r="M1966" s="243"/>
      <c r="O1966" s="243"/>
      <c r="P1966" s="246"/>
      <c r="Q1966" s="246"/>
      <c r="R1966" s="246"/>
      <c r="S1966" s="246"/>
      <c r="T1966" s="246"/>
      <c r="U1966" s="246"/>
      <c r="V1966" s="246"/>
      <c r="W1966" s="246"/>
      <c r="X1966" s="246"/>
      <c r="Y1966" s="246"/>
      <c r="Z1966" s="246"/>
      <c r="AA1966" s="246"/>
      <c r="AB1966" s="246"/>
      <c r="AC1966" s="246"/>
      <c r="AD1966" s="246"/>
      <c r="AE1966" s="246"/>
      <c r="AF1966" s="246"/>
      <c r="AG1966" s="246"/>
      <c r="AH1966" s="246"/>
      <c r="AI1966" s="246"/>
      <c r="AJ1966" s="246"/>
      <c r="AK1966" s="246"/>
      <c r="AL1966" s="246"/>
    </row>
    <row r="1967" spans="3:38" s="47" customFormat="1" ht="38.25" customHeight="1" x14ac:dyDescent="0.25">
      <c r="C1967" s="243"/>
      <c r="H1967" s="243"/>
      <c r="L1967" s="282"/>
      <c r="M1967" s="243"/>
      <c r="O1967" s="243"/>
      <c r="P1967" s="246"/>
      <c r="Q1967" s="246"/>
      <c r="R1967" s="246"/>
      <c r="S1967" s="246"/>
      <c r="T1967" s="246"/>
      <c r="U1967" s="246"/>
      <c r="V1967" s="246"/>
      <c r="W1967" s="246"/>
      <c r="X1967" s="246"/>
      <c r="Y1967" s="246"/>
      <c r="Z1967" s="246"/>
      <c r="AA1967" s="246"/>
      <c r="AB1967" s="246"/>
      <c r="AC1967" s="246"/>
      <c r="AD1967" s="246"/>
      <c r="AE1967" s="246"/>
      <c r="AF1967" s="246"/>
      <c r="AG1967" s="246"/>
      <c r="AH1967" s="246"/>
      <c r="AI1967" s="246"/>
      <c r="AJ1967" s="246"/>
      <c r="AK1967" s="246"/>
      <c r="AL1967" s="246"/>
    </row>
    <row r="1968" spans="3:38" s="47" customFormat="1" ht="38.25" customHeight="1" x14ac:dyDescent="0.25">
      <c r="C1968" s="243"/>
      <c r="H1968" s="243"/>
      <c r="L1968" s="282"/>
      <c r="M1968" s="243"/>
      <c r="O1968" s="243"/>
      <c r="P1968" s="246"/>
      <c r="Q1968" s="246"/>
      <c r="R1968" s="246"/>
      <c r="S1968" s="246"/>
      <c r="T1968" s="246"/>
      <c r="U1968" s="246"/>
      <c r="V1968" s="246"/>
      <c r="W1968" s="246"/>
      <c r="X1968" s="246"/>
      <c r="Y1968" s="246"/>
      <c r="Z1968" s="246"/>
      <c r="AA1968" s="246"/>
      <c r="AB1968" s="246"/>
      <c r="AC1968" s="246"/>
      <c r="AD1968" s="246"/>
      <c r="AE1968" s="246"/>
      <c r="AF1968" s="246"/>
      <c r="AG1968" s="246"/>
      <c r="AH1968" s="246"/>
      <c r="AI1968" s="246"/>
      <c r="AJ1968" s="246"/>
      <c r="AK1968" s="246"/>
      <c r="AL1968" s="246"/>
    </row>
    <row r="1969" spans="3:38" s="47" customFormat="1" ht="38.25" customHeight="1" x14ac:dyDescent="0.25">
      <c r="C1969" s="243"/>
      <c r="H1969" s="243"/>
      <c r="L1969" s="282"/>
      <c r="M1969" s="243"/>
      <c r="O1969" s="243"/>
      <c r="P1969" s="246"/>
      <c r="Q1969" s="246"/>
      <c r="R1969" s="246"/>
      <c r="S1969" s="246"/>
      <c r="T1969" s="246"/>
      <c r="U1969" s="246"/>
      <c r="V1969" s="246"/>
      <c r="W1969" s="246"/>
      <c r="X1969" s="246"/>
      <c r="Y1969" s="246"/>
      <c r="Z1969" s="246"/>
      <c r="AA1969" s="246"/>
      <c r="AB1969" s="246"/>
      <c r="AC1969" s="246"/>
      <c r="AD1969" s="246"/>
      <c r="AE1969" s="246"/>
      <c r="AF1969" s="246"/>
      <c r="AG1969" s="246"/>
      <c r="AH1969" s="246"/>
      <c r="AI1969" s="246"/>
      <c r="AJ1969" s="246"/>
      <c r="AK1969" s="246"/>
      <c r="AL1969" s="246"/>
    </row>
    <row r="1970" spans="3:38" s="47" customFormat="1" ht="38.25" customHeight="1" x14ac:dyDescent="0.25">
      <c r="C1970" s="243"/>
      <c r="H1970" s="243"/>
      <c r="L1970" s="282"/>
      <c r="M1970" s="243"/>
      <c r="O1970" s="243"/>
      <c r="P1970" s="246"/>
      <c r="Q1970" s="246"/>
      <c r="R1970" s="246"/>
      <c r="S1970" s="246"/>
      <c r="T1970" s="246"/>
      <c r="U1970" s="246"/>
      <c r="V1970" s="246"/>
      <c r="W1970" s="246"/>
      <c r="X1970" s="246"/>
      <c r="Y1970" s="246"/>
      <c r="Z1970" s="246"/>
      <c r="AA1970" s="246"/>
      <c r="AB1970" s="246"/>
      <c r="AC1970" s="246"/>
      <c r="AD1970" s="246"/>
      <c r="AE1970" s="246"/>
      <c r="AF1970" s="246"/>
      <c r="AG1970" s="246"/>
      <c r="AH1970" s="246"/>
      <c r="AI1970" s="246"/>
      <c r="AJ1970" s="246"/>
      <c r="AK1970" s="246"/>
      <c r="AL1970" s="246"/>
    </row>
    <row r="1971" spans="3:38" s="47" customFormat="1" ht="38.25" customHeight="1" x14ac:dyDescent="0.25">
      <c r="C1971" s="243"/>
      <c r="H1971" s="243"/>
      <c r="L1971" s="282"/>
      <c r="M1971" s="243"/>
      <c r="O1971" s="243"/>
      <c r="P1971" s="246"/>
      <c r="Q1971" s="246"/>
      <c r="R1971" s="246"/>
      <c r="S1971" s="246"/>
      <c r="T1971" s="246"/>
      <c r="U1971" s="246"/>
      <c r="V1971" s="246"/>
      <c r="W1971" s="246"/>
      <c r="X1971" s="246"/>
      <c r="Y1971" s="246"/>
      <c r="Z1971" s="246"/>
      <c r="AA1971" s="246"/>
      <c r="AB1971" s="246"/>
      <c r="AC1971" s="246"/>
      <c r="AD1971" s="246"/>
      <c r="AE1971" s="246"/>
      <c r="AF1971" s="246"/>
      <c r="AG1971" s="246"/>
      <c r="AH1971" s="246"/>
      <c r="AI1971" s="246"/>
      <c r="AJ1971" s="246"/>
      <c r="AK1971" s="246"/>
      <c r="AL1971" s="246"/>
    </row>
    <row r="1972" spans="3:38" s="47" customFormat="1" ht="38.25" customHeight="1" x14ac:dyDescent="0.25">
      <c r="C1972" s="243"/>
      <c r="H1972" s="243"/>
      <c r="L1972" s="282"/>
      <c r="M1972" s="243"/>
      <c r="O1972" s="243"/>
      <c r="P1972" s="246"/>
      <c r="Q1972" s="246"/>
      <c r="R1972" s="246"/>
      <c r="S1972" s="246"/>
      <c r="T1972" s="246"/>
      <c r="U1972" s="246"/>
      <c r="V1972" s="246"/>
      <c r="W1972" s="246"/>
      <c r="X1972" s="246"/>
      <c r="Y1972" s="246"/>
      <c r="Z1972" s="246"/>
      <c r="AA1972" s="246"/>
      <c r="AB1972" s="246"/>
      <c r="AC1972" s="246"/>
      <c r="AD1972" s="246"/>
      <c r="AE1972" s="246"/>
      <c r="AF1972" s="246"/>
      <c r="AG1972" s="246"/>
      <c r="AH1972" s="246"/>
      <c r="AI1972" s="246"/>
      <c r="AJ1972" s="246"/>
      <c r="AK1972" s="246"/>
      <c r="AL1972" s="246"/>
    </row>
    <row r="1973" spans="3:38" s="47" customFormat="1" ht="38.25" customHeight="1" x14ac:dyDescent="0.25">
      <c r="C1973" s="243"/>
      <c r="H1973" s="243"/>
      <c r="L1973" s="282"/>
      <c r="M1973" s="243"/>
      <c r="O1973" s="243"/>
      <c r="P1973" s="246"/>
      <c r="Q1973" s="246"/>
      <c r="R1973" s="246"/>
      <c r="S1973" s="246"/>
      <c r="T1973" s="246"/>
      <c r="U1973" s="246"/>
      <c r="V1973" s="246"/>
      <c r="W1973" s="246"/>
      <c r="X1973" s="246"/>
      <c r="Y1973" s="246"/>
      <c r="Z1973" s="246"/>
      <c r="AA1973" s="246"/>
      <c r="AB1973" s="246"/>
      <c r="AC1973" s="246"/>
      <c r="AD1973" s="246"/>
      <c r="AE1973" s="246"/>
      <c r="AF1973" s="246"/>
      <c r="AG1973" s="246"/>
      <c r="AH1973" s="246"/>
      <c r="AI1973" s="246"/>
      <c r="AJ1973" s="246"/>
      <c r="AK1973" s="246"/>
      <c r="AL1973" s="246"/>
    </row>
    <row r="1974" spans="3:38" s="47" customFormat="1" ht="38.25" customHeight="1" x14ac:dyDescent="0.25">
      <c r="C1974" s="243"/>
      <c r="H1974" s="243"/>
      <c r="L1974" s="282"/>
      <c r="M1974" s="243"/>
      <c r="O1974" s="243"/>
      <c r="P1974" s="246"/>
      <c r="Q1974" s="246"/>
      <c r="R1974" s="246"/>
      <c r="S1974" s="246"/>
      <c r="T1974" s="246"/>
      <c r="U1974" s="246"/>
      <c r="V1974" s="246"/>
      <c r="W1974" s="246"/>
      <c r="X1974" s="246"/>
      <c r="Y1974" s="246"/>
      <c r="Z1974" s="246"/>
      <c r="AA1974" s="246"/>
      <c r="AB1974" s="246"/>
      <c r="AC1974" s="246"/>
      <c r="AD1974" s="246"/>
      <c r="AE1974" s="246"/>
      <c r="AF1974" s="246"/>
      <c r="AG1974" s="246"/>
      <c r="AH1974" s="246"/>
      <c r="AI1974" s="246"/>
      <c r="AJ1974" s="246"/>
      <c r="AK1974" s="246"/>
      <c r="AL1974" s="246"/>
    </row>
    <row r="1975" spans="3:38" s="47" customFormat="1" ht="38.25" customHeight="1" x14ac:dyDescent="0.25">
      <c r="C1975" s="243"/>
      <c r="H1975" s="243"/>
      <c r="L1975" s="282"/>
      <c r="M1975" s="243"/>
      <c r="O1975" s="243"/>
      <c r="P1975" s="246"/>
      <c r="Q1975" s="246"/>
      <c r="R1975" s="246"/>
      <c r="S1975" s="246"/>
      <c r="T1975" s="246"/>
      <c r="U1975" s="246"/>
      <c r="V1975" s="246"/>
      <c r="W1975" s="246"/>
      <c r="X1975" s="246"/>
      <c r="Y1975" s="246"/>
      <c r="Z1975" s="246"/>
      <c r="AA1975" s="246"/>
      <c r="AB1975" s="246"/>
      <c r="AC1975" s="246"/>
      <c r="AD1975" s="246"/>
      <c r="AE1975" s="246"/>
      <c r="AF1975" s="246"/>
      <c r="AG1975" s="246"/>
      <c r="AH1975" s="246"/>
      <c r="AI1975" s="246"/>
      <c r="AJ1975" s="246"/>
      <c r="AK1975" s="246"/>
      <c r="AL1975" s="246"/>
    </row>
    <row r="1976" spans="3:38" s="47" customFormat="1" ht="38.25" customHeight="1" x14ac:dyDescent="0.25">
      <c r="C1976" s="243"/>
      <c r="H1976" s="243"/>
      <c r="L1976" s="282"/>
      <c r="M1976" s="243"/>
      <c r="O1976" s="243"/>
      <c r="P1976" s="246"/>
      <c r="Q1976" s="246"/>
      <c r="R1976" s="246"/>
      <c r="S1976" s="246"/>
      <c r="T1976" s="246"/>
      <c r="U1976" s="246"/>
      <c r="V1976" s="246"/>
      <c r="W1976" s="246"/>
      <c r="X1976" s="246"/>
      <c r="Y1976" s="246"/>
      <c r="Z1976" s="246"/>
      <c r="AA1976" s="246"/>
      <c r="AB1976" s="246"/>
      <c r="AC1976" s="246"/>
      <c r="AD1976" s="246"/>
      <c r="AE1976" s="246"/>
      <c r="AF1976" s="246"/>
      <c r="AG1976" s="246"/>
      <c r="AH1976" s="246"/>
      <c r="AI1976" s="246"/>
      <c r="AJ1976" s="246"/>
      <c r="AK1976" s="246"/>
      <c r="AL1976" s="246"/>
    </row>
    <row r="1977" spans="3:38" s="47" customFormat="1" ht="38.25" customHeight="1" x14ac:dyDescent="0.25">
      <c r="C1977" s="243"/>
      <c r="H1977" s="243"/>
      <c r="L1977" s="282"/>
      <c r="M1977" s="243"/>
      <c r="O1977" s="243"/>
      <c r="P1977" s="246"/>
      <c r="Q1977" s="246"/>
      <c r="R1977" s="246"/>
      <c r="S1977" s="246"/>
      <c r="T1977" s="246"/>
      <c r="U1977" s="246"/>
      <c r="V1977" s="246"/>
      <c r="W1977" s="246"/>
      <c r="X1977" s="246"/>
      <c r="Y1977" s="246"/>
      <c r="Z1977" s="246"/>
      <c r="AA1977" s="246"/>
      <c r="AB1977" s="246"/>
      <c r="AC1977" s="246"/>
      <c r="AD1977" s="246"/>
      <c r="AE1977" s="246"/>
      <c r="AF1977" s="246"/>
      <c r="AG1977" s="246"/>
      <c r="AH1977" s="246"/>
      <c r="AI1977" s="246"/>
      <c r="AJ1977" s="246"/>
      <c r="AK1977" s="246"/>
      <c r="AL1977" s="246"/>
    </row>
    <row r="1978" spans="3:38" s="47" customFormat="1" ht="38.25" customHeight="1" x14ac:dyDescent="0.25">
      <c r="C1978" s="243"/>
      <c r="H1978" s="243"/>
      <c r="L1978" s="282"/>
      <c r="M1978" s="243"/>
      <c r="O1978" s="243"/>
      <c r="P1978" s="246"/>
      <c r="Q1978" s="246"/>
      <c r="R1978" s="246"/>
      <c r="S1978" s="246"/>
      <c r="T1978" s="246"/>
      <c r="U1978" s="246"/>
      <c r="V1978" s="246"/>
      <c r="W1978" s="246"/>
      <c r="X1978" s="246"/>
      <c r="Y1978" s="246"/>
      <c r="Z1978" s="246"/>
      <c r="AA1978" s="246"/>
      <c r="AB1978" s="246"/>
      <c r="AC1978" s="246"/>
      <c r="AD1978" s="246"/>
      <c r="AE1978" s="246"/>
      <c r="AF1978" s="246"/>
      <c r="AG1978" s="246"/>
      <c r="AH1978" s="246"/>
      <c r="AI1978" s="246"/>
      <c r="AJ1978" s="246"/>
      <c r="AK1978" s="246"/>
      <c r="AL1978" s="246"/>
    </row>
    <row r="1979" spans="3:38" s="47" customFormat="1" ht="38.25" customHeight="1" x14ac:dyDescent="0.25">
      <c r="C1979" s="243"/>
      <c r="H1979" s="243"/>
      <c r="L1979" s="282"/>
      <c r="M1979" s="243"/>
      <c r="O1979" s="243"/>
      <c r="P1979" s="246"/>
      <c r="Q1979" s="246"/>
      <c r="R1979" s="246"/>
      <c r="S1979" s="246"/>
      <c r="T1979" s="246"/>
      <c r="U1979" s="246"/>
      <c r="V1979" s="246"/>
      <c r="W1979" s="246"/>
      <c r="X1979" s="246"/>
      <c r="Y1979" s="246"/>
      <c r="Z1979" s="246"/>
      <c r="AA1979" s="246"/>
      <c r="AB1979" s="246"/>
      <c r="AC1979" s="246"/>
      <c r="AD1979" s="246"/>
      <c r="AE1979" s="246"/>
      <c r="AF1979" s="246"/>
      <c r="AG1979" s="246"/>
      <c r="AH1979" s="246"/>
      <c r="AI1979" s="246"/>
      <c r="AJ1979" s="246"/>
      <c r="AK1979" s="246"/>
      <c r="AL1979" s="246"/>
    </row>
    <row r="1980" spans="3:38" s="47" customFormat="1" ht="38.25" customHeight="1" x14ac:dyDescent="0.25">
      <c r="C1980" s="243"/>
      <c r="H1980" s="243"/>
      <c r="L1980" s="282"/>
      <c r="M1980" s="243"/>
      <c r="O1980" s="243"/>
      <c r="P1980" s="246"/>
      <c r="Q1980" s="246"/>
      <c r="R1980" s="246"/>
      <c r="S1980" s="246"/>
      <c r="T1980" s="246"/>
      <c r="U1980" s="246"/>
      <c r="V1980" s="246"/>
      <c r="W1980" s="246"/>
      <c r="X1980" s="246"/>
      <c r="Y1980" s="246"/>
      <c r="Z1980" s="246"/>
      <c r="AA1980" s="246"/>
      <c r="AB1980" s="246"/>
      <c r="AC1980" s="246"/>
      <c r="AD1980" s="246"/>
      <c r="AE1980" s="246"/>
      <c r="AF1980" s="246"/>
      <c r="AG1980" s="246"/>
      <c r="AH1980" s="246"/>
      <c r="AI1980" s="246"/>
      <c r="AJ1980" s="246"/>
      <c r="AK1980" s="246"/>
      <c r="AL1980" s="246"/>
    </row>
    <row r="1981" spans="3:38" s="47" customFormat="1" ht="38.25" customHeight="1" x14ac:dyDescent="0.25">
      <c r="C1981" s="243"/>
      <c r="H1981" s="243"/>
      <c r="L1981" s="282"/>
      <c r="M1981" s="243"/>
      <c r="O1981" s="243"/>
      <c r="P1981" s="246"/>
      <c r="Q1981" s="246"/>
      <c r="R1981" s="246"/>
      <c r="S1981" s="246"/>
      <c r="T1981" s="246"/>
      <c r="U1981" s="246"/>
      <c r="V1981" s="246"/>
      <c r="W1981" s="246"/>
      <c r="X1981" s="246"/>
      <c r="Y1981" s="246"/>
      <c r="Z1981" s="246"/>
      <c r="AA1981" s="246"/>
      <c r="AB1981" s="246"/>
      <c r="AC1981" s="246"/>
      <c r="AD1981" s="246"/>
      <c r="AE1981" s="246"/>
      <c r="AF1981" s="246"/>
      <c r="AG1981" s="246"/>
      <c r="AH1981" s="246"/>
      <c r="AI1981" s="246"/>
      <c r="AJ1981" s="246"/>
      <c r="AK1981" s="246"/>
      <c r="AL1981" s="246"/>
    </row>
    <row r="1982" spans="3:38" s="47" customFormat="1" ht="38.25" customHeight="1" x14ac:dyDescent="0.25">
      <c r="C1982" s="243"/>
      <c r="H1982" s="243"/>
      <c r="L1982" s="282"/>
      <c r="M1982" s="243"/>
      <c r="O1982" s="243"/>
      <c r="P1982" s="246"/>
      <c r="Q1982" s="246"/>
      <c r="R1982" s="246"/>
      <c r="S1982" s="246"/>
      <c r="T1982" s="246"/>
      <c r="U1982" s="246"/>
      <c r="V1982" s="246"/>
      <c r="W1982" s="246"/>
      <c r="X1982" s="246"/>
      <c r="Y1982" s="246"/>
      <c r="Z1982" s="246"/>
      <c r="AA1982" s="246"/>
      <c r="AB1982" s="246"/>
      <c r="AC1982" s="246"/>
      <c r="AD1982" s="246"/>
      <c r="AE1982" s="246"/>
      <c r="AF1982" s="246"/>
      <c r="AG1982" s="246"/>
      <c r="AH1982" s="246"/>
      <c r="AI1982" s="246"/>
      <c r="AJ1982" s="246"/>
      <c r="AK1982" s="246"/>
      <c r="AL1982" s="246"/>
    </row>
    <row r="1983" spans="3:38" s="47" customFormat="1" ht="38.25" customHeight="1" x14ac:dyDescent="0.25">
      <c r="C1983" s="243"/>
      <c r="H1983" s="243"/>
      <c r="L1983" s="282"/>
      <c r="M1983" s="243"/>
      <c r="O1983" s="243"/>
      <c r="P1983" s="246"/>
      <c r="Q1983" s="246"/>
      <c r="R1983" s="246"/>
      <c r="S1983" s="246"/>
      <c r="T1983" s="246"/>
      <c r="U1983" s="246"/>
      <c r="V1983" s="246"/>
      <c r="W1983" s="246"/>
      <c r="X1983" s="246"/>
      <c r="Y1983" s="246"/>
      <c r="Z1983" s="246"/>
      <c r="AA1983" s="246"/>
      <c r="AB1983" s="246"/>
      <c r="AC1983" s="246"/>
      <c r="AD1983" s="246"/>
      <c r="AE1983" s="246"/>
      <c r="AF1983" s="246"/>
      <c r="AG1983" s="246"/>
      <c r="AH1983" s="246"/>
      <c r="AI1983" s="246"/>
      <c r="AJ1983" s="246"/>
      <c r="AK1983" s="246"/>
      <c r="AL1983" s="246"/>
    </row>
    <row r="1984" spans="3:38" s="47" customFormat="1" ht="38.25" customHeight="1" x14ac:dyDescent="0.25">
      <c r="C1984" s="243"/>
      <c r="H1984" s="243"/>
      <c r="L1984" s="282"/>
      <c r="M1984" s="243"/>
      <c r="O1984" s="243"/>
      <c r="P1984" s="246"/>
      <c r="Q1984" s="246"/>
      <c r="R1984" s="246"/>
      <c r="S1984" s="246"/>
      <c r="T1984" s="246"/>
      <c r="U1984" s="246"/>
      <c r="V1984" s="246"/>
      <c r="W1984" s="246"/>
      <c r="X1984" s="246"/>
      <c r="Y1984" s="246"/>
      <c r="Z1984" s="246"/>
      <c r="AA1984" s="246"/>
      <c r="AB1984" s="246"/>
      <c r="AC1984" s="246"/>
      <c r="AD1984" s="246"/>
      <c r="AE1984" s="246"/>
      <c r="AF1984" s="246"/>
      <c r="AG1984" s="246"/>
      <c r="AH1984" s="246"/>
      <c r="AI1984" s="246"/>
      <c r="AJ1984" s="246"/>
      <c r="AK1984" s="246"/>
      <c r="AL1984" s="246"/>
    </row>
    <row r="1985" spans="3:38" s="47" customFormat="1" ht="38.25" customHeight="1" x14ac:dyDescent="0.25">
      <c r="C1985" s="243"/>
      <c r="H1985" s="243"/>
      <c r="L1985" s="282"/>
      <c r="M1985" s="243"/>
      <c r="O1985" s="243"/>
      <c r="P1985" s="246"/>
      <c r="Q1985" s="246"/>
      <c r="R1985" s="246"/>
      <c r="S1985" s="246"/>
      <c r="T1985" s="246"/>
      <c r="U1985" s="246"/>
      <c r="V1985" s="246"/>
      <c r="W1985" s="246"/>
      <c r="X1985" s="246"/>
      <c r="Y1985" s="246"/>
      <c r="Z1985" s="246"/>
      <c r="AA1985" s="246"/>
      <c r="AB1985" s="246"/>
      <c r="AC1985" s="246"/>
      <c r="AD1985" s="246"/>
      <c r="AE1985" s="246"/>
      <c r="AF1985" s="246"/>
      <c r="AG1985" s="246"/>
      <c r="AH1985" s="246"/>
      <c r="AI1985" s="246"/>
      <c r="AJ1985" s="246"/>
      <c r="AK1985" s="246"/>
      <c r="AL1985" s="246"/>
    </row>
    <row r="1986" spans="3:38" s="47" customFormat="1" ht="38.25" customHeight="1" x14ac:dyDescent="0.25">
      <c r="C1986" s="243"/>
      <c r="H1986" s="243"/>
      <c r="L1986" s="282"/>
      <c r="M1986" s="243"/>
      <c r="O1986" s="243"/>
      <c r="P1986" s="246"/>
      <c r="Q1986" s="246"/>
      <c r="R1986" s="246"/>
      <c r="S1986" s="246"/>
      <c r="T1986" s="246"/>
      <c r="U1986" s="246"/>
      <c r="V1986" s="246"/>
      <c r="W1986" s="246"/>
      <c r="X1986" s="246"/>
      <c r="Y1986" s="246"/>
      <c r="Z1986" s="246"/>
      <c r="AA1986" s="246"/>
      <c r="AB1986" s="246"/>
      <c r="AC1986" s="246"/>
      <c r="AD1986" s="246"/>
      <c r="AE1986" s="246"/>
      <c r="AF1986" s="246"/>
      <c r="AG1986" s="246"/>
      <c r="AH1986" s="246"/>
      <c r="AI1986" s="246"/>
      <c r="AJ1986" s="246"/>
      <c r="AK1986" s="246"/>
      <c r="AL1986" s="246"/>
    </row>
    <row r="1987" spans="3:38" s="47" customFormat="1" ht="38.25" customHeight="1" x14ac:dyDescent="0.25">
      <c r="C1987" s="243"/>
      <c r="H1987" s="243"/>
      <c r="L1987" s="282"/>
      <c r="M1987" s="243"/>
      <c r="O1987" s="243"/>
      <c r="P1987" s="246"/>
      <c r="Q1987" s="246"/>
      <c r="R1987" s="246"/>
      <c r="S1987" s="246"/>
      <c r="T1987" s="246"/>
      <c r="U1987" s="246"/>
      <c r="V1987" s="246"/>
      <c r="W1987" s="246"/>
      <c r="X1987" s="246"/>
      <c r="Y1987" s="246"/>
      <c r="Z1987" s="246"/>
      <c r="AA1987" s="246"/>
      <c r="AB1987" s="246"/>
      <c r="AC1987" s="246"/>
      <c r="AD1987" s="246"/>
      <c r="AE1987" s="246"/>
      <c r="AF1987" s="246"/>
      <c r="AG1987" s="246"/>
      <c r="AH1987" s="246"/>
      <c r="AI1987" s="246"/>
      <c r="AJ1987" s="246"/>
      <c r="AK1987" s="246"/>
      <c r="AL1987" s="246"/>
    </row>
    <row r="1988" spans="3:38" s="47" customFormat="1" ht="38.25" customHeight="1" x14ac:dyDescent="0.25">
      <c r="C1988" s="243"/>
      <c r="H1988" s="243"/>
      <c r="L1988" s="282"/>
      <c r="M1988" s="243"/>
      <c r="O1988" s="243"/>
      <c r="P1988" s="246"/>
      <c r="Q1988" s="246"/>
      <c r="R1988" s="246"/>
      <c r="S1988" s="246"/>
      <c r="T1988" s="246"/>
      <c r="U1988" s="246"/>
      <c r="V1988" s="246"/>
      <c r="W1988" s="246"/>
      <c r="X1988" s="246"/>
      <c r="Y1988" s="246"/>
      <c r="Z1988" s="246"/>
      <c r="AA1988" s="246"/>
      <c r="AB1988" s="246"/>
      <c r="AC1988" s="246"/>
      <c r="AD1988" s="246"/>
      <c r="AE1988" s="246"/>
      <c r="AF1988" s="246"/>
      <c r="AG1988" s="246"/>
      <c r="AH1988" s="246"/>
      <c r="AI1988" s="246"/>
      <c r="AJ1988" s="246"/>
      <c r="AK1988" s="246"/>
      <c r="AL1988" s="246"/>
    </row>
    <row r="1989" spans="3:38" s="47" customFormat="1" ht="38.25" customHeight="1" x14ac:dyDescent="0.25">
      <c r="C1989" s="243"/>
      <c r="H1989" s="243"/>
      <c r="L1989" s="282"/>
      <c r="M1989" s="243"/>
      <c r="O1989" s="243"/>
      <c r="P1989" s="246"/>
      <c r="Q1989" s="246"/>
      <c r="R1989" s="246"/>
      <c r="S1989" s="246"/>
      <c r="T1989" s="246"/>
      <c r="U1989" s="246"/>
      <c r="V1989" s="246"/>
      <c r="W1989" s="246"/>
      <c r="X1989" s="246"/>
      <c r="Y1989" s="246"/>
      <c r="Z1989" s="246"/>
      <c r="AA1989" s="246"/>
      <c r="AB1989" s="246"/>
      <c r="AC1989" s="246"/>
      <c r="AD1989" s="246"/>
      <c r="AE1989" s="246"/>
      <c r="AF1989" s="246"/>
      <c r="AG1989" s="246"/>
      <c r="AH1989" s="246"/>
      <c r="AI1989" s="246"/>
      <c r="AJ1989" s="246"/>
      <c r="AK1989" s="246"/>
      <c r="AL1989" s="246"/>
    </row>
    <row r="1990" spans="3:38" s="47" customFormat="1" ht="38.25" customHeight="1" x14ac:dyDescent="0.25">
      <c r="C1990" s="243"/>
      <c r="H1990" s="243"/>
      <c r="L1990" s="282"/>
      <c r="M1990" s="243"/>
      <c r="O1990" s="243"/>
      <c r="P1990" s="246"/>
      <c r="Q1990" s="246"/>
      <c r="R1990" s="246"/>
      <c r="S1990" s="246"/>
      <c r="T1990" s="246"/>
      <c r="U1990" s="246"/>
      <c r="V1990" s="246"/>
      <c r="W1990" s="246"/>
      <c r="X1990" s="246"/>
      <c r="Y1990" s="246"/>
      <c r="Z1990" s="246"/>
      <c r="AA1990" s="246"/>
      <c r="AB1990" s="246"/>
      <c r="AC1990" s="246"/>
      <c r="AD1990" s="246"/>
      <c r="AE1990" s="246"/>
      <c r="AF1990" s="246"/>
      <c r="AG1990" s="246"/>
      <c r="AH1990" s="246"/>
      <c r="AI1990" s="246"/>
      <c r="AJ1990" s="246"/>
      <c r="AK1990" s="246"/>
      <c r="AL1990" s="246"/>
    </row>
    <row r="1991" spans="3:38" s="47" customFormat="1" ht="38.25" customHeight="1" x14ac:dyDescent="0.25">
      <c r="C1991" s="243"/>
      <c r="H1991" s="243"/>
      <c r="L1991" s="282"/>
      <c r="M1991" s="243"/>
      <c r="O1991" s="243"/>
      <c r="P1991" s="246"/>
      <c r="Q1991" s="246"/>
      <c r="R1991" s="246"/>
      <c r="S1991" s="246"/>
      <c r="T1991" s="246"/>
      <c r="U1991" s="246"/>
      <c r="V1991" s="246"/>
      <c r="W1991" s="246"/>
      <c r="X1991" s="246"/>
      <c r="Y1991" s="246"/>
      <c r="Z1991" s="246"/>
      <c r="AA1991" s="246"/>
      <c r="AB1991" s="246"/>
      <c r="AC1991" s="246"/>
      <c r="AD1991" s="246"/>
      <c r="AE1991" s="246"/>
      <c r="AF1991" s="246"/>
      <c r="AG1991" s="246"/>
      <c r="AH1991" s="246"/>
      <c r="AI1991" s="246"/>
      <c r="AJ1991" s="246"/>
      <c r="AK1991" s="246"/>
      <c r="AL1991" s="246"/>
    </row>
    <row r="1992" spans="3:38" s="47" customFormat="1" ht="38.25" customHeight="1" x14ac:dyDescent="0.25">
      <c r="C1992" s="243"/>
      <c r="H1992" s="243"/>
      <c r="L1992" s="282"/>
      <c r="M1992" s="243"/>
      <c r="O1992" s="243"/>
      <c r="P1992" s="246"/>
      <c r="Q1992" s="246"/>
      <c r="R1992" s="246"/>
      <c r="S1992" s="246"/>
      <c r="T1992" s="246"/>
      <c r="U1992" s="246"/>
      <c r="V1992" s="246"/>
      <c r="W1992" s="246"/>
      <c r="X1992" s="246"/>
      <c r="Y1992" s="246"/>
      <c r="Z1992" s="246"/>
      <c r="AA1992" s="246"/>
      <c r="AB1992" s="246"/>
      <c r="AC1992" s="246"/>
      <c r="AD1992" s="246"/>
      <c r="AE1992" s="246"/>
      <c r="AF1992" s="246"/>
      <c r="AG1992" s="246"/>
      <c r="AH1992" s="246"/>
      <c r="AI1992" s="246"/>
      <c r="AJ1992" s="246"/>
      <c r="AK1992" s="246"/>
      <c r="AL1992" s="246"/>
    </row>
    <row r="1993" spans="3:38" s="47" customFormat="1" ht="38.25" customHeight="1" x14ac:dyDescent="0.25">
      <c r="C1993" s="243"/>
      <c r="H1993" s="243"/>
      <c r="L1993" s="282"/>
      <c r="M1993" s="243"/>
      <c r="O1993" s="243"/>
      <c r="P1993" s="246"/>
      <c r="Q1993" s="246"/>
      <c r="R1993" s="246"/>
      <c r="S1993" s="246"/>
      <c r="T1993" s="246"/>
      <c r="U1993" s="246"/>
      <c r="V1993" s="246"/>
      <c r="W1993" s="246"/>
      <c r="X1993" s="246"/>
      <c r="Y1993" s="246"/>
      <c r="Z1993" s="246"/>
      <c r="AA1993" s="246"/>
      <c r="AB1993" s="246"/>
      <c r="AC1993" s="246"/>
      <c r="AD1993" s="246"/>
      <c r="AE1993" s="246"/>
      <c r="AF1993" s="246"/>
      <c r="AG1993" s="246"/>
      <c r="AH1993" s="246"/>
      <c r="AI1993" s="246"/>
      <c r="AJ1993" s="246"/>
      <c r="AK1993" s="246"/>
      <c r="AL1993" s="246"/>
    </row>
    <row r="1994" spans="3:38" s="47" customFormat="1" ht="38.25" customHeight="1" x14ac:dyDescent="0.25">
      <c r="C1994" s="243"/>
      <c r="H1994" s="243"/>
      <c r="L1994" s="282"/>
      <c r="M1994" s="243"/>
      <c r="O1994" s="243"/>
      <c r="P1994" s="246"/>
      <c r="Q1994" s="246"/>
      <c r="R1994" s="246"/>
      <c r="S1994" s="246"/>
      <c r="T1994" s="246"/>
      <c r="U1994" s="246"/>
      <c r="V1994" s="246"/>
      <c r="W1994" s="246"/>
      <c r="X1994" s="246"/>
      <c r="Y1994" s="246"/>
      <c r="Z1994" s="246"/>
      <c r="AA1994" s="246"/>
      <c r="AB1994" s="246"/>
      <c r="AC1994" s="246"/>
      <c r="AD1994" s="246"/>
      <c r="AE1994" s="246"/>
      <c r="AF1994" s="246"/>
      <c r="AG1994" s="246"/>
      <c r="AH1994" s="246"/>
      <c r="AI1994" s="246"/>
      <c r="AJ1994" s="246"/>
      <c r="AK1994" s="246"/>
      <c r="AL1994" s="246"/>
    </row>
    <row r="1995" spans="3:38" s="47" customFormat="1" ht="38.25" customHeight="1" x14ac:dyDescent="0.25">
      <c r="C1995" s="243"/>
      <c r="H1995" s="243"/>
      <c r="L1995" s="282"/>
      <c r="M1995" s="243"/>
      <c r="O1995" s="243"/>
      <c r="P1995" s="246"/>
      <c r="Q1995" s="246"/>
      <c r="R1995" s="246"/>
      <c r="S1995" s="246"/>
      <c r="T1995" s="246"/>
      <c r="U1995" s="246"/>
      <c r="V1995" s="246"/>
      <c r="W1995" s="246"/>
      <c r="X1995" s="246"/>
      <c r="Y1995" s="246"/>
      <c r="Z1995" s="246"/>
      <c r="AA1995" s="246"/>
      <c r="AB1995" s="246"/>
      <c r="AC1995" s="246"/>
      <c r="AD1995" s="246"/>
      <c r="AE1995" s="246"/>
      <c r="AF1995" s="246"/>
      <c r="AG1995" s="246"/>
      <c r="AH1995" s="246"/>
      <c r="AI1995" s="246"/>
      <c r="AJ1995" s="246"/>
      <c r="AK1995" s="246"/>
      <c r="AL1995" s="246"/>
    </row>
    <row r="1996" spans="3:38" s="47" customFormat="1" ht="38.25" customHeight="1" x14ac:dyDescent="0.25">
      <c r="C1996" s="243"/>
      <c r="H1996" s="243"/>
      <c r="L1996" s="282"/>
      <c r="M1996" s="243"/>
      <c r="O1996" s="243"/>
      <c r="P1996" s="246"/>
      <c r="Q1996" s="246"/>
      <c r="R1996" s="246"/>
      <c r="S1996" s="246"/>
      <c r="T1996" s="246"/>
      <c r="U1996" s="246"/>
      <c r="V1996" s="246"/>
      <c r="W1996" s="246"/>
      <c r="X1996" s="246"/>
      <c r="Y1996" s="246"/>
      <c r="Z1996" s="246"/>
      <c r="AA1996" s="246"/>
      <c r="AB1996" s="246"/>
      <c r="AC1996" s="246"/>
      <c r="AD1996" s="246"/>
      <c r="AE1996" s="246"/>
      <c r="AF1996" s="246"/>
      <c r="AG1996" s="246"/>
      <c r="AH1996" s="246"/>
      <c r="AI1996" s="246"/>
      <c r="AJ1996" s="246"/>
      <c r="AK1996" s="246"/>
      <c r="AL1996" s="246"/>
    </row>
    <row r="1997" spans="3:38" s="47" customFormat="1" ht="38.25" customHeight="1" x14ac:dyDescent="0.25">
      <c r="C1997" s="243"/>
      <c r="H1997" s="243"/>
      <c r="L1997" s="282"/>
      <c r="M1997" s="243"/>
      <c r="O1997" s="243"/>
      <c r="P1997" s="246"/>
      <c r="Q1997" s="246"/>
      <c r="R1997" s="246"/>
      <c r="S1997" s="246"/>
      <c r="T1997" s="246"/>
      <c r="U1997" s="246"/>
      <c r="V1997" s="246"/>
      <c r="W1997" s="246"/>
      <c r="X1997" s="246"/>
      <c r="Y1997" s="246"/>
      <c r="Z1997" s="246"/>
      <c r="AA1997" s="246"/>
      <c r="AB1997" s="246"/>
      <c r="AC1997" s="246"/>
      <c r="AD1997" s="246"/>
      <c r="AE1997" s="246"/>
      <c r="AF1997" s="246"/>
      <c r="AG1997" s="246"/>
      <c r="AH1997" s="246"/>
      <c r="AI1997" s="246"/>
      <c r="AJ1997" s="246"/>
      <c r="AK1997" s="246"/>
      <c r="AL1997" s="246"/>
    </row>
    <row r="1998" spans="3:38" s="47" customFormat="1" ht="38.25" customHeight="1" x14ac:dyDescent="0.25">
      <c r="C1998" s="243"/>
      <c r="H1998" s="243"/>
      <c r="L1998" s="282"/>
      <c r="M1998" s="243"/>
      <c r="O1998" s="243"/>
      <c r="P1998" s="246"/>
      <c r="Q1998" s="246"/>
      <c r="R1998" s="246"/>
      <c r="S1998" s="246"/>
      <c r="T1998" s="246"/>
      <c r="U1998" s="246"/>
      <c r="V1998" s="246"/>
      <c r="W1998" s="246"/>
      <c r="X1998" s="246"/>
      <c r="Y1998" s="246"/>
      <c r="Z1998" s="246"/>
      <c r="AA1998" s="246"/>
      <c r="AB1998" s="246"/>
      <c r="AC1998" s="246"/>
      <c r="AD1998" s="246"/>
      <c r="AE1998" s="246"/>
      <c r="AF1998" s="246"/>
      <c r="AG1998" s="246"/>
      <c r="AH1998" s="246"/>
      <c r="AI1998" s="246"/>
      <c r="AJ1998" s="246"/>
      <c r="AK1998" s="246"/>
      <c r="AL1998" s="246"/>
    </row>
    <row r="1999" spans="3:38" s="47" customFormat="1" ht="38.25" customHeight="1" x14ac:dyDescent="0.25">
      <c r="C1999" s="243"/>
      <c r="H1999" s="243"/>
      <c r="L1999" s="282"/>
      <c r="M1999" s="243"/>
      <c r="O1999" s="243"/>
      <c r="P1999" s="246"/>
      <c r="Q1999" s="246"/>
      <c r="R1999" s="246"/>
      <c r="S1999" s="246"/>
      <c r="T1999" s="246"/>
      <c r="U1999" s="246"/>
      <c r="V1999" s="246"/>
      <c r="W1999" s="246"/>
      <c r="X1999" s="246"/>
      <c r="Y1999" s="246"/>
      <c r="Z1999" s="246"/>
      <c r="AA1999" s="246"/>
      <c r="AB1999" s="246"/>
      <c r="AC1999" s="246"/>
      <c r="AD1999" s="246"/>
      <c r="AE1999" s="246"/>
      <c r="AF1999" s="246"/>
      <c r="AG1999" s="246"/>
      <c r="AH1999" s="246"/>
      <c r="AI1999" s="246"/>
      <c r="AJ1999" s="246"/>
      <c r="AK1999" s="246"/>
      <c r="AL1999" s="246"/>
    </row>
    <row r="2000" spans="3:38" s="47" customFormat="1" ht="38.25" customHeight="1" x14ac:dyDescent="0.25">
      <c r="C2000" s="243"/>
      <c r="H2000" s="243"/>
      <c r="L2000" s="282"/>
      <c r="M2000" s="243"/>
      <c r="O2000" s="243"/>
      <c r="P2000" s="246"/>
      <c r="Q2000" s="246"/>
      <c r="R2000" s="246"/>
      <c r="S2000" s="246"/>
      <c r="T2000" s="246"/>
      <c r="U2000" s="246"/>
      <c r="V2000" s="246"/>
      <c r="W2000" s="246"/>
      <c r="X2000" s="246"/>
      <c r="Y2000" s="246"/>
      <c r="Z2000" s="246"/>
      <c r="AA2000" s="246"/>
      <c r="AB2000" s="246"/>
      <c r="AC2000" s="246"/>
      <c r="AD2000" s="246"/>
      <c r="AE2000" s="246"/>
      <c r="AF2000" s="246"/>
      <c r="AG2000" s="246"/>
      <c r="AH2000" s="246"/>
      <c r="AI2000" s="246"/>
      <c r="AJ2000" s="246"/>
      <c r="AK2000" s="246"/>
      <c r="AL2000" s="246"/>
    </row>
    <row r="2001" spans="3:38" s="47" customFormat="1" ht="38.25" customHeight="1" x14ac:dyDescent="0.25">
      <c r="C2001" s="243"/>
      <c r="H2001" s="243"/>
      <c r="L2001" s="282"/>
      <c r="M2001" s="243"/>
      <c r="O2001" s="243"/>
      <c r="P2001" s="246"/>
      <c r="Q2001" s="246"/>
      <c r="R2001" s="246"/>
      <c r="S2001" s="246"/>
      <c r="T2001" s="246"/>
      <c r="U2001" s="246"/>
      <c r="V2001" s="246"/>
      <c r="W2001" s="246"/>
      <c r="X2001" s="246"/>
      <c r="Y2001" s="246"/>
      <c r="Z2001" s="246"/>
      <c r="AA2001" s="246"/>
      <c r="AB2001" s="246"/>
      <c r="AC2001" s="246"/>
      <c r="AD2001" s="246"/>
      <c r="AE2001" s="246"/>
      <c r="AF2001" s="246"/>
      <c r="AG2001" s="246"/>
      <c r="AH2001" s="246"/>
      <c r="AI2001" s="246"/>
      <c r="AJ2001" s="246"/>
      <c r="AK2001" s="246"/>
      <c r="AL2001" s="246"/>
    </row>
    <row r="2002" spans="3:38" s="47" customFormat="1" ht="38.25" customHeight="1" x14ac:dyDescent="0.25">
      <c r="C2002" s="243"/>
      <c r="H2002" s="243"/>
      <c r="L2002" s="282"/>
      <c r="M2002" s="243"/>
      <c r="O2002" s="243"/>
      <c r="P2002" s="246"/>
      <c r="Q2002" s="246"/>
      <c r="R2002" s="246"/>
      <c r="S2002" s="246"/>
      <c r="T2002" s="246"/>
      <c r="U2002" s="246"/>
      <c r="V2002" s="246"/>
      <c r="W2002" s="246"/>
      <c r="X2002" s="246"/>
      <c r="Y2002" s="246"/>
      <c r="Z2002" s="246"/>
      <c r="AA2002" s="246"/>
      <c r="AB2002" s="246"/>
      <c r="AC2002" s="246"/>
      <c r="AD2002" s="246"/>
      <c r="AE2002" s="246"/>
      <c r="AF2002" s="246"/>
      <c r="AG2002" s="246"/>
      <c r="AH2002" s="246"/>
      <c r="AI2002" s="246"/>
      <c r="AJ2002" s="246"/>
      <c r="AK2002" s="246"/>
      <c r="AL2002" s="246"/>
    </row>
    <row r="2003" spans="3:38" s="47" customFormat="1" ht="38.25" customHeight="1" x14ac:dyDescent="0.25">
      <c r="C2003" s="243"/>
      <c r="H2003" s="243"/>
      <c r="L2003" s="282"/>
      <c r="M2003" s="243"/>
      <c r="O2003" s="243"/>
      <c r="P2003" s="246"/>
      <c r="Q2003" s="246"/>
      <c r="R2003" s="246"/>
      <c r="S2003" s="246"/>
      <c r="T2003" s="246"/>
      <c r="U2003" s="246"/>
      <c r="V2003" s="246"/>
      <c r="W2003" s="246"/>
      <c r="X2003" s="246"/>
      <c r="Y2003" s="246"/>
      <c r="Z2003" s="246"/>
      <c r="AA2003" s="246"/>
      <c r="AB2003" s="246"/>
      <c r="AC2003" s="246"/>
      <c r="AD2003" s="246"/>
      <c r="AE2003" s="246"/>
      <c r="AF2003" s="246"/>
      <c r="AG2003" s="246"/>
      <c r="AH2003" s="246"/>
      <c r="AI2003" s="246"/>
      <c r="AJ2003" s="246"/>
      <c r="AK2003" s="246"/>
      <c r="AL2003" s="246"/>
    </row>
    <row r="2004" spans="3:38" s="47" customFormat="1" ht="38.25" customHeight="1" x14ac:dyDescent="0.25">
      <c r="C2004" s="243"/>
      <c r="H2004" s="243"/>
      <c r="L2004" s="282"/>
      <c r="M2004" s="243"/>
      <c r="O2004" s="243"/>
      <c r="P2004" s="246"/>
      <c r="Q2004" s="246"/>
      <c r="R2004" s="246"/>
      <c r="S2004" s="246"/>
      <c r="T2004" s="246"/>
      <c r="U2004" s="246"/>
      <c r="V2004" s="246"/>
      <c r="W2004" s="246"/>
      <c r="X2004" s="246"/>
      <c r="Y2004" s="246"/>
      <c r="Z2004" s="246"/>
      <c r="AA2004" s="246"/>
      <c r="AB2004" s="246"/>
      <c r="AC2004" s="246"/>
      <c r="AD2004" s="246"/>
      <c r="AE2004" s="246"/>
      <c r="AF2004" s="246"/>
      <c r="AG2004" s="246"/>
      <c r="AH2004" s="246"/>
      <c r="AI2004" s="246"/>
      <c r="AJ2004" s="246"/>
      <c r="AK2004" s="246"/>
      <c r="AL2004" s="246"/>
    </row>
    <row r="2005" spans="3:38" s="47" customFormat="1" ht="38.25" customHeight="1" x14ac:dyDescent="0.25">
      <c r="C2005" s="243"/>
      <c r="H2005" s="243"/>
      <c r="L2005" s="282"/>
      <c r="M2005" s="243"/>
      <c r="O2005" s="243"/>
      <c r="P2005" s="246"/>
      <c r="Q2005" s="246"/>
      <c r="R2005" s="246"/>
      <c r="S2005" s="246"/>
      <c r="T2005" s="246"/>
      <c r="U2005" s="246"/>
      <c r="V2005" s="246"/>
      <c r="W2005" s="246"/>
      <c r="X2005" s="246"/>
      <c r="Y2005" s="246"/>
      <c r="Z2005" s="246"/>
      <c r="AA2005" s="246"/>
      <c r="AB2005" s="246"/>
      <c r="AC2005" s="246"/>
      <c r="AD2005" s="246"/>
      <c r="AE2005" s="246"/>
      <c r="AF2005" s="246"/>
      <c r="AG2005" s="246"/>
      <c r="AH2005" s="246"/>
      <c r="AI2005" s="246"/>
      <c r="AJ2005" s="246"/>
      <c r="AK2005" s="246"/>
      <c r="AL2005" s="246"/>
    </row>
    <row r="2006" spans="3:38" s="47" customFormat="1" ht="38.25" customHeight="1" x14ac:dyDescent="0.25">
      <c r="C2006" s="243"/>
      <c r="H2006" s="243"/>
      <c r="L2006" s="282"/>
      <c r="M2006" s="243"/>
      <c r="O2006" s="243"/>
      <c r="P2006" s="246"/>
      <c r="Q2006" s="246"/>
      <c r="R2006" s="246"/>
      <c r="S2006" s="246"/>
      <c r="T2006" s="246"/>
      <c r="U2006" s="246"/>
      <c r="V2006" s="246"/>
      <c r="W2006" s="246"/>
      <c r="X2006" s="246"/>
      <c r="Y2006" s="246"/>
      <c r="Z2006" s="246"/>
      <c r="AA2006" s="246"/>
      <c r="AB2006" s="246"/>
      <c r="AC2006" s="246"/>
      <c r="AD2006" s="246"/>
      <c r="AE2006" s="246"/>
      <c r="AF2006" s="246"/>
      <c r="AG2006" s="246"/>
      <c r="AH2006" s="246"/>
      <c r="AI2006" s="246"/>
      <c r="AJ2006" s="246"/>
      <c r="AK2006" s="246"/>
      <c r="AL2006" s="246"/>
    </row>
    <row r="2007" spans="3:38" s="47" customFormat="1" ht="38.25" customHeight="1" x14ac:dyDescent="0.25">
      <c r="C2007" s="243"/>
      <c r="H2007" s="243"/>
      <c r="L2007" s="282"/>
      <c r="M2007" s="243"/>
      <c r="O2007" s="243"/>
      <c r="P2007" s="246"/>
      <c r="Q2007" s="246"/>
      <c r="R2007" s="246"/>
      <c r="S2007" s="246"/>
      <c r="T2007" s="246"/>
      <c r="U2007" s="246"/>
      <c r="V2007" s="246"/>
      <c r="W2007" s="246"/>
      <c r="X2007" s="246"/>
      <c r="Y2007" s="246"/>
      <c r="Z2007" s="246"/>
      <c r="AA2007" s="246"/>
      <c r="AB2007" s="246"/>
      <c r="AC2007" s="246"/>
      <c r="AD2007" s="246"/>
      <c r="AE2007" s="246"/>
      <c r="AF2007" s="246"/>
      <c r="AG2007" s="246"/>
      <c r="AH2007" s="246"/>
      <c r="AI2007" s="246"/>
      <c r="AJ2007" s="246"/>
      <c r="AK2007" s="246"/>
      <c r="AL2007" s="246"/>
    </row>
    <row r="2008" spans="3:38" s="47" customFormat="1" ht="38.25" customHeight="1" x14ac:dyDescent="0.25">
      <c r="C2008" s="243"/>
      <c r="H2008" s="243"/>
      <c r="L2008" s="282"/>
      <c r="M2008" s="243"/>
      <c r="O2008" s="243"/>
      <c r="P2008" s="246"/>
      <c r="Q2008" s="246"/>
      <c r="R2008" s="246"/>
      <c r="S2008" s="246"/>
      <c r="T2008" s="246"/>
      <c r="U2008" s="246"/>
      <c r="V2008" s="246"/>
      <c r="W2008" s="246"/>
      <c r="X2008" s="246"/>
      <c r="Y2008" s="246"/>
      <c r="Z2008" s="246"/>
      <c r="AA2008" s="246"/>
      <c r="AB2008" s="246"/>
      <c r="AC2008" s="246"/>
      <c r="AD2008" s="246"/>
      <c r="AE2008" s="246"/>
      <c r="AF2008" s="246"/>
      <c r="AG2008" s="246"/>
      <c r="AH2008" s="246"/>
      <c r="AI2008" s="246"/>
      <c r="AJ2008" s="246"/>
      <c r="AK2008" s="246"/>
      <c r="AL2008" s="246"/>
    </row>
    <row r="2009" spans="3:38" s="47" customFormat="1" ht="38.25" customHeight="1" x14ac:dyDescent="0.25">
      <c r="C2009" s="243"/>
      <c r="H2009" s="243"/>
      <c r="L2009" s="282"/>
      <c r="M2009" s="243"/>
      <c r="O2009" s="243"/>
      <c r="P2009" s="246"/>
      <c r="Q2009" s="246"/>
      <c r="R2009" s="246"/>
      <c r="S2009" s="246"/>
      <c r="T2009" s="246"/>
      <c r="U2009" s="246"/>
      <c r="V2009" s="246"/>
      <c r="W2009" s="246"/>
      <c r="X2009" s="246"/>
      <c r="Y2009" s="246"/>
      <c r="Z2009" s="246"/>
      <c r="AA2009" s="246"/>
      <c r="AB2009" s="246"/>
      <c r="AC2009" s="246"/>
      <c r="AD2009" s="246"/>
      <c r="AE2009" s="246"/>
      <c r="AF2009" s="246"/>
      <c r="AG2009" s="246"/>
      <c r="AH2009" s="246"/>
      <c r="AI2009" s="246"/>
      <c r="AJ2009" s="246"/>
      <c r="AK2009" s="246"/>
      <c r="AL2009" s="246"/>
    </row>
    <row r="2010" spans="3:38" s="47" customFormat="1" ht="38.25" customHeight="1" x14ac:dyDescent="0.25">
      <c r="C2010" s="243"/>
      <c r="H2010" s="243"/>
      <c r="L2010" s="282"/>
      <c r="M2010" s="243"/>
      <c r="O2010" s="243"/>
      <c r="P2010" s="246"/>
      <c r="Q2010" s="246"/>
      <c r="R2010" s="246"/>
      <c r="S2010" s="246"/>
      <c r="T2010" s="246"/>
      <c r="U2010" s="246"/>
      <c r="V2010" s="246"/>
      <c r="W2010" s="246"/>
      <c r="X2010" s="246"/>
      <c r="Y2010" s="246"/>
      <c r="Z2010" s="246"/>
      <c r="AA2010" s="246"/>
      <c r="AB2010" s="246"/>
      <c r="AC2010" s="246"/>
      <c r="AD2010" s="246"/>
      <c r="AE2010" s="246"/>
      <c r="AF2010" s="246"/>
      <c r="AG2010" s="246"/>
      <c r="AH2010" s="246"/>
      <c r="AI2010" s="246"/>
      <c r="AJ2010" s="246"/>
      <c r="AK2010" s="246"/>
      <c r="AL2010" s="246"/>
    </row>
    <row r="2011" spans="3:38" s="47" customFormat="1" ht="38.25" customHeight="1" x14ac:dyDescent="0.25">
      <c r="C2011" s="243"/>
      <c r="H2011" s="243"/>
      <c r="L2011" s="282"/>
      <c r="M2011" s="243"/>
      <c r="O2011" s="243"/>
      <c r="P2011" s="246"/>
      <c r="Q2011" s="246"/>
      <c r="R2011" s="246"/>
      <c r="S2011" s="246"/>
      <c r="T2011" s="246"/>
      <c r="U2011" s="246"/>
      <c r="V2011" s="246"/>
      <c r="W2011" s="246"/>
      <c r="X2011" s="246"/>
      <c r="Y2011" s="246"/>
      <c r="Z2011" s="246"/>
      <c r="AA2011" s="246"/>
      <c r="AB2011" s="246"/>
      <c r="AC2011" s="246"/>
      <c r="AD2011" s="246"/>
      <c r="AE2011" s="246"/>
      <c r="AF2011" s="246"/>
      <c r="AG2011" s="246"/>
      <c r="AH2011" s="246"/>
      <c r="AI2011" s="246"/>
      <c r="AJ2011" s="246"/>
      <c r="AK2011" s="246"/>
      <c r="AL2011" s="246"/>
    </row>
    <row r="2012" spans="3:38" s="47" customFormat="1" ht="38.25" customHeight="1" x14ac:dyDescent="0.25">
      <c r="C2012" s="243"/>
      <c r="H2012" s="243"/>
      <c r="L2012" s="282"/>
      <c r="M2012" s="243"/>
      <c r="O2012" s="243"/>
      <c r="P2012" s="246"/>
      <c r="Q2012" s="246"/>
      <c r="R2012" s="246"/>
      <c r="S2012" s="246"/>
      <c r="T2012" s="246"/>
      <c r="U2012" s="246"/>
      <c r="V2012" s="246"/>
      <c r="W2012" s="246"/>
      <c r="X2012" s="246"/>
      <c r="Y2012" s="246"/>
      <c r="Z2012" s="246"/>
      <c r="AA2012" s="246"/>
      <c r="AB2012" s="246"/>
      <c r="AC2012" s="246"/>
      <c r="AD2012" s="246"/>
      <c r="AE2012" s="246"/>
      <c r="AF2012" s="246"/>
      <c r="AG2012" s="246"/>
      <c r="AH2012" s="246"/>
      <c r="AI2012" s="246"/>
      <c r="AJ2012" s="246"/>
      <c r="AK2012" s="246"/>
      <c r="AL2012" s="246"/>
    </row>
    <row r="2013" spans="3:38" s="47" customFormat="1" ht="38.25" customHeight="1" x14ac:dyDescent="0.25">
      <c r="C2013" s="243"/>
      <c r="H2013" s="243"/>
      <c r="L2013" s="282"/>
      <c r="M2013" s="243"/>
      <c r="O2013" s="243"/>
      <c r="P2013" s="246"/>
      <c r="Q2013" s="246"/>
      <c r="R2013" s="246"/>
      <c r="S2013" s="246"/>
      <c r="T2013" s="246"/>
      <c r="U2013" s="246"/>
      <c r="V2013" s="246"/>
      <c r="W2013" s="246"/>
      <c r="X2013" s="246"/>
      <c r="Y2013" s="246"/>
      <c r="Z2013" s="246"/>
      <c r="AA2013" s="246"/>
      <c r="AB2013" s="246"/>
      <c r="AC2013" s="246"/>
      <c r="AD2013" s="246"/>
      <c r="AE2013" s="246"/>
      <c r="AF2013" s="246"/>
      <c r="AG2013" s="246"/>
      <c r="AH2013" s="246"/>
      <c r="AI2013" s="246"/>
      <c r="AJ2013" s="246"/>
      <c r="AK2013" s="246"/>
      <c r="AL2013" s="246"/>
    </row>
    <row r="2014" spans="3:38" s="47" customFormat="1" ht="38.25" customHeight="1" x14ac:dyDescent="0.25">
      <c r="C2014" s="243"/>
      <c r="H2014" s="243"/>
      <c r="L2014" s="282"/>
      <c r="M2014" s="243"/>
      <c r="O2014" s="243"/>
      <c r="P2014" s="246"/>
      <c r="Q2014" s="246"/>
      <c r="R2014" s="246"/>
      <c r="S2014" s="246"/>
      <c r="T2014" s="246"/>
      <c r="U2014" s="246"/>
      <c r="V2014" s="246"/>
      <c r="W2014" s="246"/>
      <c r="X2014" s="246"/>
      <c r="Y2014" s="246"/>
      <c r="Z2014" s="246"/>
      <c r="AA2014" s="246"/>
      <c r="AB2014" s="246"/>
      <c r="AC2014" s="246"/>
      <c r="AD2014" s="246"/>
      <c r="AE2014" s="246"/>
      <c r="AF2014" s="246"/>
      <c r="AG2014" s="246"/>
      <c r="AH2014" s="246"/>
      <c r="AI2014" s="246"/>
      <c r="AJ2014" s="246"/>
      <c r="AK2014" s="246"/>
      <c r="AL2014" s="246"/>
    </row>
    <row r="2015" spans="3:38" s="47" customFormat="1" ht="38.25" customHeight="1" x14ac:dyDescent="0.25">
      <c r="C2015" s="243"/>
      <c r="H2015" s="243"/>
      <c r="L2015" s="282"/>
      <c r="M2015" s="243"/>
      <c r="O2015" s="243"/>
      <c r="P2015" s="246"/>
      <c r="Q2015" s="246"/>
      <c r="R2015" s="246"/>
      <c r="S2015" s="246"/>
      <c r="T2015" s="246"/>
      <c r="U2015" s="246"/>
      <c r="V2015" s="246"/>
      <c r="W2015" s="246"/>
      <c r="X2015" s="246"/>
      <c r="Y2015" s="246"/>
      <c r="Z2015" s="246"/>
      <c r="AA2015" s="246"/>
      <c r="AB2015" s="246"/>
      <c r="AC2015" s="246"/>
      <c r="AD2015" s="246"/>
      <c r="AE2015" s="246"/>
      <c r="AF2015" s="246"/>
      <c r="AG2015" s="246"/>
      <c r="AH2015" s="246"/>
      <c r="AI2015" s="246"/>
      <c r="AJ2015" s="246"/>
      <c r="AK2015" s="246"/>
      <c r="AL2015" s="246"/>
    </row>
    <row r="2016" spans="3:38" s="47" customFormat="1" ht="38.25" customHeight="1" x14ac:dyDescent="0.25">
      <c r="C2016" s="243"/>
      <c r="H2016" s="243"/>
      <c r="L2016" s="282"/>
      <c r="M2016" s="243"/>
      <c r="O2016" s="243"/>
      <c r="P2016" s="246"/>
      <c r="Q2016" s="246"/>
      <c r="R2016" s="246"/>
      <c r="S2016" s="246"/>
      <c r="T2016" s="246"/>
      <c r="U2016" s="246"/>
      <c r="V2016" s="246"/>
      <c r="W2016" s="246"/>
      <c r="X2016" s="246"/>
      <c r="Y2016" s="246"/>
      <c r="Z2016" s="246"/>
      <c r="AA2016" s="246"/>
      <c r="AB2016" s="246"/>
      <c r="AC2016" s="246"/>
      <c r="AD2016" s="246"/>
      <c r="AE2016" s="246"/>
      <c r="AF2016" s="246"/>
      <c r="AG2016" s="246"/>
      <c r="AH2016" s="246"/>
      <c r="AI2016" s="246"/>
      <c r="AJ2016" s="246"/>
      <c r="AK2016" s="246"/>
      <c r="AL2016" s="246"/>
    </row>
    <row r="2017" spans="3:38" s="47" customFormat="1" ht="38.25" customHeight="1" x14ac:dyDescent="0.25">
      <c r="C2017" s="243"/>
      <c r="H2017" s="243"/>
      <c r="L2017" s="282"/>
      <c r="M2017" s="243"/>
      <c r="O2017" s="243"/>
      <c r="P2017" s="246"/>
      <c r="Q2017" s="246"/>
      <c r="R2017" s="246"/>
      <c r="S2017" s="246"/>
      <c r="T2017" s="246"/>
      <c r="U2017" s="246"/>
      <c r="V2017" s="246"/>
      <c r="W2017" s="246"/>
      <c r="X2017" s="246"/>
      <c r="Y2017" s="246"/>
      <c r="Z2017" s="246"/>
      <c r="AA2017" s="246"/>
      <c r="AB2017" s="246"/>
      <c r="AC2017" s="246"/>
      <c r="AD2017" s="246"/>
      <c r="AE2017" s="246"/>
      <c r="AF2017" s="246"/>
      <c r="AG2017" s="246"/>
      <c r="AH2017" s="246"/>
      <c r="AI2017" s="246"/>
      <c r="AJ2017" s="246"/>
      <c r="AK2017" s="246"/>
      <c r="AL2017" s="246"/>
    </row>
    <row r="2018" spans="3:38" s="47" customFormat="1" ht="38.25" customHeight="1" x14ac:dyDescent="0.25">
      <c r="C2018" s="243"/>
      <c r="H2018" s="243"/>
      <c r="L2018" s="282"/>
      <c r="M2018" s="243"/>
      <c r="O2018" s="243"/>
      <c r="P2018" s="246"/>
      <c r="Q2018" s="246"/>
      <c r="R2018" s="246"/>
      <c r="S2018" s="246"/>
      <c r="T2018" s="246"/>
      <c r="U2018" s="246"/>
      <c r="V2018" s="246"/>
      <c r="W2018" s="246"/>
      <c r="X2018" s="246"/>
      <c r="Y2018" s="246"/>
      <c r="Z2018" s="246"/>
      <c r="AA2018" s="246"/>
      <c r="AB2018" s="246"/>
      <c r="AC2018" s="246"/>
      <c r="AD2018" s="246"/>
      <c r="AE2018" s="246"/>
      <c r="AF2018" s="246"/>
      <c r="AG2018" s="246"/>
      <c r="AH2018" s="246"/>
      <c r="AI2018" s="246"/>
      <c r="AJ2018" s="246"/>
      <c r="AK2018" s="246"/>
      <c r="AL2018" s="246"/>
    </row>
    <row r="2019" spans="3:38" s="47" customFormat="1" ht="38.25" customHeight="1" x14ac:dyDescent="0.25">
      <c r="C2019" s="243"/>
      <c r="H2019" s="243"/>
      <c r="L2019" s="282"/>
      <c r="M2019" s="243"/>
      <c r="O2019" s="243"/>
      <c r="P2019" s="246"/>
      <c r="Q2019" s="246"/>
      <c r="R2019" s="246"/>
      <c r="S2019" s="246"/>
      <c r="T2019" s="246"/>
      <c r="U2019" s="246"/>
      <c r="V2019" s="246"/>
      <c r="W2019" s="246"/>
      <c r="X2019" s="246"/>
      <c r="Y2019" s="246"/>
      <c r="Z2019" s="246"/>
      <c r="AA2019" s="246"/>
      <c r="AB2019" s="246"/>
      <c r="AC2019" s="246"/>
      <c r="AD2019" s="246"/>
      <c r="AE2019" s="246"/>
      <c r="AF2019" s="246"/>
      <c r="AG2019" s="246"/>
      <c r="AH2019" s="246"/>
      <c r="AI2019" s="246"/>
      <c r="AJ2019" s="246"/>
      <c r="AK2019" s="246"/>
      <c r="AL2019" s="246"/>
    </row>
    <row r="2020" spans="3:38" s="47" customFormat="1" ht="38.25" customHeight="1" x14ac:dyDescent="0.25">
      <c r="C2020" s="243"/>
      <c r="H2020" s="243"/>
      <c r="L2020" s="282"/>
      <c r="M2020" s="243"/>
      <c r="O2020" s="243"/>
      <c r="P2020" s="246"/>
      <c r="Q2020" s="246"/>
      <c r="R2020" s="246"/>
      <c r="S2020" s="246"/>
      <c r="T2020" s="246"/>
      <c r="U2020" s="246"/>
      <c r="V2020" s="246"/>
      <c r="W2020" s="246"/>
      <c r="X2020" s="246"/>
      <c r="Y2020" s="246"/>
      <c r="Z2020" s="246"/>
      <c r="AA2020" s="246"/>
      <c r="AB2020" s="246"/>
      <c r="AC2020" s="246"/>
      <c r="AD2020" s="246"/>
      <c r="AE2020" s="246"/>
      <c r="AF2020" s="246"/>
      <c r="AG2020" s="246"/>
      <c r="AH2020" s="246"/>
      <c r="AI2020" s="246"/>
      <c r="AJ2020" s="246"/>
      <c r="AK2020" s="246"/>
      <c r="AL2020" s="246"/>
    </row>
    <row r="2021" spans="3:38" s="47" customFormat="1" ht="38.25" customHeight="1" x14ac:dyDescent="0.25">
      <c r="C2021" s="243"/>
      <c r="H2021" s="243"/>
      <c r="L2021" s="282"/>
      <c r="M2021" s="243"/>
      <c r="O2021" s="243"/>
      <c r="P2021" s="246"/>
      <c r="Q2021" s="246"/>
      <c r="R2021" s="246"/>
      <c r="S2021" s="246"/>
      <c r="T2021" s="246"/>
      <c r="U2021" s="246"/>
      <c r="V2021" s="246"/>
      <c r="W2021" s="246"/>
      <c r="X2021" s="246"/>
      <c r="Y2021" s="246"/>
      <c r="Z2021" s="246"/>
      <c r="AA2021" s="246"/>
      <c r="AB2021" s="246"/>
      <c r="AC2021" s="246"/>
      <c r="AD2021" s="246"/>
      <c r="AE2021" s="246"/>
      <c r="AF2021" s="246"/>
      <c r="AG2021" s="246"/>
      <c r="AH2021" s="246"/>
      <c r="AI2021" s="246"/>
      <c r="AJ2021" s="246"/>
      <c r="AK2021" s="246"/>
      <c r="AL2021" s="246"/>
    </row>
    <row r="2022" spans="3:38" s="47" customFormat="1" ht="38.25" customHeight="1" x14ac:dyDescent="0.25">
      <c r="C2022" s="243"/>
      <c r="H2022" s="243"/>
      <c r="L2022" s="282"/>
      <c r="M2022" s="243"/>
      <c r="O2022" s="243"/>
      <c r="P2022" s="246"/>
      <c r="Q2022" s="246"/>
      <c r="R2022" s="246"/>
      <c r="S2022" s="246"/>
      <c r="T2022" s="246"/>
      <c r="U2022" s="246"/>
      <c r="V2022" s="246"/>
      <c r="W2022" s="246"/>
      <c r="X2022" s="246"/>
      <c r="Y2022" s="246"/>
      <c r="Z2022" s="246"/>
      <c r="AA2022" s="246"/>
      <c r="AB2022" s="246"/>
      <c r="AC2022" s="246"/>
      <c r="AD2022" s="246"/>
      <c r="AE2022" s="246"/>
      <c r="AF2022" s="246"/>
      <c r="AG2022" s="246"/>
      <c r="AH2022" s="246"/>
      <c r="AI2022" s="246"/>
      <c r="AJ2022" s="246"/>
      <c r="AK2022" s="246"/>
      <c r="AL2022" s="246"/>
    </row>
    <row r="2023" spans="3:38" s="47" customFormat="1" ht="38.25" customHeight="1" x14ac:dyDescent="0.25">
      <c r="C2023" s="243"/>
      <c r="H2023" s="243"/>
      <c r="L2023" s="282"/>
      <c r="M2023" s="243"/>
      <c r="O2023" s="243"/>
      <c r="P2023" s="246"/>
      <c r="Q2023" s="246"/>
      <c r="R2023" s="246"/>
      <c r="S2023" s="246"/>
      <c r="T2023" s="246"/>
      <c r="U2023" s="246"/>
      <c r="V2023" s="246"/>
      <c r="W2023" s="246"/>
      <c r="X2023" s="246"/>
      <c r="Y2023" s="246"/>
      <c r="Z2023" s="246"/>
      <c r="AA2023" s="246"/>
      <c r="AB2023" s="246"/>
      <c r="AC2023" s="246"/>
      <c r="AD2023" s="246"/>
      <c r="AE2023" s="246"/>
      <c r="AF2023" s="246"/>
      <c r="AG2023" s="246"/>
      <c r="AH2023" s="246"/>
      <c r="AI2023" s="246"/>
      <c r="AJ2023" s="246"/>
      <c r="AK2023" s="246"/>
      <c r="AL2023" s="246"/>
    </row>
    <row r="2024" spans="3:38" s="47" customFormat="1" ht="38.25" customHeight="1" x14ac:dyDescent="0.25">
      <c r="C2024" s="243"/>
      <c r="H2024" s="243"/>
      <c r="L2024" s="282"/>
      <c r="M2024" s="243"/>
      <c r="O2024" s="243"/>
      <c r="P2024" s="246"/>
      <c r="Q2024" s="246"/>
      <c r="R2024" s="246"/>
      <c r="S2024" s="246"/>
      <c r="T2024" s="246"/>
      <c r="U2024" s="246"/>
      <c r="V2024" s="246"/>
      <c r="W2024" s="246"/>
      <c r="X2024" s="246"/>
      <c r="Y2024" s="246"/>
      <c r="Z2024" s="246"/>
      <c r="AA2024" s="246"/>
      <c r="AB2024" s="246"/>
      <c r="AC2024" s="246"/>
      <c r="AD2024" s="246"/>
      <c r="AE2024" s="246"/>
      <c r="AF2024" s="246"/>
      <c r="AG2024" s="246"/>
      <c r="AH2024" s="246"/>
      <c r="AI2024" s="246"/>
      <c r="AJ2024" s="246"/>
      <c r="AK2024" s="246"/>
      <c r="AL2024" s="246"/>
    </row>
    <row r="2025" spans="3:38" s="47" customFormat="1" ht="38.25" customHeight="1" x14ac:dyDescent="0.25">
      <c r="C2025" s="243"/>
      <c r="H2025" s="243"/>
      <c r="L2025" s="282"/>
      <c r="M2025" s="243"/>
      <c r="O2025" s="243"/>
      <c r="P2025" s="246"/>
      <c r="Q2025" s="246"/>
      <c r="R2025" s="246"/>
      <c r="S2025" s="246"/>
      <c r="T2025" s="246"/>
      <c r="U2025" s="246"/>
      <c r="V2025" s="246"/>
      <c r="W2025" s="246"/>
      <c r="X2025" s="246"/>
      <c r="Y2025" s="246"/>
      <c r="Z2025" s="246"/>
      <c r="AA2025" s="246"/>
      <c r="AB2025" s="246"/>
      <c r="AC2025" s="246"/>
      <c r="AD2025" s="246"/>
      <c r="AE2025" s="246"/>
      <c r="AF2025" s="246"/>
      <c r="AG2025" s="246"/>
      <c r="AH2025" s="246"/>
      <c r="AI2025" s="246"/>
      <c r="AJ2025" s="246"/>
      <c r="AK2025" s="246"/>
      <c r="AL2025" s="246"/>
    </row>
    <row r="2026" spans="3:38" s="47" customFormat="1" ht="38.25" customHeight="1" x14ac:dyDescent="0.25">
      <c r="C2026" s="243"/>
      <c r="H2026" s="243"/>
      <c r="L2026" s="282"/>
      <c r="M2026" s="243"/>
      <c r="O2026" s="243"/>
      <c r="P2026" s="246"/>
      <c r="Q2026" s="246"/>
      <c r="R2026" s="246"/>
      <c r="S2026" s="246"/>
      <c r="T2026" s="246"/>
      <c r="U2026" s="246"/>
      <c r="V2026" s="246"/>
      <c r="W2026" s="246"/>
      <c r="X2026" s="246"/>
      <c r="Y2026" s="246"/>
      <c r="Z2026" s="246"/>
      <c r="AA2026" s="246"/>
      <c r="AB2026" s="246"/>
      <c r="AC2026" s="246"/>
      <c r="AD2026" s="246"/>
      <c r="AE2026" s="246"/>
      <c r="AF2026" s="246"/>
      <c r="AG2026" s="246"/>
      <c r="AH2026" s="246"/>
      <c r="AI2026" s="246"/>
      <c r="AJ2026" s="246"/>
      <c r="AK2026" s="246"/>
      <c r="AL2026" s="246"/>
    </row>
    <row r="2027" spans="3:38" s="47" customFormat="1" ht="38.25" customHeight="1" x14ac:dyDescent="0.25">
      <c r="C2027" s="243"/>
      <c r="H2027" s="243"/>
      <c r="L2027" s="282"/>
      <c r="M2027" s="243"/>
      <c r="O2027" s="243"/>
      <c r="P2027" s="246"/>
      <c r="Q2027" s="246"/>
      <c r="R2027" s="246"/>
      <c r="S2027" s="246"/>
      <c r="T2027" s="246"/>
      <c r="U2027" s="246"/>
      <c r="V2027" s="246"/>
      <c r="W2027" s="246"/>
      <c r="X2027" s="246"/>
      <c r="Y2027" s="246"/>
      <c r="Z2027" s="246"/>
      <c r="AA2027" s="246"/>
      <c r="AB2027" s="246"/>
      <c r="AC2027" s="246"/>
      <c r="AD2027" s="246"/>
      <c r="AE2027" s="246"/>
      <c r="AF2027" s="246"/>
      <c r="AG2027" s="246"/>
      <c r="AH2027" s="246"/>
      <c r="AI2027" s="246"/>
      <c r="AJ2027" s="246"/>
      <c r="AK2027" s="246"/>
      <c r="AL2027" s="246"/>
    </row>
    <row r="2028" spans="3:38" s="47" customFormat="1" ht="38.25" customHeight="1" x14ac:dyDescent="0.25">
      <c r="C2028" s="243"/>
      <c r="H2028" s="243"/>
      <c r="L2028" s="282"/>
      <c r="M2028" s="243"/>
      <c r="O2028" s="243"/>
      <c r="P2028" s="246"/>
      <c r="Q2028" s="246"/>
      <c r="R2028" s="246"/>
      <c r="S2028" s="246"/>
      <c r="T2028" s="246"/>
      <c r="U2028" s="246"/>
      <c r="V2028" s="246"/>
      <c r="W2028" s="246"/>
      <c r="X2028" s="246"/>
      <c r="Y2028" s="246"/>
      <c r="Z2028" s="246"/>
      <c r="AA2028" s="246"/>
      <c r="AB2028" s="246"/>
      <c r="AC2028" s="246"/>
      <c r="AD2028" s="246"/>
      <c r="AE2028" s="246"/>
      <c r="AF2028" s="246"/>
      <c r="AG2028" s="246"/>
      <c r="AH2028" s="246"/>
      <c r="AI2028" s="246"/>
      <c r="AJ2028" s="246"/>
      <c r="AK2028" s="246"/>
      <c r="AL2028" s="246"/>
    </row>
    <row r="2029" spans="3:38" s="47" customFormat="1" ht="38.25" customHeight="1" x14ac:dyDescent="0.25">
      <c r="C2029" s="243"/>
      <c r="H2029" s="243"/>
      <c r="L2029" s="282"/>
      <c r="M2029" s="243"/>
      <c r="O2029" s="243"/>
      <c r="P2029" s="246"/>
      <c r="Q2029" s="246"/>
      <c r="R2029" s="246"/>
      <c r="S2029" s="246"/>
      <c r="T2029" s="246"/>
      <c r="U2029" s="246"/>
      <c r="V2029" s="246"/>
      <c r="W2029" s="246"/>
      <c r="X2029" s="246"/>
      <c r="Y2029" s="246"/>
      <c r="Z2029" s="246"/>
      <c r="AA2029" s="246"/>
      <c r="AB2029" s="246"/>
      <c r="AC2029" s="246"/>
      <c r="AD2029" s="246"/>
      <c r="AE2029" s="246"/>
      <c r="AF2029" s="246"/>
      <c r="AG2029" s="246"/>
      <c r="AH2029" s="246"/>
      <c r="AI2029" s="246"/>
      <c r="AJ2029" s="246"/>
      <c r="AK2029" s="246"/>
      <c r="AL2029" s="246"/>
    </row>
    <row r="2030" spans="3:38" s="47" customFormat="1" ht="38.25" customHeight="1" x14ac:dyDescent="0.25">
      <c r="C2030" s="243"/>
      <c r="H2030" s="243"/>
      <c r="L2030" s="282"/>
      <c r="M2030" s="243"/>
      <c r="O2030" s="243"/>
      <c r="P2030" s="246"/>
      <c r="Q2030" s="246"/>
      <c r="R2030" s="246"/>
      <c r="S2030" s="246"/>
      <c r="T2030" s="246"/>
      <c r="U2030" s="246"/>
      <c r="V2030" s="246"/>
      <c r="W2030" s="246"/>
      <c r="X2030" s="246"/>
      <c r="Y2030" s="246"/>
      <c r="Z2030" s="246"/>
      <c r="AA2030" s="246"/>
      <c r="AB2030" s="246"/>
      <c r="AC2030" s="246"/>
      <c r="AD2030" s="246"/>
      <c r="AE2030" s="246"/>
      <c r="AF2030" s="246"/>
      <c r="AG2030" s="246"/>
      <c r="AH2030" s="246"/>
      <c r="AI2030" s="246"/>
      <c r="AJ2030" s="246"/>
      <c r="AK2030" s="246"/>
      <c r="AL2030" s="246"/>
    </row>
    <row r="2031" spans="3:38" s="47" customFormat="1" ht="38.25" customHeight="1" x14ac:dyDescent="0.25">
      <c r="C2031" s="243"/>
      <c r="H2031" s="243"/>
      <c r="L2031" s="282"/>
      <c r="M2031" s="243"/>
      <c r="O2031" s="243"/>
      <c r="P2031" s="246"/>
      <c r="Q2031" s="246"/>
      <c r="R2031" s="246"/>
      <c r="S2031" s="246"/>
      <c r="T2031" s="246"/>
      <c r="U2031" s="246"/>
      <c r="V2031" s="246"/>
      <c r="W2031" s="246"/>
      <c r="X2031" s="246"/>
      <c r="Y2031" s="246"/>
      <c r="Z2031" s="246"/>
      <c r="AA2031" s="246"/>
      <c r="AB2031" s="246"/>
      <c r="AC2031" s="246"/>
      <c r="AD2031" s="246"/>
      <c r="AE2031" s="246"/>
      <c r="AF2031" s="246"/>
      <c r="AG2031" s="246"/>
      <c r="AH2031" s="246"/>
      <c r="AI2031" s="246"/>
      <c r="AJ2031" s="246"/>
      <c r="AK2031" s="246"/>
      <c r="AL2031" s="246"/>
    </row>
    <row r="2032" spans="3:38" s="47" customFormat="1" ht="38.25" customHeight="1" x14ac:dyDescent="0.25">
      <c r="C2032" s="243"/>
      <c r="H2032" s="243"/>
      <c r="L2032" s="282"/>
      <c r="M2032" s="243"/>
      <c r="O2032" s="243"/>
      <c r="P2032" s="246"/>
      <c r="Q2032" s="246"/>
      <c r="R2032" s="246"/>
      <c r="S2032" s="246"/>
      <c r="T2032" s="246"/>
      <c r="U2032" s="246"/>
      <c r="V2032" s="246"/>
      <c r="W2032" s="246"/>
      <c r="X2032" s="246"/>
      <c r="Y2032" s="246"/>
      <c r="Z2032" s="246"/>
      <c r="AA2032" s="246"/>
      <c r="AB2032" s="246"/>
      <c r="AC2032" s="246"/>
      <c r="AD2032" s="246"/>
      <c r="AE2032" s="246"/>
      <c r="AF2032" s="246"/>
      <c r="AG2032" s="246"/>
      <c r="AH2032" s="246"/>
      <c r="AI2032" s="246"/>
      <c r="AJ2032" s="246"/>
      <c r="AK2032" s="246"/>
      <c r="AL2032" s="246"/>
    </row>
    <row r="2033" spans="3:38" s="47" customFormat="1" ht="38.25" customHeight="1" x14ac:dyDescent="0.25">
      <c r="C2033" s="243"/>
      <c r="H2033" s="243"/>
      <c r="L2033" s="282"/>
      <c r="M2033" s="243"/>
      <c r="O2033" s="243"/>
      <c r="P2033" s="246"/>
      <c r="Q2033" s="246"/>
      <c r="R2033" s="246"/>
      <c r="S2033" s="246"/>
      <c r="T2033" s="246"/>
      <c r="U2033" s="246"/>
      <c r="V2033" s="246"/>
      <c r="W2033" s="246"/>
      <c r="X2033" s="246"/>
      <c r="Y2033" s="246"/>
      <c r="Z2033" s="246"/>
      <c r="AA2033" s="246"/>
      <c r="AB2033" s="246"/>
      <c r="AC2033" s="246"/>
      <c r="AD2033" s="246"/>
      <c r="AE2033" s="246"/>
      <c r="AF2033" s="246"/>
      <c r="AG2033" s="246"/>
      <c r="AH2033" s="246"/>
      <c r="AI2033" s="246"/>
      <c r="AJ2033" s="246"/>
      <c r="AK2033" s="246"/>
      <c r="AL2033" s="246"/>
    </row>
    <row r="2034" spans="3:38" s="47" customFormat="1" ht="38.25" customHeight="1" x14ac:dyDescent="0.25">
      <c r="C2034" s="243"/>
      <c r="H2034" s="243"/>
      <c r="L2034" s="282"/>
      <c r="M2034" s="243"/>
      <c r="O2034" s="243"/>
      <c r="P2034" s="246"/>
      <c r="Q2034" s="246"/>
      <c r="R2034" s="246"/>
      <c r="S2034" s="246"/>
      <c r="T2034" s="246"/>
      <c r="U2034" s="246"/>
      <c r="V2034" s="246"/>
      <c r="W2034" s="246"/>
      <c r="X2034" s="246"/>
      <c r="Y2034" s="246"/>
      <c r="Z2034" s="246"/>
      <c r="AA2034" s="246"/>
      <c r="AB2034" s="246"/>
      <c r="AC2034" s="246"/>
      <c r="AD2034" s="246"/>
      <c r="AE2034" s="246"/>
      <c r="AF2034" s="246"/>
      <c r="AG2034" s="246"/>
      <c r="AH2034" s="246"/>
      <c r="AI2034" s="246"/>
      <c r="AJ2034" s="246"/>
      <c r="AK2034" s="246"/>
      <c r="AL2034" s="246"/>
    </row>
    <row r="2035" spans="3:38" s="47" customFormat="1" ht="38.25" customHeight="1" x14ac:dyDescent="0.25">
      <c r="C2035" s="243"/>
      <c r="H2035" s="243"/>
      <c r="L2035" s="282"/>
      <c r="M2035" s="243"/>
      <c r="O2035" s="243"/>
      <c r="P2035" s="246"/>
      <c r="Q2035" s="246"/>
      <c r="R2035" s="246"/>
      <c r="S2035" s="246"/>
      <c r="T2035" s="246"/>
      <c r="U2035" s="246"/>
      <c r="V2035" s="246"/>
      <c r="W2035" s="246"/>
      <c r="X2035" s="246"/>
      <c r="Y2035" s="246"/>
      <c r="Z2035" s="246"/>
      <c r="AA2035" s="246"/>
      <c r="AB2035" s="246"/>
      <c r="AC2035" s="246"/>
      <c r="AD2035" s="246"/>
      <c r="AE2035" s="246"/>
      <c r="AF2035" s="246"/>
      <c r="AG2035" s="246"/>
      <c r="AH2035" s="246"/>
      <c r="AI2035" s="246"/>
      <c r="AJ2035" s="246"/>
      <c r="AK2035" s="246"/>
      <c r="AL2035" s="246"/>
    </row>
    <row r="2036" spans="3:38" s="47" customFormat="1" ht="38.25" customHeight="1" x14ac:dyDescent="0.25">
      <c r="C2036" s="243"/>
      <c r="H2036" s="243"/>
      <c r="L2036" s="282"/>
      <c r="M2036" s="243"/>
      <c r="O2036" s="243"/>
      <c r="P2036" s="246"/>
      <c r="Q2036" s="246"/>
      <c r="R2036" s="246"/>
      <c r="S2036" s="246"/>
      <c r="T2036" s="246"/>
      <c r="U2036" s="246"/>
      <c r="V2036" s="246"/>
      <c r="W2036" s="246"/>
      <c r="X2036" s="246"/>
      <c r="Y2036" s="246"/>
      <c r="Z2036" s="246"/>
      <c r="AA2036" s="246"/>
      <c r="AB2036" s="246"/>
      <c r="AC2036" s="246"/>
      <c r="AD2036" s="246"/>
      <c r="AE2036" s="246"/>
      <c r="AF2036" s="246"/>
      <c r="AG2036" s="246"/>
      <c r="AH2036" s="246"/>
      <c r="AI2036" s="246"/>
      <c r="AJ2036" s="246"/>
      <c r="AK2036" s="246"/>
      <c r="AL2036" s="246"/>
    </row>
    <row r="2037" spans="3:38" s="47" customFormat="1" ht="38.25" customHeight="1" x14ac:dyDescent="0.25">
      <c r="C2037" s="243"/>
      <c r="H2037" s="243"/>
      <c r="L2037" s="282"/>
      <c r="M2037" s="243"/>
      <c r="O2037" s="243"/>
      <c r="P2037" s="246"/>
      <c r="Q2037" s="246"/>
      <c r="R2037" s="246"/>
      <c r="S2037" s="246"/>
      <c r="T2037" s="246"/>
      <c r="U2037" s="246"/>
      <c r="V2037" s="246"/>
      <c r="W2037" s="246"/>
      <c r="X2037" s="246"/>
      <c r="Y2037" s="246"/>
      <c r="Z2037" s="246"/>
      <c r="AA2037" s="246"/>
      <c r="AB2037" s="246"/>
      <c r="AC2037" s="246"/>
      <c r="AD2037" s="246"/>
      <c r="AE2037" s="246"/>
      <c r="AF2037" s="246"/>
      <c r="AG2037" s="246"/>
      <c r="AH2037" s="246"/>
      <c r="AI2037" s="246"/>
      <c r="AJ2037" s="246"/>
      <c r="AK2037" s="246"/>
      <c r="AL2037" s="246"/>
    </row>
    <row r="2038" spans="3:38" s="47" customFormat="1" ht="38.25" customHeight="1" x14ac:dyDescent="0.25">
      <c r="C2038" s="243"/>
      <c r="H2038" s="243"/>
      <c r="L2038" s="282"/>
      <c r="M2038" s="243"/>
      <c r="O2038" s="243"/>
      <c r="P2038" s="246"/>
      <c r="Q2038" s="246"/>
      <c r="R2038" s="246"/>
      <c r="S2038" s="246"/>
      <c r="T2038" s="246"/>
      <c r="U2038" s="246"/>
      <c r="V2038" s="246"/>
      <c r="W2038" s="246"/>
      <c r="X2038" s="246"/>
      <c r="Y2038" s="246"/>
      <c r="Z2038" s="246"/>
      <c r="AA2038" s="246"/>
      <c r="AB2038" s="246"/>
      <c r="AC2038" s="246"/>
      <c r="AD2038" s="246"/>
      <c r="AE2038" s="246"/>
      <c r="AF2038" s="246"/>
      <c r="AG2038" s="246"/>
      <c r="AH2038" s="246"/>
      <c r="AI2038" s="246"/>
      <c r="AJ2038" s="246"/>
      <c r="AK2038" s="246"/>
      <c r="AL2038" s="246"/>
    </row>
    <row r="2039" spans="3:38" s="47" customFormat="1" ht="38.25" customHeight="1" x14ac:dyDescent="0.25">
      <c r="C2039" s="243"/>
      <c r="H2039" s="243"/>
      <c r="L2039" s="282"/>
      <c r="M2039" s="243"/>
      <c r="O2039" s="243"/>
      <c r="P2039" s="246"/>
      <c r="Q2039" s="246"/>
      <c r="R2039" s="246"/>
      <c r="S2039" s="246"/>
      <c r="T2039" s="246"/>
      <c r="U2039" s="246"/>
      <c r="V2039" s="246"/>
      <c r="W2039" s="246"/>
      <c r="X2039" s="246"/>
      <c r="Y2039" s="246"/>
      <c r="Z2039" s="246"/>
      <c r="AA2039" s="246"/>
      <c r="AB2039" s="246"/>
      <c r="AC2039" s="246"/>
      <c r="AD2039" s="246"/>
      <c r="AE2039" s="246"/>
      <c r="AF2039" s="246"/>
      <c r="AG2039" s="246"/>
      <c r="AH2039" s="246"/>
      <c r="AI2039" s="246"/>
      <c r="AJ2039" s="246"/>
      <c r="AK2039" s="246"/>
      <c r="AL2039" s="246"/>
    </row>
    <row r="2040" spans="3:38" s="47" customFormat="1" ht="38.25" customHeight="1" x14ac:dyDescent="0.25">
      <c r="C2040" s="243"/>
      <c r="H2040" s="243"/>
      <c r="L2040" s="282"/>
      <c r="M2040" s="243"/>
      <c r="O2040" s="243"/>
      <c r="P2040" s="246"/>
      <c r="Q2040" s="246"/>
      <c r="R2040" s="246"/>
      <c r="S2040" s="246"/>
      <c r="T2040" s="246"/>
      <c r="U2040" s="246"/>
      <c r="V2040" s="246"/>
      <c r="W2040" s="246"/>
      <c r="X2040" s="246"/>
      <c r="Y2040" s="246"/>
      <c r="Z2040" s="246"/>
      <c r="AA2040" s="246"/>
      <c r="AB2040" s="246"/>
      <c r="AC2040" s="246"/>
      <c r="AD2040" s="246"/>
      <c r="AE2040" s="246"/>
      <c r="AF2040" s="246"/>
      <c r="AG2040" s="246"/>
      <c r="AH2040" s="246"/>
      <c r="AI2040" s="246"/>
      <c r="AJ2040" s="246"/>
      <c r="AK2040" s="246"/>
      <c r="AL2040" s="246"/>
    </row>
    <row r="2041" spans="3:38" s="47" customFormat="1" ht="38.25" customHeight="1" x14ac:dyDescent="0.25">
      <c r="C2041" s="243"/>
      <c r="H2041" s="243"/>
      <c r="L2041" s="282"/>
      <c r="M2041" s="243"/>
      <c r="O2041" s="243"/>
      <c r="P2041" s="246"/>
      <c r="Q2041" s="246"/>
      <c r="R2041" s="246"/>
      <c r="S2041" s="246"/>
      <c r="T2041" s="246"/>
      <c r="U2041" s="246"/>
      <c r="V2041" s="246"/>
      <c r="W2041" s="246"/>
      <c r="X2041" s="246"/>
      <c r="Y2041" s="246"/>
      <c r="Z2041" s="246"/>
      <c r="AA2041" s="246"/>
      <c r="AB2041" s="246"/>
      <c r="AC2041" s="246"/>
      <c r="AD2041" s="246"/>
      <c r="AE2041" s="246"/>
      <c r="AF2041" s="246"/>
      <c r="AG2041" s="246"/>
      <c r="AH2041" s="246"/>
      <c r="AI2041" s="246"/>
      <c r="AJ2041" s="246"/>
      <c r="AK2041" s="246"/>
      <c r="AL2041" s="246"/>
    </row>
    <row r="2042" spans="3:38" s="47" customFormat="1" ht="38.25" customHeight="1" x14ac:dyDescent="0.25">
      <c r="C2042" s="243"/>
      <c r="H2042" s="243"/>
      <c r="L2042" s="282"/>
      <c r="M2042" s="243"/>
      <c r="O2042" s="243"/>
      <c r="P2042" s="246"/>
      <c r="Q2042" s="246"/>
      <c r="R2042" s="246"/>
      <c r="S2042" s="246"/>
      <c r="T2042" s="246"/>
      <c r="U2042" s="246"/>
      <c r="V2042" s="246"/>
      <c r="W2042" s="246"/>
      <c r="X2042" s="246"/>
      <c r="Y2042" s="246"/>
      <c r="Z2042" s="246"/>
      <c r="AA2042" s="246"/>
      <c r="AB2042" s="246"/>
      <c r="AC2042" s="246"/>
      <c r="AD2042" s="246"/>
      <c r="AE2042" s="246"/>
      <c r="AF2042" s="246"/>
      <c r="AG2042" s="246"/>
      <c r="AH2042" s="246"/>
      <c r="AI2042" s="246"/>
      <c r="AJ2042" s="246"/>
      <c r="AK2042" s="246"/>
      <c r="AL2042" s="246"/>
    </row>
    <row r="2043" spans="3:38" s="47" customFormat="1" ht="38.25" customHeight="1" x14ac:dyDescent="0.25">
      <c r="C2043" s="243"/>
      <c r="H2043" s="243"/>
      <c r="L2043" s="282"/>
      <c r="M2043" s="243"/>
      <c r="O2043" s="243"/>
      <c r="P2043" s="246"/>
      <c r="Q2043" s="246"/>
      <c r="R2043" s="246"/>
      <c r="S2043" s="246"/>
      <c r="T2043" s="246"/>
      <c r="U2043" s="246"/>
      <c r="V2043" s="246"/>
      <c r="W2043" s="246"/>
      <c r="X2043" s="246"/>
      <c r="Y2043" s="246"/>
      <c r="Z2043" s="246"/>
      <c r="AA2043" s="246"/>
      <c r="AB2043" s="246"/>
      <c r="AC2043" s="246"/>
      <c r="AD2043" s="246"/>
      <c r="AE2043" s="246"/>
      <c r="AF2043" s="246"/>
      <c r="AG2043" s="246"/>
      <c r="AH2043" s="246"/>
      <c r="AI2043" s="246"/>
      <c r="AJ2043" s="246"/>
      <c r="AK2043" s="246"/>
      <c r="AL2043" s="246"/>
    </row>
    <row r="2044" spans="3:38" s="47" customFormat="1" ht="38.25" customHeight="1" x14ac:dyDescent="0.25">
      <c r="C2044" s="243"/>
      <c r="H2044" s="243"/>
      <c r="L2044" s="282"/>
      <c r="M2044" s="243"/>
      <c r="O2044" s="243"/>
      <c r="P2044" s="246"/>
      <c r="Q2044" s="246"/>
      <c r="R2044" s="246"/>
      <c r="S2044" s="246"/>
      <c r="T2044" s="246"/>
      <c r="U2044" s="246"/>
      <c r="V2044" s="246"/>
      <c r="W2044" s="246"/>
      <c r="X2044" s="246"/>
      <c r="Y2044" s="246"/>
      <c r="Z2044" s="246"/>
      <c r="AA2044" s="246"/>
      <c r="AB2044" s="246"/>
      <c r="AC2044" s="246"/>
      <c r="AD2044" s="246"/>
      <c r="AE2044" s="246"/>
      <c r="AF2044" s="246"/>
      <c r="AG2044" s="246"/>
      <c r="AH2044" s="246"/>
      <c r="AI2044" s="246"/>
      <c r="AJ2044" s="246"/>
      <c r="AK2044" s="246"/>
      <c r="AL2044" s="246"/>
    </row>
    <row r="2045" spans="3:38" s="47" customFormat="1" ht="38.25" customHeight="1" x14ac:dyDescent="0.25">
      <c r="C2045" s="243"/>
      <c r="H2045" s="243"/>
      <c r="L2045" s="282"/>
      <c r="M2045" s="243"/>
      <c r="O2045" s="243"/>
      <c r="P2045" s="246"/>
      <c r="Q2045" s="246"/>
      <c r="R2045" s="246"/>
      <c r="S2045" s="246"/>
      <c r="T2045" s="246"/>
      <c r="U2045" s="246"/>
      <c r="V2045" s="246"/>
      <c r="W2045" s="246"/>
      <c r="X2045" s="246"/>
      <c r="Y2045" s="246"/>
      <c r="Z2045" s="246"/>
      <c r="AA2045" s="246"/>
      <c r="AB2045" s="246"/>
      <c r="AC2045" s="246"/>
      <c r="AD2045" s="246"/>
      <c r="AE2045" s="246"/>
      <c r="AF2045" s="246"/>
      <c r="AG2045" s="246"/>
      <c r="AH2045" s="246"/>
      <c r="AI2045" s="246"/>
      <c r="AJ2045" s="246"/>
      <c r="AK2045" s="246"/>
      <c r="AL2045" s="246"/>
    </row>
    <row r="2046" spans="3:38" s="47" customFormat="1" ht="38.25" customHeight="1" x14ac:dyDescent="0.25">
      <c r="C2046" s="243"/>
      <c r="H2046" s="243"/>
      <c r="L2046" s="282"/>
      <c r="M2046" s="243"/>
      <c r="O2046" s="243"/>
      <c r="P2046" s="246"/>
      <c r="Q2046" s="246"/>
      <c r="R2046" s="246"/>
      <c r="S2046" s="246"/>
      <c r="T2046" s="246"/>
      <c r="U2046" s="246"/>
      <c r="V2046" s="246"/>
      <c r="W2046" s="246"/>
      <c r="X2046" s="246"/>
      <c r="Y2046" s="246"/>
      <c r="Z2046" s="246"/>
      <c r="AA2046" s="246"/>
      <c r="AB2046" s="246"/>
      <c r="AC2046" s="246"/>
      <c r="AD2046" s="246"/>
      <c r="AE2046" s="246"/>
      <c r="AF2046" s="246"/>
      <c r="AG2046" s="246"/>
      <c r="AH2046" s="246"/>
      <c r="AI2046" s="246"/>
      <c r="AJ2046" s="246"/>
      <c r="AK2046" s="246"/>
      <c r="AL2046" s="246"/>
    </row>
    <row r="2047" spans="3:38" s="47" customFormat="1" ht="38.25" customHeight="1" x14ac:dyDescent="0.25">
      <c r="C2047" s="243"/>
      <c r="H2047" s="243"/>
      <c r="L2047" s="282"/>
      <c r="M2047" s="243"/>
      <c r="O2047" s="243"/>
      <c r="P2047" s="246"/>
      <c r="Q2047" s="246"/>
      <c r="R2047" s="246"/>
      <c r="S2047" s="246"/>
      <c r="T2047" s="246"/>
      <c r="U2047" s="246"/>
      <c r="V2047" s="246"/>
      <c r="W2047" s="246"/>
      <c r="X2047" s="246"/>
      <c r="Y2047" s="246"/>
      <c r="Z2047" s="246"/>
      <c r="AA2047" s="246"/>
      <c r="AB2047" s="246"/>
      <c r="AC2047" s="246"/>
      <c r="AD2047" s="246"/>
      <c r="AE2047" s="246"/>
      <c r="AF2047" s="246"/>
      <c r="AG2047" s="246"/>
      <c r="AH2047" s="246"/>
      <c r="AI2047" s="246"/>
      <c r="AJ2047" s="246"/>
      <c r="AK2047" s="246"/>
      <c r="AL2047" s="246"/>
    </row>
    <row r="2048" spans="3:38" s="47" customFormat="1" ht="38.25" customHeight="1" x14ac:dyDescent="0.25">
      <c r="C2048" s="243"/>
      <c r="H2048" s="243"/>
      <c r="L2048" s="282"/>
      <c r="M2048" s="243"/>
      <c r="O2048" s="243"/>
      <c r="P2048" s="246"/>
      <c r="Q2048" s="246"/>
      <c r="R2048" s="246"/>
      <c r="S2048" s="246"/>
      <c r="T2048" s="246"/>
      <c r="U2048" s="246"/>
      <c r="V2048" s="246"/>
      <c r="W2048" s="246"/>
      <c r="X2048" s="246"/>
      <c r="Y2048" s="246"/>
      <c r="Z2048" s="246"/>
      <c r="AA2048" s="246"/>
      <c r="AB2048" s="246"/>
      <c r="AC2048" s="246"/>
      <c r="AD2048" s="246"/>
      <c r="AE2048" s="246"/>
      <c r="AF2048" s="246"/>
      <c r="AG2048" s="246"/>
      <c r="AH2048" s="246"/>
      <c r="AI2048" s="246"/>
      <c r="AJ2048" s="246"/>
      <c r="AK2048" s="246"/>
      <c r="AL2048" s="246"/>
    </row>
    <row r="2049" spans="3:38" s="47" customFormat="1" ht="38.25" customHeight="1" x14ac:dyDescent="0.25">
      <c r="C2049" s="243"/>
      <c r="H2049" s="243"/>
      <c r="L2049" s="282"/>
      <c r="M2049" s="243"/>
      <c r="O2049" s="243"/>
      <c r="P2049" s="246"/>
      <c r="Q2049" s="246"/>
      <c r="R2049" s="246"/>
      <c r="S2049" s="246"/>
      <c r="T2049" s="246"/>
      <c r="U2049" s="246"/>
      <c r="V2049" s="246"/>
      <c r="W2049" s="246"/>
      <c r="X2049" s="246"/>
      <c r="Y2049" s="246"/>
      <c r="Z2049" s="246"/>
      <c r="AA2049" s="246"/>
      <c r="AB2049" s="246"/>
      <c r="AC2049" s="246"/>
      <c r="AD2049" s="246"/>
      <c r="AE2049" s="246"/>
      <c r="AF2049" s="246"/>
      <c r="AG2049" s="246"/>
      <c r="AH2049" s="246"/>
      <c r="AI2049" s="246"/>
      <c r="AJ2049" s="246"/>
      <c r="AK2049" s="246"/>
      <c r="AL2049" s="246"/>
    </row>
    <row r="2050" spans="3:38" s="47" customFormat="1" ht="38.25" customHeight="1" x14ac:dyDescent="0.25">
      <c r="C2050" s="243"/>
      <c r="H2050" s="243"/>
      <c r="L2050" s="282"/>
      <c r="M2050" s="243"/>
      <c r="O2050" s="243"/>
      <c r="P2050" s="246"/>
      <c r="Q2050" s="246"/>
      <c r="R2050" s="246"/>
      <c r="S2050" s="246"/>
      <c r="T2050" s="246"/>
      <c r="U2050" s="246"/>
      <c r="V2050" s="246"/>
      <c r="W2050" s="246"/>
      <c r="X2050" s="246"/>
      <c r="Y2050" s="246"/>
      <c r="Z2050" s="246"/>
      <c r="AA2050" s="246"/>
      <c r="AB2050" s="246"/>
      <c r="AC2050" s="246"/>
      <c r="AD2050" s="246"/>
      <c r="AE2050" s="246"/>
      <c r="AF2050" s="246"/>
      <c r="AG2050" s="246"/>
      <c r="AH2050" s="246"/>
      <c r="AI2050" s="246"/>
      <c r="AJ2050" s="246"/>
      <c r="AK2050" s="246"/>
      <c r="AL2050" s="246"/>
    </row>
    <row r="2051" spans="3:38" s="47" customFormat="1" ht="38.25" customHeight="1" x14ac:dyDescent="0.25">
      <c r="C2051" s="243"/>
      <c r="H2051" s="243"/>
      <c r="L2051" s="282"/>
      <c r="M2051" s="243"/>
      <c r="O2051" s="243"/>
      <c r="P2051" s="246"/>
      <c r="Q2051" s="246"/>
      <c r="R2051" s="246"/>
      <c r="S2051" s="246"/>
      <c r="T2051" s="246"/>
      <c r="U2051" s="246"/>
      <c r="V2051" s="246"/>
      <c r="W2051" s="246"/>
      <c r="X2051" s="246"/>
      <c r="Y2051" s="246"/>
      <c r="Z2051" s="246"/>
      <c r="AA2051" s="246"/>
      <c r="AB2051" s="246"/>
      <c r="AC2051" s="246"/>
      <c r="AD2051" s="246"/>
      <c r="AE2051" s="246"/>
      <c r="AF2051" s="246"/>
      <c r="AG2051" s="246"/>
      <c r="AH2051" s="246"/>
      <c r="AI2051" s="246"/>
      <c r="AJ2051" s="246"/>
      <c r="AK2051" s="246"/>
      <c r="AL2051" s="246"/>
    </row>
    <row r="2052" spans="3:38" s="47" customFormat="1" ht="38.25" customHeight="1" x14ac:dyDescent="0.25">
      <c r="C2052" s="243"/>
      <c r="H2052" s="243"/>
      <c r="L2052" s="282"/>
      <c r="M2052" s="243"/>
      <c r="O2052" s="243"/>
      <c r="P2052" s="246"/>
      <c r="Q2052" s="246"/>
      <c r="R2052" s="246"/>
      <c r="S2052" s="246"/>
      <c r="T2052" s="246"/>
      <c r="U2052" s="246"/>
      <c r="V2052" s="246"/>
      <c r="W2052" s="246"/>
      <c r="X2052" s="246"/>
      <c r="Y2052" s="246"/>
      <c r="Z2052" s="246"/>
      <c r="AA2052" s="246"/>
      <c r="AB2052" s="246"/>
      <c r="AC2052" s="246"/>
      <c r="AD2052" s="246"/>
      <c r="AE2052" s="246"/>
      <c r="AF2052" s="246"/>
      <c r="AG2052" s="246"/>
      <c r="AH2052" s="246"/>
      <c r="AI2052" s="246"/>
      <c r="AJ2052" s="246"/>
      <c r="AK2052" s="246"/>
      <c r="AL2052" s="246"/>
    </row>
    <row r="2053" spans="3:38" s="47" customFormat="1" ht="38.25" customHeight="1" x14ac:dyDescent="0.25">
      <c r="C2053" s="243"/>
      <c r="H2053" s="243"/>
      <c r="L2053" s="282"/>
      <c r="M2053" s="243"/>
      <c r="O2053" s="243"/>
      <c r="P2053" s="246"/>
      <c r="Q2053" s="246"/>
      <c r="R2053" s="246"/>
      <c r="S2053" s="246"/>
      <c r="T2053" s="246"/>
      <c r="U2053" s="246"/>
      <c r="V2053" s="246"/>
      <c r="W2053" s="246"/>
      <c r="X2053" s="246"/>
      <c r="Y2053" s="246"/>
      <c r="Z2053" s="246"/>
      <c r="AA2053" s="246"/>
      <c r="AB2053" s="246"/>
      <c r="AC2053" s="246"/>
      <c r="AD2053" s="246"/>
      <c r="AE2053" s="246"/>
      <c r="AF2053" s="246"/>
      <c r="AG2053" s="246"/>
      <c r="AH2053" s="246"/>
      <c r="AI2053" s="246"/>
      <c r="AJ2053" s="246"/>
      <c r="AK2053" s="246"/>
      <c r="AL2053" s="246"/>
    </row>
    <row r="2054" spans="3:38" s="47" customFormat="1" ht="38.25" customHeight="1" x14ac:dyDescent="0.25">
      <c r="C2054" s="243"/>
      <c r="H2054" s="243"/>
      <c r="L2054" s="282"/>
      <c r="M2054" s="243"/>
      <c r="O2054" s="243"/>
      <c r="P2054" s="246"/>
      <c r="Q2054" s="246"/>
      <c r="R2054" s="246"/>
      <c r="S2054" s="246"/>
      <c r="T2054" s="246"/>
      <c r="U2054" s="246"/>
      <c r="V2054" s="246"/>
      <c r="W2054" s="246"/>
      <c r="X2054" s="246"/>
      <c r="Y2054" s="246"/>
      <c r="Z2054" s="246"/>
      <c r="AA2054" s="246"/>
      <c r="AB2054" s="246"/>
      <c r="AC2054" s="246"/>
      <c r="AD2054" s="246"/>
      <c r="AE2054" s="246"/>
      <c r="AF2054" s="246"/>
      <c r="AG2054" s="246"/>
      <c r="AH2054" s="246"/>
      <c r="AI2054" s="246"/>
      <c r="AJ2054" s="246"/>
      <c r="AK2054" s="246"/>
      <c r="AL2054" s="246"/>
    </row>
    <row r="2055" spans="3:38" s="47" customFormat="1" ht="38.25" customHeight="1" x14ac:dyDescent="0.25">
      <c r="C2055" s="243"/>
      <c r="H2055" s="243"/>
      <c r="L2055" s="282"/>
      <c r="M2055" s="243"/>
      <c r="O2055" s="243"/>
      <c r="P2055" s="246"/>
      <c r="Q2055" s="246"/>
      <c r="R2055" s="246"/>
      <c r="S2055" s="246"/>
      <c r="T2055" s="246"/>
      <c r="U2055" s="246"/>
      <c r="V2055" s="246"/>
      <c r="W2055" s="246"/>
      <c r="X2055" s="246"/>
      <c r="Y2055" s="246"/>
      <c r="Z2055" s="246"/>
      <c r="AA2055" s="246"/>
      <c r="AB2055" s="246"/>
      <c r="AC2055" s="246"/>
      <c r="AD2055" s="246"/>
      <c r="AE2055" s="246"/>
      <c r="AF2055" s="246"/>
      <c r="AG2055" s="246"/>
      <c r="AH2055" s="246"/>
      <c r="AI2055" s="246"/>
      <c r="AJ2055" s="246"/>
      <c r="AK2055" s="246"/>
      <c r="AL2055" s="246"/>
    </row>
    <row r="2056" spans="3:38" s="47" customFormat="1" ht="38.25" customHeight="1" x14ac:dyDescent="0.25">
      <c r="C2056" s="243"/>
      <c r="H2056" s="243"/>
      <c r="L2056" s="282"/>
      <c r="M2056" s="243"/>
      <c r="O2056" s="243"/>
      <c r="P2056" s="246"/>
      <c r="Q2056" s="246"/>
      <c r="R2056" s="246"/>
      <c r="S2056" s="246"/>
      <c r="T2056" s="246"/>
      <c r="U2056" s="246"/>
      <c r="V2056" s="246"/>
      <c r="W2056" s="246"/>
      <c r="X2056" s="246"/>
      <c r="Y2056" s="246"/>
      <c r="Z2056" s="246"/>
      <c r="AA2056" s="246"/>
      <c r="AB2056" s="246"/>
      <c r="AC2056" s="246"/>
      <c r="AD2056" s="246"/>
      <c r="AE2056" s="246"/>
      <c r="AF2056" s="246"/>
      <c r="AG2056" s="246"/>
      <c r="AH2056" s="246"/>
      <c r="AI2056" s="246"/>
      <c r="AJ2056" s="246"/>
      <c r="AK2056" s="246"/>
      <c r="AL2056" s="246"/>
    </row>
    <row r="2057" spans="3:38" s="47" customFormat="1" ht="38.25" customHeight="1" x14ac:dyDescent="0.25">
      <c r="C2057" s="243"/>
      <c r="H2057" s="243"/>
      <c r="L2057" s="282"/>
      <c r="M2057" s="243"/>
      <c r="O2057" s="243"/>
      <c r="P2057" s="246"/>
      <c r="Q2057" s="246"/>
      <c r="R2057" s="246"/>
      <c r="S2057" s="246"/>
      <c r="T2057" s="246"/>
      <c r="U2057" s="246"/>
      <c r="V2057" s="246"/>
      <c r="W2057" s="246"/>
      <c r="X2057" s="246"/>
      <c r="Y2057" s="246"/>
      <c r="Z2057" s="246"/>
      <c r="AA2057" s="246"/>
      <c r="AB2057" s="246"/>
      <c r="AC2057" s="246"/>
      <c r="AD2057" s="246"/>
      <c r="AE2057" s="246"/>
      <c r="AF2057" s="246"/>
      <c r="AG2057" s="246"/>
      <c r="AH2057" s="246"/>
      <c r="AI2057" s="246"/>
      <c r="AJ2057" s="246"/>
      <c r="AK2057" s="246"/>
      <c r="AL2057" s="246"/>
    </row>
    <row r="2058" spans="3:38" s="47" customFormat="1" ht="38.25" customHeight="1" x14ac:dyDescent="0.25">
      <c r="C2058" s="243"/>
      <c r="H2058" s="243"/>
      <c r="L2058" s="282"/>
      <c r="M2058" s="243"/>
      <c r="O2058" s="243"/>
      <c r="P2058" s="246"/>
      <c r="Q2058" s="246"/>
      <c r="R2058" s="246"/>
      <c r="S2058" s="246"/>
      <c r="T2058" s="246"/>
      <c r="U2058" s="246"/>
      <c r="V2058" s="246"/>
      <c r="W2058" s="246"/>
      <c r="X2058" s="246"/>
      <c r="Y2058" s="246"/>
      <c r="Z2058" s="246"/>
      <c r="AA2058" s="246"/>
      <c r="AB2058" s="246"/>
      <c r="AC2058" s="246"/>
      <c r="AD2058" s="246"/>
      <c r="AE2058" s="246"/>
      <c r="AF2058" s="246"/>
      <c r="AG2058" s="246"/>
      <c r="AH2058" s="246"/>
      <c r="AI2058" s="246"/>
      <c r="AJ2058" s="246"/>
      <c r="AK2058" s="246"/>
      <c r="AL2058" s="246"/>
    </row>
    <row r="2059" spans="3:38" s="47" customFormat="1" ht="38.25" customHeight="1" x14ac:dyDescent="0.25">
      <c r="C2059" s="243"/>
      <c r="H2059" s="243"/>
      <c r="L2059" s="282"/>
      <c r="M2059" s="243"/>
      <c r="O2059" s="243"/>
      <c r="P2059" s="246"/>
      <c r="Q2059" s="246"/>
      <c r="R2059" s="246"/>
      <c r="S2059" s="246"/>
      <c r="T2059" s="246"/>
      <c r="U2059" s="246"/>
      <c r="V2059" s="246"/>
      <c r="W2059" s="246"/>
      <c r="X2059" s="246"/>
      <c r="Y2059" s="246"/>
      <c r="Z2059" s="246"/>
      <c r="AA2059" s="246"/>
      <c r="AB2059" s="246"/>
      <c r="AC2059" s="246"/>
      <c r="AD2059" s="246"/>
      <c r="AE2059" s="246"/>
      <c r="AF2059" s="246"/>
      <c r="AG2059" s="246"/>
      <c r="AH2059" s="246"/>
      <c r="AI2059" s="246"/>
      <c r="AJ2059" s="246"/>
      <c r="AK2059" s="246"/>
      <c r="AL2059" s="246"/>
    </row>
    <row r="2060" spans="3:38" s="47" customFormat="1" ht="38.25" customHeight="1" x14ac:dyDescent="0.25">
      <c r="C2060" s="243"/>
      <c r="H2060" s="243"/>
      <c r="L2060" s="282"/>
      <c r="M2060" s="243"/>
      <c r="O2060" s="243"/>
      <c r="P2060" s="246"/>
      <c r="Q2060" s="246"/>
      <c r="R2060" s="246"/>
      <c r="S2060" s="246"/>
      <c r="T2060" s="246"/>
      <c r="U2060" s="246"/>
      <c r="V2060" s="246"/>
      <c r="W2060" s="246"/>
      <c r="X2060" s="246"/>
      <c r="Y2060" s="246"/>
      <c r="Z2060" s="246"/>
      <c r="AA2060" s="246"/>
      <c r="AB2060" s="246"/>
      <c r="AC2060" s="246"/>
      <c r="AD2060" s="246"/>
      <c r="AE2060" s="246"/>
      <c r="AF2060" s="246"/>
      <c r="AG2060" s="246"/>
      <c r="AH2060" s="246"/>
      <c r="AI2060" s="246"/>
      <c r="AJ2060" s="246"/>
      <c r="AK2060" s="246"/>
      <c r="AL2060" s="246"/>
    </row>
    <row r="2061" spans="3:38" s="47" customFormat="1" ht="38.25" customHeight="1" x14ac:dyDescent="0.25">
      <c r="C2061" s="243"/>
      <c r="H2061" s="243"/>
      <c r="L2061" s="282"/>
      <c r="M2061" s="243"/>
      <c r="O2061" s="243"/>
      <c r="P2061" s="246"/>
      <c r="Q2061" s="246"/>
      <c r="R2061" s="246"/>
      <c r="S2061" s="246"/>
      <c r="T2061" s="246"/>
      <c r="U2061" s="246"/>
      <c r="V2061" s="246"/>
      <c r="W2061" s="246"/>
      <c r="X2061" s="246"/>
      <c r="Y2061" s="246"/>
      <c r="Z2061" s="246"/>
      <c r="AA2061" s="246"/>
      <c r="AB2061" s="246"/>
      <c r="AC2061" s="246"/>
      <c r="AD2061" s="246"/>
      <c r="AE2061" s="246"/>
      <c r="AF2061" s="246"/>
      <c r="AG2061" s="246"/>
      <c r="AH2061" s="246"/>
      <c r="AI2061" s="246"/>
      <c r="AJ2061" s="246"/>
      <c r="AK2061" s="246"/>
      <c r="AL2061" s="246"/>
    </row>
    <row r="2062" spans="3:38" s="47" customFormat="1" ht="38.25" customHeight="1" x14ac:dyDescent="0.25">
      <c r="C2062" s="243"/>
      <c r="H2062" s="243"/>
      <c r="L2062" s="282"/>
      <c r="M2062" s="243"/>
      <c r="O2062" s="243"/>
      <c r="P2062" s="246"/>
      <c r="Q2062" s="246"/>
      <c r="R2062" s="246"/>
      <c r="S2062" s="246"/>
      <c r="T2062" s="246"/>
      <c r="U2062" s="246"/>
      <c r="V2062" s="246"/>
      <c r="W2062" s="246"/>
      <c r="X2062" s="246"/>
      <c r="Y2062" s="246"/>
      <c r="Z2062" s="246"/>
      <c r="AA2062" s="246"/>
      <c r="AB2062" s="246"/>
      <c r="AC2062" s="246"/>
      <c r="AD2062" s="246"/>
      <c r="AE2062" s="246"/>
      <c r="AF2062" s="246"/>
      <c r="AG2062" s="246"/>
      <c r="AH2062" s="246"/>
      <c r="AI2062" s="246"/>
      <c r="AJ2062" s="246"/>
      <c r="AK2062" s="246"/>
      <c r="AL2062" s="246"/>
    </row>
    <row r="2063" spans="3:38" s="47" customFormat="1" ht="38.25" customHeight="1" x14ac:dyDescent="0.25">
      <c r="C2063" s="243"/>
      <c r="H2063" s="243"/>
      <c r="L2063" s="282"/>
      <c r="M2063" s="243"/>
      <c r="O2063" s="243"/>
      <c r="P2063" s="246"/>
      <c r="Q2063" s="246"/>
      <c r="R2063" s="246"/>
      <c r="S2063" s="246"/>
      <c r="T2063" s="246"/>
      <c r="U2063" s="246"/>
      <c r="V2063" s="246"/>
      <c r="W2063" s="246"/>
      <c r="X2063" s="246"/>
      <c r="Y2063" s="246"/>
      <c r="Z2063" s="246"/>
      <c r="AA2063" s="246"/>
      <c r="AB2063" s="246"/>
      <c r="AC2063" s="246"/>
      <c r="AD2063" s="246"/>
      <c r="AE2063" s="246"/>
      <c r="AF2063" s="246"/>
      <c r="AG2063" s="246"/>
      <c r="AH2063" s="246"/>
      <c r="AI2063" s="246"/>
      <c r="AJ2063" s="246"/>
      <c r="AK2063" s="246"/>
      <c r="AL2063" s="246"/>
    </row>
    <row r="2064" spans="3:38" s="47" customFormat="1" ht="38.25" customHeight="1" x14ac:dyDescent="0.25">
      <c r="C2064" s="243"/>
      <c r="H2064" s="243"/>
      <c r="L2064" s="282"/>
      <c r="M2064" s="243"/>
      <c r="O2064" s="243"/>
      <c r="P2064" s="246"/>
      <c r="Q2064" s="246"/>
      <c r="R2064" s="246"/>
      <c r="S2064" s="246"/>
      <c r="T2064" s="246"/>
      <c r="U2064" s="246"/>
      <c r="V2064" s="246"/>
      <c r="W2064" s="246"/>
      <c r="X2064" s="246"/>
      <c r="Y2064" s="246"/>
      <c r="Z2064" s="246"/>
      <c r="AA2064" s="246"/>
      <c r="AB2064" s="246"/>
      <c r="AC2064" s="246"/>
      <c r="AD2064" s="246"/>
      <c r="AE2064" s="246"/>
      <c r="AF2064" s="246"/>
      <c r="AG2064" s="246"/>
      <c r="AH2064" s="246"/>
      <c r="AI2064" s="246"/>
      <c r="AJ2064" s="246"/>
      <c r="AK2064" s="246"/>
      <c r="AL2064" s="246"/>
    </row>
    <row r="2065" spans="3:38" s="47" customFormat="1" ht="38.25" customHeight="1" x14ac:dyDescent="0.25">
      <c r="C2065" s="243"/>
      <c r="H2065" s="243"/>
      <c r="L2065" s="282"/>
      <c r="M2065" s="243"/>
      <c r="O2065" s="243"/>
      <c r="P2065" s="246"/>
      <c r="Q2065" s="246"/>
      <c r="R2065" s="246"/>
      <c r="S2065" s="246"/>
      <c r="T2065" s="246"/>
      <c r="U2065" s="246"/>
      <c r="V2065" s="246"/>
      <c r="W2065" s="246"/>
      <c r="X2065" s="246"/>
      <c r="Y2065" s="246"/>
      <c r="Z2065" s="246"/>
      <c r="AA2065" s="246"/>
      <c r="AB2065" s="246"/>
      <c r="AC2065" s="246"/>
      <c r="AD2065" s="246"/>
      <c r="AE2065" s="246"/>
      <c r="AF2065" s="246"/>
      <c r="AG2065" s="246"/>
      <c r="AH2065" s="246"/>
      <c r="AI2065" s="246"/>
      <c r="AJ2065" s="246"/>
      <c r="AK2065" s="246"/>
      <c r="AL2065" s="246"/>
    </row>
    <row r="2066" spans="3:38" s="47" customFormat="1" ht="38.25" customHeight="1" x14ac:dyDescent="0.25">
      <c r="C2066" s="243"/>
      <c r="H2066" s="243"/>
      <c r="L2066" s="282"/>
      <c r="M2066" s="243"/>
      <c r="O2066" s="243"/>
      <c r="P2066" s="246"/>
      <c r="Q2066" s="246"/>
      <c r="R2066" s="246"/>
      <c r="S2066" s="246"/>
      <c r="T2066" s="246"/>
      <c r="U2066" s="246"/>
      <c r="V2066" s="246"/>
      <c r="W2066" s="246"/>
      <c r="X2066" s="246"/>
      <c r="Y2066" s="246"/>
      <c r="Z2066" s="246"/>
      <c r="AA2066" s="246"/>
      <c r="AB2066" s="246"/>
      <c r="AC2066" s="246"/>
      <c r="AD2066" s="246"/>
      <c r="AE2066" s="246"/>
      <c r="AF2066" s="246"/>
      <c r="AG2066" s="246"/>
      <c r="AH2066" s="246"/>
      <c r="AI2066" s="246"/>
      <c r="AJ2066" s="246"/>
      <c r="AK2066" s="246"/>
      <c r="AL2066" s="246"/>
    </row>
    <row r="2067" spans="3:38" s="47" customFormat="1" ht="38.25" customHeight="1" x14ac:dyDescent="0.25">
      <c r="C2067" s="243"/>
      <c r="H2067" s="243"/>
      <c r="L2067" s="282"/>
      <c r="M2067" s="243"/>
      <c r="O2067" s="243"/>
      <c r="P2067" s="246"/>
      <c r="Q2067" s="246"/>
      <c r="R2067" s="246"/>
      <c r="S2067" s="246"/>
      <c r="T2067" s="246"/>
      <c r="U2067" s="246"/>
      <c r="V2067" s="246"/>
      <c r="W2067" s="246"/>
      <c r="X2067" s="246"/>
      <c r="Y2067" s="246"/>
      <c r="Z2067" s="246"/>
      <c r="AA2067" s="246"/>
      <c r="AB2067" s="246"/>
      <c r="AC2067" s="246"/>
      <c r="AD2067" s="246"/>
      <c r="AE2067" s="246"/>
      <c r="AF2067" s="246"/>
      <c r="AG2067" s="246"/>
      <c r="AH2067" s="246"/>
      <c r="AI2067" s="246"/>
      <c r="AJ2067" s="246"/>
      <c r="AK2067" s="246"/>
      <c r="AL2067" s="246"/>
    </row>
    <row r="2068" spans="3:38" s="47" customFormat="1" ht="38.25" customHeight="1" x14ac:dyDescent="0.25">
      <c r="C2068" s="243"/>
      <c r="H2068" s="243"/>
      <c r="L2068" s="282"/>
      <c r="M2068" s="243"/>
      <c r="O2068" s="243"/>
      <c r="P2068" s="246"/>
      <c r="Q2068" s="246"/>
      <c r="R2068" s="246"/>
      <c r="S2068" s="246"/>
      <c r="T2068" s="246"/>
      <c r="U2068" s="246"/>
      <c r="V2068" s="246"/>
      <c r="W2068" s="246"/>
      <c r="X2068" s="246"/>
      <c r="Y2068" s="246"/>
      <c r="Z2068" s="246"/>
      <c r="AA2068" s="246"/>
      <c r="AB2068" s="246"/>
      <c r="AC2068" s="246"/>
      <c r="AD2068" s="246"/>
      <c r="AE2068" s="246"/>
      <c r="AF2068" s="246"/>
      <c r="AG2068" s="246"/>
      <c r="AH2068" s="246"/>
      <c r="AI2068" s="246"/>
      <c r="AJ2068" s="246"/>
      <c r="AK2068" s="246"/>
      <c r="AL2068" s="246"/>
    </row>
    <row r="2069" spans="3:38" s="47" customFormat="1" ht="38.25" customHeight="1" x14ac:dyDescent="0.25">
      <c r="C2069" s="243"/>
      <c r="H2069" s="243"/>
      <c r="L2069" s="282"/>
      <c r="M2069" s="243"/>
      <c r="O2069" s="243"/>
      <c r="P2069" s="246"/>
      <c r="Q2069" s="246"/>
      <c r="R2069" s="246"/>
      <c r="S2069" s="246"/>
      <c r="T2069" s="246"/>
      <c r="U2069" s="246"/>
      <c r="V2069" s="246"/>
      <c r="W2069" s="246"/>
      <c r="X2069" s="246"/>
      <c r="Y2069" s="246"/>
      <c r="Z2069" s="246"/>
      <c r="AA2069" s="246"/>
      <c r="AB2069" s="246"/>
      <c r="AC2069" s="246"/>
      <c r="AD2069" s="246"/>
      <c r="AE2069" s="246"/>
      <c r="AF2069" s="246"/>
      <c r="AG2069" s="246"/>
      <c r="AH2069" s="246"/>
      <c r="AI2069" s="246"/>
      <c r="AJ2069" s="246"/>
      <c r="AK2069" s="246"/>
      <c r="AL2069" s="246"/>
    </row>
    <row r="2070" spans="3:38" s="47" customFormat="1" ht="38.25" customHeight="1" x14ac:dyDescent="0.25">
      <c r="C2070" s="243"/>
      <c r="H2070" s="243"/>
      <c r="L2070" s="282"/>
      <c r="M2070" s="243"/>
      <c r="O2070" s="243"/>
      <c r="P2070" s="246"/>
      <c r="Q2070" s="246"/>
      <c r="R2070" s="246"/>
      <c r="S2070" s="246"/>
      <c r="T2070" s="246"/>
      <c r="U2070" s="246"/>
      <c r="V2070" s="246"/>
      <c r="W2070" s="246"/>
      <c r="X2070" s="246"/>
      <c r="Y2070" s="246"/>
      <c r="Z2070" s="246"/>
      <c r="AA2070" s="246"/>
      <c r="AB2070" s="246"/>
      <c r="AC2070" s="246"/>
      <c r="AD2070" s="246"/>
      <c r="AE2070" s="246"/>
      <c r="AF2070" s="246"/>
      <c r="AG2070" s="246"/>
      <c r="AH2070" s="246"/>
      <c r="AI2070" s="246"/>
      <c r="AJ2070" s="246"/>
      <c r="AK2070" s="246"/>
      <c r="AL2070" s="246"/>
    </row>
    <row r="2071" spans="3:38" s="47" customFormat="1" ht="38.25" customHeight="1" x14ac:dyDescent="0.25">
      <c r="C2071" s="243"/>
      <c r="H2071" s="243"/>
      <c r="L2071" s="282"/>
      <c r="M2071" s="243"/>
      <c r="O2071" s="243"/>
      <c r="P2071" s="246"/>
      <c r="Q2071" s="246"/>
      <c r="R2071" s="246"/>
      <c r="S2071" s="246"/>
      <c r="T2071" s="246"/>
      <c r="U2071" s="246"/>
      <c r="V2071" s="246"/>
      <c r="W2071" s="246"/>
      <c r="X2071" s="246"/>
      <c r="Y2071" s="246"/>
      <c r="Z2071" s="246"/>
      <c r="AA2071" s="246"/>
      <c r="AB2071" s="246"/>
      <c r="AC2071" s="246"/>
      <c r="AD2071" s="246"/>
      <c r="AE2071" s="246"/>
      <c r="AF2071" s="246"/>
      <c r="AG2071" s="246"/>
      <c r="AH2071" s="246"/>
      <c r="AI2071" s="246"/>
      <c r="AJ2071" s="246"/>
      <c r="AK2071" s="246"/>
      <c r="AL2071" s="246"/>
    </row>
    <row r="2072" spans="3:38" s="47" customFormat="1" ht="38.25" customHeight="1" x14ac:dyDescent="0.25">
      <c r="C2072" s="243"/>
      <c r="H2072" s="243"/>
      <c r="L2072" s="282"/>
      <c r="M2072" s="243"/>
      <c r="O2072" s="243"/>
      <c r="P2072" s="246"/>
      <c r="Q2072" s="246"/>
      <c r="R2072" s="246"/>
      <c r="S2072" s="246"/>
      <c r="T2072" s="246"/>
      <c r="U2072" s="246"/>
      <c r="V2072" s="246"/>
      <c r="W2072" s="246"/>
      <c r="X2072" s="246"/>
      <c r="Y2072" s="246"/>
      <c r="Z2072" s="246"/>
      <c r="AA2072" s="246"/>
      <c r="AB2072" s="246"/>
      <c r="AC2072" s="246"/>
      <c r="AD2072" s="246"/>
      <c r="AE2072" s="246"/>
      <c r="AF2072" s="246"/>
      <c r="AG2072" s="246"/>
      <c r="AH2072" s="246"/>
      <c r="AI2072" s="246"/>
      <c r="AJ2072" s="246"/>
      <c r="AK2072" s="246"/>
      <c r="AL2072" s="246"/>
    </row>
    <row r="2073" spans="3:38" s="47" customFormat="1" ht="38.25" customHeight="1" x14ac:dyDescent="0.25">
      <c r="C2073" s="243"/>
      <c r="H2073" s="243"/>
      <c r="L2073" s="282"/>
      <c r="M2073" s="243"/>
      <c r="O2073" s="243"/>
      <c r="P2073" s="246"/>
      <c r="Q2073" s="246"/>
      <c r="R2073" s="246"/>
      <c r="S2073" s="246"/>
      <c r="T2073" s="246"/>
      <c r="U2073" s="246"/>
      <c r="V2073" s="246"/>
      <c r="W2073" s="246"/>
      <c r="X2073" s="246"/>
      <c r="Y2073" s="246"/>
      <c r="Z2073" s="246"/>
      <c r="AA2073" s="246"/>
      <c r="AB2073" s="246"/>
      <c r="AC2073" s="246"/>
      <c r="AD2073" s="246"/>
      <c r="AE2073" s="246"/>
      <c r="AF2073" s="246"/>
      <c r="AG2073" s="246"/>
      <c r="AH2073" s="246"/>
      <c r="AI2073" s="246"/>
      <c r="AJ2073" s="246"/>
      <c r="AK2073" s="246"/>
      <c r="AL2073" s="246"/>
    </row>
    <row r="2074" spans="3:38" s="47" customFormat="1" ht="38.25" customHeight="1" x14ac:dyDescent="0.25">
      <c r="C2074" s="243"/>
      <c r="H2074" s="243"/>
      <c r="L2074" s="282"/>
      <c r="M2074" s="243"/>
      <c r="O2074" s="243"/>
      <c r="P2074" s="246"/>
      <c r="Q2074" s="246"/>
      <c r="R2074" s="246"/>
      <c r="S2074" s="246"/>
      <c r="T2074" s="246"/>
      <c r="U2074" s="246"/>
      <c r="V2074" s="246"/>
      <c r="W2074" s="246"/>
      <c r="X2074" s="246"/>
      <c r="Y2074" s="246"/>
      <c r="Z2074" s="246"/>
      <c r="AA2074" s="246"/>
      <c r="AB2074" s="246"/>
      <c r="AC2074" s="246"/>
      <c r="AD2074" s="246"/>
      <c r="AE2074" s="246"/>
      <c r="AF2074" s="246"/>
      <c r="AG2074" s="246"/>
      <c r="AH2074" s="246"/>
      <c r="AI2074" s="246"/>
      <c r="AJ2074" s="246"/>
      <c r="AK2074" s="246"/>
      <c r="AL2074" s="246"/>
    </row>
    <row r="2075" spans="3:38" s="47" customFormat="1" ht="38.25" customHeight="1" x14ac:dyDescent="0.25">
      <c r="C2075" s="243"/>
      <c r="H2075" s="243"/>
      <c r="L2075" s="282"/>
      <c r="M2075" s="243"/>
      <c r="O2075" s="243"/>
      <c r="P2075" s="246"/>
      <c r="Q2075" s="246"/>
      <c r="R2075" s="246"/>
      <c r="S2075" s="246"/>
      <c r="T2075" s="246"/>
      <c r="U2075" s="246"/>
      <c r="V2075" s="246"/>
      <c r="W2075" s="246"/>
      <c r="X2075" s="246"/>
      <c r="Y2075" s="246"/>
      <c r="Z2075" s="246"/>
      <c r="AA2075" s="246"/>
      <c r="AB2075" s="246"/>
      <c r="AC2075" s="246"/>
      <c r="AD2075" s="246"/>
      <c r="AE2075" s="246"/>
      <c r="AF2075" s="246"/>
      <c r="AG2075" s="246"/>
      <c r="AH2075" s="246"/>
      <c r="AI2075" s="246"/>
      <c r="AJ2075" s="246"/>
      <c r="AK2075" s="246"/>
      <c r="AL2075" s="246"/>
    </row>
    <row r="2076" spans="3:38" s="47" customFormat="1" ht="38.25" customHeight="1" x14ac:dyDescent="0.25">
      <c r="C2076" s="243"/>
      <c r="H2076" s="243"/>
      <c r="L2076" s="282"/>
      <c r="M2076" s="243"/>
      <c r="O2076" s="243"/>
      <c r="P2076" s="246"/>
      <c r="Q2076" s="246"/>
      <c r="R2076" s="246"/>
      <c r="S2076" s="246"/>
      <c r="T2076" s="246"/>
      <c r="U2076" s="246"/>
      <c r="V2076" s="246"/>
      <c r="W2076" s="246"/>
      <c r="X2076" s="246"/>
      <c r="Y2076" s="246"/>
      <c r="Z2076" s="246"/>
      <c r="AA2076" s="246"/>
      <c r="AB2076" s="246"/>
      <c r="AC2076" s="246"/>
      <c r="AD2076" s="246"/>
      <c r="AE2076" s="246"/>
      <c r="AF2076" s="246"/>
      <c r="AG2076" s="246"/>
      <c r="AH2076" s="246"/>
      <c r="AI2076" s="246"/>
      <c r="AJ2076" s="246"/>
      <c r="AK2076" s="246"/>
      <c r="AL2076" s="246"/>
    </row>
    <row r="2077" spans="3:38" s="47" customFormat="1" ht="38.25" customHeight="1" x14ac:dyDescent="0.25">
      <c r="C2077" s="243"/>
      <c r="H2077" s="243"/>
      <c r="L2077" s="282"/>
      <c r="M2077" s="243"/>
      <c r="O2077" s="243"/>
      <c r="P2077" s="246"/>
      <c r="Q2077" s="246"/>
      <c r="R2077" s="246"/>
      <c r="S2077" s="246"/>
      <c r="T2077" s="246"/>
      <c r="U2077" s="246"/>
      <c r="V2077" s="246"/>
      <c r="W2077" s="246"/>
      <c r="X2077" s="246"/>
      <c r="Y2077" s="246"/>
      <c r="Z2077" s="246"/>
      <c r="AA2077" s="246"/>
      <c r="AB2077" s="246"/>
      <c r="AC2077" s="246"/>
      <c r="AD2077" s="246"/>
      <c r="AE2077" s="246"/>
      <c r="AF2077" s="246"/>
      <c r="AG2077" s="246"/>
      <c r="AH2077" s="246"/>
      <c r="AI2077" s="246"/>
      <c r="AJ2077" s="246"/>
      <c r="AK2077" s="246"/>
      <c r="AL2077" s="246"/>
    </row>
    <row r="2078" spans="3:38" s="47" customFormat="1" ht="38.25" customHeight="1" x14ac:dyDescent="0.25">
      <c r="C2078" s="243"/>
      <c r="H2078" s="243"/>
      <c r="L2078" s="282"/>
      <c r="M2078" s="243"/>
      <c r="O2078" s="243"/>
      <c r="P2078" s="246"/>
      <c r="Q2078" s="246"/>
      <c r="R2078" s="246"/>
      <c r="S2078" s="246"/>
      <c r="T2078" s="246"/>
      <c r="U2078" s="246"/>
      <c r="V2078" s="246"/>
      <c r="W2078" s="246"/>
      <c r="X2078" s="246"/>
      <c r="Y2078" s="246"/>
      <c r="Z2078" s="246"/>
      <c r="AA2078" s="246"/>
      <c r="AB2078" s="246"/>
      <c r="AC2078" s="246"/>
      <c r="AD2078" s="246"/>
      <c r="AE2078" s="246"/>
      <c r="AF2078" s="246"/>
      <c r="AG2078" s="246"/>
      <c r="AH2078" s="246"/>
      <c r="AI2078" s="246"/>
      <c r="AJ2078" s="246"/>
      <c r="AK2078" s="246"/>
      <c r="AL2078" s="246"/>
    </row>
    <row r="2079" spans="3:38" s="47" customFormat="1" ht="38.25" customHeight="1" x14ac:dyDescent="0.25">
      <c r="C2079" s="243"/>
      <c r="H2079" s="243"/>
      <c r="L2079" s="282"/>
      <c r="M2079" s="243"/>
      <c r="O2079" s="243"/>
      <c r="P2079" s="246"/>
      <c r="Q2079" s="246"/>
      <c r="R2079" s="246"/>
      <c r="S2079" s="246"/>
      <c r="T2079" s="246"/>
      <c r="U2079" s="246"/>
      <c r="V2079" s="246"/>
      <c r="W2079" s="246"/>
      <c r="X2079" s="246"/>
      <c r="Y2079" s="246"/>
      <c r="Z2079" s="246"/>
      <c r="AA2079" s="246"/>
      <c r="AB2079" s="246"/>
      <c r="AC2079" s="246"/>
      <c r="AD2079" s="246"/>
      <c r="AE2079" s="246"/>
      <c r="AF2079" s="246"/>
      <c r="AG2079" s="246"/>
      <c r="AH2079" s="246"/>
      <c r="AI2079" s="246"/>
      <c r="AJ2079" s="246"/>
      <c r="AK2079" s="246"/>
      <c r="AL2079" s="246"/>
    </row>
    <row r="2080" spans="3:38" s="47" customFormat="1" ht="38.25" customHeight="1" x14ac:dyDescent="0.25">
      <c r="C2080" s="243"/>
      <c r="H2080" s="243"/>
      <c r="L2080" s="282"/>
      <c r="M2080" s="243"/>
      <c r="O2080" s="243"/>
      <c r="P2080" s="246"/>
      <c r="Q2080" s="246"/>
      <c r="R2080" s="246"/>
      <c r="S2080" s="246"/>
      <c r="T2080" s="246"/>
      <c r="U2080" s="246"/>
      <c r="V2080" s="246"/>
      <c r="W2080" s="246"/>
      <c r="X2080" s="246"/>
      <c r="Y2080" s="246"/>
      <c r="Z2080" s="246"/>
      <c r="AA2080" s="246"/>
      <c r="AB2080" s="246"/>
      <c r="AC2080" s="246"/>
      <c r="AD2080" s="246"/>
      <c r="AE2080" s="246"/>
      <c r="AF2080" s="246"/>
      <c r="AG2080" s="246"/>
      <c r="AH2080" s="246"/>
      <c r="AI2080" s="246"/>
      <c r="AJ2080" s="246"/>
      <c r="AK2080" s="246"/>
      <c r="AL2080" s="246"/>
    </row>
    <row r="2081" spans="3:38" s="47" customFormat="1" ht="38.25" customHeight="1" x14ac:dyDescent="0.25">
      <c r="C2081" s="243"/>
      <c r="H2081" s="243"/>
      <c r="L2081" s="282"/>
      <c r="M2081" s="243"/>
      <c r="O2081" s="243"/>
      <c r="P2081" s="246"/>
      <c r="Q2081" s="246"/>
      <c r="R2081" s="246"/>
      <c r="S2081" s="246"/>
      <c r="T2081" s="246"/>
      <c r="U2081" s="246"/>
      <c r="V2081" s="246"/>
      <c r="W2081" s="246"/>
      <c r="X2081" s="246"/>
      <c r="Y2081" s="246"/>
      <c r="Z2081" s="246"/>
      <c r="AA2081" s="246"/>
      <c r="AB2081" s="246"/>
      <c r="AC2081" s="246"/>
      <c r="AD2081" s="246"/>
      <c r="AE2081" s="246"/>
      <c r="AF2081" s="246"/>
      <c r="AG2081" s="246"/>
      <c r="AH2081" s="246"/>
      <c r="AI2081" s="246"/>
      <c r="AJ2081" s="246"/>
      <c r="AK2081" s="246"/>
      <c r="AL2081" s="246"/>
    </row>
    <row r="2082" spans="3:38" s="47" customFormat="1" ht="38.25" customHeight="1" x14ac:dyDescent="0.25">
      <c r="C2082" s="243"/>
      <c r="H2082" s="243"/>
      <c r="L2082" s="282"/>
      <c r="M2082" s="243"/>
      <c r="O2082" s="243"/>
      <c r="P2082" s="246"/>
      <c r="Q2082" s="246"/>
      <c r="R2082" s="246"/>
      <c r="S2082" s="246"/>
      <c r="T2082" s="246"/>
      <c r="U2082" s="246"/>
      <c r="V2082" s="246"/>
      <c r="W2082" s="246"/>
      <c r="X2082" s="246"/>
      <c r="Y2082" s="246"/>
      <c r="Z2082" s="246"/>
      <c r="AA2082" s="246"/>
      <c r="AB2082" s="246"/>
      <c r="AC2082" s="246"/>
      <c r="AD2082" s="246"/>
      <c r="AE2082" s="246"/>
      <c r="AF2082" s="246"/>
      <c r="AG2082" s="246"/>
      <c r="AH2082" s="246"/>
      <c r="AI2082" s="246"/>
      <c r="AJ2082" s="246"/>
      <c r="AK2082" s="246"/>
      <c r="AL2082" s="246"/>
    </row>
    <row r="2083" spans="3:38" s="47" customFormat="1" ht="38.25" customHeight="1" x14ac:dyDescent="0.25">
      <c r="C2083" s="243"/>
      <c r="H2083" s="243"/>
      <c r="L2083" s="282"/>
      <c r="M2083" s="243"/>
      <c r="O2083" s="243"/>
      <c r="P2083" s="246"/>
      <c r="Q2083" s="246"/>
      <c r="R2083" s="246"/>
      <c r="S2083" s="246"/>
      <c r="T2083" s="246"/>
      <c r="U2083" s="246"/>
      <c r="V2083" s="246"/>
      <c r="W2083" s="246"/>
      <c r="X2083" s="246"/>
      <c r="Y2083" s="246"/>
      <c r="Z2083" s="246"/>
      <c r="AA2083" s="246"/>
      <c r="AB2083" s="246"/>
      <c r="AC2083" s="246"/>
      <c r="AD2083" s="246"/>
      <c r="AE2083" s="246"/>
      <c r="AF2083" s="246"/>
      <c r="AG2083" s="246"/>
      <c r="AH2083" s="246"/>
      <c r="AI2083" s="246"/>
      <c r="AJ2083" s="246"/>
      <c r="AK2083" s="246"/>
      <c r="AL2083" s="246"/>
    </row>
    <row r="2084" spans="3:38" s="47" customFormat="1" ht="38.25" customHeight="1" x14ac:dyDescent="0.25">
      <c r="C2084" s="243"/>
      <c r="H2084" s="243"/>
      <c r="L2084" s="282"/>
      <c r="M2084" s="243"/>
      <c r="O2084" s="243"/>
      <c r="P2084" s="246"/>
      <c r="Q2084" s="246"/>
      <c r="R2084" s="246"/>
      <c r="S2084" s="246"/>
      <c r="T2084" s="246"/>
      <c r="U2084" s="246"/>
      <c r="V2084" s="246"/>
      <c r="W2084" s="246"/>
      <c r="X2084" s="246"/>
      <c r="Y2084" s="246"/>
      <c r="Z2084" s="246"/>
      <c r="AA2084" s="246"/>
      <c r="AB2084" s="246"/>
      <c r="AC2084" s="246"/>
      <c r="AD2084" s="246"/>
      <c r="AE2084" s="246"/>
      <c r="AF2084" s="246"/>
      <c r="AG2084" s="246"/>
      <c r="AH2084" s="246"/>
      <c r="AI2084" s="246"/>
      <c r="AJ2084" s="246"/>
      <c r="AK2084" s="246"/>
      <c r="AL2084" s="246"/>
    </row>
    <row r="2085" spans="3:38" s="47" customFormat="1" ht="38.25" customHeight="1" x14ac:dyDescent="0.25">
      <c r="C2085" s="243"/>
      <c r="H2085" s="243"/>
      <c r="L2085" s="282"/>
      <c r="M2085" s="243"/>
      <c r="O2085" s="243"/>
      <c r="P2085" s="246"/>
      <c r="Q2085" s="246"/>
      <c r="R2085" s="246"/>
      <c r="S2085" s="246"/>
      <c r="T2085" s="246"/>
      <c r="U2085" s="246"/>
      <c r="V2085" s="246"/>
      <c r="W2085" s="246"/>
      <c r="X2085" s="246"/>
      <c r="Y2085" s="246"/>
      <c r="Z2085" s="246"/>
      <c r="AA2085" s="246"/>
      <c r="AB2085" s="246"/>
      <c r="AC2085" s="246"/>
      <c r="AD2085" s="246"/>
      <c r="AE2085" s="246"/>
      <c r="AF2085" s="246"/>
      <c r="AG2085" s="246"/>
      <c r="AH2085" s="246"/>
      <c r="AI2085" s="246"/>
      <c r="AJ2085" s="246"/>
      <c r="AK2085" s="246"/>
      <c r="AL2085" s="246"/>
    </row>
    <row r="2086" spans="3:38" s="47" customFormat="1" ht="38.25" customHeight="1" x14ac:dyDescent="0.25">
      <c r="C2086" s="243"/>
      <c r="H2086" s="243"/>
      <c r="L2086" s="282"/>
      <c r="M2086" s="243"/>
      <c r="O2086" s="243"/>
      <c r="P2086" s="246"/>
      <c r="Q2086" s="246"/>
      <c r="R2086" s="246"/>
      <c r="S2086" s="246"/>
      <c r="T2086" s="246"/>
      <c r="U2086" s="246"/>
      <c r="V2086" s="246"/>
      <c r="W2086" s="246"/>
      <c r="X2086" s="246"/>
      <c r="Y2086" s="246"/>
      <c r="Z2086" s="246"/>
      <c r="AA2086" s="246"/>
      <c r="AB2086" s="246"/>
      <c r="AC2086" s="246"/>
      <c r="AD2086" s="246"/>
      <c r="AE2086" s="246"/>
      <c r="AF2086" s="246"/>
      <c r="AG2086" s="246"/>
      <c r="AH2086" s="246"/>
      <c r="AI2086" s="246"/>
      <c r="AJ2086" s="246"/>
      <c r="AK2086" s="246"/>
      <c r="AL2086" s="246"/>
    </row>
    <row r="2087" spans="3:38" s="47" customFormat="1" ht="38.25" customHeight="1" x14ac:dyDescent="0.25">
      <c r="C2087" s="243"/>
      <c r="H2087" s="243"/>
      <c r="L2087" s="282"/>
      <c r="M2087" s="243"/>
      <c r="O2087" s="243"/>
      <c r="P2087" s="246"/>
      <c r="Q2087" s="246"/>
      <c r="R2087" s="246"/>
      <c r="S2087" s="246"/>
      <c r="T2087" s="246"/>
      <c r="U2087" s="246"/>
      <c r="V2087" s="246"/>
      <c r="W2087" s="246"/>
      <c r="X2087" s="246"/>
      <c r="Y2087" s="246"/>
      <c r="Z2087" s="246"/>
      <c r="AA2087" s="246"/>
      <c r="AB2087" s="246"/>
      <c r="AC2087" s="246"/>
      <c r="AD2087" s="246"/>
      <c r="AE2087" s="246"/>
      <c r="AF2087" s="246"/>
      <c r="AG2087" s="246"/>
      <c r="AH2087" s="246"/>
      <c r="AI2087" s="246"/>
      <c r="AJ2087" s="246"/>
      <c r="AK2087" s="246"/>
      <c r="AL2087" s="246"/>
    </row>
    <row r="2088" spans="3:38" s="47" customFormat="1" ht="38.25" customHeight="1" x14ac:dyDescent="0.25">
      <c r="C2088" s="243"/>
      <c r="H2088" s="243"/>
      <c r="L2088" s="282"/>
      <c r="M2088" s="243"/>
      <c r="O2088" s="243"/>
      <c r="P2088" s="246"/>
      <c r="Q2088" s="246"/>
      <c r="R2088" s="246"/>
      <c r="S2088" s="246"/>
      <c r="T2088" s="246"/>
      <c r="U2088" s="246"/>
      <c r="V2088" s="246"/>
      <c r="W2088" s="246"/>
      <c r="X2088" s="246"/>
      <c r="Y2088" s="246"/>
      <c r="Z2088" s="246"/>
      <c r="AA2088" s="246"/>
      <c r="AB2088" s="246"/>
      <c r="AC2088" s="246"/>
      <c r="AD2088" s="246"/>
      <c r="AE2088" s="246"/>
      <c r="AF2088" s="246"/>
      <c r="AG2088" s="246"/>
      <c r="AH2088" s="246"/>
      <c r="AI2088" s="246"/>
      <c r="AJ2088" s="246"/>
      <c r="AK2088" s="246"/>
      <c r="AL2088" s="246"/>
    </row>
    <row r="2089" spans="3:38" s="47" customFormat="1" ht="38.25" customHeight="1" x14ac:dyDescent="0.25">
      <c r="C2089" s="243"/>
      <c r="H2089" s="243"/>
      <c r="L2089" s="282"/>
      <c r="M2089" s="243"/>
      <c r="O2089" s="243"/>
      <c r="P2089" s="246"/>
      <c r="Q2089" s="246"/>
      <c r="R2089" s="246"/>
      <c r="S2089" s="246"/>
      <c r="T2089" s="246"/>
      <c r="U2089" s="246"/>
      <c r="V2089" s="246"/>
      <c r="W2089" s="246"/>
      <c r="X2089" s="246"/>
      <c r="Y2089" s="246"/>
      <c r="Z2089" s="246"/>
      <c r="AA2089" s="246"/>
      <c r="AB2089" s="246"/>
      <c r="AC2089" s="246"/>
      <c r="AD2089" s="246"/>
      <c r="AE2089" s="246"/>
      <c r="AF2089" s="246"/>
      <c r="AG2089" s="246"/>
      <c r="AH2089" s="246"/>
      <c r="AI2089" s="246"/>
      <c r="AJ2089" s="246"/>
      <c r="AK2089" s="246"/>
      <c r="AL2089" s="246"/>
    </row>
    <row r="2090" spans="3:38" s="47" customFormat="1" ht="38.25" customHeight="1" x14ac:dyDescent="0.25">
      <c r="C2090" s="243"/>
      <c r="H2090" s="243"/>
      <c r="L2090" s="282"/>
      <c r="M2090" s="243"/>
      <c r="O2090" s="243"/>
      <c r="P2090" s="246"/>
      <c r="Q2090" s="246"/>
      <c r="R2090" s="246"/>
      <c r="S2090" s="246"/>
      <c r="T2090" s="246"/>
      <c r="U2090" s="246"/>
      <c r="V2090" s="246"/>
      <c r="W2090" s="246"/>
      <c r="X2090" s="246"/>
      <c r="Y2090" s="246"/>
      <c r="Z2090" s="246"/>
      <c r="AA2090" s="246"/>
      <c r="AB2090" s="246"/>
      <c r="AC2090" s="246"/>
      <c r="AD2090" s="246"/>
      <c r="AE2090" s="246"/>
      <c r="AF2090" s="246"/>
      <c r="AG2090" s="246"/>
      <c r="AH2090" s="246"/>
      <c r="AI2090" s="246"/>
      <c r="AJ2090" s="246"/>
      <c r="AK2090" s="246"/>
      <c r="AL2090" s="246"/>
    </row>
    <row r="2091" spans="3:38" s="47" customFormat="1" ht="38.25" customHeight="1" x14ac:dyDescent="0.25">
      <c r="C2091" s="243"/>
      <c r="H2091" s="243"/>
      <c r="L2091" s="282"/>
      <c r="M2091" s="243"/>
      <c r="O2091" s="243"/>
      <c r="P2091" s="246"/>
      <c r="Q2091" s="246"/>
      <c r="R2091" s="246"/>
      <c r="S2091" s="246"/>
      <c r="T2091" s="246"/>
      <c r="U2091" s="246"/>
      <c r="V2091" s="246"/>
      <c r="W2091" s="246"/>
      <c r="X2091" s="246"/>
      <c r="Y2091" s="246"/>
      <c r="Z2091" s="246"/>
      <c r="AA2091" s="246"/>
      <c r="AB2091" s="246"/>
      <c r="AC2091" s="246"/>
      <c r="AD2091" s="246"/>
      <c r="AE2091" s="246"/>
      <c r="AF2091" s="246"/>
      <c r="AG2091" s="246"/>
      <c r="AH2091" s="246"/>
      <c r="AI2091" s="246"/>
      <c r="AJ2091" s="246"/>
      <c r="AK2091" s="246"/>
      <c r="AL2091" s="246"/>
    </row>
    <row r="2092" spans="3:38" s="47" customFormat="1" ht="38.25" customHeight="1" x14ac:dyDescent="0.25">
      <c r="C2092" s="243"/>
      <c r="H2092" s="243"/>
      <c r="L2092" s="282"/>
      <c r="M2092" s="243"/>
      <c r="O2092" s="243"/>
      <c r="P2092" s="246"/>
      <c r="Q2092" s="246"/>
      <c r="R2092" s="246"/>
      <c r="S2092" s="246"/>
      <c r="T2092" s="246"/>
      <c r="U2092" s="246"/>
      <c r="V2092" s="246"/>
      <c r="W2092" s="246"/>
      <c r="X2092" s="246"/>
      <c r="Y2092" s="246"/>
      <c r="Z2092" s="246"/>
      <c r="AA2092" s="246"/>
      <c r="AB2092" s="246"/>
      <c r="AC2092" s="246"/>
      <c r="AD2092" s="246"/>
      <c r="AE2092" s="246"/>
      <c r="AF2092" s="246"/>
      <c r="AG2092" s="246"/>
      <c r="AH2092" s="246"/>
      <c r="AI2092" s="246"/>
      <c r="AJ2092" s="246"/>
      <c r="AK2092" s="246"/>
      <c r="AL2092" s="246"/>
    </row>
    <row r="2093" spans="3:38" s="47" customFormat="1" ht="38.25" customHeight="1" x14ac:dyDescent="0.25">
      <c r="C2093" s="243"/>
      <c r="H2093" s="243"/>
      <c r="L2093" s="282"/>
      <c r="M2093" s="243"/>
      <c r="O2093" s="243"/>
      <c r="P2093" s="246"/>
      <c r="Q2093" s="246"/>
      <c r="R2093" s="246"/>
      <c r="S2093" s="246"/>
      <c r="T2093" s="246"/>
      <c r="U2093" s="246"/>
      <c r="V2093" s="246"/>
      <c r="W2093" s="246"/>
      <c r="X2093" s="246"/>
      <c r="Y2093" s="246"/>
      <c r="Z2093" s="246"/>
      <c r="AA2093" s="246"/>
      <c r="AB2093" s="246"/>
      <c r="AC2093" s="246"/>
      <c r="AD2093" s="246"/>
      <c r="AE2093" s="246"/>
      <c r="AF2093" s="246"/>
      <c r="AG2093" s="246"/>
      <c r="AH2093" s="246"/>
      <c r="AI2093" s="246"/>
      <c r="AJ2093" s="246"/>
      <c r="AK2093" s="246"/>
      <c r="AL2093" s="246"/>
    </row>
    <row r="2094" spans="3:38" s="47" customFormat="1" ht="38.25" customHeight="1" x14ac:dyDescent="0.25">
      <c r="C2094" s="243"/>
      <c r="H2094" s="243"/>
      <c r="L2094" s="282"/>
      <c r="M2094" s="243"/>
      <c r="O2094" s="243"/>
      <c r="P2094" s="246"/>
      <c r="Q2094" s="246"/>
      <c r="R2094" s="246"/>
      <c r="S2094" s="246"/>
      <c r="T2094" s="246"/>
      <c r="U2094" s="246"/>
      <c r="V2094" s="246"/>
      <c r="W2094" s="246"/>
      <c r="X2094" s="246"/>
      <c r="Y2094" s="246"/>
      <c r="Z2094" s="246"/>
      <c r="AA2094" s="246"/>
      <c r="AB2094" s="246"/>
      <c r="AC2094" s="246"/>
      <c r="AD2094" s="246"/>
      <c r="AE2094" s="246"/>
      <c r="AF2094" s="246"/>
      <c r="AG2094" s="246"/>
      <c r="AH2094" s="246"/>
      <c r="AI2094" s="246"/>
      <c r="AJ2094" s="246"/>
      <c r="AK2094" s="246"/>
      <c r="AL2094" s="246"/>
    </row>
    <row r="2095" spans="3:38" s="47" customFormat="1" ht="38.25" customHeight="1" x14ac:dyDescent="0.25">
      <c r="C2095" s="243"/>
      <c r="H2095" s="243"/>
      <c r="L2095" s="282"/>
      <c r="M2095" s="243"/>
      <c r="O2095" s="243"/>
      <c r="P2095" s="246"/>
      <c r="Q2095" s="246"/>
      <c r="R2095" s="246"/>
      <c r="S2095" s="246"/>
      <c r="T2095" s="246"/>
      <c r="U2095" s="246"/>
      <c r="V2095" s="246"/>
      <c r="W2095" s="246"/>
      <c r="X2095" s="246"/>
      <c r="Y2095" s="246"/>
      <c r="Z2095" s="246"/>
      <c r="AA2095" s="246"/>
      <c r="AB2095" s="246"/>
      <c r="AC2095" s="246"/>
      <c r="AD2095" s="246"/>
      <c r="AE2095" s="246"/>
      <c r="AF2095" s="246"/>
      <c r="AG2095" s="246"/>
      <c r="AH2095" s="246"/>
      <c r="AI2095" s="246"/>
      <c r="AJ2095" s="246"/>
      <c r="AK2095" s="246"/>
      <c r="AL2095" s="246"/>
    </row>
    <row r="2096" spans="3:38" s="47" customFormat="1" ht="38.25" customHeight="1" x14ac:dyDescent="0.25">
      <c r="C2096" s="243"/>
      <c r="H2096" s="243"/>
      <c r="L2096" s="282"/>
      <c r="M2096" s="243"/>
      <c r="O2096" s="243"/>
      <c r="P2096" s="246"/>
      <c r="Q2096" s="246"/>
      <c r="R2096" s="246"/>
      <c r="S2096" s="246"/>
      <c r="T2096" s="246"/>
      <c r="U2096" s="246"/>
      <c r="V2096" s="246"/>
      <c r="W2096" s="246"/>
      <c r="X2096" s="246"/>
      <c r="Y2096" s="246"/>
      <c r="Z2096" s="246"/>
      <c r="AA2096" s="246"/>
      <c r="AB2096" s="246"/>
      <c r="AC2096" s="246"/>
      <c r="AD2096" s="246"/>
      <c r="AE2096" s="246"/>
      <c r="AF2096" s="246"/>
      <c r="AG2096" s="246"/>
      <c r="AH2096" s="246"/>
      <c r="AI2096" s="246"/>
      <c r="AJ2096" s="246"/>
      <c r="AK2096" s="246"/>
      <c r="AL2096" s="246"/>
    </row>
    <row r="2097" spans="3:38" s="47" customFormat="1" ht="38.25" customHeight="1" x14ac:dyDescent="0.25">
      <c r="C2097" s="243"/>
      <c r="H2097" s="243"/>
      <c r="L2097" s="282"/>
      <c r="M2097" s="243"/>
      <c r="O2097" s="243"/>
      <c r="P2097" s="246"/>
      <c r="Q2097" s="246"/>
      <c r="R2097" s="246"/>
      <c r="S2097" s="246"/>
      <c r="T2097" s="246"/>
      <c r="U2097" s="246"/>
      <c r="V2097" s="246"/>
      <c r="W2097" s="246"/>
      <c r="X2097" s="246"/>
      <c r="Y2097" s="246"/>
      <c r="Z2097" s="246"/>
      <c r="AA2097" s="246"/>
      <c r="AB2097" s="246"/>
      <c r="AC2097" s="246"/>
      <c r="AD2097" s="246"/>
      <c r="AE2097" s="246"/>
      <c r="AF2097" s="246"/>
      <c r="AG2097" s="246"/>
      <c r="AH2097" s="246"/>
      <c r="AI2097" s="246"/>
      <c r="AJ2097" s="246"/>
      <c r="AK2097" s="246"/>
      <c r="AL2097" s="246"/>
    </row>
    <row r="2098" spans="3:38" s="47" customFormat="1" ht="38.25" customHeight="1" x14ac:dyDescent="0.25">
      <c r="C2098" s="243"/>
      <c r="H2098" s="243"/>
      <c r="L2098" s="282"/>
      <c r="M2098" s="243"/>
      <c r="O2098" s="243"/>
      <c r="P2098" s="246"/>
      <c r="Q2098" s="246"/>
      <c r="R2098" s="246"/>
      <c r="S2098" s="246"/>
      <c r="T2098" s="246"/>
      <c r="U2098" s="246"/>
      <c r="V2098" s="246"/>
      <c r="W2098" s="246"/>
      <c r="X2098" s="246"/>
      <c r="Y2098" s="246"/>
      <c r="Z2098" s="246"/>
      <c r="AA2098" s="246"/>
      <c r="AB2098" s="246"/>
      <c r="AC2098" s="246"/>
      <c r="AD2098" s="246"/>
      <c r="AE2098" s="246"/>
      <c r="AF2098" s="246"/>
      <c r="AG2098" s="246"/>
      <c r="AH2098" s="246"/>
      <c r="AI2098" s="246"/>
      <c r="AJ2098" s="246"/>
      <c r="AK2098" s="246"/>
      <c r="AL2098" s="246"/>
    </row>
    <row r="2099" spans="3:38" s="47" customFormat="1" ht="38.25" customHeight="1" x14ac:dyDescent="0.25">
      <c r="C2099" s="243"/>
      <c r="H2099" s="243"/>
      <c r="L2099" s="282"/>
      <c r="M2099" s="243"/>
      <c r="O2099" s="243"/>
      <c r="P2099" s="246"/>
      <c r="Q2099" s="246"/>
      <c r="R2099" s="246"/>
      <c r="S2099" s="246"/>
      <c r="T2099" s="246"/>
      <c r="U2099" s="246"/>
      <c r="V2099" s="246"/>
      <c r="W2099" s="246"/>
      <c r="X2099" s="246"/>
      <c r="Y2099" s="246"/>
      <c r="Z2099" s="246"/>
      <c r="AA2099" s="246"/>
      <c r="AB2099" s="246"/>
      <c r="AC2099" s="246"/>
      <c r="AD2099" s="246"/>
      <c r="AE2099" s="246"/>
      <c r="AF2099" s="246"/>
      <c r="AG2099" s="246"/>
      <c r="AH2099" s="246"/>
      <c r="AI2099" s="246"/>
      <c r="AJ2099" s="246"/>
      <c r="AK2099" s="246"/>
      <c r="AL2099" s="246"/>
    </row>
    <row r="2100" spans="3:38" s="47" customFormat="1" ht="38.25" customHeight="1" x14ac:dyDescent="0.25">
      <c r="C2100" s="243"/>
      <c r="H2100" s="243"/>
      <c r="L2100" s="282"/>
      <c r="M2100" s="243"/>
      <c r="O2100" s="243"/>
      <c r="P2100" s="246"/>
      <c r="Q2100" s="246"/>
      <c r="R2100" s="246"/>
      <c r="S2100" s="246"/>
      <c r="T2100" s="246"/>
      <c r="U2100" s="246"/>
      <c r="V2100" s="246"/>
      <c r="W2100" s="246"/>
      <c r="X2100" s="246"/>
      <c r="Y2100" s="246"/>
      <c r="Z2100" s="246"/>
      <c r="AA2100" s="246"/>
      <c r="AB2100" s="246"/>
      <c r="AC2100" s="246"/>
      <c r="AD2100" s="246"/>
      <c r="AE2100" s="246"/>
      <c r="AF2100" s="246"/>
      <c r="AG2100" s="246"/>
      <c r="AH2100" s="246"/>
      <c r="AI2100" s="246"/>
      <c r="AJ2100" s="246"/>
      <c r="AK2100" s="246"/>
      <c r="AL2100" s="246"/>
    </row>
    <row r="2101" spans="3:38" s="47" customFormat="1" ht="38.25" customHeight="1" x14ac:dyDescent="0.25">
      <c r="C2101" s="243"/>
      <c r="H2101" s="243"/>
      <c r="L2101" s="282"/>
      <c r="M2101" s="243"/>
      <c r="O2101" s="243"/>
      <c r="P2101" s="246"/>
      <c r="Q2101" s="246"/>
      <c r="R2101" s="246"/>
      <c r="S2101" s="246"/>
      <c r="T2101" s="246"/>
      <c r="U2101" s="246"/>
      <c r="V2101" s="246"/>
      <c r="W2101" s="246"/>
      <c r="X2101" s="246"/>
      <c r="Y2101" s="246"/>
      <c r="Z2101" s="246"/>
      <c r="AA2101" s="246"/>
      <c r="AB2101" s="246"/>
      <c r="AC2101" s="246"/>
      <c r="AD2101" s="246"/>
      <c r="AE2101" s="246"/>
      <c r="AF2101" s="246"/>
      <c r="AG2101" s="246"/>
      <c r="AH2101" s="246"/>
      <c r="AI2101" s="246"/>
      <c r="AJ2101" s="246"/>
      <c r="AK2101" s="246"/>
      <c r="AL2101" s="246"/>
    </row>
    <row r="2102" spans="3:38" s="47" customFormat="1" ht="38.25" customHeight="1" x14ac:dyDescent="0.25">
      <c r="C2102" s="243"/>
      <c r="H2102" s="243"/>
      <c r="L2102" s="282"/>
      <c r="M2102" s="243"/>
      <c r="O2102" s="243"/>
      <c r="P2102" s="246"/>
      <c r="Q2102" s="246"/>
      <c r="R2102" s="246"/>
      <c r="S2102" s="246"/>
      <c r="T2102" s="246"/>
      <c r="U2102" s="246"/>
      <c r="V2102" s="246"/>
      <c r="W2102" s="246"/>
      <c r="X2102" s="246"/>
      <c r="Y2102" s="246"/>
      <c r="Z2102" s="246"/>
      <c r="AA2102" s="246"/>
      <c r="AB2102" s="246"/>
      <c r="AC2102" s="246"/>
      <c r="AD2102" s="246"/>
      <c r="AE2102" s="246"/>
      <c r="AF2102" s="246"/>
      <c r="AG2102" s="246"/>
      <c r="AH2102" s="246"/>
      <c r="AI2102" s="246"/>
      <c r="AJ2102" s="246"/>
      <c r="AK2102" s="246"/>
      <c r="AL2102" s="246"/>
    </row>
    <row r="2103" spans="3:38" s="47" customFormat="1" ht="38.25" customHeight="1" x14ac:dyDescent="0.25">
      <c r="C2103" s="243"/>
      <c r="H2103" s="243"/>
      <c r="L2103" s="282"/>
      <c r="M2103" s="243"/>
      <c r="O2103" s="243"/>
      <c r="P2103" s="246"/>
      <c r="Q2103" s="246"/>
      <c r="R2103" s="246"/>
      <c r="S2103" s="246"/>
      <c r="T2103" s="246"/>
      <c r="U2103" s="246"/>
      <c r="V2103" s="246"/>
      <c r="W2103" s="246"/>
      <c r="X2103" s="246"/>
      <c r="Y2103" s="246"/>
      <c r="Z2103" s="246"/>
      <c r="AA2103" s="246"/>
      <c r="AB2103" s="246"/>
      <c r="AC2103" s="246"/>
      <c r="AD2103" s="246"/>
      <c r="AE2103" s="246"/>
      <c r="AF2103" s="246"/>
      <c r="AG2103" s="246"/>
      <c r="AH2103" s="246"/>
      <c r="AI2103" s="246"/>
      <c r="AJ2103" s="246"/>
      <c r="AK2103" s="246"/>
      <c r="AL2103" s="246"/>
    </row>
    <row r="2104" spans="3:38" s="47" customFormat="1" ht="38.25" customHeight="1" x14ac:dyDescent="0.25">
      <c r="C2104" s="243"/>
      <c r="H2104" s="243"/>
      <c r="L2104" s="282"/>
      <c r="M2104" s="243"/>
      <c r="O2104" s="243"/>
      <c r="P2104" s="246"/>
      <c r="Q2104" s="246"/>
      <c r="R2104" s="246"/>
      <c r="S2104" s="246"/>
      <c r="T2104" s="246"/>
      <c r="U2104" s="246"/>
      <c r="V2104" s="246"/>
      <c r="W2104" s="246"/>
      <c r="X2104" s="246"/>
      <c r="Y2104" s="246"/>
      <c r="Z2104" s="246"/>
      <c r="AA2104" s="246"/>
      <c r="AB2104" s="246"/>
      <c r="AC2104" s="246"/>
      <c r="AD2104" s="246"/>
      <c r="AE2104" s="246"/>
      <c r="AF2104" s="246"/>
      <c r="AG2104" s="246"/>
      <c r="AH2104" s="246"/>
      <c r="AI2104" s="246"/>
      <c r="AJ2104" s="246"/>
      <c r="AK2104" s="246"/>
      <c r="AL2104" s="246"/>
    </row>
    <row r="2105" spans="3:38" s="47" customFormat="1" ht="38.25" customHeight="1" x14ac:dyDescent="0.25">
      <c r="C2105" s="243"/>
      <c r="H2105" s="243"/>
      <c r="L2105" s="282"/>
      <c r="M2105" s="243"/>
      <c r="O2105" s="243"/>
      <c r="P2105" s="246"/>
      <c r="Q2105" s="246"/>
      <c r="R2105" s="246"/>
      <c r="S2105" s="246"/>
      <c r="T2105" s="246"/>
      <c r="U2105" s="246"/>
      <c r="V2105" s="246"/>
      <c r="W2105" s="246"/>
      <c r="X2105" s="246"/>
      <c r="Y2105" s="246"/>
      <c r="Z2105" s="246"/>
      <c r="AA2105" s="246"/>
      <c r="AB2105" s="246"/>
      <c r="AC2105" s="246"/>
      <c r="AD2105" s="246"/>
      <c r="AE2105" s="246"/>
      <c r="AF2105" s="246"/>
      <c r="AG2105" s="246"/>
      <c r="AH2105" s="246"/>
      <c r="AI2105" s="246"/>
      <c r="AJ2105" s="246"/>
      <c r="AK2105" s="246"/>
      <c r="AL2105" s="246"/>
    </row>
    <row r="2106" spans="3:38" s="47" customFormat="1" ht="38.25" customHeight="1" x14ac:dyDescent="0.25">
      <c r="C2106" s="243"/>
      <c r="H2106" s="243"/>
      <c r="L2106" s="282"/>
      <c r="M2106" s="243"/>
      <c r="O2106" s="243"/>
      <c r="P2106" s="246"/>
      <c r="Q2106" s="246"/>
      <c r="R2106" s="246"/>
      <c r="S2106" s="246"/>
      <c r="T2106" s="246"/>
      <c r="U2106" s="246"/>
      <c r="V2106" s="246"/>
      <c r="W2106" s="246"/>
      <c r="X2106" s="246"/>
      <c r="Y2106" s="246"/>
      <c r="Z2106" s="246"/>
      <c r="AA2106" s="246"/>
      <c r="AB2106" s="246"/>
      <c r="AC2106" s="246"/>
      <c r="AD2106" s="246"/>
      <c r="AE2106" s="246"/>
      <c r="AF2106" s="246"/>
      <c r="AG2106" s="246"/>
      <c r="AH2106" s="246"/>
      <c r="AI2106" s="246"/>
      <c r="AJ2106" s="246"/>
      <c r="AK2106" s="246"/>
      <c r="AL2106" s="246"/>
    </row>
    <row r="2107" spans="3:38" s="47" customFormat="1" ht="38.25" customHeight="1" x14ac:dyDescent="0.25">
      <c r="C2107" s="243"/>
      <c r="H2107" s="243"/>
      <c r="L2107" s="282"/>
      <c r="M2107" s="243"/>
      <c r="O2107" s="243"/>
      <c r="P2107" s="246"/>
      <c r="Q2107" s="246"/>
      <c r="R2107" s="246"/>
      <c r="S2107" s="246"/>
      <c r="T2107" s="246"/>
      <c r="U2107" s="246"/>
      <c r="V2107" s="246"/>
      <c r="W2107" s="246"/>
      <c r="X2107" s="246"/>
      <c r="Y2107" s="246"/>
      <c r="Z2107" s="246"/>
      <c r="AA2107" s="246"/>
      <c r="AB2107" s="246"/>
      <c r="AC2107" s="246"/>
      <c r="AD2107" s="246"/>
      <c r="AE2107" s="246"/>
      <c r="AF2107" s="246"/>
      <c r="AG2107" s="246"/>
      <c r="AH2107" s="246"/>
      <c r="AI2107" s="246"/>
      <c r="AJ2107" s="246"/>
      <c r="AK2107" s="246"/>
      <c r="AL2107" s="246"/>
    </row>
    <row r="2108" spans="3:38" s="47" customFormat="1" ht="38.25" customHeight="1" x14ac:dyDescent="0.25">
      <c r="C2108" s="243"/>
      <c r="H2108" s="243"/>
      <c r="L2108" s="282"/>
      <c r="M2108" s="243"/>
      <c r="O2108" s="243"/>
      <c r="P2108" s="246"/>
      <c r="Q2108" s="246"/>
      <c r="R2108" s="246"/>
      <c r="S2108" s="246"/>
      <c r="T2108" s="246"/>
      <c r="U2108" s="246"/>
      <c r="V2108" s="246"/>
      <c r="W2108" s="246"/>
      <c r="X2108" s="246"/>
      <c r="Y2108" s="246"/>
      <c r="Z2108" s="246"/>
      <c r="AA2108" s="246"/>
      <c r="AB2108" s="246"/>
      <c r="AC2108" s="246"/>
      <c r="AD2108" s="246"/>
      <c r="AE2108" s="246"/>
      <c r="AF2108" s="246"/>
      <c r="AG2108" s="246"/>
      <c r="AH2108" s="246"/>
      <c r="AI2108" s="246"/>
      <c r="AJ2108" s="246"/>
      <c r="AK2108" s="246"/>
      <c r="AL2108" s="246"/>
    </row>
    <row r="2109" spans="3:38" s="47" customFormat="1" ht="38.25" customHeight="1" x14ac:dyDescent="0.25">
      <c r="C2109" s="243"/>
      <c r="H2109" s="243"/>
      <c r="L2109" s="282"/>
      <c r="M2109" s="243"/>
      <c r="O2109" s="243"/>
      <c r="P2109" s="246"/>
      <c r="Q2109" s="246"/>
      <c r="R2109" s="246"/>
      <c r="S2109" s="246"/>
      <c r="T2109" s="246"/>
      <c r="U2109" s="246"/>
      <c r="V2109" s="246"/>
      <c r="W2109" s="246"/>
      <c r="X2109" s="246"/>
      <c r="Y2109" s="246"/>
      <c r="Z2109" s="246"/>
      <c r="AA2109" s="246"/>
      <c r="AB2109" s="246"/>
      <c r="AC2109" s="246"/>
      <c r="AD2109" s="246"/>
      <c r="AE2109" s="246"/>
      <c r="AF2109" s="246"/>
      <c r="AG2109" s="246"/>
      <c r="AH2109" s="246"/>
      <c r="AI2109" s="246"/>
      <c r="AJ2109" s="246"/>
      <c r="AK2109" s="246"/>
      <c r="AL2109" s="246"/>
    </row>
    <row r="2110" spans="3:38" s="47" customFormat="1" ht="38.25" customHeight="1" x14ac:dyDescent="0.25">
      <c r="C2110" s="243"/>
      <c r="H2110" s="243"/>
      <c r="L2110" s="282"/>
      <c r="M2110" s="243"/>
      <c r="O2110" s="243"/>
      <c r="P2110" s="246"/>
      <c r="Q2110" s="246"/>
      <c r="R2110" s="246"/>
      <c r="S2110" s="246"/>
      <c r="T2110" s="246"/>
      <c r="U2110" s="246"/>
      <c r="V2110" s="246"/>
      <c r="W2110" s="246"/>
      <c r="X2110" s="246"/>
      <c r="Y2110" s="246"/>
      <c r="Z2110" s="246"/>
      <c r="AA2110" s="246"/>
      <c r="AB2110" s="246"/>
      <c r="AC2110" s="246"/>
      <c r="AD2110" s="246"/>
      <c r="AE2110" s="246"/>
      <c r="AF2110" s="246"/>
      <c r="AG2110" s="246"/>
      <c r="AH2110" s="246"/>
      <c r="AI2110" s="246"/>
      <c r="AJ2110" s="246"/>
      <c r="AK2110" s="246"/>
      <c r="AL2110" s="246"/>
    </row>
    <row r="2111" spans="3:38" s="47" customFormat="1" ht="38.25" customHeight="1" x14ac:dyDescent="0.25">
      <c r="C2111" s="243"/>
      <c r="H2111" s="243"/>
      <c r="L2111" s="282"/>
      <c r="M2111" s="243"/>
      <c r="O2111" s="243"/>
      <c r="P2111" s="246"/>
      <c r="Q2111" s="246"/>
      <c r="R2111" s="246"/>
      <c r="S2111" s="246"/>
      <c r="T2111" s="246"/>
      <c r="U2111" s="246"/>
      <c r="V2111" s="246"/>
      <c r="W2111" s="246"/>
      <c r="X2111" s="246"/>
      <c r="Y2111" s="246"/>
      <c r="Z2111" s="246"/>
      <c r="AA2111" s="246"/>
      <c r="AB2111" s="246"/>
      <c r="AC2111" s="246"/>
      <c r="AD2111" s="246"/>
      <c r="AE2111" s="246"/>
      <c r="AF2111" s="246"/>
      <c r="AG2111" s="246"/>
      <c r="AH2111" s="246"/>
      <c r="AI2111" s="246"/>
      <c r="AJ2111" s="246"/>
      <c r="AK2111" s="246"/>
      <c r="AL2111" s="246"/>
    </row>
    <row r="2112" spans="3:38" s="47" customFormat="1" ht="38.25" customHeight="1" x14ac:dyDescent="0.25">
      <c r="C2112" s="243"/>
      <c r="H2112" s="243"/>
      <c r="L2112" s="282"/>
      <c r="M2112" s="243"/>
      <c r="O2112" s="243"/>
      <c r="P2112" s="246"/>
      <c r="Q2112" s="246"/>
      <c r="R2112" s="246"/>
      <c r="S2112" s="246"/>
      <c r="T2112" s="246"/>
      <c r="U2112" s="246"/>
      <c r="V2112" s="246"/>
      <c r="W2112" s="246"/>
      <c r="X2112" s="246"/>
      <c r="Y2112" s="246"/>
      <c r="Z2112" s="246"/>
      <c r="AA2112" s="246"/>
      <c r="AB2112" s="246"/>
      <c r="AC2112" s="246"/>
      <c r="AD2112" s="246"/>
      <c r="AE2112" s="246"/>
      <c r="AF2112" s="246"/>
      <c r="AG2112" s="246"/>
      <c r="AH2112" s="246"/>
      <c r="AI2112" s="246"/>
      <c r="AJ2112" s="246"/>
      <c r="AK2112" s="246"/>
      <c r="AL2112" s="246"/>
    </row>
    <row r="2113" spans="3:38" s="47" customFormat="1" ht="38.25" customHeight="1" x14ac:dyDescent="0.25">
      <c r="C2113" s="243"/>
      <c r="H2113" s="243"/>
      <c r="L2113" s="282"/>
      <c r="M2113" s="243"/>
      <c r="O2113" s="243"/>
      <c r="P2113" s="246"/>
      <c r="Q2113" s="246"/>
      <c r="R2113" s="246"/>
      <c r="S2113" s="246"/>
      <c r="T2113" s="246"/>
      <c r="U2113" s="246"/>
      <c r="V2113" s="246"/>
      <c r="W2113" s="246"/>
      <c r="X2113" s="246"/>
      <c r="Y2113" s="246"/>
      <c r="Z2113" s="246"/>
      <c r="AA2113" s="246"/>
      <c r="AB2113" s="246"/>
      <c r="AC2113" s="246"/>
      <c r="AD2113" s="246"/>
      <c r="AE2113" s="246"/>
      <c r="AF2113" s="246"/>
      <c r="AG2113" s="246"/>
      <c r="AH2113" s="246"/>
      <c r="AI2113" s="246"/>
      <c r="AJ2113" s="246"/>
      <c r="AK2113" s="246"/>
      <c r="AL2113" s="246"/>
    </row>
    <row r="2114" spans="3:38" s="47" customFormat="1" ht="38.25" customHeight="1" x14ac:dyDescent="0.25">
      <c r="C2114" s="243"/>
      <c r="H2114" s="243"/>
      <c r="L2114" s="282"/>
      <c r="M2114" s="243"/>
      <c r="O2114" s="243"/>
      <c r="P2114" s="246"/>
      <c r="Q2114" s="246"/>
      <c r="R2114" s="246"/>
      <c r="S2114" s="246"/>
      <c r="T2114" s="246"/>
      <c r="U2114" s="246"/>
      <c r="V2114" s="246"/>
      <c r="W2114" s="246"/>
      <c r="X2114" s="246"/>
      <c r="Y2114" s="246"/>
      <c r="Z2114" s="246"/>
      <c r="AA2114" s="246"/>
      <c r="AB2114" s="246"/>
      <c r="AC2114" s="246"/>
      <c r="AD2114" s="246"/>
      <c r="AE2114" s="246"/>
      <c r="AF2114" s="246"/>
      <c r="AG2114" s="246"/>
      <c r="AH2114" s="246"/>
      <c r="AI2114" s="246"/>
      <c r="AJ2114" s="246"/>
      <c r="AK2114" s="246"/>
      <c r="AL2114" s="246"/>
    </row>
    <row r="2115" spans="3:38" s="47" customFormat="1" ht="38.25" customHeight="1" x14ac:dyDescent="0.25">
      <c r="C2115" s="243"/>
      <c r="H2115" s="243"/>
      <c r="L2115" s="282"/>
      <c r="M2115" s="243"/>
      <c r="O2115" s="243"/>
      <c r="P2115" s="246"/>
      <c r="Q2115" s="246"/>
      <c r="R2115" s="246"/>
      <c r="S2115" s="246"/>
      <c r="T2115" s="246"/>
      <c r="U2115" s="246"/>
      <c r="V2115" s="246"/>
      <c r="W2115" s="246"/>
      <c r="X2115" s="246"/>
      <c r="Y2115" s="246"/>
      <c r="Z2115" s="246"/>
      <c r="AA2115" s="246"/>
      <c r="AB2115" s="246"/>
      <c r="AC2115" s="246"/>
      <c r="AD2115" s="246"/>
      <c r="AE2115" s="246"/>
      <c r="AF2115" s="246"/>
      <c r="AG2115" s="246"/>
      <c r="AH2115" s="246"/>
      <c r="AI2115" s="246"/>
      <c r="AJ2115" s="246"/>
      <c r="AK2115" s="246"/>
      <c r="AL2115" s="246"/>
    </row>
    <row r="2116" spans="3:38" s="47" customFormat="1" ht="38.25" customHeight="1" x14ac:dyDescent="0.25">
      <c r="C2116" s="243"/>
      <c r="H2116" s="243"/>
      <c r="L2116" s="282"/>
      <c r="M2116" s="243"/>
      <c r="O2116" s="243"/>
      <c r="P2116" s="246"/>
      <c r="Q2116" s="246"/>
      <c r="R2116" s="246"/>
      <c r="S2116" s="246"/>
      <c r="T2116" s="246"/>
      <c r="U2116" s="246"/>
      <c r="V2116" s="246"/>
      <c r="W2116" s="246"/>
      <c r="X2116" s="246"/>
      <c r="Y2116" s="246"/>
      <c r="Z2116" s="246"/>
      <c r="AA2116" s="246"/>
      <c r="AB2116" s="246"/>
      <c r="AC2116" s="246"/>
      <c r="AD2116" s="246"/>
      <c r="AE2116" s="246"/>
      <c r="AF2116" s="246"/>
      <c r="AG2116" s="246"/>
      <c r="AH2116" s="246"/>
      <c r="AI2116" s="246"/>
      <c r="AJ2116" s="246"/>
      <c r="AK2116" s="246"/>
      <c r="AL2116" s="246"/>
    </row>
    <row r="2117" spans="3:38" s="47" customFormat="1" ht="38.25" customHeight="1" x14ac:dyDescent="0.25">
      <c r="C2117" s="243"/>
      <c r="H2117" s="243"/>
      <c r="L2117" s="282"/>
      <c r="M2117" s="243"/>
      <c r="O2117" s="243"/>
      <c r="P2117" s="246"/>
      <c r="Q2117" s="246"/>
      <c r="R2117" s="246"/>
      <c r="S2117" s="246"/>
      <c r="T2117" s="246"/>
      <c r="U2117" s="246"/>
      <c r="V2117" s="246"/>
      <c r="W2117" s="246"/>
      <c r="X2117" s="246"/>
      <c r="Y2117" s="246"/>
      <c r="Z2117" s="246"/>
      <c r="AA2117" s="246"/>
      <c r="AB2117" s="246"/>
      <c r="AC2117" s="246"/>
      <c r="AD2117" s="246"/>
      <c r="AE2117" s="246"/>
      <c r="AF2117" s="246"/>
      <c r="AG2117" s="246"/>
      <c r="AH2117" s="246"/>
      <c r="AI2117" s="246"/>
      <c r="AJ2117" s="246"/>
      <c r="AK2117" s="246"/>
      <c r="AL2117" s="246"/>
    </row>
    <row r="2118" spans="3:38" s="47" customFormat="1" ht="38.25" customHeight="1" x14ac:dyDescent="0.25">
      <c r="C2118" s="243"/>
      <c r="H2118" s="243"/>
      <c r="L2118" s="282"/>
      <c r="M2118" s="243"/>
      <c r="O2118" s="243"/>
      <c r="P2118" s="246"/>
      <c r="Q2118" s="246"/>
      <c r="R2118" s="246"/>
      <c r="S2118" s="246"/>
      <c r="T2118" s="246"/>
      <c r="U2118" s="246"/>
      <c r="V2118" s="246"/>
      <c r="W2118" s="246"/>
      <c r="X2118" s="246"/>
      <c r="Y2118" s="246"/>
      <c r="Z2118" s="246"/>
      <c r="AA2118" s="246"/>
      <c r="AB2118" s="246"/>
      <c r="AC2118" s="246"/>
      <c r="AD2118" s="246"/>
      <c r="AE2118" s="246"/>
      <c r="AF2118" s="246"/>
      <c r="AG2118" s="246"/>
      <c r="AH2118" s="246"/>
      <c r="AI2118" s="246"/>
      <c r="AJ2118" s="246"/>
      <c r="AK2118" s="246"/>
      <c r="AL2118" s="246"/>
    </row>
    <row r="2119" spans="3:38" s="47" customFormat="1" ht="38.25" customHeight="1" x14ac:dyDescent="0.25">
      <c r="C2119" s="243"/>
      <c r="H2119" s="243"/>
      <c r="L2119" s="282"/>
      <c r="M2119" s="243"/>
      <c r="O2119" s="243"/>
      <c r="P2119" s="246"/>
      <c r="Q2119" s="246"/>
      <c r="R2119" s="246"/>
      <c r="S2119" s="246"/>
      <c r="T2119" s="246"/>
      <c r="U2119" s="246"/>
      <c r="V2119" s="246"/>
      <c r="W2119" s="246"/>
      <c r="X2119" s="246"/>
      <c r="Y2119" s="246"/>
      <c r="Z2119" s="246"/>
      <c r="AA2119" s="246"/>
      <c r="AB2119" s="246"/>
      <c r="AC2119" s="246"/>
      <c r="AD2119" s="246"/>
      <c r="AE2119" s="246"/>
      <c r="AF2119" s="246"/>
      <c r="AG2119" s="246"/>
      <c r="AH2119" s="246"/>
      <c r="AI2119" s="246"/>
      <c r="AJ2119" s="246"/>
      <c r="AK2119" s="246"/>
      <c r="AL2119" s="246"/>
    </row>
    <row r="2120" spans="3:38" s="47" customFormat="1" ht="38.25" customHeight="1" x14ac:dyDescent="0.25">
      <c r="C2120" s="243"/>
      <c r="H2120" s="243"/>
      <c r="L2120" s="282"/>
      <c r="M2120" s="243"/>
      <c r="O2120" s="243"/>
      <c r="P2120" s="246"/>
      <c r="Q2120" s="246"/>
      <c r="R2120" s="246"/>
      <c r="S2120" s="246"/>
      <c r="T2120" s="246"/>
      <c r="U2120" s="246"/>
      <c r="V2120" s="246"/>
      <c r="W2120" s="246"/>
      <c r="X2120" s="246"/>
      <c r="Y2120" s="246"/>
      <c r="Z2120" s="246"/>
      <c r="AA2120" s="246"/>
      <c r="AB2120" s="246"/>
      <c r="AC2120" s="246"/>
      <c r="AD2120" s="246"/>
      <c r="AE2120" s="246"/>
      <c r="AF2120" s="246"/>
      <c r="AG2120" s="246"/>
      <c r="AH2120" s="246"/>
      <c r="AI2120" s="246"/>
      <c r="AJ2120" s="246"/>
      <c r="AK2120" s="246"/>
      <c r="AL2120" s="246"/>
    </row>
    <row r="2121" spans="3:38" s="47" customFormat="1" ht="38.25" customHeight="1" x14ac:dyDescent="0.25">
      <c r="C2121" s="243"/>
      <c r="H2121" s="243"/>
      <c r="L2121" s="282"/>
      <c r="M2121" s="243"/>
      <c r="O2121" s="243"/>
      <c r="P2121" s="246"/>
      <c r="Q2121" s="246"/>
      <c r="R2121" s="246"/>
      <c r="S2121" s="246"/>
      <c r="T2121" s="246"/>
      <c r="U2121" s="246"/>
      <c r="V2121" s="246"/>
      <c r="W2121" s="246"/>
      <c r="X2121" s="246"/>
      <c r="Y2121" s="246"/>
      <c r="Z2121" s="246"/>
      <c r="AA2121" s="246"/>
      <c r="AB2121" s="246"/>
      <c r="AC2121" s="246"/>
      <c r="AD2121" s="246"/>
      <c r="AE2121" s="246"/>
      <c r="AF2121" s="246"/>
      <c r="AG2121" s="246"/>
      <c r="AH2121" s="246"/>
      <c r="AI2121" s="246"/>
      <c r="AJ2121" s="246"/>
      <c r="AK2121" s="246"/>
      <c r="AL2121" s="246"/>
    </row>
    <row r="2122" spans="3:38" s="47" customFormat="1" ht="38.25" customHeight="1" x14ac:dyDescent="0.25">
      <c r="C2122" s="243"/>
      <c r="H2122" s="243"/>
      <c r="L2122" s="282"/>
      <c r="M2122" s="243"/>
      <c r="O2122" s="243"/>
      <c r="P2122" s="246"/>
      <c r="Q2122" s="246"/>
      <c r="R2122" s="246"/>
      <c r="S2122" s="246"/>
      <c r="T2122" s="246"/>
      <c r="U2122" s="246"/>
      <c r="V2122" s="246"/>
      <c r="W2122" s="246"/>
      <c r="X2122" s="246"/>
      <c r="Y2122" s="246"/>
      <c r="Z2122" s="246"/>
      <c r="AA2122" s="246"/>
      <c r="AB2122" s="246"/>
      <c r="AC2122" s="246"/>
      <c r="AD2122" s="246"/>
      <c r="AE2122" s="246"/>
      <c r="AF2122" s="246"/>
      <c r="AG2122" s="246"/>
      <c r="AH2122" s="246"/>
      <c r="AI2122" s="246"/>
      <c r="AJ2122" s="246"/>
      <c r="AK2122" s="246"/>
      <c r="AL2122" s="246"/>
    </row>
    <row r="2123" spans="3:38" s="47" customFormat="1" ht="38.25" customHeight="1" x14ac:dyDescent="0.25">
      <c r="C2123" s="243"/>
      <c r="H2123" s="243"/>
      <c r="L2123" s="282"/>
      <c r="M2123" s="243"/>
      <c r="O2123" s="243"/>
      <c r="P2123" s="246"/>
      <c r="Q2123" s="246"/>
      <c r="R2123" s="246"/>
      <c r="S2123" s="246"/>
      <c r="T2123" s="246"/>
      <c r="U2123" s="246"/>
      <c r="V2123" s="246"/>
      <c r="W2123" s="246"/>
      <c r="X2123" s="246"/>
      <c r="Y2123" s="246"/>
      <c r="Z2123" s="246"/>
      <c r="AA2123" s="246"/>
      <c r="AB2123" s="246"/>
      <c r="AC2123" s="246"/>
      <c r="AD2123" s="246"/>
      <c r="AE2123" s="246"/>
      <c r="AF2123" s="246"/>
      <c r="AG2123" s="246"/>
      <c r="AH2123" s="246"/>
      <c r="AI2123" s="246"/>
      <c r="AJ2123" s="246"/>
      <c r="AK2123" s="246"/>
      <c r="AL2123" s="246"/>
    </row>
    <row r="2124" spans="3:38" s="47" customFormat="1" ht="38.25" customHeight="1" x14ac:dyDescent="0.25">
      <c r="C2124" s="243"/>
      <c r="H2124" s="243"/>
      <c r="L2124" s="282"/>
      <c r="M2124" s="243"/>
      <c r="O2124" s="243"/>
      <c r="P2124" s="246"/>
      <c r="Q2124" s="246"/>
      <c r="R2124" s="246"/>
      <c r="S2124" s="246"/>
      <c r="T2124" s="246"/>
      <c r="U2124" s="246"/>
      <c r="V2124" s="246"/>
      <c r="W2124" s="246"/>
      <c r="X2124" s="246"/>
      <c r="Y2124" s="246"/>
      <c r="Z2124" s="246"/>
      <c r="AA2124" s="246"/>
      <c r="AB2124" s="246"/>
      <c r="AC2124" s="246"/>
      <c r="AD2124" s="246"/>
      <c r="AE2124" s="246"/>
      <c r="AF2124" s="246"/>
      <c r="AG2124" s="246"/>
      <c r="AH2124" s="246"/>
      <c r="AI2124" s="246"/>
      <c r="AJ2124" s="246"/>
      <c r="AK2124" s="246"/>
      <c r="AL2124" s="246"/>
    </row>
    <row r="2125" spans="3:38" s="47" customFormat="1" ht="38.25" customHeight="1" x14ac:dyDescent="0.25">
      <c r="C2125" s="243"/>
      <c r="H2125" s="243"/>
      <c r="L2125" s="282"/>
      <c r="M2125" s="243"/>
      <c r="O2125" s="243"/>
      <c r="P2125" s="246"/>
      <c r="Q2125" s="246"/>
      <c r="R2125" s="246"/>
      <c r="S2125" s="246"/>
      <c r="T2125" s="246"/>
      <c r="U2125" s="246"/>
      <c r="V2125" s="246"/>
      <c r="W2125" s="246"/>
      <c r="X2125" s="246"/>
      <c r="Y2125" s="246"/>
      <c r="Z2125" s="246"/>
      <c r="AA2125" s="246"/>
      <c r="AB2125" s="246"/>
      <c r="AC2125" s="246"/>
      <c r="AD2125" s="246"/>
      <c r="AE2125" s="246"/>
      <c r="AF2125" s="246"/>
      <c r="AG2125" s="246"/>
      <c r="AH2125" s="246"/>
      <c r="AI2125" s="246"/>
      <c r="AJ2125" s="246"/>
      <c r="AK2125" s="246"/>
      <c r="AL2125" s="246"/>
    </row>
    <row r="2126" spans="3:38" s="47" customFormat="1" ht="38.25" customHeight="1" x14ac:dyDescent="0.25">
      <c r="C2126" s="243"/>
      <c r="H2126" s="243"/>
      <c r="L2126" s="282"/>
      <c r="M2126" s="243"/>
      <c r="O2126" s="243"/>
      <c r="P2126" s="246"/>
      <c r="Q2126" s="246"/>
      <c r="R2126" s="246"/>
      <c r="S2126" s="246"/>
      <c r="T2126" s="246"/>
      <c r="U2126" s="246"/>
      <c r="V2126" s="246"/>
      <c r="W2126" s="246"/>
      <c r="X2126" s="246"/>
      <c r="Y2126" s="246"/>
      <c r="Z2126" s="246"/>
      <c r="AA2126" s="246"/>
      <c r="AB2126" s="246"/>
      <c r="AC2126" s="246"/>
      <c r="AD2126" s="246"/>
      <c r="AE2126" s="246"/>
      <c r="AF2126" s="246"/>
      <c r="AG2126" s="246"/>
      <c r="AH2126" s="246"/>
      <c r="AI2126" s="246"/>
      <c r="AJ2126" s="246"/>
      <c r="AK2126" s="246"/>
      <c r="AL2126" s="246"/>
    </row>
    <row r="2127" spans="3:38" s="47" customFormat="1" ht="38.25" customHeight="1" x14ac:dyDescent="0.25">
      <c r="C2127" s="243"/>
      <c r="H2127" s="243"/>
      <c r="L2127" s="282"/>
      <c r="M2127" s="243"/>
      <c r="O2127" s="243"/>
      <c r="P2127" s="246"/>
      <c r="Q2127" s="246"/>
      <c r="R2127" s="246"/>
      <c r="S2127" s="246"/>
      <c r="T2127" s="246"/>
      <c r="U2127" s="246"/>
      <c r="V2127" s="246"/>
      <c r="W2127" s="246"/>
      <c r="X2127" s="246"/>
      <c r="Y2127" s="246"/>
      <c r="Z2127" s="246"/>
      <c r="AA2127" s="246"/>
      <c r="AB2127" s="246"/>
      <c r="AC2127" s="246"/>
      <c r="AD2127" s="246"/>
      <c r="AE2127" s="246"/>
      <c r="AF2127" s="246"/>
      <c r="AG2127" s="246"/>
      <c r="AH2127" s="246"/>
      <c r="AI2127" s="246"/>
      <c r="AJ2127" s="246"/>
      <c r="AK2127" s="246"/>
      <c r="AL2127" s="246"/>
    </row>
    <row r="2128" spans="3:38" s="47" customFormat="1" ht="38.25" customHeight="1" x14ac:dyDescent="0.25">
      <c r="C2128" s="243"/>
      <c r="H2128" s="243"/>
      <c r="L2128" s="282"/>
      <c r="M2128" s="243"/>
      <c r="O2128" s="243"/>
      <c r="P2128" s="246"/>
      <c r="Q2128" s="246"/>
      <c r="R2128" s="246"/>
      <c r="S2128" s="246"/>
      <c r="T2128" s="246"/>
      <c r="U2128" s="246"/>
      <c r="V2128" s="246"/>
      <c r="W2128" s="246"/>
      <c r="X2128" s="246"/>
      <c r="Y2128" s="246"/>
      <c r="Z2128" s="246"/>
      <c r="AA2128" s="246"/>
      <c r="AB2128" s="246"/>
      <c r="AC2128" s="246"/>
      <c r="AD2128" s="246"/>
      <c r="AE2128" s="246"/>
      <c r="AF2128" s="246"/>
      <c r="AG2128" s="246"/>
      <c r="AH2128" s="246"/>
      <c r="AI2128" s="246"/>
      <c r="AJ2128" s="246"/>
      <c r="AK2128" s="246"/>
      <c r="AL2128" s="246"/>
    </row>
    <row r="2129" spans="3:38" s="47" customFormat="1" ht="38.25" customHeight="1" x14ac:dyDescent="0.25">
      <c r="C2129" s="243"/>
      <c r="H2129" s="243"/>
      <c r="L2129" s="282"/>
      <c r="M2129" s="243"/>
      <c r="O2129" s="243"/>
      <c r="P2129" s="246"/>
      <c r="Q2129" s="246"/>
      <c r="R2129" s="246"/>
      <c r="S2129" s="246"/>
      <c r="T2129" s="246"/>
      <c r="U2129" s="246"/>
      <c r="V2129" s="246"/>
      <c r="W2129" s="246"/>
      <c r="X2129" s="246"/>
      <c r="Y2129" s="246"/>
      <c r="Z2129" s="246"/>
      <c r="AA2129" s="246"/>
      <c r="AB2129" s="246"/>
      <c r="AC2129" s="246"/>
      <c r="AD2129" s="246"/>
      <c r="AE2129" s="246"/>
      <c r="AF2129" s="246"/>
      <c r="AG2129" s="246"/>
      <c r="AH2129" s="246"/>
      <c r="AI2129" s="246"/>
      <c r="AJ2129" s="246"/>
      <c r="AK2129" s="246"/>
      <c r="AL2129" s="246"/>
    </row>
    <row r="2130" spans="3:38" s="47" customFormat="1" ht="38.25" customHeight="1" x14ac:dyDescent="0.25">
      <c r="C2130" s="243"/>
      <c r="H2130" s="243"/>
      <c r="L2130" s="282"/>
      <c r="M2130" s="243"/>
      <c r="O2130" s="243"/>
      <c r="P2130" s="246"/>
      <c r="Q2130" s="246"/>
      <c r="R2130" s="246"/>
      <c r="S2130" s="246"/>
      <c r="T2130" s="246"/>
      <c r="U2130" s="246"/>
      <c r="V2130" s="246"/>
      <c r="W2130" s="246"/>
      <c r="X2130" s="246"/>
      <c r="Y2130" s="246"/>
      <c r="Z2130" s="246"/>
      <c r="AA2130" s="246"/>
      <c r="AB2130" s="246"/>
      <c r="AC2130" s="246"/>
      <c r="AD2130" s="246"/>
      <c r="AE2130" s="246"/>
      <c r="AF2130" s="246"/>
      <c r="AG2130" s="246"/>
      <c r="AH2130" s="246"/>
      <c r="AI2130" s="246"/>
      <c r="AJ2130" s="246"/>
      <c r="AK2130" s="246"/>
      <c r="AL2130" s="246"/>
    </row>
    <row r="2131" spans="3:38" s="47" customFormat="1" ht="38.25" customHeight="1" x14ac:dyDescent="0.25">
      <c r="C2131" s="243"/>
      <c r="H2131" s="243"/>
      <c r="L2131" s="282"/>
      <c r="M2131" s="243"/>
      <c r="O2131" s="243"/>
      <c r="P2131" s="246"/>
      <c r="Q2131" s="246"/>
      <c r="R2131" s="246"/>
      <c r="S2131" s="246"/>
      <c r="T2131" s="246"/>
      <c r="U2131" s="246"/>
      <c r="V2131" s="246"/>
      <c r="W2131" s="246"/>
      <c r="X2131" s="246"/>
      <c r="Y2131" s="246"/>
      <c r="Z2131" s="246"/>
      <c r="AA2131" s="246"/>
      <c r="AB2131" s="246"/>
      <c r="AC2131" s="246"/>
      <c r="AD2131" s="246"/>
      <c r="AE2131" s="246"/>
      <c r="AF2131" s="246"/>
      <c r="AG2131" s="246"/>
      <c r="AH2131" s="246"/>
      <c r="AI2131" s="246"/>
      <c r="AJ2131" s="246"/>
      <c r="AK2131" s="246"/>
      <c r="AL2131" s="246"/>
    </row>
    <row r="2132" spans="3:38" s="47" customFormat="1" ht="38.25" customHeight="1" x14ac:dyDescent="0.25">
      <c r="C2132" s="243"/>
      <c r="H2132" s="243"/>
      <c r="L2132" s="282"/>
      <c r="M2132" s="243"/>
      <c r="O2132" s="243"/>
      <c r="P2132" s="246"/>
      <c r="Q2132" s="246"/>
      <c r="R2132" s="246"/>
      <c r="S2132" s="246"/>
      <c r="T2132" s="246"/>
      <c r="U2132" s="246"/>
      <c r="V2132" s="246"/>
      <c r="W2132" s="246"/>
      <c r="X2132" s="246"/>
      <c r="Y2132" s="246"/>
      <c r="Z2132" s="246"/>
      <c r="AA2132" s="246"/>
      <c r="AB2132" s="246"/>
      <c r="AC2132" s="246"/>
      <c r="AD2132" s="246"/>
      <c r="AE2132" s="246"/>
      <c r="AF2132" s="246"/>
      <c r="AG2132" s="246"/>
      <c r="AH2132" s="246"/>
      <c r="AI2132" s="246"/>
      <c r="AJ2132" s="246"/>
      <c r="AK2132" s="246"/>
      <c r="AL2132" s="246"/>
    </row>
    <row r="2133" spans="3:38" s="47" customFormat="1" ht="38.25" customHeight="1" x14ac:dyDescent="0.25">
      <c r="C2133" s="243"/>
      <c r="H2133" s="243"/>
      <c r="L2133" s="282"/>
      <c r="M2133" s="243"/>
      <c r="O2133" s="243"/>
      <c r="P2133" s="246"/>
      <c r="Q2133" s="246"/>
      <c r="R2133" s="246"/>
      <c r="S2133" s="246"/>
      <c r="T2133" s="246"/>
      <c r="U2133" s="246"/>
      <c r="V2133" s="246"/>
      <c r="W2133" s="246"/>
      <c r="X2133" s="246"/>
      <c r="Y2133" s="246"/>
      <c r="Z2133" s="246"/>
      <c r="AA2133" s="246"/>
      <c r="AB2133" s="246"/>
      <c r="AC2133" s="246"/>
      <c r="AD2133" s="246"/>
      <c r="AE2133" s="246"/>
      <c r="AF2133" s="246"/>
      <c r="AG2133" s="246"/>
      <c r="AH2133" s="246"/>
      <c r="AI2133" s="246"/>
      <c r="AJ2133" s="246"/>
      <c r="AK2133" s="246"/>
      <c r="AL2133" s="246"/>
    </row>
    <row r="2134" spans="3:38" s="47" customFormat="1" ht="38.25" customHeight="1" x14ac:dyDescent="0.25">
      <c r="C2134" s="243"/>
      <c r="H2134" s="243"/>
      <c r="L2134" s="282"/>
      <c r="M2134" s="243"/>
      <c r="O2134" s="243"/>
      <c r="P2134" s="246"/>
      <c r="Q2134" s="246"/>
      <c r="R2134" s="246"/>
      <c r="S2134" s="246"/>
      <c r="T2134" s="246"/>
      <c r="U2134" s="246"/>
      <c r="V2134" s="246"/>
      <c r="W2134" s="246"/>
      <c r="X2134" s="246"/>
      <c r="Y2134" s="246"/>
      <c r="Z2134" s="246"/>
      <c r="AA2134" s="246"/>
      <c r="AB2134" s="246"/>
      <c r="AC2134" s="246"/>
      <c r="AD2134" s="246"/>
      <c r="AE2134" s="246"/>
      <c r="AF2134" s="246"/>
      <c r="AG2134" s="246"/>
      <c r="AH2134" s="246"/>
      <c r="AI2134" s="246"/>
      <c r="AJ2134" s="246"/>
      <c r="AK2134" s="246"/>
      <c r="AL2134" s="246"/>
    </row>
    <row r="2135" spans="3:38" s="47" customFormat="1" ht="38.25" customHeight="1" x14ac:dyDescent="0.25">
      <c r="C2135" s="243"/>
      <c r="H2135" s="243"/>
      <c r="L2135" s="282"/>
      <c r="M2135" s="243"/>
      <c r="O2135" s="243"/>
      <c r="P2135" s="246"/>
      <c r="Q2135" s="246"/>
      <c r="R2135" s="246"/>
      <c r="S2135" s="246"/>
      <c r="T2135" s="246"/>
      <c r="U2135" s="246"/>
      <c r="V2135" s="246"/>
      <c r="W2135" s="246"/>
      <c r="X2135" s="246"/>
      <c r="Y2135" s="246"/>
      <c r="Z2135" s="246"/>
      <c r="AA2135" s="246"/>
      <c r="AB2135" s="246"/>
      <c r="AC2135" s="246"/>
      <c r="AD2135" s="246"/>
      <c r="AE2135" s="246"/>
      <c r="AF2135" s="246"/>
      <c r="AG2135" s="246"/>
      <c r="AH2135" s="246"/>
      <c r="AI2135" s="246"/>
      <c r="AJ2135" s="246"/>
      <c r="AK2135" s="246"/>
      <c r="AL2135" s="246"/>
    </row>
    <row r="2136" spans="3:38" s="47" customFormat="1" ht="38.25" customHeight="1" x14ac:dyDescent="0.25">
      <c r="C2136" s="243"/>
      <c r="H2136" s="243"/>
      <c r="L2136" s="282"/>
      <c r="M2136" s="243"/>
      <c r="O2136" s="243"/>
      <c r="P2136" s="246"/>
      <c r="Q2136" s="246"/>
      <c r="R2136" s="246"/>
      <c r="S2136" s="246"/>
      <c r="T2136" s="246"/>
      <c r="U2136" s="246"/>
      <c r="V2136" s="246"/>
      <c r="W2136" s="246"/>
      <c r="X2136" s="246"/>
      <c r="Y2136" s="246"/>
      <c r="Z2136" s="246"/>
      <c r="AA2136" s="246"/>
      <c r="AB2136" s="246"/>
      <c r="AC2136" s="246"/>
      <c r="AD2136" s="246"/>
      <c r="AE2136" s="246"/>
      <c r="AF2136" s="246"/>
      <c r="AG2136" s="246"/>
      <c r="AH2136" s="246"/>
      <c r="AI2136" s="246"/>
      <c r="AJ2136" s="246"/>
      <c r="AK2136" s="246"/>
      <c r="AL2136" s="246"/>
    </row>
    <row r="2137" spans="3:38" s="47" customFormat="1" ht="38.25" customHeight="1" x14ac:dyDescent="0.25">
      <c r="C2137" s="243"/>
      <c r="H2137" s="243"/>
      <c r="L2137" s="282"/>
      <c r="M2137" s="243"/>
      <c r="O2137" s="243"/>
      <c r="P2137" s="246"/>
      <c r="Q2137" s="246"/>
      <c r="R2137" s="246"/>
      <c r="S2137" s="246"/>
      <c r="T2137" s="246"/>
      <c r="U2137" s="246"/>
      <c r="V2137" s="246"/>
      <c r="W2137" s="246"/>
      <c r="X2137" s="246"/>
      <c r="Y2137" s="246"/>
      <c r="Z2137" s="246"/>
      <c r="AA2137" s="246"/>
      <c r="AB2137" s="246"/>
      <c r="AC2137" s="246"/>
      <c r="AD2137" s="246"/>
      <c r="AE2137" s="246"/>
      <c r="AF2137" s="246"/>
      <c r="AG2137" s="246"/>
      <c r="AH2137" s="246"/>
      <c r="AI2137" s="246"/>
      <c r="AJ2137" s="246"/>
      <c r="AK2137" s="246"/>
      <c r="AL2137" s="246"/>
    </row>
    <row r="2138" spans="3:38" s="47" customFormat="1" ht="38.25" customHeight="1" x14ac:dyDescent="0.25">
      <c r="C2138" s="243"/>
      <c r="H2138" s="243"/>
      <c r="L2138" s="282"/>
      <c r="M2138" s="243"/>
      <c r="O2138" s="243"/>
      <c r="P2138" s="246"/>
      <c r="Q2138" s="246"/>
      <c r="R2138" s="246"/>
      <c r="S2138" s="246"/>
      <c r="T2138" s="246"/>
      <c r="U2138" s="246"/>
      <c r="V2138" s="246"/>
      <c r="W2138" s="246"/>
      <c r="X2138" s="246"/>
      <c r="Y2138" s="246"/>
      <c r="Z2138" s="246"/>
      <c r="AA2138" s="246"/>
      <c r="AB2138" s="246"/>
      <c r="AC2138" s="246"/>
      <c r="AD2138" s="246"/>
      <c r="AE2138" s="246"/>
      <c r="AF2138" s="246"/>
      <c r="AG2138" s="246"/>
      <c r="AH2138" s="246"/>
      <c r="AI2138" s="246"/>
      <c r="AJ2138" s="246"/>
      <c r="AK2138" s="246"/>
      <c r="AL2138" s="246"/>
    </row>
    <row r="2139" spans="3:38" s="47" customFormat="1" ht="38.25" customHeight="1" x14ac:dyDescent="0.25">
      <c r="C2139" s="243"/>
      <c r="H2139" s="243"/>
      <c r="L2139" s="282"/>
      <c r="M2139" s="243"/>
      <c r="O2139" s="243"/>
      <c r="P2139" s="246"/>
      <c r="Q2139" s="246"/>
      <c r="R2139" s="246"/>
      <c r="S2139" s="246"/>
      <c r="T2139" s="246"/>
      <c r="U2139" s="246"/>
      <c r="V2139" s="246"/>
      <c r="W2139" s="246"/>
      <c r="X2139" s="246"/>
      <c r="Y2139" s="246"/>
      <c r="Z2139" s="246"/>
      <c r="AA2139" s="246"/>
      <c r="AB2139" s="246"/>
      <c r="AC2139" s="246"/>
      <c r="AD2139" s="246"/>
      <c r="AE2139" s="246"/>
      <c r="AF2139" s="246"/>
      <c r="AG2139" s="246"/>
      <c r="AH2139" s="246"/>
      <c r="AI2139" s="246"/>
      <c r="AJ2139" s="246"/>
      <c r="AK2139" s="246"/>
      <c r="AL2139" s="246"/>
    </row>
    <row r="2140" spans="3:38" s="47" customFormat="1" ht="38.25" customHeight="1" x14ac:dyDescent="0.25">
      <c r="C2140" s="243"/>
      <c r="H2140" s="243"/>
      <c r="L2140" s="282"/>
      <c r="M2140" s="243"/>
      <c r="O2140" s="243"/>
      <c r="P2140" s="246"/>
      <c r="Q2140" s="246"/>
      <c r="R2140" s="246"/>
      <c r="S2140" s="246"/>
      <c r="T2140" s="246"/>
      <c r="U2140" s="246"/>
      <c r="V2140" s="246"/>
      <c r="W2140" s="246"/>
      <c r="X2140" s="246"/>
      <c r="Y2140" s="246"/>
      <c r="Z2140" s="246"/>
      <c r="AA2140" s="246"/>
      <c r="AB2140" s="246"/>
      <c r="AC2140" s="246"/>
      <c r="AD2140" s="246"/>
      <c r="AE2140" s="246"/>
      <c r="AF2140" s="246"/>
      <c r="AG2140" s="246"/>
      <c r="AH2140" s="246"/>
      <c r="AI2140" s="246"/>
      <c r="AJ2140" s="246"/>
      <c r="AK2140" s="246"/>
      <c r="AL2140" s="246"/>
    </row>
    <row r="2141" spans="3:38" s="47" customFormat="1" ht="38.25" customHeight="1" x14ac:dyDescent="0.25">
      <c r="C2141" s="243"/>
      <c r="H2141" s="243"/>
      <c r="L2141" s="282"/>
      <c r="M2141" s="243"/>
      <c r="O2141" s="243"/>
      <c r="P2141" s="246"/>
      <c r="Q2141" s="246"/>
      <c r="R2141" s="246"/>
      <c r="S2141" s="246"/>
      <c r="T2141" s="246"/>
      <c r="U2141" s="246"/>
      <c r="V2141" s="246"/>
      <c r="W2141" s="246"/>
      <c r="X2141" s="246"/>
      <c r="Y2141" s="246"/>
      <c r="Z2141" s="246"/>
      <c r="AA2141" s="246"/>
      <c r="AB2141" s="246"/>
      <c r="AC2141" s="246"/>
      <c r="AD2141" s="246"/>
      <c r="AE2141" s="246"/>
      <c r="AF2141" s="246"/>
      <c r="AG2141" s="246"/>
      <c r="AH2141" s="246"/>
      <c r="AI2141" s="246"/>
      <c r="AJ2141" s="246"/>
      <c r="AK2141" s="246"/>
      <c r="AL2141" s="246"/>
    </row>
    <row r="2142" spans="3:38" s="47" customFormat="1" ht="38.25" customHeight="1" x14ac:dyDescent="0.25">
      <c r="C2142" s="243"/>
      <c r="H2142" s="243"/>
      <c r="L2142" s="282"/>
      <c r="M2142" s="243"/>
      <c r="O2142" s="243"/>
      <c r="P2142" s="246"/>
      <c r="Q2142" s="246"/>
      <c r="R2142" s="246"/>
      <c r="S2142" s="246"/>
      <c r="T2142" s="246"/>
      <c r="U2142" s="246"/>
      <c r="V2142" s="246"/>
      <c r="W2142" s="246"/>
      <c r="X2142" s="246"/>
      <c r="Y2142" s="246"/>
      <c r="Z2142" s="246"/>
      <c r="AA2142" s="246"/>
      <c r="AB2142" s="246"/>
      <c r="AC2142" s="246"/>
      <c r="AD2142" s="246"/>
      <c r="AE2142" s="246"/>
      <c r="AF2142" s="246"/>
      <c r="AG2142" s="246"/>
      <c r="AH2142" s="246"/>
      <c r="AI2142" s="246"/>
      <c r="AJ2142" s="246"/>
      <c r="AK2142" s="246"/>
      <c r="AL2142" s="246"/>
    </row>
    <row r="2143" spans="3:38" s="47" customFormat="1" ht="38.25" customHeight="1" x14ac:dyDescent="0.25">
      <c r="C2143" s="243"/>
      <c r="H2143" s="243"/>
      <c r="L2143" s="282"/>
      <c r="M2143" s="243"/>
      <c r="O2143" s="243"/>
      <c r="P2143" s="246"/>
      <c r="Q2143" s="246"/>
      <c r="R2143" s="246"/>
      <c r="S2143" s="246"/>
      <c r="T2143" s="246"/>
      <c r="U2143" s="246"/>
      <c r="V2143" s="246"/>
      <c r="W2143" s="246"/>
      <c r="X2143" s="246"/>
      <c r="Y2143" s="246"/>
      <c r="Z2143" s="246"/>
      <c r="AA2143" s="246"/>
      <c r="AB2143" s="246"/>
      <c r="AC2143" s="246"/>
      <c r="AD2143" s="246"/>
      <c r="AE2143" s="246"/>
      <c r="AF2143" s="246"/>
      <c r="AG2143" s="246"/>
      <c r="AH2143" s="246"/>
      <c r="AI2143" s="246"/>
      <c r="AJ2143" s="246"/>
      <c r="AK2143" s="246"/>
      <c r="AL2143" s="246"/>
    </row>
    <row r="2144" spans="3:38" s="47" customFormat="1" ht="38.25" customHeight="1" x14ac:dyDescent="0.25">
      <c r="C2144" s="243"/>
      <c r="H2144" s="243"/>
      <c r="L2144" s="282"/>
      <c r="M2144" s="243"/>
      <c r="O2144" s="243"/>
      <c r="P2144" s="246"/>
      <c r="Q2144" s="246"/>
      <c r="R2144" s="246"/>
      <c r="S2144" s="246"/>
      <c r="T2144" s="246"/>
      <c r="U2144" s="246"/>
      <c r="V2144" s="246"/>
      <c r="W2144" s="246"/>
      <c r="X2144" s="246"/>
      <c r="Y2144" s="246"/>
      <c r="Z2144" s="246"/>
      <c r="AA2144" s="246"/>
      <c r="AB2144" s="246"/>
      <c r="AC2144" s="246"/>
      <c r="AD2144" s="246"/>
      <c r="AE2144" s="246"/>
      <c r="AF2144" s="246"/>
      <c r="AG2144" s="246"/>
      <c r="AH2144" s="246"/>
      <c r="AI2144" s="246"/>
      <c r="AJ2144" s="246"/>
      <c r="AK2144" s="246"/>
      <c r="AL2144" s="246"/>
    </row>
    <row r="2145" spans="3:38" s="47" customFormat="1" ht="38.25" customHeight="1" x14ac:dyDescent="0.25">
      <c r="C2145" s="243"/>
      <c r="H2145" s="243"/>
      <c r="L2145" s="282"/>
      <c r="M2145" s="243"/>
      <c r="O2145" s="243"/>
      <c r="P2145" s="246"/>
      <c r="Q2145" s="246"/>
      <c r="R2145" s="246"/>
      <c r="S2145" s="246"/>
      <c r="T2145" s="246"/>
      <c r="U2145" s="246"/>
      <c r="V2145" s="246"/>
      <c r="W2145" s="246"/>
      <c r="X2145" s="246"/>
      <c r="Y2145" s="246"/>
      <c r="Z2145" s="246"/>
      <c r="AA2145" s="246"/>
      <c r="AB2145" s="246"/>
      <c r="AC2145" s="246"/>
      <c r="AD2145" s="246"/>
      <c r="AE2145" s="246"/>
      <c r="AF2145" s="246"/>
      <c r="AG2145" s="246"/>
      <c r="AH2145" s="246"/>
      <c r="AI2145" s="246"/>
      <c r="AJ2145" s="246"/>
      <c r="AK2145" s="246"/>
      <c r="AL2145" s="246"/>
    </row>
    <row r="2146" spans="3:38" s="47" customFormat="1" ht="38.25" customHeight="1" x14ac:dyDescent="0.25">
      <c r="C2146" s="243"/>
      <c r="H2146" s="243"/>
      <c r="L2146" s="282"/>
      <c r="M2146" s="243"/>
      <c r="O2146" s="243"/>
      <c r="P2146" s="246"/>
      <c r="Q2146" s="246"/>
      <c r="R2146" s="246"/>
      <c r="S2146" s="246"/>
      <c r="T2146" s="246"/>
      <c r="U2146" s="246"/>
      <c r="V2146" s="246"/>
      <c r="W2146" s="246"/>
      <c r="X2146" s="246"/>
      <c r="Y2146" s="246"/>
      <c r="Z2146" s="246"/>
      <c r="AA2146" s="246"/>
      <c r="AB2146" s="246"/>
      <c r="AC2146" s="246"/>
      <c r="AD2146" s="246"/>
      <c r="AE2146" s="246"/>
      <c r="AF2146" s="246"/>
      <c r="AG2146" s="246"/>
      <c r="AH2146" s="246"/>
      <c r="AI2146" s="246"/>
      <c r="AJ2146" s="246"/>
      <c r="AK2146" s="246"/>
      <c r="AL2146" s="246"/>
    </row>
    <row r="2147" spans="3:38" s="47" customFormat="1" ht="38.25" customHeight="1" x14ac:dyDescent="0.25">
      <c r="C2147" s="243"/>
      <c r="H2147" s="243"/>
      <c r="L2147" s="282"/>
      <c r="M2147" s="243"/>
      <c r="O2147" s="243"/>
      <c r="P2147" s="246"/>
      <c r="Q2147" s="246"/>
      <c r="R2147" s="246"/>
      <c r="S2147" s="246"/>
      <c r="T2147" s="246"/>
      <c r="U2147" s="246"/>
      <c r="V2147" s="246"/>
      <c r="W2147" s="246"/>
      <c r="X2147" s="246"/>
      <c r="Y2147" s="246"/>
      <c r="Z2147" s="246"/>
      <c r="AA2147" s="246"/>
      <c r="AB2147" s="246"/>
      <c r="AC2147" s="246"/>
      <c r="AD2147" s="246"/>
      <c r="AE2147" s="246"/>
      <c r="AF2147" s="246"/>
      <c r="AG2147" s="246"/>
      <c r="AH2147" s="246"/>
      <c r="AI2147" s="246"/>
      <c r="AJ2147" s="246"/>
      <c r="AK2147" s="246"/>
      <c r="AL2147" s="246"/>
    </row>
    <row r="2148" spans="3:38" s="47" customFormat="1" ht="38.25" customHeight="1" x14ac:dyDescent="0.25">
      <c r="C2148" s="243"/>
      <c r="H2148" s="243"/>
      <c r="L2148" s="282"/>
      <c r="M2148" s="243"/>
      <c r="O2148" s="243"/>
      <c r="P2148" s="246"/>
      <c r="Q2148" s="246"/>
      <c r="R2148" s="246"/>
      <c r="S2148" s="246"/>
      <c r="T2148" s="246"/>
      <c r="U2148" s="246"/>
      <c r="V2148" s="246"/>
      <c r="W2148" s="246"/>
      <c r="X2148" s="246"/>
      <c r="Y2148" s="246"/>
      <c r="Z2148" s="246"/>
      <c r="AA2148" s="246"/>
      <c r="AB2148" s="246"/>
      <c r="AC2148" s="246"/>
      <c r="AD2148" s="246"/>
      <c r="AE2148" s="246"/>
      <c r="AF2148" s="246"/>
      <c r="AG2148" s="246"/>
      <c r="AH2148" s="246"/>
      <c r="AI2148" s="246"/>
      <c r="AJ2148" s="246"/>
      <c r="AK2148" s="246"/>
      <c r="AL2148" s="246"/>
    </row>
    <row r="2149" spans="3:38" s="47" customFormat="1" ht="38.25" customHeight="1" x14ac:dyDescent="0.25">
      <c r="C2149" s="243"/>
      <c r="H2149" s="243"/>
      <c r="L2149" s="282"/>
      <c r="M2149" s="243"/>
      <c r="O2149" s="243"/>
      <c r="P2149" s="246"/>
      <c r="Q2149" s="246"/>
      <c r="R2149" s="246"/>
      <c r="S2149" s="246"/>
      <c r="T2149" s="246"/>
      <c r="U2149" s="246"/>
      <c r="V2149" s="246"/>
      <c r="W2149" s="246"/>
      <c r="X2149" s="246"/>
      <c r="Y2149" s="246"/>
      <c r="Z2149" s="246"/>
      <c r="AA2149" s="246"/>
      <c r="AB2149" s="246"/>
      <c r="AC2149" s="246"/>
      <c r="AD2149" s="246"/>
      <c r="AE2149" s="246"/>
      <c r="AF2149" s="246"/>
      <c r="AG2149" s="246"/>
      <c r="AH2149" s="246"/>
      <c r="AI2149" s="246"/>
      <c r="AJ2149" s="246"/>
      <c r="AK2149" s="246"/>
      <c r="AL2149" s="246"/>
    </row>
    <row r="2150" spans="3:38" s="47" customFormat="1" ht="38.25" customHeight="1" x14ac:dyDescent="0.25">
      <c r="C2150" s="243"/>
      <c r="H2150" s="243"/>
      <c r="L2150" s="282"/>
      <c r="M2150" s="243"/>
      <c r="O2150" s="243"/>
      <c r="P2150" s="246"/>
      <c r="Q2150" s="246"/>
      <c r="R2150" s="246"/>
      <c r="S2150" s="246"/>
      <c r="T2150" s="246"/>
      <c r="U2150" s="246"/>
      <c r="V2150" s="246"/>
      <c r="W2150" s="246"/>
      <c r="X2150" s="246"/>
      <c r="Y2150" s="246"/>
      <c r="Z2150" s="246"/>
      <c r="AA2150" s="246"/>
      <c r="AB2150" s="246"/>
      <c r="AC2150" s="246"/>
      <c r="AD2150" s="246"/>
      <c r="AE2150" s="246"/>
      <c r="AF2150" s="246"/>
      <c r="AG2150" s="246"/>
      <c r="AH2150" s="246"/>
      <c r="AI2150" s="246"/>
      <c r="AJ2150" s="246"/>
      <c r="AK2150" s="246"/>
      <c r="AL2150" s="246"/>
    </row>
    <row r="2151" spans="3:38" s="47" customFormat="1" ht="38.25" customHeight="1" x14ac:dyDescent="0.25">
      <c r="C2151" s="243"/>
      <c r="H2151" s="243"/>
      <c r="L2151" s="282"/>
      <c r="M2151" s="243"/>
      <c r="O2151" s="243"/>
      <c r="P2151" s="246"/>
      <c r="Q2151" s="246"/>
      <c r="R2151" s="246"/>
      <c r="S2151" s="246"/>
      <c r="T2151" s="246"/>
      <c r="U2151" s="246"/>
      <c r="V2151" s="246"/>
      <c r="W2151" s="246"/>
      <c r="X2151" s="246"/>
      <c r="Y2151" s="246"/>
      <c r="Z2151" s="246"/>
      <c r="AA2151" s="246"/>
      <c r="AB2151" s="246"/>
      <c r="AC2151" s="246"/>
      <c r="AD2151" s="246"/>
      <c r="AE2151" s="246"/>
      <c r="AF2151" s="246"/>
      <c r="AG2151" s="246"/>
      <c r="AH2151" s="246"/>
      <c r="AI2151" s="246"/>
      <c r="AJ2151" s="246"/>
      <c r="AK2151" s="246"/>
      <c r="AL2151" s="246"/>
    </row>
    <row r="2152" spans="3:38" s="47" customFormat="1" ht="38.25" customHeight="1" x14ac:dyDescent="0.25">
      <c r="C2152" s="243"/>
      <c r="H2152" s="243"/>
      <c r="L2152" s="282"/>
      <c r="M2152" s="243"/>
      <c r="O2152" s="243"/>
      <c r="P2152" s="246"/>
      <c r="Q2152" s="246"/>
      <c r="R2152" s="246"/>
      <c r="S2152" s="246"/>
      <c r="T2152" s="246"/>
      <c r="U2152" s="246"/>
      <c r="V2152" s="246"/>
      <c r="W2152" s="246"/>
      <c r="X2152" s="246"/>
      <c r="Y2152" s="246"/>
      <c r="Z2152" s="246"/>
      <c r="AA2152" s="246"/>
      <c r="AB2152" s="246"/>
      <c r="AC2152" s="246"/>
      <c r="AD2152" s="246"/>
      <c r="AE2152" s="246"/>
      <c r="AF2152" s="246"/>
      <c r="AG2152" s="246"/>
      <c r="AH2152" s="246"/>
      <c r="AI2152" s="246"/>
      <c r="AJ2152" s="246"/>
      <c r="AK2152" s="246"/>
      <c r="AL2152" s="246"/>
    </row>
    <row r="2153" spans="3:38" s="47" customFormat="1" ht="38.25" customHeight="1" x14ac:dyDescent="0.25">
      <c r="C2153" s="243"/>
      <c r="H2153" s="243"/>
      <c r="L2153" s="282"/>
      <c r="M2153" s="243"/>
      <c r="O2153" s="243"/>
      <c r="P2153" s="246"/>
      <c r="Q2153" s="246"/>
      <c r="R2153" s="246"/>
      <c r="S2153" s="246"/>
      <c r="T2153" s="246"/>
      <c r="U2153" s="246"/>
      <c r="V2153" s="246"/>
      <c r="W2153" s="246"/>
      <c r="X2153" s="246"/>
      <c r="Y2153" s="246"/>
      <c r="Z2153" s="246"/>
      <c r="AA2153" s="246"/>
      <c r="AB2153" s="246"/>
      <c r="AC2153" s="246"/>
      <c r="AD2153" s="246"/>
      <c r="AE2153" s="246"/>
      <c r="AF2153" s="246"/>
      <c r="AG2153" s="246"/>
      <c r="AH2153" s="246"/>
      <c r="AI2153" s="246"/>
      <c r="AJ2153" s="246"/>
      <c r="AK2153" s="246"/>
      <c r="AL2153" s="246"/>
    </row>
    <row r="2154" spans="3:38" s="47" customFormat="1" ht="38.25" customHeight="1" x14ac:dyDescent="0.25">
      <c r="C2154" s="243"/>
      <c r="H2154" s="243"/>
      <c r="L2154" s="282"/>
      <c r="M2154" s="243"/>
      <c r="O2154" s="243"/>
      <c r="P2154" s="246"/>
      <c r="Q2154" s="246"/>
      <c r="R2154" s="246"/>
      <c r="S2154" s="246"/>
      <c r="T2154" s="246"/>
      <c r="U2154" s="246"/>
      <c r="V2154" s="246"/>
      <c r="W2154" s="246"/>
      <c r="X2154" s="246"/>
      <c r="Y2154" s="246"/>
      <c r="Z2154" s="246"/>
      <c r="AA2154" s="246"/>
      <c r="AB2154" s="246"/>
      <c r="AC2154" s="246"/>
      <c r="AD2154" s="246"/>
      <c r="AE2154" s="246"/>
      <c r="AF2154" s="246"/>
      <c r="AG2154" s="246"/>
      <c r="AH2154" s="246"/>
      <c r="AI2154" s="246"/>
      <c r="AJ2154" s="246"/>
      <c r="AK2154" s="246"/>
      <c r="AL2154" s="246"/>
    </row>
    <row r="2155" spans="3:38" s="47" customFormat="1" ht="38.25" customHeight="1" x14ac:dyDescent="0.25">
      <c r="C2155" s="243"/>
      <c r="H2155" s="243"/>
      <c r="L2155" s="282"/>
      <c r="M2155" s="243"/>
      <c r="O2155" s="243"/>
      <c r="P2155" s="246"/>
      <c r="Q2155" s="246"/>
      <c r="R2155" s="246"/>
      <c r="S2155" s="246"/>
      <c r="T2155" s="246"/>
      <c r="U2155" s="246"/>
      <c r="V2155" s="246"/>
      <c r="W2155" s="246"/>
      <c r="X2155" s="246"/>
      <c r="Y2155" s="246"/>
      <c r="Z2155" s="246"/>
      <c r="AA2155" s="246"/>
      <c r="AB2155" s="246"/>
      <c r="AC2155" s="246"/>
      <c r="AD2155" s="246"/>
      <c r="AE2155" s="246"/>
      <c r="AF2155" s="246"/>
      <c r="AG2155" s="246"/>
      <c r="AH2155" s="246"/>
      <c r="AI2155" s="246"/>
      <c r="AJ2155" s="246"/>
      <c r="AK2155" s="246"/>
      <c r="AL2155" s="246"/>
    </row>
    <row r="2156" spans="3:38" s="47" customFormat="1" ht="38.25" customHeight="1" x14ac:dyDescent="0.25">
      <c r="C2156" s="243"/>
      <c r="H2156" s="243"/>
      <c r="L2156" s="282"/>
      <c r="M2156" s="243"/>
      <c r="O2156" s="243"/>
      <c r="P2156" s="246"/>
      <c r="Q2156" s="246"/>
      <c r="R2156" s="246"/>
      <c r="S2156" s="246"/>
      <c r="T2156" s="246"/>
      <c r="U2156" s="246"/>
      <c r="V2156" s="246"/>
      <c r="W2156" s="246"/>
      <c r="X2156" s="246"/>
      <c r="Y2156" s="246"/>
      <c r="Z2156" s="246"/>
      <c r="AA2156" s="246"/>
      <c r="AB2156" s="246"/>
      <c r="AC2156" s="246"/>
      <c r="AD2156" s="246"/>
      <c r="AE2156" s="246"/>
      <c r="AF2156" s="246"/>
      <c r="AG2156" s="246"/>
      <c r="AH2156" s="246"/>
      <c r="AI2156" s="246"/>
      <c r="AJ2156" s="246"/>
      <c r="AK2156" s="246"/>
      <c r="AL2156" s="246"/>
    </row>
    <row r="2157" spans="3:38" s="47" customFormat="1" ht="38.25" customHeight="1" x14ac:dyDescent="0.25">
      <c r="C2157" s="243"/>
      <c r="H2157" s="243"/>
      <c r="L2157" s="282"/>
      <c r="M2157" s="243"/>
      <c r="O2157" s="243"/>
      <c r="P2157" s="246"/>
      <c r="Q2157" s="246"/>
      <c r="R2157" s="246"/>
      <c r="S2157" s="246"/>
      <c r="T2157" s="246"/>
      <c r="U2157" s="246"/>
      <c r="V2157" s="246"/>
      <c r="W2157" s="246"/>
      <c r="X2157" s="246"/>
      <c r="Y2157" s="246"/>
      <c r="Z2157" s="246"/>
      <c r="AA2157" s="246"/>
      <c r="AB2157" s="246"/>
      <c r="AC2157" s="246"/>
      <c r="AD2157" s="246"/>
      <c r="AE2157" s="246"/>
      <c r="AF2157" s="246"/>
      <c r="AG2157" s="246"/>
      <c r="AH2157" s="246"/>
      <c r="AI2157" s="246"/>
      <c r="AJ2157" s="246"/>
      <c r="AK2157" s="246"/>
      <c r="AL2157" s="246"/>
    </row>
    <row r="2158" spans="3:38" s="47" customFormat="1" ht="38.25" customHeight="1" x14ac:dyDescent="0.25">
      <c r="C2158" s="243"/>
      <c r="H2158" s="243"/>
      <c r="L2158" s="282"/>
      <c r="M2158" s="243"/>
      <c r="O2158" s="243"/>
      <c r="P2158" s="246"/>
      <c r="Q2158" s="246"/>
      <c r="R2158" s="246"/>
      <c r="S2158" s="246"/>
      <c r="T2158" s="246"/>
      <c r="U2158" s="246"/>
      <c r="V2158" s="246"/>
      <c r="W2158" s="246"/>
      <c r="X2158" s="246"/>
      <c r="Y2158" s="246"/>
      <c r="Z2158" s="246"/>
      <c r="AA2158" s="246"/>
      <c r="AB2158" s="246"/>
      <c r="AC2158" s="246"/>
      <c r="AD2158" s="246"/>
      <c r="AE2158" s="246"/>
      <c r="AF2158" s="246"/>
      <c r="AG2158" s="246"/>
      <c r="AH2158" s="246"/>
      <c r="AI2158" s="246"/>
      <c r="AJ2158" s="246"/>
      <c r="AK2158" s="246"/>
      <c r="AL2158" s="246"/>
    </row>
    <row r="2159" spans="3:38" s="47" customFormat="1" ht="38.25" customHeight="1" x14ac:dyDescent="0.25">
      <c r="C2159" s="243"/>
      <c r="H2159" s="243"/>
      <c r="L2159" s="282"/>
      <c r="M2159" s="243"/>
      <c r="O2159" s="243"/>
      <c r="P2159" s="246"/>
      <c r="Q2159" s="246"/>
      <c r="R2159" s="246"/>
      <c r="S2159" s="246"/>
      <c r="T2159" s="246"/>
      <c r="U2159" s="246"/>
      <c r="V2159" s="246"/>
      <c r="W2159" s="246"/>
      <c r="X2159" s="246"/>
      <c r="Y2159" s="246"/>
      <c r="Z2159" s="246"/>
      <c r="AA2159" s="246"/>
      <c r="AB2159" s="246"/>
      <c r="AC2159" s="246"/>
      <c r="AD2159" s="246"/>
      <c r="AE2159" s="246"/>
      <c r="AF2159" s="246"/>
      <c r="AG2159" s="246"/>
      <c r="AH2159" s="246"/>
      <c r="AI2159" s="246"/>
      <c r="AJ2159" s="246"/>
      <c r="AK2159" s="246"/>
      <c r="AL2159" s="246"/>
    </row>
    <row r="2160" spans="3:38" s="47" customFormat="1" ht="38.25" customHeight="1" x14ac:dyDescent="0.25">
      <c r="C2160" s="243"/>
      <c r="H2160" s="243"/>
      <c r="L2160" s="282"/>
      <c r="M2160" s="243"/>
      <c r="O2160" s="243"/>
      <c r="P2160" s="246"/>
      <c r="Q2160" s="246"/>
      <c r="R2160" s="246"/>
      <c r="S2160" s="246"/>
      <c r="T2160" s="246"/>
      <c r="U2160" s="246"/>
      <c r="V2160" s="246"/>
      <c r="W2160" s="246"/>
      <c r="X2160" s="246"/>
      <c r="Y2160" s="246"/>
      <c r="Z2160" s="246"/>
      <c r="AA2160" s="246"/>
      <c r="AB2160" s="246"/>
      <c r="AC2160" s="246"/>
      <c r="AD2160" s="246"/>
      <c r="AE2160" s="246"/>
      <c r="AF2160" s="246"/>
      <c r="AG2160" s="246"/>
      <c r="AH2160" s="246"/>
      <c r="AI2160" s="246"/>
      <c r="AJ2160" s="246"/>
      <c r="AK2160" s="246"/>
      <c r="AL2160" s="246"/>
    </row>
    <row r="2161" spans="3:38" s="47" customFormat="1" ht="38.25" customHeight="1" x14ac:dyDescent="0.25">
      <c r="C2161" s="243"/>
      <c r="H2161" s="243"/>
      <c r="L2161" s="282"/>
      <c r="M2161" s="243"/>
      <c r="O2161" s="243"/>
      <c r="P2161" s="246"/>
      <c r="Q2161" s="246"/>
      <c r="R2161" s="246"/>
      <c r="S2161" s="246"/>
      <c r="T2161" s="246"/>
      <c r="U2161" s="246"/>
      <c r="V2161" s="246"/>
      <c r="W2161" s="246"/>
      <c r="X2161" s="246"/>
      <c r="Y2161" s="246"/>
      <c r="Z2161" s="246"/>
      <c r="AA2161" s="246"/>
      <c r="AB2161" s="246"/>
      <c r="AC2161" s="246"/>
      <c r="AD2161" s="246"/>
      <c r="AE2161" s="246"/>
      <c r="AF2161" s="246"/>
      <c r="AG2161" s="246"/>
      <c r="AH2161" s="246"/>
      <c r="AI2161" s="246"/>
      <c r="AJ2161" s="246"/>
      <c r="AK2161" s="246"/>
      <c r="AL2161" s="246"/>
    </row>
    <row r="2162" spans="3:38" s="47" customFormat="1" ht="38.25" customHeight="1" x14ac:dyDescent="0.25">
      <c r="C2162" s="243"/>
      <c r="H2162" s="243"/>
      <c r="L2162" s="282"/>
      <c r="M2162" s="243"/>
      <c r="O2162" s="243"/>
      <c r="P2162" s="246"/>
      <c r="Q2162" s="246"/>
      <c r="R2162" s="246"/>
      <c r="S2162" s="246"/>
      <c r="T2162" s="246"/>
      <c r="U2162" s="246"/>
      <c r="V2162" s="246"/>
      <c r="W2162" s="246"/>
      <c r="X2162" s="246"/>
      <c r="Y2162" s="246"/>
      <c r="Z2162" s="246"/>
      <c r="AA2162" s="246"/>
      <c r="AB2162" s="246"/>
      <c r="AC2162" s="246"/>
      <c r="AD2162" s="246"/>
      <c r="AE2162" s="246"/>
      <c r="AF2162" s="246"/>
      <c r="AG2162" s="246"/>
      <c r="AH2162" s="246"/>
      <c r="AI2162" s="246"/>
      <c r="AJ2162" s="246"/>
      <c r="AK2162" s="246"/>
      <c r="AL2162" s="246"/>
    </row>
    <row r="2163" spans="3:38" s="47" customFormat="1" ht="38.25" customHeight="1" x14ac:dyDescent="0.25">
      <c r="C2163" s="243"/>
      <c r="H2163" s="243"/>
      <c r="L2163" s="282"/>
      <c r="M2163" s="243"/>
      <c r="O2163" s="243"/>
      <c r="P2163" s="246"/>
      <c r="Q2163" s="246"/>
      <c r="R2163" s="246"/>
      <c r="S2163" s="246"/>
      <c r="T2163" s="246"/>
      <c r="U2163" s="246"/>
      <c r="V2163" s="246"/>
      <c r="W2163" s="246"/>
      <c r="X2163" s="246"/>
      <c r="Y2163" s="246"/>
      <c r="Z2163" s="246"/>
      <c r="AA2163" s="246"/>
      <c r="AB2163" s="246"/>
      <c r="AC2163" s="246"/>
      <c r="AD2163" s="246"/>
      <c r="AE2163" s="246"/>
      <c r="AF2163" s="246"/>
      <c r="AG2163" s="246"/>
      <c r="AH2163" s="246"/>
      <c r="AI2163" s="246"/>
      <c r="AJ2163" s="246"/>
      <c r="AK2163" s="246"/>
      <c r="AL2163" s="246"/>
    </row>
    <row r="2164" spans="3:38" s="47" customFormat="1" ht="38.25" customHeight="1" x14ac:dyDescent="0.25">
      <c r="C2164" s="243"/>
      <c r="H2164" s="243"/>
      <c r="L2164" s="282"/>
      <c r="M2164" s="243"/>
      <c r="O2164" s="243"/>
      <c r="P2164" s="246"/>
      <c r="Q2164" s="246"/>
      <c r="R2164" s="246"/>
      <c r="S2164" s="246"/>
      <c r="T2164" s="246"/>
      <c r="U2164" s="246"/>
      <c r="V2164" s="246"/>
      <c r="W2164" s="246"/>
      <c r="X2164" s="246"/>
      <c r="Y2164" s="246"/>
      <c r="Z2164" s="246"/>
      <c r="AA2164" s="246"/>
      <c r="AB2164" s="246"/>
      <c r="AC2164" s="246"/>
      <c r="AD2164" s="246"/>
      <c r="AE2164" s="246"/>
      <c r="AF2164" s="246"/>
      <c r="AG2164" s="246"/>
      <c r="AH2164" s="246"/>
      <c r="AI2164" s="246"/>
      <c r="AJ2164" s="246"/>
      <c r="AK2164" s="246"/>
      <c r="AL2164" s="246"/>
    </row>
    <row r="2165" spans="3:38" s="47" customFormat="1" ht="38.25" customHeight="1" x14ac:dyDescent="0.25">
      <c r="C2165" s="243"/>
      <c r="H2165" s="243"/>
      <c r="L2165" s="282"/>
      <c r="M2165" s="243"/>
      <c r="O2165" s="243"/>
      <c r="P2165" s="246"/>
      <c r="Q2165" s="246"/>
      <c r="R2165" s="246"/>
      <c r="S2165" s="246"/>
      <c r="T2165" s="246"/>
      <c r="U2165" s="246"/>
      <c r="V2165" s="246"/>
      <c r="W2165" s="246"/>
      <c r="X2165" s="246"/>
      <c r="Y2165" s="246"/>
      <c r="Z2165" s="246"/>
      <c r="AA2165" s="246"/>
      <c r="AB2165" s="246"/>
      <c r="AC2165" s="246"/>
      <c r="AD2165" s="246"/>
      <c r="AE2165" s="246"/>
      <c r="AF2165" s="246"/>
      <c r="AG2165" s="246"/>
      <c r="AH2165" s="246"/>
      <c r="AI2165" s="246"/>
      <c r="AJ2165" s="246"/>
      <c r="AK2165" s="246"/>
      <c r="AL2165" s="246"/>
    </row>
    <row r="2166" spans="3:38" s="47" customFormat="1" ht="38.25" customHeight="1" x14ac:dyDescent="0.25">
      <c r="C2166" s="243"/>
      <c r="H2166" s="243"/>
      <c r="L2166" s="282"/>
      <c r="M2166" s="243"/>
      <c r="O2166" s="243"/>
      <c r="P2166" s="246"/>
      <c r="Q2166" s="246"/>
      <c r="R2166" s="246"/>
      <c r="S2166" s="246"/>
      <c r="T2166" s="246"/>
      <c r="U2166" s="246"/>
      <c r="V2166" s="246"/>
      <c r="W2166" s="246"/>
      <c r="X2166" s="246"/>
      <c r="Y2166" s="246"/>
      <c r="Z2166" s="246"/>
      <c r="AA2166" s="246"/>
      <c r="AB2166" s="246"/>
      <c r="AC2166" s="246"/>
      <c r="AD2166" s="246"/>
      <c r="AE2166" s="246"/>
      <c r="AF2166" s="246"/>
      <c r="AG2166" s="246"/>
      <c r="AH2166" s="246"/>
      <c r="AI2166" s="246"/>
      <c r="AJ2166" s="246"/>
      <c r="AK2166" s="246"/>
      <c r="AL2166" s="246"/>
    </row>
    <row r="2167" spans="3:38" s="47" customFormat="1" ht="38.25" customHeight="1" x14ac:dyDescent="0.25">
      <c r="C2167" s="243"/>
      <c r="H2167" s="243"/>
      <c r="L2167" s="282"/>
      <c r="M2167" s="243"/>
      <c r="O2167" s="243"/>
      <c r="P2167" s="246"/>
      <c r="Q2167" s="246"/>
      <c r="R2167" s="246"/>
      <c r="S2167" s="246"/>
      <c r="T2167" s="246"/>
      <c r="U2167" s="246"/>
      <c r="V2167" s="246"/>
      <c r="W2167" s="246"/>
      <c r="X2167" s="246"/>
      <c r="Y2167" s="246"/>
      <c r="Z2167" s="246"/>
      <c r="AA2167" s="246"/>
      <c r="AB2167" s="246"/>
      <c r="AC2167" s="246"/>
      <c r="AD2167" s="246"/>
      <c r="AE2167" s="246"/>
      <c r="AF2167" s="246"/>
      <c r="AG2167" s="246"/>
      <c r="AH2167" s="246"/>
      <c r="AI2167" s="246"/>
      <c r="AJ2167" s="246"/>
      <c r="AK2167" s="246"/>
      <c r="AL2167" s="246"/>
    </row>
    <row r="2168" spans="3:38" s="47" customFormat="1" ht="38.25" customHeight="1" x14ac:dyDescent="0.25">
      <c r="C2168" s="243"/>
      <c r="H2168" s="243"/>
      <c r="L2168" s="282"/>
      <c r="M2168" s="243"/>
      <c r="O2168" s="243"/>
      <c r="P2168" s="246"/>
      <c r="Q2168" s="246"/>
      <c r="R2168" s="246"/>
      <c r="S2168" s="246"/>
      <c r="T2168" s="246"/>
      <c r="U2168" s="246"/>
      <c r="V2168" s="246"/>
      <c r="W2168" s="246"/>
      <c r="X2168" s="246"/>
      <c r="Y2168" s="246"/>
      <c r="Z2168" s="246"/>
      <c r="AA2168" s="246"/>
      <c r="AB2168" s="246"/>
      <c r="AC2168" s="246"/>
      <c r="AD2168" s="246"/>
      <c r="AE2168" s="246"/>
      <c r="AF2168" s="246"/>
      <c r="AG2168" s="246"/>
      <c r="AH2168" s="246"/>
      <c r="AI2168" s="246"/>
      <c r="AJ2168" s="246"/>
      <c r="AK2168" s="246"/>
      <c r="AL2168" s="246"/>
    </row>
    <row r="2169" spans="3:38" s="47" customFormat="1" ht="38.25" customHeight="1" x14ac:dyDescent="0.25">
      <c r="C2169" s="243"/>
      <c r="H2169" s="243"/>
      <c r="L2169" s="282"/>
      <c r="M2169" s="243"/>
      <c r="O2169" s="243"/>
      <c r="P2169" s="246"/>
      <c r="Q2169" s="246"/>
      <c r="R2169" s="246"/>
      <c r="S2169" s="246"/>
      <c r="T2169" s="246"/>
      <c r="U2169" s="246"/>
      <c r="V2169" s="246"/>
      <c r="W2169" s="246"/>
      <c r="X2169" s="246"/>
      <c r="Y2169" s="246"/>
      <c r="Z2169" s="246"/>
      <c r="AA2169" s="246"/>
      <c r="AB2169" s="246"/>
      <c r="AC2169" s="246"/>
      <c r="AD2169" s="246"/>
      <c r="AE2169" s="246"/>
      <c r="AF2169" s="246"/>
      <c r="AG2169" s="246"/>
      <c r="AH2169" s="246"/>
      <c r="AI2169" s="246"/>
      <c r="AJ2169" s="246"/>
      <c r="AK2169" s="246"/>
      <c r="AL2169" s="246"/>
    </row>
    <row r="2170" spans="3:38" s="47" customFormat="1" ht="38.25" customHeight="1" x14ac:dyDescent="0.25">
      <c r="C2170" s="243"/>
      <c r="H2170" s="243"/>
      <c r="L2170" s="282"/>
      <c r="M2170" s="243"/>
      <c r="O2170" s="243"/>
      <c r="P2170" s="246"/>
      <c r="Q2170" s="246"/>
      <c r="R2170" s="246"/>
      <c r="S2170" s="246"/>
      <c r="T2170" s="246"/>
      <c r="U2170" s="246"/>
      <c r="V2170" s="246"/>
      <c r="W2170" s="246"/>
      <c r="X2170" s="246"/>
      <c r="Y2170" s="246"/>
      <c r="Z2170" s="246"/>
      <c r="AA2170" s="246"/>
      <c r="AB2170" s="246"/>
      <c r="AC2170" s="246"/>
      <c r="AD2170" s="246"/>
      <c r="AE2170" s="246"/>
      <c r="AF2170" s="246"/>
      <c r="AG2170" s="246"/>
      <c r="AH2170" s="246"/>
      <c r="AI2170" s="246"/>
      <c r="AJ2170" s="246"/>
      <c r="AK2170" s="246"/>
      <c r="AL2170" s="246"/>
    </row>
    <row r="2171" spans="3:38" s="47" customFormat="1" ht="38.25" customHeight="1" x14ac:dyDescent="0.25">
      <c r="C2171" s="243"/>
      <c r="H2171" s="243"/>
      <c r="L2171" s="282"/>
      <c r="M2171" s="243"/>
      <c r="O2171" s="243"/>
      <c r="P2171" s="246"/>
      <c r="Q2171" s="246"/>
      <c r="R2171" s="246"/>
      <c r="S2171" s="246"/>
      <c r="T2171" s="246"/>
      <c r="U2171" s="246"/>
      <c r="V2171" s="246"/>
      <c r="W2171" s="246"/>
      <c r="X2171" s="246"/>
      <c r="Y2171" s="246"/>
      <c r="Z2171" s="246"/>
      <c r="AA2171" s="246"/>
      <c r="AB2171" s="246"/>
      <c r="AC2171" s="246"/>
      <c r="AD2171" s="246"/>
      <c r="AE2171" s="246"/>
      <c r="AF2171" s="246"/>
      <c r="AG2171" s="246"/>
      <c r="AH2171" s="246"/>
      <c r="AI2171" s="246"/>
      <c r="AJ2171" s="246"/>
      <c r="AK2171" s="246"/>
      <c r="AL2171" s="246"/>
    </row>
    <row r="2172" spans="3:38" s="47" customFormat="1" ht="38.25" customHeight="1" x14ac:dyDescent="0.25">
      <c r="C2172" s="243"/>
      <c r="H2172" s="243"/>
      <c r="L2172" s="282"/>
      <c r="M2172" s="243"/>
      <c r="O2172" s="243"/>
      <c r="P2172" s="246"/>
      <c r="Q2172" s="246"/>
      <c r="R2172" s="246"/>
      <c r="S2172" s="246"/>
      <c r="T2172" s="246"/>
      <c r="U2172" s="246"/>
      <c r="V2172" s="246"/>
      <c r="W2172" s="246"/>
      <c r="X2172" s="246"/>
      <c r="Y2172" s="246"/>
      <c r="Z2172" s="246"/>
      <c r="AA2172" s="246"/>
      <c r="AB2172" s="246"/>
      <c r="AC2172" s="246"/>
      <c r="AD2172" s="246"/>
      <c r="AE2172" s="246"/>
      <c r="AF2172" s="246"/>
      <c r="AG2172" s="246"/>
      <c r="AH2172" s="246"/>
      <c r="AI2172" s="246"/>
      <c r="AJ2172" s="246"/>
      <c r="AK2172" s="246"/>
      <c r="AL2172" s="246"/>
    </row>
    <row r="2173" spans="3:38" s="47" customFormat="1" ht="38.25" customHeight="1" x14ac:dyDescent="0.25">
      <c r="C2173" s="243"/>
      <c r="H2173" s="243"/>
      <c r="L2173" s="282"/>
      <c r="M2173" s="243"/>
      <c r="O2173" s="243"/>
      <c r="P2173" s="246"/>
      <c r="Q2173" s="246"/>
      <c r="R2173" s="246"/>
      <c r="S2173" s="246"/>
      <c r="T2173" s="246"/>
      <c r="U2173" s="246"/>
      <c r="V2173" s="246"/>
      <c r="W2173" s="246"/>
      <c r="X2173" s="246"/>
      <c r="Y2173" s="246"/>
      <c r="Z2173" s="246"/>
      <c r="AA2173" s="246"/>
      <c r="AB2173" s="246"/>
      <c r="AC2173" s="246"/>
      <c r="AD2173" s="246"/>
      <c r="AE2173" s="246"/>
      <c r="AF2173" s="246"/>
      <c r="AG2173" s="246"/>
      <c r="AH2173" s="246"/>
      <c r="AI2173" s="246"/>
      <c r="AJ2173" s="246"/>
      <c r="AK2173" s="246"/>
      <c r="AL2173" s="246"/>
    </row>
    <row r="2174" spans="3:38" s="47" customFormat="1" ht="38.25" customHeight="1" x14ac:dyDescent="0.25">
      <c r="C2174" s="243"/>
      <c r="H2174" s="243"/>
      <c r="L2174" s="282"/>
      <c r="M2174" s="243"/>
      <c r="O2174" s="243"/>
      <c r="P2174" s="246"/>
      <c r="Q2174" s="246"/>
      <c r="R2174" s="246"/>
      <c r="S2174" s="246"/>
      <c r="T2174" s="246"/>
      <c r="U2174" s="246"/>
      <c r="V2174" s="246"/>
      <c r="W2174" s="246"/>
      <c r="X2174" s="246"/>
      <c r="Y2174" s="246"/>
      <c r="Z2174" s="246"/>
      <c r="AA2174" s="246"/>
      <c r="AB2174" s="246"/>
      <c r="AC2174" s="246"/>
      <c r="AD2174" s="246"/>
      <c r="AE2174" s="246"/>
      <c r="AF2174" s="246"/>
      <c r="AG2174" s="246"/>
      <c r="AH2174" s="246"/>
      <c r="AI2174" s="246"/>
      <c r="AJ2174" s="246"/>
      <c r="AK2174" s="246"/>
      <c r="AL2174" s="246"/>
    </row>
    <row r="2175" spans="3:38" s="47" customFormat="1" ht="38.25" customHeight="1" x14ac:dyDescent="0.25">
      <c r="C2175" s="243"/>
      <c r="H2175" s="243"/>
      <c r="L2175" s="282"/>
      <c r="M2175" s="243"/>
      <c r="O2175" s="243"/>
      <c r="P2175" s="246"/>
      <c r="Q2175" s="246"/>
      <c r="R2175" s="246"/>
      <c r="S2175" s="246"/>
      <c r="T2175" s="246"/>
      <c r="U2175" s="246"/>
      <c r="V2175" s="246"/>
      <c r="W2175" s="246"/>
      <c r="X2175" s="246"/>
      <c r="Y2175" s="246"/>
      <c r="Z2175" s="246"/>
      <c r="AA2175" s="246"/>
      <c r="AB2175" s="246"/>
      <c r="AC2175" s="246"/>
      <c r="AD2175" s="246"/>
      <c r="AE2175" s="246"/>
      <c r="AF2175" s="246"/>
      <c r="AG2175" s="246"/>
      <c r="AH2175" s="246"/>
      <c r="AI2175" s="246"/>
      <c r="AJ2175" s="246"/>
      <c r="AK2175" s="246"/>
      <c r="AL2175" s="246"/>
    </row>
    <row r="2176" spans="3:38" s="47" customFormat="1" ht="38.25" customHeight="1" x14ac:dyDescent="0.25">
      <c r="C2176" s="243"/>
      <c r="H2176" s="243"/>
      <c r="L2176" s="282"/>
      <c r="M2176" s="243"/>
      <c r="O2176" s="243"/>
      <c r="P2176" s="246"/>
      <c r="Q2176" s="246"/>
      <c r="R2176" s="246"/>
      <c r="S2176" s="246"/>
      <c r="T2176" s="246"/>
      <c r="U2176" s="246"/>
      <c r="V2176" s="246"/>
      <c r="W2176" s="246"/>
      <c r="X2176" s="246"/>
      <c r="Y2176" s="246"/>
      <c r="Z2176" s="246"/>
      <c r="AA2176" s="246"/>
      <c r="AB2176" s="246"/>
      <c r="AC2176" s="246"/>
      <c r="AD2176" s="246"/>
      <c r="AE2176" s="246"/>
      <c r="AF2176" s="246"/>
      <c r="AG2176" s="246"/>
      <c r="AH2176" s="246"/>
      <c r="AI2176" s="246"/>
      <c r="AJ2176" s="246"/>
      <c r="AK2176" s="246"/>
      <c r="AL2176" s="246"/>
    </row>
    <row r="2177" spans="3:38" s="47" customFormat="1" ht="38.25" customHeight="1" x14ac:dyDescent="0.25">
      <c r="C2177" s="243"/>
      <c r="H2177" s="243"/>
      <c r="L2177" s="282"/>
      <c r="M2177" s="243"/>
      <c r="O2177" s="243"/>
      <c r="P2177" s="246"/>
      <c r="Q2177" s="246"/>
      <c r="R2177" s="246"/>
      <c r="S2177" s="246"/>
      <c r="T2177" s="246"/>
      <c r="U2177" s="246"/>
      <c r="V2177" s="246"/>
      <c r="W2177" s="246"/>
      <c r="X2177" s="246"/>
      <c r="Y2177" s="246"/>
      <c r="Z2177" s="246"/>
      <c r="AA2177" s="246"/>
      <c r="AB2177" s="246"/>
      <c r="AC2177" s="246"/>
      <c r="AD2177" s="246"/>
      <c r="AE2177" s="246"/>
      <c r="AF2177" s="246"/>
      <c r="AG2177" s="246"/>
      <c r="AH2177" s="246"/>
      <c r="AI2177" s="246"/>
      <c r="AJ2177" s="246"/>
      <c r="AK2177" s="246"/>
      <c r="AL2177" s="246"/>
    </row>
    <row r="2178" spans="3:38" s="47" customFormat="1" ht="38.25" customHeight="1" x14ac:dyDescent="0.25">
      <c r="C2178" s="243"/>
      <c r="H2178" s="243"/>
      <c r="L2178" s="282"/>
      <c r="M2178" s="243"/>
      <c r="O2178" s="243"/>
      <c r="P2178" s="246"/>
      <c r="Q2178" s="246"/>
      <c r="R2178" s="246"/>
      <c r="S2178" s="246"/>
      <c r="T2178" s="246"/>
      <c r="U2178" s="246"/>
      <c r="V2178" s="246"/>
      <c r="W2178" s="246"/>
      <c r="X2178" s="246"/>
      <c r="Y2178" s="246"/>
      <c r="Z2178" s="246"/>
      <c r="AA2178" s="246"/>
      <c r="AB2178" s="246"/>
      <c r="AC2178" s="246"/>
      <c r="AD2178" s="246"/>
      <c r="AE2178" s="246"/>
      <c r="AF2178" s="246"/>
      <c r="AG2178" s="246"/>
      <c r="AH2178" s="246"/>
      <c r="AI2178" s="246"/>
      <c r="AJ2178" s="246"/>
      <c r="AK2178" s="246"/>
      <c r="AL2178" s="246"/>
    </row>
    <row r="2179" spans="3:38" s="47" customFormat="1" ht="38.25" customHeight="1" x14ac:dyDescent="0.25">
      <c r="C2179" s="243"/>
      <c r="H2179" s="243"/>
      <c r="L2179" s="282"/>
      <c r="M2179" s="243"/>
      <c r="O2179" s="243"/>
      <c r="P2179" s="246"/>
      <c r="Q2179" s="246"/>
      <c r="R2179" s="246"/>
      <c r="S2179" s="246"/>
      <c r="T2179" s="246"/>
      <c r="U2179" s="246"/>
      <c r="V2179" s="246"/>
      <c r="W2179" s="246"/>
      <c r="X2179" s="246"/>
      <c r="Y2179" s="246"/>
      <c r="Z2179" s="246"/>
      <c r="AA2179" s="246"/>
      <c r="AB2179" s="246"/>
      <c r="AC2179" s="246"/>
      <c r="AD2179" s="246"/>
      <c r="AE2179" s="246"/>
      <c r="AF2179" s="246"/>
      <c r="AG2179" s="246"/>
      <c r="AH2179" s="246"/>
      <c r="AI2179" s="246"/>
      <c r="AJ2179" s="246"/>
      <c r="AK2179" s="246"/>
      <c r="AL2179" s="246"/>
    </row>
    <row r="2180" spans="3:38" s="47" customFormat="1" ht="38.25" customHeight="1" x14ac:dyDescent="0.25">
      <c r="C2180" s="243"/>
      <c r="H2180" s="243"/>
      <c r="L2180" s="282"/>
      <c r="M2180" s="243"/>
      <c r="O2180" s="243"/>
      <c r="P2180" s="246"/>
      <c r="Q2180" s="246"/>
      <c r="R2180" s="246"/>
      <c r="S2180" s="246"/>
      <c r="T2180" s="246"/>
      <c r="U2180" s="246"/>
      <c r="V2180" s="246"/>
      <c r="W2180" s="246"/>
      <c r="X2180" s="246"/>
      <c r="Y2180" s="246"/>
      <c r="Z2180" s="246"/>
      <c r="AA2180" s="246"/>
      <c r="AB2180" s="246"/>
      <c r="AC2180" s="246"/>
      <c r="AD2180" s="246"/>
      <c r="AE2180" s="246"/>
      <c r="AF2180" s="246"/>
      <c r="AG2180" s="246"/>
      <c r="AH2180" s="246"/>
      <c r="AI2180" s="246"/>
      <c r="AJ2180" s="246"/>
      <c r="AK2180" s="246"/>
      <c r="AL2180" s="246"/>
    </row>
    <row r="2181" spans="3:38" s="47" customFormat="1" ht="38.25" customHeight="1" x14ac:dyDescent="0.25">
      <c r="C2181" s="243"/>
      <c r="H2181" s="243"/>
      <c r="L2181" s="282"/>
      <c r="M2181" s="243"/>
      <c r="O2181" s="243"/>
      <c r="P2181" s="246"/>
      <c r="Q2181" s="246"/>
      <c r="R2181" s="246"/>
      <c r="S2181" s="246"/>
      <c r="T2181" s="246"/>
      <c r="U2181" s="246"/>
      <c r="V2181" s="246"/>
      <c r="W2181" s="246"/>
      <c r="X2181" s="246"/>
      <c r="Y2181" s="246"/>
      <c r="Z2181" s="246"/>
      <c r="AA2181" s="246"/>
      <c r="AB2181" s="246"/>
      <c r="AC2181" s="246"/>
      <c r="AD2181" s="246"/>
      <c r="AE2181" s="246"/>
      <c r="AF2181" s="246"/>
      <c r="AG2181" s="246"/>
      <c r="AH2181" s="246"/>
      <c r="AI2181" s="246"/>
      <c r="AJ2181" s="246"/>
      <c r="AK2181" s="246"/>
      <c r="AL2181" s="246"/>
    </row>
    <row r="2182" spans="3:38" s="47" customFormat="1" ht="38.25" customHeight="1" x14ac:dyDescent="0.25">
      <c r="C2182" s="243"/>
      <c r="H2182" s="243"/>
      <c r="L2182" s="282"/>
      <c r="M2182" s="243"/>
      <c r="O2182" s="243"/>
      <c r="P2182" s="246"/>
      <c r="Q2182" s="246"/>
      <c r="R2182" s="246"/>
      <c r="S2182" s="246"/>
      <c r="T2182" s="246"/>
      <c r="U2182" s="246"/>
      <c r="V2182" s="246"/>
      <c r="W2182" s="246"/>
      <c r="X2182" s="246"/>
      <c r="Y2182" s="246"/>
      <c r="Z2182" s="246"/>
      <c r="AA2182" s="246"/>
      <c r="AB2182" s="246"/>
      <c r="AC2182" s="246"/>
      <c r="AD2182" s="246"/>
      <c r="AE2182" s="246"/>
      <c r="AF2182" s="246"/>
      <c r="AG2182" s="246"/>
      <c r="AH2182" s="246"/>
      <c r="AI2182" s="246"/>
      <c r="AJ2182" s="246"/>
      <c r="AK2182" s="246"/>
      <c r="AL2182" s="246"/>
    </row>
    <row r="2183" spans="3:38" s="47" customFormat="1" ht="38.25" customHeight="1" x14ac:dyDescent="0.25">
      <c r="C2183" s="243"/>
      <c r="H2183" s="243"/>
      <c r="L2183" s="282"/>
      <c r="M2183" s="243"/>
      <c r="O2183" s="243"/>
      <c r="P2183" s="246"/>
      <c r="Q2183" s="246"/>
      <c r="R2183" s="246"/>
      <c r="S2183" s="246"/>
      <c r="T2183" s="246"/>
      <c r="U2183" s="246"/>
      <c r="V2183" s="246"/>
      <c r="W2183" s="246"/>
      <c r="X2183" s="246"/>
      <c r="Y2183" s="246"/>
      <c r="Z2183" s="246"/>
      <c r="AA2183" s="246"/>
      <c r="AB2183" s="246"/>
      <c r="AC2183" s="246"/>
      <c r="AD2183" s="246"/>
      <c r="AE2183" s="246"/>
      <c r="AF2183" s="246"/>
      <c r="AG2183" s="246"/>
      <c r="AH2183" s="246"/>
      <c r="AI2183" s="246"/>
      <c r="AJ2183" s="246"/>
      <c r="AK2183" s="246"/>
      <c r="AL2183" s="246"/>
    </row>
    <row r="2184" spans="3:38" s="47" customFormat="1" ht="38.25" customHeight="1" x14ac:dyDescent="0.25">
      <c r="C2184" s="243"/>
      <c r="H2184" s="243"/>
      <c r="L2184" s="282"/>
      <c r="M2184" s="243"/>
      <c r="O2184" s="243"/>
      <c r="P2184" s="246"/>
      <c r="Q2184" s="246"/>
      <c r="R2184" s="246"/>
      <c r="S2184" s="246"/>
      <c r="T2184" s="246"/>
      <c r="U2184" s="246"/>
      <c r="V2184" s="246"/>
      <c r="W2184" s="246"/>
      <c r="X2184" s="246"/>
      <c r="Y2184" s="246"/>
      <c r="Z2184" s="246"/>
      <c r="AA2184" s="246"/>
      <c r="AB2184" s="246"/>
      <c r="AC2184" s="246"/>
      <c r="AD2184" s="246"/>
      <c r="AE2184" s="246"/>
      <c r="AF2184" s="246"/>
      <c r="AG2184" s="246"/>
      <c r="AH2184" s="246"/>
      <c r="AI2184" s="246"/>
      <c r="AJ2184" s="246"/>
      <c r="AK2184" s="246"/>
      <c r="AL2184" s="246"/>
    </row>
    <row r="2185" spans="3:38" s="47" customFormat="1" ht="38.25" customHeight="1" x14ac:dyDescent="0.25">
      <c r="C2185" s="243"/>
      <c r="H2185" s="243"/>
      <c r="L2185" s="282"/>
      <c r="M2185" s="243"/>
      <c r="O2185" s="243"/>
      <c r="P2185" s="246"/>
      <c r="Q2185" s="246"/>
      <c r="R2185" s="246"/>
      <c r="S2185" s="246"/>
      <c r="T2185" s="246"/>
      <c r="U2185" s="246"/>
      <c r="V2185" s="246"/>
      <c r="W2185" s="246"/>
      <c r="X2185" s="246"/>
      <c r="Y2185" s="246"/>
      <c r="Z2185" s="246"/>
      <c r="AA2185" s="246"/>
      <c r="AB2185" s="246"/>
      <c r="AC2185" s="246"/>
      <c r="AD2185" s="246"/>
      <c r="AE2185" s="246"/>
      <c r="AF2185" s="246"/>
      <c r="AG2185" s="246"/>
      <c r="AH2185" s="246"/>
      <c r="AI2185" s="246"/>
      <c r="AJ2185" s="246"/>
      <c r="AK2185" s="246"/>
      <c r="AL2185" s="246"/>
    </row>
    <row r="2186" spans="3:38" s="47" customFormat="1" ht="38.25" customHeight="1" x14ac:dyDescent="0.25">
      <c r="C2186" s="243"/>
      <c r="H2186" s="243"/>
      <c r="L2186" s="282"/>
      <c r="M2186" s="243"/>
      <c r="O2186" s="243"/>
      <c r="P2186" s="246"/>
      <c r="Q2186" s="246"/>
      <c r="R2186" s="246"/>
      <c r="S2186" s="246"/>
      <c r="T2186" s="246"/>
      <c r="U2186" s="246"/>
      <c r="V2186" s="246"/>
      <c r="W2186" s="246"/>
      <c r="X2186" s="246"/>
      <c r="Y2186" s="246"/>
      <c r="Z2186" s="246"/>
      <c r="AA2186" s="246"/>
      <c r="AB2186" s="246"/>
      <c r="AC2186" s="246"/>
      <c r="AD2186" s="246"/>
      <c r="AE2186" s="246"/>
      <c r="AF2186" s="246"/>
      <c r="AG2186" s="246"/>
      <c r="AH2186" s="246"/>
      <c r="AI2186" s="246"/>
      <c r="AJ2186" s="246"/>
      <c r="AK2186" s="246"/>
      <c r="AL2186" s="246"/>
    </row>
    <row r="2187" spans="3:38" s="47" customFormat="1" ht="38.25" customHeight="1" x14ac:dyDescent="0.25">
      <c r="C2187" s="243"/>
      <c r="H2187" s="243"/>
      <c r="L2187" s="282"/>
      <c r="M2187" s="243"/>
      <c r="O2187" s="243"/>
      <c r="P2187" s="246"/>
      <c r="Q2187" s="246"/>
      <c r="R2187" s="246"/>
      <c r="S2187" s="246"/>
      <c r="T2187" s="246"/>
      <c r="U2187" s="246"/>
      <c r="V2187" s="246"/>
      <c r="W2187" s="246"/>
      <c r="X2187" s="246"/>
      <c r="Y2187" s="246"/>
      <c r="Z2187" s="246"/>
      <c r="AA2187" s="246"/>
      <c r="AB2187" s="246"/>
      <c r="AC2187" s="246"/>
      <c r="AD2187" s="246"/>
      <c r="AE2187" s="246"/>
      <c r="AF2187" s="246"/>
      <c r="AG2187" s="246"/>
      <c r="AH2187" s="246"/>
      <c r="AI2187" s="246"/>
      <c r="AJ2187" s="246"/>
      <c r="AK2187" s="246"/>
      <c r="AL2187" s="246"/>
    </row>
    <row r="2188" spans="3:38" s="47" customFormat="1" ht="38.25" customHeight="1" x14ac:dyDescent="0.25">
      <c r="C2188" s="243"/>
      <c r="H2188" s="243"/>
      <c r="L2188" s="282"/>
      <c r="M2188" s="243"/>
      <c r="O2188" s="243"/>
      <c r="P2188" s="246"/>
      <c r="Q2188" s="246"/>
      <c r="R2188" s="246"/>
      <c r="S2188" s="246"/>
      <c r="T2188" s="246"/>
      <c r="U2188" s="246"/>
      <c r="V2188" s="246"/>
      <c r="W2188" s="246"/>
      <c r="X2188" s="246"/>
      <c r="Y2188" s="246"/>
      <c r="Z2188" s="246"/>
      <c r="AA2188" s="246"/>
      <c r="AB2188" s="246"/>
      <c r="AC2188" s="246"/>
      <c r="AD2188" s="246"/>
      <c r="AE2188" s="246"/>
      <c r="AF2188" s="246"/>
      <c r="AG2188" s="246"/>
      <c r="AH2188" s="246"/>
      <c r="AI2188" s="246"/>
      <c r="AJ2188" s="246"/>
      <c r="AK2188" s="246"/>
      <c r="AL2188" s="246"/>
    </row>
    <row r="2189" spans="3:38" s="47" customFormat="1" ht="38.25" customHeight="1" x14ac:dyDescent="0.25">
      <c r="C2189" s="243"/>
      <c r="H2189" s="243"/>
      <c r="L2189" s="282"/>
      <c r="M2189" s="243"/>
      <c r="O2189" s="243"/>
      <c r="P2189" s="246"/>
      <c r="Q2189" s="246"/>
      <c r="R2189" s="246"/>
      <c r="S2189" s="246"/>
      <c r="T2189" s="246"/>
      <c r="U2189" s="246"/>
      <c r="V2189" s="246"/>
      <c r="W2189" s="246"/>
      <c r="X2189" s="246"/>
      <c r="Y2189" s="246"/>
      <c r="Z2189" s="246"/>
      <c r="AA2189" s="246"/>
      <c r="AB2189" s="246"/>
      <c r="AC2189" s="246"/>
      <c r="AD2189" s="246"/>
      <c r="AE2189" s="246"/>
      <c r="AF2189" s="246"/>
      <c r="AG2189" s="246"/>
      <c r="AH2189" s="246"/>
      <c r="AI2189" s="246"/>
      <c r="AJ2189" s="246"/>
      <c r="AK2189" s="246"/>
      <c r="AL2189" s="246"/>
    </row>
    <row r="2190" spans="3:38" s="47" customFormat="1" ht="38.25" customHeight="1" x14ac:dyDescent="0.25">
      <c r="C2190" s="243"/>
      <c r="H2190" s="243"/>
      <c r="L2190" s="282"/>
      <c r="M2190" s="243"/>
      <c r="O2190" s="243"/>
      <c r="P2190" s="246"/>
      <c r="Q2190" s="246"/>
      <c r="R2190" s="246"/>
      <c r="S2190" s="246"/>
      <c r="T2190" s="246"/>
      <c r="U2190" s="246"/>
      <c r="V2190" s="246"/>
      <c r="W2190" s="246"/>
      <c r="X2190" s="246"/>
      <c r="Y2190" s="246"/>
      <c r="Z2190" s="246"/>
      <c r="AA2190" s="246"/>
      <c r="AB2190" s="246"/>
      <c r="AC2190" s="246"/>
      <c r="AD2190" s="246"/>
      <c r="AE2190" s="246"/>
      <c r="AF2190" s="246"/>
      <c r="AG2190" s="246"/>
      <c r="AH2190" s="246"/>
      <c r="AI2190" s="246"/>
      <c r="AJ2190" s="246"/>
      <c r="AK2190" s="246"/>
      <c r="AL2190" s="246"/>
    </row>
    <row r="2191" spans="3:38" s="47" customFormat="1" ht="38.25" customHeight="1" x14ac:dyDescent="0.25">
      <c r="C2191" s="243"/>
      <c r="H2191" s="243"/>
      <c r="L2191" s="282"/>
      <c r="M2191" s="243"/>
      <c r="O2191" s="243"/>
      <c r="P2191" s="246"/>
      <c r="Q2191" s="246"/>
      <c r="R2191" s="246"/>
      <c r="S2191" s="246"/>
      <c r="T2191" s="246"/>
      <c r="U2191" s="246"/>
      <c r="V2191" s="246"/>
      <c r="W2191" s="246"/>
      <c r="X2191" s="246"/>
      <c r="Y2191" s="246"/>
      <c r="Z2191" s="246"/>
      <c r="AA2191" s="246"/>
      <c r="AB2191" s="246"/>
      <c r="AC2191" s="246"/>
      <c r="AD2191" s="246"/>
      <c r="AE2191" s="246"/>
      <c r="AF2191" s="246"/>
      <c r="AG2191" s="246"/>
      <c r="AH2191" s="246"/>
      <c r="AI2191" s="246"/>
      <c r="AJ2191" s="246"/>
      <c r="AK2191" s="246"/>
      <c r="AL2191" s="246"/>
    </row>
    <row r="2192" spans="3:38" s="47" customFormat="1" ht="38.25" customHeight="1" x14ac:dyDescent="0.25">
      <c r="C2192" s="243"/>
      <c r="H2192" s="243"/>
      <c r="L2192" s="282"/>
      <c r="M2192" s="243"/>
      <c r="O2192" s="243"/>
      <c r="P2192" s="246"/>
      <c r="Q2192" s="246"/>
      <c r="R2192" s="246"/>
      <c r="S2192" s="246"/>
      <c r="T2192" s="246"/>
      <c r="U2192" s="246"/>
      <c r="V2192" s="246"/>
      <c r="W2192" s="246"/>
      <c r="X2192" s="246"/>
      <c r="Y2192" s="246"/>
      <c r="Z2192" s="246"/>
      <c r="AA2192" s="246"/>
      <c r="AB2192" s="246"/>
      <c r="AC2192" s="246"/>
      <c r="AD2192" s="246"/>
      <c r="AE2192" s="246"/>
      <c r="AF2192" s="246"/>
      <c r="AG2192" s="246"/>
      <c r="AH2192" s="246"/>
      <c r="AI2192" s="246"/>
      <c r="AJ2192" s="246"/>
      <c r="AK2192" s="246"/>
      <c r="AL2192" s="246"/>
    </row>
    <row r="2193" spans="3:38" s="47" customFormat="1" ht="38.25" customHeight="1" x14ac:dyDescent="0.25">
      <c r="C2193" s="243"/>
      <c r="H2193" s="243"/>
      <c r="L2193" s="282"/>
      <c r="M2193" s="243"/>
      <c r="O2193" s="243"/>
      <c r="P2193" s="246"/>
      <c r="Q2193" s="246"/>
      <c r="R2193" s="246"/>
      <c r="S2193" s="246"/>
      <c r="T2193" s="246"/>
      <c r="U2193" s="246"/>
      <c r="V2193" s="246"/>
      <c r="W2193" s="246"/>
      <c r="X2193" s="246"/>
      <c r="Y2193" s="246"/>
      <c r="Z2193" s="246"/>
      <c r="AA2193" s="246"/>
      <c r="AB2193" s="246"/>
      <c r="AC2193" s="246"/>
      <c r="AD2193" s="246"/>
      <c r="AE2193" s="246"/>
      <c r="AF2193" s="246"/>
      <c r="AG2193" s="246"/>
      <c r="AH2193" s="246"/>
      <c r="AI2193" s="246"/>
      <c r="AJ2193" s="246"/>
      <c r="AK2193" s="246"/>
      <c r="AL2193" s="246"/>
    </row>
    <row r="2194" spans="3:38" s="47" customFormat="1" ht="38.25" customHeight="1" x14ac:dyDescent="0.25">
      <c r="C2194" s="243"/>
      <c r="H2194" s="243"/>
      <c r="L2194" s="282"/>
      <c r="M2194" s="243"/>
      <c r="O2194" s="243"/>
      <c r="P2194" s="246"/>
      <c r="Q2194" s="246"/>
      <c r="R2194" s="246"/>
      <c r="S2194" s="246"/>
      <c r="T2194" s="246"/>
      <c r="U2194" s="246"/>
      <c r="V2194" s="246"/>
      <c r="W2194" s="246"/>
      <c r="X2194" s="246"/>
      <c r="Y2194" s="246"/>
      <c r="Z2194" s="246"/>
      <c r="AA2194" s="246"/>
      <c r="AB2194" s="246"/>
      <c r="AC2194" s="246"/>
      <c r="AD2194" s="246"/>
      <c r="AE2194" s="246"/>
      <c r="AF2194" s="246"/>
      <c r="AG2194" s="246"/>
      <c r="AH2194" s="246"/>
      <c r="AI2194" s="246"/>
      <c r="AJ2194" s="246"/>
      <c r="AK2194" s="246"/>
      <c r="AL2194" s="246"/>
    </row>
    <row r="2195" spans="3:38" s="47" customFormat="1" ht="38.25" customHeight="1" x14ac:dyDescent="0.25">
      <c r="C2195" s="243"/>
      <c r="H2195" s="243"/>
      <c r="L2195" s="282"/>
      <c r="M2195" s="243"/>
      <c r="O2195" s="243"/>
      <c r="P2195" s="246"/>
      <c r="Q2195" s="246"/>
      <c r="R2195" s="246"/>
      <c r="S2195" s="246"/>
      <c r="T2195" s="246"/>
      <c r="U2195" s="246"/>
      <c r="V2195" s="246"/>
      <c r="W2195" s="246"/>
      <c r="X2195" s="246"/>
      <c r="Y2195" s="246"/>
      <c r="Z2195" s="246"/>
      <c r="AA2195" s="246"/>
      <c r="AB2195" s="246"/>
      <c r="AC2195" s="246"/>
      <c r="AD2195" s="246"/>
      <c r="AE2195" s="246"/>
      <c r="AF2195" s="246"/>
      <c r="AG2195" s="246"/>
      <c r="AH2195" s="246"/>
      <c r="AI2195" s="246"/>
      <c r="AJ2195" s="246"/>
      <c r="AK2195" s="246"/>
      <c r="AL2195" s="246"/>
    </row>
    <row r="2196" spans="3:38" s="47" customFormat="1" ht="38.25" customHeight="1" x14ac:dyDescent="0.25">
      <c r="C2196" s="243"/>
      <c r="H2196" s="243"/>
      <c r="L2196" s="282"/>
      <c r="M2196" s="243"/>
      <c r="O2196" s="243"/>
      <c r="P2196" s="246"/>
      <c r="Q2196" s="246"/>
      <c r="R2196" s="246"/>
      <c r="S2196" s="246"/>
      <c r="T2196" s="246"/>
      <c r="U2196" s="246"/>
      <c r="V2196" s="246"/>
      <c r="W2196" s="246"/>
      <c r="X2196" s="246"/>
      <c r="Y2196" s="246"/>
      <c r="Z2196" s="246"/>
      <c r="AA2196" s="246"/>
      <c r="AB2196" s="246"/>
      <c r="AC2196" s="246"/>
      <c r="AD2196" s="246"/>
      <c r="AE2196" s="246"/>
      <c r="AF2196" s="246"/>
      <c r="AG2196" s="246"/>
      <c r="AH2196" s="246"/>
      <c r="AI2196" s="246"/>
      <c r="AJ2196" s="246"/>
      <c r="AK2196" s="246"/>
      <c r="AL2196" s="246"/>
    </row>
    <row r="2197" spans="3:38" s="47" customFormat="1" ht="38.25" customHeight="1" x14ac:dyDescent="0.25">
      <c r="C2197" s="243"/>
      <c r="H2197" s="243"/>
      <c r="L2197" s="282"/>
      <c r="M2197" s="243"/>
      <c r="O2197" s="243"/>
      <c r="P2197" s="246"/>
      <c r="Q2197" s="246"/>
      <c r="R2197" s="246"/>
      <c r="S2197" s="246"/>
      <c r="T2197" s="246"/>
      <c r="U2197" s="246"/>
      <c r="V2197" s="246"/>
      <c r="W2197" s="246"/>
      <c r="X2197" s="246"/>
      <c r="Y2197" s="246"/>
      <c r="Z2197" s="246"/>
      <c r="AA2197" s="246"/>
      <c r="AB2197" s="246"/>
      <c r="AC2197" s="246"/>
      <c r="AD2197" s="246"/>
      <c r="AE2197" s="246"/>
      <c r="AF2197" s="246"/>
      <c r="AG2197" s="246"/>
      <c r="AH2197" s="246"/>
      <c r="AI2197" s="246"/>
      <c r="AJ2197" s="246"/>
      <c r="AK2197" s="246"/>
      <c r="AL2197" s="246"/>
    </row>
    <row r="2198" spans="3:38" s="47" customFormat="1" ht="38.25" customHeight="1" x14ac:dyDescent="0.25">
      <c r="C2198" s="243"/>
      <c r="H2198" s="243"/>
      <c r="L2198" s="282"/>
      <c r="M2198" s="243"/>
      <c r="O2198" s="243"/>
      <c r="P2198" s="246"/>
      <c r="Q2198" s="246"/>
      <c r="R2198" s="246"/>
      <c r="S2198" s="246"/>
      <c r="T2198" s="246"/>
      <c r="U2198" s="246"/>
      <c r="V2198" s="246"/>
      <c r="W2198" s="246"/>
      <c r="X2198" s="246"/>
      <c r="Y2198" s="246"/>
      <c r="Z2198" s="246"/>
      <c r="AA2198" s="246"/>
      <c r="AB2198" s="246"/>
      <c r="AC2198" s="246"/>
      <c r="AD2198" s="246"/>
      <c r="AE2198" s="246"/>
      <c r="AF2198" s="246"/>
      <c r="AG2198" s="246"/>
      <c r="AH2198" s="246"/>
      <c r="AI2198" s="246"/>
      <c r="AJ2198" s="246"/>
      <c r="AK2198" s="246"/>
      <c r="AL2198" s="246"/>
    </row>
    <row r="2199" spans="3:38" s="47" customFormat="1" ht="38.25" customHeight="1" x14ac:dyDescent="0.25">
      <c r="C2199" s="243"/>
      <c r="H2199" s="243"/>
      <c r="L2199" s="282"/>
      <c r="M2199" s="243"/>
      <c r="O2199" s="243"/>
      <c r="P2199" s="246"/>
      <c r="Q2199" s="246"/>
      <c r="R2199" s="246"/>
      <c r="S2199" s="246"/>
      <c r="T2199" s="246"/>
      <c r="U2199" s="246"/>
      <c r="V2199" s="246"/>
      <c r="W2199" s="246"/>
      <c r="X2199" s="246"/>
      <c r="Y2199" s="246"/>
      <c r="Z2199" s="246"/>
      <c r="AA2199" s="246"/>
      <c r="AB2199" s="246"/>
      <c r="AC2199" s="246"/>
      <c r="AD2199" s="246"/>
      <c r="AE2199" s="246"/>
      <c r="AF2199" s="246"/>
      <c r="AG2199" s="246"/>
      <c r="AH2199" s="246"/>
      <c r="AI2199" s="246"/>
      <c r="AJ2199" s="246"/>
      <c r="AK2199" s="246"/>
      <c r="AL2199" s="246"/>
    </row>
    <row r="2200" spans="3:38" s="47" customFormat="1" ht="38.25" customHeight="1" x14ac:dyDescent="0.25">
      <c r="C2200" s="243"/>
      <c r="H2200" s="243"/>
      <c r="L2200" s="282"/>
      <c r="M2200" s="243"/>
      <c r="O2200" s="243"/>
      <c r="P2200" s="246"/>
      <c r="Q2200" s="246"/>
      <c r="R2200" s="246"/>
      <c r="S2200" s="246"/>
      <c r="T2200" s="246"/>
      <c r="U2200" s="246"/>
      <c r="V2200" s="246"/>
      <c r="W2200" s="246"/>
      <c r="X2200" s="246"/>
      <c r="Y2200" s="246"/>
      <c r="Z2200" s="246"/>
      <c r="AA2200" s="246"/>
      <c r="AB2200" s="246"/>
      <c r="AC2200" s="246"/>
      <c r="AD2200" s="246"/>
      <c r="AE2200" s="246"/>
      <c r="AF2200" s="246"/>
      <c r="AG2200" s="246"/>
      <c r="AH2200" s="246"/>
      <c r="AI2200" s="246"/>
      <c r="AJ2200" s="246"/>
      <c r="AK2200" s="246"/>
      <c r="AL2200" s="246"/>
    </row>
    <row r="2201" spans="3:38" s="47" customFormat="1" ht="38.25" customHeight="1" x14ac:dyDescent="0.25">
      <c r="C2201" s="243"/>
      <c r="H2201" s="243"/>
      <c r="L2201" s="282"/>
      <c r="M2201" s="243"/>
      <c r="O2201" s="243"/>
      <c r="P2201" s="246"/>
      <c r="Q2201" s="246"/>
      <c r="R2201" s="246"/>
      <c r="S2201" s="246"/>
      <c r="T2201" s="246"/>
      <c r="U2201" s="246"/>
      <c r="V2201" s="246"/>
      <c r="W2201" s="246"/>
      <c r="X2201" s="246"/>
      <c r="Y2201" s="246"/>
      <c r="Z2201" s="246"/>
      <c r="AA2201" s="246"/>
      <c r="AB2201" s="246"/>
      <c r="AC2201" s="246"/>
      <c r="AD2201" s="246"/>
      <c r="AE2201" s="246"/>
      <c r="AF2201" s="246"/>
      <c r="AG2201" s="246"/>
      <c r="AH2201" s="246"/>
      <c r="AI2201" s="246"/>
      <c r="AJ2201" s="246"/>
      <c r="AK2201" s="246"/>
      <c r="AL2201" s="246"/>
    </row>
    <row r="2202" spans="3:38" s="47" customFormat="1" ht="38.25" customHeight="1" x14ac:dyDescent="0.25">
      <c r="C2202" s="243"/>
      <c r="H2202" s="243"/>
      <c r="L2202" s="282"/>
      <c r="M2202" s="243"/>
      <c r="O2202" s="243"/>
      <c r="P2202" s="246"/>
      <c r="Q2202" s="246"/>
      <c r="R2202" s="246"/>
      <c r="S2202" s="246"/>
      <c r="T2202" s="246"/>
      <c r="U2202" s="246"/>
      <c r="V2202" s="246"/>
      <c r="W2202" s="246"/>
      <c r="X2202" s="246"/>
      <c r="Y2202" s="246"/>
      <c r="Z2202" s="246"/>
      <c r="AA2202" s="246"/>
      <c r="AB2202" s="246"/>
      <c r="AC2202" s="246"/>
      <c r="AD2202" s="246"/>
      <c r="AE2202" s="246"/>
      <c r="AF2202" s="246"/>
      <c r="AG2202" s="246"/>
      <c r="AH2202" s="246"/>
      <c r="AI2202" s="246"/>
      <c r="AJ2202" s="246"/>
      <c r="AK2202" s="246"/>
      <c r="AL2202" s="246"/>
    </row>
    <row r="2203" spans="3:38" s="47" customFormat="1" ht="38.25" customHeight="1" x14ac:dyDescent="0.25">
      <c r="C2203" s="243"/>
      <c r="H2203" s="243"/>
      <c r="L2203" s="282"/>
      <c r="M2203" s="243"/>
      <c r="O2203" s="243"/>
      <c r="P2203" s="246"/>
      <c r="Q2203" s="246"/>
      <c r="R2203" s="246"/>
      <c r="S2203" s="246"/>
      <c r="T2203" s="246"/>
      <c r="U2203" s="246"/>
      <c r="V2203" s="246"/>
      <c r="W2203" s="246"/>
      <c r="X2203" s="246"/>
      <c r="Y2203" s="246"/>
      <c r="Z2203" s="246"/>
      <c r="AA2203" s="246"/>
      <c r="AB2203" s="246"/>
      <c r="AC2203" s="246"/>
      <c r="AD2203" s="246"/>
      <c r="AE2203" s="246"/>
      <c r="AF2203" s="246"/>
      <c r="AG2203" s="246"/>
      <c r="AH2203" s="246"/>
      <c r="AI2203" s="246"/>
      <c r="AJ2203" s="246"/>
      <c r="AK2203" s="246"/>
      <c r="AL2203" s="246"/>
    </row>
    <row r="2204" spans="3:38" s="47" customFormat="1" ht="38.25" customHeight="1" x14ac:dyDescent="0.25">
      <c r="C2204" s="243"/>
      <c r="H2204" s="243"/>
      <c r="L2204" s="282"/>
      <c r="M2204" s="243"/>
      <c r="O2204" s="243"/>
      <c r="P2204" s="246"/>
      <c r="Q2204" s="246"/>
      <c r="R2204" s="246"/>
      <c r="S2204" s="246"/>
      <c r="T2204" s="246"/>
      <c r="U2204" s="246"/>
      <c r="V2204" s="246"/>
      <c r="W2204" s="246"/>
      <c r="X2204" s="246"/>
      <c r="Y2204" s="246"/>
      <c r="Z2204" s="246"/>
      <c r="AA2204" s="246"/>
      <c r="AB2204" s="246"/>
      <c r="AC2204" s="246"/>
      <c r="AD2204" s="246"/>
      <c r="AE2204" s="246"/>
      <c r="AF2204" s="246"/>
      <c r="AG2204" s="246"/>
      <c r="AH2204" s="246"/>
      <c r="AI2204" s="246"/>
      <c r="AJ2204" s="246"/>
      <c r="AK2204" s="246"/>
      <c r="AL2204" s="246"/>
    </row>
    <row r="2205" spans="3:38" s="47" customFormat="1" ht="38.25" customHeight="1" x14ac:dyDescent="0.25">
      <c r="C2205" s="243"/>
      <c r="H2205" s="243"/>
      <c r="L2205" s="282"/>
      <c r="M2205" s="243"/>
      <c r="O2205" s="243"/>
      <c r="P2205" s="246"/>
      <c r="Q2205" s="246"/>
      <c r="R2205" s="246"/>
      <c r="S2205" s="246"/>
      <c r="T2205" s="246"/>
      <c r="U2205" s="246"/>
      <c r="V2205" s="246"/>
      <c r="W2205" s="246"/>
      <c r="X2205" s="246"/>
      <c r="Y2205" s="246"/>
      <c r="Z2205" s="246"/>
      <c r="AA2205" s="246"/>
      <c r="AB2205" s="246"/>
      <c r="AC2205" s="246"/>
      <c r="AD2205" s="246"/>
      <c r="AE2205" s="246"/>
      <c r="AF2205" s="246"/>
      <c r="AG2205" s="246"/>
      <c r="AH2205" s="246"/>
      <c r="AI2205" s="246"/>
      <c r="AJ2205" s="246"/>
      <c r="AK2205" s="246"/>
      <c r="AL2205" s="246"/>
    </row>
    <row r="2206" spans="3:38" s="47" customFormat="1" ht="38.25" customHeight="1" x14ac:dyDescent="0.25">
      <c r="C2206" s="243"/>
      <c r="H2206" s="243"/>
      <c r="L2206" s="282"/>
      <c r="M2206" s="243"/>
      <c r="O2206" s="243"/>
      <c r="P2206" s="246"/>
      <c r="Q2206" s="246"/>
      <c r="R2206" s="246"/>
      <c r="S2206" s="246"/>
      <c r="T2206" s="246"/>
      <c r="U2206" s="246"/>
      <c r="V2206" s="246"/>
      <c r="W2206" s="246"/>
      <c r="X2206" s="246"/>
      <c r="Y2206" s="246"/>
      <c r="Z2206" s="246"/>
      <c r="AA2206" s="246"/>
      <c r="AB2206" s="246"/>
      <c r="AC2206" s="246"/>
      <c r="AD2206" s="246"/>
      <c r="AE2206" s="246"/>
      <c r="AF2206" s="246"/>
      <c r="AG2206" s="246"/>
      <c r="AH2206" s="246"/>
      <c r="AI2206" s="246"/>
      <c r="AJ2206" s="246"/>
      <c r="AK2206" s="246"/>
      <c r="AL2206" s="246"/>
    </row>
    <row r="2207" spans="3:38" s="47" customFormat="1" ht="38.25" customHeight="1" x14ac:dyDescent="0.25">
      <c r="C2207" s="243"/>
      <c r="H2207" s="243"/>
      <c r="L2207" s="282"/>
      <c r="M2207" s="243"/>
      <c r="O2207" s="243"/>
      <c r="P2207" s="246"/>
      <c r="Q2207" s="246"/>
      <c r="R2207" s="246"/>
      <c r="S2207" s="246"/>
      <c r="T2207" s="246"/>
      <c r="U2207" s="246"/>
      <c r="V2207" s="246"/>
      <c r="W2207" s="246"/>
      <c r="X2207" s="246"/>
      <c r="Y2207" s="246"/>
      <c r="Z2207" s="246"/>
      <c r="AA2207" s="246"/>
      <c r="AB2207" s="246"/>
      <c r="AC2207" s="246"/>
      <c r="AD2207" s="246"/>
      <c r="AE2207" s="246"/>
      <c r="AF2207" s="246"/>
      <c r="AG2207" s="246"/>
      <c r="AH2207" s="246"/>
      <c r="AI2207" s="246"/>
      <c r="AJ2207" s="246"/>
      <c r="AK2207" s="246"/>
      <c r="AL2207" s="246"/>
    </row>
    <row r="2208" spans="3:38" s="47" customFormat="1" ht="38.25" customHeight="1" x14ac:dyDescent="0.25">
      <c r="C2208" s="243"/>
      <c r="H2208" s="243"/>
      <c r="L2208" s="282"/>
      <c r="M2208" s="243"/>
      <c r="O2208" s="243"/>
      <c r="P2208" s="246"/>
      <c r="Q2208" s="246"/>
      <c r="R2208" s="246"/>
      <c r="S2208" s="246"/>
      <c r="T2208" s="246"/>
      <c r="U2208" s="246"/>
      <c r="V2208" s="246"/>
      <c r="W2208" s="246"/>
      <c r="X2208" s="246"/>
      <c r="Y2208" s="246"/>
      <c r="Z2208" s="246"/>
      <c r="AA2208" s="246"/>
      <c r="AB2208" s="246"/>
      <c r="AC2208" s="246"/>
      <c r="AD2208" s="246"/>
      <c r="AE2208" s="246"/>
      <c r="AF2208" s="246"/>
      <c r="AG2208" s="246"/>
      <c r="AH2208" s="246"/>
      <c r="AI2208" s="246"/>
      <c r="AJ2208" s="246"/>
      <c r="AK2208" s="246"/>
      <c r="AL2208" s="246"/>
    </row>
    <row r="2209" spans="3:38" s="47" customFormat="1" ht="38.25" customHeight="1" x14ac:dyDescent="0.25">
      <c r="C2209" s="243"/>
      <c r="H2209" s="243"/>
      <c r="L2209" s="282"/>
      <c r="M2209" s="243"/>
      <c r="O2209" s="243"/>
      <c r="P2209" s="246"/>
      <c r="Q2209" s="246"/>
      <c r="R2209" s="246"/>
      <c r="S2209" s="246"/>
      <c r="T2209" s="246"/>
      <c r="U2209" s="246"/>
      <c r="V2209" s="246"/>
      <c r="W2209" s="246"/>
      <c r="X2209" s="246"/>
      <c r="Y2209" s="246"/>
      <c r="Z2209" s="246"/>
      <c r="AA2209" s="246"/>
      <c r="AB2209" s="246"/>
      <c r="AC2209" s="246"/>
      <c r="AD2209" s="246"/>
      <c r="AE2209" s="246"/>
      <c r="AF2209" s="246"/>
      <c r="AG2209" s="246"/>
      <c r="AH2209" s="246"/>
      <c r="AI2209" s="246"/>
      <c r="AJ2209" s="246"/>
      <c r="AK2209" s="246"/>
      <c r="AL2209" s="246"/>
    </row>
    <row r="2210" spans="3:38" s="47" customFormat="1" ht="38.25" customHeight="1" x14ac:dyDescent="0.25">
      <c r="C2210" s="243"/>
      <c r="H2210" s="243"/>
      <c r="L2210" s="282"/>
      <c r="M2210" s="243"/>
      <c r="O2210" s="243"/>
      <c r="P2210" s="246"/>
      <c r="Q2210" s="246"/>
      <c r="R2210" s="246"/>
      <c r="S2210" s="246"/>
      <c r="T2210" s="246"/>
      <c r="U2210" s="246"/>
      <c r="V2210" s="246"/>
      <c r="W2210" s="246"/>
      <c r="X2210" s="246"/>
      <c r="Y2210" s="246"/>
      <c r="Z2210" s="246"/>
      <c r="AA2210" s="246"/>
      <c r="AB2210" s="246"/>
      <c r="AC2210" s="246"/>
      <c r="AD2210" s="246"/>
      <c r="AE2210" s="246"/>
      <c r="AF2210" s="246"/>
      <c r="AG2210" s="246"/>
      <c r="AH2210" s="246"/>
      <c r="AI2210" s="246"/>
      <c r="AJ2210" s="246"/>
      <c r="AK2210" s="246"/>
      <c r="AL2210" s="246"/>
    </row>
    <row r="2211" spans="3:38" s="47" customFormat="1" ht="38.25" customHeight="1" x14ac:dyDescent="0.25">
      <c r="C2211" s="243"/>
      <c r="H2211" s="243"/>
      <c r="L2211" s="282"/>
      <c r="M2211" s="243"/>
      <c r="O2211" s="243"/>
      <c r="P2211" s="246"/>
      <c r="Q2211" s="246"/>
      <c r="R2211" s="246"/>
      <c r="S2211" s="246"/>
      <c r="T2211" s="246"/>
      <c r="U2211" s="246"/>
      <c r="V2211" s="246"/>
      <c r="W2211" s="246"/>
      <c r="X2211" s="246"/>
      <c r="Y2211" s="246"/>
      <c r="Z2211" s="246"/>
      <c r="AA2211" s="246"/>
      <c r="AB2211" s="246"/>
      <c r="AC2211" s="246"/>
      <c r="AD2211" s="246"/>
      <c r="AE2211" s="246"/>
      <c r="AF2211" s="246"/>
      <c r="AG2211" s="246"/>
      <c r="AH2211" s="246"/>
      <c r="AI2211" s="246"/>
      <c r="AJ2211" s="246"/>
      <c r="AK2211" s="246"/>
      <c r="AL2211" s="246"/>
    </row>
    <row r="2212" spans="3:38" s="47" customFormat="1" ht="38.25" customHeight="1" x14ac:dyDescent="0.25">
      <c r="C2212" s="243"/>
      <c r="H2212" s="243"/>
      <c r="L2212" s="282"/>
      <c r="M2212" s="243"/>
      <c r="O2212" s="243"/>
      <c r="P2212" s="246"/>
      <c r="Q2212" s="246"/>
      <c r="R2212" s="246"/>
      <c r="S2212" s="246"/>
      <c r="T2212" s="246"/>
      <c r="U2212" s="246"/>
      <c r="V2212" s="246"/>
      <c r="W2212" s="246"/>
      <c r="X2212" s="246"/>
      <c r="Y2212" s="246"/>
      <c r="Z2212" s="246"/>
      <c r="AA2212" s="246"/>
      <c r="AB2212" s="246"/>
      <c r="AC2212" s="246"/>
      <c r="AD2212" s="246"/>
      <c r="AE2212" s="246"/>
      <c r="AF2212" s="246"/>
      <c r="AG2212" s="246"/>
      <c r="AH2212" s="246"/>
      <c r="AI2212" s="246"/>
      <c r="AJ2212" s="246"/>
      <c r="AK2212" s="246"/>
      <c r="AL2212" s="246"/>
    </row>
    <row r="2213" spans="3:38" s="47" customFormat="1" ht="38.25" customHeight="1" x14ac:dyDescent="0.25">
      <c r="C2213" s="243"/>
      <c r="H2213" s="243"/>
      <c r="L2213" s="282"/>
      <c r="M2213" s="243"/>
      <c r="O2213" s="243"/>
      <c r="P2213" s="246"/>
      <c r="Q2213" s="246"/>
      <c r="R2213" s="246"/>
      <c r="S2213" s="246"/>
      <c r="T2213" s="246"/>
      <c r="U2213" s="246"/>
      <c r="V2213" s="246"/>
      <c r="W2213" s="246"/>
      <c r="X2213" s="246"/>
      <c r="Y2213" s="246"/>
      <c r="Z2213" s="246"/>
      <c r="AA2213" s="246"/>
      <c r="AB2213" s="246"/>
      <c r="AC2213" s="246"/>
      <c r="AD2213" s="246"/>
      <c r="AE2213" s="246"/>
      <c r="AF2213" s="246"/>
      <c r="AG2213" s="246"/>
      <c r="AH2213" s="246"/>
      <c r="AI2213" s="246"/>
      <c r="AJ2213" s="246"/>
      <c r="AK2213" s="246"/>
      <c r="AL2213" s="246"/>
    </row>
    <row r="2214" spans="3:38" s="47" customFormat="1" ht="38.25" customHeight="1" x14ac:dyDescent="0.25">
      <c r="C2214" s="243"/>
      <c r="H2214" s="243"/>
      <c r="L2214" s="282"/>
      <c r="M2214" s="243"/>
      <c r="O2214" s="243"/>
      <c r="P2214" s="246"/>
      <c r="Q2214" s="246"/>
      <c r="R2214" s="246"/>
      <c r="S2214" s="246"/>
      <c r="T2214" s="246"/>
      <c r="U2214" s="246"/>
      <c r="V2214" s="246"/>
      <c r="W2214" s="246"/>
      <c r="X2214" s="246"/>
      <c r="Y2214" s="246"/>
      <c r="Z2214" s="246"/>
      <c r="AA2214" s="246"/>
      <c r="AB2214" s="246"/>
      <c r="AC2214" s="246"/>
      <c r="AD2214" s="246"/>
      <c r="AE2214" s="246"/>
      <c r="AF2214" s="246"/>
      <c r="AG2214" s="246"/>
      <c r="AH2214" s="246"/>
      <c r="AI2214" s="246"/>
      <c r="AJ2214" s="246"/>
      <c r="AK2214" s="246"/>
      <c r="AL2214" s="246"/>
    </row>
    <row r="2215" spans="3:38" s="47" customFormat="1" ht="38.25" customHeight="1" x14ac:dyDescent="0.25">
      <c r="C2215" s="243"/>
      <c r="H2215" s="243"/>
      <c r="L2215" s="282"/>
      <c r="M2215" s="243"/>
      <c r="O2215" s="243"/>
      <c r="P2215" s="246"/>
      <c r="Q2215" s="246"/>
      <c r="R2215" s="246"/>
      <c r="S2215" s="246"/>
      <c r="T2215" s="246"/>
      <c r="U2215" s="246"/>
      <c r="V2215" s="246"/>
      <c r="W2215" s="246"/>
      <c r="X2215" s="246"/>
      <c r="Y2215" s="246"/>
      <c r="Z2215" s="246"/>
      <c r="AA2215" s="246"/>
      <c r="AB2215" s="246"/>
      <c r="AC2215" s="246"/>
      <c r="AD2215" s="246"/>
      <c r="AE2215" s="246"/>
      <c r="AF2215" s="246"/>
      <c r="AG2215" s="246"/>
      <c r="AH2215" s="246"/>
      <c r="AI2215" s="246"/>
      <c r="AJ2215" s="246"/>
      <c r="AK2215" s="246"/>
      <c r="AL2215" s="246"/>
    </row>
    <row r="2216" spans="3:38" s="47" customFormat="1" ht="38.25" customHeight="1" x14ac:dyDescent="0.25">
      <c r="C2216" s="243"/>
      <c r="H2216" s="243"/>
      <c r="L2216" s="282"/>
      <c r="M2216" s="243"/>
      <c r="O2216" s="243"/>
      <c r="P2216" s="246"/>
      <c r="Q2216" s="246"/>
      <c r="R2216" s="246"/>
      <c r="S2216" s="246"/>
      <c r="T2216" s="246"/>
      <c r="U2216" s="246"/>
      <c r="V2216" s="246"/>
      <c r="W2216" s="246"/>
      <c r="X2216" s="246"/>
      <c r="Y2216" s="246"/>
      <c r="Z2216" s="246"/>
      <c r="AA2216" s="246"/>
      <c r="AB2216" s="246"/>
      <c r="AC2216" s="246"/>
      <c r="AD2216" s="246"/>
      <c r="AE2216" s="246"/>
      <c r="AF2216" s="246"/>
      <c r="AG2216" s="246"/>
      <c r="AH2216" s="246"/>
      <c r="AI2216" s="246"/>
      <c r="AJ2216" s="246"/>
      <c r="AK2216" s="246"/>
      <c r="AL2216" s="246"/>
    </row>
    <row r="2217" spans="3:38" s="47" customFormat="1" ht="38.25" customHeight="1" x14ac:dyDescent="0.25">
      <c r="C2217" s="243"/>
      <c r="H2217" s="243"/>
      <c r="L2217" s="282"/>
      <c r="M2217" s="243"/>
      <c r="O2217" s="243"/>
      <c r="P2217" s="246"/>
      <c r="Q2217" s="246"/>
      <c r="R2217" s="246"/>
      <c r="S2217" s="246"/>
      <c r="T2217" s="246"/>
      <c r="U2217" s="246"/>
      <c r="V2217" s="246"/>
      <c r="W2217" s="246"/>
      <c r="X2217" s="246"/>
      <c r="Y2217" s="246"/>
      <c r="Z2217" s="246"/>
      <c r="AA2217" s="246"/>
      <c r="AB2217" s="246"/>
      <c r="AC2217" s="246"/>
      <c r="AD2217" s="246"/>
      <c r="AE2217" s="246"/>
      <c r="AF2217" s="246"/>
      <c r="AG2217" s="246"/>
      <c r="AH2217" s="246"/>
      <c r="AI2217" s="246"/>
      <c r="AJ2217" s="246"/>
      <c r="AK2217" s="246"/>
      <c r="AL2217" s="246"/>
    </row>
    <row r="2218" spans="3:38" s="47" customFormat="1" ht="38.25" customHeight="1" x14ac:dyDescent="0.25">
      <c r="C2218" s="243"/>
      <c r="H2218" s="243"/>
      <c r="L2218" s="282"/>
      <c r="M2218" s="243"/>
      <c r="O2218" s="243"/>
      <c r="P2218" s="246"/>
      <c r="Q2218" s="246"/>
      <c r="R2218" s="246"/>
      <c r="S2218" s="246"/>
      <c r="T2218" s="246"/>
      <c r="U2218" s="246"/>
      <c r="V2218" s="246"/>
      <c r="W2218" s="246"/>
      <c r="X2218" s="246"/>
      <c r="Y2218" s="246"/>
      <c r="Z2218" s="246"/>
      <c r="AA2218" s="246"/>
      <c r="AB2218" s="246"/>
      <c r="AC2218" s="246"/>
      <c r="AD2218" s="246"/>
      <c r="AE2218" s="246"/>
      <c r="AF2218" s="246"/>
      <c r="AG2218" s="246"/>
      <c r="AH2218" s="246"/>
      <c r="AI2218" s="246"/>
      <c r="AJ2218" s="246"/>
      <c r="AK2218" s="246"/>
      <c r="AL2218" s="246"/>
    </row>
    <row r="2219" spans="3:38" s="47" customFormat="1" ht="38.25" customHeight="1" x14ac:dyDescent="0.25">
      <c r="C2219" s="243"/>
      <c r="H2219" s="243"/>
      <c r="L2219" s="282"/>
      <c r="M2219" s="243"/>
      <c r="O2219" s="243"/>
      <c r="P2219" s="246"/>
      <c r="Q2219" s="246"/>
      <c r="R2219" s="246"/>
      <c r="S2219" s="246"/>
      <c r="T2219" s="246"/>
      <c r="U2219" s="246"/>
      <c r="V2219" s="246"/>
      <c r="W2219" s="246"/>
      <c r="X2219" s="246"/>
      <c r="Y2219" s="246"/>
      <c r="Z2219" s="246"/>
      <c r="AA2219" s="246"/>
      <c r="AB2219" s="246"/>
      <c r="AC2219" s="246"/>
      <c r="AD2219" s="246"/>
      <c r="AE2219" s="246"/>
      <c r="AF2219" s="246"/>
      <c r="AG2219" s="246"/>
      <c r="AH2219" s="246"/>
      <c r="AI2219" s="246"/>
      <c r="AJ2219" s="246"/>
      <c r="AK2219" s="246"/>
      <c r="AL2219" s="246"/>
    </row>
    <row r="2220" spans="3:38" s="47" customFormat="1" ht="38.25" customHeight="1" x14ac:dyDescent="0.25">
      <c r="C2220" s="243"/>
      <c r="H2220" s="243"/>
      <c r="L2220" s="282"/>
      <c r="M2220" s="243"/>
      <c r="O2220" s="243"/>
      <c r="P2220" s="246"/>
      <c r="Q2220" s="246"/>
      <c r="R2220" s="246"/>
      <c r="S2220" s="246"/>
      <c r="T2220" s="246"/>
      <c r="U2220" s="246"/>
      <c r="V2220" s="246"/>
      <c r="W2220" s="246"/>
      <c r="X2220" s="246"/>
      <c r="Y2220" s="246"/>
      <c r="Z2220" s="246"/>
      <c r="AA2220" s="246"/>
      <c r="AB2220" s="246"/>
      <c r="AC2220" s="246"/>
      <c r="AD2220" s="246"/>
      <c r="AE2220" s="246"/>
      <c r="AF2220" s="246"/>
      <c r="AG2220" s="246"/>
      <c r="AH2220" s="246"/>
      <c r="AI2220" s="246"/>
      <c r="AJ2220" s="246"/>
      <c r="AK2220" s="246"/>
      <c r="AL2220" s="246"/>
    </row>
    <row r="2221" spans="3:38" s="47" customFormat="1" ht="38.25" customHeight="1" x14ac:dyDescent="0.25">
      <c r="C2221" s="243"/>
      <c r="H2221" s="243"/>
      <c r="L2221" s="282"/>
      <c r="M2221" s="243"/>
      <c r="O2221" s="243"/>
      <c r="P2221" s="246"/>
      <c r="Q2221" s="246"/>
      <c r="R2221" s="246"/>
      <c r="S2221" s="246"/>
      <c r="T2221" s="246"/>
      <c r="U2221" s="246"/>
      <c r="V2221" s="246"/>
      <c r="W2221" s="246"/>
      <c r="X2221" s="246"/>
      <c r="Y2221" s="246"/>
      <c r="Z2221" s="246"/>
      <c r="AA2221" s="246"/>
      <c r="AB2221" s="246"/>
      <c r="AC2221" s="246"/>
      <c r="AD2221" s="246"/>
      <c r="AE2221" s="246"/>
      <c r="AF2221" s="246"/>
      <c r="AG2221" s="246"/>
      <c r="AH2221" s="246"/>
      <c r="AI2221" s="246"/>
      <c r="AJ2221" s="246"/>
      <c r="AK2221" s="246"/>
      <c r="AL2221" s="246"/>
    </row>
    <row r="2222" spans="3:38" s="47" customFormat="1" ht="38.25" customHeight="1" x14ac:dyDescent="0.25">
      <c r="C2222" s="243"/>
      <c r="H2222" s="243"/>
      <c r="L2222" s="282"/>
      <c r="M2222" s="243"/>
      <c r="O2222" s="243"/>
      <c r="P2222" s="246"/>
      <c r="Q2222" s="246"/>
      <c r="R2222" s="246"/>
      <c r="S2222" s="246"/>
      <c r="T2222" s="246"/>
      <c r="U2222" s="246"/>
      <c r="V2222" s="246"/>
      <c r="W2222" s="246"/>
      <c r="X2222" s="246"/>
      <c r="Y2222" s="246"/>
      <c r="Z2222" s="246"/>
      <c r="AA2222" s="246"/>
      <c r="AB2222" s="246"/>
      <c r="AC2222" s="246"/>
      <c r="AD2222" s="246"/>
      <c r="AE2222" s="246"/>
      <c r="AF2222" s="246"/>
      <c r="AG2222" s="246"/>
      <c r="AH2222" s="246"/>
      <c r="AI2222" s="246"/>
      <c r="AJ2222" s="246"/>
      <c r="AK2222" s="246"/>
      <c r="AL2222" s="246"/>
    </row>
    <row r="2223" spans="3:38" s="47" customFormat="1" ht="38.25" customHeight="1" x14ac:dyDescent="0.25">
      <c r="C2223" s="243"/>
      <c r="H2223" s="243"/>
      <c r="L2223" s="282"/>
      <c r="M2223" s="243"/>
      <c r="O2223" s="243"/>
      <c r="P2223" s="246"/>
      <c r="Q2223" s="246"/>
      <c r="R2223" s="246"/>
      <c r="S2223" s="246"/>
      <c r="T2223" s="246"/>
      <c r="U2223" s="246"/>
      <c r="V2223" s="246"/>
      <c r="W2223" s="246"/>
      <c r="X2223" s="246"/>
      <c r="Y2223" s="246"/>
      <c r="Z2223" s="246"/>
      <c r="AA2223" s="246"/>
      <c r="AB2223" s="246"/>
      <c r="AC2223" s="246"/>
      <c r="AD2223" s="246"/>
      <c r="AE2223" s="246"/>
      <c r="AF2223" s="246"/>
      <c r="AG2223" s="246"/>
      <c r="AH2223" s="246"/>
      <c r="AI2223" s="246"/>
      <c r="AJ2223" s="246"/>
      <c r="AK2223" s="246"/>
      <c r="AL2223" s="246"/>
    </row>
    <row r="2224" spans="3:38" s="47" customFormat="1" ht="38.25" customHeight="1" x14ac:dyDescent="0.25">
      <c r="C2224" s="243"/>
      <c r="H2224" s="243"/>
      <c r="L2224" s="282"/>
      <c r="M2224" s="243"/>
      <c r="O2224" s="243"/>
      <c r="P2224" s="246"/>
      <c r="Q2224" s="246"/>
      <c r="R2224" s="246"/>
      <c r="S2224" s="246"/>
      <c r="T2224" s="246"/>
      <c r="U2224" s="246"/>
      <c r="V2224" s="246"/>
      <c r="W2224" s="246"/>
      <c r="X2224" s="246"/>
      <c r="Y2224" s="246"/>
      <c r="Z2224" s="246"/>
      <c r="AA2224" s="246"/>
      <c r="AB2224" s="246"/>
      <c r="AC2224" s="246"/>
      <c r="AD2224" s="246"/>
      <c r="AE2224" s="246"/>
      <c r="AF2224" s="246"/>
      <c r="AG2224" s="246"/>
      <c r="AH2224" s="246"/>
      <c r="AI2224" s="246"/>
      <c r="AJ2224" s="246"/>
      <c r="AK2224" s="246"/>
      <c r="AL2224" s="246"/>
    </row>
    <row r="2225" spans="3:38" s="47" customFormat="1" ht="38.25" customHeight="1" x14ac:dyDescent="0.25">
      <c r="C2225" s="243"/>
      <c r="H2225" s="243"/>
      <c r="L2225" s="282"/>
      <c r="M2225" s="243"/>
      <c r="O2225" s="243"/>
      <c r="P2225" s="246"/>
      <c r="Q2225" s="246"/>
      <c r="R2225" s="246"/>
      <c r="S2225" s="246"/>
      <c r="T2225" s="246"/>
      <c r="U2225" s="246"/>
      <c r="V2225" s="246"/>
      <c r="W2225" s="246"/>
      <c r="X2225" s="246"/>
      <c r="Y2225" s="246"/>
      <c r="Z2225" s="246"/>
      <c r="AA2225" s="246"/>
      <c r="AB2225" s="246"/>
      <c r="AC2225" s="246"/>
      <c r="AD2225" s="246"/>
      <c r="AE2225" s="246"/>
      <c r="AF2225" s="246"/>
      <c r="AG2225" s="246"/>
      <c r="AH2225" s="246"/>
      <c r="AI2225" s="246"/>
      <c r="AJ2225" s="246"/>
      <c r="AK2225" s="246"/>
      <c r="AL2225" s="246"/>
    </row>
    <row r="2226" spans="3:38" s="47" customFormat="1" ht="38.25" customHeight="1" x14ac:dyDescent="0.25">
      <c r="C2226" s="243"/>
      <c r="H2226" s="243"/>
      <c r="L2226" s="282"/>
      <c r="M2226" s="243"/>
      <c r="O2226" s="243"/>
      <c r="P2226" s="246"/>
      <c r="Q2226" s="246"/>
      <c r="R2226" s="246"/>
      <c r="S2226" s="246"/>
      <c r="T2226" s="246"/>
      <c r="U2226" s="246"/>
      <c r="V2226" s="246"/>
      <c r="W2226" s="246"/>
      <c r="X2226" s="246"/>
      <c r="Y2226" s="246"/>
      <c r="Z2226" s="246"/>
      <c r="AA2226" s="246"/>
      <c r="AB2226" s="246"/>
      <c r="AC2226" s="246"/>
      <c r="AD2226" s="246"/>
      <c r="AE2226" s="246"/>
      <c r="AF2226" s="246"/>
      <c r="AG2226" s="246"/>
      <c r="AH2226" s="246"/>
      <c r="AI2226" s="246"/>
      <c r="AJ2226" s="246"/>
      <c r="AK2226" s="246"/>
      <c r="AL2226" s="246"/>
    </row>
    <row r="2227" spans="3:38" s="47" customFormat="1" ht="38.25" customHeight="1" x14ac:dyDescent="0.25">
      <c r="C2227" s="243"/>
      <c r="H2227" s="243"/>
      <c r="L2227" s="282"/>
      <c r="M2227" s="243"/>
      <c r="O2227" s="243"/>
      <c r="P2227" s="246"/>
      <c r="Q2227" s="246"/>
      <c r="R2227" s="246"/>
      <c r="S2227" s="246"/>
      <c r="T2227" s="246"/>
      <c r="U2227" s="246"/>
      <c r="V2227" s="246"/>
      <c r="W2227" s="246"/>
      <c r="X2227" s="246"/>
      <c r="Y2227" s="246"/>
      <c r="Z2227" s="246"/>
      <c r="AA2227" s="246"/>
      <c r="AB2227" s="246"/>
      <c r="AC2227" s="246"/>
      <c r="AD2227" s="246"/>
      <c r="AE2227" s="246"/>
      <c r="AF2227" s="246"/>
      <c r="AG2227" s="246"/>
      <c r="AH2227" s="246"/>
      <c r="AI2227" s="246"/>
      <c r="AJ2227" s="246"/>
      <c r="AK2227" s="246"/>
      <c r="AL2227" s="246"/>
    </row>
    <row r="2228" spans="3:38" s="47" customFormat="1" ht="38.25" customHeight="1" x14ac:dyDescent="0.25">
      <c r="C2228" s="243"/>
      <c r="H2228" s="243"/>
      <c r="L2228" s="282"/>
      <c r="M2228" s="243"/>
      <c r="O2228" s="243"/>
      <c r="P2228" s="246"/>
      <c r="Q2228" s="246"/>
      <c r="R2228" s="246"/>
      <c r="S2228" s="246"/>
      <c r="T2228" s="246"/>
      <c r="U2228" s="246"/>
      <c r="V2228" s="246"/>
      <c r="W2228" s="246"/>
      <c r="X2228" s="246"/>
      <c r="Y2228" s="246"/>
      <c r="Z2228" s="246"/>
      <c r="AA2228" s="246"/>
      <c r="AB2228" s="246"/>
      <c r="AC2228" s="246"/>
      <c r="AD2228" s="246"/>
      <c r="AE2228" s="246"/>
      <c r="AF2228" s="246"/>
      <c r="AG2228" s="246"/>
      <c r="AH2228" s="246"/>
      <c r="AI2228" s="246"/>
      <c r="AJ2228" s="246"/>
      <c r="AK2228" s="246"/>
      <c r="AL2228" s="246"/>
    </row>
    <row r="2229" spans="3:38" s="47" customFormat="1" ht="38.25" customHeight="1" x14ac:dyDescent="0.25">
      <c r="C2229" s="243"/>
      <c r="H2229" s="243"/>
      <c r="L2229" s="282"/>
      <c r="M2229" s="243"/>
      <c r="O2229" s="243"/>
      <c r="P2229" s="246"/>
      <c r="Q2229" s="246"/>
      <c r="R2229" s="246"/>
      <c r="S2229" s="246"/>
      <c r="T2229" s="246"/>
      <c r="U2229" s="246"/>
      <c r="V2229" s="246"/>
      <c r="W2229" s="246"/>
      <c r="X2229" s="246"/>
      <c r="Y2229" s="246"/>
      <c r="Z2229" s="246"/>
      <c r="AA2229" s="246"/>
      <c r="AB2229" s="246"/>
      <c r="AC2229" s="246"/>
      <c r="AD2229" s="246"/>
      <c r="AE2229" s="246"/>
      <c r="AF2229" s="246"/>
      <c r="AG2229" s="246"/>
      <c r="AH2229" s="246"/>
      <c r="AI2229" s="246"/>
      <c r="AJ2229" s="246"/>
      <c r="AK2229" s="246"/>
      <c r="AL2229" s="246"/>
    </row>
    <row r="2230" spans="3:38" s="47" customFormat="1" ht="38.25" customHeight="1" x14ac:dyDescent="0.25">
      <c r="C2230" s="243"/>
      <c r="H2230" s="243"/>
      <c r="L2230" s="282"/>
      <c r="M2230" s="243"/>
      <c r="O2230" s="243"/>
      <c r="P2230" s="246"/>
      <c r="Q2230" s="246"/>
      <c r="R2230" s="246"/>
      <c r="S2230" s="246"/>
      <c r="T2230" s="246"/>
      <c r="U2230" s="246"/>
      <c r="V2230" s="246"/>
      <c r="W2230" s="246"/>
      <c r="X2230" s="246"/>
      <c r="Y2230" s="246"/>
      <c r="Z2230" s="246"/>
      <c r="AA2230" s="246"/>
      <c r="AB2230" s="246"/>
      <c r="AC2230" s="246"/>
      <c r="AD2230" s="246"/>
      <c r="AE2230" s="246"/>
      <c r="AF2230" s="246"/>
      <c r="AG2230" s="246"/>
      <c r="AH2230" s="246"/>
      <c r="AI2230" s="246"/>
      <c r="AJ2230" s="246"/>
      <c r="AK2230" s="246"/>
      <c r="AL2230" s="246"/>
    </row>
    <row r="2231" spans="3:38" s="47" customFormat="1" ht="38.25" customHeight="1" x14ac:dyDescent="0.25">
      <c r="C2231" s="243"/>
      <c r="H2231" s="243"/>
      <c r="L2231" s="282"/>
      <c r="M2231" s="243"/>
      <c r="O2231" s="243"/>
      <c r="P2231" s="246"/>
      <c r="Q2231" s="246"/>
      <c r="R2231" s="246"/>
      <c r="S2231" s="246"/>
      <c r="T2231" s="246"/>
      <c r="U2231" s="246"/>
      <c r="V2231" s="246"/>
      <c r="W2231" s="246"/>
      <c r="X2231" s="246"/>
      <c r="Y2231" s="246"/>
      <c r="Z2231" s="246"/>
      <c r="AA2231" s="246"/>
      <c r="AB2231" s="246"/>
      <c r="AC2231" s="246"/>
      <c r="AD2231" s="246"/>
      <c r="AE2231" s="246"/>
      <c r="AF2231" s="246"/>
      <c r="AG2231" s="246"/>
      <c r="AH2231" s="246"/>
      <c r="AI2231" s="246"/>
      <c r="AJ2231" s="246"/>
      <c r="AK2231" s="246"/>
      <c r="AL2231" s="246"/>
    </row>
    <row r="2232" spans="3:38" s="47" customFormat="1" ht="38.25" customHeight="1" x14ac:dyDescent="0.25">
      <c r="C2232" s="243"/>
      <c r="H2232" s="243"/>
      <c r="L2232" s="282"/>
      <c r="M2232" s="243"/>
      <c r="O2232" s="243"/>
      <c r="P2232" s="246"/>
      <c r="Q2232" s="246"/>
      <c r="R2232" s="246"/>
      <c r="S2232" s="246"/>
      <c r="T2232" s="246"/>
      <c r="U2232" s="246"/>
      <c r="V2232" s="246"/>
      <c r="W2232" s="246"/>
      <c r="X2232" s="246"/>
      <c r="Y2232" s="246"/>
      <c r="Z2232" s="246"/>
      <c r="AA2232" s="246"/>
      <c r="AB2232" s="246"/>
      <c r="AC2232" s="246"/>
      <c r="AD2232" s="246"/>
      <c r="AE2232" s="246"/>
      <c r="AF2232" s="246"/>
      <c r="AG2232" s="246"/>
      <c r="AH2232" s="246"/>
      <c r="AI2232" s="246"/>
      <c r="AJ2232" s="246"/>
      <c r="AK2232" s="246"/>
      <c r="AL2232" s="246"/>
    </row>
    <row r="2233" spans="3:38" s="47" customFormat="1" ht="38.25" customHeight="1" x14ac:dyDescent="0.25">
      <c r="C2233" s="243"/>
      <c r="H2233" s="243"/>
      <c r="L2233" s="282"/>
      <c r="M2233" s="243"/>
      <c r="O2233" s="243"/>
      <c r="P2233" s="246"/>
      <c r="Q2233" s="246"/>
      <c r="R2233" s="246"/>
      <c r="S2233" s="246"/>
      <c r="T2233" s="246"/>
      <c r="U2233" s="246"/>
      <c r="V2233" s="246"/>
      <c r="W2233" s="246"/>
      <c r="X2233" s="246"/>
      <c r="Y2233" s="246"/>
      <c r="Z2233" s="246"/>
      <c r="AA2233" s="246"/>
      <c r="AB2233" s="246"/>
      <c r="AC2233" s="246"/>
      <c r="AD2233" s="246"/>
      <c r="AE2233" s="246"/>
      <c r="AF2233" s="246"/>
      <c r="AG2233" s="246"/>
      <c r="AH2233" s="246"/>
      <c r="AI2233" s="246"/>
      <c r="AJ2233" s="246"/>
      <c r="AK2233" s="246"/>
      <c r="AL2233" s="246"/>
    </row>
    <row r="2234" spans="3:38" s="47" customFormat="1" ht="38.25" customHeight="1" x14ac:dyDescent="0.25">
      <c r="C2234" s="243"/>
      <c r="H2234" s="243"/>
      <c r="L2234" s="282"/>
      <c r="M2234" s="243"/>
      <c r="O2234" s="243"/>
      <c r="P2234" s="246"/>
      <c r="Q2234" s="246"/>
      <c r="R2234" s="246"/>
      <c r="S2234" s="246"/>
      <c r="T2234" s="246"/>
      <c r="U2234" s="246"/>
      <c r="V2234" s="246"/>
      <c r="W2234" s="246"/>
      <c r="X2234" s="246"/>
      <c r="Y2234" s="246"/>
      <c r="Z2234" s="246"/>
      <c r="AA2234" s="246"/>
      <c r="AB2234" s="246"/>
      <c r="AC2234" s="246"/>
      <c r="AD2234" s="246"/>
      <c r="AE2234" s="246"/>
      <c r="AF2234" s="246"/>
      <c r="AG2234" s="246"/>
      <c r="AH2234" s="246"/>
      <c r="AI2234" s="246"/>
      <c r="AJ2234" s="246"/>
      <c r="AK2234" s="246"/>
      <c r="AL2234" s="246"/>
    </row>
    <row r="2235" spans="3:38" s="47" customFormat="1" ht="38.25" customHeight="1" x14ac:dyDescent="0.25">
      <c r="C2235" s="243"/>
      <c r="H2235" s="243"/>
      <c r="L2235" s="282"/>
      <c r="M2235" s="243"/>
      <c r="O2235" s="243"/>
      <c r="P2235" s="246"/>
      <c r="Q2235" s="246"/>
      <c r="R2235" s="246"/>
      <c r="S2235" s="246"/>
      <c r="T2235" s="246"/>
      <c r="U2235" s="246"/>
      <c r="V2235" s="246"/>
      <c r="W2235" s="246"/>
      <c r="X2235" s="246"/>
      <c r="Y2235" s="246"/>
      <c r="Z2235" s="246"/>
      <c r="AA2235" s="246"/>
      <c r="AB2235" s="246"/>
      <c r="AC2235" s="246"/>
      <c r="AD2235" s="246"/>
      <c r="AE2235" s="246"/>
      <c r="AF2235" s="246"/>
      <c r="AG2235" s="246"/>
      <c r="AH2235" s="246"/>
      <c r="AI2235" s="246"/>
      <c r="AJ2235" s="246"/>
      <c r="AK2235" s="246"/>
      <c r="AL2235" s="246"/>
    </row>
    <row r="2236" spans="3:38" s="47" customFormat="1" ht="38.25" customHeight="1" x14ac:dyDescent="0.25">
      <c r="C2236" s="243"/>
      <c r="H2236" s="243"/>
      <c r="L2236" s="282"/>
      <c r="M2236" s="243"/>
      <c r="O2236" s="243"/>
      <c r="P2236" s="246"/>
      <c r="Q2236" s="246"/>
      <c r="R2236" s="246"/>
      <c r="S2236" s="246"/>
      <c r="T2236" s="246"/>
      <c r="U2236" s="246"/>
      <c r="V2236" s="246"/>
      <c r="W2236" s="246"/>
      <c r="X2236" s="246"/>
      <c r="Y2236" s="246"/>
      <c r="Z2236" s="246"/>
      <c r="AA2236" s="246"/>
      <c r="AB2236" s="246"/>
      <c r="AC2236" s="246"/>
      <c r="AD2236" s="246"/>
      <c r="AE2236" s="246"/>
      <c r="AF2236" s="246"/>
      <c r="AG2236" s="246"/>
      <c r="AH2236" s="246"/>
      <c r="AI2236" s="246"/>
      <c r="AJ2236" s="246"/>
      <c r="AK2236" s="246"/>
      <c r="AL2236" s="246"/>
    </row>
    <row r="2237" spans="3:38" s="47" customFormat="1" ht="38.25" customHeight="1" x14ac:dyDescent="0.25">
      <c r="C2237" s="243"/>
      <c r="H2237" s="243"/>
      <c r="L2237" s="282"/>
      <c r="M2237" s="243"/>
      <c r="O2237" s="243"/>
      <c r="P2237" s="246"/>
      <c r="Q2237" s="246"/>
      <c r="R2237" s="246"/>
      <c r="S2237" s="246"/>
      <c r="T2237" s="246"/>
      <c r="U2237" s="246"/>
      <c r="V2237" s="246"/>
      <c r="W2237" s="246"/>
      <c r="X2237" s="246"/>
      <c r="Y2237" s="246"/>
      <c r="Z2237" s="246"/>
      <c r="AA2237" s="246"/>
      <c r="AB2237" s="246"/>
      <c r="AC2237" s="246"/>
      <c r="AD2237" s="246"/>
      <c r="AE2237" s="246"/>
      <c r="AF2237" s="246"/>
      <c r="AG2237" s="246"/>
      <c r="AH2237" s="246"/>
      <c r="AI2237" s="246"/>
      <c r="AJ2237" s="246"/>
      <c r="AK2237" s="246"/>
      <c r="AL2237" s="246"/>
    </row>
    <row r="2238" spans="3:38" s="47" customFormat="1" ht="38.25" customHeight="1" x14ac:dyDescent="0.25">
      <c r="C2238" s="243"/>
      <c r="H2238" s="243"/>
      <c r="L2238" s="282"/>
      <c r="M2238" s="243"/>
      <c r="O2238" s="243"/>
      <c r="P2238" s="246"/>
      <c r="Q2238" s="246"/>
      <c r="R2238" s="246"/>
      <c r="S2238" s="246"/>
      <c r="T2238" s="246"/>
      <c r="U2238" s="246"/>
      <c r="V2238" s="246"/>
      <c r="W2238" s="246"/>
      <c r="X2238" s="246"/>
      <c r="Y2238" s="246"/>
      <c r="Z2238" s="246"/>
      <c r="AA2238" s="246"/>
      <c r="AB2238" s="246"/>
      <c r="AC2238" s="246"/>
      <c r="AD2238" s="246"/>
      <c r="AE2238" s="246"/>
      <c r="AF2238" s="246"/>
      <c r="AG2238" s="246"/>
      <c r="AH2238" s="246"/>
      <c r="AI2238" s="246"/>
      <c r="AJ2238" s="246"/>
      <c r="AK2238" s="246"/>
      <c r="AL2238" s="246"/>
    </row>
    <row r="2239" spans="3:38" s="47" customFormat="1" ht="38.25" customHeight="1" x14ac:dyDescent="0.25">
      <c r="C2239" s="243"/>
      <c r="H2239" s="243"/>
      <c r="L2239" s="282"/>
      <c r="M2239" s="243"/>
      <c r="O2239" s="243"/>
      <c r="P2239" s="246"/>
      <c r="Q2239" s="246"/>
      <c r="R2239" s="246"/>
      <c r="S2239" s="246"/>
      <c r="T2239" s="246"/>
      <c r="U2239" s="246"/>
      <c r="V2239" s="246"/>
      <c r="W2239" s="246"/>
      <c r="X2239" s="246"/>
      <c r="Y2239" s="246"/>
      <c r="Z2239" s="246"/>
      <c r="AA2239" s="246"/>
      <c r="AB2239" s="246"/>
      <c r="AC2239" s="246"/>
      <c r="AD2239" s="246"/>
      <c r="AE2239" s="246"/>
      <c r="AF2239" s="246"/>
      <c r="AG2239" s="246"/>
      <c r="AH2239" s="246"/>
      <c r="AI2239" s="246"/>
      <c r="AJ2239" s="246"/>
      <c r="AK2239" s="246"/>
      <c r="AL2239" s="246"/>
    </row>
    <row r="2240" spans="3:38" s="47" customFormat="1" ht="38.25" customHeight="1" x14ac:dyDescent="0.25">
      <c r="C2240" s="243"/>
      <c r="H2240" s="243"/>
      <c r="L2240" s="282"/>
      <c r="M2240" s="243"/>
      <c r="O2240" s="243"/>
      <c r="P2240" s="246"/>
      <c r="Q2240" s="246"/>
      <c r="R2240" s="246"/>
      <c r="S2240" s="246"/>
      <c r="T2240" s="246"/>
      <c r="U2240" s="246"/>
      <c r="V2240" s="246"/>
      <c r="W2240" s="246"/>
      <c r="X2240" s="246"/>
      <c r="Y2240" s="246"/>
      <c r="Z2240" s="246"/>
      <c r="AA2240" s="246"/>
      <c r="AB2240" s="246"/>
      <c r="AC2240" s="246"/>
      <c r="AD2240" s="246"/>
      <c r="AE2240" s="246"/>
      <c r="AF2240" s="246"/>
      <c r="AG2240" s="246"/>
      <c r="AH2240" s="246"/>
      <c r="AI2240" s="246"/>
      <c r="AJ2240" s="246"/>
      <c r="AK2240" s="246"/>
      <c r="AL2240" s="246"/>
    </row>
    <row r="2241" spans="3:38" s="47" customFormat="1" ht="38.25" customHeight="1" x14ac:dyDescent="0.25">
      <c r="C2241" s="243"/>
      <c r="H2241" s="243"/>
      <c r="L2241" s="282"/>
      <c r="M2241" s="243"/>
      <c r="O2241" s="243"/>
      <c r="P2241" s="246"/>
      <c r="Q2241" s="246"/>
      <c r="R2241" s="246"/>
      <c r="S2241" s="246"/>
      <c r="T2241" s="246"/>
      <c r="U2241" s="246"/>
      <c r="V2241" s="246"/>
      <c r="W2241" s="246"/>
      <c r="X2241" s="246"/>
      <c r="Y2241" s="246"/>
      <c r="Z2241" s="246"/>
      <c r="AA2241" s="246"/>
      <c r="AB2241" s="246"/>
      <c r="AC2241" s="246"/>
      <c r="AD2241" s="246"/>
      <c r="AE2241" s="246"/>
      <c r="AF2241" s="246"/>
      <c r="AG2241" s="246"/>
      <c r="AH2241" s="246"/>
      <c r="AI2241" s="246"/>
      <c r="AJ2241" s="246"/>
      <c r="AK2241" s="246"/>
      <c r="AL2241" s="246"/>
    </row>
    <row r="2242" spans="3:38" s="47" customFormat="1" ht="38.25" customHeight="1" x14ac:dyDescent="0.25">
      <c r="C2242" s="243"/>
      <c r="H2242" s="243"/>
      <c r="L2242" s="282"/>
      <c r="M2242" s="243"/>
      <c r="O2242" s="243"/>
      <c r="P2242" s="246"/>
      <c r="Q2242" s="246"/>
      <c r="R2242" s="246"/>
      <c r="S2242" s="246"/>
      <c r="T2242" s="246"/>
      <c r="U2242" s="246"/>
      <c r="V2242" s="246"/>
      <c r="W2242" s="246"/>
      <c r="X2242" s="246"/>
      <c r="Y2242" s="246"/>
      <c r="Z2242" s="246"/>
      <c r="AA2242" s="246"/>
      <c r="AB2242" s="246"/>
      <c r="AC2242" s="246"/>
      <c r="AD2242" s="246"/>
      <c r="AE2242" s="246"/>
      <c r="AF2242" s="246"/>
      <c r="AG2242" s="246"/>
      <c r="AH2242" s="246"/>
      <c r="AI2242" s="246"/>
      <c r="AJ2242" s="246"/>
      <c r="AK2242" s="246"/>
      <c r="AL2242" s="246"/>
    </row>
    <row r="2243" spans="3:38" s="47" customFormat="1" ht="38.25" customHeight="1" x14ac:dyDescent="0.25">
      <c r="C2243" s="243"/>
      <c r="H2243" s="243"/>
      <c r="L2243" s="282"/>
      <c r="M2243" s="243"/>
      <c r="O2243" s="243"/>
      <c r="P2243" s="246"/>
      <c r="Q2243" s="246"/>
      <c r="R2243" s="246"/>
      <c r="S2243" s="246"/>
      <c r="T2243" s="246"/>
      <c r="U2243" s="246"/>
      <c r="V2243" s="246"/>
      <c r="W2243" s="246"/>
      <c r="X2243" s="246"/>
      <c r="Y2243" s="246"/>
      <c r="Z2243" s="246"/>
      <c r="AA2243" s="246"/>
      <c r="AB2243" s="246"/>
      <c r="AC2243" s="246"/>
      <c r="AD2243" s="246"/>
      <c r="AE2243" s="246"/>
      <c r="AF2243" s="246"/>
      <c r="AG2243" s="246"/>
      <c r="AH2243" s="246"/>
      <c r="AI2243" s="246"/>
      <c r="AJ2243" s="246"/>
      <c r="AK2243" s="246"/>
      <c r="AL2243" s="246"/>
    </row>
    <row r="2244" spans="3:38" s="47" customFormat="1" ht="38.25" customHeight="1" x14ac:dyDescent="0.25">
      <c r="C2244" s="243"/>
      <c r="H2244" s="243"/>
      <c r="L2244" s="282"/>
      <c r="M2244" s="243"/>
      <c r="O2244" s="243"/>
      <c r="P2244" s="246"/>
      <c r="Q2244" s="246"/>
      <c r="R2244" s="246"/>
      <c r="S2244" s="246"/>
      <c r="T2244" s="246"/>
      <c r="U2244" s="246"/>
      <c r="V2244" s="246"/>
      <c r="W2244" s="246"/>
      <c r="X2244" s="246"/>
      <c r="Y2244" s="246"/>
      <c r="Z2244" s="246"/>
      <c r="AA2244" s="246"/>
      <c r="AB2244" s="246"/>
      <c r="AC2244" s="246"/>
      <c r="AD2244" s="246"/>
      <c r="AE2244" s="246"/>
      <c r="AF2244" s="246"/>
      <c r="AG2244" s="246"/>
      <c r="AH2244" s="246"/>
      <c r="AI2244" s="246"/>
      <c r="AJ2244" s="246"/>
      <c r="AK2244" s="246"/>
      <c r="AL2244" s="246"/>
    </row>
    <row r="2245" spans="3:38" s="47" customFormat="1" ht="38.25" customHeight="1" x14ac:dyDescent="0.25">
      <c r="C2245" s="243"/>
      <c r="H2245" s="243"/>
      <c r="L2245" s="282"/>
      <c r="M2245" s="243"/>
      <c r="O2245" s="243"/>
      <c r="P2245" s="246"/>
      <c r="Q2245" s="246"/>
      <c r="R2245" s="246"/>
      <c r="S2245" s="246"/>
      <c r="T2245" s="246"/>
      <c r="U2245" s="246"/>
      <c r="V2245" s="246"/>
      <c r="W2245" s="246"/>
      <c r="X2245" s="246"/>
      <c r="Y2245" s="246"/>
      <c r="Z2245" s="246"/>
      <c r="AA2245" s="246"/>
      <c r="AB2245" s="246"/>
      <c r="AC2245" s="246"/>
      <c r="AD2245" s="246"/>
      <c r="AE2245" s="246"/>
      <c r="AF2245" s="246"/>
      <c r="AG2245" s="246"/>
      <c r="AH2245" s="246"/>
      <c r="AI2245" s="246"/>
      <c r="AJ2245" s="246"/>
      <c r="AK2245" s="246"/>
      <c r="AL2245" s="246"/>
    </row>
    <row r="2246" spans="3:38" s="47" customFormat="1" ht="38.25" customHeight="1" x14ac:dyDescent="0.25">
      <c r="C2246" s="243"/>
      <c r="H2246" s="243"/>
      <c r="L2246" s="282"/>
      <c r="M2246" s="243"/>
      <c r="O2246" s="243"/>
      <c r="P2246" s="246"/>
      <c r="Q2246" s="246"/>
      <c r="R2246" s="246"/>
      <c r="S2246" s="246"/>
      <c r="T2246" s="246"/>
      <c r="U2246" s="246"/>
      <c r="V2246" s="246"/>
      <c r="W2246" s="246"/>
      <c r="X2246" s="246"/>
      <c r="Y2246" s="246"/>
      <c r="Z2246" s="246"/>
      <c r="AA2246" s="246"/>
      <c r="AB2246" s="246"/>
      <c r="AC2246" s="246"/>
      <c r="AD2246" s="246"/>
      <c r="AE2246" s="246"/>
      <c r="AF2246" s="246"/>
      <c r="AG2246" s="246"/>
      <c r="AH2246" s="246"/>
      <c r="AI2246" s="246"/>
      <c r="AJ2246" s="246"/>
      <c r="AK2246" s="246"/>
      <c r="AL2246" s="246"/>
    </row>
    <row r="2247" spans="3:38" s="47" customFormat="1" ht="38.25" customHeight="1" x14ac:dyDescent="0.25">
      <c r="C2247" s="243"/>
      <c r="H2247" s="243"/>
      <c r="L2247" s="282"/>
      <c r="M2247" s="243"/>
      <c r="O2247" s="243"/>
      <c r="P2247" s="246"/>
      <c r="Q2247" s="246"/>
      <c r="R2247" s="246"/>
      <c r="S2247" s="246"/>
      <c r="T2247" s="246"/>
      <c r="U2247" s="246"/>
      <c r="V2247" s="246"/>
      <c r="W2247" s="246"/>
      <c r="X2247" s="246"/>
      <c r="Y2247" s="246"/>
      <c r="Z2247" s="246"/>
      <c r="AA2247" s="246"/>
      <c r="AB2247" s="246"/>
      <c r="AC2247" s="246"/>
      <c r="AD2247" s="246"/>
      <c r="AE2247" s="246"/>
      <c r="AF2247" s="246"/>
      <c r="AG2247" s="246"/>
      <c r="AH2247" s="246"/>
      <c r="AI2247" s="246"/>
      <c r="AJ2247" s="246"/>
      <c r="AK2247" s="246"/>
      <c r="AL2247" s="246"/>
    </row>
    <row r="2248" spans="3:38" s="47" customFormat="1" ht="38.25" customHeight="1" x14ac:dyDescent="0.25">
      <c r="C2248" s="243"/>
      <c r="H2248" s="243"/>
      <c r="L2248" s="282"/>
      <c r="M2248" s="243"/>
      <c r="O2248" s="243"/>
      <c r="P2248" s="246"/>
      <c r="Q2248" s="246"/>
      <c r="R2248" s="246"/>
      <c r="S2248" s="246"/>
      <c r="T2248" s="246"/>
      <c r="U2248" s="246"/>
      <c r="V2248" s="246"/>
      <c r="W2248" s="246"/>
      <c r="X2248" s="246"/>
      <c r="Y2248" s="246"/>
      <c r="Z2248" s="246"/>
      <c r="AA2248" s="246"/>
      <c r="AB2248" s="246"/>
      <c r="AC2248" s="246"/>
      <c r="AD2248" s="246"/>
      <c r="AE2248" s="246"/>
      <c r="AF2248" s="246"/>
      <c r="AG2248" s="246"/>
      <c r="AH2248" s="246"/>
      <c r="AI2248" s="246"/>
      <c r="AJ2248" s="246"/>
      <c r="AK2248" s="246"/>
      <c r="AL2248" s="246"/>
    </row>
    <row r="2249" spans="3:38" s="47" customFormat="1" ht="38.25" customHeight="1" x14ac:dyDescent="0.25">
      <c r="C2249" s="243"/>
      <c r="H2249" s="243"/>
      <c r="L2249" s="282"/>
      <c r="M2249" s="243"/>
      <c r="O2249" s="243"/>
      <c r="P2249" s="246"/>
      <c r="Q2249" s="246"/>
      <c r="R2249" s="246"/>
      <c r="S2249" s="246"/>
      <c r="T2249" s="246"/>
      <c r="U2249" s="246"/>
      <c r="V2249" s="246"/>
      <c r="W2249" s="246"/>
      <c r="X2249" s="246"/>
      <c r="Y2249" s="246"/>
      <c r="Z2249" s="246"/>
      <c r="AA2249" s="246"/>
      <c r="AB2249" s="246"/>
      <c r="AC2249" s="246"/>
      <c r="AD2249" s="246"/>
      <c r="AE2249" s="246"/>
      <c r="AF2249" s="246"/>
      <c r="AG2249" s="246"/>
      <c r="AH2249" s="246"/>
      <c r="AI2249" s="246"/>
      <c r="AJ2249" s="246"/>
      <c r="AK2249" s="246"/>
      <c r="AL2249" s="246"/>
    </row>
    <row r="2250" spans="3:38" s="47" customFormat="1" ht="38.25" customHeight="1" x14ac:dyDescent="0.25">
      <c r="C2250" s="243"/>
      <c r="H2250" s="243"/>
      <c r="L2250" s="282"/>
      <c r="M2250" s="243"/>
      <c r="O2250" s="243"/>
      <c r="P2250" s="246"/>
      <c r="Q2250" s="246"/>
      <c r="R2250" s="246"/>
      <c r="S2250" s="246"/>
      <c r="T2250" s="246"/>
      <c r="U2250" s="246"/>
      <c r="V2250" s="246"/>
      <c r="W2250" s="246"/>
      <c r="X2250" s="246"/>
      <c r="Y2250" s="246"/>
      <c r="Z2250" s="246"/>
      <c r="AA2250" s="246"/>
      <c r="AB2250" s="246"/>
      <c r="AC2250" s="246"/>
      <c r="AD2250" s="246"/>
      <c r="AE2250" s="246"/>
      <c r="AF2250" s="246"/>
      <c r="AG2250" s="246"/>
      <c r="AH2250" s="246"/>
      <c r="AI2250" s="246"/>
      <c r="AJ2250" s="246"/>
      <c r="AK2250" s="246"/>
      <c r="AL2250" s="246"/>
    </row>
    <row r="2251" spans="3:38" s="47" customFormat="1" ht="38.25" customHeight="1" x14ac:dyDescent="0.25">
      <c r="C2251" s="243"/>
      <c r="H2251" s="243"/>
      <c r="L2251" s="282"/>
      <c r="M2251" s="243"/>
      <c r="O2251" s="243"/>
      <c r="P2251" s="246"/>
      <c r="Q2251" s="246"/>
      <c r="R2251" s="246"/>
      <c r="S2251" s="246"/>
      <c r="T2251" s="246"/>
      <c r="U2251" s="246"/>
      <c r="V2251" s="246"/>
      <c r="W2251" s="246"/>
      <c r="X2251" s="246"/>
      <c r="Y2251" s="246"/>
      <c r="Z2251" s="246"/>
      <c r="AA2251" s="246"/>
      <c r="AB2251" s="246"/>
      <c r="AC2251" s="246"/>
      <c r="AD2251" s="246"/>
      <c r="AE2251" s="246"/>
      <c r="AF2251" s="246"/>
      <c r="AG2251" s="246"/>
      <c r="AH2251" s="246"/>
      <c r="AI2251" s="246"/>
      <c r="AJ2251" s="246"/>
      <c r="AK2251" s="246"/>
      <c r="AL2251" s="246"/>
    </row>
    <row r="2252" spans="3:38" s="47" customFormat="1" ht="38.25" customHeight="1" x14ac:dyDescent="0.25">
      <c r="C2252" s="243"/>
      <c r="H2252" s="243"/>
      <c r="L2252" s="282"/>
      <c r="M2252" s="243"/>
      <c r="O2252" s="243"/>
      <c r="P2252" s="246"/>
      <c r="Q2252" s="246"/>
      <c r="R2252" s="246"/>
      <c r="S2252" s="246"/>
      <c r="T2252" s="246"/>
      <c r="U2252" s="246"/>
      <c r="V2252" s="246"/>
      <c r="W2252" s="246"/>
      <c r="X2252" s="246"/>
      <c r="Y2252" s="246"/>
      <c r="Z2252" s="246"/>
      <c r="AA2252" s="246"/>
      <c r="AB2252" s="246"/>
      <c r="AC2252" s="246"/>
      <c r="AD2252" s="246"/>
      <c r="AE2252" s="246"/>
      <c r="AF2252" s="246"/>
      <c r="AG2252" s="246"/>
      <c r="AH2252" s="246"/>
      <c r="AI2252" s="246"/>
      <c r="AJ2252" s="246"/>
      <c r="AK2252" s="246"/>
      <c r="AL2252" s="246"/>
    </row>
    <row r="2253" spans="3:38" s="47" customFormat="1" ht="38.25" customHeight="1" x14ac:dyDescent="0.25">
      <c r="C2253" s="243"/>
      <c r="H2253" s="243"/>
      <c r="L2253" s="282"/>
      <c r="M2253" s="243"/>
      <c r="O2253" s="243"/>
      <c r="P2253" s="246"/>
      <c r="Q2253" s="246"/>
      <c r="R2253" s="246"/>
      <c r="S2253" s="246"/>
      <c r="T2253" s="246"/>
      <c r="U2253" s="246"/>
      <c r="V2253" s="246"/>
      <c r="W2253" s="246"/>
      <c r="X2253" s="246"/>
      <c r="Y2253" s="246"/>
      <c r="Z2253" s="246"/>
      <c r="AA2253" s="246"/>
      <c r="AB2253" s="246"/>
      <c r="AC2253" s="246"/>
      <c r="AD2253" s="246"/>
      <c r="AE2253" s="246"/>
      <c r="AF2253" s="246"/>
      <c r="AG2253" s="246"/>
      <c r="AH2253" s="246"/>
      <c r="AI2253" s="246"/>
      <c r="AJ2253" s="246"/>
      <c r="AK2253" s="246"/>
      <c r="AL2253" s="246"/>
    </row>
    <row r="2254" spans="3:38" s="47" customFormat="1" ht="38.25" customHeight="1" x14ac:dyDescent="0.25">
      <c r="C2254" s="243"/>
      <c r="H2254" s="243"/>
      <c r="L2254" s="282"/>
      <c r="M2254" s="243"/>
      <c r="O2254" s="243"/>
      <c r="P2254" s="246"/>
      <c r="Q2254" s="246"/>
      <c r="R2254" s="246"/>
      <c r="S2254" s="246"/>
      <c r="T2254" s="246"/>
      <c r="U2254" s="246"/>
      <c r="V2254" s="246"/>
      <c r="W2254" s="246"/>
      <c r="X2254" s="246"/>
      <c r="Y2254" s="246"/>
      <c r="Z2254" s="246"/>
      <c r="AA2254" s="246"/>
      <c r="AB2254" s="246"/>
      <c r="AC2254" s="246"/>
      <c r="AD2254" s="246"/>
      <c r="AE2254" s="246"/>
      <c r="AF2254" s="246"/>
      <c r="AG2254" s="246"/>
      <c r="AH2254" s="246"/>
      <c r="AI2254" s="246"/>
      <c r="AJ2254" s="246"/>
      <c r="AK2254" s="246"/>
      <c r="AL2254" s="246"/>
    </row>
    <row r="2255" spans="3:38" s="47" customFormat="1" ht="38.25" customHeight="1" x14ac:dyDescent="0.25">
      <c r="C2255" s="243"/>
      <c r="H2255" s="243"/>
      <c r="L2255" s="282"/>
      <c r="M2255" s="243"/>
      <c r="O2255" s="243"/>
      <c r="P2255" s="246"/>
      <c r="Q2255" s="246"/>
      <c r="R2255" s="246"/>
      <c r="S2255" s="246"/>
      <c r="T2255" s="246"/>
      <c r="U2255" s="246"/>
      <c r="V2255" s="246"/>
      <c r="W2255" s="246"/>
      <c r="X2255" s="246"/>
      <c r="Y2255" s="246"/>
      <c r="Z2255" s="246"/>
      <c r="AA2255" s="246"/>
      <c r="AB2255" s="246"/>
      <c r="AC2255" s="246"/>
      <c r="AD2255" s="246"/>
      <c r="AE2255" s="246"/>
      <c r="AF2255" s="246"/>
      <c r="AG2255" s="246"/>
      <c r="AH2255" s="246"/>
      <c r="AI2255" s="246"/>
      <c r="AJ2255" s="246"/>
      <c r="AK2255" s="246"/>
      <c r="AL2255" s="246"/>
    </row>
    <row r="2256" spans="3:38" s="47" customFormat="1" ht="38.25" customHeight="1" x14ac:dyDescent="0.25">
      <c r="C2256" s="243"/>
      <c r="H2256" s="243"/>
      <c r="L2256" s="282"/>
      <c r="M2256" s="243"/>
      <c r="O2256" s="243"/>
      <c r="P2256" s="246"/>
      <c r="Q2256" s="246"/>
      <c r="R2256" s="246"/>
      <c r="S2256" s="246"/>
      <c r="T2256" s="246"/>
      <c r="U2256" s="246"/>
      <c r="V2256" s="246"/>
      <c r="W2256" s="246"/>
      <c r="X2256" s="246"/>
      <c r="Y2256" s="246"/>
      <c r="Z2256" s="246"/>
      <c r="AA2256" s="246"/>
      <c r="AB2256" s="246"/>
      <c r="AC2256" s="246"/>
      <c r="AD2256" s="246"/>
      <c r="AE2256" s="246"/>
      <c r="AF2256" s="246"/>
      <c r="AG2256" s="246"/>
      <c r="AH2256" s="246"/>
      <c r="AI2256" s="246"/>
      <c r="AJ2256" s="246"/>
      <c r="AK2256" s="246"/>
      <c r="AL2256" s="246"/>
    </row>
    <row r="2257" spans="3:38" s="47" customFormat="1" ht="38.25" customHeight="1" x14ac:dyDescent="0.25">
      <c r="C2257" s="243"/>
      <c r="H2257" s="243"/>
      <c r="L2257" s="282"/>
      <c r="M2257" s="243"/>
      <c r="O2257" s="243"/>
      <c r="P2257" s="246"/>
      <c r="Q2257" s="246"/>
      <c r="R2257" s="246"/>
      <c r="S2257" s="246"/>
      <c r="T2257" s="246"/>
      <c r="U2257" s="246"/>
      <c r="V2257" s="246"/>
      <c r="W2257" s="246"/>
      <c r="X2257" s="246"/>
      <c r="Y2257" s="246"/>
      <c r="Z2257" s="246"/>
      <c r="AA2257" s="246"/>
      <c r="AB2257" s="246"/>
      <c r="AC2257" s="246"/>
      <c r="AD2257" s="246"/>
      <c r="AE2257" s="246"/>
      <c r="AF2257" s="246"/>
      <c r="AG2257" s="246"/>
      <c r="AH2257" s="246"/>
      <c r="AI2257" s="246"/>
      <c r="AJ2257" s="246"/>
      <c r="AK2257" s="246"/>
      <c r="AL2257" s="246"/>
    </row>
    <row r="2258" spans="3:38" s="47" customFormat="1" ht="38.25" customHeight="1" x14ac:dyDescent="0.25">
      <c r="C2258" s="243"/>
      <c r="H2258" s="243"/>
      <c r="L2258" s="282"/>
      <c r="M2258" s="243"/>
      <c r="O2258" s="243"/>
      <c r="P2258" s="246"/>
      <c r="Q2258" s="246"/>
      <c r="R2258" s="246"/>
      <c r="S2258" s="246"/>
      <c r="T2258" s="246"/>
      <c r="U2258" s="246"/>
      <c r="V2258" s="246"/>
      <c r="W2258" s="246"/>
      <c r="X2258" s="246"/>
      <c r="Y2258" s="246"/>
      <c r="Z2258" s="246"/>
      <c r="AA2258" s="246"/>
      <c r="AB2258" s="246"/>
      <c r="AC2258" s="246"/>
      <c r="AD2258" s="246"/>
      <c r="AE2258" s="246"/>
      <c r="AF2258" s="246"/>
      <c r="AG2258" s="246"/>
      <c r="AH2258" s="246"/>
      <c r="AI2258" s="246"/>
      <c r="AJ2258" s="246"/>
      <c r="AK2258" s="246"/>
      <c r="AL2258" s="246"/>
    </row>
    <row r="2259" spans="3:38" s="47" customFormat="1" ht="38.25" customHeight="1" x14ac:dyDescent="0.25">
      <c r="C2259" s="243"/>
      <c r="H2259" s="243"/>
      <c r="L2259" s="282"/>
      <c r="M2259" s="243"/>
      <c r="O2259" s="243"/>
      <c r="P2259" s="246"/>
      <c r="Q2259" s="246"/>
      <c r="R2259" s="246"/>
      <c r="S2259" s="246"/>
      <c r="T2259" s="246"/>
      <c r="U2259" s="246"/>
      <c r="V2259" s="246"/>
      <c r="W2259" s="246"/>
      <c r="X2259" s="246"/>
      <c r="Y2259" s="246"/>
      <c r="Z2259" s="246"/>
      <c r="AA2259" s="246"/>
      <c r="AB2259" s="246"/>
      <c r="AC2259" s="246"/>
      <c r="AD2259" s="246"/>
      <c r="AE2259" s="246"/>
      <c r="AF2259" s="246"/>
      <c r="AG2259" s="246"/>
      <c r="AH2259" s="246"/>
      <c r="AI2259" s="246"/>
      <c r="AJ2259" s="246"/>
      <c r="AK2259" s="246"/>
      <c r="AL2259" s="246"/>
    </row>
    <row r="2260" spans="3:38" s="47" customFormat="1" ht="38.25" customHeight="1" x14ac:dyDescent="0.25">
      <c r="C2260" s="243"/>
      <c r="H2260" s="243"/>
      <c r="L2260" s="282"/>
      <c r="M2260" s="243"/>
      <c r="O2260" s="243"/>
      <c r="P2260" s="246"/>
      <c r="Q2260" s="246"/>
      <c r="R2260" s="246"/>
      <c r="S2260" s="246"/>
      <c r="T2260" s="246"/>
      <c r="U2260" s="246"/>
      <c r="V2260" s="246"/>
      <c r="W2260" s="246"/>
      <c r="X2260" s="246"/>
      <c r="Y2260" s="246"/>
      <c r="Z2260" s="246"/>
      <c r="AA2260" s="246"/>
      <c r="AB2260" s="246"/>
      <c r="AC2260" s="246"/>
      <c r="AD2260" s="246"/>
      <c r="AE2260" s="246"/>
      <c r="AF2260" s="246"/>
      <c r="AG2260" s="246"/>
      <c r="AH2260" s="246"/>
      <c r="AI2260" s="246"/>
      <c r="AJ2260" s="246"/>
      <c r="AK2260" s="246"/>
      <c r="AL2260" s="246"/>
    </row>
    <row r="2261" spans="3:38" s="47" customFormat="1" ht="38.25" customHeight="1" x14ac:dyDescent="0.25">
      <c r="C2261" s="243"/>
      <c r="H2261" s="243"/>
      <c r="L2261" s="282"/>
      <c r="M2261" s="243"/>
      <c r="O2261" s="243"/>
      <c r="P2261" s="246"/>
      <c r="Q2261" s="246"/>
      <c r="R2261" s="246"/>
      <c r="S2261" s="246"/>
      <c r="T2261" s="246"/>
      <c r="U2261" s="246"/>
      <c r="V2261" s="246"/>
      <c r="W2261" s="246"/>
      <c r="X2261" s="246"/>
      <c r="Y2261" s="246"/>
      <c r="Z2261" s="246"/>
      <c r="AA2261" s="246"/>
      <c r="AB2261" s="246"/>
      <c r="AC2261" s="246"/>
      <c r="AD2261" s="246"/>
      <c r="AE2261" s="246"/>
      <c r="AF2261" s="246"/>
      <c r="AG2261" s="246"/>
      <c r="AH2261" s="246"/>
      <c r="AI2261" s="246"/>
      <c r="AJ2261" s="246"/>
      <c r="AK2261" s="246"/>
      <c r="AL2261" s="246"/>
    </row>
    <row r="2262" spans="3:38" s="47" customFormat="1" ht="38.25" customHeight="1" x14ac:dyDescent="0.25">
      <c r="C2262" s="243"/>
      <c r="H2262" s="243"/>
      <c r="L2262" s="282"/>
      <c r="M2262" s="243"/>
      <c r="O2262" s="243"/>
      <c r="P2262" s="246"/>
      <c r="Q2262" s="246"/>
      <c r="R2262" s="246"/>
      <c r="S2262" s="246"/>
      <c r="T2262" s="246"/>
      <c r="U2262" s="246"/>
      <c r="V2262" s="246"/>
      <c r="W2262" s="246"/>
      <c r="X2262" s="246"/>
      <c r="Y2262" s="246"/>
      <c r="Z2262" s="246"/>
      <c r="AA2262" s="246"/>
      <c r="AB2262" s="246"/>
      <c r="AC2262" s="246"/>
      <c r="AD2262" s="246"/>
      <c r="AE2262" s="246"/>
      <c r="AF2262" s="246"/>
      <c r="AG2262" s="246"/>
      <c r="AH2262" s="246"/>
      <c r="AI2262" s="246"/>
      <c r="AJ2262" s="246"/>
      <c r="AK2262" s="246"/>
      <c r="AL2262" s="246"/>
    </row>
    <row r="2263" spans="3:38" s="47" customFormat="1" ht="38.25" customHeight="1" x14ac:dyDescent="0.25">
      <c r="C2263" s="243"/>
      <c r="H2263" s="243"/>
      <c r="L2263" s="282"/>
      <c r="M2263" s="243"/>
      <c r="O2263" s="243"/>
      <c r="P2263" s="246"/>
      <c r="Q2263" s="246"/>
      <c r="R2263" s="246"/>
      <c r="S2263" s="246"/>
      <c r="T2263" s="246"/>
      <c r="U2263" s="246"/>
      <c r="V2263" s="246"/>
      <c r="W2263" s="246"/>
      <c r="X2263" s="246"/>
      <c r="Y2263" s="246"/>
      <c r="Z2263" s="246"/>
      <c r="AA2263" s="246"/>
      <c r="AB2263" s="246"/>
      <c r="AC2263" s="246"/>
      <c r="AD2263" s="246"/>
      <c r="AE2263" s="246"/>
      <c r="AF2263" s="246"/>
      <c r="AG2263" s="246"/>
      <c r="AH2263" s="246"/>
      <c r="AI2263" s="246"/>
      <c r="AJ2263" s="246"/>
      <c r="AK2263" s="246"/>
      <c r="AL2263" s="246"/>
    </row>
    <row r="2264" spans="3:38" s="47" customFormat="1" ht="38.25" customHeight="1" x14ac:dyDescent="0.25">
      <c r="C2264" s="243"/>
      <c r="H2264" s="243"/>
      <c r="L2264" s="282"/>
      <c r="M2264" s="243"/>
      <c r="O2264" s="243"/>
      <c r="P2264" s="246"/>
      <c r="Q2264" s="246"/>
      <c r="R2264" s="246"/>
      <c r="S2264" s="246"/>
      <c r="T2264" s="246"/>
      <c r="U2264" s="246"/>
      <c r="V2264" s="246"/>
      <c r="W2264" s="246"/>
      <c r="X2264" s="246"/>
      <c r="Y2264" s="246"/>
      <c r="Z2264" s="246"/>
      <c r="AA2264" s="246"/>
      <c r="AB2264" s="246"/>
      <c r="AC2264" s="246"/>
      <c r="AD2264" s="246"/>
      <c r="AE2264" s="246"/>
      <c r="AF2264" s="246"/>
      <c r="AG2264" s="246"/>
      <c r="AH2264" s="246"/>
      <c r="AI2264" s="246"/>
      <c r="AJ2264" s="246"/>
      <c r="AK2264" s="246"/>
      <c r="AL2264" s="246"/>
    </row>
    <row r="2265" spans="3:38" s="47" customFormat="1" ht="38.25" customHeight="1" x14ac:dyDescent="0.25">
      <c r="C2265" s="243"/>
      <c r="H2265" s="243"/>
      <c r="L2265" s="282"/>
      <c r="M2265" s="243"/>
      <c r="O2265" s="243"/>
      <c r="P2265" s="246"/>
      <c r="Q2265" s="246"/>
      <c r="R2265" s="246"/>
      <c r="S2265" s="246"/>
      <c r="T2265" s="246"/>
      <c r="U2265" s="246"/>
      <c r="V2265" s="246"/>
      <c r="W2265" s="246"/>
      <c r="X2265" s="246"/>
      <c r="Y2265" s="246"/>
      <c r="Z2265" s="246"/>
      <c r="AA2265" s="246"/>
      <c r="AB2265" s="246"/>
      <c r="AC2265" s="246"/>
      <c r="AD2265" s="246"/>
      <c r="AE2265" s="246"/>
      <c r="AF2265" s="246"/>
      <c r="AG2265" s="246"/>
      <c r="AH2265" s="246"/>
      <c r="AI2265" s="246"/>
      <c r="AJ2265" s="246"/>
      <c r="AK2265" s="246"/>
      <c r="AL2265" s="246"/>
    </row>
    <row r="2266" spans="3:38" s="47" customFormat="1" ht="38.25" customHeight="1" x14ac:dyDescent="0.25">
      <c r="C2266" s="243"/>
      <c r="H2266" s="243"/>
      <c r="L2266" s="282"/>
      <c r="M2266" s="243"/>
      <c r="O2266" s="243"/>
      <c r="P2266" s="246"/>
      <c r="Q2266" s="246"/>
      <c r="R2266" s="246"/>
      <c r="S2266" s="246"/>
      <c r="T2266" s="246"/>
      <c r="U2266" s="246"/>
      <c r="V2266" s="246"/>
      <c r="W2266" s="246"/>
      <c r="X2266" s="246"/>
      <c r="Y2266" s="246"/>
      <c r="Z2266" s="246"/>
      <c r="AA2266" s="246"/>
      <c r="AB2266" s="246"/>
      <c r="AC2266" s="246"/>
      <c r="AD2266" s="246"/>
      <c r="AE2266" s="246"/>
      <c r="AF2266" s="246"/>
      <c r="AG2266" s="246"/>
      <c r="AH2266" s="246"/>
      <c r="AI2266" s="246"/>
      <c r="AJ2266" s="246"/>
      <c r="AK2266" s="246"/>
      <c r="AL2266" s="246"/>
    </row>
    <row r="2267" spans="3:38" s="47" customFormat="1" ht="38.25" customHeight="1" x14ac:dyDescent="0.25">
      <c r="C2267" s="243"/>
      <c r="H2267" s="243"/>
      <c r="L2267" s="282"/>
      <c r="M2267" s="243"/>
      <c r="O2267" s="243"/>
      <c r="P2267" s="246"/>
      <c r="Q2267" s="246"/>
      <c r="R2267" s="246"/>
      <c r="S2267" s="246"/>
      <c r="T2267" s="246"/>
      <c r="U2267" s="246"/>
      <c r="V2267" s="246"/>
      <c r="W2267" s="246"/>
      <c r="X2267" s="246"/>
      <c r="Y2267" s="246"/>
      <c r="Z2267" s="246"/>
      <c r="AA2267" s="246"/>
      <c r="AB2267" s="246"/>
      <c r="AC2267" s="246"/>
      <c r="AD2267" s="246"/>
      <c r="AE2267" s="246"/>
      <c r="AF2267" s="246"/>
      <c r="AG2267" s="246"/>
      <c r="AH2267" s="246"/>
      <c r="AI2267" s="246"/>
      <c r="AJ2267" s="246"/>
      <c r="AK2267" s="246"/>
      <c r="AL2267" s="246"/>
    </row>
    <row r="2268" spans="3:38" s="47" customFormat="1" ht="38.25" customHeight="1" x14ac:dyDescent="0.25">
      <c r="C2268" s="243"/>
      <c r="H2268" s="243"/>
      <c r="L2268" s="282"/>
      <c r="M2268" s="243"/>
      <c r="O2268" s="243"/>
      <c r="P2268" s="246"/>
      <c r="Q2268" s="246"/>
      <c r="R2268" s="246"/>
      <c r="S2268" s="246"/>
      <c r="T2268" s="246"/>
      <c r="U2268" s="246"/>
      <c r="V2268" s="246"/>
      <c r="W2268" s="246"/>
      <c r="X2268" s="246"/>
      <c r="Y2268" s="246"/>
      <c r="Z2268" s="246"/>
      <c r="AA2268" s="246"/>
      <c r="AB2268" s="246"/>
      <c r="AC2268" s="246"/>
      <c r="AD2268" s="246"/>
      <c r="AE2268" s="246"/>
      <c r="AF2268" s="246"/>
      <c r="AG2268" s="246"/>
      <c r="AH2268" s="246"/>
      <c r="AI2268" s="246"/>
      <c r="AJ2268" s="246"/>
      <c r="AK2268" s="246"/>
      <c r="AL2268" s="246"/>
    </row>
    <row r="2269" spans="3:38" s="47" customFormat="1" ht="38.25" customHeight="1" x14ac:dyDescent="0.25">
      <c r="C2269" s="243"/>
      <c r="H2269" s="243"/>
      <c r="L2269" s="282"/>
      <c r="M2269" s="243"/>
      <c r="O2269" s="243"/>
      <c r="P2269" s="246"/>
      <c r="Q2269" s="246"/>
      <c r="R2269" s="246"/>
      <c r="S2269" s="246"/>
      <c r="T2269" s="246"/>
      <c r="U2269" s="246"/>
      <c r="V2269" s="246"/>
      <c r="W2269" s="246"/>
      <c r="X2269" s="246"/>
      <c r="Y2269" s="246"/>
      <c r="Z2269" s="246"/>
      <c r="AA2269" s="246"/>
      <c r="AB2269" s="246"/>
      <c r="AC2269" s="246"/>
      <c r="AD2269" s="246"/>
      <c r="AE2269" s="246"/>
      <c r="AF2269" s="246"/>
      <c r="AG2269" s="246"/>
      <c r="AH2269" s="246"/>
      <c r="AI2269" s="246"/>
      <c r="AJ2269" s="246"/>
      <c r="AK2269" s="246"/>
      <c r="AL2269" s="246"/>
    </row>
    <row r="2270" spans="3:38" s="47" customFormat="1" ht="38.25" customHeight="1" x14ac:dyDescent="0.25">
      <c r="C2270" s="243"/>
      <c r="H2270" s="243"/>
      <c r="L2270" s="282"/>
      <c r="M2270" s="243"/>
      <c r="O2270" s="243"/>
      <c r="P2270" s="246"/>
      <c r="Q2270" s="246"/>
      <c r="R2270" s="246"/>
      <c r="S2270" s="246"/>
      <c r="T2270" s="246"/>
      <c r="U2270" s="246"/>
      <c r="V2270" s="246"/>
      <c r="W2270" s="246"/>
      <c r="X2270" s="246"/>
      <c r="Y2270" s="246"/>
      <c r="Z2270" s="246"/>
      <c r="AA2270" s="246"/>
      <c r="AB2270" s="246"/>
      <c r="AC2270" s="246"/>
      <c r="AD2270" s="246"/>
      <c r="AE2270" s="246"/>
      <c r="AF2270" s="246"/>
      <c r="AG2270" s="246"/>
      <c r="AH2270" s="246"/>
      <c r="AI2270" s="246"/>
      <c r="AJ2270" s="246"/>
      <c r="AK2270" s="246"/>
      <c r="AL2270" s="246"/>
    </row>
    <row r="2271" spans="3:38" s="47" customFormat="1" ht="38.25" customHeight="1" x14ac:dyDescent="0.25">
      <c r="C2271" s="243"/>
      <c r="H2271" s="243"/>
      <c r="L2271" s="282"/>
      <c r="M2271" s="243"/>
      <c r="O2271" s="243"/>
      <c r="P2271" s="246"/>
      <c r="Q2271" s="246"/>
      <c r="R2271" s="246"/>
      <c r="S2271" s="246"/>
      <c r="T2271" s="246"/>
      <c r="U2271" s="246"/>
      <c r="V2271" s="246"/>
      <c r="W2271" s="246"/>
      <c r="X2271" s="246"/>
      <c r="Y2271" s="246"/>
      <c r="Z2271" s="246"/>
      <c r="AA2271" s="246"/>
      <c r="AB2271" s="246"/>
      <c r="AC2271" s="246"/>
      <c r="AD2271" s="246"/>
      <c r="AE2271" s="246"/>
      <c r="AF2271" s="246"/>
      <c r="AG2271" s="246"/>
      <c r="AH2271" s="246"/>
      <c r="AI2271" s="246"/>
      <c r="AJ2271" s="246"/>
      <c r="AK2271" s="246"/>
      <c r="AL2271" s="246"/>
    </row>
    <row r="2272" spans="3:38" s="47" customFormat="1" ht="38.25" customHeight="1" x14ac:dyDescent="0.25">
      <c r="C2272" s="243"/>
      <c r="H2272" s="243"/>
      <c r="L2272" s="282"/>
      <c r="M2272" s="243"/>
      <c r="O2272" s="243"/>
      <c r="P2272" s="246"/>
      <c r="Q2272" s="246"/>
      <c r="R2272" s="246"/>
      <c r="S2272" s="246"/>
      <c r="T2272" s="246"/>
      <c r="U2272" s="246"/>
      <c r="V2272" s="246"/>
      <c r="W2272" s="246"/>
      <c r="X2272" s="246"/>
      <c r="Y2272" s="246"/>
      <c r="Z2272" s="246"/>
      <c r="AA2272" s="246"/>
      <c r="AB2272" s="246"/>
      <c r="AC2272" s="246"/>
      <c r="AD2272" s="246"/>
      <c r="AE2272" s="246"/>
      <c r="AF2272" s="246"/>
      <c r="AG2272" s="246"/>
      <c r="AH2272" s="246"/>
      <c r="AI2272" s="246"/>
      <c r="AJ2272" s="246"/>
      <c r="AK2272" s="246"/>
      <c r="AL2272" s="246"/>
    </row>
    <row r="2273" spans="3:38" s="47" customFormat="1" ht="38.25" customHeight="1" x14ac:dyDescent="0.25">
      <c r="C2273" s="243"/>
      <c r="H2273" s="243"/>
      <c r="L2273" s="282"/>
      <c r="M2273" s="243"/>
      <c r="O2273" s="243"/>
      <c r="P2273" s="246"/>
      <c r="Q2273" s="246"/>
      <c r="R2273" s="246"/>
      <c r="S2273" s="246"/>
      <c r="T2273" s="246"/>
      <c r="U2273" s="246"/>
      <c r="V2273" s="246"/>
      <c r="W2273" s="246"/>
      <c r="X2273" s="246"/>
      <c r="Y2273" s="246"/>
      <c r="Z2273" s="246"/>
      <c r="AA2273" s="246"/>
      <c r="AB2273" s="246"/>
      <c r="AC2273" s="246"/>
      <c r="AD2273" s="246"/>
      <c r="AE2273" s="246"/>
      <c r="AF2273" s="246"/>
      <c r="AG2273" s="246"/>
      <c r="AH2273" s="246"/>
      <c r="AI2273" s="246"/>
      <c r="AJ2273" s="246"/>
      <c r="AK2273" s="246"/>
      <c r="AL2273" s="246"/>
    </row>
    <row r="2274" spans="3:38" s="47" customFormat="1" ht="38.25" customHeight="1" x14ac:dyDescent="0.25">
      <c r="C2274" s="243"/>
      <c r="H2274" s="243"/>
      <c r="L2274" s="282"/>
      <c r="M2274" s="243"/>
      <c r="O2274" s="243"/>
      <c r="P2274" s="246"/>
      <c r="Q2274" s="246"/>
      <c r="R2274" s="246"/>
      <c r="S2274" s="246"/>
      <c r="T2274" s="246"/>
      <c r="U2274" s="246"/>
      <c r="V2274" s="246"/>
      <c r="W2274" s="246"/>
      <c r="X2274" s="246"/>
      <c r="Y2274" s="246"/>
      <c r="Z2274" s="246"/>
      <c r="AA2274" s="246"/>
      <c r="AB2274" s="246"/>
      <c r="AC2274" s="246"/>
      <c r="AD2274" s="246"/>
      <c r="AE2274" s="246"/>
      <c r="AF2274" s="246"/>
      <c r="AG2274" s="246"/>
      <c r="AH2274" s="246"/>
      <c r="AI2274" s="246"/>
      <c r="AJ2274" s="246"/>
      <c r="AK2274" s="246"/>
      <c r="AL2274" s="246"/>
    </row>
    <row r="2275" spans="3:38" s="47" customFormat="1" ht="38.25" customHeight="1" x14ac:dyDescent="0.25">
      <c r="C2275" s="243"/>
      <c r="H2275" s="243"/>
      <c r="L2275" s="282"/>
      <c r="M2275" s="243"/>
      <c r="O2275" s="243"/>
      <c r="P2275" s="246"/>
      <c r="Q2275" s="246"/>
      <c r="R2275" s="246"/>
      <c r="S2275" s="246"/>
      <c r="T2275" s="246"/>
      <c r="U2275" s="246"/>
      <c r="V2275" s="246"/>
      <c r="W2275" s="246"/>
      <c r="X2275" s="246"/>
      <c r="Y2275" s="246"/>
      <c r="Z2275" s="246"/>
      <c r="AA2275" s="246"/>
      <c r="AB2275" s="246"/>
      <c r="AC2275" s="246"/>
      <c r="AD2275" s="246"/>
      <c r="AE2275" s="246"/>
      <c r="AF2275" s="246"/>
      <c r="AG2275" s="246"/>
      <c r="AH2275" s="246"/>
      <c r="AI2275" s="246"/>
      <c r="AJ2275" s="246"/>
      <c r="AK2275" s="246"/>
      <c r="AL2275" s="246"/>
    </row>
    <row r="2276" spans="3:38" s="47" customFormat="1" ht="38.25" customHeight="1" x14ac:dyDescent="0.25">
      <c r="C2276" s="243"/>
      <c r="H2276" s="243"/>
      <c r="L2276" s="282"/>
      <c r="M2276" s="243"/>
      <c r="O2276" s="243"/>
      <c r="P2276" s="246"/>
      <c r="Q2276" s="246"/>
      <c r="R2276" s="246"/>
      <c r="S2276" s="246"/>
      <c r="T2276" s="246"/>
      <c r="U2276" s="246"/>
      <c r="V2276" s="246"/>
      <c r="W2276" s="246"/>
      <c r="X2276" s="246"/>
      <c r="Y2276" s="246"/>
      <c r="Z2276" s="246"/>
      <c r="AA2276" s="246"/>
      <c r="AB2276" s="246"/>
      <c r="AC2276" s="246"/>
      <c r="AD2276" s="246"/>
      <c r="AE2276" s="246"/>
      <c r="AF2276" s="246"/>
      <c r="AG2276" s="246"/>
      <c r="AH2276" s="246"/>
      <c r="AI2276" s="246"/>
      <c r="AJ2276" s="246"/>
      <c r="AK2276" s="246"/>
      <c r="AL2276" s="246"/>
    </row>
    <row r="2277" spans="3:38" s="47" customFormat="1" ht="38.25" customHeight="1" x14ac:dyDescent="0.25">
      <c r="C2277" s="243"/>
      <c r="H2277" s="243"/>
      <c r="L2277" s="282"/>
      <c r="M2277" s="243"/>
      <c r="O2277" s="243"/>
      <c r="P2277" s="246"/>
      <c r="Q2277" s="246"/>
      <c r="R2277" s="246"/>
      <c r="S2277" s="246"/>
      <c r="T2277" s="246"/>
      <c r="U2277" s="246"/>
      <c r="V2277" s="246"/>
      <c r="W2277" s="246"/>
      <c r="X2277" s="246"/>
      <c r="Y2277" s="246"/>
      <c r="Z2277" s="246"/>
      <c r="AA2277" s="246"/>
      <c r="AB2277" s="246"/>
      <c r="AC2277" s="246"/>
      <c r="AD2277" s="246"/>
      <c r="AE2277" s="246"/>
      <c r="AF2277" s="246"/>
      <c r="AG2277" s="246"/>
      <c r="AH2277" s="246"/>
      <c r="AI2277" s="246"/>
      <c r="AJ2277" s="246"/>
      <c r="AK2277" s="246"/>
      <c r="AL2277" s="246"/>
    </row>
    <row r="2278" spans="3:38" s="47" customFormat="1" ht="38.25" customHeight="1" x14ac:dyDescent="0.25">
      <c r="C2278" s="243"/>
      <c r="H2278" s="243"/>
      <c r="L2278" s="282"/>
      <c r="M2278" s="243"/>
      <c r="O2278" s="243"/>
      <c r="P2278" s="246"/>
      <c r="Q2278" s="246"/>
      <c r="R2278" s="246"/>
      <c r="S2278" s="246"/>
      <c r="T2278" s="246"/>
      <c r="U2278" s="246"/>
      <c r="V2278" s="246"/>
      <c r="W2278" s="246"/>
      <c r="X2278" s="246"/>
      <c r="Y2278" s="246"/>
      <c r="Z2278" s="246"/>
      <c r="AA2278" s="246"/>
      <c r="AB2278" s="246"/>
      <c r="AC2278" s="246"/>
      <c r="AD2278" s="246"/>
      <c r="AE2278" s="246"/>
      <c r="AF2278" s="246"/>
      <c r="AG2278" s="246"/>
      <c r="AH2278" s="246"/>
      <c r="AI2278" s="246"/>
      <c r="AJ2278" s="246"/>
      <c r="AK2278" s="246"/>
      <c r="AL2278" s="246"/>
    </row>
    <row r="2279" spans="3:38" s="47" customFormat="1" ht="38.25" customHeight="1" x14ac:dyDescent="0.25">
      <c r="C2279" s="243"/>
      <c r="H2279" s="243"/>
      <c r="L2279" s="282"/>
      <c r="M2279" s="243"/>
      <c r="O2279" s="243"/>
      <c r="P2279" s="246"/>
      <c r="Q2279" s="246"/>
      <c r="R2279" s="246"/>
      <c r="S2279" s="246"/>
      <c r="T2279" s="246"/>
      <c r="U2279" s="246"/>
      <c r="V2279" s="246"/>
      <c r="W2279" s="246"/>
      <c r="X2279" s="246"/>
      <c r="Y2279" s="246"/>
      <c r="Z2279" s="246"/>
      <c r="AA2279" s="246"/>
      <c r="AB2279" s="246"/>
      <c r="AC2279" s="246"/>
      <c r="AD2279" s="246"/>
      <c r="AE2279" s="246"/>
      <c r="AF2279" s="246"/>
      <c r="AG2279" s="246"/>
      <c r="AH2279" s="246"/>
      <c r="AI2279" s="246"/>
      <c r="AJ2279" s="246"/>
      <c r="AK2279" s="246"/>
      <c r="AL2279" s="246"/>
    </row>
    <row r="2280" spans="3:38" s="47" customFormat="1" ht="38.25" customHeight="1" x14ac:dyDescent="0.25">
      <c r="C2280" s="243"/>
      <c r="H2280" s="243"/>
      <c r="L2280" s="282"/>
      <c r="M2280" s="243"/>
      <c r="O2280" s="243"/>
      <c r="P2280" s="246"/>
      <c r="Q2280" s="246"/>
      <c r="R2280" s="246"/>
      <c r="S2280" s="246"/>
      <c r="T2280" s="246"/>
      <c r="U2280" s="246"/>
      <c r="V2280" s="246"/>
      <c r="W2280" s="246"/>
      <c r="X2280" s="246"/>
      <c r="Y2280" s="246"/>
      <c r="Z2280" s="246"/>
      <c r="AA2280" s="246"/>
      <c r="AB2280" s="246"/>
      <c r="AC2280" s="246"/>
      <c r="AD2280" s="246"/>
      <c r="AE2280" s="246"/>
      <c r="AF2280" s="246"/>
      <c r="AG2280" s="246"/>
      <c r="AH2280" s="246"/>
      <c r="AI2280" s="246"/>
      <c r="AJ2280" s="246"/>
      <c r="AK2280" s="246"/>
      <c r="AL2280" s="246"/>
    </row>
    <row r="2281" spans="3:38" s="47" customFormat="1" ht="38.25" customHeight="1" x14ac:dyDescent="0.25">
      <c r="C2281" s="243"/>
      <c r="H2281" s="243"/>
      <c r="L2281" s="282"/>
      <c r="M2281" s="243"/>
      <c r="O2281" s="243"/>
      <c r="P2281" s="246"/>
      <c r="Q2281" s="246"/>
      <c r="R2281" s="246"/>
      <c r="S2281" s="246"/>
      <c r="T2281" s="246"/>
      <c r="U2281" s="246"/>
      <c r="V2281" s="246"/>
      <c r="W2281" s="246"/>
      <c r="X2281" s="246"/>
      <c r="Y2281" s="246"/>
      <c r="Z2281" s="246"/>
      <c r="AA2281" s="246"/>
      <c r="AB2281" s="246"/>
      <c r="AC2281" s="246"/>
      <c r="AD2281" s="246"/>
      <c r="AE2281" s="246"/>
      <c r="AF2281" s="246"/>
      <c r="AG2281" s="246"/>
      <c r="AH2281" s="246"/>
      <c r="AI2281" s="246"/>
      <c r="AJ2281" s="246"/>
      <c r="AK2281" s="246"/>
      <c r="AL2281" s="246"/>
    </row>
    <row r="2282" spans="3:38" s="47" customFormat="1" ht="38.25" customHeight="1" x14ac:dyDescent="0.25">
      <c r="C2282" s="243"/>
      <c r="H2282" s="243"/>
      <c r="L2282" s="282"/>
      <c r="M2282" s="243"/>
      <c r="O2282" s="243"/>
      <c r="P2282" s="246"/>
      <c r="Q2282" s="246"/>
      <c r="R2282" s="246"/>
      <c r="S2282" s="246"/>
      <c r="T2282" s="246"/>
      <c r="U2282" s="246"/>
      <c r="V2282" s="246"/>
      <c r="W2282" s="246"/>
      <c r="X2282" s="246"/>
      <c r="Y2282" s="246"/>
      <c r="Z2282" s="246"/>
      <c r="AA2282" s="246"/>
      <c r="AB2282" s="246"/>
      <c r="AC2282" s="246"/>
      <c r="AD2282" s="246"/>
      <c r="AE2282" s="246"/>
      <c r="AF2282" s="246"/>
      <c r="AG2282" s="246"/>
      <c r="AH2282" s="246"/>
      <c r="AI2282" s="246"/>
      <c r="AJ2282" s="246"/>
      <c r="AK2282" s="246"/>
      <c r="AL2282" s="246"/>
    </row>
    <row r="2283" spans="3:38" s="47" customFormat="1" ht="38.25" customHeight="1" x14ac:dyDescent="0.25">
      <c r="C2283" s="243"/>
      <c r="H2283" s="243"/>
      <c r="L2283" s="282"/>
      <c r="M2283" s="243"/>
      <c r="O2283" s="243"/>
      <c r="P2283" s="246"/>
      <c r="Q2283" s="246"/>
      <c r="R2283" s="246"/>
      <c r="S2283" s="246"/>
      <c r="T2283" s="246"/>
      <c r="U2283" s="246"/>
      <c r="V2283" s="246"/>
      <c r="W2283" s="246"/>
      <c r="X2283" s="246"/>
      <c r="Y2283" s="246"/>
      <c r="Z2283" s="246"/>
      <c r="AA2283" s="246"/>
      <c r="AB2283" s="246"/>
      <c r="AC2283" s="246"/>
      <c r="AD2283" s="246"/>
      <c r="AE2283" s="246"/>
      <c r="AF2283" s="246"/>
      <c r="AG2283" s="246"/>
      <c r="AH2283" s="246"/>
      <c r="AI2283" s="246"/>
      <c r="AJ2283" s="246"/>
      <c r="AK2283" s="246"/>
      <c r="AL2283" s="246"/>
    </row>
    <row r="2284" spans="3:38" s="47" customFormat="1" ht="38.25" customHeight="1" x14ac:dyDescent="0.25">
      <c r="C2284" s="243"/>
      <c r="H2284" s="243"/>
      <c r="L2284" s="282"/>
      <c r="M2284" s="243"/>
      <c r="O2284" s="243"/>
      <c r="P2284" s="246"/>
      <c r="Q2284" s="246"/>
      <c r="R2284" s="246"/>
      <c r="S2284" s="246"/>
      <c r="T2284" s="246"/>
      <c r="U2284" s="246"/>
      <c r="V2284" s="246"/>
      <c r="W2284" s="246"/>
      <c r="X2284" s="246"/>
      <c r="Y2284" s="246"/>
      <c r="Z2284" s="246"/>
      <c r="AA2284" s="246"/>
      <c r="AB2284" s="246"/>
      <c r="AC2284" s="246"/>
      <c r="AD2284" s="246"/>
      <c r="AE2284" s="246"/>
      <c r="AF2284" s="246"/>
      <c r="AG2284" s="246"/>
      <c r="AH2284" s="246"/>
      <c r="AI2284" s="246"/>
      <c r="AJ2284" s="246"/>
      <c r="AK2284" s="246"/>
      <c r="AL2284" s="246"/>
    </row>
    <row r="2285" spans="3:38" s="47" customFormat="1" ht="38.25" customHeight="1" x14ac:dyDescent="0.25">
      <c r="C2285" s="243"/>
      <c r="H2285" s="243"/>
      <c r="L2285" s="282"/>
      <c r="M2285" s="243"/>
      <c r="O2285" s="243"/>
      <c r="P2285" s="246"/>
      <c r="Q2285" s="246"/>
      <c r="R2285" s="246"/>
      <c r="S2285" s="246"/>
      <c r="T2285" s="246"/>
      <c r="U2285" s="246"/>
      <c r="V2285" s="246"/>
      <c r="W2285" s="246"/>
      <c r="X2285" s="246"/>
      <c r="Y2285" s="246"/>
      <c r="Z2285" s="246"/>
      <c r="AA2285" s="246"/>
      <c r="AB2285" s="246"/>
      <c r="AC2285" s="246"/>
      <c r="AD2285" s="246"/>
      <c r="AE2285" s="246"/>
      <c r="AF2285" s="246"/>
      <c r="AG2285" s="246"/>
      <c r="AH2285" s="246"/>
      <c r="AI2285" s="246"/>
      <c r="AJ2285" s="246"/>
      <c r="AK2285" s="246"/>
      <c r="AL2285" s="246"/>
    </row>
    <row r="2286" spans="3:38" s="47" customFormat="1" ht="38.25" customHeight="1" x14ac:dyDescent="0.25">
      <c r="C2286" s="243"/>
      <c r="H2286" s="243"/>
      <c r="L2286" s="282"/>
      <c r="M2286" s="243"/>
      <c r="O2286" s="243"/>
      <c r="P2286" s="246"/>
      <c r="Q2286" s="246"/>
      <c r="R2286" s="246"/>
      <c r="S2286" s="246"/>
      <c r="T2286" s="246"/>
      <c r="U2286" s="246"/>
      <c r="V2286" s="246"/>
      <c r="W2286" s="246"/>
      <c r="X2286" s="246"/>
      <c r="Y2286" s="246"/>
      <c r="Z2286" s="246"/>
      <c r="AA2286" s="246"/>
      <c r="AB2286" s="246"/>
      <c r="AC2286" s="246"/>
      <c r="AD2286" s="246"/>
      <c r="AE2286" s="246"/>
      <c r="AF2286" s="246"/>
      <c r="AG2286" s="246"/>
      <c r="AH2286" s="246"/>
      <c r="AI2286" s="246"/>
      <c r="AJ2286" s="246"/>
      <c r="AK2286" s="246"/>
      <c r="AL2286" s="246"/>
    </row>
    <row r="2287" spans="3:38" s="47" customFormat="1" ht="38.25" customHeight="1" x14ac:dyDescent="0.25">
      <c r="C2287" s="243"/>
      <c r="H2287" s="243"/>
      <c r="L2287" s="282"/>
      <c r="M2287" s="243"/>
      <c r="O2287" s="243"/>
      <c r="P2287" s="246"/>
      <c r="Q2287" s="246"/>
      <c r="R2287" s="246"/>
      <c r="S2287" s="246"/>
      <c r="T2287" s="246"/>
      <c r="U2287" s="246"/>
      <c r="V2287" s="246"/>
      <c r="W2287" s="246"/>
      <c r="X2287" s="246"/>
      <c r="Y2287" s="246"/>
      <c r="Z2287" s="246"/>
      <c r="AA2287" s="246"/>
      <c r="AB2287" s="246"/>
      <c r="AC2287" s="246"/>
      <c r="AD2287" s="246"/>
      <c r="AE2287" s="246"/>
      <c r="AF2287" s="246"/>
      <c r="AG2287" s="246"/>
      <c r="AH2287" s="246"/>
      <c r="AI2287" s="246"/>
      <c r="AJ2287" s="246"/>
      <c r="AK2287" s="246"/>
      <c r="AL2287" s="246"/>
    </row>
    <row r="2288" spans="3:38" s="47" customFormat="1" ht="38.25" customHeight="1" x14ac:dyDescent="0.25">
      <c r="C2288" s="243"/>
      <c r="H2288" s="243"/>
      <c r="L2288" s="282"/>
      <c r="M2288" s="243"/>
      <c r="O2288" s="243"/>
      <c r="P2288" s="246"/>
      <c r="Q2288" s="246"/>
      <c r="R2288" s="246"/>
      <c r="S2288" s="246"/>
      <c r="T2288" s="246"/>
      <c r="U2288" s="246"/>
      <c r="V2288" s="246"/>
      <c r="W2288" s="246"/>
      <c r="X2288" s="246"/>
      <c r="Y2288" s="246"/>
      <c r="Z2288" s="246"/>
      <c r="AA2288" s="246"/>
      <c r="AB2288" s="246"/>
      <c r="AC2288" s="246"/>
      <c r="AD2288" s="246"/>
      <c r="AE2288" s="246"/>
      <c r="AF2288" s="246"/>
      <c r="AG2288" s="246"/>
      <c r="AH2288" s="246"/>
      <c r="AI2288" s="246"/>
      <c r="AJ2288" s="246"/>
      <c r="AK2288" s="246"/>
      <c r="AL2288" s="246"/>
    </row>
    <row r="2289" spans="3:38" s="47" customFormat="1" ht="38.25" customHeight="1" x14ac:dyDescent="0.25">
      <c r="C2289" s="243"/>
      <c r="H2289" s="243"/>
      <c r="L2289" s="282"/>
      <c r="M2289" s="243"/>
      <c r="O2289" s="243"/>
      <c r="P2289" s="246"/>
      <c r="Q2289" s="246"/>
      <c r="R2289" s="246"/>
      <c r="S2289" s="246"/>
      <c r="T2289" s="246"/>
      <c r="U2289" s="246"/>
      <c r="V2289" s="246"/>
      <c r="W2289" s="246"/>
      <c r="X2289" s="246"/>
      <c r="Y2289" s="246"/>
      <c r="Z2289" s="246"/>
      <c r="AA2289" s="246"/>
      <c r="AB2289" s="246"/>
      <c r="AC2289" s="246"/>
      <c r="AD2289" s="246"/>
      <c r="AE2289" s="246"/>
      <c r="AF2289" s="246"/>
      <c r="AG2289" s="246"/>
      <c r="AH2289" s="246"/>
      <c r="AI2289" s="246"/>
      <c r="AJ2289" s="246"/>
      <c r="AK2289" s="246"/>
      <c r="AL2289" s="246"/>
    </row>
    <row r="2290" spans="3:38" s="47" customFormat="1" ht="38.25" customHeight="1" x14ac:dyDescent="0.25">
      <c r="C2290" s="243"/>
      <c r="H2290" s="243"/>
      <c r="L2290" s="282"/>
      <c r="M2290" s="243"/>
      <c r="O2290" s="243"/>
      <c r="P2290" s="246"/>
      <c r="Q2290" s="246"/>
      <c r="R2290" s="246"/>
      <c r="S2290" s="246"/>
      <c r="T2290" s="246"/>
      <c r="U2290" s="246"/>
      <c r="V2290" s="246"/>
      <c r="W2290" s="246"/>
      <c r="X2290" s="246"/>
      <c r="Y2290" s="246"/>
      <c r="Z2290" s="246"/>
      <c r="AA2290" s="246"/>
      <c r="AB2290" s="246"/>
      <c r="AC2290" s="246"/>
      <c r="AD2290" s="246"/>
      <c r="AE2290" s="246"/>
      <c r="AF2290" s="246"/>
      <c r="AG2290" s="246"/>
      <c r="AH2290" s="246"/>
      <c r="AI2290" s="246"/>
      <c r="AJ2290" s="246"/>
      <c r="AK2290" s="246"/>
      <c r="AL2290" s="246"/>
    </row>
    <row r="2291" spans="3:38" s="47" customFormat="1" ht="38.25" customHeight="1" x14ac:dyDescent="0.25">
      <c r="C2291" s="243"/>
      <c r="H2291" s="243"/>
      <c r="L2291" s="282"/>
      <c r="M2291" s="243"/>
      <c r="O2291" s="243"/>
      <c r="P2291" s="246"/>
      <c r="Q2291" s="246"/>
      <c r="R2291" s="246"/>
      <c r="S2291" s="246"/>
      <c r="T2291" s="246"/>
      <c r="U2291" s="246"/>
      <c r="V2291" s="246"/>
      <c r="W2291" s="246"/>
      <c r="X2291" s="246"/>
      <c r="Y2291" s="246"/>
      <c r="Z2291" s="246"/>
      <c r="AA2291" s="246"/>
      <c r="AB2291" s="246"/>
      <c r="AC2291" s="246"/>
      <c r="AD2291" s="246"/>
      <c r="AE2291" s="246"/>
      <c r="AF2291" s="246"/>
      <c r="AG2291" s="246"/>
      <c r="AH2291" s="246"/>
      <c r="AI2291" s="246"/>
      <c r="AJ2291" s="246"/>
      <c r="AK2291" s="246"/>
      <c r="AL2291" s="246"/>
    </row>
    <row r="2292" spans="3:38" s="47" customFormat="1" ht="38.25" customHeight="1" x14ac:dyDescent="0.25">
      <c r="C2292" s="243"/>
      <c r="H2292" s="243"/>
      <c r="L2292" s="282"/>
      <c r="M2292" s="243"/>
      <c r="O2292" s="243"/>
      <c r="P2292" s="246"/>
      <c r="Q2292" s="246"/>
      <c r="R2292" s="246"/>
      <c r="S2292" s="246"/>
      <c r="T2292" s="246"/>
      <c r="U2292" s="246"/>
      <c r="V2292" s="246"/>
      <c r="W2292" s="246"/>
      <c r="X2292" s="246"/>
      <c r="Y2292" s="246"/>
      <c r="Z2292" s="246"/>
      <c r="AA2292" s="246"/>
      <c r="AB2292" s="246"/>
      <c r="AC2292" s="246"/>
      <c r="AD2292" s="246"/>
      <c r="AE2292" s="246"/>
      <c r="AF2292" s="246"/>
      <c r="AG2292" s="246"/>
      <c r="AH2292" s="246"/>
      <c r="AI2292" s="246"/>
      <c r="AJ2292" s="246"/>
      <c r="AK2292" s="246"/>
      <c r="AL2292" s="246"/>
    </row>
    <row r="2293" spans="3:38" s="47" customFormat="1" ht="38.25" customHeight="1" x14ac:dyDescent="0.25">
      <c r="C2293" s="243"/>
      <c r="H2293" s="243"/>
      <c r="L2293" s="282"/>
      <c r="M2293" s="243"/>
      <c r="O2293" s="243"/>
      <c r="P2293" s="246"/>
      <c r="Q2293" s="246"/>
      <c r="R2293" s="246"/>
      <c r="S2293" s="246"/>
      <c r="T2293" s="246"/>
      <c r="U2293" s="246"/>
      <c r="V2293" s="246"/>
      <c r="W2293" s="246"/>
      <c r="X2293" s="246"/>
      <c r="Y2293" s="246"/>
      <c r="Z2293" s="246"/>
      <c r="AA2293" s="246"/>
      <c r="AB2293" s="246"/>
      <c r="AC2293" s="246"/>
      <c r="AD2293" s="246"/>
      <c r="AE2293" s="246"/>
      <c r="AF2293" s="246"/>
      <c r="AG2293" s="246"/>
      <c r="AH2293" s="246"/>
      <c r="AI2293" s="246"/>
      <c r="AJ2293" s="246"/>
      <c r="AK2293" s="246"/>
      <c r="AL2293" s="246"/>
    </row>
    <row r="2294" spans="3:38" s="47" customFormat="1" ht="38.25" customHeight="1" x14ac:dyDescent="0.25">
      <c r="C2294" s="243"/>
      <c r="H2294" s="243"/>
      <c r="L2294" s="282"/>
      <c r="M2294" s="243"/>
      <c r="O2294" s="243"/>
      <c r="P2294" s="246"/>
      <c r="Q2294" s="246"/>
      <c r="R2294" s="246"/>
      <c r="S2294" s="246"/>
      <c r="T2294" s="246"/>
      <c r="U2294" s="246"/>
      <c r="V2294" s="246"/>
      <c r="W2294" s="246"/>
      <c r="X2294" s="246"/>
      <c r="Y2294" s="246"/>
      <c r="Z2294" s="246"/>
      <c r="AA2294" s="246"/>
      <c r="AB2294" s="246"/>
      <c r="AC2294" s="246"/>
      <c r="AD2294" s="246"/>
      <c r="AE2294" s="246"/>
      <c r="AF2294" s="246"/>
      <c r="AG2294" s="246"/>
      <c r="AH2294" s="246"/>
      <c r="AI2294" s="246"/>
      <c r="AJ2294" s="246"/>
      <c r="AK2294" s="246"/>
      <c r="AL2294" s="246"/>
    </row>
    <row r="2295" spans="3:38" s="47" customFormat="1" ht="38.25" customHeight="1" x14ac:dyDescent="0.25">
      <c r="C2295" s="243"/>
      <c r="H2295" s="243"/>
      <c r="L2295" s="282"/>
      <c r="M2295" s="243"/>
      <c r="O2295" s="243"/>
      <c r="P2295" s="246"/>
      <c r="Q2295" s="246"/>
      <c r="R2295" s="246"/>
      <c r="S2295" s="246"/>
      <c r="T2295" s="246"/>
      <c r="U2295" s="246"/>
      <c r="V2295" s="246"/>
      <c r="W2295" s="246"/>
      <c r="X2295" s="246"/>
      <c r="Y2295" s="246"/>
      <c r="Z2295" s="246"/>
      <c r="AA2295" s="246"/>
      <c r="AB2295" s="246"/>
      <c r="AC2295" s="246"/>
      <c r="AD2295" s="246"/>
      <c r="AE2295" s="246"/>
      <c r="AF2295" s="246"/>
      <c r="AG2295" s="246"/>
      <c r="AH2295" s="246"/>
      <c r="AI2295" s="246"/>
      <c r="AJ2295" s="246"/>
      <c r="AK2295" s="246"/>
      <c r="AL2295" s="246"/>
    </row>
    <row r="2296" spans="3:38" s="47" customFormat="1" ht="38.25" customHeight="1" x14ac:dyDescent="0.25">
      <c r="C2296" s="243"/>
      <c r="H2296" s="243"/>
      <c r="L2296" s="282"/>
      <c r="M2296" s="243"/>
      <c r="O2296" s="243"/>
      <c r="P2296" s="246"/>
      <c r="Q2296" s="246"/>
      <c r="R2296" s="246"/>
      <c r="S2296" s="246"/>
      <c r="T2296" s="246"/>
      <c r="U2296" s="246"/>
      <c r="V2296" s="246"/>
      <c r="W2296" s="246"/>
      <c r="X2296" s="246"/>
      <c r="Y2296" s="246"/>
      <c r="Z2296" s="246"/>
      <c r="AA2296" s="246"/>
      <c r="AB2296" s="246"/>
      <c r="AC2296" s="246"/>
      <c r="AD2296" s="246"/>
      <c r="AE2296" s="246"/>
      <c r="AF2296" s="246"/>
      <c r="AG2296" s="246"/>
      <c r="AH2296" s="246"/>
      <c r="AI2296" s="246"/>
      <c r="AJ2296" s="246"/>
      <c r="AK2296" s="246"/>
      <c r="AL2296" s="246"/>
    </row>
    <row r="2297" spans="3:38" s="47" customFormat="1" ht="38.25" customHeight="1" x14ac:dyDescent="0.25">
      <c r="C2297" s="243"/>
      <c r="H2297" s="243"/>
      <c r="L2297" s="282"/>
      <c r="M2297" s="243"/>
      <c r="O2297" s="243"/>
      <c r="P2297" s="246"/>
      <c r="Q2297" s="246"/>
      <c r="R2297" s="246"/>
      <c r="S2297" s="246"/>
      <c r="T2297" s="246"/>
      <c r="U2297" s="246"/>
      <c r="V2297" s="246"/>
      <c r="W2297" s="246"/>
      <c r="X2297" s="246"/>
      <c r="Y2297" s="246"/>
      <c r="Z2297" s="246"/>
      <c r="AA2297" s="246"/>
      <c r="AB2297" s="246"/>
      <c r="AC2297" s="246"/>
      <c r="AD2297" s="246"/>
      <c r="AE2297" s="246"/>
      <c r="AF2297" s="246"/>
      <c r="AG2297" s="246"/>
      <c r="AH2297" s="246"/>
      <c r="AI2297" s="246"/>
      <c r="AJ2297" s="246"/>
      <c r="AK2297" s="246"/>
      <c r="AL2297" s="246"/>
    </row>
    <row r="2298" spans="3:38" s="47" customFormat="1" ht="38.25" customHeight="1" x14ac:dyDescent="0.25">
      <c r="C2298" s="243"/>
      <c r="H2298" s="243"/>
      <c r="L2298" s="282"/>
      <c r="M2298" s="243"/>
      <c r="O2298" s="243"/>
      <c r="P2298" s="246"/>
      <c r="Q2298" s="246"/>
      <c r="R2298" s="246"/>
      <c r="S2298" s="246"/>
      <c r="T2298" s="246"/>
      <c r="U2298" s="246"/>
      <c r="V2298" s="246"/>
      <c r="W2298" s="246"/>
      <c r="X2298" s="246"/>
      <c r="Y2298" s="246"/>
      <c r="Z2298" s="246"/>
      <c r="AA2298" s="246"/>
      <c r="AB2298" s="246"/>
      <c r="AC2298" s="246"/>
      <c r="AD2298" s="246"/>
      <c r="AE2298" s="246"/>
      <c r="AF2298" s="246"/>
      <c r="AG2298" s="246"/>
      <c r="AH2298" s="246"/>
      <c r="AI2298" s="246"/>
      <c r="AJ2298" s="246"/>
      <c r="AK2298" s="246"/>
      <c r="AL2298" s="246"/>
    </row>
    <row r="2299" spans="3:38" s="47" customFormat="1" ht="38.25" customHeight="1" x14ac:dyDescent="0.25">
      <c r="C2299" s="243"/>
      <c r="H2299" s="243"/>
      <c r="L2299" s="282"/>
      <c r="M2299" s="243"/>
      <c r="O2299" s="243"/>
      <c r="P2299" s="246"/>
      <c r="Q2299" s="246"/>
      <c r="R2299" s="246"/>
      <c r="S2299" s="246"/>
      <c r="T2299" s="246"/>
      <c r="U2299" s="246"/>
      <c r="V2299" s="246"/>
      <c r="W2299" s="246"/>
      <c r="X2299" s="246"/>
      <c r="Y2299" s="246"/>
      <c r="Z2299" s="246"/>
      <c r="AA2299" s="246"/>
      <c r="AB2299" s="246"/>
      <c r="AC2299" s="246"/>
      <c r="AD2299" s="246"/>
      <c r="AE2299" s="246"/>
      <c r="AF2299" s="246"/>
      <c r="AG2299" s="246"/>
      <c r="AH2299" s="246"/>
      <c r="AI2299" s="246"/>
      <c r="AJ2299" s="246"/>
      <c r="AK2299" s="246"/>
      <c r="AL2299" s="246"/>
    </row>
    <row r="2300" spans="3:38" s="47" customFormat="1" ht="38.25" customHeight="1" x14ac:dyDescent="0.25">
      <c r="C2300" s="243"/>
      <c r="H2300" s="243"/>
      <c r="L2300" s="282"/>
      <c r="M2300" s="243"/>
      <c r="O2300" s="243"/>
      <c r="P2300" s="246"/>
      <c r="Q2300" s="246"/>
      <c r="R2300" s="246"/>
      <c r="S2300" s="246"/>
      <c r="T2300" s="246"/>
      <c r="U2300" s="246"/>
      <c r="V2300" s="246"/>
      <c r="W2300" s="246"/>
      <c r="X2300" s="246"/>
      <c r="Y2300" s="246"/>
      <c r="Z2300" s="246"/>
      <c r="AA2300" s="246"/>
      <c r="AB2300" s="246"/>
      <c r="AC2300" s="246"/>
      <c r="AD2300" s="246"/>
      <c r="AE2300" s="246"/>
      <c r="AF2300" s="246"/>
      <c r="AG2300" s="246"/>
      <c r="AH2300" s="246"/>
      <c r="AI2300" s="246"/>
      <c r="AJ2300" s="246"/>
      <c r="AK2300" s="246"/>
      <c r="AL2300" s="246"/>
    </row>
    <row r="2301" spans="3:38" s="47" customFormat="1" ht="38.25" customHeight="1" x14ac:dyDescent="0.25">
      <c r="C2301" s="243"/>
      <c r="H2301" s="243"/>
      <c r="L2301" s="282"/>
      <c r="M2301" s="243"/>
      <c r="O2301" s="243"/>
      <c r="P2301" s="246"/>
      <c r="Q2301" s="246"/>
      <c r="R2301" s="246"/>
      <c r="S2301" s="246"/>
      <c r="T2301" s="246"/>
      <c r="U2301" s="246"/>
      <c r="V2301" s="246"/>
      <c r="W2301" s="246"/>
      <c r="X2301" s="246"/>
      <c r="Y2301" s="246"/>
      <c r="Z2301" s="246"/>
      <c r="AA2301" s="246"/>
      <c r="AB2301" s="246"/>
      <c r="AC2301" s="246"/>
      <c r="AD2301" s="246"/>
      <c r="AE2301" s="246"/>
      <c r="AF2301" s="246"/>
      <c r="AG2301" s="246"/>
      <c r="AH2301" s="246"/>
      <c r="AI2301" s="246"/>
      <c r="AJ2301" s="246"/>
      <c r="AK2301" s="246"/>
      <c r="AL2301" s="246"/>
    </row>
    <row r="2302" spans="3:38" s="47" customFormat="1" ht="38.25" customHeight="1" x14ac:dyDescent="0.25">
      <c r="C2302" s="243"/>
      <c r="H2302" s="243"/>
      <c r="L2302" s="282"/>
      <c r="M2302" s="243"/>
      <c r="O2302" s="243"/>
      <c r="P2302" s="246"/>
      <c r="Q2302" s="246"/>
      <c r="R2302" s="246"/>
      <c r="S2302" s="246"/>
      <c r="T2302" s="246"/>
      <c r="U2302" s="246"/>
      <c r="V2302" s="246"/>
      <c r="W2302" s="246"/>
      <c r="X2302" s="246"/>
      <c r="Y2302" s="246"/>
      <c r="Z2302" s="246"/>
      <c r="AA2302" s="246"/>
      <c r="AB2302" s="246"/>
      <c r="AC2302" s="246"/>
      <c r="AD2302" s="246"/>
      <c r="AE2302" s="246"/>
      <c r="AF2302" s="246"/>
      <c r="AG2302" s="246"/>
      <c r="AH2302" s="246"/>
      <c r="AI2302" s="246"/>
      <c r="AJ2302" s="246"/>
      <c r="AK2302" s="246"/>
      <c r="AL2302" s="246"/>
    </row>
    <row r="2303" spans="3:38" s="47" customFormat="1" ht="38.25" customHeight="1" x14ac:dyDescent="0.25">
      <c r="C2303" s="243"/>
      <c r="H2303" s="243"/>
      <c r="L2303" s="282"/>
      <c r="M2303" s="243"/>
      <c r="O2303" s="243"/>
      <c r="P2303" s="246"/>
      <c r="Q2303" s="246"/>
      <c r="R2303" s="246"/>
      <c r="S2303" s="246"/>
      <c r="T2303" s="246"/>
      <c r="U2303" s="246"/>
      <c r="V2303" s="246"/>
      <c r="W2303" s="246"/>
      <c r="X2303" s="246"/>
      <c r="Y2303" s="246"/>
      <c r="Z2303" s="246"/>
      <c r="AA2303" s="246"/>
      <c r="AB2303" s="246"/>
      <c r="AC2303" s="246"/>
      <c r="AD2303" s="246"/>
      <c r="AE2303" s="246"/>
      <c r="AF2303" s="246"/>
      <c r="AG2303" s="246"/>
      <c r="AH2303" s="246"/>
      <c r="AI2303" s="246"/>
      <c r="AJ2303" s="246"/>
      <c r="AK2303" s="246"/>
      <c r="AL2303" s="246"/>
    </row>
    <row r="2304" spans="3:38" s="47" customFormat="1" ht="38.25" customHeight="1" x14ac:dyDescent="0.25">
      <c r="C2304" s="243"/>
      <c r="H2304" s="243"/>
      <c r="L2304" s="282"/>
      <c r="M2304" s="243"/>
      <c r="O2304" s="243"/>
      <c r="P2304" s="246"/>
      <c r="Q2304" s="246"/>
      <c r="R2304" s="246"/>
      <c r="S2304" s="246"/>
      <c r="T2304" s="246"/>
      <c r="U2304" s="246"/>
      <c r="V2304" s="246"/>
      <c r="W2304" s="246"/>
      <c r="X2304" s="246"/>
      <c r="Y2304" s="246"/>
      <c r="Z2304" s="246"/>
      <c r="AA2304" s="246"/>
      <c r="AB2304" s="246"/>
      <c r="AC2304" s="246"/>
      <c r="AD2304" s="246"/>
      <c r="AE2304" s="246"/>
      <c r="AF2304" s="246"/>
      <c r="AG2304" s="246"/>
      <c r="AH2304" s="246"/>
      <c r="AI2304" s="246"/>
      <c r="AJ2304" s="246"/>
      <c r="AK2304" s="246"/>
      <c r="AL2304" s="246"/>
    </row>
    <row r="2305" spans="3:38" s="47" customFormat="1" ht="38.25" customHeight="1" x14ac:dyDescent="0.25">
      <c r="C2305" s="243"/>
      <c r="H2305" s="243"/>
      <c r="L2305" s="282"/>
      <c r="M2305" s="243"/>
      <c r="O2305" s="243"/>
      <c r="P2305" s="246"/>
      <c r="Q2305" s="246"/>
      <c r="R2305" s="246"/>
      <c r="S2305" s="246"/>
      <c r="T2305" s="246"/>
      <c r="U2305" s="246"/>
      <c r="V2305" s="246"/>
      <c r="W2305" s="246"/>
      <c r="X2305" s="246"/>
      <c r="Y2305" s="246"/>
      <c r="Z2305" s="246"/>
      <c r="AA2305" s="246"/>
      <c r="AB2305" s="246"/>
      <c r="AC2305" s="246"/>
      <c r="AD2305" s="246"/>
      <c r="AE2305" s="246"/>
      <c r="AF2305" s="246"/>
      <c r="AG2305" s="246"/>
      <c r="AH2305" s="246"/>
      <c r="AI2305" s="246"/>
      <c r="AJ2305" s="246"/>
      <c r="AK2305" s="246"/>
      <c r="AL2305" s="246"/>
    </row>
    <row r="2306" spans="3:38" s="47" customFormat="1" ht="38.25" customHeight="1" x14ac:dyDescent="0.25">
      <c r="C2306" s="243"/>
      <c r="H2306" s="243"/>
      <c r="L2306" s="282"/>
      <c r="M2306" s="243"/>
      <c r="O2306" s="243"/>
      <c r="P2306" s="246"/>
      <c r="Q2306" s="246"/>
      <c r="R2306" s="246"/>
      <c r="S2306" s="246"/>
      <c r="T2306" s="246"/>
      <c r="U2306" s="246"/>
      <c r="V2306" s="246"/>
      <c r="W2306" s="246"/>
      <c r="X2306" s="246"/>
      <c r="Y2306" s="246"/>
      <c r="Z2306" s="246"/>
      <c r="AA2306" s="246"/>
      <c r="AB2306" s="246"/>
      <c r="AC2306" s="246"/>
      <c r="AD2306" s="246"/>
      <c r="AE2306" s="246"/>
      <c r="AF2306" s="246"/>
      <c r="AG2306" s="246"/>
      <c r="AH2306" s="246"/>
      <c r="AI2306" s="246"/>
      <c r="AJ2306" s="246"/>
      <c r="AK2306" s="246"/>
      <c r="AL2306" s="246"/>
    </row>
    <row r="2307" spans="3:38" s="47" customFormat="1" ht="38.25" customHeight="1" x14ac:dyDescent="0.25">
      <c r="C2307" s="243"/>
      <c r="H2307" s="243"/>
      <c r="L2307" s="282"/>
      <c r="M2307" s="243"/>
      <c r="O2307" s="243"/>
      <c r="P2307" s="246"/>
      <c r="Q2307" s="246"/>
      <c r="R2307" s="246"/>
      <c r="S2307" s="246"/>
      <c r="T2307" s="246"/>
      <c r="U2307" s="246"/>
      <c r="V2307" s="246"/>
      <c r="W2307" s="246"/>
      <c r="X2307" s="246"/>
      <c r="Y2307" s="246"/>
      <c r="Z2307" s="246"/>
      <c r="AA2307" s="246"/>
      <c r="AB2307" s="246"/>
      <c r="AC2307" s="246"/>
      <c r="AD2307" s="246"/>
      <c r="AE2307" s="246"/>
      <c r="AF2307" s="246"/>
      <c r="AG2307" s="246"/>
      <c r="AH2307" s="246"/>
      <c r="AI2307" s="246"/>
      <c r="AJ2307" s="246"/>
      <c r="AK2307" s="246"/>
      <c r="AL2307" s="246"/>
    </row>
    <row r="2308" spans="3:38" s="47" customFormat="1" ht="38.25" customHeight="1" x14ac:dyDescent="0.25">
      <c r="C2308" s="243"/>
      <c r="H2308" s="243"/>
      <c r="L2308" s="282"/>
      <c r="M2308" s="243"/>
      <c r="O2308" s="243"/>
      <c r="P2308" s="246"/>
      <c r="Q2308" s="246"/>
      <c r="R2308" s="246"/>
      <c r="S2308" s="246"/>
      <c r="T2308" s="246"/>
      <c r="U2308" s="246"/>
      <c r="V2308" s="246"/>
      <c r="W2308" s="246"/>
      <c r="X2308" s="246"/>
      <c r="Y2308" s="246"/>
      <c r="Z2308" s="246"/>
      <c r="AA2308" s="246"/>
      <c r="AB2308" s="246"/>
      <c r="AC2308" s="246"/>
      <c r="AD2308" s="246"/>
      <c r="AE2308" s="246"/>
      <c r="AF2308" s="246"/>
      <c r="AG2308" s="246"/>
      <c r="AH2308" s="246"/>
      <c r="AI2308" s="246"/>
      <c r="AJ2308" s="246"/>
      <c r="AK2308" s="246"/>
      <c r="AL2308" s="246"/>
    </row>
    <row r="2309" spans="3:38" s="47" customFormat="1" ht="38.25" customHeight="1" x14ac:dyDescent="0.25">
      <c r="C2309" s="243"/>
      <c r="H2309" s="243"/>
      <c r="L2309" s="282"/>
      <c r="M2309" s="243"/>
      <c r="O2309" s="243"/>
      <c r="P2309" s="246"/>
      <c r="Q2309" s="246"/>
      <c r="R2309" s="246"/>
      <c r="S2309" s="246"/>
      <c r="T2309" s="246"/>
      <c r="U2309" s="246"/>
      <c r="V2309" s="246"/>
      <c r="W2309" s="246"/>
      <c r="X2309" s="246"/>
      <c r="Y2309" s="246"/>
      <c r="Z2309" s="246"/>
      <c r="AA2309" s="246"/>
      <c r="AB2309" s="246"/>
      <c r="AC2309" s="246"/>
      <c r="AD2309" s="246"/>
      <c r="AE2309" s="246"/>
      <c r="AF2309" s="246"/>
      <c r="AG2309" s="246"/>
      <c r="AH2309" s="246"/>
      <c r="AI2309" s="246"/>
      <c r="AJ2309" s="246"/>
      <c r="AK2309" s="246"/>
      <c r="AL2309" s="246"/>
    </row>
    <row r="2310" spans="3:38" s="47" customFormat="1" ht="38.25" customHeight="1" x14ac:dyDescent="0.25">
      <c r="C2310" s="243"/>
      <c r="H2310" s="243"/>
      <c r="L2310" s="282"/>
      <c r="M2310" s="243"/>
      <c r="O2310" s="243"/>
      <c r="P2310" s="246"/>
      <c r="Q2310" s="246"/>
      <c r="R2310" s="246"/>
      <c r="S2310" s="246"/>
      <c r="T2310" s="246"/>
      <c r="U2310" s="246"/>
      <c r="V2310" s="246"/>
      <c r="W2310" s="246"/>
      <c r="X2310" s="246"/>
      <c r="Y2310" s="246"/>
      <c r="Z2310" s="246"/>
      <c r="AA2310" s="246"/>
      <c r="AB2310" s="246"/>
      <c r="AC2310" s="246"/>
      <c r="AD2310" s="246"/>
      <c r="AE2310" s="246"/>
      <c r="AF2310" s="246"/>
      <c r="AG2310" s="246"/>
      <c r="AH2310" s="246"/>
      <c r="AI2310" s="246"/>
      <c r="AJ2310" s="246"/>
      <c r="AK2310" s="246"/>
      <c r="AL2310" s="246"/>
    </row>
    <row r="2311" spans="3:38" s="47" customFormat="1" ht="38.25" customHeight="1" x14ac:dyDescent="0.25">
      <c r="C2311" s="243"/>
      <c r="H2311" s="243"/>
      <c r="L2311" s="282"/>
      <c r="M2311" s="243"/>
      <c r="O2311" s="243"/>
      <c r="P2311" s="246"/>
      <c r="Q2311" s="246"/>
      <c r="R2311" s="246"/>
      <c r="S2311" s="246"/>
      <c r="T2311" s="246"/>
      <c r="U2311" s="246"/>
      <c r="V2311" s="246"/>
      <c r="W2311" s="246"/>
      <c r="X2311" s="246"/>
      <c r="Y2311" s="246"/>
      <c r="Z2311" s="246"/>
      <c r="AA2311" s="246"/>
      <c r="AB2311" s="246"/>
      <c r="AC2311" s="246"/>
      <c r="AD2311" s="246"/>
      <c r="AE2311" s="246"/>
      <c r="AF2311" s="246"/>
      <c r="AG2311" s="246"/>
      <c r="AH2311" s="246"/>
      <c r="AI2311" s="246"/>
      <c r="AJ2311" s="246"/>
      <c r="AK2311" s="246"/>
      <c r="AL2311" s="246"/>
    </row>
    <row r="2312" spans="3:38" s="47" customFormat="1" ht="38.25" customHeight="1" x14ac:dyDescent="0.25">
      <c r="C2312" s="243"/>
      <c r="H2312" s="243"/>
      <c r="L2312" s="282"/>
      <c r="M2312" s="243"/>
      <c r="O2312" s="243"/>
      <c r="P2312" s="246"/>
      <c r="Q2312" s="246"/>
      <c r="R2312" s="246"/>
      <c r="S2312" s="246"/>
      <c r="T2312" s="246"/>
      <c r="U2312" s="246"/>
      <c r="V2312" s="246"/>
      <c r="W2312" s="246"/>
      <c r="X2312" s="246"/>
      <c r="Y2312" s="246"/>
      <c r="Z2312" s="246"/>
      <c r="AA2312" s="246"/>
      <c r="AB2312" s="246"/>
      <c r="AC2312" s="246"/>
      <c r="AD2312" s="246"/>
      <c r="AE2312" s="246"/>
      <c r="AF2312" s="246"/>
      <c r="AG2312" s="246"/>
      <c r="AH2312" s="246"/>
      <c r="AI2312" s="246"/>
      <c r="AJ2312" s="246"/>
      <c r="AK2312" s="246"/>
      <c r="AL2312" s="246"/>
    </row>
    <row r="2313" spans="3:38" s="47" customFormat="1" ht="38.25" customHeight="1" x14ac:dyDescent="0.25">
      <c r="C2313" s="243"/>
      <c r="H2313" s="243"/>
      <c r="L2313" s="282"/>
      <c r="M2313" s="243"/>
      <c r="O2313" s="243"/>
      <c r="P2313" s="246"/>
      <c r="Q2313" s="246"/>
      <c r="R2313" s="246"/>
      <c r="S2313" s="246"/>
      <c r="T2313" s="246"/>
      <c r="U2313" s="246"/>
      <c r="V2313" s="246"/>
      <c r="W2313" s="246"/>
      <c r="X2313" s="246"/>
      <c r="Y2313" s="246"/>
      <c r="Z2313" s="246"/>
      <c r="AA2313" s="246"/>
      <c r="AB2313" s="246"/>
      <c r="AC2313" s="246"/>
      <c r="AD2313" s="246"/>
      <c r="AE2313" s="246"/>
      <c r="AF2313" s="246"/>
      <c r="AG2313" s="246"/>
      <c r="AH2313" s="246"/>
      <c r="AI2313" s="246"/>
      <c r="AJ2313" s="246"/>
      <c r="AK2313" s="246"/>
      <c r="AL2313" s="246"/>
    </row>
    <row r="2314" spans="3:38" s="47" customFormat="1" ht="38.25" customHeight="1" x14ac:dyDescent="0.25">
      <c r="C2314" s="243"/>
      <c r="H2314" s="243"/>
      <c r="L2314" s="282"/>
      <c r="M2314" s="243"/>
      <c r="O2314" s="243"/>
      <c r="P2314" s="246"/>
      <c r="Q2314" s="246"/>
      <c r="R2314" s="246"/>
      <c r="S2314" s="246"/>
      <c r="T2314" s="246"/>
      <c r="U2314" s="246"/>
      <c r="V2314" s="246"/>
      <c r="W2314" s="246"/>
      <c r="X2314" s="246"/>
      <c r="Y2314" s="246"/>
      <c r="Z2314" s="246"/>
      <c r="AA2314" s="246"/>
      <c r="AB2314" s="246"/>
      <c r="AC2314" s="246"/>
      <c r="AD2314" s="246"/>
      <c r="AE2314" s="246"/>
      <c r="AF2314" s="246"/>
      <c r="AG2314" s="246"/>
      <c r="AH2314" s="246"/>
      <c r="AI2314" s="246"/>
      <c r="AJ2314" s="246"/>
      <c r="AK2314" s="246"/>
      <c r="AL2314" s="246"/>
    </row>
    <row r="2315" spans="3:38" s="47" customFormat="1" ht="38.25" customHeight="1" x14ac:dyDescent="0.25">
      <c r="C2315" s="243"/>
      <c r="H2315" s="243"/>
      <c r="L2315" s="282"/>
      <c r="M2315" s="243"/>
      <c r="O2315" s="243"/>
      <c r="P2315" s="246"/>
      <c r="Q2315" s="246"/>
      <c r="R2315" s="246"/>
      <c r="S2315" s="246"/>
      <c r="T2315" s="246"/>
      <c r="U2315" s="246"/>
      <c r="V2315" s="246"/>
      <c r="W2315" s="246"/>
      <c r="X2315" s="246"/>
      <c r="Y2315" s="246"/>
      <c r="Z2315" s="246"/>
      <c r="AA2315" s="246"/>
      <c r="AB2315" s="246"/>
      <c r="AC2315" s="246"/>
      <c r="AD2315" s="246"/>
      <c r="AE2315" s="246"/>
      <c r="AF2315" s="246"/>
      <c r="AG2315" s="246"/>
      <c r="AH2315" s="246"/>
      <c r="AI2315" s="246"/>
      <c r="AJ2315" s="246"/>
      <c r="AK2315" s="246"/>
      <c r="AL2315" s="246"/>
    </row>
    <row r="2316" spans="3:38" s="47" customFormat="1" ht="38.25" customHeight="1" x14ac:dyDescent="0.25">
      <c r="C2316" s="243"/>
      <c r="H2316" s="243"/>
      <c r="L2316" s="282"/>
      <c r="M2316" s="243"/>
      <c r="O2316" s="243"/>
      <c r="P2316" s="246"/>
      <c r="Q2316" s="246"/>
      <c r="R2316" s="246"/>
      <c r="S2316" s="246"/>
      <c r="T2316" s="246"/>
      <c r="U2316" s="246"/>
      <c r="V2316" s="246"/>
      <c r="W2316" s="246"/>
      <c r="X2316" s="246"/>
      <c r="Y2316" s="246"/>
      <c r="Z2316" s="246"/>
      <c r="AA2316" s="246"/>
      <c r="AB2316" s="246"/>
      <c r="AC2316" s="246"/>
      <c r="AD2316" s="246"/>
      <c r="AE2316" s="246"/>
      <c r="AF2316" s="246"/>
      <c r="AG2316" s="246"/>
      <c r="AH2316" s="246"/>
      <c r="AI2316" s="246"/>
      <c r="AJ2316" s="246"/>
      <c r="AK2316" s="246"/>
      <c r="AL2316" s="246"/>
    </row>
    <row r="2317" spans="3:38" s="47" customFormat="1" ht="38.25" customHeight="1" x14ac:dyDescent="0.25">
      <c r="C2317" s="243"/>
      <c r="H2317" s="243"/>
      <c r="L2317" s="282"/>
      <c r="M2317" s="243"/>
      <c r="O2317" s="243"/>
      <c r="P2317" s="246"/>
      <c r="Q2317" s="246"/>
      <c r="R2317" s="246"/>
      <c r="S2317" s="246"/>
      <c r="T2317" s="246"/>
      <c r="U2317" s="246"/>
      <c r="V2317" s="246"/>
      <c r="W2317" s="246"/>
      <c r="X2317" s="246"/>
      <c r="Y2317" s="246"/>
      <c r="Z2317" s="246"/>
      <c r="AA2317" s="246"/>
      <c r="AB2317" s="246"/>
      <c r="AC2317" s="246"/>
      <c r="AD2317" s="246"/>
      <c r="AE2317" s="246"/>
      <c r="AF2317" s="246"/>
      <c r="AG2317" s="246"/>
      <c r="AH2317" s="246"/>
      <c r="AI2317" s="246"/>
      <c r="AJ2317" s="246"/>
      <c r="AK2317" s="246"/>
      <c r="AL2317" s="246"/>
    </row>
    <row r="2318" spans="3:38" s="47" customFormat="1" ht="38.25" customHeight="1" x14ac:dyDescent="0.25">
      <c r="C2318" s="243"/>
      <c r="H2318" s="243"/>
      <c r="L2318" s="282"/>
      <c r="M2318" s="243"/>
      <c r="O2318" s="243"/>
      <c r="P2318" s="246"/>
      <c r="Q2318" s="246"/>
      <c r="R2318" s="246"/>
      <c r="S2318" s="246"/>
      <c r="T2318" s="246"/>
      <c r="U2318" s="246"/>
      <c r="V2318" s="246"/>
      <c r="W2318" s="246"/>
      <c r="X2318" s="246"/>
      <c r="Y2318" s="246"/>
      <c r="Z2318" s="246"/>
      <c r="AA2318" s="246"/>
      <c r="AB2318" s="246"/>
      <c r="AC2318" s="246"/>
      <c r="AD2318" s="246"/>
      <c r="AE2318" s="246"/>
      <c r="AF2318" s="246"/>
      <c r="AG2318" s="246"/>
      <c r="AH2318" s="246"/>
      <c r="AI2318" s="246"/>
      <c r="AJ2318" s="246"/>
      <c r="AK2318" s="246"/>
      <c r="AL2318" s="246"/>
    </row>
    <row r="2319" spans="3:38" s="47" customFormat="1" ht="38.25" customHeight="1" x14ac:dyDescent="0.25">
      <c r="C2319" s="243"/>
      <c r="H2319" s="243"/>
      <c r="L2319" s="282"/>
      <c r="M2319" s="243"/>
      <c r="O2319" s="243"/>
      <c r="P2319" s="246"/>
      <c r="Q2319" s="246"/>
      <c r="R2319" s="246"/>
      <c r="S2319" s="246"/>
      <c r="T2319" s="246"/>
      <c r="U2319" s="246"/>
      <c r="V2319" s="246"/>
      <c r="W2319" s="246"/>
      <c r="X2319" s="246"/>
      <c r="Y2319" s="246"/>
      <c r="Z2319" s="246"/>
      <c r="AA2319" s="246"/>
      <c r="AB2319" s="246"/>
      <c r="AC2319" s="246"/>
      <c r="AD2319" s="246"/>
      <c r="AE2319" s="246"/>
      <c r="AF2319" s="246"/>
      <c r="AG2319" s="246"/>
      <c r="AH2319" s="246"/>
      <c r="AI2319" s="246"/>
      <c r="AJ2319" s="246"/>
      <c r="AK2319" s="246"/>
      <c r="AL2319" s="246"/>
    </row>
    <row r="2320" spans="3:38" s="47" customFormat="1" ht="38.25" customHeight="1" x14ac:dyDescent="0.25">
      <c r="C2320" s="243"/>
      <c r="H2320" s="243"/>
      <c r="L2320" s="282"/>
      <c r="M2320" s="243"/>
      <c r="O2320" s="243"/>
      <c r="P2320" s="246"/>
      <c r="Q2320" s="246"/>
      <c r="R2320" s="246"/>
      <c r="S2320" s="246"/>
      <c r="T2320" s="246"/>
      <c r="U2320" s="246"/>
      <c r="V2320" s="246"/>
      <c r="W2320" s="246"/>
      <c r="X2320" s="246"/>
      <c r="Y2320" s="246"/>
      <c r="Z2320" s="246"/>
      <c r="AA2320" s="246"/>
      <c r="AB2320" s="246"/>
      <c r="AC2320" s="246"/>
      <c r="AD2320" s="246"/>
      <c r="AE2320" s="246"/>
      <c r="AF2320" s="246"/>
      <c r="AG2320" s="246"/>
      <c r="AH2320" s="246"/>
      <c r="AI2320" s="246"/>
      <c r="AJ2320" s="246"/>
      <c r="AK2320" s="246"/>
      <c r="AL2320" s="246"/>
    </row>
    <row r="2321" spans="3:38" s="47" customFormat="1" ht="38.25" customHeight="1" x14ac:dyDescent="0.25">
      <c r="C2321" s="243"/>
      <c r="H2321" s="243"/>
      <c r="L2321" s="282"/>
      <c r="M2321" s="243"/>
      <c r="O2321" s="243"/>
      <c r="P2321" s="246"/>
      <c r="Q2321" s="246"/>
      <c r="R2321" s="246"/>
      <c r="S2321" s="246"/>
      <c r="T2321" s="246"/>
      <c r="U2321" s="246"/>
      <c r="V2321" s="246"/>
      <c r="W2321" s="246"/>
      <c r="X2321" s="246"/>
      <c r="Y2321" s="246"/>
      <c r="Z2321" s="246"/>
      <c r="AA2321" s="246"/>
      <c r="AB2321" s="246"/>
      <c r="AC2321" s="246"/>
      <c r="AD2321" s="246"/>
      <c r="AE2321" s="246"/>
      <c r="AF2321" s="246"/>
      <c r="AG2321" s="246"/>
      <c r="AH2321" s="246"/>
      <c r="AI2321" s="246"/>
      <c r="AJ2321" s="246"/>
      <c r="AK2321" s="246"/>
      <c r="AL2321" s="246"/>
    </row>
    <row r="2322" spans="3:38" s="47" customFormat="1" ht="38.25" customHeight="1" x14ac:dyDescent="0.25">
      <c r="C2322" s="243"/>
      <c r="H2322" s="243"/>
      <c r="L2322" s="282"/>
      <c r="M2322" s="243"/>
      <c r="O2322" s="243"/>
      <c r="P2322" s="246"/>
      <c r="Q2322" s="246"/>
      <c r="R2322" s="246"/>
      <c r="S2322" s="246"/>
      <c r="T2322" s="246"/>
      <c r="U2322" s="246"/>
      <c r="V2322" s="246"/>
      <c r="W2322" s="246"/>
      <c r="X2322" s="246"/>
      <c r="Y2322" s="246"/>
      <c r="Z2322" s="246"/>
      <c r="AA2322" s="246"/>
      <c r="AB2322" s="246"/>
      <c r="AC2322" s="246"/>
      <c r="AD2322" s="246"/>
      <c r="AE2322" s="246"/>
      <c r="AF2322" s="246"/>
      <c r="AG2322" s="246"/>
      <c r="AH2322" s="246"/>
      <c r="AI2322" s="246"/>
      <c r="AJ2322" s="246"/>
      <c r="AK2322" s="246"/>
      <c r="AL2322" s="246"/>
    </row>
    <row r="2323" spans="3:38" s="47" customFormat="1" ht="38.25" customHeight="1" x14ac:dyDescent="0.25">
      <c r="C2323" s="243"/>
      <c r="H2323" s="243"/>
      <c r="L2323" s="282"/>
      <c r="M2323" s="243"/>
      <c r="O2323" s="243"/>
      <c r="P2323" s="246"/>
      <c r="Q2323" s="246"/>
      <c r="R2323" s="246"/>
      <c r="S2323" s="246"/>
      <c r="T2323" s="246"/>
      <c r="U2323" s="246"/>
      <c r="V2323" s="246"/>
      <c r="W2323" s="246"/>
      <c r="X2323" s="246"/>
      <c r="Y2323" s="246"/>
      <c r="Z2323" s="246"/>
      <c r="AA2323" s="246"/>
      <c r="AB2323" s="246"/>
      <c r="AC2323" s="246"/>
      <c r="AD2323" s="246"/>
      <c r="AE2323" s="246"/>
      <c r="AF2323" s="246"/>
      <c r="AG2323" s="246"/>
      <c r="AH2323" s="246"/>
      <c r="AI2323" s="246"/>
      <c r="AJ2323" s="246"/>
      <c r="AK2323" s="246"/>
      <c r="AL2323" s="246"/>
    </row>
    <row r="2324" spans="3:38" s="47" customFormat="1" ht="38.25" customHeight="1" x14ac:dyDescent="0.25">
      <c r="C2324" s="243"/>
      <c r="H2324" s="243"/>
      <c r="L2324" s="282"/>
      <c r="M2324" s="243"/>
      <c r="O2324" s="243"/>
      <c r="P2324" s="246"/>
      <c r="Q2324" s="246"/>
      <c r="R2324" s="246"/>
      <c r="S2324" s="246"/>
      <c r="T2324" s="246"/>
      <c r="U2324" s="246"/>
      <c r="V2324" s="246"/>
      <c r="W2324" s="246"/>
      <c r="X2324" s="246"/>
      <c r="Y2324" s="246"/>
      <c r="Z2324" s="246"/>
      <c r="AA2324" s="246"/>
      <c r="AB2324" s="246"/>
      <c r="AC2324" s="246"/>
      <c r="AD2324" s="246"/>
      <c r="AE2324" s="246"/>
      <c r="AF2324" s="246"/>
      <c r="AG2324" s="246"/>
      <c r="AH2324" s="246"/>
      <c r="AI2324" s="246"/>
      <c r="AJ2324" s="246"/>
      <c r="AK2324" s="246"/>
      <c r="AL2324" s="246"/>
    </row>
    <row r="2325" spans="3:38" s="47" customFormat="1" ht="38.25" customHeight="1" x14ac:dyDescent="0.25">
      <c r="C2325" s="243"/>
      <c r="H2325" s="243"/>
      <c r="L2325" s="282"/>
      <c r="M2325" s="243"/>
      <c r="O2325" s="243"/>
      <c r="P2325" s="246"/>
      <c r="Q2325" s="246"/>
      <c r="R2325" s="246"/>
      <c r="S2325" s="246"/>
      <c r="T2325" s="246"/>
      <c r="U2325" s="246"/>
      <c r="V2325" s="246"/>
      <c r="W2325" s="246"/>
      <c r="X2325" s="246"/>
      <c r="Y2325" s="246"/>
      <c r="Z2325" s="246"/>
      <c r="AA2325" s="246"/>
      <c r="AB2325" s="246"/>
      <c r="AC2325" s="246"/>
      <c r="AD2325" s="246"/>
      <c r="AE2325" s="246"/>
      <c r="AF2325" s="246"/>
      <c r="AG2325" s="246"/>
      <c r="AH2325" s="246"/>
      <c r="AI2325" s="246"/>
      <c r="AJ2325" s="246"/>
      <c r="AK2325" s="246"/>
      <c r="AL2325" s="246"/>
    </row>
    <row r="2326" spans="3:38" s="47" customFormat="1" ht="38.25" customHeight="1" x14ac:dyDescent="0.25">
      <c r="C2326" s="243"/>
      <c r="H2326" s="243"/>
      <c r="L2326" s="282"/>
      <c r="M2326" s="243"/>
      <c r="O2326" s="243"/>
      <c r="P2326" s="246"/>
      <c r="Q2326" s="246"/>
      <c r="R2326" s="246"/>
      <c r="S2326" s="246"/>
      <c r="T2326" s="246"/>
      <c r="U2326" s="246"/>
      <c r="V2326" s="246"/>
      <c r="W2326" s="246"/>
      <c r="X2326" s="246"/>
      <c r="Y2326" s="246"/>
      <c r="Z2326" s="246"/>
      <c r="AA2326" s="246"/>
      <c r="AB2326" s="246"/>
      <c r="AC2326" s="246"/>
      <c r="AD2326" s="246"/>
      <c r="AE2326" s="246"/>
      <c r="AF2326" s="246"/>
      <c r="AG2326" s="246"/>
      <c r="AH2326" s="246"/>
      <c r="AI2326" s="246"/>
      <c r="AJ2326" s="246"/>
      <c r="AK2326" s="246"/>
      <c r="AL2326" s="246"/>
    </row>
    <row r="2327" spans="3:38" s="47" customFormat="1" ht="38.25" customHeight="1" x14ac:dyDescent="0.25">
      <c r="C2327" s="243"/>
      <c r="H2327" s="243"/>
      <c r="L2327" s="282"/>
      <c r="M2327" s="243"/>
      <c r="O2327" s="243"/>
      <c r="P2327" s="246"/>
      <c r="Q2327" s="246"/>
      <c r="R2327" s="246"/>
      <c r="S2327" s="246"/>
      <c r="T2327" s="246"/>
      <c r="U2327" s="246"/>
      <c r="V2327" s="246"/>
      <c r="W2327" s="246"/>
      <c r="X2327" s="246"/>
      <c r="Y2327" s="246"/>
      <c r="Z2327" s="246"/>
      <c r="AA2327" s="246"/>
      <c r="AB2327" s="246"/>
      <c r="AC2327" s="246"/>
      <c r="AD2327" s="246"/>
      <c r="AE2327" s="246"/>
      <c r="AF2327" s="246"/>
      <c r="AG2327" s="246"/>
      <c r="AH2327" s="246"/>
      <c r="AI2327" s="246"/>
      <c r="AJ2327" s="246"/>
      <c r="AK2327" s="246"/>
      <c r="AL2327" s="246"/>
    </row>
    <row r="2328" spans="3:38" s="47" customFormat="1" ht="38.25" customHeight="1" x14ac:dyDescent="0.25">
      <c r="C2328" s="243"/>
      <c r="H2328" s="243"/>
      <c r="L2328" s="282"/>
      <c r="M2328" s="243"/>
      <c r="O2328" s="243"/>
      <c r="P2328" s="246"/>
      <c r="Q2328" s="246"/>
      <c r="R2328" s="246"/>
      <c r="S2328" s="246"/>
      <c r="T2328" s="246"/>
      <c r="U2328" s="246"/>
      <c r="V2328" s="246"/>
      <c r="W2328" s="246"/>
      <c r="X2328" s="246"/>
      <c r="Y2328" s="246"/>
      <c r="Z2328" s="246"/>
      <c r="AA2328" s="246"/>
      <c r="AB2328" s="246"/>
      <c r="AC2328" s="246"/>
      <c r="AD2328" s="246"/>
      <c r="AE2328" s="246"/>
      <c r="AF2328" s="246"/>
      <c r="AG2328" s="246"/>
      <c r="AH2328" s="246"/>
      <c r="AI2328" s="246"/>
      <c r="AJ2328" s="246"/>
      <c r="AK2328" s="246"/>
      <c r="AL2328" s="246"/>
    </row>
    <row r="2329" spans="3:38" s="47" customFormat="1" ht="38.25" customHeight="1" x14ac:dyDescent="0.25">
      <c r="C2329" s="243"/>
      <c r="H2329" s="243"/>
      <c r="L2329" s="282"/>
      <c r="M2329" s="243"/>
      <c r="O2329" s="243"/>
      <c r="P2329" s="246"/>
      <c r="Q2329" s="246"/>
      <c r="R2329" s="246"/>
      <c r="S2329" s="246"/>
      <c r="T2329" s="246"/>
      <c r="U2329" s="246"/>
      <c r="V2329" s="246"/>
      <c r="W2329" s="246"/>
      <c r="X2329" s="246"/>
      <c r="Y2329" s="246"/>
      <c r="Z2329" s="246"/>
      <c r="AA2329" s="246"/>
      <c r="AB2329" s="246"/>
      <c r="AC2329" s="246"/>
      <c r="AD2329" s="246"/>
      <c r="AE2329" s="246"/>
      <c r="AF2329" s="246"/>
      <c r="AG2329" s="246"/>
      <c r="AH2329" s="246"/>
      <c r="AI2329" s="246"/>
      <c r="AJ2329" s="246"/>
      <c r="AK2329" s="246"/>
      <c r="AL2329" s="246"/>
    </row>
    <row r="2330" spans="3:38" s="47" customFormat="1" ht="38.25" customHeight="1" x14ac:dyDescent="0.25">
      <c r="C2330" s="243"/>
      <c r="H2330" s="243"/>
      <c r="L2330" s="282"/>
      <c r="M2330" s="243"/>
      <c r="O2330" s="243"/>
      <c r="P2330" s="246"/>
      <c r="Q2330" s="246"/>
      <c r="R2330" s="246"/>
      <c r="S2330" s="246"/>
      <c r="T2330" s="246"/>
      <c r="U2330" s="246"/>
      <c r="V2330" s="246"/>
      <c r="W2330" s="246"/>
      <c r="X2330" s="246"/>
      <c r="Y2330" s="246"/>
      <c r="Z2330" s="246"/>
      <c r="AA2330" s="246"/>
      <c r="AB2330" s="246"/>
      <c r="AC2330" s="246"/>
      <c r="AD2330" s="246"/>
      <c r="AE2330" s="246"/>
      <c r="AF2330" s="246"/>
      <c r="AG2330" s="246"/>
      <c r="AH2330" s="246"/>
      <c r="AI2330" s="246"/>
      <c r="AJ2330" s="246"/>
      <c r="AK2330" s="246"/>
      <c r="AL2330" s="246"/>
    </row>
    <row r="2331" spans="3:38" s="47" customFormat="1" ht="38.25" customHeight="1" x14ac:dyDescent="0.25">
      <c r="C2331" s="243"/>
      <c r="H2331" s="243"/>
      <c r="L2331" s="282"/>
      <c r="M2331" s="243"/>
      <c r="O2331" s="243"/>
      <c r="P2331" s="246"/>
      <c r="Q2331" s="246"/>
      <c r="R2331" s="246"/>
      <c r="S2331" s="246"/>
      <c r="T2331" s="246"/>
      <c r="U2331" s="246"/>
      <c r="V2331" s="246"/>
      <c r="W2331" s="246"/>
      <c r="X2331" s="246"/>
      <c r="Y2331" s="246"/>
      <c r="Z2331" s="246"/>
      <c r="AA2331" s="246"/>
      <c r="AB2331" s="246"/>
      <c r="AC2331" s="246"/>
      <c r="AD2331" s="246"/>
      <c r="AE2331" s="246"/>
      <c r="AF2331" s="246"/>
      <c r="AG2331" s="246"/>
      <c r="AH2331" s="246"/>
      <c r="AI2331" s="246"/>
      <c r="AJ2331" s="246"/>
      <c r="AK2331" s="246"/>
      <c r="AL2331" s="246"/>
    </row>
    <row r="2332" spans="3:38" s="47" customFormat="1" ht="38.25" customHeight="1" x14ac:dyDescent="0.25">
      <c r="C2332" s="243"/>
      <c r="H2332" s="243"/>
      <c r="L2332" s="282"/>
      <c r="M2332" s="243"/>
      <c r="O2332" s="243"/>
      <c r="P2332" s="246"/>
      <c r="Q2332" s="246"/>
      <c r="R2332" s="246"/>
      <c r="S2332" s="246"/>
      <c r="T2332" s="246"/>
      <c r="U2332" s="246"/>
      <c r="V2332" s="246"/>
      <c r="W2332" s="246"/>
      <c r="X2332" s="246"/>
      <c r="Y2332" s="246"/>
      <c r="Z2332" s="246"/>
      <c r="AA2332" s="246"/>
      <c r="AB2332" s="246"/>
      <c r="AC2332" s="246"/>
      <c r="AD2332" s="246"/>
      <c r="AE2332" s="246"/>
      <c r="AF2332" s="246"/>
      <c r="AG2332" s="246"/>
      <c r="AH2332" s="246"/>
      <c r="AI2332" s="246"/>
      <c r="AJ2332" s="246"/>
      <c r="AK2332" s="246"/>
      <c r="AL2332" s="246"/>
    </row>
    <row r="2333" spans="3:38" s="47" customFormat="1" ht="38.25" customHeight="1" x14ac:dyDescent="0.25">
      <c r="C2333" s="243"/>
      <c r="H2333" s="243"/>
      <c r="L2333" s="282"/>
      <c r="M2333" s="243"/>
      <c r="O2333" s="243"/>
      <c r="P2333" s="246"/>
      <c r="Q2333" s="246"/>
      <c r="R2333" s="246"/>
      <c r="S2333" s="246"/>
      <c r="T2333" s="246"/>
      <c r="U2333" s="246"/>
      <c r="V2333" s="246"/>
      <c r="W2333" s="246"/>
      <c r="X2333" s="246"/>
      <c r="Y2333" s="246"/>
      <c r="Z2333" s="246"/>
      <c r="AA2333" s="246"/>
      <c r="AB2333" s="246"/>
      <c r="AC2333" s="246"/>
      <c r="AD2333" s="246"/>
      <c r="AE2333" s="246"/>
      <c r="AF2333" s="246"/>
      <c r="AG2333" s="246"/>
      <c r="AH2333" s="246"/>
      <c r="AI2333" s="246"/>
      <c r="AJ2333" s="246"/>
      <c r="AK2333" s="246"/>
      <c r="AL2333" s="246"/>
    </row>
    <row r="2334" spans="3:38" s="47" customFormat="1" ht="38.25" customHeight="1" x14ac:dyDescent="0.25">
      <c r="C2334" s="243"/>
      <c r="H2334" s="243"/>
      <c r="L2334" s="282"/>
      <c r="M2334" s="243"/>
      <c r="O2334" s="243"/>
      <c r="P2334" s="246"/>
      <c r="Q2334" s="246"/>
      <c r="R2334" s="246"/>
      <c r="S2334" s="246"/>
      <c r="T2334" s="246"/>
      <c r="U2334" s="246"/>
      <c r="V2334" s="246"/>
      <c r="W2334" s="246"/>
      <c r="X2334" s="246"/>
      <c r="Y2334" s="246"/>
      <c r="Z2334" s="246"/>
      <c r="AA2334" s="246"/>
      <c r="AB2334" s="246"/>
      <c r="AC2334" s="246"/>
      <c r="AD2334" s="246"/>
      <c r="AE2334" s="246"/>
      <c r="AF2334" s="246"/>
      <c r="AG2334" s="246"/>
      <c r="AH2334" s="246"/>
      <c r="AI2334" s="246"/>
      <c r="AJ2334" s="246"/>
      <c r="AK2334" s="246"/>
      <c r="AL2334" s="246"/>
    </row>
    <row r="2335" spans="3:38" s="47" customFormat="1" ht="38.25" customHeight="1" x14ac:dyDescent="0.25">
      <c r="C2335" s="243"/>
      <c r="H2335" s="243"/>
      <c r="L2335" s="282"/>
      <c r="M2335" s="243"/>
      <c r="O2335" s="243"/>
      <c r="P2335" s="246"/>
      <c r="Q2335" s="246"/>
      <c r="R2335" s="246"/>
      <c r="S2335" s="246"/>
      <c r="T2335" s="246"/>
      <c r="U2335" s="246"/>
      <c r="V2335" s="246"/>
      <c r="W2335" s="246"/>
      <c r="X2335" s="246"/>
      <c r="Y2335" s="246"/>
      <c r="Z2335" s="246"/>
      <c r="AA2335" s="246"/>
      <c r="AB2335" s="246"/>
      <c r="AC2335" s="246"/>
      <c r="AD2335" s="246"/>
      <c r="AE2335" s="246"/>
      <c r="AF2335" s="246"/>
      <c r="AG2335" s="246"/>
      <c r="AH2335" s="246"/>
      <c r="AI2335" s="246"/>
      <c r="AJ2335" s="246"/>
      <c r="AK2335" s="246"/>
      <c r="AL2335" s="246"/>
    </row>
    <row r="2336" spans="3:38" s="47" customFormat="1" ht="38.25" customHeight="1" x14ac:dyDescent="0.25">
      <c r="C2336" s="243"/>
      <c r="H2336" s="243"/>
      <c r="L2336" s="282"/>
      <c r="M2336" s="243"/>
      <c r="O2336" s="243"/>
      <c r="P2336" s="246"/>
      <c r="Q2336" s="246"/>
      <c r="R2336" s="246"/>
      <c r="S2336" s="246"/>
      <c r="T2336" s="246"/>
      <c r="U2336" s="246"/>
      <c r="V2336" s="246"/>
      <c r="W2336" s="246"/>
      <c r="X2336" s="246"/>
      <c r="Y2336" s="246"/>
      <c r="Z2336" s="246"/>
      <c r="AA2336" s="246"/>
      <c r="AB2336" s="246"/>
      <c r="AC2336" s="246"/>
      <c r="AD2336" s="246"/>
      <c r="AE2336" s="246"/>
      <c r="AF2336" s="246"/>
      <c r="AG2336" s="246"/>
      <c r="AH2336" s="246"/>
      <c r="AI2336" s="246"/>
      <c r="AJ2336" s="246"/>
      <c r="AK2336" s="246"/>
      <c r="AL2336" s="246"/>
    </row>
    <row r="2337" spans="3:38" s="47" customFormat="1" ht="38.25" customHeight="1" x14ac:dyDescent="0.25">
      <c r="C2337" s="243"/>
      <c r="H2337" s="243"/>
      <c r="L2337" s="282"/>
      <c r="M2337" s="243"/>
      <c r="O2337" s="243"/>
      <c r="P2337" s="246"/>
      <c r="Q2337" s="246"/>
      <c r="R2337" s="246"/>
      <c r="S2337" s="246"/>
      <c r="T2337" s="246"/>
      <c r="U2337" s="246"/>
      <c r="V2337" s="246"/>
      <c r="W2337" s="246"/>
      <c r="X2337" s="246"/>
      <c r="Y2337" s="246"/>
      <c r="Z2337" s="246"/>
      <c r="AA2337" s="246"/>
      <c r="AB2337" s="246"/>
      <c r="AC2337" s="246"/>
      <c r="AD2337" s="246"/>
      <c r="AE2337" s="246"/>
      <c r="AF2337" s="246"/>
      <c r="AG2337" s="246"/>
      <c r="AH2337" s="246"/>
      <c r="AI2337" s="246"/>
      <c r="AJ2337" s="246"/>
      <c r="AK2337" s="246"/>
      <c r="AL2337" s="246"/>
    </row>
    <row r="2338" spans="3:38" s="47" customFormat="1" ht="38.25" customHeight="1" x14ac:dyDescent="0.25">
      <c r="C2338" s="243"/>
      <c r="H2338" s="243"/>
      <c r="L2338" s="282"/>
      <c r="M2338" s="243"/>
      <c r="O2338" s="243"/>
      <c r="P2338" s="246"/>
      <c r="Q2338" s="246"/>
      <c r="R2338" s="246"/>
      <c r="S2338" s="246"/>
      <c r="T2338" s="246"/>
      <c r="U2338" s="246"/>
      <c r="V2338" s="246"/>
      <c r="W2338" s="246"/>
      <c r="X2338" s="246"/>
      <c r="Y2338" s="246"/>
      <c r="Z2338" s="246"/>
      <c r="AA2338" s="246"/>
      <c r="AB2338" s="246"/>
      <c r="AC2338" s="246"/>
      <c r="AD2338" s="246"/>
      <c r="AE2338" s="246"/>
      <c r="AF2338" s="246"/>
      <c r="AG2338" s="246"/>
      <c r="AH2338" s="246"/>
      <c r="AI2338" s="246"/>
      <c r="AJ2338" s="246"/>
      <c r="AK2338" s="246"/>
      <c r="AL2338" s="246"/>
    </row>
    <row r="2339" spans="3:38" s="47" customFormat="1" ht="38.25" customHeight="1" x14ac:dyDescent="0.25">
      <c r="C2339" s="243"/>
      <c r="H2339" s="243"/>
      <c r="L2339" s="282"/>
      <c r="M2339" s="243"/>
      <c r="O2339" s="243"/>
      <c r="P2339" s="246"/>
      <c r="Q2339" s="246"/>
      <c r="R2339" s="246"/>
      <c r="S2339" s="246"/>
      <c r="T2339" s="246"/>
      <c r="U2339" s="246"/>
      <c r="V2339" s="246"/>
      <c r="W2339" s="246"/>
      <c r="X2339" s="246"/>
      <c r="Y2339" s="246"/>
      <c r="Z2339" s="246"/>
      <c r="AA2339" s="246"/>
      <c r="AB2339" s="246"/>
      <c r="AC2339" s="246"/>
      <c r="AD2339" s="246"/>
      <c r="AE2339" s="246"/>
      <c r="AF2339" s="246"/>
      <c r="AG2339" s="246"/>
      <c r="AH2339" s="246"/>
      <c r="AI2339" s="246"/>
      <c r="AJ2339" s="246"/>
      <c r="AK2339" s="246"/>
      <c r="AL2339" s="246"/>
    </row>
    <row r="2340" spans="3:38" s="47" customFormat="1" ht="38.25" customHeight="1" x14ac:dyDescent="0.25">
      <c r="C2340" s="243"/>
      <c r="H2340" s="243"/>
      <c r="L2340" s="282"/>
      <c r="M2340" s="243"/>
      <c r="O2340" s="243"/>
      <c r="P2340" s="246"/>
      <c r="Q2340" s="246"/>
      <c r="R2340" s="246"/>
      <c r="S2340" s="246"/>
      <c r="T2340" s="246"/>
      <c r="U2340" s="246"/>
      <c r="V2340" s="246"/>
      <c r="W2340" s="246"/>
      <c r="X2340" s="246"/>
      <c r="Y2340" s="246"/>
      <c r="Z2340" s="246"/>
      <c r="AA2340" s="246"/>
      <c r="AB2340" s="246"/>
      <c r="AC2340" s="246"/>
      <c r="AD2340" s="246"/>
      <c r="AE2340" s="246"/>
      <c r="AF2340" s="246"/>
      <c r="AG2340" s="246"/>
      <c r="AH2340" s="246"/>
      <c r="AI2340" s="246"/>
      <c r="AJ2340" s="246"/>
      <c r="AK2340" s="246"/>
      <c r="AL2340" s="246"/>
    </row>
    <row r="2341" spans="3:38" s="47" customFormat="1" ht="38.25" customHeight="1" x14ac:dyDescent="0.25">
      <c r="C2341" s="243"/>
      <c r="H2341" s="243"/>
      <c r="L2341" s="282"/>
      <c r="M2341" s="243"/>
      <c r="O2341" s="243"/>
      <c r="P2341" s="246"/>
      <c r="Q2341" s="246"/>
      <c r="R2341" s="246"/>
      <c r="S2341" s="246"/>
      <c r="T2341" s="246"/>
      <c r="U2341" s="246"/>
      <c r="V2341" s="246"/>
      <c r="W2341" s="246"/>
      <c r="X2341" s="246"/>
      <c r="Y2341" s="246"/>
      <c r="Z2341" s="246"/>
      <c r="AA2341" s="246"/>
      <c r="AB2341" s="246"/>
      <c r="AC2341" s="246"/>
      <c r="AD2341" s="246"/>
      <c r="AE2341" s="246"/>
      <c r="AF2341" s="246"/>
      <c r="AG2341" s="246"/>
      <c r="AH2341" s="246"/>
      <c r="AI2341" s="246"/>
      <c r="AJ2341" s="246"/>
      <c r="AK2341" s="246"/>
      <c r="AL2341" s="246"/>
    </row>
    <row r="2342" spans="3:38" s="47" customFormat="1" ht="38.25" customHeight="1" x14ac:dyDescent="0.25">
      <c r="C2342" s="243"/>
      <c r="H2342" s="243"/>
      <c r="L2342" s="282"/>
      <c r="M2342" s="243"/>
      <c r="O2342" s="243"/>
      <c r="P2342" s="246"/>
      <c r="Q2342" s="246"/>
      <c r="R2342" s="246"/>
      <c r="S2342" s="246"/>
      <c r="T2342" s="246"/>
      <c r="U2342" s="246"/>
      <c r="V2342" s="246"/>
      <c r="W2342" s="246"/>
      <c r="X2342" s="246"/>
      <c r="Y2342" s="246"/>
      <c r="Z2342" s="246"/>
      <c r="AA2342" s="246"/>
      <c r="AB2342" s="246"/>
      <c r="AC2342" s="246"/>
      <c r="AD2342" s="246"/>
      <c r="AE2342" s="246"/>
      <c r="AF2342" s="246"/>
      <c r="AG2342" s="246"/>
      <c r="AH2342" s="246"/>
      <c r="AI2342" s="246"/>
      <c r="AJ2342" s="246"/>
      <c r="AK2342" s="246"/>
      <c r="AL2342" s="246"/>
    </row>
    <row r="2343" spans="3:38" s="47" customFormat="1" ht="38.25" customHeight="1" x14ac:dyDescent="0.25">
      <c r="C2343" s="243"/>
      <c r="H2343" s="243"/>
      <c r="L2343" s="282"/>
      <c r="M2343" s="243"/>
      <c r="O2343" s="243"/>
      <c r="P2343" s="246"/>
      <c r="Q2343" s="246"/>
      <c r="R2343" s="246"/>
      <c r="S2343" s="246"/>
      <c r="T2343" s="246"/>
      <c r="U2343" s="246"/>
      <c r="V2343" s="246"/>
      <c r="W2343" s="246"/>
      <c r="X2343" s="246"/>
      <c r="Y2343" s="246"/>
      <c r="Z2343" s="246"/>
      <c r="AA2343" s="246"/>
      <c r="AB2343" s="246"/>
      <c r="AC2343" s="246"/>
      <c r="AD2343" s="246"/>
      <c r="AE2343" s="246"/>
      <c r="AF2343" s="246"/>
      <c r="AG2343" s="246"/>
      <c r="AH2343" s="246"/>
      <c r="AI2343" s="246"/>
      <c r="AJ2343" s="246"/>
      <c r="AK2343" s="246"/>
      <c r="AL2343" s="246"/>
    </row>
    <row r="2344" spans="3:38" s="47" customFormat="1" ht="38.25" customHeight="1" x14ac:dyDescent="0.25">
      <c r="C2344" s="243"/>
      <c r="H2344" s="243"/>
      <c r="L2344" s="282"/>
      <c r="M2344" s="243"/>
      <c r="O2344" s="243"/>
      <c r="P2344" s="246"/>
      <c r="Q2344" s="246"/>
      <c r="R2344" s="246"/>
      <c r="S2344" s="246"/>
      <c r="T2344" s="246"/>
      <c r="U2344" s="246"/>
      <c r="V2344" s="246"/>
      <c r="W2344" s="246"/>
      <c r="X2344" s="246"/>
      <c r="Y2344" s="246"/>
      <c r="Z2344" s="246"/>
      <c r="AA2344" s="246"/>
      <c r="AB2344" s="246"/>
      <c r="AC2344" s="246"/>
      <c r="AD2344" s="246"/>
      <c r="AE2344" s="246"/>
      <c r="AF2344" s="246"/>
      <c r="AG2344" s="246"/>
      <c r="AH2344" s="246"/>
      <c r="AI2344" s="246"/>
      <c r="AJ2344" s="246"/>
      <c r="AK2344" s="246"/>
      <c r="AL2344" s="246"/>
    </row>
    <row r="2345" spans="3:38" s="47" customFormat="1" ht="38.25" customHeight="1" x14ac:dyDescent="0.25">
      <c r="C2345" s="243"/>
      <c r="H2345" s="243"/>
      <c r="L2345" s="282"/>
      <c r="M2345" s="243"/>
      <c r="O2345" s="243"/>
      <c r="P2345" s="246"/>
      <c r="Q2345" s="246"/>
      <c r="R2345" s="246"/>
      <c r="S2345" s="246"/>
      <c r="T2345" s="246"/>
      <c r="U2345" s="246"/>
      <c r="V2345" s="246"/>
      <c r="W2345" s="246"/>
      <c r="X2345" s="246"/>
      <c r="Y2345" s="246"/>
      <c r="Z2345" s="246"/>
      <c r="AA2345" s="246"/>
      <c r="AB2345" s="246"/>
      <c r="AC2345" s="246"/>
      <c r="AD2345" s="246"/>
      <c r="AE2345" s="246"/>
      <c r="AF2345" s="246"/>
      <c r="AG2345" s="246"/>
      <c r="AH2345" s="246"/>
      <c r="AI2345" s="246"/>
      <c r="AJ2345" s="246"/>
      <c r="AK2345" s="246"/>
      <c r="AL2345" s="246"/>
    </row>
    <row r="2346" spans="3:38" s="47" customFormat="1" ht="38.25" customHeight="1" x14ac:dyDescent="0.25">
      <c r="C2346" s="243"/>
      <c r="H2346" s="243"/>
      <c r="L2346" s="282"/>
      <c r="M2346" s="243"/>
      <c r="O2346" s="243"/>
      <c r="P2346" s="246"/>
      <c r="Q2346" s="246"/>
      <c r="R2346" s="246"/>
      <c r="S2346" s="246"/>
      <c r="T2346" s="246"/>
      <c r="U2346" s="246"/>
      <c r="V2346" s="246"/>
      <c r="W2346" s="246"/>
      <c r="X2346" s="246"/>
      <c r="Y2346" s="246"/>
      <c r="Z2346" s="246"/>
      <c r="AA2346" s="246"/>
      <c r="AB2346" s="246"/>
      <c r="AC2346" s="246"/>
      <c r="AD2346" s="246"/>
      <c r="AE2346" s="246"/>
      <c r="AF2346" s="246"/>
      <c r="AG2346" s="246"/>
      <c r="AH2346" s="246"/>
      <c r="AI2346" s="246"/>
      <c r="AJ2346" s="246"/>
      <c r="AK2346" s="246"/>
      <c r="AL2346" s="246"/>
    </row>
    <row r="2347" spans="3:38" s="47" customFormat="1" ht="38.25" customHeight="1" x14ac:dyDescent="0.25">
      <c r="C2347" s="243"/>
      <c r="H2347" s="243"/>
      <c r="L2347" s="282"/>
      <c r="M2347" s="243"/>
      <c r="O2347" s="243"/>
      <c r="P2347" s="246"/>
      <c r="Q2347" s="246"/>
      <c r="R2347" s="246"/>
      <c r="S2347" s="246"/>
      <c r="T2347" s="246"/>
      <c r="U2347" s="246"/>
      <c r="V2347" s="246"/>
      <c r="W2347" s="246"/>
      <c r="X2347" s="246"/>
      <c r="Y2347" s="246"/>
      <c r="Z2347" s="246"/>
      <c r="AA2347" s="246"/>
      <c r="AB2347" s="246"/>
      <c r="AC2347" s="246"/>
      <c r="AD2347" s="246"/>
      <c r="AE2347" s="246"/>
      <c r="AF2347" s="246"/>
      <c r="AG2347" s="246"/>
      <c r="AH2347" s="246"/>
      <c r="AI2347" s="246"/>
      <c r="AJ2347" s="246"/>
      <c r="AK2347" s="246"/>
      <c r="AL2347" s="246"/>
    </row>
    <row r="2348" spans="3:38" s="47" customFormat="1" ht="38.25" customHeight="1" x14ac:dyDescent="0.25">
      <c r="C2348" s="243"/>
      <c r="H2348" s="243"/>
      <c r="L2348" s="282"/>
      <c r="M2348" s="243"/>
      <c r="O2348" s="243"/>
      <c r="P2348" s="246"/>
      <c r="Q2348" s="246"/>
      <c r="R2348" s="246"/>
      <c r="S2348" s="246"/>
      <c r="T2348" s="246"/>
      <c r="U2348" s="246"/>
      <c r="V2348" s="246"/>
      <c r="W2348" s="246"/>
      <c r="X2348" s="246"/>
      <c r="Y2348" s="246"/>
      <c r="Z2348" s="246"/>
      <c r="AA2348" s="246"/>
      <c r="AB2348" s="246"/>
      <c r="AC2348" s="246"/>
      <c r="AD2348" s="246"/>
      <c r="AE2348" s="246"/>
      <c r="AF2348" s="246"/>
      <c r="AG2348" s="246"/>
      <c r="AH2348" s="246"/>
      <c r="AI2348" s="246"/>
      <c r="AJ2348" s="246"/>
      <c r="AK2348" s="246"/>
      <c r="AL2348" s="246"/>
    </row>
    <row r="2349" spans="3:38" s="47" customFormat="1" ht="38.25" customHeight="1" x14ac:dyDescent="0.25">
      <c r="C2349" s="243"/>
      <c r="H2349" s="243"/>
      <c r="L2349" s="282"/>
      <c r="M2349" s="243"/>
      <c r="O2349" s="243"/>
      <c r="P2349" s="246"/>
      <c r="Q2349" s="246"/>
      <c r="R2349" s="246"/>
      <c r="S2349" s="246"/>
      <c r="T2349" s="246"/>
      <c r="U2349" s="246"/>
      <c r="V2349" s="246"/>
      <c r="W2349" s="246"/>
      <c r="X2349" s="246"/>
      <c r="Y2349" s="246"/>
      <c r="Z2349" s="246"/>
      <c r="AA2349" s="246"/>
      <c r="AB2349" s="246"/>
      <c r="AC2349" s="246"/>
      <c r="AD2349" s="246"/>
      <c r="AE2349" s="246"/>
      <c r="AF2349" s="246"/>
      <c r="AG2349" s="246"/>
      <c r="AH2349" s="246"/>
      <c r="AI2349" s="246"/>
      <c r="AJ2349" s="246"/>
      <c r="AK2349" s="246"/>
      <c r="AL2349" s="246"/>
    </row>
    <row r="2350" spans="3:38" s="47" customFormat="1" ht="38.25" customHeight="1" x14ac:dyDescent="0.25">
      <c r="C2350" s="243"/>
      <c r="H2350" s="243"/>
      <c r="L2350" s="282"/>
      <c r="M2350" s="243"/>
      <c r="O2350" s="243"/>
      <c r="P2350" s="246"/>
      <c r="Q2350" s="246"/>
      <c r="R2350" s="246"/>
      <c r="S2350" s="246"/>
      <c r="T2350" s="246"/>
      <c r="U2350" s="246"/>
      <c r="V2350" s="246"/>
      <c r="W2350" s="246"/>
      <c r="X2350" s="246"/>
      <c r="Y2350" s="246"/>
      <c r="Z2350" s="246"/>
      <c r="AA2350" s="246"/>
      <c r="AB2350" s="246"/>
      <c r="AC2350" s="246"/>
      <c r="AD2350" s="246"/>
      <c r="AE2350" s="246"/>
      <c r="AF2350" s="246"/>
      <c r="AG2350" s="246"/>
      <c r="AH2350" s="246"/>
      <c r="AI2350" s="246"/>
      <c r="AJ2350" s="246"/>
      <c r="AK2350" s="246"/>
      <c r="AL2350" s="246"/>
    </row>
    <row r="2351" spans="3:38" s="47" customFormat="1" ht="38.25" customHeight="1" x14ac:dyDescent="0.25">
      <c r="C2351" s="243"/>
      <c r="H2351" s="243"/>
      <c r="L2351" s="282"/>
      <c r="M2351" s="243"/>
      <c r="O2351" s="243"/>
      <c r="P2351" s="246"/>
      <c r="Q2351" s="246"/>
      <c r="R2351" s="246"/>
      <c r="S2351" s="246"/>
      <c r="T2351" s="246"/>
      <c r="U2351" s="246"/>
      <c r="V2351" s="246"/>
      <c r="W2351" s="246"/>
      <c r="X2351" s="246"/>
      <c r="Y2351" s="246"/>
      <c r="Z2351" s="246"/>
      <c r="AA2351" s="246"/>
      <c r="AB2351" s="246"/>
      <c r="AC2351" s="246"/>
      <c r="AD2351" s="246"/>
      <c r="AE2351" s="246"/>
      <c r="AF2351" s="246"/>
      <c r="AG2351" s="246"/>
      <c r="AH2351" s="246"/>
      <c r="AI2351" s="246"/>
      <c r="AJ2351" s="246"/>
      <c r="AK2351" s="246"/>
      <c r="AL2351" s="246"/>
    </row>
    <row r="2352" spans="3:38" s="47" customFormat="1" ht="38.25" customHeight="1" x14ac:dyDescent="0.25">
      <c r="C2352" s="243"/>
      <c r="H2352" s="243"/>
      <c r="L2352" s="282"/>
      <c r="M2352" s="243"/>
      <c r="O2352" s="243"/>
      <c r="P2352" s="246"/>
      <c r="Q2352" s="246"/>
      <c r="R2352" s="246"/>
      <c r="S2352" s="246"/>
      <c r="T2352" s="246"/>
      <c r="U2352" s="246"/>
      <c r="V2352" s="246"/>
      <c r="W2352" s="246"/>
      <c r="X2352" s="246"/>
      <c r="Y2352" s="246"/>
      <c r="Z2352" s="246"/>
      <c r="AA2352" s="246"/>
      <c r="AB2352" s="246"/>
      <c r="AC2352" s="246"/>
      <c r="AD2352" s="246"/>
      <c r="AE2352" s="246"/>
      <c r="AF2352" s="246"/>
      <c r="AG2352" s="246"/>
      <c r="AH2352" s="246"/>
      <c r="AI2352" s="246"/>
      <c r="AJ2352" s="246"/>
      <c r="AK2352" s="246"/>
      <c r="AL2352" s="246"/>
    </row>
    <row r="2353" spans="3:38" s="47" customFormat="1" ht="38.25" customHeight="1" x14ac:dyDescent="0.25">
      <c r="C2353" s="243"/>
      <c r="H2353" s="243"/>
      <c r="L2353" s="282"/>
      <c r="M2353" s="243"/>
      <c r="O2353" s="243"/>
      <c r="P2353" s="246"/>
      <c r="Q2353" s="246"/>
      <c r="R2353" s="246"/>
      <c r="S2353" s="246"/>
      <c r="T2353" s="246"/>
      <c r="U2353" s="246"/>
      <c r="V2353" s="246"/>
      <c r="W2353" s="246"/>
      <c r="X2353" s="246"/>
      <c r="Y2353" s="246"/>
      <c r="Z2353" s="246"/>
      <c r="AA2353" s="246"/>
      <c r="AB2353" s="246"/>
      <c r="AC2353" s="246"/>
      <c r="AD2353" s="246"/>
      <c r="AE2353" s="246"/>
      <c r="AF2353" s="246"/>
      <c r="AG2353" s="246"/>
      <c r="AH2353" s="246"/>
      <c r="AI2353" s="246"/>
      <c r="AJ2353" s="246"/>
      <c r="AK2353" s="246"/>
      <c r="AL2353" s="246"/>
    </row>
    <row r="2354" spans="3:38" s="47" customFormat="1" ht="38.25" customHeight="1" x14ac:dyDescent="0.25">
      <c r="C2354" s="243"/>
      <c r="H2354" s="243"/>
      <c r="L2354" s="282"/>
      <c r="M2354" s="243"/>
      <c r="O2354" s="243"/>
      <c r="P2354" s="246"/>
      <c r="Q2354" s="246"/>
      <c r="R2354" s="246"/>
      <c r="S2354" s="246"/>
      <c r="T2354" s="246"/>
      <c r="U2354" s="246"/>
      <c r="V2354" s="246"/>
      <c r="W2354" s="246"/>
      <c r="X2354" s="246"/>
      <c r="Y2354" s="246"/>
      <c r="Z2354" s="246"/>
      <c r="AA2354" s="246"/>
      <c r="AB2354" s="246"/>
      <c r="AC2354" s="246"/>
      <c r="AD2354" s="246"/>
      <c r="AE2354" s="246"/>
      <c r="AF2354" s="246"/>
      <c r="AG2354" s="246"/>
      <c r="AH2354" s="246"/>
      <c r="AI2354" s="246"/>
      <c r="AJ2354" s="246"/>
      <c r="AK2354" s="246"/>
      <c r="AL2354" s="246"/>
    </row>
    <row r="2355" spans="3:38" s="47" customFormat="1" ht="38.25" customHeight="1" x14ac:dyDescent="0.25">
      <c r="C2355" s="243"/>
      <c r="H2355" s="243"/>
      <c r="L2355" s="282"/>
      <c r="M2355" s="243"/>
      <c r="O2355" s="243"/>
      <c r="P2355" s="246"/>
      <c r="Q2355" s="246"/>
      <c r="R2355" s="246"/>
      <c r="S2355" s="246"/>
      <c r="T2355" s="246"/>
      <c r="U2355" s="246"/>
      <c r="V2355" s="246"/>
      <c r="W2355" s="246"/>
      <c r="X2355" s="246"/>
      <c r="Y2355" s="246"/>
      <c r="Z2355" s="246"/>
      <c r="AA2355" s="246"/>
      <c r="AB2355" s="246"/>
      <c r="AC2355" s="246"/>
      <c r="AD2355" s="246"/>
      <c r="AE2355" s="246"/>
      <c r="AF2355" s="246"/>
      <c r="AG2355" s="246"/>
      <c r="AH2355" s="246"/>
      <c r="AI2355" s="246"/>
      <c r="AJ2355" s="246"/>
      <c r="AK2355" s="246"/>
      <c r="AL2355" s="246"/>
    </row>
    <row r="2356" spans="3:38" s="47" customFormat="1" ht="38.25" customHeight="1" x14ac:dyDescent="0.25">
      <c r="C2356" s="243"/>
      <c r="H2356" s="243"/>
      <c r="L2356" s="282"/>
      <c r="M2356" s="243"/>
      <c r="O2356" s="243"/>
      <c r="P2356" s="246"/>
      <c r="Q2356" s="246"/>
      <c r="R2356" s="246"/>
      <c r="S2356" s="246"/>
      <c r="T2356" s="246"/>
      <c r="U2356" s="246"/>
      <c r="V2356" s="246"/>
      <c r="W2356" s="246"/>
      <c r="X2356" s="246"/>
      <c r="Y2356" s="246"/>
      <c r="Z2356" s="246"/>
      <c r="AA2356" s="246"/>
      <c r="AB2356" s="246"/>
      <c r="AC2356" s="246"/>
      <c r="AD2356" s="246"/>
      <c r="AE2356" s="246"/>
      <c r="AF2356" s="246"/>
      <c r="AG2356" s="246"/>
      <c r="AH2356" s="246"/>
      <c r="AI2356" s="246"/>
      <c r="AJ2356" s="246"/>
      <c r="AK2356" s="246"/>
      <c r="AL2356" s="246"/>
    </row>
    <row r="2357" spans="3:38" s="47" customFormat="1" ht="38.25" customHeight="1" x14ac:dyDescent="0.25">
      <c r="C2357" s="243"/>
      <c r="H2357" s="243"/>
      <c r="L2357" s="282"/>
      <c r="M2357" s="243"/>
      <c r="O2357" s="243"/>
      <c r="P2357" s="246"/>
      <c r="Q2357" s="246"/>
      <c r="R2357" s="246"/>
      <c r="S2357" s="246"/>
      <c r="T2357" s="246"/>
      <c r="U2357" s="246"/>
      <c r="V2357" s="246"/>
      <c r="W2357" s="246"/>
      <c r="X2357" s="246"/>
      <c r="Y2357" s="246"/>
      <c r="Z2357" s="246"/>
      <c r="AA2357" s="246"/>
      <c r="AB2357" s="246"/>
      <c r="AC2357" s="246"/>
      <c r="AD2357" s="246"/>
      <c r="AE2357" s="246"/>
      <c r="AF2357" s="246"/>
      <c r="AG2357" s="246"/>
      <c r="AH2357" s="246"/>
      <c r="AI2357" s="246"/>
      <c r="AJ2357" s="246"/>
      <c r="AK2357" s="246"/>
      <c r="AL2357" s="246"/>
    </row>
    <row r="2358" spans="3:38" s="47" customFormat="1" ht="38.25" customHeight="1" x14ac:dyDescent="0.25">
      <c r="C2358" s="243"/>
      <c r="H2358" s="243"/>
      <c r="L2358" s="282"/>
      <c r="M2358" s="243"/>
      <c r="O2358" s="243"/>
      <c r="P2358" s="246"/>
      <c r="Q2358" s="246"/>
      <c r="R2358" s="246"/>
      <c r="S2358" s="246"/>
      <c r="T2358" s="246"/>
      <c r="U2358" s="246"/>
      <c r="V2358" s="246"/>
      <c r="W2358" s="246"/>
      <c r="X2358" s="246"/>
      <c r="Y2358" s="246"/>
      <c r="Z2358" s="246"/>
      <c r="AA2358" s="246"/>
      <c r="AB2358" s="246"/>
      <c r="AC2358" s="246"/>
      <c r="AD2358" s="246"/>
      <c r="AE2358" s="246"/>
      <c r="AF2358" s="246"/>
      <c r="AG2358" s="246"/>
      <c r="AH2358" s="246"/>
      <c r="AI2358" s="246"/>
      <c r="AJ2358" s="246"/>
      <c r="AK2358" s="246"/>
      <c r="AL2358" s="246"/>
    </row>
    <row r="2359" spans="3:38" s="47" customFormat="1" ht="38.25" customHeight="1" x14ac:dyDescent="0.25">
      <c r="C2359" s="243"/>
      <c r="H2359" s="243"/>
      <c r="L2359" s="282"/>
      <c r="M2359" s="243"/>
      <c r="O2359" s="243"/>
      <c r="P2359" s="246"/>
      <c r="Q2359" s="246"/>
      <c r="R2359" s="246"/>
      <c r="S2359" s="246"/>
      <c r="T2359" s="246"/>
      <c r="U2359" s="246"/>
      <c r="V2359" s="246"/>
      <c r="W2359" s="246"/>
      <c r="X2359" s="246"/>
      <c r="Y2359" s="246"/>
      <c r="Z2359" s="246"/>
      <c r="AA2359" s="246"/>
      <c r="AB2359" s="246"/>
      <c r="AC2359" s="246"/>
      <c r="AD2359" s="246"/>
      <c r="AE2359" s="246"/>
      <c r="AF2359" s="246"/>
      <c r="AG2359" s="246"/>
      <c r="AH2359" s="246"/>
      <c r="AI2359" s="246"/>
      <c r="AJ2359" s="246"/>
      <c r="AK2359" s="246"/>
      <c r="AL2359" s="246"/>
    </row>
    <row r="2360" spans="3:38" s="47" customFormat="1" ht="38.25" customHeight="1" x14ac:dyDescent="0.25">
      <c r="C2360" s="243"/>
      <c r="H2360" s="243"/>
      <c r="L2360" s="282"/>
      <c r="M2360" s="243"/>
      <c r="O2360" s="243"/>
      <c r="P2360" s="246"/>
      <c r="Q2360" s="246"/>
      <c r="R2360" s="246"/>
      <c r="S2360" s="246"/>
      <c r="T2360" s="246"/>
      <c r="U2360" s="246"/>
      <c r="V2360" s="246"/>
      <c r="W2360" s="246"/>
      <c r="X2360" s="246"/>
      <c r="Y2360" s="246"/>
      <c r="Z2360" s="246"/>
      <c r="AA2360" s="246"/>
      <c r="AB2360" s="246"/>
      <c r="AC2360" s="246"/>
      <c r="AD2360" s="246"/>
      <c r="AE2360" s="246"/>
      <c r="AF2360" s="246"/>
      <c r="AG2360" s="246"/>
      <c r="AH2360" s="246"/>
      <c r="AI2360" s="246"/>
      <c r="AJ2360" s="246"/>
      <c r="AK2360" s="246"/>
      <c r="AL2360" s="246"/>
    </row>
    <row r="2361" spans="3:38" s="47" customFormat="1" ht="38.25" customHeight="1" x14ac:dyDescent="0.25">
      <c r="C2361" s="243"/>
      <c r="H2361" s="243"/>
      <c r="L2361" s="282"/>
      <c r="M2361" s="243"/>
      <c r="O2361" s="243"/>
      <c r="P2361" s="246"/>
      <c r="Q2361" s="246"/>
      <c r="R2361" s="246"/>
      <c r="S2361" s="246"/>
      <c r="T2361" s="246"/>
      <c r="U2361" s="246"/>
      <c r="V2361" s="246"/>
      <c r="W2361" s="246"/>
      <c r="X2361" s="246"/>
      <c r="Y2361" s="246"/>
      <c r="Z2361" s="246"/>
      <c r="AA2361" s="246"/>
      <c r="AB2361" s="246"/>
      <c r="AC2361" s="246"/>
      <c r="AD2361" s="246"/>
      <c r="AE2361" s="246"/>
      <c r="AF2361" s="246"/>
      <c r="AG2361" s="246"/>
      <c r="AH2361" s="246"/>
      <c r="AI2361" s="246"/>
      <c r="AJ2361" s="246"/>
      <c r="AK2361" s="246"/>
      <c r="AL2361" s="246"/>
    </row>
    <row r="2362" spans="3:38" s="47" customFormat="1" ht="38.25" customHeight="1" x14ac:dyDescent="0.25">
      <c r="C2362" s="243"/>
      <c r="H2362" s="243"/>
      <c r="L2362" s="282"/>
      <c r="M2362" s="243"/>
      <c r="O2362" s="243"/>
      <c r="P2362" s="246"/>
      <c r="Q2362" s="246"/>
      <c r="R2362" s="246"/>
      <c r="S2362" s="246"/>
      <c r="T2362" s="246"/>
      <c r="U2362" s="246"/>
      <c r="V2362" s="246"/>
      <c r="W2362" s="246"/>
      <c r="X2362" s="246"/>
      <c r="Y2362" s="246"/>
      <c r="Z2362" s="246"/>
      <c r="AA2362" s="246"/>
      <c r="AB2362" s="246"/>
      <c r="AC2362" s="246"/>
      <c r="AD2362" s="246"/>
      <c r="AE2362" s="246"/>
      <c r="AF2362" s="246"/>
      <c r="AG2362" s="246"/>
      <c r="AH2362" s="246"/>
      <c r="AI2362" s="246"/>
      <c r="AJ2362" s="246"/>
      <c r="AK2362" s="246"/>
      <c r="AL2362" s="246"/>
    </row>
    <row r="2363" spans="3:38" s="47" customFormat="1" ht="38.25" customHeight="1" x14ac:dyDescent="0.25">
      <c r="C2363" s="243"/>
      <c r="H2363" s="243"/>
      <c r="L2363" s="282"/>
      <c r="M2363" s="243"/>
      <c r="O2363" s="243"/>
      <c r="P2363" s="246"/>
      <c r="Q2363" s="246"/>
      <c r="R2363" s="246"/>
      <c r="S2363" s="246"/>
      <c r="T2363" s="246"/>
      <c r="U2363" s="246"/>
      <c r="V2363" s="246"/>
      <c r="W2363" s="246"/>
      <c r="X2363" s="246"/>
      <c r="Y2363" s="246"/>
      <c r="Z2363" s="246"/>
      <c r="AA2363" s="246"/>
      <c r="AB2363" s="246"/>
      <c r="AC2363" s="246"/>
      <c r="AD2363" s="246"/>
      <c r="AE2363" s="246"/>
      <c r="AF2363" s="246"/>
      <c r="AG2363" s="246"/>
      <c r="AH2363" s="246"/>
      <c r="AI2363" s="246"/>
      <c r="AJ2363" s="246"/>
      <c r="AK2363" s="246"/>
      <c r="AL2363" s="246"/>
    </row>
    <row r="2364" spans="3:38" s="47" customFormat="1" ht="38.25" customHeight="1" x14ac:dyDescent="0.25">
      <c r="C2364" s="243"/>
      <c r="H2364" s="243"/>
      <c r="L2364" s="282"/>
      <c r="M2364" s="243"/>
      <c r="O2364" s="243"/>
      <c r="P2364" s="246"/>
      <c r="Q2364" s="246"/>
      <c r="R2364" s="246"/>
      <c r="S2364" s="246"/>
      <c r="T2364" s="246"/>
      <c r="U2364" s="246"/>
      <c r="V2364" s="246"/>
      <c r="W2364" s="246"/>
      <c r="X2364" s="246"/>
      <c r="Y2364" s="246"/>
      <c r="Z2364" s="246"/>
      <c r="AA2364" s="246"/>
      <c r="AB2364" s="246"/>
      <c r="AC2364" s="246"/>
      <c r="AD2364" s="246"/>
      <c r="AE2364" s="246"/>
      <c r="AF2364" s="246"/>
      <c r="AG2364" s="246"/>
      <c r="AH2364" s="246"/>
      <c r="AI2364" s="246"/>
      <c r="AJ2364" s="246"/>
      <c r="AK2364" s="246"/>
      <c r="AL2364" s="246"/>
    </row>
    <row r="2365" spans="3:38" s="47" customFormat="1" ht="38.25" customHeight="1" x14ac:dyDescent="0.25">
      <c r="C2365" s="243"/>
      <c r="H2365" s="243"/>
      <c r="L2365" s="282"/>
      <c r="M2365" s="243"/>
      <c r="O2365" s="243"/>
      <c r="P2365" s="246"/>
      <c r="Q2365" s="246"/>
      <c r="R2365" s="246"/>
      <c r="S2365" s="246"/>
      <c r="T2365" s="246"/>
      <c r="U2365" s="246"/>
      <c r="V2365" s="246"/>
      <c r="W2365" s="246"/>
      <c r="X2365" s="246"/>
      <c r="Y2365" s="246"/>
      <c r="Z2365" s="246"/>
      <c r="AA2365" s="246"/>
      <c r="AB2365" s="246"/>
      <c r="AC2365" s="246"/>
      <c r="AD2365" s="246"/>
      <c r="AE2365" s="246"/>
      <c r="AF2365" s="246"/>
      <c r="AG2365" s="246"/>
      <c r="AH2365" s="246"/>
      <c r="AI2365" s="246"/>
      <c r="AJ2365" s="246"/>
      <c r="AK2365" s="246"/>
      <c r="AL2365" s="246"/>
    </row>
    <row r="2366" spans="3:38" s="47" customFormat="1" ht="38.25" customHeight="1" x14ac:dyDescent="0.25">
      <c r="C2366" s="243"/>
      <c r="H2366" s="243"/>
      <c r="L2366" s="282"/>
      <c r="M2366" s="243"/>
      <c r="O2366" s="243"/>
      <c r="P2366" s="246"/>
      <c r="Q2366" s="246"/>
      <c r="R2366" s="246"/>
      <c r="S2366" s="246"/>
      <c r="T2366" s="246"/>
      <c r="U2366" s="246"/>
      <c r="V2366" s="246"/>
      <c r="W2366" s="246"/>
      <c r="X2366" s="246"/>
      <c r="Y2366" s="246"/>
      <c r="Z2366" s="246"/>
      <c r="AA2366" s="246"/>
      <c r="AB2366" s="246"/>
      <c r="AC2366" s="246"/>
      <c r="AD2366" s="246"/>
      <c r="AE2366" s="246"/>
      <c r="AF2366" s="246"/>
      <c r="AG2366" s="246"/>
      <c r="AH2366" s="246"/>
      <c r="AI2366" s="246"/>
      <c r="AJ2366" s="246"/>
      <c r="AK2366" s="246"/>
      <c r="AL2366" s="246"/>
    </row>
    <row r="2367" spans="3:38" s="47" customFormat="1" ht="38.25" customHeight="1" x14ac:dyDescent="0.25">
      <c r="C2367" s="243"/>
      <c r="H2367" s="243"/>
      <c r="L2367" s="282"/>
      <c r="M2367" s="243"/>
      <c r="O2367" s="243"/>
      <c r="P2367" s="246"/>
      <c r="Q2367" s="246"/>
      <c r="R2367" s="246"/>
      <c r="S2367" s="246"/>
      <c r="T2367" s="246"/>
      <c r="U2367" s="246"/>
      <c r="V2367" s="246"/>
      <c r="W2367" s="246"/>
      <c r="X2367" s="246"/>
      <c r="Y2367" s="246"/>
      <c r="Z2367" s="246"/>
      <c r="AA2367" s="246"/>
      <c r="AB2367" s="246"/>
      <c r="AC2367" s="246"/>
      <c r="AD2367" s="246"/>
      <c r="AE2367" s="246"/>
      <c r="AF2367" s="246"/>
      <c r="AG2367" s="246"/>
      <c r="AH2367" s="246"/>
      <c r="AI2367" s="246"/>
      <c r="AJ2367" s="246"/>
      <c r="AK2367" s="246"/>
      <c r="AL2367" s="246"/>
    </row>
    <row r="2368" spans="3:38" s="47" customFormat="1" ht="38.25" customHeight="1" x14ac:dyDescent="0.25">
      <c r="C2368" s="243"/>
      <c r="H2368" s="243"/>
      <c r="L2368" s="282"/>
      <c r="M2368" s="243"/>
      <c r="O2368" s="243"/>
      <c r="P2368" s="246"/>
      <c r="Q2368" s="246"/>
      <c r="R2368" s="246"/>
      <c r="S2368" s="246"/>
      <c r="T2368" s="246"/>
      <c r="U2368" s="246"/>
      <c r="V2368" s="246"/>
      <c r="W2368" s="246"/>
      <c r="X2368" s="246"/>
      <c r="Y2368" s="246"/>
      <c r="Z2368" s="246"/>
      <c r="AA2368" s="246"/>
      <c r="AB2368" s="246"/>
      <c r="AC2368" s="246"/>
      <c r="AD2368" s="246"/>
      <c r="AE2368" s="246"/>
      <c r="AF2368" s="246"/>
      <c r="AG2368" s="246"/>
      <c r="AH2368" s="246"/>
      <c r="AI2368" s="246"/>
      <c r="AJ2368" s="246"/>
      <c r="AK2368" s="246"/>
      <c r="AL2368" s="246"/>
    </row>
    <row r="2369" spans="3:38" s="47" customFormat="1" ht="38.25" customHeight="1" x14ac:dyDescent="0.25">
      <c r="C2369" s="243"/>
      <c r="H2369" s="243"/>
      <c r="L2369" s="282"/>
      <c r="M2369" s="243"/>
      <c r="O2369" s="243"/>
      <c r="P2369" s="246"/>
      <c r="Q2369" s="246"/>
      <c r="R2369" s="246"/>
      <c r="S2369" s="246"/>
      <c r="T2369" s="246"/>
      <c r="U2369" s="246"/>
      <c r="V2369" s="246"/>
      <c r="W2369" s="246"/>
      <c r="X2369" s="246"/>
      <c r="Y2369" s="246"/>
      <c r="Z2369" s="246"/>
      <c r="AA2369" s="246"/>
      <c r="AB2369" s="246"/>
      <c r="AC2369" s="246"/>
      <c r="AD2369" s="246"/>
      <c r="AE2369" s="246"/>
      <c r="AF2369" s="246"/>
      <c r="AG2369" s="246"/>
      <c r="AH2369" s="246"/>
      <c r="AI2369" s="246"/>
      <c r="AJ2369" s="246"/>
      <c r="AK2369" s="246"/>
      <c r="AL2369" s="246"/>
    </row>
    <row r="2370" spans="3:38" s="47" customFormat="1" ht="38.25" customHeight="1" x14ac:dyDescent="0.25">
      <c r="C2370" s="243"/>
      <c r="H2370" s="243"/>
      <c r="L2370" s="282"/>
      <c r="M2370" s="243"/>
      <c r="O2370" s="243"/>
      <c r="P2370" s="246"/>
      <c r="Q2370" s="246"/>
      <c r="R2370" s="246"/>
      <c r="S2370" s="246"/>
      <c r="T2370" s="246"/>
      <c r="U2370" s="246"/>
      <c r="V2370" s="246"/>
      <c r="W2370" s="246"/>
      <c r="X2370" s="246"/>
      <c r="Y2370" s="246"/>
      <c r="Z2370" s="246"/>
      <c r="AA2370" s="246"/>
      <c r="AB2370" s="246"/>
      <c r="AC2370" s="246"/>
      <c r="AD2370" s="246"/>
      <c r="AE2370" s="246"/>
      <c r="AF2370" s="246"/>
      <c r="AG2370" s="246"/>
      <c r="AH2370" s="246"/>
      <c r="AI2370" s="246"/>
      <c r="AJ2370" s="246"/>
      <c r="AK2370" s="246"/>
      <c r="AL2370" s="246"/>
    </row>
    <row r="2371" spans="3:38" s="47" customFormat="1" ht="38.25" customHeight="1" x14ac:dyDescent="0.25">
      <c r="C2371" s="243"/>
      <c r="H2371" s="243"/>
      <c r="L2371" s="282"/>
      <c r="M2371" s="243"/>
      <c r="O2371" s="243"/>
      <c r="P2371" s="246"/>
      <c r="Q2371" s="246"/>
      <c r="R2371" s="246"/>
      <c r="S2371" s="246"/>
      <c r="T2371" s="246"/>
      <c r="U2371" s="246"/>
      <c r="V2371" s="246"/>
      <c r="W2371" s="246"/>
      <c r="X2371" s="246"/>
      <c r="Y2371" s="246"/>
      <c r="Z2371" s="246"/>
      <c r="AA2371" s="246"/>
      <c r="AB2371" s="246"/>
      <c r="AC2371" s="246"/>
      <c r="AD2371" s="246"/>
      <c r="AE2371" s="246"/>
      <c r="AF2371" s="246"/>
      <c r="AG2371" s="246"/>
      <c r="AH2371" s="246"/>
      <c r="AI2371" s="246"/>
      <c r="AJ2371" s="246"/>
      <c r="AK2371" s="246"/>
      <c r="AL2371" s="246"/>
    </row>
    <row r="2372" spans="3:38" s="47" customFormat="1" ht="38.25" customHeight="1" x14ac:dyDescent="0.25">
      <c r="C2372" s="243"/>
      <c r="H2372" s="243"/>
      <c r="L2372" s="282"/>
      <c r="M2372" s="243"/>
      <c r="O2372" s="243"/>
      <c r="P2372" s="246"/>
      <c r="Q2372" s="246"/>
      <c r="R2372" s="246"/>
      <c r="S2372" s="246"/>
      <c r="T2372" s="246"/>
      <c r="U2372" s="246"/>
      <c r="V2372" s="246"/>
      <c r="W2372" s="246"/>
      <c r="X2372" s="246"/>
      <c r="Y2372" s="246"/>
      <c r="Z2372" s="246"/>
      <c r="AA2372" s="246"/>
      <c r="AB2372" s="246"/>
      <c r="AC2372" s="246"/>
      <c r="AD2372" s="246"/>
      <c r="AE2372" s="246"/>
      <c r="AF2372" s="246"/>
      <c r="AG2372" s="246"/>
      <c r="AH2372" s="246"/>
      <c r="AI2372" s="246"/>
      <c r="AJ2372" s="246"/>
      <c r="AK2372" s="246"/>
      <c r="AL2372" s="246"/>
    </row>
    <row r="2373" spans="3:38" s="47" customFormat="1" ht="38.25" customHeight="1" x14ac:dyDescent="0.25">
      <c r="C2373" s="243"/>
      <c r="H2373" s="243"/>
      <c r="L2373" s="282"/>
      <c r="M2373" s="243"/>
      <c r="O2373" s="243"/>
      <c r="P2373" s="246"/>
      <c r="Q2373" s="246"/>
      <c r="R2373" s="246"/>
      <c r="S2373" s="246"/>
      <c r="T2373" s="246"/>
      <c r="U2373" s="246"/>
      <c r="V2373" s="246"/>
      <c r="W2373" s="246"/>
      <c r="X2373" s="246"/>
      <c r="Y2373" s="246"/>
      <c r="Z2373" s="246"/>
      <c r="AA2373" s="246"/>
      <c r="AB2373" s="246"/>
      <c r="AC2373" s="246"/>
      <c r="AD2373" s="246"/>
      <c r="AE2373" s="246"/>
      <c r="AF2373" s="246"/>
      <c r="AG2373" s="246"/>
      <c r="AH2373" s="246"/>
      <c r="AI2373" s="246"/>
      <c r="AJ2373" s="246"/>
      <c r="AK2373" s="246"/>
      <c r="AL2373" s="246"/>
    </row>
    <row r="2374" spans="3:38" s="47" customFormat="1" ht="38.25" customHeight="1" x14ac:dyDescent="0.25">
      <c r="C2374" s="243"/>
      <c r="H2374" s="243"/>
      <c r="L2374" s="282"/>
      <c r="M2374" s="243"/>
      <c r="O2374" s="243"/>
      <c r="P2374" s="246"/>
      <c r="Q2374" s="246"/>
      <c r="R2374" s="246"/>
      <c r="S2374" s="246"/>
      <c r="T2374" s="246"/>
      <c r="U2374" s="246"/>
      <c r="V2374" s="246"/>
      <c r="W2374" s="246"/>
      <c r="X2374" s="246"/>
      <c r="Y2374" s="246"/>
      <c r="Z2374" s="246"/>
      <c r="AA2374" s="246"/>
      <c r="AB2374" s="246"/>
      <c r="AC2374" s="246"/>
      <c r="AD2374" s="246"/>
      <c r="AE2374" s="246"/>
      <c r="AF2374" s="246"/>
      <c r="AG2374" s="246"/>
      <c r="AH2374" s="246"/>
      <c r="AI2374" s="246"/>
      <c r="AJ2374" s="246"/>
      <c r="AK2374" s="246"/>
      <c r="AL2374" s="246"/>
    </row>
    <row r="2375" spans="3:38" s="47" customFormat="1" ht="38.25" customHeight="1" x14ac:dyDescent="0.25">
      <c r="C2375" s="243"/>
      <c r="H2375" s="243"/>
      <c r="L2375" s="282"/>
      <c r="M2375" s="243"/>
      <c r="O2375" s="243"/>
      <c r="P2375" s="246"/>
      <c r="Q2375" s="246"/>
      <c r="R2375" s="246"/>
      <c r="S2375" s="246"/>
      <c r="T2375" s="246"/>
      <c r="U2375" s="246"/>
      <c r="V2375" s="246"/>
      <c r="W2375" s="246"/>
      <c r="X2375" s="246"/>
      <c r="Y2375" s="246"/>
      <c r="Z2375" s="246"/>
      <c r="AA2375" s="246"/>
      <c r="AB2375" s="246"/>
      <c r="AC2375" s="246"/>
      <c r="AD2375" s="246"/>
      <c r="AE2375" s="246"/>
      <c r="AF2375" s="246"/>
      <c r="AG2375" s="246"/>
      <c r="AH2375" s="246"/>
      <c r="AI2375" s="246"/>
      <c r="AJ2375" s="246"/>
      <c r="AK2375" s="246"/>
      <c r="AL2375" s="246"/>
    </row>
    <row r="2376" spans="3:38" s="47" customFormat="1" ht="38.25" customHeight="1" x14ac:dyDescent="0.25">
      <c r="C2376" s="243"/>
      <c r="H2376" s="243"/>
      <c r="L2376" s="282"/>
      <c r="M2376" s="243"/>
      <c r="O2376" s="243"/>
      <c r="P2376" s="246"/>
      <c r="Q2376" s="246"/>
      <c r="R2376" s="246"/>
      <c r="S2376" s="246"/>
      <c r="T2376" s="246"/>
      <c r="U2376" s="246"/>
      <c r="V2376" s="246"/>
      <c r="W2376" s="246"/>
      <c r="X2376" s="246"/>
      <c r="Y2376" s="246"/>
      <c r="Z2376" s="246"/>
      <c r="AA2376" s="246"/>
      <c r="AB2376" s="246"/>
      <c r="AC2376" s="246"/>
      <c r="AD2376" s="246"/>
      <c r="AE2376" s="246"/>
      <c r="AF2376" s="246"/>
      <c r="AG2376" s="246"/>
      <c r="AH2376" s="246"/>
      <c r="AI2376" s="246"/>
      <c r="AJ2376" s="246"/>
      <c r="AK2376" s="246"/>
      <c r="AL2376" s="246"/>
    </row>
    <row r="2377" spans="3:38" s="47" customFormat="1" ht="38.25" customHeight="1" x14ac:dyDescent="0.25">
      <c r="C2377" s="243"/>
      <c r="H2377" s="243"/>
      <c r="L2377" s="282"/>
      <c r="M2377" s="243"/>
      <c r="O2377" s="243"/>
      <c r="P2377" s="246"/>
      <c r="Q2377" s="246"/>
      <c r="R2377" s="246"/>
      <c r="S2377" s="246"/>
      <c r="T2377" s="246"/>
      <c r="U2377" s="246"/>
      <c r="V2377" s="246"/>
      <c r="W2377" s="246"/>
      <c r="X2377" s="246"/>
      <c r="Y2377" s="246"/>
      <c r="Z2377" s="246"/>
      <c r="AA2377" s="246"/>
      <c r="AB2377" s="246"/>
      <c r="AC2377" s="246"/>
      <c r="AD2377" s="246"/>
      <c r="AE2377" s="246"/>
      <c r="AF2377" s="246"/>
      <c r="AG2377" s="246"/>
      <c r="AH2377" s="246"/>
      <c r="AI2377" s="246"/>
      <c r="AJ2377" s="246"/>
      <c r="AK2377" s="246"/>
      <c r="AL2377" s="246"/>
    </row>
    <row r="2378" spans="3:38" s="47" customFormat="1" ht="38.25" customHeight="1" x14ac:dyDescent="0.25">
      <c r="C2378" s="243"/>
      <c r="H2378" s="243"/>
      <c r="L2378" s="282"/>
      <c r="M2378" s="243"/>
      <c r="O2378" s="243"/>
      <c r="P2378" s="246"/>
      <c r="Q2378" s="246"/>
      <c r="R2378" s="246"/>
      <c r="S2378" s="246"/>
      <c r="T2378" s="246"/>
      <c r="U2378" s="246"/>
      <c r="V2378" s="246"/>
      <c r="W2378" s="246"/>
      <c r="X2378" s="246"/>
      <c r="Y2378" s="246"/>
      <c r="Z2378" s="246"/>
      <c r="AA2378" s="246"/>
      <c r="AB2378" s="246"/>
      <c r="AC2378" s="246"/>
      <c r="AD2378" s="246"/>
      <c r="AE2378" s="246"/>
      <c r="AF2378" s="246"/>
      <c r="AG2378" s="246"/>
      <c r="AH2378" s="246"/>
      <c r="AI2378" s="246"/>
      <c r="AJ2378" s="246"/>
      <c r="AK2378" s="246"/>
      <c r="AL2378" s="246"/>
    </row>
    <row r="2379" spans="3:38" s="47" customFormat="1" ht="38.25" customHeight="1" x14ac:dyDescent="0.25">
      <c r="C2379" s="243"/>
      <c r="H2379" s="243"/>
      <c r="L2379" s="282"/>
      <c r="M2379" s="243"/>
      <c r="O2379" s="243"/>
      <c r="P2379" s="246"/>
      <c r="Q2379" s="246"/>
      <c r="R2379" s="246"/>
      <c r="S2379" s="246"/>
      <c r="T2379" s="246"/>
      <c r="U2379" s="246"/>
      <c r="V2379" s="246"/>
      <c r="W2379" s="246"/>
      <c r="X2379" s="246"/>
      <c r="Y2379" s="246"/>
      <c r="Z2379" s="246"/>
      <c r="AA2379" s="246"/>
      <c r="AB2379" s="246"/>
      <c r="AC2379" s="246"/>
      <c r="AD2379" s="246"/>
      <c r="AE2379" s="246"/>
      <c r="AF2379" s="246"/>
      <c r="AG2379" s="246"/>
      <c r="AH2379" s="246"/>
      <c r="AI2379" s="246"/>
      <c r="AJ2379" s="246"/>
      <c r="AK2379" s="246"/>
      <c r="AL2379" s="246"/>
    </row>
    <row r="2380" spans="3:38" s="47" customFormat="1" ht="38.25" customHeight="1" x14ac:dyDescent="0.25">
      <c r="C2380" s="243"/>
      <c r="H2380" s="243"/>
      <c r="L2380" s="282"/>
      <c r="M2380" s="243"/>
      <c r="O2380" s="243"/>
      <c r="P2380" s="246"/>
      <c r="Q2380" s="246"/>
      <c r="R2380" s="246"/>
      <c r="S2380" s="246"/>
      <c r="T2380" s="246"/>
      <c r="U2380" s="246"/>
      <c r="V2380" s="246"/>
      <c r="W2380" s="246"/>
      <c r="X2380" s="246"/>
      <c r="Y2380" s="246"/>
      <c r="Z2380" s="246"/>
      <c r="AA2380" s="246"/>
      <c r="AB2380" s="246"/>
      <c r="AC2380" s="246"/>
      <c r="AD2380" s="246"/>
      <c r="AE2380" s="246"/>
      <c r="AF2380" s="246"/>
      <c r="AG2380" s="246"/>
      <c r="AH2380" s="246"/>
      <c r="AI2380" s="246"/>
      <c r="AJ2380" s="246"/>
      <c r="AK2380" s="246"/>
      <c r="AL2380" s="246"/>
    </row>
    <row r="2381" spans="3:38" s="47" customFormat="1" ht="38.25" customHeight="1" x14ac:dyDescent="0.25">
      <c r="C2381" s="243"/>
      <c r="H2381" s="243"/>
      <c r="L2381" s="282"/>
      <c r="M2381" s="243"/>
      <c r="O2381" s="243"/>
      <c r="P2381" s="246"/>
      <c r="Q2381" s="246"/>
      <c r="R2381" s="246"/>
      <c r="S2381" s="246"/>
      <c r="T2381" s="246"/>
      <c r="U2381" s="246"/>
      <c r="V2381" s="246"/>
      <c r="W2381" s="246"/>
      <c r="X2381" s="246"/>
      <c r="Y2381" s="246"/>
      <c r="Z2381" s="246"/>
      <c r="AA2381" s="246"/>
      <c r="AB2381" s="246"/>
      <c r="AC2381" s="246"/>
      <c r="AD2381" s="246"/>
      <c r="AE2381" s="246"/>
      <c r="AF2381" s="246"/>
      <c r="AG2381" s="246"/>
      <c r="AH2381" s="246"/>
      <c r="AI2381" s="246"/>
      <c r="AJ2381" s="246"/>
      <c r="AK2381" s="246"/>
      <c r="AL2381" s="246"/>
    </row>
    <row r="2382" spans="3:38" s="47" customFormat="1" ht="38.25" customHeight="1" x14ac:dyDescent="0.25">
      <c r="C2382" s="243"/>
      <c r="H2382" s="243"/>
      <c r="L2382" s="282"/>
      <c r="M2382" s="243"/>
      <c r="O2382" s="243"/>
      <c r="P2382" s="246"/>
      <c r="Q2382" s="246"/>
      <c r="R2382" s="246"/>
      <c r="S2382" s="246"/>
      <c r="T2382" s="246"/>
      <c r="U2382" s="246"/>
      <c r="V2382" s="246"/>
      <c r="W2382" s="246"/>
      <c r="X2382" s="246"/>
      <c r="Y2382" s="246"/>
      <c r="Z2382" s="246"/>
      <c r="AA2382" s="246"/>
      <c r="AB2382" s="246"/>
      <c r="AC2382" s="246"/>
      <c r="AD2382" s="246"/>
      <c r="AE2382" s="246"/>
      <c r="AF2382" s="246"/>
      <c r="AG2382" s="246"/>
      <c r="AH2382" s="246"/>
      <c r="AI2382" s="246"/>
      <c r="AJ2382" s="246"/>
      <c r="AK2382" s="246"/>
      <c r="AL2382" s="246"/>
    </row>
    <row r="2383" spans="3:38" s="47" customFormat="1" ht="38.25" customHeight="1" x14ac:dyDescent="0.25">
      <c r="C2383" s="243"/>
      <c r="H2383" s="243"/>
      <c r="L2383" s="282"/>
      <c r="M2383" s="243"/>
      <c r="O2383" s="243"/>
      <c r="P2383" s="246"/>
      <c r="Q2383" s="246"/>
      <c r="R2383" s="246"/>
      <c r="S2383" s="246"/>
      <c r="T2383" s="246"/>
      <c r="U2383" s="246"/>
      <c r="V2383" s="246"/>
      <c r="W2383" s="246"/>
      <c r="X2383" s="246"/>
      <c r="Y2383" s="246"/>
      <c r="Z2383" s="246"/>
      <c r="AA2383" s="246"/>
      <c r="AB2383" s="246"/>
      <c r="AC2383" s="246"/>
      <c r="AD2383" s="246"/>
      <c r="AE2383" s="246"/>
      <c r="AF2383" s="246"/>
      <c r="AG2383" s="246"/>
      <c r="AH2383" s="246"/>
      <c r="AI2383" s="246"/>
      <c r="AJ2383" s="246"/>
      <c r="AK2383" s="246"/>
      <c r="AL2383" s="246"/>
    </row>
    <row r="2384" spans="3:38" s="47" customFormat="1" ht="38.25" customHeight="1" x14ac:dyDescent="0.25">
      <c r="C2384" s="243"/>
      <c r="H2384" s="243"/>
      <c r="L2384" s="282"/>
      <c r="M2384" s="243"/>
      <c r="O2384" s="243"/>
      <c r="P2384" s="246"/>
      <c r="Q2384" s="246"/>
      <c r="R2384" s="246"/>
      <c r="S2384" s="246"/>
      <c r="T2384" s="246"/>
      <c r="U2384" s="246"/>
      <c r="V2384" s="246"/>
      <c r="W2384" s="246"/>
      <c r="X2384" s="246"/>
      <c r="Y2384" s="246"/>
      <c r="Z2384" s="246"/>
      <c r="AA2384" s="246"/>
      <c r="AB2384" s="246"/>
      <c r="AC2384" s="246"/>
      <c r="AD2384" s="246"/>
      <c r="AE2384" s="246"/>
      <c r="AF2384" s="246"/>
      <c r="AG2384" s="246"/>
      <c r="AH2384" s="246"/>
      <c r="AI2384" s="246"/>
      <c r="AJ2384" s="246"/>
      <c r="AK2384" s="246"/>
      <c r="AL2384" s="246"/>
    </row>
    <row r="2385" spans="3:38" s="47" customFormat="1" ht="38.25" customHeight="1" x14ac:dyDescent="0.25">
      <c r="C2385" s="243"/>
      <c r="H2385" s="243"/>
      <c r="L2385" s="282"/>
      <c r="M2385" s="243"/>
      <c r="O2385" s="243"/>
      <c r="P2385" s="246"/>
      <c r="Q2385" s="246"/>
      <c r="R2385" s="246"/>
      <c r="S2385" s="246"/>
      <c r="T2385" s="246"/>
      <c r="U2385" s="246"/>
      <c r="V2385" s="246"/>
      <c r="W2385" s="246"/>
      <c r="X2385" s="246"/>
      <c r="Y2385" s="246"/>
      <c r="Z2385" s="246"/>
      <c r="AA2385" s="246"/>
      <c r="AB2385" s="246"/>
      <c r="AC2385" s="246"/>
      <c r="AD2385" s="246"/>
      <c r="AE2385" s="246"/>
      <c r="AF2385" s="246"/>
      <c r="AG2385" s="246"/>
      <c r="AH2385" s="246"/>
      <c r="AI2385" s="246"/>
      <c r="AJ2385" s="246"/>
      <c r="AK2385" s="246"/>
      <c r="AL2385" s="246"/>
    </row>
    <row r="2386" spans="3:38" s="47" customFormat="1" ht="38.25" customHeight="1" x14ac:dyDescent="0.25">
      <c r="C2386" s="243"/>
      <c r="H2386" s="243"/>
      <c r="L2386" s="282"/>
      <c r="M2386" s="243"/>
      <c r="O2386" s="243"/>
      <c r="P2386" s="246"/>
      <c r="Q2386" s="246"/>
      <c r="R2386" s="246"/>
      <c r="S2386" s="246"/>
      <c r="T2386" s="246"/>
      <c r="U2386" s="246"/>
      <c r="V2386" s="246"/>
      <c r="W2386" s="246"/>
      <c r="X2386" s="246"/>
      <c r="Y2386" s="246"/>
      <c r="Z2386" s="246"/>
      <c r="AA2386" s="246"/>
      <c r="AB2386" s="246"/>
      <c r="AC2386" s="246"/>
      <c r="AD2386" s="246"/>
      <c r="AE2386" s="246"/>
      <c r="AF2386" s="246"/>
      <c r="AG2386" s="246"/>
      <c r="AH2386" s="246"/>
      <c r="AI2386" s="246"/>
      <c r="AJ2386" s="246"/>
      <c r="AK2386" s="246"/>
      <c r="AL2386" s="246"/>
    </row>
    <row r="2387" spans="3:38" s="47" customFormat="1" ht="38.25" customHeight="1" x14ac:dyDescent="0.25">
      <c r="C2387" s="243"/>
      <c r="H2387" s="243"/>
      <c r="L2387" s="282"/>
      <c r="M2387" s="243"/>
      <c r="O2387" s="243"/>
      <c r="P2387" s="246"/>
      <c r="Q2387" s="246"/>
      <c r="R2387" s="246"/>
      <c r="S2387" s="246"/>
      <c r="T2387" s="246"/>
      <c r="U2387" s="246"/>
      <c r="V2387" s="246"/>
      <c r="W2387" s="246"/>
      <c r="X2387" s="246"/>
      <c r="Y2387" s="246"/>
      <c r="Z2387" s="246"/>
      <c r="AA2387" s="246"/>
      <c r="AB2387" s="246"/>
      <c r="AC2387" s="246"/>
      <c r="AD2387" s="246"/>
      <c r="AE2387" s="246"/>
      <c r="AF2387" s="246"/>
      <c r="AG2387" s="246"/>
      <c r="AH2387" s="246"/>
      <c r="AI2387" s="246"/>
      <c r="AJ2387" s="246"/>
      <c r="AK2387" s="246"/>
      <c r="AL2387" s="246"/>
    </row>
    <row r="2388" spans="3:38" s="47" customFormat="1" ht="38.25" customHeight="1" x14ac:dyDescent="0.25">
      <c r="C2388" s="243"/>
      <c r="H2388" s="243"/>
      <c r="L2388" s="282"/>
      <c r="M2388" s="243"/>
      <c r="O2388" s="243"/>
      <c r="P2388" s="246"/>
      <c r="Q2388" s="246"/>
      <c r="R2388" s="246"/>
      <c r="S2388" s="246"/>
      <c r="T2388" s="246"/>
      <c r="U2388" s="246"/>
      <c r="V2388" s="246"/>
      <c r="W2388" s="246"/>
      <c r="X2388" s="246"/>
      <c r="Y2388" s="246"/>
      <c r="Z2388" s="246"/>
      <c r="AA2388" s="246"/>
      <c r="AB2388" s="246"/>
      <c r="AC2388" s="246"/>
      <c r="AD2388" s="246"/>
      <c r="AE2388" s="246"/>
      <c r="AF2388" s="246"/>
      <c r="AG2388" s="246"/>
      <c r="AH2388" s="246"/>
      <c r="AI2388" s="246"/>
      <c r="AJ2388" s="246"/>
      <c r="AK2388" s="246"/>
      <c r="AL2388" s="246"/>
    </row>
    <row r="2389" spans="3:38" s="47" customFormat="1" ht="38.25" customHeight="1" x14ac:dyDescent="0.25">
      <c r="C2389" s="243"/>
      <c r="H2389" s="243"/>
      <c r="L2389" s="282"/>
      <c r="M2389" s="243"/>
      <c r="O2389" s="243"/>
      <c r="P2389" s="246"/>
      <c r="Q2389" s="246"/>
      <c r="R2389" s="246"/>
      <c r="S2389" s="246"/>
      <c r="T2389" s="246"/>
      <c r="U2389" s="246"/>
      <c r="V2389" s="246"/>
      <c r="W2389" s="246"/>
      <c r="X2389" s="246"/>
      <c r="Y2389" s="246"/>
      <c r="Z2389" s="246"/>
      <c r="AA2389" s="246"/>
      <c r="AB2389" s="246"/>
      <c r="AC2389" s="246"/>
      <c r="AD2389" s="246"/>
      <c r="AE2389" s="246"/>
      <c r="AF2389" s="246"/>
      <c r="AG2389" s="246"/>
      <c r="AH2389" s="246"/>
      <c r="AI2389" s="246"/>
      <c r="AJ2389" s="246"/>
      <c r="AK2389" s="246"/>
      <c r="AL2389" s="246"/>
    </row>
    <row r="2390" spans="3:38" s="47" customFormat="1" ht="38.25" customHeight="1" x14ac:dyDescent="0.25">
      <c r="C2390" s="243"/>
      <c r="H2390" s="243"/>
      <c r="L2390" s="282"/>
      <c r="M2390" s="243"/>
      <c r="O2390" s="243"/>
      <c r="P2390" s="246"/>
      <c r="Q2390" s="246"/>
      <c r="R2390" s="246"/>
      <c r="S2390" s="246"/>
      <c r="T2390" s="246"/>
      <c r="U2390" s="246"/>
      <c r="V2390" s="246"/>
      <c r="W2390" s="246"/>
      <c r="X2390" s="246"/>
      <c r="Y2390" s="246"/>
      <c r="Z2390" s="246"/>
      <c r="AA2390" s="246"/>
      <c r="AB2390" s="246"/>
      <c r="AC2390" s="246"/>
      <c r="AD2390" s="246"/>
      <c r="AE2390" s="246"/>
      <c r="AF2390" s="246"/>
      <c r="AG2390" s="246"/>
      <c r="AH2390" s="246"/>
      <c r="AI2390" s="246"/>
      <c r="AJ2390" s="246"/>
      <c r="AK2390" s="246"/>
      <c r="AL2390" s="246"/>
    </row>
    <row r="2391" spans="3:38" s="47" customFormat="1" ht="38.25" customHeight="1" x14ac:dyDescent="0.25">
      <c r="C2391" s="243"/>
      <c r="H2391" s="243"/>
      <c r="L2391" s="282"/>
      <c r="M2391" s="243"/>
      <c r="O2391" s="243"/>
      <c r="P2391" s="246"/>
      <c r="Q2391" s="246"/>
      <c r="R2391" s="246"/>
      <c r="S2391" s="246"/>
      <c r="T2391" s="246"/>
      <c r="U2391" s="246"/>
      <c r="V2391" s="246"/>
      <c r="W2391" s="246"/>
      <c r="X2391" s="246"/>
      <c r="Y2391" s="246"/>
      <c r="Z2391" s="246"/>
      <c r="AA2391" s="246"/>
      <c r="AB2391" s="246"/>
      <c r="AC2391" s="246"/>
      <c r="AD2391" s="246"/>
      <c r="AE2391" s="246"/>
      <c r="AF2391" s="246"/>
      <c r="AG2391" s="246"/>
      <c r="AH2391" s="246"/>
      <c r="AI2391" s="246"/>
      <c r="AJ2391" s="246"/>
      <c r="AK2391" s="246"/>
      <c r="AL2391" s="246"/>
    </row>
    <row r="2392" spans="3:38" s="47" customFormat="1" ht="38.25" customHeight="1" x14ac:dyDescent="0.25">
      <c r="C2392" s="243"/>
      <c r="H2392" s="243"/>
      <c r="L2392" s="282"/>
      <c r="M2392" s="243"/>
      <c r="O2392" s="243"/>
      <c r="P2392" s="246"/>
      <c r="Q2392" s="246"/>
      <c r="R2392" s="246"/>
      <c r="S2392" s="246"/>
      <c r="T2392" s="246"/>
      <c r="U2392" s="246"/>
      <c r="V2392" s="246"/>
      <c r="W2392" s="246"/>
      <c r="X2392" s="246"/>
      <c r="Y2392" s="246"/>
      <c r="Z2392" s="246"/>
      <c r="AA2392" s="246"/>
      <c r="AB2392" s="246"/>
      <c r="AC2392" s="246"/>
      <c r="AD2392" s="246"/>
      <c r="AE2392" s="246"/>
      <c r="AF2392" s="246"/>
      <c r="AG2392" s="246"/>
      <c r="AH2392" s="246"/>
      <c r="AI2392" s="246"/>
      <c r="AJ2392" s="246"/>
      <c r="AK2392" s="246"/>
      <c r="AL2392" s="246"/>
    </row>
    <row r="2393" spans="3:38" s="47" customFormat="1" ht="38.25" customHeight="1" x14ac:dyDescent="0.25">
      <c r="C2393" s="243"/>
      <c r="H2393" s="243"/>
      <c r="L2393" s="282"/>
      <c r="M2393" s="243"/>
      <c r="O2393" s="243"/>
      <c r="P2393" s="246"/>
      <c r="Q2393" s="246"/>
      <c r="R2393" s="246"/>
      <c r="S2393" s="246"/>
      <c r="T2393" s="246"/>
      <c r="U2393" s="246"/>
      <c r="V2393" s="246"/>
      <c r="W2393" s="246"/>
      <c r="X2393" s="246"/>
      <c r="Y2393" s="246"/>
      <c r="Z2393" s="246"/>
      <c r="AA2393" s="246"/>
      <c r="AB2393" s="246"/>
      <c r="AC2393" s="246"/>
      <c r="AD2393" s="246"/>
      <c r="AE2393" s="246"/>
      <c r="AF2393" s="246"/>
      <c r="AG2393" s="246"/>
      <c r="AH2393" s="246"/>
      <c r="AI2393" s="246"/>
      <c r="AJ2393" s="246"/>
      <c r="AK2393" s="246"/>
      <c r="AL2393" s="246"/>
    </row>
    <row r="2394" spans="3:38" s="47" customFormat="1" ht="38.25" customHeight="1" x14ac:dyDescent="0.25">
      <c r="C2394" s="243"/>
      <c r="H2394" s="243"/>
      <c r="L2394" s="282"/>
      <c r="M2394" s="243"/>
      <c r="O2394" s="243"/>
      <c r="P2394" s="246"/>
      <c r="Q2394" s="246"/>
      <c r="R2394" s="246"/>
      <c r="S2394" s="246"/>
      <c r="T2394" s="246"/>
      <c r="U2394" s="246"/>
      <c r="V2394" s="246"/>
      <c r="W2394" s="246"/>
      <c r="X2394" s="246"/>
      <c r="Y2394" s="246"/>
      <c r="Z2394" s="246"/>
      <c r="AA2394" s="246"/>
      <c r="AB2394" s="246"/>
      <c r="AC2394" s="246"/>
      <c r="AD2394" s="246"/>
      <c r="AE2394" s="246"/>
      <c r="AF2394" s="246"/>
      <c r="AG2394" s="246"/>
      <c r="AH2394" s="246"/>
      <c r="AI2394" s="246"/>
      <c r="AJ2394" s="246"/>
      <c r="AK2394" s="246"/>
      <c r="AL2394" s="246"/>
    </row>
    <row r="2395" spans="3:38" s="47" customFormat="1" ht="38.25" customHeight="1" x14ac:dyDescent="0.25">
      <c r="C2395" s="243"/>
      <c r="H2395" s="243"/>
      <c r="L2395" s="282"/>
      <c r="M2395" s="243"/>
      <c r="O2395" s="243"/>
      <c r="P2395" s="246"/>
      <c r="Q2395" s="246"/>
      <c r="R2395" s="246"/>
      <c r="S2395" s="246"/>
      <c r="T2395" s="246"/>
      <c r="U2395" s="246"/>
      <c r="V2395" s="246"/>
      <c r="W2395" s="246"/>
      <c r="X2395" s="246"/>
      <c r="Y2395" s="246"/>
      <c r="Z2395" s="246"/>
      <c r="AA2395" s="246"/>
      <c r="AB2395" s="246"/>
      <c r="AC2395" s="246"/>
      <c r="AD2395" s="246"/>
      <c r="AE2395" s="246"/>
      <c r="AF2395" s="246"/>
      <c r="AG2395" s="246"/>
      <c r="AH2395" s="246"/>
      <c r="AI2395" s="246"/>
      <c r="AJ2395" s="246"/>
      <c r="AK2395" s="246"/>
      <c r="AL2395" s="246"/>
    </row>
    <row r="2396" spans="3:38" s="47" customFormat="1" ht="38.25" customHeight="1" x14ac:dyDescent="0.25">
      <c r="C2396" s="243"/>
      <c r="H2396" s="243"/>
      <c r="L2396" s="282"/>
      <c r="M2396" s="243"/>
      <c r="O2396" s="243"/>
      <c r="P2396" s="246"/>
      <c r="Q2396" s="246"/>
      <c r="R2396" s="246"/>
      <c r="S2396" s="246"/>
      <c r="T2396" s="246"/>
      <c r="U2396" s="246"/>
      <c r="V2396" s="246"/>
      <c r="W2396" s="246"/>
      <c r="X2396" s="246"/>
      <c r="Y2396" s="246"/>
      <c r="Z2396" s="246"/>
      <c r="AA2396" s="246"/>
      <c r="AB2396" s="246"/>
      <c r="AC2396" s="246"/>
      <c r="AD2396" s="246"/>
      <c r="AE2396" s="246"/>
      <c r="AF2396" s="246"/>
      <c r="AG2396" s="246"/>
      <c r="AH2396" s="246"/>
      <c r="AI2396" s="246"/>
      <c r="AJ2396" s="246"/>
      <c r="AK2396" s="246"/>
      <c r="AL2396" s="246"/>
    </row>
    <row r="2397" spans="3:38" s="47" customFormat="1" ht="38.25" customHeight="1" x14ac:dyDescent="0.25">
      <c r="C2397" s="243"/>
      <c r="H2397" s="243"/>
      <c r="L2397" s="282"/>
      <c r="M2397" s="243"/>
      <c r="O2397" s="243"/>
      <c r="P2397" s="246"/>
      <c r="Q2397" s="246"/>
      <c r="R2397" s="246"/>
      <c r="S2397" s="246"/>
      <c r="T2397" s="246"/>
      <c r="U2397" s="246"/>
      <c r="V2397" s="246"/>
      <c r="W2397" s="246"/>
      <c r="X2397" s="246"/>
      <c r="Y2397" s="246"/>
      <c r="Z2397" s="246"/>
      <c r="AA2397" s="246"/>
      <c r="AB2397" s="246"/>
      <c r="AC2397" s="246"/>
      <c r="AD2397" s="246"/>
      <c r="AE2397" s="246"/>
      <c r="AF2397" s="246"/>
      <c r="AG2397" s="246"/>
      <c r="AH2397" s="246"/>
      <c r="AI2397" s="246"/>
      <c r="AJ2397" s="246"/>
      <c r="AK2397" s="246"/>
      <c r="AL2397" s="246"/>
    </row>
    <row r="2398" spans="3:38" s="47" customFormat="1" ht="38.25" customHeight="1" x14ac:dyDescent="0.25">
      <c r="C2398" s="243"/>
      <c r="H2398" s="243"/>
      <c r="L2398" s="282"/>
      <c r="M2398" s="243"/>
      <c r="O2398" s="243"/>
      <c r="P2398" s="246"/>
      <c r="Q2398" s="246"/>
      <c r="R2398" s="246"/>
      <c r="S2398" s="246"/>
      <c r="T2398" s="246"/>
      <c r="U2398" s="246"/>
      <c r="V2398" s="246"/>
      <c r="W2398" s="246"/>
      <c r="X2398" s="246"/>
      <c r="Y2398" s="246"/>
      <c r="Z2398" s="246"/>
      <c r="AA2398" s="246"/>
      <c r="AB2398" s="246"/>
      <c r="AC2398" s="246"/>
      <c r="AD2398" s="246"/>
      <c r="AE2398" s="246"/>
      <c r="AF2398" s="246"/>
      <c r="AG2398" s="246"/>
      <c r="AH2398" s="246"/>
      <c r="AI2398" s="246"/>
      <c r="AJ2398" s="246"/>
      <c r="AK2398" s="246"/>
      <c r="AL2398" s="246"/>
    </row>
    <row r="2399" spans="3:38" s="47" customFormat="1" ht="38.25" customHeight="1" x14ac:dyDescent="0.25">
      <c r="C2399" s="243"/>
      <c r="H2399" s="243"/>
      <c r="L2399" s="282"/>
      <c r="M2399" s="243"/>
      <c r="O2399" s="243"/>
      <c r="P2399" s="246"/>
      <c r="Q2399" s="246"/>
      <c r="R2399" s="246"/>
      <c r="S2399" s="246"/>
      <c r="T2399" s="246"/>
      <c r="U2399" s="246"/>
      <c r="V2399" s="246"/>
      <c r="W2399" s="246"/>
      <c r="X2399" s="246"/>
      <c r="Y2399" s="246"/>
      <c r="Z2399" s="246"/>
      <c r="AA2399" s="246"/>
      <c r="AB2399" s="246"/>
      <c r="AC2399" s="246"/>
      <c r="AD2399" s="246"/>
      <c r="AE2399" s="246"/>
      <c r="AF2399" s="246"/>
      <c r="AG2399" s="246"/>
      <c r="AH2399" s="246"/>
      <c r="AI2399" s="246"/>
      <c r="AJ2399" s="246"/>
      <c r="AK2399" s="246"/>
      <c r="AL2399" s="246"/>
    </row>
    <row r="2400" spans="3:38" s="47" customFormat="1" ht="38.25" customHeight="1" x14ac:dyDescent="0.25">
      <c r="C2400" s="243"/>
      <c r="H2400" s="243"/>
      <c r="L2400" s="282"/>
      <c r="M2400" s="243"/>
      <c r="O2400" s="243"/>
      <c r="P2400" s="246"/>
      <c r="Q2400" s="246"/>
      <c r="R2400" s="246"/>
      <c r="S2400" s="246"/>
      <c r="T2400" s="246"/>
      <c r="U2400" s="246"/>
      <c r="V2400" s="246"/>
      <c r="W2400" s="246"/>
      <c r="X2400" s="246"/>
      <c r="Y2400" s="246"/>
      <c r="Z2400" s="246"/>
      <c r="AA2400" s="246"/>
      <c r="AB2400" s="246"/>
      <c r="AC2400" s="246"/>
      <c r="AD2400" s="246"/>
      <c r="AE2400" s="246"/>
      <c r="AF2400" s="246"/>
      <c r="AG2400" s="246"/>
      <c r="AH2400" s="246"/>
      <c r="AI2400" s="246"/>
      <c r="AJ2400" s="246"/>
      <c r="AK2400" s="246"/>
      <c r="AL2400" s="246"/>
    </row>
    <row r="2401" spans="3:38" s="47" customFormat="1" ht="38.25" customHeight="1" x14ac:dyDescent="0.25">
      <c r="C2401" s="243"/>
      <c r="H2401" s="243"/>
      <c r="L2401" s="282"/>
      <c r="M2401" s="243"/>
      <c r="O2401" s="243"/>
      <c r="P2401" s="246"/>
      <c r="Q2401" s="246"/>
      <c r="R2401" s="246"/>
      <c r="S2401" s="246"/>
      <c r="T2401" s="246"/>
      <c r="U2401" s="246"/>
      <c r="V2401" s="246"/>
      <c r="W2401" s="246"/>
      <c r="X2401" s="246"/>
      <c r="Y2401" s="246"/>
      <c r="Z2401" s="246"/>
      <c r="AA2401" s="246"/>
      <c r="AB2401" s="246"/>
      <c r="AC2401" s="246"/>
      <c r="AD2401" s="246"/>
      <c r="AE2401" s="246"/>
      <c r="AF2401" s="246"/>
      <c r="AG2401" s="246"/>
      <c r="AH2401" s="246"/>
      <c r="AI2401" s="246"/>
      <c r="AJ2401" s="246"/>
      <c r="AK2401" s="246"/>
      <c r="AL2401" s="246"/>
    </row>
    <row r="2402" spans="3:38" s="47" customFormat="1" ht="38.25" customHeight="1" x14ac:dyDescent="0.25">
      <c r="C2402" s="243"/>
      <c r="H2402" s="243"/>
      <c r="L2402" s="282"/>
      <c r="M2402" s="243"/>
      <c r="O2402" s="243"/>
      <c r="P2402" s="246"/>
      <c r="Q2402" s="246"/>
      <c r="R2402" s="246"/>
      <c r="S2402" s="246"/>
      <c r="T2402" s="246"/>
      <c r="U2402" s="246"/>
      <c r="V2402" s="246"/>
      <c r="W2402" s="246"/>
      <c r="X2402" s="246"/>
      <c r="Y2402" s="246"/>
      <c r="Z2402" s="246"/>
      <c r="AA2402" s="246"/>
      <c r="AB2402" s="246"/>
      <c r="AC2402" s="246"/>
      <c r="AD2402" s="246"/>
      <c r="AE2402" s="246"/>
      <c r="AF2402" s="246"/>
      <c r="AG2402" s="246"/>
      <c r="AH2402" s="246"/>
      <c r="AI2402" s="246"/>
      <c r="AJ2402" s="246"/>
      <c r="AK2402" s="246"/>
      <c r="AL2402" s="246"/>
    </row>
    <row r="2403" spans="3:38" s="47" customFormat="1" ht="38.25" customHeight="1" x14ac:dyDescent="0.25">
      <c r="C2403" s="243"/>
      <c r="H2403" s="243"/>
      <c r="L2403" s="282"/>
      <c r="M2403" s="243"/>
      <c r="O2403" s="243"/>
      <c r="P2403" s="246"/>
      <c r="Q2403" s="246"/>
      <c r="R2403" s="246"/>
      <c r="S2403" s="246"/>
      <c r="T2403" s="246"/>
      <c r="U2403" s="246"/>
      <c r="V2403" s="246"/>
      <c r="W2403" s="246"/>
      <c r="X2403" s="246"/>
      <c r="Y2403" s="246"/>
      <c r="Z2403" s="246"/>
      <c r="AA2403" s="246"/>
      <c r="AB2403" s="246"/>
      <c r="AC2403" s="246"/>
      <c r="AD2403" s="246"/>
      <c r="AE2403" s="246"/>
      <c r="AF2403" s="246"/>
      <c r="AG2403" s="246"/>
      <c r="AH2403" s="246"/>
      <c r="AI2403" s="246"/>
      <c r="AJ2403" s="246"/>
      <c r="AK2403" s="246"/>
      <c r="AL2403" s="246"/>
    </row>
    <row r="2404" spans="3:38" s="47" customFormat="1" ht="38.25" customHeight="1" x14ac:dyDescent="0.25">
      <c r="C2404" s="243"/>
      <c r="H2404" s="243"/>
      <c r="L2404" s="282"/>
      <c r="M2404" s="243"/>
      <c r="O2404" s="243"/>
      <c r="P2404" s="246"/>
      <c r="Q2404" s="246"/>
      <c r="R2404" s="246"/>
      <c r="S2404" s="246"/>
      <c r="T2404" s="246"/>
      <c r="U2404" s="246"/>
      <c r="V2404" s="246"/>
      <c r="W2404" s="246"/>
      <c r="X2404" s="246"/>
      <c r="Y2404" s="246"/>
      <c r="Z2404" s="246"/>
      <c r="AA2404" s="246"/>
      <c r="AB2404" s="246"/>
      <c r="AC2404" s="246"/>
      <c r="AD2404" s="246"/>
      <c r="AE2404" s="246"/>
      <c r="AF2404" s="246"/>
      <c r="AG2404" s="246"/>
      <c r="AH2404" s="246"/>
      <c r="AI2404" s="246"/>
      <c r="AJ2404" s="246"/>
      <c r="AK2404" s="246"/>
      <c r="AL2404" s="246"/>
    </row>
    <row r="2405" spans="3:38" s="47" customFormat="1" ht="38.25" customHeight="1" x14ac:dyDescent="0.25">
      <c r="C2405" s="243"/>
      <c r="H2405" s="243"/>
      <c r="L2405" s="282"/>
      <c r="M2405" s="243"/>
      <c r="O2405" s="243"/>
      <c r="P2405" s="246"/>
      <c r="Q2405" s="246"/>
      <c r="R2405" s="246"/>
      <c r="S2405" s="246"/>
      <c r="T2405" s="246"/>
      <c r="U2405" s="246"/>
      <c r="V2405" s="246"/>
      <c r="W2405" s="246"/>
      <c r="X2405" s="246"/>
      <c r="Y2405" s="246"/>
      <c r="Z2405" s="246"/>
      <c r="AA2405" s="246"/>
      <c r="AB2405" s="246"/>
      <c r="AC2405" s="246"/>
      <c r="AD2405" s="246"/>
      <c r="AE2405" s="246"/>
      <c r="AF2405" s="246"/>
      <c r="AG2405" s="246"/>
      <c r="AH2405" s="246"/>
      <c r="AI2405" s="246"/>
      <c r="AJ2405" s="246"/>
      <c r="AK2405" s="246"/>
      <c r="AL2405" s="246"/>
    </row>
    <row r="2406" spans="3:38" s="47" customFormat="1" ht="38.25" customHeight="1" x14ac:dyDescent="0.25">
      <c r="C2406" s="243"/>
      <c r="H2406" s="243"/>
      <c r="L2406" s="282"/>
      <c r="M2406" s="243"/>
      <c r="O2406" s="243"/>
      <c r="P2406" s="246"/>
      <c r="Q2406" s="246"/>
      <c r="R2406" s="246"/>
      <c r="S2406" s="246"/>
      <c r="T2406" s="246"/>
      <c r="U2406" s="246"/>
      <c r="V2406" s="246"/>
      <c r="W2406" s="246"/>
      <c r="X2406" s="246"/>
      <c r="Y2406" s="246"/>
      <c r="Z2406" s="246"/>
      <c r="AA2406" s="246"/>
      <c r="AB2406" s="246"/>
      <c r="AC2406" s="246"/>
      <c r="AD2406" s="246"/>
      <c r="AE2406" s="246"/>
      <c r="AF2406" s="246"/>
      <c r="AG2406" s="246"/>
      <c r="AH2406" s="246"/>
      <c r="AI2406" s="246"/>
      <c r="AJ2406" s="246"/>
      <c r="AK2406" s="246"/>
      <c r="AL2406" s="246"/>
    </row>
    <row r="2407" spans="3:38" s="47" customFormat="1" ht="38.25" customHeight="1" x14ac:dyDescent="0.25">
      <c r="C2407" s="243"/>
      <c r="H2407" s="243"/>
      <c r="L2407" s="282"/>
      <c r="M2407" s="243"/>
      <c r="O2407" s="243"/>
      <c r="P2407" s="246"/>
      <c r="Q2407" s="246"/>
      <c r="R2407" s="246"/>
      <c r="S2407" s="246"/>
      <c r="T2407" s="246"/>
      <c r="U2407" s="246"/>
      <c r="V2407" s="246"/>
      <c r="W2407" s="246"/>
      <c r="X2407" s="246"/>
      <c r="Y2407" s="246"/>
      <c r="Z2407" s="246"/>
      <c r="AA2407" s="246"/>
      <c r="AB2407" s="246"/>
      <c r="AC2407" s="246"/>
      <c r="AD2407" s="246"/>
      <c r="AE2407" s="246"/>
      <c r="AF2407" s="246"/>
      <c r="AG2407" s="246"/>
      <c r="AH2407" s="246"/>
      <c r="AI2407" s="246"/>
      <c r="AJ2407" s="246"/>
      <c r="AK2407" s="246"/>
      <c r="AL2407" s="246"/>
    </row>
    <row r="2408" spans="3:38" s="47" customFormat="1" ht="38.25" customHeight="1" x14ac:dyDescent="0.25">
      <c r="C2408" s="243"/>
      <c r="H2408" s="243"/>
      <c r="L2408" s="282"/>
      <c r="M2408" s="243"/>
      <c r="O2408" s="243"/>
      <c r="P2408" s="246"/>
      <c r="Q2408" s="246"/>
      <c r="R2408" s="246"/>
      <c r="S2408" s="246"/>
      <c r="T2408" s="246"/>
      <c r="U2408" s="246"/>
      <c r="V2408" s="246"/>
      <c r="W2408" s="246"/>
      <c r="X2408" s="246"/>
      <c r="Y2408" s="246"/>
      <c r="Z2408" s="246"/>
      <c r="AA2408" s="246"/>
      <c r="AB2408" s="246"/>
      <c r="AC2408" s="246"/>
      <c r="AD2408" s="246"/>
      <c r="AE2408" s="246"/>
      <c r="AF2408" s="246"/>
      <c r="AG2408" s="246"/>
      <c r="AH2408" s="246"/>
      <c r="AI2408" s="246"/>
      <c r="AJ2408" s="246"/>
      <c r="AK2408" s="246"/>
      <c r="AL2408" s="246"/>
    </row>
    <row r="2409" spans="3:38" s="47" customFormat="1" ht="38.25" customHeight="1" x14ac:dyDescent="0.25">
      <c r="C2409" s="243"/>
      <c r="H2409" s="243"/>
      <c r="L2409" s="282"/>
      <c r="M2409" s="243"/>
      <c r="O2409" s="243"/>
      <c r="P2409" s="246"/>
      <c r="Q2409" s="246"/>
      <c r="R2409" s="246"/>
      <c r="S2409" s="246"/>
      <c r="T2409" s="246"/>
      <c r="U2409" s="246"/>
      <c r="V2409" s="246"/>
      <c r="W2409" s="246"/>
      <c r="X2409" s="246"/>
      <c r="Y2409" s="246"/>
      <c r="Z2409" s="246"/>
      <c r="AA2409" s="246"/>
      <c r="AB2409" s="246"/>
      <c r="AC2409" s="246"/>
      <c r="AD2409" s="246"/>
      <c r="AE2409" s="246"/>
      <c r="AF2409" s="246"/>
      <c r="AG2409" s="246"/>
      <c r="AH2409" s="246"/>
      <c r="AI2409" s="246"/>
      <c r="AJ2409" s="246"/>
      <c r="AK2409" s="246"/>
      <c r="AL2409" s="246"/>
    </row>
    <row r="2410" spans="3:38" s="47" customFormat="1" ht="38.25" customHeight="1" x14ac:dyDescent="0.25">
      <c r="C2410" s="243"/>
      <c r="H2410" s="243"/>
      <c r="L2410" s="282"/>
      <c r="M2410" s="243"/>
      <c r="O2410" s="243"/>
      <c r="P2410" s="246"/>
      <c r="Q2410" s="246"/>
      <c r="R2410" s="246"/>
      <c r="S2410" s="246"/>
      <c r="T2410" s="246"/>
      <c r="U2410" s="246"/>
      <c r="V2410" s="246"/>
      <c r="W2410" s="246"/>
      <c r="X2410" s="246"/>
      <c r="Y2410" s="246"/>
      <c r="Z2410" s="246"/>
      <c r="AA2410" s="246"/>
      <c r="AB2410" s="246"/>
      <c r="AC2410" s="246"/>
      <c r="AD2410" s="246"/>
      <c r="AE2410" s="246"/>
      <c r="AF2410" s="246"/>
      <c r="AG2410" s="246"/>
      <c r="AH2410" s="246"/>
      <c r="AI2410" s="246"/>
      <c r="AJ2410" s="246"/>
      <c r="AK2410" s="246"/>
      <c r="AL2410" s="246"/>
    </row>
    <row r="2411" spans="3:38" s="47" customFormat="1" ht="38.25" customHeight="1" x14ac:dyDescent="0.25">
      <c r="C2411" s="243"/>
      <c r="H2411" s="243"/>
      <c r="L2411" s="282"/>
      <c r="M2411" s="243"/>
      <c r="O2411" s="243"/>
      <c r="P2411" s="246"/>
      <c r="Q2411" s="246"/>
      <c r="R2411" s="246"/>
      <c r="S2411" s="246"/>
      <c r="T2411" s="246"/>
      <c r="U2411" s="246"/>
      <c r="V2411" s="246"/>
      <c r="W2411" s="246"/>
      <c r="X2411" s="246"/>
      <c r="Y2411" s="246"/>
      <c r="Z2411" s="246"/>
      <c r="AA2411" s="246"/>
      <c r="AB2411" s="246"/>
      <c r="AC2411" s="246"/>
      <c r="AD2411" s="246"/>
      <c r="AE2411" s="246"/>
      <c r="AF2411" s="246"/>
      <c r="AG2411" s="246"/>
      <c r="AH2411" s="246"/>
      <c r="AI2411" s="246"/>
      <c r="AJ2411" s="246"/>
      <c r="AK2411" s="246"/>
      <c r="AL2411" s="246"/>
    </row>
    <row r="2412" spans="3:38" s="47" customFormat="1" ht="38.25" customHeight="1" x14ac:dyDescent="0.25">
      <c r="C2412" s="243"/>
      <c r="H2412" s="243"/>
      <c r="L2412" s="282"/>
      <c r="M2412" s="243"/>
      <c r="O2412" s="243"/>
      <c r="P2412" s="246"/>
      <c r="Q2412" s="246"/>
      <c r="R2412" s="246"/>
      <c r="S2412" s="246"/>
      <c r="T2412" s="246"/>
      <c r="U2412" s="246"/>
      <c r="V2412" s="246"/>
      <c r="W2412" s="246"/>
      <c r="X2412" s="246"/>
      <c r="Y2412" s="246"/>
      <c r="Z2412" s="246"/>
      <c r="AA2412" s="246"/>
      <c r="AB2412" s="246"/>
      <c r="AC2412" s="246"/>
      <c r="AD2412" s="246"/>
      <c r="AE2412" s="246"/>
      <c r="AF2412" s="246"/>
      <c r="AG2412" s="246"/>
      <c r="AH2412" s="246"/>
      <c r="AI2412" s="246"/>
      <c r="AJ2412" s="246"/>
      <c r="AK2412" s="246"/>
      <c r="AL2412" s="246"/>
    </row>
    <row r="2413" spans="3:38" s="47" customFormat="1" ht="38.25" customHeight="1" x14ac:dyDescent="0.25">
      <c r="C2413" s="243"/>
      <c r="H2413" s="243"/>
      <c r="L2413" s="282"/>
      <c r="M2413" s="243"/>
      <c r="O2413" s="243"/>
      <c r="P2413" s="246"/>
      <c r="Q2413" s="246"/>
      <c r="R2413" s="246"/>
      <c r="S2413" s="246"/>
      <c r="T2413" s="246"/>
      <c r="U2413" s="246"/>
      <c r="V2413" s="246"/>
      <c r="W2413" s="246"/>
      <c r="X2413" s="246"/>
      <c r="Y2413" s="246"/>
      <c r="Z2413" s="246"/>
      <c r="AA2413" s="246"/>
      <c r="AB2413" s="246"/>
      <c r="AC2413" s="246"/>
      <c r="AD2413" s="246"/>
      <c r="AE2413" s="246"/>
      <c r="AF2413" s="246"/>
      <c r="AG2413" s="246"/>
      <c r="AH2413" s="246"/>
      <c r="AI2413" s="246"/>
      <c r="AJ2413" s="246"/>
      <c r="AK2413" s="246"/>
      <c r="AL2413" s="246"/>
    </row>
    <row r="2414" spans="3:38" s="47" customFormat="1" ht="38.25" customHeight="1" x14ac:dyDescent="0.25">
      <c r="C2414" s="243"/>
      <c r="H2414" s="243"/>
      <c r="L2414" s="282"/>
      <c r="M2414" s="243"/>
      <c r="O2414" s="243"/>
      <c r="P2414" s="246"/>
      <c r="Q2414" s="246"/>
      <c r="R2414" s="246"/>
      <c r="S2414" s="246"/>
      <c r="T2414" s="246"/>
      <c r="U2414" s="246"/>
      <c r="V2414" s="246"/>
      <c r="W2414" s="246"/>
      <c r="X2414" s="246"/>
      <c r="Y2414" s="246"/>
      <c r="Z2414" s="246"/>
      <c r="AA2414" s="246"/>
      <c r="AB2414" s="246"/>
      <c r="AC2414" s="246"/>
      <c r="AD2414" s="246"/>
      <c r="AE2414" s="246"/>
      <c r="AF2414" s="246"/>
      <c r="AG2414" s="246"/>
      <c r="AH2414" s="246"/>
      <c r="AI2414" s="246"/>
      <c r="AJ2414" s="246"/>
      <c r="AK2414" s="246"/>
      <c r="AL2414" s="246"/>
    </row>
    <row r="2415" spans="3:38" s="47" customFormat="1" ht="38.25" customHeight="1" x14ac:dyDescent="0.25">
      <c r="C2415" s="243"/>
      <c r="H2415" s="243"/>
      <c r="L2415" s="282"/>
      <c r="M2415" s="243"/>
      <c r="O2415" s="243"/>
      <c r="P2415" s="246"/>
      <c r="Q2415" s="246"/>
      <c r="R2415" s="246"/>
      <c r="S2415" s="246"/>
      <c r="T2415" s="246"/>
      <c r="U2415" s="246"/>
      <c r="V2415" s="246"/>
      <c r="W2415" s="246"/>
      <c r="X2415" s="246"/>
      <c r="Y2415" s="246"/>
      <c r="Z2415" s="246"/>
      <c r="AA2415" s="246"/>
      <c r="AB2415" s="246"/>
      <c r="AC2415" s="246"/>
      <c r="AD2415" s="246"/>
      <c r="AE2415" s="246"/>
      <c r="AF2415" s="246"/>
      <c r="AG2415" s="246"/>
      <c r="AH2415" s="246"/>
      <c r="AI2415" s="246"/>
      <c r="AJ2415" s="246"/>
      <c r="AK2415" s="246"/>
      <c r="AL2415" s="246"/>
    </row>
    <row r="2416" spans="3:38" s="47" customFormat="1" ht="38.25" customHeight="1" x14ac:dyDescent="0.25">
      <c r="C2416" s="243"/>
      <c r="H2416" s="243"/>
      <c r="L2416" s="282"/>
      <c r="M2416" s="243"/>
      <c r="O2416" s="243"/>
      <c r="P2416" s="246"/>
      <c r="Q2416" s="246"/>
      <c r="R2416" s="246"/>
      <c r="S2416" s="246"/>
      <c r="T2416" s="246"/>
      <c r="U2416" s="246"/>
      <c r="V2416" s="246"/>
      <c r="W2416" s="246"/>
      <c r="X2416" s="246"/>
      <c r="Y2416" s="246"/>
      <c r="Z2416" s="246"/>
      <c r="AA2416" s="246"/>
      <c r="AB2416" s="246"/>
      <c r="AC2416" s="246"/>
      <c r="AD2416" s="246"/>
      <c r="AE2416" s="246"/>
      <c r="AF2416" s="246"/>
      <c r="AG2416" s="246"/>
      <c r="AH2416" s="246"/>
      <c r="AI2416" s="246"/>
      <c r="AJ2416" s="246"/>
      <c r="AK2416" s="246"/>
      <c r="AL2416" s="246"/>
    </row>
    <row r="2417" spans="3:38" s="47" customFormat="1" ht="38.25" customHeight="1" x14ac:dyDescent="0.25">
      <c r="C2417" s="243"/>
      <c r="H2417" s="243"/>
      <c r="L2417" s="282"/>
      <c r="M2417" s="243"/>
      <c r="O2417" s="243"/>
      <c r="P2417" s="246"/>
      <c r="Q2417" s="246"/>
      <c r="R2417" s="246"/>
      <c r="S2417" s="246"/>
      <c r="T2417" s="246"/>
      <c r="U2417" s="246"/>
      <c r="V2417" s="246"/>
      <c r="W2417" s="246"/>
      <c r="X2417" s="246"/>
      <c r="Y2417" s="246"/>
      <c r="Z2417" s="246"/>
      <c r="AA2417" s="246"/>
      <c r="AB2417" s="246"/>
      <c r="AC2417" s="246"/>
      <c r="AD2417" s="246"/>
      <c r="AE2417" s="246"/>
      <c r="AF2417" s="246"/>
      <c r="AG2417" s="246"/>
      <c r="AH2417" s="246"/>
      <c r="AI2417" s="246"/>
      <c r="AJ2417" s="246"/>
      <c r="AK2417" s="246"/>
      <c r="AL2417" s="246"/>
    </row>
    <row r="2418" spans="3:38" s="47" customFormat="1" ht="38.25" customHeight="1" x14ac:dyDescent="0.25">
      <c r="C2418" s="243"/>
      <c r="H2418" s="243"/>
      <c r="L2418" s="282"/>
      <c r="M2418" s="243"/>
      <c r="O2418" s="243"/>
      <c r="P2418" s="246"/>
      <c r="Q2418" s="246"/>
      <c r="R2418" s="246"/>
      <c r="S2418" s="246"/>
      <c r="T2418" s="246"/>
      <c r="U2418" s="246"/>
      <c r="V2418" s="246"/>
      <c r="W2418" s="246"/>
      <c r="X2418" s="246"/>
      <c r="Y2418" s="246"/>
      <c r="Z2418" s="246"/>
      <c r="AA2418" s="246"/>
      <c r="AB2418" s="246"/>
      <c r="AC2418" s="246"/>
      <c r="AD2418" s="246"/>
      <c r="AE2418" s="246"/>
      <c r="AF2418" s="246"/>
      <c r="AG2418" s="246"/>
      <c r="AH2418" s="246"/>
      <c r="AI2418" s="246"/>
      <c r="AJ2418" s="246"/>
      <c r="AK2418" s="246"/>
      <c r="AL2418" s="246"/>
    </row>
    <row r="2419" spans="3:38" s="47" customFormat="1" ht="38.25" customHeight="1" x14ac:dyDescent="0.25">
      <c r="C2419" s="243"/>
      <c r="H2419" s="243"/>
      <c r="L2419" s="282"/>
      <c r="M2419" s="243"/>
      <c r="O2419" s="243"/>
      <c r="P2419" s="246"/>
      <c r="Q2419" s="246"/>
      <c r="R2419" s="246"/>
      <c r="S2419" s="246"/>
      <c r="T2419" s="246"/>
      <c r="U2419" s="246"/>
      <c r="V2419" s="246"/>
      <c r="W2419" s="246"/>
      <c r="X2419" s="246"/>
      <c r="Y2419" s="246"/>
      <c r="Z2419" s="246"/>
      <c r="AA2419" s="246"/>
      <c r="AB2419" s="246"/>
      <c r="AC2419" s="246"/>
      <c r="AD2419" s="246"/>
      <c r="AE2419" s="246"/>
      <c r="AF2419" s="246"/>
      <c r="AG2419" s="246"/>
      <c r="AH2419" s="246"/>
      <c r="AI2419" s="246"/>
      <c r="AJ2419" s="246"/>
      <c r="AK2419" s="246"/>
      <c r="AL2419" s="246"/>
    </row>
    <row r="2420" spans="3:38" s="47" customFormat="1" ht="38.25" customHeight="1" x14ac:dyDescent="0.25">
      <c r="C2420" s="243"/>
      <c r="H2420" s="243"/>
      <c r="L2420" s="282"/>
      <c r="M2420" s="243"/>
      <c r="O2420" s="243"/>
      <c r="P2420" s="246"/>
      <c r="Q2420" s="246"/>
      <c r="R2420" s="246"/>
      <c r="S2420" s="246"/>
      <c r="T2420" s="246"/>
      <c r="U2420" s="246"/>
      <c r="V2420" s="246"/>
      <c r="W2420" s="246"/>
      <c r="X2420" s="246"/>
      <c r="Y2420" s="246"/>
      <c r="Z2420" s="246"/>
      <c r="AA2420" s="246"/>
      <c r="AB2420" s="246"/>
      <c r="AC2420" s="246"/>
      <c r="AD2420" s="246"/>
      <c r="AE2420" s="246"/>
      <c r="AF2420" s="246"/>
      <c r="AG2420" s="246"/>
      <c r="AH2420" s="246"/>
      <c r="AI2420" s="246"/>
      <c r="AJ2420" s="246"/>
      <c r="AK2420" s="246"/>
      <c r="AL2420" s="246"/>
    </row>
    <row r="2421" spans="3:38" s="47" customFormat="1" ht="38.25" customHeight="1" x14ac:dyDescent="0.25">
      <c r="C2421" s="243"/>
      <c r="H2421" s="243"/>
      <c r="L2421" s="282"/>
      <c r="M2421" s="243"/>
      <c r="O2421" s="243"/>
      <c r="P2421" s="246"/>
      <c r="Q2421" s="246"/>
      <c r="R2421" s="246"/>
      <c r="S2421" s="246"/>
      <c r="T2421" s="246"/>
      <c r="U2421" s="246"/>
      <c r="V2421" s="246"/>
      <c r="W2421" s="246"/>
      <c r="X2421" s="246"/>
      <c r="Y2421" s="246"/>
      <c r="Z2421" s="246"/>
      <c r="AA2421" s="246"/>
      <c r="AB2421" s="246"/>
      <c r="AC2421" s="246"/>
      <c r="AD2421" s="246"/>
      <c r="AE2421" s="246"/>
      <c r="AF2421" s="246"/>
      <c r="AG2421" s="246"/>
      <c r="AH2421" s="246"/>
      <c r="AI2421" s="246"/>
      <c r="AJ2421" s="246"/>
      <c r="AK2421" s="246"/>
      <c r="AL2421" s="246"/>
    </row>
    <row r="2422" spans="3:38" s="47" customFormat="1" ht="38.25" customHeight="1" x14ac:dyDescent="0.25">
      <c r="C2422" s="243"/>
      <c r="H2422" s="243"/>
      <c r="L2422" s="282"/>
      <c r="M2422" s="243"/>
      <c r="O2422" s="243"/>
      <c r="P2422" s="246"/>
      <c r="Q2422" s="246"/>
      <c r="R2422" s="246"/>
      <c r="S2422" s="246"/>
      <c r="T2422" s="246"/>
      <c r="U2422" s="246"/>
      <c r="V2422" s="246"/>
      <c r="W2422" s="246"/>
      <c r="X2422" s="246"/>
      <c r="Y2422" s="246"/>
      <c r="Z2422" s="246"/>
      <c r="AA2422" s="246"/>
      <c r="AB2422" s="246"/>
      <c r="AC2422" s="246"/>
      <c r="AD2422" s="246"/>
      <c r="AE2422" s="246"/>
      <c r="AF2422" s="246"/>
      <c r="AG2422" s="246"/>
      <c r="AH2422" s="246"/>
      <c r="AI2422" s="246"/>
      <c r="AJ2422" s="246"/>
      <c r="AK2422" s="246"/>
      <c r="AL2422" s="246"/>
    </row>
    <row r="2423" spans="3:38" s="47" customFormat="1" ht="38.25" customHeight="1" x14ac:dyDescent="0.25">
      <c r="C2423" s="243"/>
      <c r="H2423" s="243"/>
      <c r="L2423" s="282"/>
      <c r="M2423" s="243"/>
      <c r="O2423" s="243"/>
      <c r="P2423" s="246"/>
      <c r="Q2423" s="246"/>
      <c r="R2423" s="246"/>
      <c r="S2423" s="246"/>
      <c r="T2423" s="246"/>
      <c r="U2423" s="246"/>
      <c r="V2423" s="246"/>
      <c r="W2423" s="246"/>
      <c r="X2423" s="246"/>
      <c r="Y2423" s="246"/>
      <c r="Z2423" s="246"/>
      <c r="AA2423" s="246"/>
      <c r="AB2423" s="246"/>
      <c r="AC2423" s="246"/>
      <c r="AD2423" s="246"/>
      <c r="AE2423" s="246"/>
      <c r="AF2423" s="246"/>
      <c r="AG2423" s="246"/>
      <c r="AH2423" s="246"/>
      <c r="AI2423" s="246"/>
      <c r="AJ2423" s="246"/>
      <c r="AK2423" s="246"/>
      <c r="AL2423" s="246"/>
    </row>
    <row r="2424" spans="3:38" s="47" customFormat="1" ht="38.25" customHeight="1" x14ac:dyDescent="0.25">
      <c r="C2424" s="243"/>
      <c r="H2424" s="243"/>
      <c r="L2424" s="282"/>
      <c r="M2424" s="243"/>
      <c r="O2424" s="243"/>
      <c r="P2424" s="246"/>
      <c r="Q2424" s="246"/>
      <c r="R2424" s="246"/>
      <c r="S2424" s="246"/>
      <c r="T2424" s="246"/>
      <c r="U2424" s="246"/>
      <c r="V2424" s="246"/>
      <c r="W2424" s="246"/>
      <c r="X2424" s="246"/>
      <c r="Y2424" s="246"/>
      <c r="Z2424" s="246"/>
      <c r="AA2424" s="246"/>
      <c r="AB2424" s="246"/>
      <c r="AC2424" s="246"/>
      <c r="AD2424" s="246"/>
      <c r="AE2424" s="246"/>
      <c r="AF2424" s="246"/>
      <c r="AG2424" s="246"/>
      <c r="AH2424" s="246"/>
      <c r="AI2424" s="246"/>
      <c r="AJ2424" s="246"/>
      <c r="AK2424" s="246"/>
      <c r="AL2424" s="246"/>
    </row>
    <row r="2425" spans="3:38" s="47" customFormat="1" ht="38.25" customHeight="1" x14ac:dyDescent="0.25">
      <c r="C2425" s="243"/>
      <c r="H2425" s="243"/>
      <c r="L2425" s="282"/>
      <c r="M2425" s="243"/>
      <c r="O2425" s="243"/>
      <c r="P2425" s="246"/>
      <c r="Q2425" s="246"/>
      <c r="R2425" s="246"/>
      <c r="S2425" s="246"/>
      <c r="T2425" s="246"/>
      <c r="U2425" s="246"/>
      <c r="V2425" s="246"/>
      <c r="W2425" s="246"/>
      <c r="X2425" s="246"/>
      <c r="Y2425" s="246"/>
      <c r="Z2425" s="246"/>
      <c r="AA2425" s="246"/>
      <c r="AB2425" s="246"/>
      <c r="AC2425" s="246"/>
      <c r="AD2425" s="246"/>
      <c r="AE2425" s="246"/>
      <c r="AF2425" s="246"/>
      <c r="AG2425" s="246"/>
      <c r="AH2425" s="246"/>
      <c r="AI2425" s="246"/>
      <c r="AJ2425" s="246"/>
      <c r="AK2425" s="246"/>
      <c r="AL2425" s="246"/>
    </row>
    <row r="2426" spans="3:38" s="47" customFormat="1" ht="38.25" customHeight="1" x14ac:dyDescent="0.25">
      <c r="C2426" s="243"/>
      <c r="H2426" s="243"/>
      <c r="L2426" s="282"/>
      <c r="M2426" s="243"/>
      <c r="O2426" s="243"/>
      <c r="P2426" s="246"/>
      <c r="Q2426" s="246"/>
      <c r="R2426" s="246"/>
      <c r="S2426" s="246"/>
      <c r="T2426" s="246"/>
      <c r="U2426" s="246"/>
      <c r="V2426" s="246"/>
      <c r="W2426" s="246"/>
      <c r="X2426" s="246"/>
      <c r="Y2426" s="246"/>
      <c r="Z2426" s="246"/>
      <c r="AA2426" s="246"/>
      <c r="AB2426" s="246"/>
      <c r="AC2426" s="246"/>
      <c r="AD2426" s="246"/>
      <c r="AE2426" s="246"/>
      <c r="AF2426" s="246"/>
      <c r="AG2426" s="246"/>
      <c r="AH2426" s="246"/>
      <c r="AI2426" s="246"/>
      <c r="AJ2426" s="246"/>
      <c r="AK2426" s="246"/>
      <c r="AL2426" s="246"/>
    </row>
    <row r="2427" spans="3:38" s="47" customFormat="1" ht="38.25" customHeight="1" x14ac:dyDescent="0.25">
      <c r="C2427" s="243"/>
      <c r="H2427" s="243"/>
      <c r="L2427" s="282"/>
      <c r="M2427" s="243"/>
      <c r="O2427" s="243"/>
      <c r="P2427" s="246"/>
      <c r="Q2427" s="246"/>
      <c r="R2427" s="246"/>
      <c r="S2427" s="246"/>
      <c r="T2427" s="246"/>
      <c r="U2427" s="246"/>
      <c r="V2427" s="246"/>
      <c r="W2427" s="246"/>
      <c r="X2427" s="246"/>
      <c r="Y2427" s="246"/>
      <c r="Z2427" s="246"/>
      <c r="AA2427" s="246"/>
      <c r="AB2427" s="246"/>
      <c r="AC2427" s="246"/>
      <c r="AD2427" s="246"/>
      <c r="AE2427" s="246"/>
      <c r="AF2427" s="246"/>
      <c r="AG2427" s="246"/>
      <c r="AH2427" s="246"/>
      <c r="AI2427" s="246"/>
      <c r="AJ2427" s="246"/>
      <c r="AK2427" s="246"/>
      <c r="AL2427" s="246"/>
    </row>
    <row r="2428" spans="3:38" s="47" customFormat="1" ht="38.25" customHeight="1" x14ac:dyDescent="0.25">
      <c r="C2428" s="243"/>
      <c r="H2428" s="243"/>
      <c r="L2428" s="282"/>
      <c r="M2428" s="243"/>
      <c r="O2428" s="243"/>
      <c r="P2428" s="246"/>
      <c r="Q2428" s="246"/>
      <c r="R2428" s="246"/>
      <c r="S2428" s="246"/>
      <c r="T2428" s="246"/>
      <c r="U2428" s="246"/>
      <c r="V2428" s="246"/>
      <c r="W2428" s="246"/>
      <c r="X2428" s="246"/>
      <c r="Y2428" s="246"/>
      <c r="Z2428" s="246"/>
      <c r="AA2428" s="246"/>
      <c r="AB2428" s="246"/>
      <c r="AC2428" s="246"/>
      <c r="AD2428" s="246"/>
      <c r="AE2428" s="246"/>
      <c r="AF2428" s="246"/>
      <c r="AG2428" s="246"/>
      <c r="AH2428" s="246"/>
      <c r="AI2428" s="246"/>
      <c r="AJ2428" s="246"/>
      <c r="AK2428" s="246"/>
      <c r="AL2428" s="246"/>
    </row>
    <row r="2429" spans="3:38" s="47" customFormat="1" ht="38.25" customHeight="1" x14ac:dyDescent="0.25">
      <c r="C2429" s="243"/>
      <c r="H2429" s="243"/>
      <c r="L2429" s="282"/>
      <c r="M2429" s="243"/>
      <c r="O2429" s="243"/>
      <c r="P2429" s="246"/>
      <c r="Q2429" s="246"/>
      <c r="R2429" s="246"/>
      <c r="S2429" s="246"/>
      <c r="T2429" s="246"/>
      <c r="U2429" s="246"/>
      <c r="V2429" s="246"/>
      <c r="W2429" s="246"/>
      <c r="X2429" s="246"/>
      <c r="Y2429" s="246"/>
      <c r="Z2429" s="246"/>
      <c r="AA2429" s="246"/>
      <c r="AB2429" s="246"/>
      <c r="AC2429" s="246"/>
      <c r="AD2429" s="246"/>
      <c r="AE2429" s="246"/>
      <c r="AF2429" s="246"/>
      <c r="AG2429" s="246"/>
      <c r="AH2429" s="246"/>
      <c r="AI2429" s="246"/>
      <c r="AJ2429" s="246"/>
      <c r="AK2429" s="246"/>
      <c r="AL2429" s="246"/>
    </row>
    <row r="2430" spans="3:38" s="47" customFormat="1" ht="38.25" customHeight="1" x14ac:dyDescent="0.25">
      <c r="C2430" s="243"/>
      <c r="H2430" s="243"/>
      <c r="L2430" s="282"/>
      <c r="M2430" s="243"/>
      <c r="O2430" s="243"/>
      <c r="P2430" s="246"/>
      <c r="Q2430" s="246"/>
      <c r="R2430" s="246"/>
      <c r="S2430" s="246"/>
      <c r="T2430" s="246"/>
      <c r="U2430" s="246"/>
      <c r="V2430" s="246"/>
      <c r="W2430" s="246"/>
      <c r="X2430" s="246"/>
      <c r="Y2430" s="246"/>
      <c r="Z2430" s="246"/>
      <c r="AA2430" s="246"/>
      <c r="AB2430" s="246"/>
      <c r="AC2430" s="246"/>
      <c r="AD2430" s="246"/>
      <c r="AE2430" s="246"/>
      <c r="AF2430" s="246"/>
      <c r="AG2430" s="246"/>
      <c r="AH2430" s="246"/>
      <c r="AI2430" s="246"/>
      <c r="AJ2430" s="246"/>
      <c r="AK2430" s="246"/>
      <c r="AL2430" s="246"/>
    </row>
    <row r="2431" spans="3:38" s="47" customFormat="1" ht="38.25" customHeight="1" x14ac:dyDescent="0.25">
      <c r="C2431" s="243"/>
      <c r="H2431" s="243"/>
      <c r="L2431" s="282"/>
      <c r="M2431" s="243"/>
      <c r="O2431" s="243"/>
      <c r="P2431" s="246"/>
      <c r="Q2431" s="246"/>
      <c r="R2431" s="246"/>
      <c r="S2431" s="246"/>
      <c r="T2431" s="246"/>
      <c r="U2431" s="246"/>
      <c r="V2431" s="246"/>
      <c r="W2431" s="246"/>
      <c r="X2431" s="246"/>
      <c r="Y2431" s="246"/>
      <c r="Z2431" s="246"/>
      <c r="AA2431" s="246"/>
      <c r="AB2431" s="246"/>
      <c r="AC2431" s="246"/>
      <c r="AD2431" s="246"/>
      <c r="AE2431" s="246"/>
      <c r="AF2431" s="246"/>
      <c r="AG2431" s="246"/>
      <c r="AH2431" s="246"/>
      <c r="AI2431" s="246"/>
      <c r="AJ2431" s="246"/>
      <c r="AK2431" s="246"/>
      <c r="AL2431" s="246"/>
    </row>
    <row r="2432" spans="3:38" s="47" customFormat="1" ht="38.25" customHeight="1" x14ac:dyDescent="0.25">
      <c r="C2432" s="243"/>
      <c r="H2432" s="243"/>
      <c r="L2432" s="282"/>
      <c r="M2432" s="243"/>
      <c r="O2432" s="243"/>
      <c r="P2432" s="246"/>
      <c r="Q2432" s="246"/>
      <c r="R2432" s="246"/>
      <c r="S2432" s="246"/>
      <c r="T2432" s="246"/>
      <c r="U2432" s="246"/>
      <c r="V2432" s="246"/>
      <c r="W2432" s="246"/>
      <c r="X2432" s="246"/>
      <c r="Y2432" s="246"/>
      <c r="Z2432" s="246"/>
      <c r="AA2432" s="246"/>
      <c r="AB2432" s="246"/>
      <c r="AC2432" s="246"/>
      <c r="AD2432" s="246"/>
      <c r="AE2432" s="246"/>
      <c r="AF2432" s="246"/>
      <c r="AG2432" s="246"/>
      <c r="AH2432" s="246"/>
      <c r="AI2432" s="246"/>
      <c r="AJ2432" s="246"/>
      <c r="AK2432" s="246"/>
      <c r="AL2432" s="246"/>
    </row>
    <row r="2433" spans="3:38" s="47" customFormat="1" ht="38.25" customHeight="1" x14ac:dyDescent="0.25">
      <c r="C2433" s="243"/>
      <c r="H2433" s="243"/>
      <c r="L2433" s="282"/>
      <c r="M2433" s="243"/>
      <c r="O2433" s="243"/>
      <c r="P2433" s="246"/>
      <c r="Q2433" s="246"/>
      <c r="R2433" s="246"/>
      <c r="S2433" s="246"/>
      <c r="T2433" s="246"/>
      <c r="U2433" s="246"/>
      <c r="V2433" s="246"/>
      <c r="W2433" s="246"/>
      <c r="X2433" s="246"/>
      <c r="Y2433" s="246"/>
      <c r="Z2433" s="246"/>
      <c r="AA2433" s="246"/>
      <c r="AB2433" s="246"/>
      <c r="AC2433" s="246"/>
      <c r="AD2433" s="246"/>
      <c r="AE2433" s="246"/>
      <c r="AF2433" s="246"/>
      <c r="AG2433" s="246"/>
      <c r="AH2433" s="246"/>
      <c r="AI2433" s="246"/>
      <c r="AJ2433" s="246"/>
      <c r="AK2433" s="246"/>
      <c r="AL2433" s="246"/>
    </row>
    <row r="2434" spans="3:38" s="47" customFormat="1" ht="38.25" customHeight="1" x14ac:dyDescent="0.25">
      <c r="C2434" s="243"/>
      <c r="H2434" s="243"/>
      <c r="L2434" s="282"/>
      <c r="M2434" s="243"/>
      <c r="O2434" s="243"/>
      <c r="P2434" s="246"/>
      <c r="Q2434" s="246"/>
      <c r="R2434" s="246"/>
      <c r="S2434" s="246"/>
      <c r="T2434" s="246"/>
      <c r="U2434" s="246"/>
      <c r="V2434" s="246"/>
      <c r="W2434" s="246"/>
      <c r="X2434" s="246"/>
      <c r="Y2434" s="246"/>
      <c r="Z2434" s="246"/>
      <c r="AA2434" s="246"/>
      <c r="AB2434" s="246"/>
      <c r="AC2434" s="246"/>
      <c r="AD2434" s="246"/>
      <c r="AE2434" s="246"/>
      <c r="AF2434" s="246"/>
      <c r="AG2434" s="246"/>
      <c r="AH2434" s="246"/>
      <c r="AI2434" s="246"/>
      <c r="AJ2434" s="246"/>
      <c r="AK2434" s="246"/>
      <c r="AL2434" s="246"/>
    </row>
    <row r="2435" spans="3:38" s="47" customFormat="1" ht="38.25" customHeight="1" x14ac:dyDescent="0.25">
      <c r="C2435" s="243"/>
      <c r="H2435" s="243"/>
      <c r="L2435" s="282"/>
      <c r="M2435" s="243"/>
      <c r="O2435" s="243"/>
      <c r="P2435" s="246"/>
      <c r="Q2435" s="246"/>
      <c r="R2435" s="246"/>
      <c r="S2435" s="246"/>
      <c r="T2435" s="246"/>
      <c r="U2435" s="246"/>
      <c r="V2435" s="246"/>
      <c r="W2435" s="246"/>
      <c r="X2435" s="246"/>
      <c r="Y2435" s="246"/>
      <c r="Z2435" s="246"/>
      <c r="AA2435" s="246"/>
      <c r="AB2435" s="246"/>
      <c r="AC2435" s="246"/>
      <c r="AD2435" s="246"/>
      <c r="AE2435" s="246"/>
      <c r="AF2435" s="246"/>
      <c r="AG2435" s="246"/>
      <c r="AH2435" s="246"/>
      <c r="AI2435" s="246"/>
      <c r="AJ2435" s="246"/>
      <c r="AK2435" s="246"/>
      <c r="AL2435" s="246"/>
    </row>
    <row r="2436" spans="3:38" s="47" customFormat="1" ht="38.25" customHeight="1" x14ac:dyDescent="0.25">
      <c r="C2436" s="243"/>
      <c r="H2436" s="243"/>
      <c r="L2436" s="282"/>
      <c r="M2436" s="243"/>
      <c r="O2436" s="243"/>
      <c r="P2436" s="246"/>
      <c r="Q2436" s="246"/>
      <c r="R2436" s="246"/>
      <c r="S2436" s="246"/>
      <c r="T2436" s="246"/>
      <c r="U2436" s="246"/>
      <c r="V2436" s="246"/>
      <c r="W2436" s="246"/>
      <c r="X2436" s="246"/>
      <c r="Y2436" s="246"/>
      <c r="Z2436" s="246"/>
      <c r="AA2436" s="246"/>
      <c r="AB2436" s="246"/>
      <c r="AC2436" s="246"/>
      <c r="AD2436" s="246"/>
      <c r="AE2436" s="246"/>
      <c r="AF2436" s="246"/>
      <c r="AG2436" s="246"/>
      <c r="AH2436" s="246"/>
      <c r="AI2436" s="246"/>
      <c r="AJ2436" s="246"/>
      <c r="AK2436" s="246"/>
      <c r="AL2436" s="246"/>
    </row>
    <row r="2437" spans="3:38" s="47" customFormat="1" ht="38.25" customHeight="1" x14ac:dyDescent="0.25">
      <c r="C2437" s="243"/>
      <c r="H2437" s="243"/>
      <c r="L2437" s="282"/>
      <c r="M2437" s="243"/>
      <c r="O2437" s="243"/>
      <c r="P2437" s="246"/>
      <c r="Q2437" s="246"/>
      <c r="R2437" s="246"/>
      <c r="S2437" s="246"/>
      <c r="T2437" s="246"/>
      <c r="U2437" s="246"/>
      <c r="V2437" s="246"/>
      <c r="W2437" s="246"/>
      <c r="X2437" s="246"/>
      <c r="Y2437" s="246"/>
      <c r="Z2437" s="246"/>
      <c r="AA2437" s="246"/>
      <c r="AB2437" s="246"/>
      <c r="AC2437" s="246"/>
      <c r="AD2437" s="246"/>
      <c r="AE2437" s="246"/>
      <c r="AF2437" s="246"/>
      <c r="AG2437" s="246"/>
      <c r="AH2437" s="246"/>
      <c r="AI2437" s="246"/>
      <c r="AJ2437" s="246"/>
      <c r="AK2437" s="246"/>
      <c r="AL2437" s="246"/>
    </row>
    <row r="2438" spans="3:38" s="47" customFormat="1" ht="38.25" customHeight="1" x14ac:dyDescent="0.25">
      <c r="C2438" s="243"/>
      <c r="H2438" s="243"/>
      <c r="L2438" s="282"/>
      <c r="M2438" s="243"/>
      <c r="O2438" s="243"/>
      <c r="P2438" s="246"/>
      <c r="Q2438" s="246"/>
      <c r="R2438" s="246"/>
      <c r="S2438" s="246"/>
      <c r="T2438" s="246"/>
      <c r="U2438" s="246"/>
      <c r="V2438" s="246"/>
      <c r="W2438" s="246"/>
      <c r="X2438" s="246"/>
      <c r="Y2438" s="246"/>
      <c r="Z2438" s="246"/>
      <c r="AA2438" s="246"/>
      <c r="AB2438" s="246"/>
      <c r="AC2438" s="246"/>
      <c r="AD2438" s="246"/>
      <c r="AE2438" s="246"/>
      <c r="AF2438" s="246"/>
      <c r="AG2438" s="246"/>
      <c r="AH2438" s="246"/>
      <c r="AI2438" s="246"/>
      <c r="AJ2438" s="246"/>
      <c r="AK2438" s="246"/>
      <c r="AL2438" s="246"/>
    </row>
    <row r="2439" spans="3:38" s="47" customFormat="1" ht="38.25" customHeight="1" x14ac:dyDescent="0.25">
      <c r="C2439" s="243"/>
      <c r="H2439" s="243"/>
      <c r="L2439" s="282"/>
      <c r="M2439" s="243"/>
      <c r="O2439" s="243"/>
      <c r="P2439" s="246"/>
      <c r="Q2439" s="246"/>
      <c r="R2439" s="246"/>
      <c r="S2439" s="246"/>
      <c r="T2439" s="246"/>
      <c r="U2439" s="246"/>
      <c r="V2439" s="246"/>
      <c r="W2439" s="246"/>
      <c r="X2439" s="246"/>
      <c r="Y2439" s="246"/>
      <c r="Z2439" s="246"/>
      <c r="AA2439" s="246"/>
      <c r="AB2439" s="246"/>
      <c r="AC2439" s="246"/>
      <c r="AD2439" s="246"/>
      <c r="AE2439" s="246"/>
      <c r="AF2439" s="246"/>
      <c r="AG2439" s="246"/>
      <c r="AH2439" s="246"/>
      <c r="AI2439" s="246"/>
      <c r="AJ2439" s="246"/>
      <c r="AK2439" s="246"/>
      <c r="AL2439" s="246"/>
    </row>
    <row r="2440" spans="3:38" s="47" customFormat="1" ht="38.25" customHeight="1" x14ac:dyDescent="0.25">
      <c r="C2440" s="243"/>
      <c r="H2440" s="243"/>
      <c r="L2440" s="282"/>
      <c r="M2440" s="243"/>
      <c r="O2440" s="243"/>
      <c r="P2440" s="246"/>
      <c r="Q2440" s="246"/>
      <c r="R2440" s="246"/>
      <c r="S2440" s="246"/>
      <c r="T2440" s="246"/>
      <c r="U2440" s="246"/>
      <c r="V2440" s="246"/>
      <c r="W2440" s="246"/>
      <c r="X2440" s="246"/>
      <c r="Y2440" s="246"/>
      <c r="Z2440" s="246"/>
      <c r="AA2440" s="246"/>
      <c r="AB2440" s="246"/>
      <c r="AC2440" s="246"/>
      <c r="AD2440" s="246"/>
      <c r="AE2440" s="246"/>
      <c r="AF2440" s="246"/>
      <c r="AG2440" s="246"/>
      <c r="AH2440" s="246"/>
      <c r="AI2440" s="246"/>
      <c r="AJ2440" s="246"/>
      <c r="AK2440" s="246"/>
      <c r="AL2440" s="246"/>
    </row>
    <row r="2441" spans="3:38" s="47" customFormat="1" ht="38.25" customHeight="1" x14ac:dyDescent="0.25">
      <c r="C2441" s="243"/>
      <c r="H2441" s="243"/>
      <c r="L2441" s="282"/>
      <c r="M2441" s="243"/>
      <c r="O2441" s="243"/>
      <c r="P2441" s="246"/>
      <c r="Q2441" s="246"/>
      <c r="R2441" s="246"/>
      <c r="S2441" s="246"/>
      <c r="T2441" s="246"/>
      <c r="U2441" s="246"/>
      <c r="V2441" s="246"/>
      <c r="W2441" s="246"/>
      <c r="X2441" s="246"/>
      <c r="Y2441" s="246"/>
      <c r="Z2441" s="246"/>
      <c r="AA2441" s="246"/>
      <c r="AB2441" s="246"/>
      <c r="AC2441" s="246"/>
      <c r="AD2441" s="246"/>
      <c r="AE2441" s="246"/>
      <c r="AF2441" s="246"/>
      <c r="AG2441" s="246"/>
      <c r="AH2441" s="246"/>
      <c r="AI2441" s="246"/>
      <c r="AJ2441" s="246"/>
      <c r="AK2441" s="246"/>
      <c r="AL2441" s="246"/>
    </row>
    <row r="2442" spans="3:38" s="47" customFormat="1" ht="38.25" customHeight="1" x14ac:dyDescent="0.25">
      <c r="C2442" s="243"/>
      <c r="H2442" s="243"/>
      <c r="L2442" s="282"/>
      <c r="M2442" s="243"/>
      <c r="O2442" s="243"/>
      <c r="P2442" s="246"/>
      <c r="Q2442" s="246"/>
      <c r="R2442" s="246"/>
      <c r="S2442" s="246"/>
      <c r="T2442" s="246"/>
      <c r="U2442" s="246"/>
      <c r="V2442" s="246"/>
      <c r="W2442" s="246"/>
      <c r="X2442" s="246"/>
      <c r="Y2442" s="246"/>
      <c r="Z2442" s="246"/>
      <c r="AA2442" s="246"/>
      <c r="AB2442" s="246"/>
      <c r="AC2442" s="246"/>
      <c r="AD2442" s="246"/>
      <c r="AE2442" s="246"/>
      <c r="AF2442" s="246"/>
      <c r="AG2442" s="246"/>
      <c r="AH2442" s="246"/>
      <c r="AI2442" s="246"/>
      <c r="AJ2442" s="246"/>
      <c r="AK2442" s="246"/>
      <c r="AL2442" s="246"/>
    </row>
    <row r="2443" spans="3:38" s="47" customFormat="1" ht="38.25" customHeight="1" x14ac:dyDescent="0.25">
      <c r="C2443" s="243"/>
      <c r="H2443" s="243"/>
      <c r="L2443" s="282"/>
      <c r="M2443" s="243"/>
      <c r="O2443" s="243"/>
      <c r="P2443" s="246"/>
      <c r="Q2443" s="246"/>
      <c r="R2443" s="246"/>
      <c r="S2443" s="246"/>
      <c r="T2443" s="246"/>
      <c r="U2443" s="246"/>
      <c r="V2443" s="246"/>
      <c r="W2443" s="246"/>
      <c r="X2443" s="246"/>
      <c r="Y2443" s="246"/>
      <c r="Z2443" s="246"/>
      <c r="AA2443" s="246"/>
      <c r="AB2443" s="246"/>
      <c r="AC2443" s="246"/>
      <c r="AD2443" s="246"/>
      <c r="AE2443" s="246"/>
      <c r="AF2443" s="246"/>
      <c r="AG2443" s="246"/>
      <c r="AH2443" s="246"/>
      <c r="AI2443" s="246"/>
      <c r="AJ2443" s="246"/>
      <c r="AK2443" s="246"/>
      <c r="AL2443" s="246"/>
    </row>
    <row r="2444" spans="3:38" s="47" customFormat="1" ht="38.25" customHeight="1" x14ac:dyDescent="0.25">
      <c r="C2444" s="243"/>
      <c r="H2444" s="243"/>
      <c r="L2444" s="282"/>
      <c r="M2444" s="243"/>
      <c r="O2444" s="243"/>
      <c r="P2444" s="246"/>
      <c r="Q2444" s="246"/>
      <c r="R2444" s="246"/>
      <c r="S2444" s="246"/>
      <c r="T2444" s="246"/>
      <c r="U2444" s="246"/>
      <c r="V2444" s="246"/>
      <c r="W2444" s="246"/>
      <c r="X2444" s="246"/>
      <c r="Y2444" s="246"/>
      <c r="Z2444" s="246"/>
      <c r="AA2444" s="246"/>
      <c r="AB2444" s="246"/>
      <c r="AC2444" s="246"/>
      <c r="AD2444" s="246"/>
      <c r="AE2444" s="246"/>
      <c r="AF2444" s="246"/>
      <c r="AG2444" s="246"/>
      <c r="AH2444" s="246"/>
      <c r="AI2444" s="246"/>
      <c r="AJ2444" s="246"/>
      <c r="AK2444" s="246"/>
      <c r="AL2444" s="246"/>
    </row>
    <row r="2445" spans="3:38" s="47" customFormat="1" ht="38.25" customHeight="1" x14ac:dyDescent="0.25">
      <c r="C2445" s="243"/>
      <c r="H2445" s="243"/>
      <c r="L2445" s="282"/>
      <c r="M2445" s="243"/>
      <c r="O2445" s="243"/>
      <c r="P2445" s="246"/>
      <c r="Q2445" s="246"/>
      <c r="R2445" s="246"/>
      <c r="S2445" s="246"/>
      <c r="T2445" s="246"/>
      <c r="U2445" s="246"/>
      <c r="V2445" s="246"/>
      <c r="W2445" s="246"/>
      <c r="X2445" s="246"/>
      <c r="Y2445" s="246"/>
      <c r="Z2445" s="246"/>
      <c r="AA2445" s="246"/>
      <c r="AB2445" s="246"/>
      <c r="AC2445" s="246"/>
      <c r="AD2445" s="246"/>
      <c r="AE2445" s="246"/>
      <c r="AF2445" s="246"/>
      <c r="AG2445" s="246"/>
      <c r="AH2445" s="246"/>
      <c r="AI2445" s="246"/>
      <c r="AJ2445" s="246"/>
      <c r="AK2445" s="246"/>
      <c r="AL2445" s="246"/>
    </row>
    <row r="2446" spans="3:38" s="47" customFormat="1" ht="38.25" customHeight="1" x14ac:dyDescent="0.25">
      <c r="C2446" s="243"/>
      <c r="H2446" s="243"/>
      <c r="L2446" s="282"/>
      <c r="M2446" s="243"/>
      <c r="O2446" s="243"/>
      <c r="P2446" s="246"/>
      <c r="Q2446" s="246"/>
      <c r="R2446" s="246"/>
      <c r="S2446" s="246"/>
      <c r="T2446" s="246"/>
      <c r="U2446" s="246"/>
      <c r="V2446" s="246"/>
      <c r="W2446" s="246"/>
      <c r="X2446" s="246"/>
      <c r="Y2446" s="246"/>
      <c r="Z2446" s="246"/>
      <c r="AA2446" s="246"/>
      <c r="AB2446" s="246"/>
      <c r="AC2446" s="246"/>
      <c r="AD2446" s="246"/>
      <c r="AE2446" s="246"/>
      <c r="AF2446" s="246"/>
      <c r="AG2446" s="246"/>
      <c r="AH2446" s="246"/>
      <c r="AI2446" s="246"/>
      <c r="AJ2446" s="246"/>
      <c r="AK2446" s="246"/>
      <c r="AL2446" s="246"/>
    </row>
    <row r="2447" spans="3:38" s="47" customFormat="1" ht="38.25" customHeight="1" x14ac:dyDescent="0.25">
      <c r="C2447" s="243"/>
      <c r="H2447" s="243"/>
      <c r="L2447" s="282"/>
      <c r="M2447" s="243"/>
      <c r="O2447" s="243"/>
      <c r="P2447" s="246"/>
      <c r="Q2447" s="246"/>
      <c r="R2447" s="246"/>
      <c r="S2447" s="246"/>
      <c r="T2447" s="246"/>
      <c r="U2447" s="246"/>
      <c r="V2447" s="246"/>
      <c r="W2447" s="246"/>
      <c r="X2447" s="246"/>
      <c r="Y2447" s="246"/>
      <c r="Z2447" s="246"/>
      <c r="AA2447" s="246"/>
      <c r="AB2447" s="246"/>
      <c r="AC2447" s="246"/>
      <c r="AD2447" s="246"/>
      <c r="AE2447" s="246"/>
      <c r="AF2447" s="246"/>
      <c r="AG2447" s="246"/>
      <c r="AH2447" s="246"/>
      <c r="AI2447" s="246"/>
      <c r="AJ2447" s="246"/>
      <c r="AK2447" s="246"/>
      <c r="AL2447" s="246"/>
    </row>
    <row r="2448" spans="3:38" s="47" customFormat="1" ht="38.25" customHeight="1" x14ac:dyDescent="0.25">
      <c r="C2448" s="243"/>
      <c r="H2448" s="243"/>
      <c r="L2448" s="282"/>
      <c r="M2448" s="243"/>
      <c r="O2448" s="243"/>
      <c r="P2448" s="246"/>
      <c r="Q2448" s="246"/>
      <c r="R2448" s="246"/>
      <c r="S2448" s="246"/>
      <c r="T2448" s="246"/>
      <c r="U2448" s="246"/>
      <c r="V2448" s="246"/>
      <c r="W2448" s="246"/>
      <c r="X2448" s="246"/>
      <c r="Y2448" s="246"/>
      <c r="Z2448" s="246"/>
      <c r="AA2448" s="246"/>
      <c r="AB2448" s="246"/>
      <c r="AC2448" s="246"/>
      <c r="AD2448" s="246"/>
      <c r="AE2448" s="246"/>
      <c r="AF2448" s="246"/>
      <c r="AG2448" s="246"/>
      <c r="AH2448" s="246"/>
      <c r="AI2448" s="246"/>
      <c r="AJ2448" s="246"/>
      <c r="AK2448" s="246"/>
      <c r="AL2448" s="246"/>
    </row>
    <row r="2449" spans="3:38" s="47" customFormat="1" ht="38.25" customHeight="1" x14ac:dyDescent="0.25">
      <c r="C2449" s="243"/>
      <c r="H2449" s="243"/>
      <c r="L2449" s="282"/>
      <c r="M2449" s="243"/>
      <c r="O2449" s="243"/>
      <c r="P2449" s="246"/>
      <c r="Q2449" s="246"/>
      <c r="R2449" s="246"/>
      <c r="S2449" s="246"/>
      <c r="T2449" s="246"/>
      <c r="U2449" s="246"/>
      <c r="V2449" s="246"/>
      <c r="W2449" s="246"/>
      <c r="X2449" s="246"/>
      <c r="Y2449" s="246"/>
      <c r="Z2449" s="246"/>
      <c r="AA2449" s="246"/>
      <c r="AB2449" s="246"/>
      <c r="AC2449" s="246"/>
      <c r="AD2449" s="246"/>
      <c r="AE2449" s="246"/>
      <c r="AF2449" s="246"/>
      <c r="AG2449" s="246"/>
      <c r="AH2449" s="246"/>
      <c r="AI2449" s="246"/>
      <c r="AJ2449" s="246"/>
      <c r="AK2449" s="246"/>
      <c r="AL2449" s="246"/>
    </row>
    <row r="2450" spans="3:38" s="47" customFormat="1" ht="38.25" customHeight="1" x14ac:dyDescent="0.25">
      <c r="C2450" s="243"/>
      <c r="H2450" s="243"/>
      <c r="L2450" s="282"/>
      <c r="M2450" s="243"/>
      <c r="O2450" s="243"/>
      <c r="P2450" s="246"/>
      <c r="Q2450" s="246"/>
      <c r="R2450" s="246"/>
      <c r="S2450" s="246"/>
      <c r="T2450" s="246"/>
      <c r="U2450" s="246"/>
      <c r="V2450" s="246"/>
      <c r="W2450" s="246"/>
      <c r="X2450" s="246"/>
      <c r="Y2450" s="246"/>
      <c r="Z2450" s="246"/>
      <c r="AA2450" s="246"/>
      <c r="AB2450" s="246"/>
      <c r="AC2450" s="246"/>
      <c r="AD2450" s="246"/>
      <c r="AE2450" s="246"/>
      <c r="AF2450" s="246"/>
      <c r="AG2450" s="246"/>
      <c r="AH2450" s="246"/>
      <c r="AI2450" s="246"/>
      <c r="AJ2450" s="246"/>
      <c r="AK2450" s="246"/>
      <c r="AL2450" s="246"/>
    </row>
    <row r="2451" spans="3:38" s="47" customFormat="1" ht="38.25" customHeight="1" x14ac:dyDescent="0.25">
      <c r="C2451" s="243"/>
      <c r="H2451" s="243"/>
      <c r="L2451" s="282"/>
      <c r="M2451" s="243"/>
      <c r="O2451" s="243"/>
      <c r="P2451" s="246"/>
      <c r="Q2451" s="246"/>
      <c r="R2451" s="246"/>
      <c r="S2451" s="246"/>
      <c r="T2451" s="246"/>
      <c r="U2451" s="246"/>
      <c r="V2451" s="246"/>
      <c r="W2451" s="246"/>
      <c r="X2451" s="246"/>
      <c r="Y2451" s="246"/>
      <c r="Z2451" s="246"/>
      <c r="AA2451" s="246"/>
      <c r="AB2451" s="246"/>
      <c r="AC2451" s="246"/>
      <c r="AD2451" s="246"/>
      <c r="AE2451" s="246"/>
      <c r="AF2451" s="246"/>
      <c r="AG2451" s="246"/>
      <c r="AH2451" s="246"/>
      <c r="AI2451" s="246"/>
      <c r="AJ2451" s="246"/>
      <c r="AK2451" s="246"/>
      <c r="AL2451" s="246"/>
    </row>
    <row r="2452" spans="3:38" s="47" customFormat="1" ht="38.25" customHeight="1" x14ac:dyDescent="0.25">
      <c r="C2452" s="243"/>
      <c r="H2452" s="243"/>
      <c r="L2452" s="282"/>
      <c r="M2452" s="243"/>
      <c r="O2452" s="243"/>
      <c r="P2452" s="246"/>
      <c r="Q2452" s="246"/>
      <c r="R2452" s="246"/>
      <c r="S2452" s="246"/>
      <c r="T2452" s="246"/>
      <c r="U2452" s="246"/>
      <c r="V2452" s="246"/>
      <c r="W2452" s="246"/>
      <c r="X2452" s="246"/>
      <c r="Y2452" s="246"/>
      <c r="Z2452" s="246"/>
      <c r="AA2452" s="246"/>
      <c r="AB2452" s="246"/>
      <c r="AC2452" s="246"/>
      <c r="AD2452" s="246"/>
      <c r="AE2452" s="246"/>
      <c r="AF2452" s="246"/>
      <c r="AG2452" s="246"/>
      <c r="AH2452" s="246"/>
      <c r="AI2452" s="246"/>
      <c r="AJ2452" s="246"/>
      <c r="AK2452" s="246"/>
      <c r="AL2452" s="246"/>
    </row>
    <row r="2453" spans="3:38" s="47" customFormat="1" ht="38.25" customHeight="1" x14ac:dyDescent="0.25">
      <c r="C2453" s="243"/>
      <c r="H2453" s="243"/>
      <c r="L2453" s="282"/>
      <c r="M2453" s="243"/>
      <c r="O2453" s="243"/>
      <c r="P2453" s="246"/>
      <c r="Q2453" s="246"/>
      <c r="R2453" s="246"/>
      <c r="S2453" s="246"/>
      <c r="T2453" s="246"/>
      <c r="U2453" s="246"/>
      <c r="V2453" s="246"/>
      <c r="W2453" s="246"/>
      <c r="X2453" s="246"/>
      <c r="Y2453" s="246"/>
      <c r="Z2453" s="246"/>
      <c r="AA2453" s="246"/>
      <c r="AB2453" s="246"/>
      <c r="AC2453" s="246"/>
      <c r="AD2453" s="246"/>
      <c r="AE2453" s="246"/>
      <c r="AF2453" s="246"/>
      <c r="AG2453" s="246"/>
      <c r="AH2453" s="246"/>
      <c r="AI2453" s="246"/>
      <c r="AJ2453" s="246"/>
      <c r="AK2453" s="246"/>
      <c r="AL2453" s="246"/>
    </row>
    <row r="2454" spans="3:38" s="47" customFormat="1" ht="38.25" customHeight="1" x14ac:dyDescent="0.25">
      <c r="C2454" s="243"/>
      <c r="H2454" s="243"/>
      <c r="L2454" s="282"/>
      <c r="M2454" s="243"/>
      <c r="O2454" s="243"/>
      <c r="P2454" s="246"/>
      <c r="Q2454" s="246"/>
      <c r="R2454" s="246"/>
      <c r="S2454" s="246"/>
      <c r="T2454" s="246"/>
      <c r="U2454" s="246"/>
      <c r="V2454" s="246"/>
      <c r="W2454" s="246"/>
      <c r="X2454" s="246"/>
      <c r="Y2454" s="246"/>
      <c r="Z2454" s="246"/>
      <c r="AA2454" s="246"/>
      <c r="AB2454" s="246"/>
      <c r="AC2454" s="246"/>
      <c r="AD2454" s="246"/>
      <c r="AE2454" s="246"/>
      <c r="AF2454" s="246"/>
      <c r="AG2454" s="246"/>
      <c r="AH2454" s="246"/>
      <c r="AI2454" s="246"/>
      <c r="AJ2454" s="246"/>
      <c r="AK2454" s="246"/>
      <c r="AL2454" s="246"/>
    </row>
    <row r="2455" spans="3:38" s="47" customFormat="1" ht="38.25" customHeight="1" x14ac:dyDescent="0.25">
      <c r="C2455" s="243"/>
      <c r="H2455" s="243"/>
      <c r="L2455" s="282"/>
      <c r="M2455" s="243"/>
      <c r="O2455" s="243"/>
      <c r="P2455" s="246"/>
      <c r="Q2455" s="246"/>
      <c r="R2455" s="246"/>
      <c r="S2455" s="246"/>
      <c r="T2455" s="246"/>
      <c r="U2455" s="246"/>
      <c r="V2455" s="246"/>
      <c r="W2455" s="246"/>
      <c r="X2455" s="246"/>
      <c r="Y2455" s="246"/>
      <c r="Z2455" s="246"/>
      <c r="AA2455" s="246"/>
      <c r="AB2455" s="246"/>
      <c r="AC2455" s="246"/>
      <c r="AD2455" s="246"/>
      <c r="AE2455" s="246"/>
      <c r="AF2455" s="246"/>
      <c r="AG2455" s="246"/>
      <c r="AH2455" s="246"/>
      <c r="AI2455" s="246"/>
      <c r="AJ2455" s="246"/>
      <c r="AK2455" s="246"/>
      <c r="AL2455" s="246"/>
    </row>
    <row r="2456" spans="3:38" s="47" customFormat="1" ht="38.25" customHeight="1" x14ac:dyDescent="0.25">
      <c r="C2456" s="243"/>
      <c r="H2456" s="243"/>
      <c r="L2456" s="282"/>
      <c r="M2456" s="243"/>
      <c r="O2456" s="243"/>
      <c r="P2456" s="246"/>
      <c r="Q2456" s="246"/>
      <c r="R2456" s="246"/>
      <c r="S2456" s="246"/>
      <c r="T2456" s="246"/>
      <c r="U2456" s="246"/>
      <c r="V2456" s="246"/>
      <c r="W2456" s="246"/>
      <c r="X2456" s="246"/>
      <c r="Y2456" s="246"/>
      <c r="Z2456" s="246"/>
      <c r="AA2456" s="246"/>
      <c r="AB2456" s="246"/>
      <c r="AC2456" s="246"/>
      <c r="AD2456" s="246"/>
      <c r="AE2456" s="246"/>
      <c r="AF2456" s="246"/>
      <c r="AG2456" s="246"/>
      <c r="AH2456" s="246"/>
      <c r="AI2456" s="246"/>
      <c r="AJ2456" s="246"/>
      <c r="AK2456" s="246"/>
      <c r="AL2456" s="246"/>
    </row>
    <row r="2457" spans="3:38" s="47" customFormat="1" ht="38.25" customHeight="1" x14ac:dyDescent="0.25">
      <c r="C2457" s="243"/>
      <c r="H2457" s="243"/>
      <c r="L2457" s="282"/>
      <c r="M2457" s="243"/>
      <c r="O2457" s="243"/>
      <c r="P2457" s="246"/>
      <c r="Q2457" s="246"/>
      <c r="R2457" s="246"/>
      <c r="S2457" s="246"/>
      <c r="T2457" s="246"/>
      <c r="U2457" s="246"/>
      <c r="V2457" s="246"/>
      <c r="W2457" s="246"/>
      <c r="X2457" s="246"/>
      <c r="Y2457" s="246"/>
      <c r="Z2457" s="246"/>
      <c r="AA2457" s="246"/>
      <c r="AB2457" s="246"/>
      <c r="AC2457" s="246"/>
      <c r="AD2457" s="246"/>
      <c r="AE2457" s="246"/>
      <c r="AF2457" s="246"/>
      <c r="AG2457" s="246"/>
      <c r="AH2457" s="246"/>
      <c r="AI2457" s="246"/>
      <c r="AJ2457" s="246"/>
      <c r="AK2457" s="246"/>
      <c r="AL2457" s="246"/>
    </row>
    <row r="2458" spans="3:38" s="47" customFormat="1" ht="38.25" customHeight="1" x14ac:dyDescent="0.25">
      <c r="C2458" s="243"/>
      <c r="H2458" s="243"/>
      <c r="L2458" s="282"/>
      <c r="M2458" s="243"/>
      <c r="O2458" s="243"/>
      <c r="P2458" s="246"/>
      <c r="Q2458" s="246"/>
      <c r="R2458" s="246"/>
      <c r="S2458" s="246"/>
      <c r="T2458" s="246"/>
      <c r="U2458" s="246"/>
      <c r="V2458" s="246"/>
      <c r="W2458" s="246"/>
      <c r="X2458" s="246"/>
      <c r="Y2458" s="246"/>
      <c r="Z2458" s="246"/>
      <c r="AA2458" s="246"/>
      <c r="AB2458" s="246"/>
      <c r="AC2458" s="246"/>
      <c r="AD2458" s="246"/>
      <c r="AE2458" s="246"/>
      <c r="AF2458" s="246"/>
      <c r="AG2458" s="246"/>
      <c r="AH2458" s="246"/>
      <c r="AI2458" s="246"/>
      <c r="AJ2458" s="246"/>
      <c r="AK2458" s="246"/>
      <c r="AL2458" s="246"/>
    </row>
    <row r="2459" spans="3:38" s="47" customFormat="1" ht="38.25" customHeight="1" x14ac:dyDescent="0.25">
      <c r="C2459" s="243"/>
      <c r="H2459" s="243"/>
      <c r="L2459" s="282"/>
      <c r="M2459" s="243"/>
      <c r="O2459" s="243"/>
      <c r="P2459" s="246"/>
      <c r="Q2459" s="246"/>
      <c r="R2459" s="246"/>
      <c r="S2459" s="246"/>
      <c r="T2459" s="246"/>
      <c r="U2459" s="246"/>
      <c r="V2459" s="246"/>
      <c r="W2459" s="246"/>
      <c r="X2459" s="246"/>
      <c r="Y2459" s="246"/>
      <c r="Z2459" s="246"/>
      <c r="AA2459" s="246"/>
      <c r="AB2459" s="246"/>
      <c r="AC2459" s="246"/>
      <c r="AD2459" s="246"/>
      <c r="AE2459" s="246"/>
      <c r="AF2459" s="246"/>
      <c r="AG2459" s="246"/>
      <c r="AH2459" s="246"/>
      <c r="AI2459" s="246"/>
      <c r="AJ2459" s="246"/>
      <c r="AK2459" s="246"/>
      <c r="AL2459" s="246"/>
    </row>
    <row r="2460" spans="3:38" s="47" customFormat="1" ht="38.25" customHeight="1" x14ac:dyDescent="0.25">
      <c r="C2460" s="243"/>
      <c r="H2460" s="243"/>
      <c r="L2460" s="282"/>
      <c r="M2460" s="243"/>
      <c r="O2460" s="243"/>
      <c r="P2460" s="246"/>
      <c r="Q2460" s="246"/>
      <c r="R2460" s="246"/>
      <c r="S2460" s="246"/>
      <c r="T2460" s="246"/>
      <c r="U2460" s="246"/>
      <c r="V2460" s="246"/>
      <c r="W2460" s="246"/>
      <c r="X2460" s="246"/>
      <c r="Y2460" s="246"/>
      <c r="Z2460" s="246"/>
      <c r="AA2460" s="246"/>
      <c r="AB2460" s="246"/>
      <c r="AC2460" s="246"/>
      <c r="AD2460" s="246"/>
      <c r="AE2460" s="246"/>
      <c r="AF2460" s="246"/>
      <c r="AG2460" s="246"/>
      <c r="AH2460" s="246"/>
      <c r="AI2460" s="246"/>
      <c r="AJ2460" s="246"/>
      <c r="AK2460" s="246"/>
      <c r="AL2460" s="246"/>
    </row>
    <row r="2461" spans="3:38" s="47" customFormat="1" ht="38.25" customHeight="1" x14ac:dyDescent="0.25">
      <c r="C2461" s="243"/>
      <c r="H2461" s="243"/>
      <c r="L2461" s="282"/>
      <c r="M2461" s="243"/>
      <c r="O2461" s="243"/>
      <c r="P2461" s="246"/>
      <c r="Q2461" s="246"/>
      <c r="R2461" s="246"/>
      <c r="S2461" s="246"/>
      <c r="T2461" s="246"/>
      <c r="U2461" s="246"/>
      <c r="V2461" s="246"/>
      <c r="W2461" s="246"/>
      <c r="X2461" s="246"/>
      <c r="Y2461" s="246"/>
      <c r="Z2461" s="246"/>
      <c r="AA2461" s="246"/>
      <c r="AB2461" s="246"/>
      <c r="AC2461" s="246"/>
      <c r="AD2461" s="246"/>
      <c r="AE2461" s="246"/>
      <c r="AF2461" s="246"/>
      <c r="AG2461" s="246"/>
      <c r="AH2461" s="246"/>
      <c r="AI2461" s="246"/>
      <c r="AJ2461" s="246"/>
      <c r="AK2461" s="246"/>
      <c r="AL2461" s="246"/>
    </row>
    <row r="2462" spans="3:38" s="47" customFormat="1" ht="38.25" customHeight="1" x14ac:dyDescent="0.25">
      <c r="C2462" s="243"/>
      <c r="H2462" s="243"/>
      <c r="L2462" s="282"/>
      <c r="M2462" s="243"/>
      <c r="O2462" s="243"/>
      <c r="P2462" s="246"/>
      <c r="Q2462" s="246"/>
      <c r="R2462" s="246"/>
      <c r="S2462" s="246"/>
      <c r="T2462" s="246"/>
      <c r="U2462" s="246"/>
      <c r="V2462" s="246"/>
      <c r="W2462" s="246"/>
      <c r="X2462" s="246"/>
      <c r="Y2462" s="246"/>
      <c r="Z2462" s="246"/>
      <c r="AA2462" s="246"/>
      <c r="AB2462" s="246"/>
      <c r="AC2462" s="246"/>
      <c r="AD2462" s="246"/>
      <c r="AE2462" s="246"/>
      <c r="AF2462" s="246"/>
      <c r="AG2462" s="246"/>
      <c r="AH2462" s="246"/>
      <c r="AI2462" s="246"/>
      <c r="AJ2462" s="246"/>
      <c r="AK2462" s="246"/>
      <c r="AL2462" s="246"/>
    </row>
    <row r="2463" spans="3:38" s="47" customFormat="1" ht="38.25" customHeight="1" x14ac:dyDescent="0.25">
      <c r="C2463" s="243"/>
      <c r="H2463" s="243"/>
      <c r="L2463" s="282"/>
      <c r="M2463" s="243"/>
      <c r="O2463" s="243"/>
      <c r="P2463" s="246"/>
      <c r="Q2463" s="246"/>
      <c r="R2463" s="246"/>
      <c r="S2463" s="246"/>
      <c r="T2463" s="246"/>
      <c r="U2463" s="246"/>
      <c r="V2463" s="246"/>
      <c r="W2463" s="246"/>
      <c r="X2463" s="246"/>
      <c r="Y2463" s="246"/>
      <c r="Z2463" s="246"/>
      <c r="AA2463" s="246"/>
      <c r="AB2463" s="246"/>
      <c r="AC2463" s="246"/>
      <c r="AD2463" s="246"/>
      <c r="AE2463" s="246"/>
      <c r="AF2463" s="246"/>
      <c r="AG2463" s="246"/>
      <c r="AH2463" s="246"/>
      <c r="AI2463" s="246"/>
      <c r="AJ2463" s="246"/>
      <c r="AK2463" s="246"/>
      <c r="AL2463" s="246"/>
    </row>
    <row r="2464" spans="3:38" s="47" customFormat="1" ht="38.25" customHeight="1" x14ac:dyDescent="0.25">
      <c r="C2464" s="243"/>
      <c r="H2464" s="243"/>
      <c r="L2464" s="282"/>
      <c r="M2464" s="243"/>
      <c r="O2464" s="243"/>
      <c r="P2464" s="246"/>
      <c r="Q2464" s="246"/>
      <c r="R2464" s="246"/>
      <c r="S2464" s="246"/>
      <c r="T2464" s="246"/>
      <c r="U2464" s="246"/>
      <c r="V2464" s="246"/>
      <c r="W2464" s="246"/>
      <c r="X2464" s="246"/>
      <c r="Y2464" s="246"/>
      <c r="Z2464" s="246"/>
      <c r="AA2464" s="246"/>
      <c r="AB2464" s="246"/>
      <c r="AC2464" s="246"/>
      <c r="AD2464" s="246"/>
      <c r="AE2464" s="246"/>
      <c r="AF2464" s="246"/>
      <c r="AG2464" s="246"/>
      <c r="AH2464" s="246"/>
      <c r="AI2464" s="246"/>
      <c r="AJ2464" s="246"/>
      <c r="AK2464" s="246"/>
      <c r="AL2464" s="246"/>
    </row>
    <row r="2465" spans="3:38" s="47" customFormat="1" ht="38.25" customHeight="1" x14ac:dyDescent="0.25">
      <c r="C2465" s="243"/>
      <c r="H2465" s="243"/>
      <c r="L2465" s="282"/>
      <c r="M2465" s="243"/>
      <c r="O2465" s="243"/>
      <c r="P2465" s="246"/>
      <c r="Q2465" s="246"/>
      <c r="R2465" s="246"/>
      <c r="S2465" s="246"/>
      <c r="T2465" s="246"/>
      <c r="U2465" s="246"/>
      <c r="V2465" s="246"/>
      <c r="W2465" s="246"/>
      <c r="X2465" s="246"/>
      <c r="Y2465" s="246"/>
      <c r="Z2465" s="246"/>
      <c r="AA2465" s="246"/>
      <c r="AB2465" s="246"/>
      <c r="AC2465" s="246"/>
      <c r="AD2465" s="246"/>
      <c r="AE2465" s="246"/>
      <c r="AF2465" s="246"/>
      <c r="AG2465" s="246"/>
      <c r="AH2465" s="246"/>
      <c r="AI2465" s="246"/>
      <c r="AJ2465" s="246"/>
      <c r="AK2465" s="246"/>
      <c r="AL2465" s="246"/>
    </row>
    <row r="2466" spans="3:38" s="47" customFormat="1" ht="38.25" customHeight="1" x14ac:dyDescent="0.25">
      <c r="C2466" s="243"/>
      <c r="H2466" s="243"/>
      <c r="L2466" s="282"/>
      <c r="M2466" s="243"/>
      <c r="O2466" s="243"/>
      <c r="P2466" s="246"/>
      <c r="Q2466" s="246"/>
      <c r="R2466" s="246"/>
      <c r="S2466" s="246"/>
      <c r="T2466" s="246"/>
      <c r="U2466" s="246"/>
      <c r="V2466" s="246"/>
      <c r="W2466" s="246"/>
      <c r="X2466" s="246"/>
      <c r="Y2466" s="246"/>
      <c r="Z2466" s="246"/>
      <c r="AA2466" s="246"/>
      <c r="AB2466" s="246"/>
      <c r="AC2466" s="246"/>
      <c r="AD2466" s="246"/>
      <c r="AE2466" s="246"/>
      <c r="AF2466" s="246"/>
      <c r="AG2466" s="246"/>
      <c r="AH2466" s="246"/>
      <c r="AI2466" s="246"/>
      <c r="AJ2466" s="246"/>
      <c r="AK2466" s="246"/>
      <c r="AL2466" s="246"/>
    </row>
    <row r="2467" spans="3:38" s="47" customFormat="1" ht="38.25" customHeight="1" x14ac:dyDescent="0.25">
      <c r="C2467" s="243"/>
      <c r="H2467" s="243"/>
      <c r="L2467" s="282"/>
      <c r="M2467" s="243"/>
      <c r="O2467" s="243"/>
      <c r="P2467" s="246"/>
      <c r="Q2467" s="246"/>
      <c r="R2467" s="246"/>
      <c r="S2467" s="246"/>
      <c r="T2467" s="246"/>
      <c r="U2467" s="246"/>
      <c r="V2467" s="246"/>
      <c r="W2467" s="246"/>
      <c r="X2467" s="246"/>
      <c r="Y2467" s="246"/>
      <c r="Z2467" s="246"/>
      <c r="AA2467" s="246"/>
      <c r="AB2467" s="246"/>
      <c r="AC2467" s="246"/>
      <c r="AD2467" s="246"/>
      <c r="AE2467" s="246"/>
      <c r="AF2467" s="246"/>
      <c r="AG2467" s="246"/>
      <c r="AH2467" s="246"/>
      <c r="AI2467" s="246"/>
      <c r="AJ2467" s="246"/>
      <c r="AK2467" s="246"/>
      <c r="AL2467" s="246"/>
    </row>
    <row r="2468" spans="3:38" s="47" customFormat="1" ht="38.25" customHeight="1" x14ac:dyDescent="0.25">
      <c r="C2468" s="243"/>
      <c r="H2468" s="243"/>
      <c r="L2468" s="282"/>
      <c r="M2468" s="243"/>
      <c r="O2468" s="243"/>
      <c r="P2468" s="246"/>
      <c r="Q2468" s="246"/>
      <c r="R2468" s="246"/>
      <c r="S2468" s="246"/>
      <c r="T2468" s="246"/>
      <c r="U2468" s="246"/>
      <c r="V2468" s="246"/>
      <c r="W2468" s="246"/>
      <c r="X2468" s="246"/>
      <c r="Y2468" s="246"/>
      <c r="Z2468" s="246"/>
      <c r="AA2468" s="246"/>
      <c r="AB2468" s="246"/>
      <c r="AC2468" s="246"/>
      <c r="AD2468" s="246"/>
      <c r="AE2468" s="246"/>
      <c r="AF2468" s="246"/>
      <c r="AG2468" s="246"/>
      <c r="AH2468" s="246"/>
      <c r="AI2468" s="246"/>
      <c r="AJ2468" s="246"/>
      <c r="AK2468" s="246"/>
      <c r="AL2468" s="246"/>
    </row>
    <row r="2469" spans="3:38" s="47" customFormat="1" ht="38.25" customHeight="1" x14ac:dyDescent="0.25">
      <c r="C2469" s="243"/>
      <c r="H2469" s="243"/>
      <c r="L2469" s="282"/>
      <c r="M2469" s="243"/>
      <c r="O2469" s="243"/>
      <c r="P2469" s="246"/>
      <c r="Q2469" s="246"/>
      <c r="R2469" s="246"/>
      <c r="S2469" s="246"/>
      <c r="T2469" s="246"/>
      <c r="U2469" s="246"/>
      <c r="V2469" s="246"/>
      <c r="W2469" s="246"/>
      <c r="X2469" s="246"/>
      <c r="Y2469" s="246"/>
      <c r="Z2469" s="246"/>
      <c r="AA2469" s="246"/>
      <c r="AB2469" s="246"/>
      <c r="AC2469" s="246"/>
      <c r="AD2469" s="246"/>
      <c r="AE2469" s="246"/>
      <c r="AF2469" s="246"/>
      <c r="AG2469" s="246"/>
      <c r="AH2469" s="246"/>
      <c r="AI2469" s="246"/>
      <c r="AJ2469" s="246"/>
      <c r="AK2469" s="246"/>
      <c r="AL2469" s="246"/>
    </row>
    <row r="2470" spans="3:38" s="47" customFormat="1" ht="38.25" customHeight="1" x14ac:dyDescent="0.25">
      <c r="C2470" s="243"/>
      <c r="H2470" s="243"/>
      <c r="L2470" s="282"/>
      <c r="M2470" s="243"/>
      <c r="O2470" s="243"/>
      <c r="P2470" s="246"/>
      <c r="Q2470" s="246"/>
      <c r="R2470" s="246"/>
      <c r="S2470" s="246"/>
      <c r="T2470" s="246"/>
      <c r="U2470" s="246"/>
      <c r="V2470" s="246"/>
      <c r="W2470" s="246"/>
      <c r="X2470" s="246"/>
      <c r="Y2470" s="246"/>
      <c r="Z2470" s="246"/>
      <c r="AA2470" s="246"/>
      <c r="AB2470" s="246"/>
      <c r="AC2470" s="246"/>
      <c r="AD2470" s="246"/>
      <c r="AE2470" s="246"/>
      <c r="AF2470" s="246"/>
      <c r="AG2470" s="246"/>
      <c r="AH2470" s="246"/>
      <c r="AI2470" s="246"/>
      <c r="AJ2470" s="246"/>
      <c r="AK2470" s="246"/>
      <c r="AL2470" s="246"/>
    </row>
    <row r="2471" spans="3:38" s="47" customFormat="1" ht="38.25" customHeight="1" x14ac:dyDescent="0.25">
      <c r="C2471" s="243"/>
      <c r="H2471" s="243"/>
      <c r="L2471" s="282"/>
      <c r="M2471" s="243"/>
      <c r="O2471" s="243"/>
      <c r="P2471" s="246"/>
      <c r="Q2471" s="246"/>
      <c r="R2471" s="246"/>
      <c r="S2471" s="246"/>
      <c r="T2471" s="246"/>
      <c r="U2471" s="246"/>
      <c r="V2471" s="246"/>
      <c r="W2471" s="246"/>
      <c r="X2471" s="246"/>
      <c r="Y2471" s="246"/>
      <c r="Z2471" s="246"/>
      <c r="AA2471" s="246"/>
      <c r="AB2471" s="246"/>
      <c r="AC2471" s="246"/>
      <c r="AD2471" s="246"/>
      <c r="AE2471" s="246"/>
      <c r="AF2471" s="246"/>
      <c r="AG2471" s="246"/>
      <c r="AH2471" s="246"/>
      <c r="AI2471" s="246"/>
      <c r="AJ2471" s="246"/>
      <c r="AK2471" s="246"/>
      <c r="AL2471" s="246"/>
    </row>
    <row r="2472" spans="3:38" s="47" customFormat="1" ht="38.25" customHeight="1" x14ac:dyDescent="0.25">
      <c r="C2472" s="243"/>
      <c r="H2472" s="243"/>
      <c r="L2472" s="282"/>
      <c r="M2472" s="243"/>
      <c r="O2472" s="243"/>
      <c r="P2472" s="246"/>
      <c r="Q2472" s="246"/>
      <c r="R2472" s="246"/>
      <c r="S2472" s="246"/>
      <c r="T2472" s="246"/>
      <c r="U2472" s="246"/>
      <c r="V2472" s="246"/>
      <c r="W2472" s="246"/>
      <c r="X2472" s="246"/>
      <c r="Y2472" s="246"/>
      <c r="Z2472" s="246"/>
      <c r="AA2472" s="246"/>
      <c r="AB2472" s="246"/>
      <c r="AC2472" s="246"/>
      <c r="AD2472" s="246"/>
      <c r="AE2472" s="246"/>
      <c r="AF2472" s="246"/>
      <c r="AG2472" s="246"/>
      <c r="AH2472" s="246"/>
      <c r="AI2472" s="246"/>
      <c r="AJ2472" s="246"/>
      <c r="AK2472" s="246"/>
      <c r="AL2472" s="246"/>
    </row>
    <row r="2473" spans="3:38" s="47" customFormat="1" ht="38.25" customHeight="1" x14ac:dyDescent="0.25">
      <c r="C2473" s="243"/>
      <c r="H2473" s="243"/>
      <c r="L2473" s="282"/>
      <c r="M2473" s="243"/>
      <c r="O2473" s="243"/>
      <c r="P2473" s="246"/>
      <c r="Q2473" s="246"/>
      <c r="R2473" s="246"/>
      <c r="S2473" s="246"/>
      <c r="T2473" s="246"/>
      <c r="U2473" s="246"/>
      <c r="V2473" s="246"/>
      <c r="W2473" s="246"/>
      <c r="X2473" s="246"/>
      <c r="Y2473" s="246"/>
      <c r="Z2473" s="246"/>
      <c r="AA2473" s="246"/>
      <c r="AB2473" s="246"/>
      <c r="AC2473" s="246"/>
      <c r="AD2473" s="246"/>
      <c r="AE2473" s="246"/>
      <c r="AF2473" s="246"/>
      <c r="AG2473" s="246"/>
      <c r="AH2473" s="246"/>
      <c r="AI2473" s="246"/>
      <c r="AJ2473" s="246"/>
      <c r="AK2473" s="246"/>
      <c r="AL2473" s="246"/>
    </row>
    <row r="2474" spans="3:38" s="47" customFormat="1" ht="38.25" customHeight="1" x14ac:dyDescent="0.25">
      <c r="C2474" s="243"/>
      <c r="H2474" s="243"/>
      <c r="L2474" s="282"/>
      <c r="M2474" s="243"/>
      <c r="O2474" s="243"/>
      <c r="P2474" s="246"/>
      <c r="Q2474" s="246"/>
      <c r="R2474" s="246"/>
      <c r="S2474" s="246"/>
      <c r="T2474" s="246"/>
      <c r="U2474" s="246"/>
      <c r="V2474" s="246"/>
      <c r="W2474" s="246"/>
      <c r="X2474" s="246"/>
      <c r="Y2474" s="246"/>
      <c r="Z2474" s="246"/>
      <c r="AA2474" s="246"/>
      <c r="AB2474" s="246"/>
      <c r="AC2474" s="246"/>
      <c r="AD2474" s="246"/>
      <c r="AE2474" s="246"/>
      <c r="AF2474" s="246"/>
      <c r="AG2474" s="246"/>
      <c r="AH2474" s="246"/>
      <c r="AI2474" s="246"/>
      <c r="AJ2474" s="246"/>
      <c r="AK2474" s="246"/>
      <c r="AL2474" s="246"/>
    </row>
    <row r="2475" spans="3:38" s="47" customFormat="1" ht="38.25" customHeight="1" x14ac:dyDescent="0.25">
      <c r="C2475" s="243"/>
      <c r="H2475" s="243"/>
      <c r="L2475" s="282"/>
      <c r="M2475" s="243"/>
      <c r="O2475" s="243"/>
      <c r="P2475" s="246"/>
      <c r="Q2475" s="246"/>
      <c r="R2475" s="246"/>
      <c r="S2475" s="246"/>
      <c r="T2475" s="246"/>
      <c r="U2475" s="246"/>
      <c r="V2475" s="246"/>
      <c r="W2475" s="246"/>
      <c r="X2475" s="246"/>
      <c r="Y2475" s="246"/>
      <c r="Z2475" s="246"/>
      <c r="AA2475" s="246"/>
      <c r="AB2475" s="246"/>
      <c r="AC2475" s="246"/>
      <c r="AD2475" s="246"/>
      <c r="AE2475" s="246"/>
      <c r="AF2475" s="246"/>
      <c r="AG2475" s="246"/>
      <c r="AH2475" s="246"/>
      <c r="AI2475" s="246"/>
      <c r="AJ2475" s="246"/>
      <c r="AK2475" s="246"/>
      <c r="AL2475" s="246"/>
    </row>
    <row r="2476" spans="3:38" s="47" customFormat="1" ht="38.25" customHeight="1" x14ac:dyDescent="0.25">
      <c r="C2476" s="243"/>
      <c r="H2476" s="243"/>
      <c r="L2476" s="282"/>
      <c r="M2476" s="243"/>
      <c r="O2476" s="243"/>
      <c r="P2476" s="246"/>
      <c r="Q2476" s="246"/>
      <c r="R2476" s="246"/>
      <c r="S2476" s="246"/>
      <c r="T2476" s="246"/>
      <c r="U2476" s="246"/>
      <c r="V2476" s="246"/>
      <c r="W2476" s="246"/>
      <c r="X2476" s="246"/>
      <c r="Y2476" s="246"/>
      <c r="Z2476" s="246"/>
      <c r="AA2476" s="246"/>
      <c r="AB2476" s="246"/>
      <c r="AC2476" s="246"/>
      <c r="AD2476" s="246"/>
      <c r="AE2476" s="246"/>
      <c r="AF2476" s="246"/>
      <c r="AG2476" s="246"/>
      <c r="AH2476" s="246"/>
      <c r="AI2476" s="246"/>
      <c r="AJ2476" s="246"/>
      <c r="AK2476" s="246"/>
      <c r="AL2476" s="246"/>
    </row>
    <row r="2477" spans="3:38" s="47" customFormat="1" ht="38.25" customHeight="1" x14ac:dyDescent="0.25">
      <c r="C2477" s="243"/>
      <c r="H2477" s="243"/>
      <c r="L2477" s="282"/>
      <c r="M2477" s="243"/>
      <c r="O2477" s="243"/>
      <c r="P2477" s="246"/>
      <c r="Q2477" s="246"/>
      <c r="R2477" s="246"/>
      <c r="S2477" s="246"/>
      <c r="T2477" s="246"/>
      <c r="U2477" s="246"/>
      <c r="V2477" s="246"/>
      <c r="W2477" s="246"/>
      <c r="X2477" s="246"/>
      <c r="Y2477" s="246"/>
      <c r="Z2477" s="246"/>
      <c r="AA2477" s="246"/>
      <c r="AB2477" s="246"/>
      <c r="AC2477" s="246"/>
      <c r="AD2477" s="246"/>
      <c r="AE2477" s="246"/>
      <c r="AF2477" s="246"/>
      <c r="AG2477" s="246"/>
      <c r="AH2477" s="246"/>
      <c r="AI2477" s="246"/>
      <c r="AJ2477" s="246"/>
      <c r="AK2477" s="246"/>
      <c r="AL2477" s="246"/>
    </row>
    <row r="2478" spans="3:38" s="47" customFormat="1" ht="38.25" customHeight="1" x14ac:dyDescent="0.25">
      <c r="C2478" s="243"/>
      <c r="H2478" s="243"/>
      <c r="L2478" s="282"/>
      <c r="M2478" s="243"/>
      <c r="O2478" s="243"/>
      <c r="P2478" s="246"/>
      <c r="Q2478" s="246"/>
      <c r="R2478" s="246"/>
      <c r="S2478" s="246"/>
      <c r="T2478" s="246"/>
      <c r="U2478" s="246"/>
      <c r="V2478" s="246"/>
      <c r="W2478" s="246"/>
      <c r="X2478" s="246"/>
      <c r="Y2478" s="246"/>
      <c r="Z2478" s="246"/>
      <c r="AA2478" s="246"/>
      <c r="AB2478" s="246"/>
      <c r="AC2478" s="246"/>
      <c r="AD2478" s="246"/>
      <c r="AE2478" s="246"/>
      <c r="AF2478" s="246"/>
      <c r="AG2478" s="246"/>
      <c r="AH2478" s="246"/>
      <c r="AI2478" s="246"/>
      <c r="AJ2478" s="246"/>
      <c r="AK2478" s="246"/>
      <c r="AL2478" s="246"/>
    </row>
    <row r="2479" spans="3:38" s="47" customFormat="1" ht="38.25" customHeight="1" x14ac:dyDescent="0.25">
      <c r="C2479" s="243"/>
      <c r="H2479" s="243"/>
      <c r="L2479" s="282"/>
      <c r="M2479" s="243"/>
      <c r="O2479" s="243"/>
      <c r="P2479" s="246"/>
      <c r="Q2479" s="246"/>
      <c r="R2479" s="246"/>
      <c r="S2479" s="246"/>
      <c r="T2479" s="246"/>
      <c r="U2479" s="246"/>
      <c r="V2479" s="246"/>
      <c r="W2479" s="246"/>
      <c r="X2479" s="246"/>
      <c r="Y2479" s="246"/>
      <c r="Z2479" s="246"/>
      <c r="AA2479" s="246"/>
      <c r="AB2479" s="246"/>
      <c r="AC2479" s="246"/>
      <c r="AD2479" s="246"/>
      <c r="AE2479" s="246"/>
      <c r="AF2479" s="246"/>
      <c r="AG2479" s="246"/>
      <c r="AH2479" s="246"/>
      <c r="AI2479" s="246"/>
      <c r="AJ2479" s="246"/>
      <c r="AK2479" s="246"/>
      <c r="AL2479" s="246"/>
    </row>
    <row r="2480" spans="3:38" s="47" customFormat="1" ht="38.25" customHeight="1" x14ac:dyDescent="0.25">
      <c r="C2480" s="243"/>
      <c r="H2480" s="243"/>
      <c r="L2480" s="282"/>
      <c r="M2480" s="243"/>
      <c r="O2480" s="243"/>
      <c r="P2480" s="246"/>
      <c r="Q2480" s="246"/>
      <c r="R2480" s="246"/>
      <c r="S2480" s="246"/>
      <c r="T2480" s="246"/>
      <c r="U2480" s="246"/>
      <c r="V2480" s="246"/>
      <c r="W2480" s="246"/>
      <c r="X2480" s="246"/>
      <c r="Y2480" s="246"/>
      <c r="Z2480" s="246"/>
      <c r="AA2480" s="246"/>
      <c r="AB2480" s="246"/>
      <c r="AC2480" s="246"/>
      <c r="AD2480" s="246"/>
      <c r="AE2480" s="246"/>
      <c r="AF2480" s="246"/>
      <c r="AG2480" s="246"/>
      <c r="AH2480" s="246"/>
      <c r="AI2480" s="246"/>
      <c r="AJ2480" s="246"/>
      <c r="AK2480" s="246"/>
      <c r="AL2480" s="246"/>
    </row>
    <row r="2481" spans="3:38" s="47" customFormat="1" ht="38.25" customHeight="1" x14ac:dyDescent="0.25">
      <c r="C2481" s="243"/>
      <c r="H2481" s="243"/>
      <c r="L2481" s="282"/>
      <c r="M2481" s="243"/>
      <c r="O2481" s="243"/>
      <c r="P2481" s="246"/>
      <c r="Q2481" s="246"/>
      <c r="R2481" s="246"/>
      <c r="S2481" s="246"/>
      <c r="T2481" s="246"/>
      <c r="U2481" s="246"/>
      <c r="V2481" s="246"/>
      <c r="W2481" s="246"/>
      <c r="X2481" s="246"/>
      <c r="Y2481" s="246"/>
      <c r="Z2481" s="246"/>
      <c r="AA2481" s="246"/>
      <c r="AB2481" s="246"/>
      <c r="AC2481" s="246"/>
      <c r="AD2481" s="246"/>
      <c r="AE2481" s="246"/>
      <c r="AF2481" s="246"/>
      <c r="AG2481" s="246"/>
      <c r="AH2481" s="246"/>
      <c r="AI2481" s="246"/>
      <c r="AJ2481" s="246"/>
      <c r="AK2481" s="246"/>
      <c r="AL2481" s="246"/>
    </row>
    <row r="2482" spans="3:38" s="47" customFormat="1" ht="38.25" customHeight="1" x14ac:dyDescent="0.25">
      <c r="C2482" s="243"/>
      <c r="H2482" s="243"/>
      <c r="L2482" s="282"/>
      <c r="M2482" s="243"/>
      <c r="O2482" s="243"/>
      <c r="P2482" s="246"/>
      <c r="Q2482" s="246"/>
      <c r="R2482" s="246"/>
      <c r="S2482" s="246"/>
      <c r="T2482" s="246"/>
      <c r="U2482" s="246"/>
      <c r="V2482" s="246"/>
      <c r="W2482" s="246"/>
      <c r="X2482" s="246"/>
      <c r="Y2482" s="246"/>
      <c r="Z2482" s="246"/>
      <c r="AA2482" s="246"/>
      <c r="AB2482" s="246"/>
      <c r="AC2482" s="246"/>
      <c r="AD2482" s="246"/>
      <c r="AE2482" s="246"/>
      <c r="AF2482" s="246"/>
      <c r="AG2482" s="246"/>
      <c r="AH2482" s="246"/>
      <c r="AI2482" s="246"/>
      <c r="AJ2482" s="246"/>
      <c r="AK2482" s="246"/>
      <c r="AL2482" s="246"/>
    </row>
    <row r="2483" spans="3:38" s="47" customFormat="1" ht="38.25" customHeight="1" x14ac:dyDescent="0.25">
      <c r="C2483" s="243"/>
      <c r="H2483" s="243"/>
      <c r="L2483" s="282"/>
      <c r="M2483" s="243"/>
      <c r="O2483" s="243"/>
      <c r="P2483" s="246"/>
      <c r="Q2483" s="246"/>
      <c r="R2483" s="246"/>
      <c r="S2483" s="246"/>
      <c r="T2483" s="246"/>
      <c r="U2483" s="246"/>
      <c r="V2483" s="246"/>
      <c r="W2483" s="246"/>
      <c r="X2483" s="246"/>
      <c r="Y2483" s="246"/>
      <c r="Z2483" s="246"/>
      <c r="AA2483" s="246"/>
      <c r="AB2483" s="246"/>
      <c r="AC2483" s="246"/>
      <c r="AD2483" s="246"/>
      <c r="AE2483" s="246"/>
      <c r="AF2483" s="246"/>
      <c r="AG2483" s="246"/>
      <c r="AH2483" s="246"/>
      <c r="AI2483" s="246"/>
      <c r="AJ2483" s="246"/>
      <c r="AK2483" s="246"/>
      <c r="AL2483" s="246"/>
    </row>
    <row r="2484" spans="3:38" s="47" customFormat="1" ht="38.25" customHeight="1" x14ac:dyDescent="0.25">
      <c r="C2484" s="243"/>
      <c r="H2484" s="243"/>
      <c r="L2484" s="282"/>
      <c r="M2484" s="243"/>
      <c r="O2484" s="243"/>
      <c r="P2484" s="246"/>
      <c r="Q2484" s="246"/>
      <c r="R2484" s="246"/>
      <c r="S2484" s="246"/>
      <c r="T2484" s="246"/>
      <c r="U2484" s="246"/>
      <c r="V2484" s="246"/>
      <c r="W2484" s="246"/>
      <c r="X2484" s="246"/>
      <c r="Y2484" s="246"/>
      <c r="Z2484" s="246"/>
      <c r="AA2484" s="246"/>
      <c r="AB2484" s="246"/>
      <c r="AC2484" s="246"/>
      <c r="AD2484" s="246"/>
      <c r="AE2484" s="246"/>
      <c r="AF2484" s="246"/>
      <c r="AG2484" s="246"/>
      <c r="AH2484" s="246"/>
      <c r="AI2484" s="246"/>
      <c r="AJ2484" s="246"/>
      <c r="AK2484" s="246"/>
      <c r="AL2484" s="246"/>
    </row>
    <row r="2485" spans="3:38" s="47" customFormat="1" ht="38.25" customHeight="1" x14ac:dyDescent="0.25">
      <c r="C2485" s="243"/>
      <c r="H2485" s="243"/>
      <c r="L2485" s="282"/>
      <c r="M2485" s="243"/>
      <c r="O2485" s="243"/>
      <c r="P2485" s="246"/>
      <c r="Q2485" s="246"/>
      <c r="R2485" s="246"/>
      <c r="S2485" s="246"/>
      <c r="T2485" s="246"/>
      <c r="U2485" s="246"/>
      <c r="V2485" s="246"/>
      <c r="W2485" s="246"/>
      <c r="X2485" s="246"/>
      <c r="Y2485" s="246"/>
      <c r="Z2485" s="246"/>
      <c r="AA2485" s="246"/>
      <c r="AB2485" s="246"/>
      <c r="AC2485" s="246"/>
      <c r="AD2485" s="246"/>
      <c r="AE2485" s="246"/>
      <c r="AF2485" s="246"/>
      <c r="AG2485" s="246"/>
      <c r="AH2485" s="246"/>
      <c r="AI2485" s="246"/>
      <c r="AJ2485" s="246"/>
      <c r="AK2485" s="246"/>
      <c r="AL2485" s="246"/>
    </row>
    <row r="2486" spans="3:38" s="47" customFormat="1" ht="38.25" customHeight="1" x14ac:dyDescent="0.25">
      <c r="C2486" s="243"/>
      <c r="H2486" s="243"/>
      <c r="L2486" s="282"/>
      <c r="M2486" s="243"/>
      <c r="O2486" s="243"/>
      <c r="P2486" s="246"/>
      <c r="Q2486" s="246"/>
      <c r="R2486" s="246"/>
      <c r="S2486" s="246"/>
      <c r="T2486" s="246"/>
      <c r="U2486" s="246"/>
      <c r="V2486" s="246"/>
      <c r="W2486" s="246"/>
      <c r="X2486" s="246"/>
      <c r="Y2486" s="246"/>
      <c r="Z2486" s="246"/>
      <c r="AA2486" s="246"/>
      <c r="AB2486" s="246"/>
      <c r="AC2486" s="246"/>
      <c r="AD2486" s="246"/>
      <c r="AE2486" s="246"/>
      <c r="AF2486" s="246"/>
      <c r="AG2486" s="246"/>
      <c r="AH2486" s="246"/>
      <c r="AI2486" s="246"/>
      <c r="AJ2486" s="246"/>
      <c r="AK2486" s="246"/>
      <c r="AL2486" s="246"/>
    </row>
    <row r="2487" spans="3:38" s="47" customFormat="1" ht="38.25" customHeight="1" x14ac:dyDescent="0.25">
      <c r="C2487" s="243"/>
      <c r="H2487" s="243"/>
      <c r="L2487" s="282"/>
      <c r="M2487" s="243"/>
      <c r="O2487" s="243"/>
      <c r="P2487" s="246"/>
      <c r="Q2487" s="246"/>
      <c r="R2487" s="246"/>
      <c r="S2487" s="246"/>
      <c r="T2487" s="246"/>
      <c r="U2487" s="246"/>
      <c r="V2487" s="246"/>
      <c r="W2487" s="246"/>
      <c r="X2487" s="246"/>
      <c r="Y2487" s="246"/>
      <c r="Z2487" s="246"/>
      <c r="AA2487" s="246"/>
      <c r="AB2487" s="246"/>
      <c r="AC2487" s="246"/>
      <c r="AD2487" s="246"/>
      <c r="AE2487" s="246"/>
      <c r="AF2487" s="246"/>
      <c r="AG2487" s="246"/>
      <c r="AH2487" s="246"/>
      <c r="AI2487" s="246"/>
      <c r="AJ2487" s="246"/>
      <c r="AK2487" s="246"/>
      <c r="AL2487" s="246"/>
    </row>
    <row r="2488" spans="3:38" s="47" customFormat="1" ht="38.25" customHeight="1" x14ac:dyDescent="0.25">
      <c r="C2488" s="243"/>
      <c r="H2488" s="243"/>
      <c r="L2488" s="282"/>
      <c r="M2488" s="243"/>
      <c r="O2488" s="243"/>
      <c r="P2488" s="246"/>
      <c r="Q2488" s="246"/>
      <c r="R2488" s="246"/>
      <c r="S2488" s="246"/>
      <c r="T2488" s="246"/>
      <c r="U2488" s="246"/>
      <c r="V2488" s="246"/>
      <c r="W2488" s="246"/>
      <c r="X2488" s="246"/>
      <c r="Y2488" s="246"/>
      <c r="Z2488" s="246"/>
      <c r="AA2488" s="246"/>
      <c r="AB2488" s="246"/>
      <c r="AC2488" s="246"/>
      <c r="AD2488" s="246"/>
      <c r="AE2488" s="246"/>
      <c r="AF2488" s="246"/>
      <c r="AG2488" s="246"/>
      <c r="AH2488" s="246"/>
      <c r="AI2488" s="246"/>
      <c r="AJ2488" s="246"/>
      <c r="AK2488" s="246"/>
      <c r="AL2488" s="246"/>
    </row>
    <row r="2489" spans="3:38" s="47" customFormat="1" ht="38.25" customHeight="1" x14ac:dyDescent="0.25">
      <c r="C2489" s="243"/>
      <c r="H2489" s="243"/>
      <c r="L2489" s="282"/>
      <c r="M2489" s="243"/>
      <c r="O2489" s="243"/>
      <c r="P2489" s="246"/>
      <c r="Q2489" s="246"/>
      <c r="R2489" s="246"/>
      <c r="S2489" s="246"/>
      <c r="T2489" s="246"/>
      <c r="U2489" s="246"/>
      <c r="V2489" s="246"/>
      <c r="W2489" s="246"/>
      <c r="X2489" s="246"/>
      <c r="Y2489" s="246"/>
      <c r="Z2489" s="246"/>
      <c r="AA2489" s="246"/>
      <c r="AB2489" s="246"/>
      <c r="AC2489" s="246"/>
      <c r="AD2489" s="246"/>
      <c r="AE2489" s="246"/>
      <c r="AF2489" s="246"/>
      <c r="AG2489" s="246"/>
      <c r="AH2489" s="246"/>
      <c r="AI2489" s="246"/>
      <c r="AJ2489" s="246"/>
      <c r="AK2489" s="246"/>
      <c r="AL2489" s="246"/>
    </row>
    <row r="2490" spans="3:38" s="47" customFormat="1" ht="38.25" customHeight="1" x14ac:dyDescent="0.25">
      <c r="C2490" s="243"/>
      <c r="H2490" s="243"/>
      <c r="L2490" s="282"/>
      <c r="M2490" s="243"/>
      <c r="O2490" s="243"/>
      <c r="P2490" s="246"/>
      <c r="Q2490" s="246"/>
      <c r="R2490" s="246"/>
      <c r="S2490" s="246"/>
      <c r="T2490" s="246"/>
      <c r="U2490" s="246"/>
      <c r="V2490" s="246"/>
      <c r="W2490" s="246"/>
      <c r="X2490" s="246"/>
      <c r="Y2490" s="246"/>
      <c r="Z2490" s="246"/>
      <c r="AA2490" s="246"/>
      <c r="AB2490" s="246"/>
      <c r="AC2490" s="246"/>
      <c r="AD2490" s="246"/>
      <c r="AE2490" s="246"/>
      <c r="AF2490" s="246"/>
      <c r="AG2490" s="246"/>
      <c r="AH2490" s="246"/>
      <c r="AI2490" s="246"/>
      <c r="AJ2490" s="246"/>
      <c r="AK2490" s="246"/>
      <c r="AL2490" s="246"/>
    </row>
    <row r="2491" spans="3:38" s="47" customFormat="1" ht="38.25" customHeight="1" x14ac:dyDescent="0.25">
      <c r="C2491" s="243"/>
      <c r="H2491" s="243"/>
      <c r="L2491" s="282"/>
      <c r="M2491" s="243"/>
      <c r="O2491" s="243"/>
      <c r="P2491" s="246"/>
      <c r="Q2491" s="246"/>
      <c r="R2491" s="246"/>
      <c r="S2491" s="246"/>
      <c r="T2491" s="246"/>
      <c r="U2491" s="246"/>
      <c r="V2491" s="246"/>
      <c r="W2491" s="246"/>
      <c r="X2491" s="246"/>
      <c r="Y2491" s="246"/>
      <c r="Z2491" s="246"/>
      <c r="AA2491" s="246"/>
      <c r="AB2491" s="246"/>
      <c r="AC2491" s="246"/>
      <c r="AD2491" s="246"/>
      <c r="AE2491" s="246"/>
      <c r="AF2491" s="246"/>
      <c r="AG2491" s="246"/>
      <c r="AH2491" s="246"/>
      <c r="AI2491" s="246"/>
      <c r="AJ2491" s="246"/>
      <c r="AK2491" s="246"/>
      <c r="AL2491" s="246"/>
    </row>
    <row r="2492" spans="3:38" s="47" customFormat="1" ht="38.25" customHeight="1" x14ac:dyDescent="0.25">
      <c r="C2492" s="243"/>
      <c r="H2492" s="243"/>
      <c r="L2492" s="282"/>
      <c r="M2492" s="243"/>
      <c r="O2492" s="243"/>
      <c r="P2492" s="246"/>
      <c r="Q2492" s="246"/>
      <c r="R2492" s="246"/>
      <c r="S2492" s="246"/>
      <c r="T2492" s="246"/>
      <c r="U2492" s="246"/>
      <c r="V2492" s="246"/>
      <c r="W2492" s="246"/>
      <c r="X2492" s="246"/>
      <c r="Y2492" s="246"/>
      <c r="Z2492" s="246"/>
      <c r="AA2492" s="246"/>
      <c r="AB2492" s="246"/>
      <c r="AC2492" s="246"/>
      <c r="AD2492" s="246"/>
      <c r="AE2492" s="246"/>
      <c r="AF2492" s="246"/>
      <c r="AG2492" s="246"/>
      <c r="AH2492" s="246"/>
      <c r="AI2492" s="246"/>
      <c r="AJ2492" s="246"/>
      <c r="AK2492" s="246"/>
      <c r="AL2492" s="246"/>
    </row>
    <row r="2493" spans="3:38" s="47" customFormat="1" ht="38.25" customHeight="1" x14ac:dyDescent="0.25">
      <c r="C2493" s="243"/>
      <c r="H2493" s="243"/>
      <c r="L2493" s="282"/>
      <c r="M2493" s="243"/>
      <c r="O2493" s="243"/>
      <c r="P2493" s="246"/>
      <c r="Q2493" s="246"/>
      <c r="R2493" s="246"/>
      <c r="S2493" s="246"/>
      <c r="T2493" s="246"/>
      <c r="U2493" s="246"/>
      <c r="V2493" s="246"/>
      <c r="W2493" s="246"/>
      <c r="X2493" s="246"/>
      <c r="Y2493" s="246"/>
      <c r="Z2493" s="246"/>
      <c r="AA2493" s="246"/>
      <c r="AB2493" s="246"/>
      <c r="AC2493" s="246"/>
      <c r="AD2493" s="246"/>
      <c r="AE2493" s="246"/>
      <c r="AF2493" s="246"/>
      <c r="AG2493" s="246"/>
      <c r="AH2493" s="246"/>
      <c r="AI2493" s="246"/>
      <c r="AJ2493" s="246"/>
      <c r="AK2493" s="246"/>
      <c r="AL2493" s="246"/>
    </row>
    <row r="2494" spans="3:38" s="47" customFormat="1" ht="38.25" customHeight="1" x14ac:dyDescent="0.25">
      <c r="C2494" s="243"/>
      <c r="H2494" s="243"/>
      <c r="L2494" s="282"/>
      <c r="M2494" s="243"/>
      <c r="O2494" s="243"/>
      <c r="P2494" s="246"/>
      <c r="Q2494" s="246"/>
      <c r="R2494" s="246"/>
      <c r="S2494" s="246"/>
      <c r="T2494" s="246"/>
      <c r="U2494" s="246"/>
      <c r="V2494" s="246"/>
      <c r="W2494" s="246"/>
      <c r="X2494" s="246"/>
      <c r="Y2494" s="246"/>
      <c r="Z2494" s="246"/>
      <c r="AA2494" s="246"/>
      <c r="AB2494" s="246"/>
      <c r="AC2494" s="246"/>
      <c r="AD2494" s="246"/>
      <c r="AE2494" s="246"/>
      <c r="AF2494" s="246"/>
      <c r="AG2494" s="246"/>
      <c r="AH2494" s="246"/>
      <c r="AI2494" s="246"/>
      <c r="AJ2494" s="246"/>
      <c r="AK2494" s="246"/>
      <c r="AL2494" s="246"/>
    </row>
    <row r="2495" spans="3:38" s="47" customFormat="1" ht="38.25" customHeight="1" x14ac:dyDescent="0.25">
      <c r="C2495" s="243"/>
      <c r="H2495" s="243"/>
      <c r="L2495" s="282"/>
      <c r="M2495" s="243"/>
      <c r="O2495" s="243"/>
      <c r="P2495" s="246"/>
      <c r="Q2495" s="246"/>
      <c r="R2495" s="246"/>
      <c r="S2495" s="246"/>
      <c r="T2495" s="246"/>
      <c r="U2495" s="246"/>
      <c r="V2495" s="246"/>
      <c r="W2495" s="246"/>
      <c r="X2495" s="246"/>
      <c r="Y2495" s="246"/>
      <c r="Z2495" s="246"/>
      <c r="AA2495" s="246"/>
      <c r="AB2495" s="246"/>
      <c r="AC2495" s="246"/>
      <c r="AD2495" s="246"/>
      <c r="AE2495" s="246"/>
      <c r="AF2495" s="246"/>
      <c r="AG2495" s="246"/>
      <c r="AH2495" s="246"/>
      <c r="AI2495" s="246"/>
      <c r="AJ2495" s="246"/>
      <c r="AK2495" s="246"/>
      <c r="AL2495" s="246"/>
    </row>
    <row r="2496" spans="3:38" s="47" customFormat="1" ht="38.25" customHeight="1" x14ac:dyDescent="0.25">
      <c r="C2496" s="243"/>
      <c r="H2496" s="243"/>
      <c r="L2496" s="282"/>
      <c r="M2496" s="243"/>
      <c r="O2496" s="243"/>
      <c r="P2496" s="246"/>
      <c r="Q2496" s="246"/>
      <c r="R2496" s="246"/>
      <c r="S2496" s="246"/>
      <c r="T2496" s="246"/>
      <c r="U2496" s="246"/>
      <c r="V2496" s="246"/>
      <c r="W2496" s="246"/>
      <c r="X2496" s="246"/>
      <c r="Y2496" s="246"/>
      <c r="Z2496" s="246"/>
      <c r="AA2496" s="246"/>
      <c r="AB2496" s="246"/>
      <c r="AC2496" s="246"/>
      <c r="AD2496" s="246"/>
      <c r="AE2496" s="246"/>
      <c r="AF2496" s="246"/>
      <c r="AG2496" s="246"/>
      <c r="AH2496" s="246"/>
      <c r="AI2496" s="246"/>
      <c r="AJ2496" s="246"/>
      <c r="AK2496" s="246"/>
      <c r="AL2496" s="246"/>
    </row>
    <row r="2497" spans="3:38" s="47" customFormat="1" ht="38.25" customHeight="1" x14ac:dyDescent="0.25">
      <c r="C2497" s="243"/>
      <c r="H2497" s="243"/>
      <c r="L2497" s="282"/>
      <c r="M2497" s="243"/>
      <c r="O2497" s="243"/>
      <c r="P2497" s="246"/>
      <c r="Q2497" s="246"/>
      <c r="R2497" s="246"/>
      <c r="S2497" s="246"/>
      <c r="T2497" s="246"/>
      <c r="U2497" s="246"/>
      <c r="V2497" s="246"/>
      <c r="W2497" s="246"/>
      <c r="X2497" s="246"/>
      <c r="Y2497" s="246"/>
      <c r="Z2497" s="246"/>
      <c r="AA2497" s="246"/>
      <c r="AB2497" s="246"/>
      <c r="AC2497" s="246"/>
      <c r="AD2497" s="246"/>
      <c r="AE2497" s="246"/>
      <c r="AF2497" s="246"/>
      <c r="AG2497" s="246"/>
      <c r="AH2497" s="246"/>
      <c r="AI2497" s="246"/>
      <c r="AJ2497" s="246"/>
      <c r="AK2497" s="246"/>
      <c r="AL2497" s="246"/>
    </row>
    <row r="2498" spans="3:38" s="47" customFormat="1" ht="38.25" customHeight="1" x14ac:dyDescent="0.25">
      <c r="C2498" s="243"/>
      <c r="H2498" s="243"/>
      <c r="L2498" s="282"/>
      <c r="M2498" s="243"/>
      <c r="O2498" s="243"/>
      <c r="P2498" s="246"/>
      <c r="Q2498" s="246"/>
      <c r="R2498" s="246"/>
      <c r="S2498" s="246"/>
      <c r="T2498" s="246"/>
      <c r="U2498" s="246"/>
      <c r="V2498" s="246"/>
      <c r="W2498" s="246"/>
      <c r="X2498" s="246"/>
      <c r="Y2498" s="246"/>
      <c r="Z2498" s="246"/>
      <c r="AA2498" s="246"/>
      <c r="AB2498" s="246"/>
      <c r="AC2498" s="246"/>
      <c r="AD2498" s="246"/>
      <c r="AE2498" s="246"/>
      <c r="AF2498" s="246"/>
      <c r="AG2498" s="246"/>
      <c r="AH2498" s="246"/>
      <c r="AI2498" s="246"/>
      <c r="AJ2498" s="246"/>
      <c r="AK2498" s="246"/>
      <c r="AL2498" s="246"/>
    </row>
    <row r="2499" spans="3:38" s="47" customFormat="1" ht="38.25" customHeight="1" x14ac:dyDescent="0.25">
      <c r="C2499" s="243"/>
      <c r="H2499" s="243"/>
      <c r="L2499" s="282"/>
      <c r="M2499" s="243"/>
      <c r="O2499" s="243"/>
      <c r="P2499" s="246"/>
      <c r="Q2499" s="246"/>
      <c r="R2499" s="246"/>
      <c r="S2499" s="246"/>
      <c r="T2499" s="246"/>
      <c r="U2499" s="246"/>
      <c r="V2499" s="246"/>
      <c r="W2499" s="246"/>
      <c r="X2499" s="246"/>
      <c r="Y2499" s="246"/>
      <c r="Z2499" s="246"/>
      <c r="AA2499" s="246"/>
      <c r="AB2499" s="246"/>
      <c r="AC2499" s="246"/>
      <c r="AD2499" s="246"/>
      <c r="AE2499" s="246"/>
      <c r="AF2499" s="246"/>
      <c r="AG2499" s="246"/>
      <c r="AH2499" s="246"/>
      <c r="AI2499" s="246"/>
      <c r="AJ2499" s="246"/>
      <c r="AK2499" s="246"/>
      <c r="AL2499" s="246"/>
    </row>
    <row r="2500" spans="3:38" s="47" customFormat="1" ht="38.25" customHeight="1" x14ac:dyDescent="0.25">
      <c r="C2500" s="243"/>
      <c r="H2500" s="243"/>
      <c r="L2500" s="282"/>
      <c r="M2500" s="243"/>
      <c r="O2500" s="243"/>
      <c r="P2500" s="246"/>
      <c r="Q2500" s="246"/>
      <c r="R2500" s="246"/>
      <c r="S2500" s="246"/>
      <c r="T2500" s="246"/>
      <c r="U2500" s="246"/>
      <c r="V2500" s="246"/>
      <c r="W2500" s="246"/>
      <c r="X2500" s="246"/>
      <c r="Y2500" s="246"/>
      <c r="Z2500" s="246"/>
      <c r="AA2500" s="246"/>
      <c r="AB2500" s="246"/>
      <c r="AC2500" s="246"/>
      <c r="AD2500" s="246"/>
      <c r="AE2500" s="246"/>
      <c r="AF2500" s="246"/>
      <c r="AG2500" s="246"/>
      <c r="AH2500" s="246"/>
      <c r="AI2500" s="246"/>
      <c r="AJ2500" s="246"/>
      <c r="AK2500" s="246"/>
      <c r="AL2500" s="246"/>
    </row>
    <row r="2501" spans="3:38" s="47" customFormat="1" ht="38.25" customHeight="1" x14ac:dyDescent="0.25">
      <c r="C2501" s="243"/>
      <c r="H2501" s="243"/>
      <c r="L2501" s="282"/>
      <c r="M2501" s="243"/>
      <c r="O2501" s="243"/>
      <c r="P2501" s="246"/>
      <c r="Q2501" s="246"/>
      <c r="R2501" s="246"/>
      <c r="S2501" s="246"/>
      <c r="T2501" s="246"/>
      <c r="U2501" s="246"/>
      <c r="V2501" s="246"/>
      <c r="W2501" s="246"/>
      <c r="X2501" s="246"/>
      <c r="Y2501" s="246"/>
      <c r="Z2501" s="246"/>
      <c r="AA2501" s="246"/>
      <c r="AB2501" s="246"/>
      <c r="AC2501" s="246"/>
      <c r="AD2501" s="246"/>
      <c r="AE2501" s="246"/>
      <c r="AF2501" s="246"/>
      <c r="AG2501" s="246"/>
      <c r="AH2501" s="246"/>
      <c r="AI2501" s="246"/>
      <c r="AJ2501" s="246"/>
      <c r="AK2501" s="246"/>
      <c r="AL2501" s="246"/>
    </row>
    <row r="2502" spans="3:38" s="47" customFormat="1" ht="38.25" customHeight="1" x14ac:dyDescent="0.25">
      <c r="C2502" s="243"/>
      <c r="H2502" s="243"/>
      <c r="L2502" s="282"/>
      <c r="M2502" s="243"/>
      <c r="O2502" s="243"/>
      <c r="P2502" s="246"/>
      <c r="Q2502" s="246"/>
      <c r="R2502" s="246"/>
      <c r="S2502" s="246"/>
      <c r="T2502" s="246"/>
      <c r="U2502" s="246"/>
      <c r="V2502" s="246"/>
      <c r="W2502" s="246"/>
      <c r="X2502" s="246"/>
      <c r="Y2502" s="246"/>
      <c r="Z2502" s="246"/>
      <c r="AA2502" s="246"/>
      <c r="AB2502" s="246"/>
      <c r="AC2502" s="246"/>
      <c r="AD2502" s="246"/>
      <c r="AE2502" s="246"/>
      <c r="AF2502" s="246"/>
      <c r="AG2502" s="246"/>
      <c r="AH2502" s="246"/>
      <c r="AI2502" s="246"/>
      <c r="AJ2502" s="246"/>
      <c r="AK2502" s="246"/>
      <c r="AL2502" s="246"/>
    </row>
    <row r="2503" spans="3:38" s="47" customFormat="1" ht="38.25" customHeight="1" x14ac:dyDescent="0.25">
      <c r="C2503" s="243"/>
      <c r="H2503" s="243"/>
      <c r="L2503" s="282"/>
      <c r="M2503" s="243"/>
      <c r="O2503" s="243"/>
      <c r="P2503" s="246"/>
      <c r="Q2503" s="246"/>
      <c r="R2503" s="246"/>
      <c r="S2503" s="246"/>
      <c r="T2503" s="246"/>
      <c r="U2503" s="246"/>
      <c r="V2503" s="246"/>
      <c r="W2503" s="246"/>
      <c r="X2503" s="246"/>
      <c r="Y2503" s="246"/>
      <c r="Z2503" s="246"/>
      <c r="AA2503" s="246"/>
      <c r="AB2503" s="246"/>
      <c r="AC2503" s="246"/>
      <c r="AD2503" s="246"/>
      <c r="AE2503" s="246"/>
      <c r="AF2503" s="246"/>
      <c r="AG2503" s="246"/>
      <c r="AH2503" s="246"/>
      <c r="AI2503" s="246"/>
      <c r="AJ2503" s="246"/>
      <c r="AK2503" s="246"/>
      <c r="AL2503" s="246"/>
    </row>
    <row r="2504" spans="3:38" s="47" customFormat="1" ht="38.25" customHeight="1" x14ac:dyDescent="0.25">
      <c r="C2504" s="243"/>
      <c r="H2504" s="243"/>
      <c r="L2504" s="282"/>
      <c r="M2504" s="243"/>
      <c r="O2504" s="243"/>
      <c r="P2504" s="246"/>
      <c r="Q2504" s="246"/>
      <c r="R2504" s="246"/>
      <c r="S2504" s="246"/>
      <c r="T2504" s="246"/>
      <c r="U2504" s="246"/>
      <c r="V2504" s="246"/>
      <c r="W2504" s="246"/>
      <c r="X2504" s="246"/>
      <c r="Y2504" s="246"/>
      <c r="Z2504" s="246"/>
      <c r="AA2504" s="246"/>
      <c r="AB2504" s="246"/>
      <c r="AC2504" s="246"/>
      <c r="AD2504" s="246"/>
      <c r="AE2504" s="246"/>
      <c r="AF2504" s="246"/>
      <c r="AG2504" s="246"/>
      <c r="AH2504" s="246"/>
      <c r="AI2504" s="246"/>
      <c r="AJ2504" s="246"/>
      <c r="AK2504" s="246"/>
      <c r="AL2504" s="246"/>
    </row>
    <row r="2505" spans="3:38" s="47" customFormat="1" ht="38.25" customHeight="1" x14ac:dyDescent="0.25">
      <c r="C2505" s="243"/>
      <c r="H2505" s="243"/>
      <c r="L2505" s="282"/>
      <c r="M2505" s="243"/>
      <c r="O2505" s="243"/>
      <c r="P2505" s="246"/>
      <c r="Q2505" s="246"/>
      <c r="R2505" s="246"/>
      <c r="S2505" s="246"/>
      <c r="T2505" s="246"/>
      <c r="U2505" s="246"/>
      <c r="V2505" s="246"/>
      <c r="W2505" s="246"/>
      <c r="X2505" s="246"/>
      <c r="Y2505" s="246"/>
      <c r="Z2505" s="246"/>
      <c r="AA2505" s="246"/>
      <c r="AB2505" s="246"/>
      <c r="AC2505" s="246"/>
      <c r="AD2505" s="246"/>
      <c r="AE2505" s="246"/>
      <c r="AF2505" s="246"/>
      <c r="AG2505" s="246"/>
      <c r="AH2505" s="246"/>
      <c r="AI2505" s="246"/>
      <c r="AJ2505" s="246"/>
      <c r="AK2505" s="246"/>
      <c r="AL2505" s="246"/>
    </row>
    <row r="2506" spans="3:38" s="47" customFormat="1" ht="38.25" customHeight="1" x14ac:dyDescent="0.25">
      <c r="C2506" s="243"/>
      <c r="H2506" s="243"/>
      <c r="L2506" s="282"/>
      <c r="M2506" s="243"/>
      <c r="O2506" s="243"/>
      <c r="P2506" s="246"/>
      <c r="Q2506" s="246"/>
      <c r="R2506" s="246"/>
      <c r="S2506" s="246"/>
      <c r="T2506" s="246"/>
      <c r="U2506" s="246"/>
      <c r="V2506" s="246"/>
      <c r="W2506" s="246"/>
      <c r="X2506" s="246"/>
      <c r="Y2506" s="246"/>
      <c r="Z2506" s="246"/>
      <c r="AA2506" s="246"/>
      <c r="AB2506" s="246"/>
      <c r="AC2506" s="246"/>
      <c r="AD2506" s="246"/>
      <c r="AE2506" s="246"/>
      <c r="AF2506" s="246"/>
      <c r="AG2506" s="246"/>
      <c r="AH2506" s="246"/>
      <c r="AI2506" s="246"/>
      <c r="AJ2506" s="246"/>
      <c r="AK2506" s="246"/>
      <c r="AL2506" s="246"/>
    </row>
    <row r="2507" spans="3:38" s="47" customFormat="1" ht="38.25" customHeight="1" x14ac:dyDescent="0.25">
      <c r="C2507" s="243"/>
      <c r="H2507" s="243"/>
      <c r="L2507" s="282"/>
      <c r="M2507" s="243"/>
      <c r="O2507" s="243"/>
      <c r="P2507" s="246"/>
      <c r="Q2507" s="246"/>
      <c r="R2507" s="246"/>
      <c r="S2507" s="246"/>
      <c r="T2507" s="246"/>
      <c r="U2507" s="246"/>
      <c r="V2507" s="246"/>
      <c r="W2507" s="246"/>
      <c r="X2507" s="246"/>
      <c r="Y2507" s="246"/>
      <c r="Z2507" s="246"/>
      <c r="AA2507" s="246"/>
      <c r="AB2507" s="246"/>
      <c r="AC2507" s="246"/>
      <c r="AD2507" s="246"/>
      <c r="AE2507" s="246"/>
      <c r="AF2507" s="246"/>
      <c r="AG2507" s="246"/>
      <c r="AH2507" s="246"/>
      <c r="AI2507" s="246"/>
      <c r="AJ2507" s="246"/>
      <c r="AK2507" s="246"/>
      <c r="AL2507" s="246"/>
    </row>
    <row r="2508" spans="3:38" s="47" customFormat="1" ht="38.25" customHeight="1" x14ac:dyDescent="0.25">
      <c r="C2508" s="243"/>
      <c r="H2508" s="243"/>
      <c r="L2508" s="282"/>
      <c r="M2508" s="243"/>
      <c r="O2508" s="243"/>
      <c r="P2508" s="246"/>
      <c r="Q2508" s="246"/>
      <c r="R2508" s="246"/>
      <c r="S2508" s="246"/>
      <c r="T2508" s="246"/>
      <c r="U2508" s="246"/>
      <c r="V2508" s="246"/>
      <c r="W2508" s="246"/>
      <c r="X2508" s="246"/>
      <c r="Y2508" s="246"/>
      <c r="Z2508" s="246"/>
      <c r="AA2508" s="246"/>
      <c r="AB2508" s="246"/>
      <c r="AC2508" s="246"/>
      <c r="AD2508" s="246"/>
      <c r="AE2508" s="246"/>
      <c r="AF2508" s="246"/>
      <c r="AG2508" s="246"/>
      <c r="AH2508" s="246"/>
      <c r="AI2508" s="246"/>
      <c r="AJ2508" s="246"/>
      <c r="AK2508" s="246"/>
      <c r="AL2508" s="246"/>
    </row>
    <row r="2509" spans="3:38" s="47" customFormat="1" ht="38.25" customHeight="1" x14ac:dyDescent="0.25">
      <c r="C2509" s="243"/>
      <c r="H2509" s="243"/>
      <c r="L2509" s="282"/>
      <c r="M2509" s="243"/>
      <c r="O2509" s="243"/>
      <c r="P2509" s="246"/>
      <c r="Q2509" s="246"/>
      <c r="R2509" s="246"/>
      <c r="S2509" s="246"/>
      <c r="T2509" s="246"/>
      <c r="U2509" s="246"/>
      <c r="V2509" s="246"/>
      <c r="W2509" s="246"/>
      <c r="X2509" s="246"/>
      <c r="Y2509" s="246"/>
      <c r="Z2509" s="246"/>
      <c r="AA2509" s="246"/>
      <c r="AB2509" s="246"/>
      <c r="AC2509" s="246"/>
      <c r="AD2509" s="246"/>
      <c r="AE2509" s="246"/>
      <c r="AF2509" s="246"/>
      <c r="AG2509" s="246"/>
      <c r="AH2509" s="246"/>
      <c r="AI2509" s="246"/>
      <c r="AJ2509" s="246"/>
      <c r="AK2509" s="246"/>
      <c r="AL2509" s="246"/>
    </row>
    <row r="2510" spans="3:38" s="47" customFormat="1" ht="38.25" customHeight="1" x14ac:dyDescent="0.25">
      <c r="C2510" s="243"/>
      <c r="H2510" s="243"/>
      <c r="L2510" s="282"/>
      <c r="M2510" s="243"/>
      <c r="O2510" s="243"/>
      <c r="P2510" s="246"/>
      <c r="Q2510" s="246"/>
      <c r="R2510" s="246"/>
      <c r="S2510" s="246"/>
      <c r="T2510" s="246"/>
      <c r="U2510" s="246"/>
      <c r="V2510" s="246"/>
      <c r="W2510" s="246"/>
      <c r="X2510" s="246"/>
      <c r="Y2510" s="246"/>
      <c r="Z2510" s="246"/>
      <c r="AA2510" s="246"/>
      <c r="AB2510" s="246"/>
      <c r="AC2510" s="246"/>
      <c r="AD2510" s="246"/>
      <c r="AE2510" s="246"/>
      <c r="AF2510" s="246"/>
      <c r="AG2510" s="246"/>
      <c r="AH2510" s="246"/>
      <c r="AI2510" s="246"/>
      <c r="AJ2510" s="246"/>
      <c r="AK2510" s="246"/>
      <c r="AL2510" s="246"/>
    </row>
    <row r="2511" spans="3:38" s="47" customFormat="1" ht="38.25" customHeight="1" x14ac:dyDescent="0.25">
      <c r="C2511" s="243"/>
      <c r="H2511" s="243"/>
      <c r="L2511" s="282"/>
      <c r="M2511" s="243"/>
      <c r="O2511" s="243"/>
      <c r="P2511" s="246"/>
      <c r="Q2511" s="246"/>
      <c r="R2511" s="246"/>
      <c r="S2511" s="246"/>
      <c r="T2511" s="246"/>
      <c r="U2511" s="246"/>
      <c r="V2511" s="246"/>
      <c r="W2511" s="246"/>
      <c r="X2511" s="246"/>
      <c r="Y2511" s="246"/>
      <c r="Z2511" s="246"/>
      <c r="AA2511" s="246"/>
      <c r="AB2511" s="246"/>
      <c r="AC2511" s="246"/>
      <c r="AD2511" s="246"/>
      <c r="AE2511" s="246"/>
      <c r="AF2511" s="246"/>
      <c r="AG2511" s="246"/>
      <c r="AH2511" s="246"/>
      <c r="AI2511" s="246"/>
      <c r="AJ2511" s="246"/>
      <c r="AK2511" s="246"/>
      <c r="AL2511" s="246"/>
    </row>
    <row r="2512" spans="3:38" s="47" customFormat="1" ht="38.25" customHeight="1" x14ac:dyDescent="0.25">
      <c r="C2512" s="243"/>
      <c r="H2512" s="243"/>
      <c r="L2512" s="282"/>
      <c r="M2512" s="243"/>
      <c r="O2512" s="243"/>
      <c r="P2512" s="246"/>
      <c r="Q2512" s="246"/>
      <c r="R2512" s="246"/>
      <c r="S2512" s="246"/>
      <c r="T2512" s="246"/>
      <c r="U2512" s="246"/>
      <c r="V2512" s="246"/>
      <c r="W2512" s="246"/>
      <c r="X2512" s="246"/>
      <c r="Y2512" s="246"/>
      <c r="Z2512" s="246"/>
      <c r="AA2512" s="246"/>
      <c r="AB2512" s="246"/>
      <c r="AC2512" s="246"/>
      <c r="AD2512" s="246"/>
      <c r="AE2512" s="246"/>
      <c r="AF2512" s="246"/>
      <c r="AG2512" s="246"/>
      <c r="AH2512" s="246"/>
      <c r="AI2512" s="246"/>
      <c r="AJ2512" s="246"/>
      <c r="AK2512" s="246"/>
      <c r="AL2512" s="246"/>
    </row>
    <row r="2513" spans="3:38" s="47" customFormat="1" ht="38.25" customHeight="1" x14ac:dyDescent="0.25">
      <c r="C2513" s="243"/>
      <c r="H2513" s="243"/>
      <c r="L2513" s="282"/>
      <c r="M2513" s="243"/>
      <c r="O2513" s="243"/>
      <c r="P2513" s="246"/>
      <c r="Q2513" s="246"/>
      <c r="R2513" s="246"/>
      <c r="S2513" s="246"/>
      <c r="T2513" s="246"/>
      <c r="U2513" s="246"/>
      <c r="V2513" s="246"/>
      <c r="W2513" s="246"/>
      <c r="X2513" s="246"/>
      <c r="Y2513" s="246"/>
      <c r="Z2513" s="246"/>
      <c r="AA2513" s="246"/>
      <c r="AB2513" s="246"/>
      <c r="AC2513" s="246"/>
      <c r="AD2513" s="246"/>
      <c r="AE2513" s="246"/>
      <c r="AF2513" s="246"/>
      <c r="AG2513" s="246"/>
      <c r="AH2513" s="246"/>
      <c r="AI2513" s="246"/>
      <c r="AJ2513" s="246"/>
      <c r="AK2513" s="246"/>
      <c r="AL2513" s="246"/>
    </row>
    <row r="2514" spans="3:38" s="47" customFormat="1" ht="38.25" customHeight="1" x14ac:dyDescent="0.25">
      <c r="C2514" s="243"/>
      <c r="H2514" s="243"/>
      <c r="L2514" s="282"/>
      <c r="M2514" s="243"/>
      <c r="O2514" s="243"/>
      <c r="P2514" s="246"/>
      <c r="Q2514" s="246"/>
      <c r="R2514" s="246"/>
      <c r="S2514" s="246"/>
      <c r="T2514" s="246"/>
      <c r="U2514" s="246"/>
      <c r="V2514" s="246"/>
      <c r="W2514" s="246"/>
      <c r="X2514" s="246"/>
      <c r="Y2514" s="246"/>
      <c r="Z2514" s="246"/>
      <c r="AA2514" s="246"/>
      <c r="AB2514" s="246"/>
      <c r="AC2514" s="246"/>
      <c r="AD2514" s="246"/>
      <c r="AE2514" s="246"/>
      <c r="AF2514" s="246"/>
      <c r="AG2514" s="246"/>
      <c r="AH2514" s="246"/>
      <c r="AI2514" s="246"/>
      <c r="AJ2514" s="246"/>
      <c r="AK2514" s="246"/>
      <c r="AL2514" s="246"/>
    </row>
    <row r="2515" spans="3:38" s="47" customFormat="1" ht="38.25" customHeight="1" x14ac:dyDescent="0.25">
      <c r="C2515" s="243"/>
      <c r="H2515" s="243"/>
      <c r="L2515" s="282"/>
      <c r="M2515" s="243"/>
      <c r="O2515" s="243"/>
      <c r="P2515" s="246"/>
      <c r="Q2515" s="246"/>
      <c r="R2515" s="246"/>
      <c r="S2515" s="246"/>
      <c r="T2515" s="246"/>
      <c r="U2515" s="246"/>
      <c r="V2515" s="246"/>
      <c r="W2515" s="246"/>
      <c r="X2515" s="246"/>
      <c r="Y2515" s="246"/>
      <c r="Z2515" s="246"/>
      <c r="AA2515" s="246"/>
      <c r="AB2515" s="246"/>
      <c r="AC2515" s="246"/>
      <c r="AD2515" s="246"/>
      <c r="AE2515" s="246"/>
      <c r="AF2515" s="246"/>
      <c r="AG2515" s="246"/>
      <c r="AH2515" s="246"/>
      <c r="AI2515" s="246"/>
      <c r="AJ2515" s="246"/>
      <c r="AK2515" s="246"/>
      <c r="AL2515" s="246"/>
    </row>
    <row r="2516" spans="3:38" s="47" customFormat="1" ht="38.25" customHeight="1" x14ac:dyDescent="0.25">
      <c r="C2516" s="243"/>
      <c r="H2516" s="243"/>
      <c r="L2516" s="282"/>
      <c r="M2516" s="243"/>
      <c r="O2516" s="243"/>
      <c r="P2516" s="246"/>
      <c r="Q2516" s="246"/>
      <c r="R2516" s="246"/>
      <c r="S2516" s="246"/>
      <c r="T2516" s="246"/>
      <c r="U2516" s="246"/>
      <c r="V2516" s="246"/>
      <c r="W2516" s="246"/>
      <c r="X2516" s="246"/>
      <c r="Y2516" s="246"/>
      <c r="Z2516" s="246"/>
      <c r="AA2516" s="246"/>
      <c r="AB2516" s="246"/>
      <c r="AC2516" s="246"/>
      <c r="AD2516" s="246"/>
      <c r="AE2516" s="246"/>
      <c r="AF2516" s="246"/>
      <c r="AG2516" s="246"/>
      <c r="AH2516" s="246"/>
      <c r="AI2516" s="246"/>
      <c r="AJ2516" s="246"/>
      <c r="AK2516" s="246"/>
      <c r="AL2516" s="246"/>
    </row>
    <row r="2517" spans="3:38" s="47" customFormat="1" ht="38.25" customHeight="1" x14ac:dyDescent="0.25">
      <c r="C2517" s="243"/>
      <c r="H2517" s="243"/>
      <c r="L2517" s="282"/>
      <c r="M2517" s="243"/>
      <c r="O2517" s="243"/>
      <c r="P2517" s="246"/>
      <c r="Q2517" s="246"/>
      <c r="R2517" s="246"/>
      <c r="S2517" s="246"/>
      <c r="T2517" s="246"/>
      <c r="U2517" s="246"/>
      <c r="V2517" s="246"/>
      <c r="W2517" s="246"/>
      <c r="X2517" s="246"/>
      <c r="Y2517" s="246"/>
      <c r="Z2517" s="246"/>
      <c r="AA2517" s="246"/>
      <c r="AB2517" s="246"/>
      <c r="AC2517" s="246"/>
      <c r="AD2517" s="246"/>
      <c r="AE2517" s="246"/>
      <c r="AF2517" s="246"/>
      <c r="AG2517" s="246"/>
      <c r="AH2517" s="246"/>
      <c r="AI2517" s="246"/>
      <c r="AJ2517" s="246"/>
      <c r="AK2517" s="246"/>
      <c r="AL2517" s="246"/>
    </row>
    <row r="2518" spans="3:38" s="47" customFormat="1" ht="38.25" customHeight="1" x14ac:dyDescent="0.25">
      <c r="C2518" s="243"/>
      <c r="H2518" s="243"/>
      <c r="L2518" s="282"/>
      <c r="M2518" s="243"/>
      <c r="O2518" s="243"/>
      <c r="P2518" s="246"/>
      <c r="Q2518" s="246"/>
      <c r="R2518" s="246"/>
      <c r="S2518" s="246"/>
      <c r="T2518" s="246"/>
      <c r="U2518" s="246"/>
      <c r="V2518" s="246"/>
      <c r="W2518" s="246"/>
      <c r="X2518" s="246"/>
      <c r="Y2518" s="246"/>
      <c r="Z2518" s="246"/>
      <c r="AA2518" s="246"/>
      <c r="AB2518" s="246"/>
      <c r="AC2518" s="246"/>
      <c r="AD2518" s="246"/>
      <c r="AE2518" s="246"/>
      <c r="AF2518" s="246"/>
      <c r="AG2518" s="246"/>
      <c r="AH2518" s="246"/>
      <c r="AI2518" s="246"/>
      <c r="AJ2518" s="246"/>
      <c r="AK2518" s="246"/>
      <c r="AL2518" s="246"/>
    </row>
    <row r="2519" spans="3:38" s="47" customFormat="1" ht="38.25" customHeight="1" x14ac:dyDescent="0.25">
      <c r="C2519" s="243"/>
      <c r="H2519" s="243"/>
      <c r="L2519" s="282"/>
      <c r="M2519" s="243"/>
      <c r="O2519" s="243"/>
      <c r="P2519" s="246"/>
      <c r="Q2519" s="246"/>
      <c r="R2519" s="246"/>
      <c r="S2519" s="246"/>
      <c r="T2519" s="246"/>
      <c r="U2519" s="246"/>
      <c r="V2519" s="246"/>
      <c r="W2519" s="246"/>
      <c r="X2519" s="246"/>
      <c r="Y2519" s="246"/>
      <c r="Z2519" s="246"/>
      <c r="AA2519" s="246"/>
      <c r="AB2519" s="246"/>
      <c r="AC2519" s="246"/>
      <c r="AD2519" s="246"/>
      <c r="AE2519" s="246"/>
      <c r="AF2519" s="246"/>
      <c r="AG2519" s="246"/>
      <c r="AH2519" s="246"/>
      <c r="AI2519" s="246"/>
      <c r="AJ2519" s="246"/>
      <c r="AK2519" s="246"/>
      <c r="AL2519" s="246"/>
    </row>
    <row r="2520" spans="3:38" s="47" customFormat="1" ht="38.25" customHeight="1" x14ac:dyDescent="0.25">
      <c r="C2520" s="243"/>
      <c r="H2520" s="243"/>
      <c r="L2520" s="282"/>
      <c r="M2520" s="243"/>
      <c r="O2520" s="243"/>
      <c r="P2520" s="246"/>
      <c r="Q2520" s="246"/>
      <c r="R2520" s="246"/>
      <c r="S2520" s="246"/>
      <c r="T2520" s="246"/>
      <c r="U2520" s="246"/>
      <c r="V2520" s="246"/>
      <c r="W2520" s="246"/>
      <c r="X2520" s="246"/>
      <c r="Y2520" s="246"/>
      <c r="Z2520" s="246"/>
      <c r="AA2520" s="246"/>
      <c r="AB2520" s="246"/>
      <c r="AC2520" s="246"/>
      <c r="AD2520" s="246"/>
      <c r="AE2520" s="246"/>
      <c r="AF2520" s="246"/>
      <c r="AG2520" s="246"/>
      <c r="AH2520" s="246"/>
      <c r="AI2520" s="246"/>
      <c r="AJ2520" s="246"/>
      <c r="AK2520" s="246"/>
      <c r="AL2520" s="246"/>
    </row>
    <row r="2521" spans="3:38" s="47" customFormat="1" ht="38.25" customHeight="1" x14ac:dyDescent="0.25">
      <c r="C2521" s="243"/>
      <c r="H2521" s="243"/>
      <c r="L2521" s="282"/>
      <c r="M2521" s="243"/>
      <c r="O2521" s="243"/>
      <c r="P2521" s="246"/>
      <c r="Q2521" s="246"/>
      <c r="R2521" s="246"/>
      <c r="S2521" s="246"/>
      <c r="T2521" s="246"/>
      <c r="U2521" s="246"/>
      <c r="V2521" s="246"/>
      <c r="W2521" s="246"/>
      <c r="X2521" s="246"/>
      <c r="Y2521" s="246"/>
      <c r="Z2521" s="246"/>
      <c r="AA2521" s="246"/>
      <c r="AB2521" s="246"/>
      <c r="AC2521" s="246"/>
      <c r="AD2521" s="246"/>
      <c r="AE2521" s="246"/>
      <c r="AF2521" s="246"/>
      <c r="AG2521" s="246"/>
      <c r="AH2521" s="246"/>
      <c r="AI2521" s="246"/>
      <c r="AJ2521" s="246"/>
      <c r="AK2521" s="246"/>
      <c r="AL2521" s="246"/>
    </row>
    <row r="2522" spans="3:38" s="47" customFormat="1" ht="38.25" customHeight="1" x14ac:dyDescent="0.25">
      <c r="C2522" s="243"/>
      <c r="H2522" s="243"/>
      <c r="L2522" s="282"/>
      <c r="M2522" s="243"/>
      <c r="O2522" s="243"/>
      <c r="P2522" s="246"/>
      <c r="Q2522" s="246"/>
      <c r="R2522" s="246"/>
      <c r="S2522" s="246"/>
      <c r="T2522" s="246"/>
      <c r="U2522" s="246"/>
      <c r="V2522" s="246"/>
      <c r="W2522" s="246"/>
      <c r="X2522" s="246"/>
      <c r="Y2522" s="246"/>
      <c r="Z2522" s="246"/>
      <c r="AA2522" s="246"/>
      <c r="AB2522" s="246"/>
      <c r="AC2522" s="246"/>
      <c r="AD2522" s="246"/>
      <c r="AE2522" s="246"/>
      <c r="AF2522" s="246"/>
      <c r="AG2522" s="246"/>
      <c r="AH2522" s="246"/>
      <c r="AI2522" s="246"/>
      <c r="AJ2522" s="246"/>
      <c r="AK2522" s="246"/>
      <c r="AL2522" s="246"/>
    </row>
    <row r="2523" spans="3:38" s="47" customFormat="1" ht="38.25" customHeight="1" x14ac:dyDescent="0.25">
      <c r="C2523" s="243"/>
      <c r="H2523" s="243"/>
      <c r="L2523" s="282"/>
      <c r="M2523" s="243"/>
      <c r="O2523" s="243"/>
      <c r="P2523" s="246"/>
      <c r="Q2523" s="246"/>
      <c r="R2523" s="246"/>
      <c r="S2523" s="246"/>
      <c r="T2523" s="246"/>
      <c r="U2523" s="246"/>
      <c r="V2523" s="246"/>
      <c r="W2523" s="246"/>
      <c r="X2523" s="246"/>
      <c r="Y2523" s="246"/>
      <c r="Z2523" s="246"/>
      <c r="AA2523" s="246"/>
      <c r="AB2523" s="246"/>
      <c r="AC2523" s="246"/>
      <c r="AD2523" s="246"/>
      <c r="AE2523" s="246"/>
      <c r="AF2523" s="246"/>
      <c r="AG2523" s="246"/>
      <c r="AH2523" s="246"/>
      <c r="AI2523" s="246"/>
      <c r="AJ2523" s="246"/>
      <c r="AK2523" s="246"/>
      <c r="AL2523" s="246"/>
    </row>
    <row r="2524" spans="3:38" s="47" customFormat="1" ht="38.25" customHeight="1" x14ac:dyDescent="0.25">
      <c r="C2524" s="243"/>
      <c r="H2524" s="243"/>
      <c r="L2524" s="282"/>
      <c r="M2524" s="243"/>
      <c r="O2524" s="243"/>
      <c r="P2524" s="246"/>
      <c r="Q2524" s="246"/>
      <c r="R2524" s="246"/>
      <c r="S2524" s="246"/>
      <c r="T2524" s="246"/>
      <c r="U2524" s="246"/>
      <c r="V2524" s="246"/>
      <c r="W2524" s="246"/>
      <c r="X2524" s="246"/>
      <c r="Y2524" s="246"/>
      <c r="Z2524" s="246"/>
      <c r="AA2524" s="246"/>
      <c r="AB2524" s="246"/>
      <c r="AC2524" s="246"/>
      <c r="AD2524" s="246"/>
      <c r="AE2524" s="246"/>
      <c r="AF2524" s="246"/>
      <c r="AG2524" s="246"/>
      <c r="AH2524" s="246"/>
      <c r="AI2524" s="246"/>
      <c r="AJ2524" s="246"/>
      <c r="AK2524" s="246"/>
      <c r="AL2524" s="246"/>
    </row>
    <row r="2525" spans="3:38" s="47" customFormat="1" ht="38.25" customHeight="1" x14ac:dyDescent="0.25">
      <c r="C2525" s="243"/>
      <c r="H2525" s="243"/>
      <c r="L2525" s="282"/>
      <c r="M2525" s="243"/>
      <c r="O2525" s="243"/>
      <c r="P2525" s="246"/>
      <c r="Q2525" s="246"/>
      <c r="R2525" s="246"/>
      <c r="S2525" s="246"/>
      <c r="T2525" s="246"/>
      <c r="U2525" s="246"/>
      <c r="V2525" s="246"/>
      <c r="W2525" s="246"/>
      <c r="X2525" s="246"/>
      <c r="Y2525" s="246"/>
      <c r="Z2525" s="246"/>
      <c r="AA2525" s="246"/>
      <c r="AB2525" s="246"/>
      <c r="AC2525" s="246"/>
      <c r="AD2525" s="246"/>
      <c r="AE2525" s="246"/>
      <c r="AF2525" s="246"/>
      <c r="AG2525" s="246"/>
      <c r="AH2525" s="246"/>
      <c r="AI2525" s="246"/>
      <c r="AJ2525" s="246"/>
      <c r="AK2525" s="246"/>
      <c r="AL2525" s="246"/>
    </row>
    <row r="2526" spans="3:38" s="47" customFormat="1" ht="38.25" customHeight="1" x14ac:dyDescent="0.25">
      <c r="C2526" s="243"/>
      <c r="H2526" s="243"/>
      <c r="L2526" s="282"/>
      <c r="M2526" s="243"/>
      <c r="O2526" s="243"/>
      <c r="P2526" s="246"/>
      <c r="Q2526" s="246"/>
      <c r="R2526" s="246"/>
      <c r="S2526" s="246"/>
      <c r="T2526" s="246"/>
      <c r="U2526" s="246"/>
      <c r="V2526" s="246"/>
      <c r="W2526" s="246"/>
      <c r="X2526" s="246"/>
      <c r="Y2526" s="246"/>
      <c r="Z2526" s="246"/>
      <c r="AA2526" s="246"/>
      <c r="AB2526" s="246"/>
      <c r="AC2526" s="246"/>
      <c r="AD2526" s="246"/>
      <c r="AE2526" s="246"/>
      <c r="AF2526" s="246"/>
      <c r="AG2526" s="246"/>
      <c r="AH2526" s="246"/>
      <c r="AI2526" s="246"/>
      <c r="AJ2526" s="246"/>
      <c r="AK2526" s="246"/>
      <c r="AL2526" s="246"/>
    </row>
    <row r="2527" spans="3:38" s="47" customFormat="1" ht="38.25" customHeight="1" x14ac:dyDescent="0.25">
      <c r="C2527" s="243"/>
      <c r="H2527" s="243"/>
      <c r="L2527" s="282"/>
      <c r="M2527" s="243"/>
      <c r="O2527" s="243"/>
      <c r="P2527" s="246"/>
      <c r="Q2527" s="246"/>
      <c r="R2527" s="246"/>
      <c r="S2527" s="246"/>
      <c r="T2527" s="246"/>
      <c r="U2527" s="246"/>
      <c r="V2527" s="246"/>
      <c r="W2527" s="246"/>
      <c r="X2527" s="246"/>
      <c r="Y2527" s="246"/>
      <c r="Z2527" s="246"/>
      <c r="AA2527" s="246"/>
      <c r="AB2527" s="246"/>
      <c r="AC2527" s="246"/>
      <c r="AD2527" s="246"/>
      <c r="AE2527" s="246"/>
      <c r="AF2527" s="246"/>
      <c r="AG2527" s="246"/>
      <c r="AH2527" s="246"/>
      <c r="AI2527" s="246"/>
      <c r="AJ2527" s="246"/>
      <c r="AK2527" s="246"/>
      <c r="AL2527" s="246"/>
    </row>
    <row r="2528" spans="3:38" s="47" customFormat="1" ht="38.25" customHeight="1" x14ac:dyDescent="0.25">
      <c r="C2528" s="243"/>
      <c r="H2528" s="243"/>
      <c r="L2528" s="282"/>
      <c r="M2528" s="243"/>
      <c r="O2528" s="243"/>
      <c r="P2528" s="246"/>
      <c r="Q2528" s="246"/>
      <c r="R2528" s="246"/>
      <c r="S2528" s="246"/>
      <c r="T2528" s="246"/>
      <c r="U2528" s="246"/>
      <c r="V2528" s="246"/>
      <c r="W2528" s="246"/>
      <c r="X2528" s="246"/>
      <c r="Y2528" s="246"/>
      <c r="Z2528" s="246"/>
      <c r="AA2528" s="246"/>
      <c r="AB2528" s="246"/>
      <c r="AC2528" s="246"/>
      <c r="AD2528" s="246"/>
      <c r="AE2528" s="246"/>
      <c r="AF2528" s="246"/>
      <c r="AG2528" s="246"/>
      <c r="AH2528" s="246"/>
      <c r="AI2528" s="246"/>
      <c r="AJ2528" s="246"/>
      <c r="AK2528" s="246"/>
      <c r="AL2528" s="246"/>
    </row>
    <row r="2529" spans="3:38" s="47" customFormat="1" ht="38.25" customHeight="1" x14ac:dyDescent="0.25">
      <c r="C2529" s="243"/>
      <c r="H2529" s="243"/>
      <c r="L2529" s="282"/>
      <c r="M2529" s="243"/>
      <c r="O2529" s="243"/>
      <c r="P2529" s="246"/>
      <c r="Q2529" s="246"/>
      <c r="R2529" s="246"/>
      <c r="S2529" s="246"/>
      <c r="T2529" s="246"/>
      <c r="U2529" s="246"/>
      <c r="V2529" s="246"/>
      <c r="W2529" s="246"/>
      <c r="X2529" s="246"/>
      <c r="Y2529" s="246"/>
      <c r="Z2529" s="246"/>
      <c r="AA2529" s="246"/>
      <c r="AB2529" s="246"/>
      <c r="AC2529" s="246"/>
      <c r="AD2529" s="246"/>
      <c r="AE2529" s="246"/>
      <c r="AF2529" s="246"/>
      <c r="AG2529" s="246"/>
      <c r="AH2529" s="246"/>
      <c r="AI2529" s="246"/>
      <c r="AJ2529" s="246"/>
      <c r="AK2529" s="246"/>
      <c r="AL2529" s="246"/>
    </row>
    <row r="2530" spans="3:38" s="47" customFormat="1" ht="38.25" customHeight="1" x14ac:dyDescent="0.25">
      <c r="C2530" s="243"/>
      <c r="H2530" s="243"/>
      <c r="L2530" s="282"/>
      <c r="M2530" s="243"/>
      <c r="O2530" s="243"/>
      <c r="P2530" s="246"/>
      <c r="Q2530" s="246"/>
      <c r="R2530" s="246"/>
      <c r="S2530" s="246"/>
      <c r="T2530" s="246"/>
      <c r="U2530" s="246"/>
      <c r="V2530" s="246"/>
      <c r="W2530" s="246"/>
      <c r="X2530" s="246"/>
      <c r="Y2530" s="246"/>
      <c r="Z2530" s="246"/>
      <c r="AA2530" s="246"/>
      <c r="AB2530" s="246"/>
      <c r="AC2530" s="246"/>
      <c r="AD2530" s="246"/>
      <c r="AE2530" s="246"/>
      <c r="AF2530" s="246"/>
      <c r="AG2530" s="246"/>
      <c r="AH2530" s="246"/>
      <c r="AI2530" s="246"/>
      <c r="AJ2530" s="246"/>
      <c r="AK2530" s="246"/>
      <c r="AL2530" s="246"/>
    </row>
    <row r="2531" spans="3:38" s="47" customFormat="1" ht="38.25" customHeight="1" x14ac:dyDescent="0.25">
      <c r="C2531" s="243"/>
      <c r="H2531" s="243"/>
      <c r="L2531" s="282"/>
      <c r="M2531" s="243"/>
      <c r="O2531" s="243"/>
      <c r="P2531" s="246"/>
      <c r="Q2531" s="246"/>
      <c r="R2531" s="246"/>
      <c r="S2531" s="246"/>
      <c r="T2531" s="246"/>
      <c r="U2531" s="246"/>
      <c r="V2531" s="246"/>
      <c r="W2531" s="246"/>
      <c r="X2531" s="246"/>
      <c r="Y2531" s="246"/>
      <c r="Z2531" s="246"/>
      <c r="AA2531" s="246"/>
      <c r="AB2531" s="246"/>
      <c r="AC2531" s="246"/>
      <c r="AD2531" s="246"/>
      <c r="AE2531" s="246"/>
      <c r="AF2531" s="246"/>
      <c r="AG2531" s="246"/>
      <c r="AH2531" s="246"/>
      <c r="AI2531" s="246"/>
      <c r="AJ2531" s="246"/>
      <c r="AK2531" s="246"/>
      <c r="AL2531" s="246"/>
    </row>
    <row r="2532" spans="3:38" s="47" customFormat="1" ht="38.25" customHeight="1" x14ac:dyDescent="0.25">
      <c r="C2532" s="243"/>
      <c r="H2532" s="243"/>
      <c r="L2532" s="282"/>
      <c r="M2532" s="243"/>
      <c r="O2532" s="243"/>
      <c r="P2532" s="246"/>
      <c r="Q2532" s="246"/>
      <c r="R2532" s="246"/>
      <c r="S2532" s="246"/>
      <c r="T2532" s="246"/>
      <c r="U2532" s="246"/>
      <c r="V2532" s="246"/>
      <c r="W2532" s="246"/>
      <c r="X2532" s="246"/>
      <c r="Y2532" s="246"/>
      <c r="Z2532" s="246"/>
      <c r="AA2532" s="246"/>
      <c r="AB2532" s="246"/>
      <c r="AC2532" s="246"/>
      <c r="AD2532" s="246"/>
      <c r="AE2532" s="246"/>
      <c r="AF2532" s="246"/>
      <c r="AG2532" s="246"/>
      <c r="AH2532" s="246"/>
      <c r="AI2532" s="246"/>
      <c r="AJ2532" s="246"/>
      <c r="AK2532" s="246"/>
      <c r="AL2532" s="246"/>
    </row>
    <row r="2533" spans="3:38" s="47" customFormat="1" ht="38.25" customHeight="1" x14ac:dyDescent="0.25">
      <c r="C2533" s="243"/>
      <c r="H2533" s="243"/>
      <c r="L2533" s="282"/>
      <c r="M2533" s="243"/>
      <c r="O2533" s="243"/>
      <c r="P2533" s="246"/>
      <c r="Q2533" s="246"/>
      <c r="R2533" s="246"/>
      <c r="S2533" s="246"/>
      <c r="T2533" s="246"/>
      <c r="U2533" s="246"/>
      <c r="V2533" s="246"/>
      <c r="W2533" s="246"/>
      <c r="X2533" s="246"/>
      <c r="Y2533" s="246"/>
      <c r="Z2533" s="246"/>
      <c r="AA2533" s="246"/>
      <c r="AB2533" s="246"/>
      <c r="AC2533" s="246"/>
      <c r="AD2533" s="246"/>
      <c r="AE2533" s="246"/>
      <c r="AF2533" s="246"/>
      <c r="AG2533" s="246"/>
      <c r="AH2533" s="246"/>
      <c r="AI2533" s="246"/>
      <c r="AJ2533" s="246"/>
      <c r="AK2533" s="246"/>
      <c r="AL2533" s="246"/>
    </row>
    <row r="2534" spans="3:38" s="47" customFormat="1" ht="38.25" customHeight="1" x14ac:dyDescent="0.25">
      <c r="C2534" s="243"/>
      <c r="H2534" s="243"/>
      <c r="L2534" s="282"/>
      <c r="M2534" s="243"/>
      <c r="O2534" s="243"/>
      <c r="P2534" s="246"/>
      <c r="Q2534" s="246"/>
      <c r="R2534" s="246"/>
      <c r="S2534" s="246"/>
      <c r="T2534" s="246"/>
      <c r="U2534" s="246"/>
      <c r="V2534" s="246"/>
      <c r="W2534" s="246"/>
      <c r="X2534" s="246"/>
      <c r="Y2534" s="246"/>
      <c r="Z2534" s="246"/>
      <c r="AA2534" s="246"/>
      <c r="AB2534" s="246"/>
      <c r="AC2534" s="246"/>
      <c r="AD2534" s="246"/>
      <c r="AE2534" s="246"/>
      <c r="AF2534" s="246"/>
      <c r="AG2534" s="246"/>
      <c r="AH2534" s="246"/>
      <c r="AI2534" s="246"/>
      <c r="AJ2534" s="246"/>
      <c r="AK2534" s="246"/>
      <c r="AL2534" s="246"/>
    </row>
    <row r="2535" spans="3:38" s="47" customFormat="1" ht="38.25" customHeight="1" x14ac:dyDescent="0.25">
      <c r="C2535" s="243"/>
      <c r="H2535" s="243"/>
      <c r="L2535" s="282"/>
      <c r="M2535" s="243"/>
      <c r="O2535" s="243"/>
      <c r="P2535" s="246"/>
      <c r="Q2535" s="246"/>
      <c r="R2535" s="246"/>
      <c r="S2535" s="246"/>
      <c r="T2535" s="246"/>
      <c r="U2535" s="246"/>
      <c r="V2535" s="246"/>
      <c r="W2535" s="246"/>
      <c r="X2535" s="246"/>
      <c r="Y2535" s="246"/>
      <c r="Z2535" s="246"/>
      <c r="AA2535" s="246"/>
      <c r="AB2535" s="246"/>
      <c r="AC2535" s="246"/>
      <c r="AD2535" s="246"/>
      <c r="AE2535" s="246"/>
      <c r="AF2535" s="246"/>
      <c r="AG2535" s="246"/>
      <c r="AH2535" s="246"/>
      <c r="AI2535" s="246"/>
      <c r="AJ2535" s="246"/>
      <c r="AK2535" s="246"/>
      <c r="AL2535" s="246"/>
    </row>
    <row r="2536" spans="3:38" s="47" customFormat="1" ht="38.25" customHeight="1" x14ac:dyDescent="0.25">
      <c r="C2536" s="243"/>
      <c r="H2536" s="243"/>
      <c r="L2536" s="282"/>
      <c r="M2536" s="243"/>
      <c r="O2536" s="243"/>
      <c r="P2536" s="246"/>
      <c r="Q2536" s="246"/>
      <c r="R2536" s="246"/>
      <c r="S2536" s="246"/>
      <c r="T2536" s="246"/>
      <c r="U2536" s="246"/>
      <c r="V2536" s="246"/>
      <c r="W2536" s="246"/>
      <c r="X2536" s="246"/>
      <c r="Y2536" s="246"/>
      <c r="Z2536" s="246"/>
      <c r="AA2536" s="246"/>
      <c r="AB2536" s="246"/>
      <c r="AC2536" s="246"/>
      <c r="AD2536" s="246"/>
      <c r="AE2536" s="246"/>
      <c r="AF2536" s="246"/>
      <c r="AG2536" s="246"/>
      <c r="AH2536" s="246"/>
      <c r="AI2536" s="246"/>
      <c r="AJ2536" s="246"/>
      <c r="AK2536" s="246"/>
      <c r="AL2536" s="246"/>
    </row>
    <row r="2537" spans="3:38" s="47" customFormat="1" ht="38.25" customHeight="1" x14ac:dyDescent="0.25">
      <c r="C2537" s="243"/>
      <c r="H2537" s="243"/>
      <c r="L2537" s="282"/>
      <c r="M2537" s="243"/>
      <c r="O2537" s="243"/>
      <c r="P2537" s="246"/>
      <c r="Q2537" s="246"/>
      <c r="R2537" s="246"/>
      <c r="S2537" s="246"/>
      <c r="T2537" s="246"/>
      <c r="U2537" s="246"/>
      <c r="V2537" s="246"/>
      <c r="W2537" s="246"/>
      <c r="X2537" s="246"/>
      <c r="Y2537" s="246"/>
      <c r="Z2537" s="246"/>
      <c r="AA2537" s="246"/>
      <c r="AB2537" s="246"/>
      <c r="AC2537" s="246"/>
      <c r="AD2537" s="246"/>
      <c r="AE2537" s="246"/>
      <c r="AF2537" s="246"/>
      <c r="AG2537" s="246"/>
      <c r="AH2537" s="246"/>
      <c r="AI2537" s="246"/>
      <c r="AJ2537" s="246"/>
      <c r="AK2537" s="246"/>
      <c r="AL2537" s="246"/>
    </row>
    <row r="2538" spans="3:38" s="47" customFormat="1" ht="38.25" customHeight="1" x14ac:dyDescent="0.25">
      <c r="C2538" s="243"/>
      <c r="H2538" s="243"/>
      <c r="L2538" s="282"/>
      <c r="M2538" s="243"/>
      <c r="O2538" s="243"/>
      <c r="P2538" s="246"/>
      <c r="Q2538" s="246"/>
      <c r="R2538" s="246"/>
      <c r="S2538" s="246"/>
      <c r="T2538" s="246"/>
      <c r="U2538" s="246"/>
      <c r="V2538" s="246"/>
      <c r="W2538" s="246"/>
      <c r="X2538" s="246"/>
      <c r="Y2538" s="246"/>
      <c r="Z2538" s="246"/>
      <c r="AA2538" s="246"/>
      <c r="AB2538" s="246"/>
      <c r="AC2538" s="246"/>
      <c r="AD2538" s="246"/>
      <c r="AE2538" s="246"/>
      <c r="AF2538" s="246"/>
      <c r="AG2538" s="246"/>
      <c r="AH2538" s="246"/>
      <c r="AI2538" s="246"/>
      <c r="AJ2538" s="246"/>
      <c r="AK2538" s="246"/>
      <c r="AL2538" s="246"/>
    </row>
    <row r="2539" spans="3:38" s="47" customFormat="1" ht="38.25" customHeight="1" x14ac:dyDescent="0.25">
      <c r="C2539" s="243"/>
      <c r="H2539" s="243"/>
      <c r="L2539" s="282"/>
      <c r="M2539" s="243"/>
      <c r="O2539" s="243"/>
      <c r="P2539" s="246"/>
      <c r="Q2539" s="246"/>
      <c r="R2539" s="246"/>
      <c r="S2539" s="246"/>
      <c r="T2539" s="246"/>
      <c r="U2539" s="246"/>
      <c r="V2539" s="246"/>
      <c r="W2539" s="246"/>
      <c r="X2539" s="246"/>
      <c r="Y2539" s="246"/>
      <c r="Z2539" s="246"/>
      <c r="AA2539" s="246"/>
      <c r="AB2539" s="246"/>
      <c r="AC2539" s="246"/>
      <c r="AD2539" s="246"/>
      <c r="AE2539" s="246"/>
      <c r="AF2539" s="246"/>
      <c r="AG2539" s="246"/>
      <c r="AH2539" s="246"/>
      <c r="AI2539" s="246"/>
      <c r="AJ2539" s="246"/>
      <c r="AK2539" s="246"/>
      <c r="AL2539" s="246"/>
    </row>
    <row r="2540" spans="3:38" s="47" customFormat="1" ht="38.25" customHeight="1" x14ac:dyDescent="0.25">
      <c r="C2540" s="243"/>
      <c r="H2540" s="243"/>
      <c r="L2540" s="282"/>
      <c r="M2540" s="243"/>
      <c r="O2540" s="243"/>
      <c r="P2540" s="246"/>
      <c r="Q2540" s="246"/>
      <c r="R2540" s="246"/>
      <c r="S2540" s="246"/>
      <c r="T2540" s="246"/>
      <c r="U2540" s="246"/>
      <c r="V2540" s="246"/>
      <c r="W2540" s="246"/>
      <c r="X2540" s="246"/>
      <c r="Y2540" s="246"/>
      <c r="Z2540" s="246"/>
      <c r="AA2540" s="246"/>
      <c r="AB2540" s="246"/>
      <c r="AC2540" s="246"/>
      <c r="AD2540" s="246"/>
      <c r="AE2540" s="246"/>
      <c r="AF2540" s="246"/>
      <c r="AG2540" s="246"/>
      <c r="AH2540" s="246"/>
      <c r="AI2540" s="246"/>
      <c r="AJ2540" s="246"/>
      <c r="AK2540" s="246"/>
      <c r="AL2540" s="246"/>
    </row>
    <row r="2541" spans="3:38" s="47" customFormat="1" ht="38.25" customHeight="1" x14ac:dyDescent="0.25">
      <c r="C2541" s="243"/>
      <c r="H2541" s="243"/>
      <c r="L2541" s="282"/>
      <c r="M2541" s="243"/>
      <c r="O2541" s="243"/>
      <c r="P2541" s="246"/>
      <c r="Q2541" s="246"/>
      <c r="R2541" s="246"/>
      <c r="S2541" s="246"/>
      <c r="T2541" s="246"/>
      <c r="U2541" s="246"/>
      <c r="V2541" s="246"/>
      <c r="W2541" s="246"/>
      <c r="X2541" s="246"/>
      <c r="Y2541" s="246"/>
      <c r="Z2541" s="246"/>
      <c r="AA2541" s="246"/>
      <c r="AB2541" s="246"/>
      <c r="AC2541" s="246"/>
      <c r="AD2541" s="246"/>
      <c r="AE2541" s="246"/>
      <c r="AF2541" s="246"/>
      <c r="AG2541" s="246"/>
      <c r="AH2541" s="246"/>
      <c r="AI2541" s="246"/>
      <c r="AJ2541" s="246"/>
      <c r="AK2541" s="246"/>
      <c r="AL2541" s="246"/>
    </row>
    <row r="2542" spans="3:38" s="47" customFormat="1" ht="38.25" customHeight="1" x14ac:dyDescent="0.25">
      <c r="C2542" s="243"/>
      <c r="H2542" s="243"/>
      <c r="L2542" s="282"/>
      <c r="M2542" s="243"/>
      <c r="O2542" s="243"/>
      <c r="P2542" s="246"/>
      <c r="Q2542" s="246"/>
      <c r="R2542" s="246"/>
      <c r="S2542" s="246"/>
      <c r="T2542" s="246"/>
      <c r="U2542" s="246"/>
      <c r="V2542" s="246"/>
      <c r="W2542" s="246"/>
      <c r="X2542" s="246"/>
      <c r="Y2542" s="246"/>
      <c r="Z2542" s="246"/>
      <c r="AA2542" s="246"/>
      <c r="AB2542" s="246"/>
      <c r="AC2542" s="246"/>
      <c r="AD2542" s="246"/>
      <c r="AE2542" s="246"/>
      <c r="AF2542" s="246"/>
      <c r="AG2542" s="246"/>
      <c r="AH2542" s="246"/>
      <c r="AI2542" s="246"/>
      <c r="AJ2542" s="246"/>
      <c r="AK2542" s="246"/>
      <c r="AL2542" s="246"/>
    </row>
    <row r="2543" spans="3:38" s="47" customFormat="1" ht="38.25" customHeight="1" x14ac:dyDescent="0.25">
      <c r="C2543" s="243"/>
      <c r="H2543" s="243"/>
      <c r="L2543" s="282"/>
      <c r="M2543" s="243"/>
      <c r="O2543" s="243"/>
      <c r="P2543" s="246"/>
      <c r="Q2543" s="246"/>
      <c r="R2543" s="246"/>
      <c r="S2543" s="246"/>
      <c r="T2543" s="246"/>
      <c r="U2543" s="246"/>
      <c r="V2543" s="246"/>
      <c r="W2543" s="246"/>
      <c r="X2543" s="246"/>
      <c r="Y2543" s="246"/>
      <c r="Z2543" s="246"/>
      <c r="AA2543" s="246"/>
      <c r="AB2543" s="246"/>
      <c r="AC2543" s="246"/>
      <c r="AD2543" s="246"/>
      <c r="AE2543" s="246"/>
      <c r="AF2543" s="246"/>
      <c r="AG2543" s="246"/>
      <c r="AH2543" s="246"/>
      <c r="AI2543" s="246"/>
      <c r="AJ2543" s="246"/>
      <c r="AK2543" s="246"/>
      <c r="AL2543" s="246"/>
    </row>
    <row r="2544" spans="3:38" s="47" customFormat="1" ht="38.25" customHeight="1" x14ac:dyDescent="0.25">
      <c r="C2544" s="243"/>
      <c r="H2544" s="243"/>
      <c r="L2544" s="282"/>
      <c r="M2544" s="243"/>
      <c r="O2544" s="243"/>
      <c r="P2544" s="246"/>
      <c r="Q2544" s="246"/>
      <c r="R2544" s="246"/>
      <c r="S2544" s="246"/>
      <c r="T2544" s="246"/>
      <c r="U2544" s="246"/>
      <c r="V2544" s="246"/>
      <c r="W2544" s="246"/>
      <c r="X2544" s="246"/>
      <c r="Y2544" s="246"/>
      <c r="Z2544" s="246"/>
      <c r="AA2544" s="246"/>
      <c r="AB2544" s="246"/>
      <c r="AC2544" s="246"/>
      <c r="AD2544" s="246"/>
      <c r="AE2544" s="246"/>
      <c r="AF2544" s="246"/>
      <c r="AG2544" s="246"/>
      <c r="AH2544" s="246"/>
      <c r="AI2544" s="246"/>
      <c r="AJ2544" s="246"/>
      <c r="AK2544" s="246"/>
      <c r="AL2544" s="246"/>
    </row>
    <row r="2545" spans="3:38" s="47" customFormat="1" ht="38.25" customHeight="1" x14ac:dyDescent="0.25">
      <c r="C2545" s="243"/>
      <c r="H2545" s="243"/>
      <c r="L2545" s="282"/>
      <c r="M2545" s="243"/>
      <c r="O2545" s="243"/>
      <c r="P2545" s="246"/>
      <c r="Q2545" s="246"/>
      <c r="R2545" s="246"/>
      <c r="S2545" s="246"/>
      <c r="T2545" s="246"/>
      <c r="U2545" s="246"/>
      <c r="V2545" s="246"/>
      <c r="W2545" s="246"/>
      <c r="X2545" s="246"/>
      <c r="Y2545" s="246"/>
      <c r="Z2545" s="246"/>
      <c r="AA2545" s="246"/>
      <c r="AB2545" s="246"/>
      <c r="AC2545" s="246"/>
      <c r="AD2545" s="246"/>
      <c r="AE2545" s="246"/>
      <c r="AF2545" s="246"/>
      <c r="AG2545" s="246"/>
      <c r="AH2545" s="246"/>
      <c r="AI2545" s="246"/>
      <c r="AJ2545" s="246"/>
      <c r="AK2545" s="246"/>
      <c r="AL2545" s="246"/>
    </row>
    <row r="2546" spans="3:38" s="47" customFormat="1" ht="38.25" customHeight="1" x14ac:dyDescent="0.25">
      <c r="C2546" s="243"/>
      <c r="H2546" s="243"/>
      <c r="L2546" s="282"/>
      <c r="M2546" s="243"/>
      <c r="O2546" s="243"/>
      <c r="P2546" s="246"/>
      <c r="Q2546" s="246"/>
      <c r="R2546" s="246"/>
      <c r="S2546" s="246"/>
      <c r="T2546" s="246"/>
      <c r="U2546" s="246"/>
      <c r="V2546" s="246"/>
      <c r="W2546" s="246"/>
      <c r="X2546" s="246"/>
      <c r="Y2546" s="246"/>
      <c r="Z2546" s="246"/>
      <c r="AA2546" s="246"/>
      <c r="AB2546" s="246"/>
      <c r="AC2546" s="246"/>
      <c r="AD2546" s="246"/>
      <c r="AE2546" s="246"/>
      <c r="AF2546" s="246"/>
      <c r="AG2546" s="246"/>
      <c r="AH2546" s="246"/>
      <c r="AI2546" s="246"/>
      <c r="AJ2546" s="246"/>
      <c r="AK2546" s="246"/>
      <c r="AL2546" s="246"/>
    </row>
    <row r="2547" spans="3:38" s="47" customFormat="1" ht="38.25" customHeight="1" x14ac:dyDescent="0.25">
      <c r="C2547" s="243"/>
      <c r="H2547" s="243"/>
      <c r="L2547" s="282"/>
      <c r="M2547" s="243"/>
      <c r="O2547" s="243"/>
      <c r="P2547" s="246"/>
      <c r="Q2547" s="246"/>
      <c r="R2547" s="246"/>
      <c r="S2547" s="246"/>
      <c r="T2547" s="246"/>
      <c r="U2547" s="246"/>
      <c r="V2547" s="246"/>
      <c r="W2547" s="246"/>
      <c r="X2547" s="246"/>
      <c r="Y2547" s="246"/>
      <c r="Z2547" s="246"/>
      <c r="AA2547" s="246"/>
      <c r="AB2547" s="246"/>
      <c r="AC2547" s="246"/>
      <c r="AD2547" s="246"/>
      <c r="AE2547" s="246"/>
      <c r="AF2547" s="246"/>
      <c r="AG2547" s="246"/>
      <c r="AH2547" s="246"/>
      <c r="AI2547" s="246"/>
      <c r="AJ2547" s="246"/>
      <c r="AK2547" s="246"/>
      <c r="AL2547" s="246"/>
    </row>
    <row r="2548" spans="3:38" s="47" customFormat="1" ht="38.25" customHeight="1" x14ac:dyDescent="0.25">
      <c r="C2548" s="243"/>
      <c r="H2548" s="243"/>
      <c r="L2548" s="282"/>
      <c r="M2548" s="243"/>
      <c r="O2548" s="243"/>
      <c r="P2548" s="246"/>
      <c r="Q2548" s="246"/>
      <c r="R2548" s="246"/>
      <c r="S2548" s="246"/>
      <c r="T2548" s="246"/>
      <c r="U2548" s="246"/>
      <c r="V2548" s="246"/>
      <c r="W2548" s="246"/>
      <c r="X2548" s="246"/>
      <c r="Y2548" s="246"/>
      <c r="Z2548" s="246"/>
      <c r="AA2548" s="246"/>
      <c r="AB2548" s="246"/>
      <c r="AC2548" s="246"/>
      <c r="AD2548" s="246"/>
      <c r="AE2548" s="246"/>
      <c r="AF2548" s="246"/>
      <c r="AG2548" s="246"/>
      <c r="AH2548" s="246"/>
      <c r="AI2548" s="246"/>
      <c r="AJ2548" s="246"/>
      <c r="AK2548" s="246"/>
      <c r="AL2548" s="246"/>
    </row>
    <row r="2549" spans="3:38" s="47" customFormat="1" ht="38.25" customHeight="1" x14ac:dyDescent="0.25">
      <c r="C2549" s="243"/>
      <c r="H2549" s="243"/>
      <c r="L2549" s="282"/>
      <c r="M2549" s="243"/>
      <c r="O2549" s="243"/>
      <c r="P2549" s="246"/>
      <c r="Q2549" s="246"/>
      <c r="R2549" s="246"/>
      <c r="S2549" s="246"/>
      <c r="T2549" s="246"/>
      <c r="U2549" s="246"/>
      <c r="V2549" s="246"/>
      <c r="W2549" s="246"/>
      <c r="X2549" s="246"/>
      <c r="Y2549" s="246"/>
      <c r="Z2549" s="246"/>
      <c r="AA2549" s="246"/>
      <c r="AB2549" s="246"/>
      <c r="AC2549" s="246"/>
      <c r="AD2549" s="246"/>
      <c r="AE2549" s="246"/>
      <c r="AF2549" s="246"/>
      <c r="AG2549" s="246"/>
      <c r="AH2549" s="246"/>
      <c r="AI2549" s="246"/>
      <c r="AJ2549" s="246"/>
      <c r="AK2549" s="246"/>
      <c r="AL2549" s="246"/>
    </row>
    <row r="2550" spans="3:38" s="47" customFormat="1" ht="38.25" customHeight="1" x14ac:dyDescent="0.25">
      <c r="C2550" s="243"/>
      <c r="H2550" s="243"/>
      <c r="L2550" s="282"/>
      <c r="M2550" s="243"/>
      <c r="O2550" s="243"/>
      <c r="P2550" s="246"/>
      <c r="Q2550" s="246"/>
      <c r="R2550" s="246"/>
      <c r="S2550" s="246"/>
      <c r="T2550" s="246"/>
      <c r="U2550" s="246"/>
      <c r="V2550" s="246"/>
      <c r="W2550" s="246"/>
      <c r="X2550" s="246"/>
      <c r="Y2550" s="246"/>
      <c r="Z2550" s="246"/>
      <c r="AA2550" s="246"/>
      <c r="AB2550" s="246"/>
      <c r="AC2550" s="246"/>
      <c r="AD2550" s="246"/>
      <c r="AE2550" s="246"/>
      <c r="AF2550" s="246"/>
      <c r="AG2550" s="246"/>
      <c r="AH2550" s="246"/>
      <c r="AI2550" s="246"/>
      <c r="AJ2550" s="246"/>
      <c r="AK2550" s="246"/>
      <c r="AL2550" s="246"/>
    </row>
    <row r="2551" spans="3:38" s="47" customFormat="1" ht="38.25" customHeight="1" x14ac:dyDescent="0.25">
      <c r="C2551" s="243"/>
      <c r="H2551" s="243"/>
      <c r="L2551" s="282"/>
      <c r="M2551" s="243"/>
      <c r="O2551" s="243"/>
      <c r="P2551" s="246"/>
      <c r="Q2551" s="246"/>
      <c r="R2551" s="246"/>
      <c r="S2551" s="246"/>
      <c r="T2551" s="246"/>
      <c r="U2551" s="246"/>
      <c r="V2551" s="246"/>
      <c r="W2551" s="246"/>
      <c r="X2551" s="246"/>
      <c r="Y2551" s="246"/>
      <c r="Z2551" s="246"/>
      <c r="AA2551" s="246"/>
      <c r="AB2551" s="246"/>
      <c r="AC2551" s="246"/>
      <c r="AD2551" s="246"/>
      <c r="AE2551" s="246"/>
      <c r="AF2551" s="246"/>
      <c r="AG2551" s="246"/>
      <c r="AH2551" s="246"/>
      <c r="AI2551" s="246"/>
      <c r="AJ2551" s="246"/>
      <c r="AK2551" s="246"/>
      <c r="AL2551" s="246"/>
    </row>
    <row r="2552" spans="3:38" s="47" customFormat="1" ht="38.25" customHeight="1" x14ac:dyDescent="0.25">
      <c r="C2552" s="243"/>
      <c r="H2552" s="243"/>
      <c r="L2552" s="282"/>
      <c r="M2552" s="243"/>
      <c r="O2552" s="243"/>
      <c r="P2552" s="246"/>
      <c r="Q2552" s="246"/>
      <c r="R2552" s="246"/>
      <c r="S2552" s="246"/>
      <c r="T2552" s="246"/>
      <c r="U2552" s="246"/>
      <c r="V2552" s="246"/>
      <c r="W2552" s="246"/>
      <c r="X2552" s="246"/>
      <c r="Y2552" s="246"/>
      <c r="Z2552" s="246"/>
      <c r="AA2552" s="246"/>
      <c r="AB2552" s="246"/>
      <c r="AC2552" s="246"/>
      <c r="AD2552" s="246"/>
      <c r="AE2552" s="246"/>
      <c r="AF2552" s="246"/>
      <c r="AG2552" s="246"/>
      <c r="AH2552" s="246"/>
      <c r="AI2552" s="246"/>
      <c r="AJ2552" s="246"/>
      <c r="AK2552" s="246"/>
      <c r="AL2552" s="246"/>
    </row>
    <row r="2553" spans="3:38" s="47" customFormat="1" ht="38.25" customHeight="1" x14ac:dyDescent="0.25">
      <c r="C2553" s="243"/>
      <c r="H2553" s="243"/>
      <c r="L2553" s="282"/>
      <c r="M2553" s="243"/>
      <c r="O2553" s="243"/>
      <c r="P2553" s="246"/>
      <c r="Q2553" s="246"/>
      <c r="R2553" s="246"/>
      <c r="S2553" s="246"/>
      <c r="T2553" s="246"/>
      <c r="U2553" s="246"/>
      <c r="V2553" s="246"/>
      <c r="W2553" s="246"/>
      <c r="X2553" s="246"/>
      <c r="Y2553" s="246"/>
      <c r="Z2553" s="246"/>
      <c r="AA2553" s="246"/>
      <c r="AB2553" s="246"/>
      <c r="AC2553" s="246"/>
      <c r="AD2553" s="246"/>
      <c r="AE2553" s="246"/>
      <c r="AF2553" s="246"/>
      <c r="AG2553" s="246"/>
      <c r="AH2553" s="246"/>
      <c r="AI2553" s="246"/>
      <c r="AJ2553" s="246"/>
      <c r="AK2553" s="246"/>
      <c r="AL2553" s="246"/>
    </row>
    <row r="2554" spans="3:38" s="47" customFormat="1" ht="38.25" customHeight="1" x14ac:dyDescent="0.25">
      <c r="C2554" s="243"/>
      <c r="H2554" s="243"/>
      <c r="L2554" s="282"/>
      <c r="M2554" s="243"/>
      <c r="O2554" s="243"/>
      <c r="P2554" s="246"/>
      <c r="Q2554" s="246"/>
      <c r="R2554" s="246"/>
      <c r="S2554" s="246"/>
      <c r="T2554" s="246"/>
      <c r="U2554" s="246"/>
      <c r="V2554" s="246"/>
      <c r="W2554" s="246"/>
      <c r="X2554" s="246"/>
      <c r="Y2554" s="246"/>
      <c r="Z2554" s="246"/>
      <c r="AA2554" s="246"/>
      <c r="AB2554" s="246"/>
      <c r="AC2554" s="246"/>
      <c r="AD2554" s="246"/>
      <c r="AE2554" s="246"/>
      <c r="AF2554" s="246"/>
      <c r="AG2554" s="246"/>
      <c r="AH2554" s="246"/>
      <c r="AI2554" s="246"/>
      <c r="AJ2554" s="246"/>
      <c r="AK2554" s="246"/>
      <c r="AL2554" s="246"/>
    </row>
    <row r="2555" spans="3:38" s="47" customFormat="1" ht="38.25" customHeight="1" x14ac:dyDescent="0.25">
      <c r="C2555" s="243"/>
      <c r="H2555" s="243"/>
      <c r="L2555" s="282"/>
      <c r="M2555" s="243"/>
      <c r="O2555" s="243"/>
      <c r="P2555" s="246"/>
      <c r="Q2555" s="246"/>
      <c r="R2555" s="246"/>
      <c r="S2555" s="246"/>
      <c r="T2555" s="246"/>
      <c r="U2555" s="246"/>
      <c r="V2555" s="246"/>
      <c r="W2555" s="246"/>
      <c r="X2555" s="246"/>
      <c r="Y2555" s="246"/>
      <c r="Z2555" s="246"/>
      <c r="AA2555" s="246"/>
      <c r="AB2555" s="246"/>
      <c r="AC2555" s="246"/>
      <c r="AD2555" s="246"/>
      <c r="AE2555" s="246"/>
      <c r="AF2555" s="246"/>
      <c r="AG2555" s="246"/>
      <c r="AH2555" s="246"/>
      <c r="AI2555" s="246"/>
      <c r="AJ2555" s="246"/>
      <c r="AK2555" s="246"/>
      <c r="AL2555" s="246"/>
    </row>
    <row r="2556" spans="3:38" s="47" customFormat="1" ht="38.25" customHeight="1" x14ac:dyDescent="0.25">
      <c r="C2556" s="243"/>
      <c r="H2556" s="243"/>
      <c r="L2556" s="282"/>
      <c r="M2556" s="243"/>
      <c r="O2556" s="243"/>
      <c r="P2556" s="246"/>
      <c r="Q2556" s="246"/>
      <c r="R2556" s="246"/>
      <c r="S2556" s="246"/>
      <c r="T2556" s="246"/>
      <c r="U2556" s="246"/>
      <c r="V2556" s="246"/>
      <c r="W2556" s="246"/>
      <c r="X2556" s="246"/>
      <c r="Y2556" s="246"/>
      <c r="Z2556" s="246"/>
      <c r="AA2556" s="246"/>
      <c r="AB2556" s="246"/>
      <c r="AC2556" s="246"/>
      <c r="AD2556" s="246"/>
      <c r="AE2556" s="246"/>
      <c r="AF2556" s="246"/>
      <c r="AG2556" s="246"/>
      <c r="AH2556" s="246"/>
      <c r="AI2556" s="246"/>
      <c r="AJ2556" s="246"/>
      <c r="AK2556" s="246"/>
      <c r="AL2556" s="246"/>
    </row>
    <row r="2557" spans="3:38" s="47" customFormat="1" ht="38.25" customHeight="1" x14ac:dyDescent="0.25">
      <c r="C2557" s="243"/>
      <c r="H2557" s="243"/>
      <c r="L2557" s="282"/>
      <c r="M2557" s="243"/>
      <c r="O2557" s="243"/>
      <c r="P2557" s="246"/>
      <c r="Q2557" s="246"/>
      <c r="R2557" s="246"/>
      <c r="S2557" s="246"/>
      <c r="T2557" s="246"/>
      <c r="U2557" s="246"/>
      <c r="V2557" s="246"/>
      <c r="W2557" s="246"/>
      <c r="X2557" s="246"/>
      <c r="Y2557" s="246"/>
      <c r="Z2557" s="246"/>
      <c r="AA2557" s="246"/>
      <c r="AB2557" s="246"/>
      <c r="AC2557" s="246"/>
      <c r="AD2557" s="246"/>
      <c r="AE2557" s="246"/>
      <c r="AF2557" s="246"/>
      <c r="AG2557" s="246"/>
      <c r="AH2557" s="246"/>
      <c r="AI2557" s="246"/>
      <c r="AJ2557" s="246"/>
      <c r="AK2557" s="246"/>
      <c r="AL2557" s="246"/>
    </row>
    <row r="2558" spans="3:38" s="47" customFormat="1" ht="38.25" customHeight="1" x14ac:dyDescent="0.25">
      <c r="C2558" s="243"/>
      <c r="H2558" s="243"/>
      <c r="L2558" s="282"/>
      <c r="M2558" s="243"/>
      <c r="O2558" s="243"/>
      <c r="P2558" s="246"/>
      <c r="Q2558" s="246"/>
      <c r="R2558" s="246"/>
      <c r="S2558" s="246"/>
      <c r="T2558" s="246"/>
      <c r="U2558" s="246"/>
      <c r="V2558" s="246"/>
      <c r="W2558" s="246"/>
      <c r="X2558" s="246"/>
      <c r="Y2558" s="246"/>
      <c r="Z2558" s="246"/>
      <c r="AA2558" s="246"/>
      <c r="AB2558" s="246"/>
      <c r="AC2558" s="246"/>
      <c r="AD2558" s="246"/>
      <c r="AE2558" s="246"/>
      <c r="AF2558" s="246"/>
      <c r="AG2558" s="246"/>
      <c r="AH2558" s="246"/>
      <c r="AI2558" s="246"/>
      <c r="AJ2558" s="246"/>
      <c r="AK2558" s="246"/>
      <c r="AL2558" s="246"/>
    </row>
    <row r="2559" spans="3:38" s="47" customFormat="1" ht="38.25" customHeight="1" x14ac:dyDescent="0.25">
      <c r="C2559" s="243"/>
      <c r="H2559" s="243"/>
      <c r="L2559" s="282"/>
      <c r="M2559" s="243"/>
      <c r="O2559" s="243"/>
      <c r="P2559" s="246"/>
      <c r="Q2559" s="246"/>
      <c r="R2559" s="246"/>
      <c r="S2559" s="246"/>
      <c r="T2559" s="246"/>
      <c r="U2559" s="246"/>
      <c r="V2559" s="246"/>
      <c r="W2559" s="246"/>
      <c r="X2559" s="246"/>
      <c r="Y2559" s="246"/>
      <c r="Z2559" s="246"/>
      <c r="AA2559" s="246"/>
      <c r="AB2559" s="246"/>
      <c r="AC2559" s="246"/>
      <c r="AD2559" s="246"/>
      <c r="AE2559" s="246"/>
      <c r="AF2559" s="246"/>
      <c r="AG2559" s="246"/>
      <c r="AH2559" s="246"/>
      <c r="AI2559" s="246"/>
      <c r="AJ2559" s="246"/>
      <c r="AK2559" s="246"/>
      <c r="AL2559" s="246"/>
    </row>
    <row r="2560" spans="3:38" s="47" customFormat="1" ht="38.25" customHeight="1" x14ac:dyDescent="0.25">
      <c r="C2560" s="243"/>
      <c r="H2560" s="243"/>
      <c r="L2560" s="282"/>
      <c r="M2560" s="243"/>
      <c r="O2560" s="243"/>
      <c r="P2560" s="246"/>
      <c r="Q2560" s="246"/>
      <c r="R2560" s="246"/>
      <c r="S2560" s="246"/>
      <c r="T2560" s="246"/>
      <c r="U2560" s="246"/>
      <c r="V2560" s="246"/>
      <c r="W2560" s="246"/>
      <c r="X2560" s="246"/>
      <c r="Y2560" s="246"/>
      <c r="Z2560" s="246"/>
      <c r="AA2560" s="246"/>
      <c r="AB2560" s="246"/>
      <c r="AC2560" s="246"/>
      <c r="AD2560" s="246"/>
      <c r="AE2560" s="246"/>
      <c r="AF2560" s="246"/>
      <c r="AG2560" s="246"/>
      <c r="AH2560" s="246"/>
      <c r="AI2560" s="246"/>
      <c r="AJ2560" s="246"/>
      <c r="AK2560" s="246"/>
      <c r="AL2560" s="246"/>
    </row>
    <row r="2561" spans="3:38" s="47" customFormat="1" ht="38.25" customHeight="1" x14ac:dyDescent="0.25">
      <c r="C2561" s="243"/>
      <c r="H2561" s="243"/>
      <c r="L2561" s="282"/>
      <c r="M2561" s="243"/>
      <c r="O2561" s="243"/>
      <c r="P2561" s="246"/>
      <c r="Q2561" s="246"/>
      <c r="R2561" s="246"/>
      <c r="S2561" s="246"/>
      <c r="T2561" s="246"/>
      <c r="U2561" s="246"/>
      <c r="V2561" s="246"/>
      <c r="W2561" s="246"/>
      <c r="X2561" s="246"/>
      <c r="Y2561" s="246"/>
      <c r="Z2561" s="246"/>
      <c r="AA2561" s="246"/>
      <c r="AB2561" s="246"/>
      <c r="AC2561" s="246"/>
      <c r="AD2561" s="246"/>
      <c r="AE2561" s="246"/>
      <c r="AF2561" s="246"/>
      <c r="AG2561" s="246"/>
      <c r="AH2561" s="246"/>
      <c r="AI2561" s="246"/>
      <c r="AJ2561" s="246"/>
      <c r="AK2561" s="246"/>
      <c r="AL2561" s="246"/>
    </row>
    <row r="2562" spans="3:38" s="47" customFormat="1" ht="38.25" customHeight="1" x14ac:dyDescent="0.25">
      <c r="C2562" s="243"/>
      <c r="H2562" s="243"/>
      <c r="L2562" s="282"/>
      <c r="M2562" s="243"/>
      <c r="O2562" s="243"/>
      <c r="P2562" s="246"/>
      <c r="Q2562" s="246"/>
      <c r="R2562" s="246"/>
      <c r="S2562" s="246"/>
      <c r="T2562" s="246"/>
      <c r="U2562" s="246"/>
      <c r="V2562" s="246"/>
      <c r="W2562" s="246"/>
      <c r="X2562" s="246"/>
      <c r="Y2562" s="246"/>
      <c r="Z2562" s="246"/>
      <c r="AA2562" s="246"/>
      <c r="AB2562" s="246"/>
      <c r="AC2562" s="246"/>
      <c r="AD2562" s="246"/>
      <c r="AE2562" s="246"/>
      <c r="AF2562" s="246"/>
      <c r="AG2562" s="246"/>
      <c r="AH2562" s="246"/>
      <c r="AI2562" s="246"/>
      <c r="AJ2562" s="246"/>
      <c r="AK2562" s="246"/>
      <c r="AL2562" s="246"/>
    </row>
    <row r="2563" spans="3:38" s="47" customFormat="1" ht="38.25" customHeight="1" x14ac:dyDescent="0.25">
      <c r="C2563" s="243"/>
      <c r="H2563" s="243"/>
      <c r="L2563" s="282"/>
      <c r="M2563" s="243"/>
      <c r="O2563" s="243"/>
      <c r="P2563" s="246"/>
      <c r="Q2563" s="246"/>
      <c r="R2563" s="246"/>
      <c r="S2563" s="246"/>
      <c r="T2563" s="246"/>
      <c r="U2563" s="246"/>
      <c r="V2563" s="246"/>
      <c r="W2563" s="246"/>
      <c r="X2563" s="246"/>
      <c r="Y2563" s="246"/>
      <c r="Z2563" s="246"/>
      <c r="AA2563" s="246"/>
      <c r="AB2563" s="246"/>
      <c r="AC2563" s="246"/>
      <c r="AD2563" s="246"/>
      <c r="AE2563" s="246"/>
      <c r="AF2563" s="246"/>
      <c r="AG2563" s="246"/>
      <c r="AH2563" s="246"/>
      <c r="AI2563" s="246"/>
      <c r="AJ2563" s="246"/>
      <c r="AK2563" s="246"/>
      <c r="AL2563" s="246"/>
    </row>
    <row r="2564" spans="3:38" s="47" customFormat="1" ht="38.25" customHeight="1" x14ac:dyDescent="0.25">
      <c r="C2564" s="243"/>
      <c r="H2564" s="243"/>
      <c r="L2564" s="282"/>
      <c r="M2564" s="243"/>
      <c r="O2564" s="243"/>
      <c r="P2564" s="246"/>
      <c r="Q2564" s="246"/>
      <c r="R2564" s="246"/>
      <c r="S2564" s="246"/>
      <c r="T2564" s="246"/>
      <c r="U2564" s="246"/>
      <c r="V2564" s="246"/>
      <c r="W2564" s="246"/>
      <c r="X2564" s="246"/>
      <c r="Y2564" s="246"/>
      <c r="Z2564" s="246"/>
      <c r="AA2564" s="246"/>
      <c r="AB2564" s="246"/>
      <c r="AC2564" s="246"/>
      <c r="AD2564" s="246"/>
      <c r="AE2564" s="246"/>
      <c r="AF2564" s="246"/>
      <c r="AG2564" s="246"/>
      <c r="AH2564" s="246"/>
      <c r="AI2564" s="246"/>
      <c r="AJ2564" s="246"/>
      <c r="AK2564" s="246"/>
      <c r="AL2564" s="246"/>
    </row>
    <row r="2565" spans="3:38" s="47" customFormat="1" ht="38.25" customHeight="1" x14ac:dyDescent="0.25">
      <c r="C2565" s="243"/>
      <c r="H2565" s="243"/>
      <c r="L2565" s="282"/>
      <c r="M2565" s="243"/>
      <c r="O2565" s="243"/>
      <c r="P2565" s="246"/>
      <c r="Q2565" s="246"/>
      <c r="R2565" s="246"/>
      <c r="S2565" s="246"/>
      <c r="T2565" s="246"/>
      <c r="U2565" s="246"/>
      <c r="V2565" s="246"/>
      <c r="W2565" s="246"/>
      <c r="X2565" s="246"/>
      <c r="Y2565" s="246"/>
      <c r="Z2565" s="246"/>
      <c r="AA2565" s="246"/>
      <c r="AB2565" s="246"/>
      <c r="AC2565" s="246"/>
      <c r="AD2565" s="246"/>
      <c r="AE2565" s="246"/>
      <c r="AF2565" s="246"/>
      <c r="AG2565" s="246"/>
      <c r="AH2565" s="246"/>
      <c r="AI2565" s="246"/>
      <c r="AJ2565" s="246"/>
      <c r="AK2565" s="246"/>
      <c r="AL2565" s="246"/>
    </row>
    <row r="2566" spans="3:38" s="47" customFormat="1" ht="38.25" customHeight="1" x14ac:dyDescent="0.25">
      <c r="C2566" s="243"/>
      <c r="H2566" s="243"/>
      <c r="L2566" s="282"/>
      <c r="M2566" s="243"/>
      <c r="O2566" s="243"/>
      <c r="P2566" s="246"/>
      <c r="Q2566" s="246"/>
      <c r="R2566" s="246"/>
      <c r="S2566" s="246"/>
      <c r="T2566" s="246"/>
      <c r="U2566" s="246"/>
      <c r="V2566" s="246"/>
      <c r="W2566" s="246"/>
      <c r="X2566" s="246"/>
      <c r="Y2566" s="246"/>
      <c r="Z2566" s="246"/>
      <c r="AA2566" s="246"/>
      <c r="AB2566" s="246"/>
      <c r="AC2566" s="246"/>
      <c r="AD2566" s="246"/>
      <c r="AE2566" s="246"/>
      <c r="AF2566" s="246"/>
      <c r="AG2566" s="246"/>
      <c r="AH2566" s="246"/>
      <c r="AI2566" s="246"/>
      <c r="AJ2566" s="246"/>
      <c r="AK2566" s="246"/>
      <c r="AL2566" s="246"/>
    </row>
    <row r="2567" spans="3:38" s="47" customFormat="1" ht="38.25" customHeight="1" x14ac:dyDescent="0.25">
      <c r="C2567" s="243"/>
      <c r="H2567" s="243"/>
      <c r="L2567" s="282"/>
      <c r="M2567" s="243"/>
      <c r="O2567" s="243"/>
      <c r="P2567" s="246"/>
      <c r="Q2567" s="246"/>
      <c r="R2567" s="246"/>
      <c r="S2567" s="246"/>
      <c r="T2567" s="246"/>
      <c r="U2567" s="246"/>
      <c r="V2567" s="246"/>
      <c r="W2567" s="246"/>
      <c r="X2567" s="246"/>
      <c r="Y2567" s="246"/>
      <c r="Z2567" s="246"/>
      <c r="AA2567" s="246"/>
      <c r="AB2567" s="246"/>
      <c r="AC2567" s="246"/>
      <c r="AD2567" s="246"/>
      <c r="AE2567" s="246"/>
      <c r="AF2567" s="246"/>
      <c r="AG2567" s="246"/>
      <c r="AH2567" s="246"/>
      <c r="AI2567" s="246"/>
      <c r="AJ2567" s="246"/>
      <c r="AK2567" s="246"/>
      <c r="AL2567" s="246"/>
    </row>
    <row r="2568" spans="3:38" s="47" customFormat="1" ht="38.25" customHeight="1" x14ac:dyDescent="0.25">
      <c r="C2568" s="243"/>
      <c r="H2568" s="243"/>
      <c r="L2568" s="282"/>
      <c r="M2568" s="243"/>
      <c r="O2568" s="243"/>
      <c r="P2568" s="246"/>
      <c r="Q2568" s="246"/>
      <c r="R2568" s="246"/>
      <c r="S2568" s="246"/>
      <c r="T2568" s="246"/>
      <c r="U2568" s="246"/>
      <c r="V2568" s="246"/>
      <c r="W2568" s="246"/>
      <c r="X2568" s="246"/>
      <c r="Y2568" s="246"/>
      <c r="Z2568" s="246"/>
      <c r="AA2568" s="246"/>
      <c r="AB2568" s="246"/>
      <c r="AC2568" s="246"/>
      <c r="AD2568" s="246"/>
      <c r="AE2568" s="246"/>
      <c r="AF2568" s="246"/>
      <c r="AG2568" s="246"/>
      <c r="AH2568" s="246"/>
      <c r="AI2568" s="246"/>
      <c r="AJ2568" s="246"/>
      <c r="AK2568" s="246"/>
      <c r="AL2568" s="246"/>
    </row>
    <row r="2569" spans="3:38" s="47" customFormat="1" ht="38.25" customHeight="1" x14ac:dyDescent="0.25">
      <c r="C2569" s="243"/>
      <c r="H2569" s="243"/>
      <c r="L2569" s="282"/>
      <c r="M2569" s="243"/>
      <c r="O2569" s="243"/>
      <c r="P2569" s="246"/>
      <c r="Q2569" s="246"/>
      <c r="R2569" s="246"/>
      <c r="S2569" s="246"/>
      <c r="T2569" s="246"/>
      <c r="U2569" s="246"/>
      <c r="V2569" s="246"/>
      <c r="W2569" s="246"/>
      <c r="X2569" s="246"/>
      <c r="Y2569" s="246"/>
      <c r="Z2569" s="246"/>
      <c r="AA2569" s="246"/>
      <c r="AB2569" s="246"/>
      <c r="AC2569" s="246"/>
      <c r="AD2569" s="246"/>
      <c r="AE2569" s="246"/>
      <c r="AF2569" s="246"/>
      <c r="AG2569" s="246"/>
      <c r="AH2569" s="246"/>
      <c r="AI2569" s="246"/>
      <c r="AJ2569" s="246"/>
      <c r="AK2569" s="246"/>
      <c r="AL2569" s="246"/>
    </row>
    <row r="2570" spans="3:38" s="47" customFormat="1" ht="38.25" customHeight="1" x14ac:dyDescent="0.25">
      <c r="C2570" s="243"/>
      <c r="H2570" s="243"/>
      <c r="L2570" s="282"/>
      <c r="M2570" s="243"/>
      <c r="O2570" s="243"/>
      <c r="P2570" s="246"/>
      <c r="Q2570" s="246"/>
      <c r="R2570" s="246"/>
      <c r="S2570" s="246"/>
      <c r="T2570" s="246"/>
      <c r="U2570" s="246"/>
      <c r="V2570" s="246"/>
      <c r="W2570" s="246"/>
      <c r="X2570" s="246"/>
      <c r="Y2570" s="246"/>
      <c r="Z2570" s="246"/>
      <c r="AA2570" s="246"/>
      <c r="AB2570" s="246"/>
      <c r="AC2570" s="246"/>
      <c r="AD2570" s="246"/>
      <c r="AE2570" s="246"/>
      <c r="AF2570" s="246"/>
      <c r="AG2570" s="246"/>
      <c r="AH2570" s="246"/>
      <c r="AI2570" s="246"/>
      <c r="AJ2570" s="246"/>
      <c r="AK2570" s="246"/>
      <c r="AL2570" s="246"/>
    </row>
    <row r="2571" spans="3:38" s="47" customFormat="1" ht="38.25" customHeight="1" x14ac:dyDescent="0.25">
      <c r="C2571" s="243"/>
      <c r="H2571" s="243"/>
      <c r="L2571" s="282"/>
      <c r="M2571" s="243"/>
      <c r="O2571" s="243"/>
      <c r="P2571" s="246"/>
      <c r="Q2571" s="246"/>
      <c r="R2571" s="246"/>
      <c r="S2571" s="246"/>
      <c r="T2571" s="246"/>
      <c r="U2571" s="246"/>
      <c r="V2571" s="246"/>
      <c r="W2571" s="246"/>
      <c r="X2571" s="246"/>
      <c r="Y2571" s="246"/>
      <c r="Z2571" s="246"/>
      <c r="AA2571" s="246"/>
      <c r="AB2571" s="246"/>
      <c r="AC2571" s="246"/>
      <c r="AD2571" s="246"/>
      <c r="AE2571" s="246"/>
      <c r="AF2571" s="246"/>
      <c r="AG2571" s="246"/>
      <c r="AH2571" s="246"/>
      <c r="AI2571" s="246"/>
      <c r="AJ2571" s="246"/>
      <c r="AK2571" s="246"/>
      <c r="AL2571" s="246"/>
    </row>
    <row r="2572" spans="3:38" s="47" customFormat="1" ht="38.25" customHeight="1" x14ac:dyDescent="0.25">
      <c r="C2572" s="243"/>
      <c r="H2572" s="243"/>
      <c r="L2572" s="282"/>
      <c r="M2572" s="243"/>
      <c r="O2572" s="243"/>
      <c r="P2572" s="246"/>
      <c r="Q2572" s="246"/>
      <c r="R2572" s="246"/>
      <c r="S2572" s="246"/>
      <c r="T2572" s="246"/>
      <c r="U2572" s="246"/>
      <c r="V2572" s="246"/>
      <c r="W2572" s="246"/>
      <c r="X2572" s="246"/>
      <c r="Y2572" s="246"/>
      <c r="Z2572" s="246"/>
      <c r="AA2572" s="246"/>
      <c r="AB2572" s="246"/>
      <c r="AC2572" s="246"/>
      <c r="AD2572" s="246"/>
      <c r="AE2572" s="246"/>
      <c r="AF2572" s="246"/>
      <c r="AG2572" s="246"/>
      <c r="AH2572" s="246"/>
      <c r="AI2572" s="246"/>
      <c r="AJ2572" s="246"/>
      <c r="AK2572" s="246"/>
      <c r="AL2572" s="246"/>
    </row>
    <row r="2573" spans="3:38" s="47" customFormat="1" ht="38.25" customHeight="1" x14ac:dyDescent="0.25">
      <c r="C2573" s="243"/>
      <c r="H2573" s="243"/>
      <c r="L2573" s="282"/>
      <c r="M2573" s="243"/>
      <c r="O2573" s="243"/>
      <c r="P2573" s="246"/>
      <c r="Q2573" s="246"/>
      <c r="R2573" s="246"/>
      <c r="S2573" s="246"/>
      <c r="T2573" s="246"/>
      <c r="U2573" s="246"/>
      <c r="V2573" s="246"/>
      <c r="W2573" s="246"/>
      <c r="X2573" s="246"/>
      <c r="Y2573" s="246"/>
      <c r="Z2573" s="246"/>
      <c r="AA2573" s="246"/>
      <c r="AB2573" s="246"/>
      <c r="AC2573" s="246"/>
      <c r="AD2573" s="246"/>
      <c r="AE2573" s="246"/>
      <c r="AF2573" s="246"/>
      <c r="AG2573" s="246"/>
      <c r="AH2573" s="246"/>
      <c r="AI2573" s="246"/>
      <c r="AJ2573" s="246"/>
      <c r="AK2573" s="246"/>
      <c r="AL2573" s="246"/>
    </row>
    <row r="2574" spans="3:38" s="47" customFormat="1" ht="38.25" customHeight="1" x14ac:dyDescent="0.25">
      <c r="C2574" s="243"/>
      <c r="H2574" s="243"/>
      <c r="L2574" s="282"/>
      <c r="M2574" s="243"/>
      <c r="O2574" s="243"/>
      <c r="P2574" s="246"/>
      <c r="Q2574" s="246"/>
      <c r="R2574" s="246"/>
      <c r="S2574" s="246"/>
      <c r="T2574" s="246"/>
      <c r="U2574" s="246"/>
      <c r="V2574" s="246"/>
      <c r="W2574" s="246"/>
      <c r="X2574" s="246"/>
      <c r="Y2574" s="246"/>
      <c r="Z2574" s="246"/>
      <c r="AA2574" s="246"/>
      <c r="AB2574" s="246"/>
      <c r="AC2574" s="246"/>
      <c r="AD2574" s="246"/>
      <c r="AE2574" s="246"/>
      <c r="AF2574" s="246"/>
      <c r="AG2574" s="246"/>
      <c r="AH2574" s="246"/>
      <c r="AI2574" s="246"/>
      <c r="AJ2574" s="246"/>
      <c r="AK2574" s="246"/>
      <c r="AL2574" s="246"/>
    </row>
    <row r="2575" spans="3:38" s="47" customFormat="1" ht="38.25" customHeight="1" x14ac:dyDescent="0.25">
      <c r="C2575" s="243"/>
      <c r="H2575" s="243"/>
      <c r="L2575" s="282"/>
      <c r="M2575" s="243"/>
      <c r="O2575" s="243"/>
      <c r="P2575" s="246"/>
      <c r="Q2575" s="246"/>
      <c r="R2575" s="246"/>
      <c r="S2575" s="246"/>
      <c r="T2575" s="246"/>
      <c r="U2575" s="246"/>
      <c r="V2575" s="246"/>
      <c r="W2575" s="246"/>
      <c r="X2575" s="246"/>
      <c r="Y2575" s="246"/>
      <c r="Z2575" s="246"/>
      <c r="AA2575" s="246"/>
      <c r="AB2575" s="246"/>
      <c r="AC2575" s="246"/>
      <c r="AD2575" s="246"/>
      <c r="AE2575" s="246"/>
      <c r="AF2575" s="246"/>
      <c r="AG2575" s="246"/>
      <c r="AH2575" s="246"/>
      <c r="AI2575" s="246"/>
      <c r="AJ2575" s="246"/>
      <c r="AK2575" s="246"/>
      <c r="AL2575" s="246"/>
    </row>
    <row r="2576" spans="3:38" s="47" customFormat="1" ht="38.25" customHeight="1" x14ac:dyDescent="0.25">
      <c r="C2576" s="243"/>
      <c r="H2576" s="243"/>
      <c r="L2576" s="282"/>
      <c r="M2576" s="243"/>
      <c r="O2576" s="243"/>
      <c r="P2576" s="246"/>
      <c r="Q2576" s="246"/>
      <c r="R2576" s="246"/>
      <c r="S2576" s="246"/>
      <c r="T2576" s="246"/>
      <c r="U2576" s="246"/>
      <c r="V2576" s="246"/>
      <c r="W2576" s="246"/>
      <c r="X2576" s="246"/>
      <c r="Y2576" s="246"/>
      <c r="Z2576" s="246"/>
      <c r="AA2576" s="246"/>
      <c r="AB2576" s="246"/>
      <c r="AC2576" s="246"/>
      <c r="AD2576" s="246"/>
      <c r="AE2576" s="246"/>
      <c r="AF2576" s="246"/>
      <c r="AG2576" s="246"/>
      <c r="AH2576" s="246"/>
      <c r="AI2576" s="246"/>
      <c r="AJ2576" s="246"/>
      <c r="AK2576" s="246"/>
      <c r="AL2576" s="246"/>
    </row>
    <row r="2577" spans="3:38" s="47" customFormat="1" ht="38.25" customHeight="1" x14ac:dyDescent="0.25">
      <c r="C2577" s="243"/>
      <c r="H2577" s="243"/>
      <c r="L2577" s="282"/>
      <c r="M2577" s="243"/>
      <c r="O2577" s="243"/>
      <c r="P2577" s="246"/>
      <c r="Q2577" s="246"/>
      <c r="R2577" s="246"/>
      <c r="S2577" s="246"/>
      <c r="T2577" s="246"/>
      <c r="U2577" s="246"/>
      <c r="V2577" s="246"/>
      <c r="W2577" s="246"/>
      <c r="X2577" s="246"/>
      <c r="Y2577" s="246"/>
      <c r="Z2577" s="246"/>
      <c r="AA2577" s="246"/>
      <c r="AB2577" s="246"/>
      <c r="AC2577" s="246"/>
      <c r="AD2577" s="246"/>
      <c r="AE2577" s="246"/>
      <c r="AF2577" s="246"/>
      <c r="AG2577" s="246"/>
      <c r="AH2577" s="246"/>
      <c r="AI2577" s="246"/>
      <c r="AJ2577" s="246"/>
      <c r="AK2577" s="246"/>
      <c r="AL2577" s="246"/>
    </row>
    <row r="2578" spans="3:38" s="47" customFormat="1" ht="38.25" customHeight="1" x14ac:dyDescent="0.25">
      <c r="C2578" s="243"/>
      <c r="H2578" s="243"/>
      <c r="L2578" s="282"/>
      <c r="M2578" s="243"/>
      <c r="O2578" s="243"/>
      <c r="P2578" s="246"/>
      <c r="Q2578" s="246"/>
      <c r="R2578" s="246"/>
      <c r="S2578" s="246"/>
      <c r="T2578" s="246"/>
      <c r="U2578" s="246"/>
      <c r="V2578" s="246"/>
      <c r="W2578" s="246"/>
      <c r="X2578" s="246"/>
      <c r="Y2578" s="246"/>
      <c r="Z2578" s="246"/>
      <c r="AA2578" s="246"/>
      <c r="AB2578" s="246"/>
      <c r="AC2578" s="246"/>
      <c r="AD2578" s="246"/>
      <c r="AE2578" s="246"/>
      <c r="AF2578" s="246"/>
      <c r="AG2578" s="246"/>
      <c r="AH2578" s="246"/>
      <c r="AI2578" s="246"/>
      <c r="AJ2578" s="246"/>
      <c r="AK2578" s="246"/>
      <c r="AL2578" s="246"/>
    </row>
    <row r="2579" spans="3:38" s="47" customFormat="1" ht="38.25" customHeight="1" x14ac:dyDescent="0.25">
      <c r="C2579" s="243"/>
      <c r="H2579" s="243"/>
      <c r="L2579" s="282"/>
      <c r="M2579" s="243"/>
      <c r="O2579" s="243"/>
      <c r="P2579" s="246"/>
      <c r="Q2579" s="246"/>
      <c r="R2579" s="246"/>
      <c r="S2579" s="246"/>
      <c r="T2579" s="246"/>
      <c r="U2579" s="246"/>
      <c r="V2579" s="246"/>
      <c r="W2579" s="246"/>
      <c r="X2579" s="246"/>
      <c r="Y2579" s="246"/>
      <c r="Z2579" s="246"/>
      <c r="AA2579" s="246"/>
      <c r="AB2579" s="246"/>
      <c r="AC2579" s="246"/>
      <c r="AD2579" s="246"/>
      <c r="AE2579" s="246"/>
      <c r="AF2579" s="246"/>
      <c r="AG2579" s="246"/>
      <c r="AH2579" s="246"/>
      <c r="AI2579" s="246"/>
      <c r="AJ2579" s="246"/>
      <c r="AK2579" s="246"/>
      <c r="AL2579" s="246"/>
    </row>
    <row r="2580" spans="3:38" s="47" customFormat="1" ht="38.25" customHeight="1" x14ac:dyDescent="0.25">
      <c r="C2580" s="243"/>
      <c r="H2580" s="243"/>
      <c r="L2580" s="282"/>
      <c r="M2580" s="243"/>
      <c r="O2580" s="243"/>
      <c r="P2580" s="246"/>
      <c r="Q2580" s="246"/>
      <c r="R2580" s="246"/>
      <c r="S2580" s="246"/>
      <c r="T2580" s="246"/>
      <c r="U2580" s="246"/>
      <c r="V2580" s="246"/>
      <c r="W2580" s="246"/>
      <c r="X2580" s="246"/>
      <c r="Y2580" s="246"/>
      <c r="Z2580" s="246"/>
      <c r="AA2580" s="246"/>
      <c r="AB2580" s="246"/>
      <c r="AC2580" s="246"/>
      <c r="AD2580" s="246"/>
      <c r="AE2580" s="246"/>
      <c r="AF2580" s="246"/>
      <c r="AG2580" s="246"/>
      <c r="AH2580" s="246"/>
      <c r="AI2580" s="246"/>
      <c r="AJ2580" s="246"/>
      <c r="AK2580" s="246"/>
      <c r="AL2580" s="246"/>
    </row>
    <row r="2581" spans="3:38" s="47" customFormat="1" ht="38.25" customHeight="1" x14ac:dyDescent="0.25">
      <c r="C2581" s="243"/>
      <c r="H2581" s="243"/>
      <c r="L2581" s="282"/>
      <c r="M2581" s="243"/>
      <c r="O2581" s="243"/>
      <c r="P2581" s="246"/>
      <c r="Q2581" s="246"/>
      <c r="R2581" s="246"/>
      <c r="S2581" s="246"/>
      <c r="T2581" s="246"/>
      <c r="U2581" s="246"/>
      <c r="V2581" s="246"/>
      <c r="W2581" s="246"/>
      <c r="X2581" s="246"/>
      <c r="Y2581" s="246"/>
      <c r="Z2581" s="246"/>
      <c r="AA2581" s="246"/>
      <c r="AB2581" s="246"/>
      <c r="AC2581" s="246"/>
      <c r="AD2581" s="246"/>
      <c r="AE2581" s="246"/>
      <c r="AF2581" s="246"/>
      <c r="AG2581" s="246"/>
      <c r="AH2581" s="246"/>
      <c r="AI2581" s="246"/>
      <c r="AJ2581" s="246"/>
      <c r="AK2581" s="246"/>
      <c r="AL2581" s="246"/>
    </row>
    <row r="2582" spans="3:38" s="47" customFormat="1" ht="38.25" customHeight="1" x14ac:dyDescent="0.25">
      <c r="C2582" s="243"/>
      <c r="H2582" s="243"/>
      <c r="L2582" s="282"/>
      <c r="M2582" s="243"/>
      <c r="O2582" s="243"/>
      <c r="P2582" s="246"/>
      <c r="Q2582" s="246"/>
      <c r="R2582" s="246"/>
      <c r="S2582" s="246"/>
      <c r="T2582" s="246"/>
      <c r="U2582" s="246"/>
      <c r="V2582" s="246"/>
      <c r="W2582" s="246"/>
      <c r="X2582" s="246"/>
      <c r="Y2582" s="246"/>
      <c r="Z2582" s="246"/>
      <c r="AA2582" s="246"/>
      <c r="AB2582" s="246"/>
      <c r="AC2582" s="246"/>
      <c r="AD2582" s="246"/>
      <c r="AE2582" s="246"/>
      <c r="AF2582" s="246"/>
      <c r="AG2582" s="246"/>
      <c r="AH2582" s="246"/>
      <c r="AI2582" s="246"/>
      <c r="AJ2582" s="246"/>
      <c r="AK2582" s="246"/>
      <c r="AL2582" s="246"/>
    </row>
    <row r="2583" spans="3:38" s="47" customFormat="1" ht="38.25" customHeight="1" x14ac:dyDescent="0.25">
      <c r="C2583" s="243"/>
      <c r="H2583" s="243"/>
      <c r="L2583" s="282"/>
      <c r="M2583" s="243"/>
      <c r="O2583" s="243"/>
      <c r="P2583" s="246"/>
      <c r="Q2583" s="246"/>
      <c r="R2583" s="246"/>
      <c r="S2583" s="246"/>
      <c r="T2583" s="246"/>
      <c r="U2583" s="246"/>
      <c r="V2583" s="246"/>
      <c r="W2583" s="246"/>
      <c r="X2583" s="246"/>
      <c r="Y2583" s="246"/>
      <c r="Z2583" s="246"/>
      <c r="AA2583" s="246"/>
      <c r="AB2583" s="246"/>
      <c r="AC2583" s="246"/>
      <c r="AD2583" s="246"/>
      <c r="AE2583" s="246"/>
      <c r="AF2583" s="246"/>
      <c r="AG2583" s="246"/>
      <c r="AH2583" s="246"/>
      <c r="AI2583" s="246"/>
      <c r="AJ2583" s="246"/>
      <c r="AK2583" s="246"/>
      <c r="AL2583" s="246"/>
    </row>
    <row r="2584" spans="3:38" s="47" customFormat="1" ht="38.25" customHeight="1" x14ac:dyDescent="0.25">
      <c r="C2584" s="243"/>
      <c r="H2584" s="243"/>
      <c r="L2584" s="282"/>
      <c r="M2584" s="243"/>
      <c r="O2584" s="243"/>
      <c r="P2584" s="246"/>
      <c r="Q2584" s="246"/>
      <c r="R2584" s="246"/>
      <c r="S2584" s="246"/>
      <c r="T2584" s="246"/>
      <c r="U2584" s="246"/>
      <c r="V2584" s="246"/>
      <c r="W2584" s="246"/>
      <c r="X2584" s="246"/>
      <c r="Y2584" s="246"/>
      <c r="Z2584" s="246"/>
      <c r="AA2584" s="246"/>
      <c r="AB2584" s="246"/>
      <c r="AC2584" s="246"/>
      <c r="AD2584" s="246"/>
      <c r="AE2584" s="246"/>
      <c r="AF2584" s="246"/>
      <c r="AG2584" s="246"/>
      <c r="AH2584" s="246"/>
      <c r="AI2584" s="246"/>
      <c r="AJ2584" s="246"/>
      <c r="AK2584" s="246"/>
      <c r="AL2584" s="246"/>
    </row>
    <row r="2585" spans="3:38" s="47" customFormat="1" ht="38.25" customHeight="1" x14ac:dyDescent="0.25">
      <c r="C2585" s="243"/>
      <c r="H2585" s="243"/>
      <c r="L2585" s="282"/>
      <c r="M2585" s="243"/>
      <c r="O2585" s="243"/>
      <c r="P2585" s="246"/>
      <c r="Q2585" s="246"/>
      <c r="R2585" s="246"/>
      <c r="S2585" s="246"/>
      <c r="T2585" s="246"/>
      <c r="U2585" s="246"/>
      <c r="V2585" s="246"/>
      <c r="W2585" s="246"/>
      <c r="X2585" s="246"/>
      <c r="Y2585" s="246"/>
      <c r="Z2585" s="246"/>
      <c r="AA2585" s="246"/>
      <c r="AB2585" s="246"/>
      <c r="AC2585" s="246"/>
      <c r="AD2585" s="246"/>
      <c r="AE2585" s="246"/>
      <c r="AF2585" s="246"/>
      <c r="AG2585" s="246"/>
      <c r="AH2585" s="246"/>
      <c r="AI2585" s="246"/>
      <c r="AJ2585" s="246"/>
      <c r="AK2585" s="246"/>
      <c r="AL2585" s="246"/>
    </row>
    <row r="2586" spans="3:38" s="47" customFormat="1" ht="38.25" customHeight="1" x14ac:dyDescent="0.25">
      <c r="C2586" s="243"/>
      <c r="H2586" s="243"/>
      <c r="L2586" s="282"/>
      <c r="M2586" s="243"/>
      <c r="O2586" s="243"/>
      <c r="P2586" s="246"/>
      <c r="Q2586" s="246"/>
      <c r="R2586" s="246"/>
      <c r="S2586" s="246"/>
      <c r="T2586" s="246"/>
      <c r="U2586" s="246"/>
      <c r="V2586" s="246"/>
      <c r="W2586" s="246"/>
      <c r="X2586" s="246"/>
      <c r="Y2586" s="246"/>
      <c r="Z2586" s="246"/>
      <c r="AA2586" s="246"/>
      <c r="AB2586" s="246"/>
      <c r="AC2586" s="246"/>
      <c r="AD2586" s="246"/>
      <c r="AE2586" s="246"/>
      <c r="AF2586" s="246"/>
      <c r="AG2586" s="246"/>
      <c r="AH2586" s="246"/>
      <c r="AI2586" s="246"/>
      <c r="AJ2586" s="246"/>
      <c r="AK2586" s="246"/>
      <c r="AL2586" s="246"/>
    </row>
    <row r="2587" spans="3:38" s="47" customFormat="1" ht="38.25" customHeight="1" x14ac:dyDescent="0.25">
      <c r="C2587" s="243"/>
      <c r="H2587" s="243"/>
      <c r="L2587" s="282"/>
      <c r="M2587" s="243"/>
      <c r="O2587" s="243"/>
      <c r="P2587" s="246"/>
      <c r="Q2587" s="246"/>
      <c r="R2587" s="246"/>
      <c r="S2587" s="246"/>
      <c r="T2587" s="246"/>
      <c r="U2587" s="246"/>
      <c r="V2587" s="246"/>
      <c r="W2587" s="246"/>
      <c r="X2587" s="246"/>
      <c r="Y2587" s="246"/>
      <c r="Z2587" s="246"/>
      <c r="AA2587" s="246"/>
      <c r="AB2587" s="246"/>
      <c r="AC2587" s="246"/>
      <c r="AD2587" s="246"/>
      <c r="AE2587" s="246"/>
      <c r="AF2587" s="246"/>
      <c r="AG2587" s="246"/>
      <c r="AH2587" s="246"/>
      <c r="AI2587" s="246"/>
      <c r="AJ2587" s="246"/>
      <c r="AK2587" s="246"/>
      <c r="AL2587" s="246"/>
    </row>
    <row r="2588" spans="3:38" s="47" customFormat="1" ht="38.25" customHeight="1" x14ac:dyDescent="0.25">
      <c r="C2588" s="243"/>
      <c r="H2588" s="243"/>
      <c r="L2588" s="282"/>
      <c r="M2588" s="243"/>
      <c r="O2588" s="243"/>
      <c r="P2588" s="246"/>
      <c r="Q2588" s="246"/>
      <c r="R2588" s="246"/>
      <c r="S2588" s="246"/>
      <c r="T2588" s="246"/>
      <c r="U2588" s="246"/>
      <c r="V2588" s="246"/>
      <c r="W2588" s="246"/>
      <c r="X2588" s="246"/>
      <c r="Y2588" s="246"/>
      <c r="Z2588" s="246"/>
      <c r="AA2588" s="246"/>
      <c r="AB2588" s="246"/>
      <c r="AC2588" s="246"/>
      <c r="AD2588" s="246"/>
      <c r="AE2588" s="246"/>
      <c r="AF2588" s="246"/>
      <c r="AG2588" s="246"/>
      <c r="AH2588" s="246"/>
      <c r="AI2588" s="246"/>
      <c r="AJ2588" s="246"/>
      <c r="AK2588" s="246"/>
      <c r="AL2588" s="246"/>
    </row>
    <row r="2589" spans="3:38" s="47" customFormat="1" ht="38.25" customHeight="1" x14ac:dyDescent="0.25">
      <c r="C2589" s="243"/>
      <c r="H2589" s="243"/>
      <c r="L2589" s="282"/>
      <c r="M2589" s="243"/>
      <c r="O2589" s="243"/>
      <c r="P2589" s="246"/>
      <c r="Q2589" s="246"/>
      <c r="R2589" s="246"/>
      <c r="S2589" s="246"/>
      <c r="T2589" s="246"/>
      <c r="U2589" s="246"/>
      <c r="V2589" s="246"/>
      <c r="W2589" s="246"/>
      <c r="X2589" s="246"/>
      <c r="Y2589" s="246"/>
      <c r="Z2589" s="246"/>
      <c r="AA2589" s="246"/>
      <c r="AB2589" s="246"/>
      <c r="AC2589" s="246"/>
      <c r="AD2589" s="246"/>
      <c r="AE2589" s="246"/>
      <c r="AF2589" s="246"/>
      <c r="AG2589" s="246"/>
      <c r="AH2589" s="246"/>
      <c r="AI2589" s="246"/>
      <c r="AJ2589" s="246"/>
      <c r="AK2589" s="246"/>
      <c r="AL2589" s="246"/>
    </row>
    <row r="2590" spans="3:38" s="47" customFormat="1" ht="38.25" customHeight="1" x14ac:dyDescent="0.25">
      <c r="C2590" s="243"/>
      <c r="H2590" s="243"/>
      <c r="L2590" s="282"/>
      <c r="M2590" s="243"/>
      <c r="O2590" s="243"/>
      <c r="P2590" s="246"/>
      <c r="Q2590" s="246"/>
      <c r="R2590" s="246"/>
      <c r="S2590" s="246"/>
      <c r="T2590" s="246"/>
      <c r="U2590" s="246"/>
      <c r="V2590" s="246"/>
      <c r="W2590" s="246"/>
      <c r="X2590" s="246"/>
      <c r="Y2590" s="246"/>
      <c r="Z2590" s="246"/>
      <c r="AA2590" s="246"/>
      <c r="AB2590" s="246"/>
      <c r="AC2590" s="246"/>
      <c r="AD2590" s="246"/>
      <c r="AE2590" s="246"/>
      <c r="AF2590" s="246"/>
      <c r="AG2590" s="246"/>
      <c r="AH2590" s="246"/>
      <c r="AI2590" s="246"/>
      <c r="AJ2590" s="246"/>
      <c r="AK2590" s="246"/>
      <c r="AL2590" s="246"/>
    </row>
    <row r="2591" spans="3:38" s="47" customFormat="1" ht="38.25" customHeight="1" x14ac:dyDescent="0.25">
      <c r="C2591" s="243"/>
      <c r="H2591" s="243"/>
      <c r="L2591" s="282"/>
      <c r="M2591" s="243"/>
      <c r="O2591" s="243"/>
      <c r="P2591" s="246"/>
      <c r="Q2591" s="246"/>
      <c r="R2591" s="246"/>
      <c r="S2591" s="246"/>
      <c r="T2591" s="246"/>
      <c r="U2591" s="246"/>
      <c r="V2591" s="246"/>
      <c r="W2591" s="246"/>
      <c r="X2591" s="246"/>
      <c r="Y2591" s="246"/>
      <c r="Z2591" s="246"/>
      <c r="AA2591" s="246"/>
      <c r="AB2591" s="246"/>
      <c r="AC2591" s="246"/>
      <c r="AD2591" s="246"/>
      <c r="AE2591" s="246"/>
      <c r="AF2591" s="246"/>
      <c r="AG2591" s="246"/>
      <c r="AH2591" s="246"/>
      <c r="AI2591" s="246"/>
      <c r="AJ2591" s="246"/>
      <c r="AK2591" s="246"/>
      <c r="AL2591" s="246"/>
    </row>
    <row r="2592" spans="3:38" s="47" customFormat="1" ht="38.25" customHeight="1" x14ac:dyDescent="0.25">
      <c r="C2592" s="243"/>
      <c r="H2592" s="243"/>
      <c r="L2592" s="282"/>
      <c r="M2592" s="243"/>
      <c r="O2592" s="243"/>
      <c r="P2592" s="246"/>
      <c r="Q2592" s="246"/>
      <c r="R2592" s="246"/>
      <c r="S2592" s="246"/>
      <c r="T2592" s="246"/>
      <c r="U2592" s="246"/>
      <c r="V2592" s="246"/>
      <c r="W2592" s="246"/>
      <c r="X2592" s="246"/>
      <c r="Y2592" s="246"/>
      <c r="Z2592" s="246"/>
      <c r="AA2592" s="246"/>
      <c r="AB2592" s="246"/>
      <c r="AC2592" s="246"/>
      <c r="AD2592" s="246"/>
      <c r="AE2592" s="246"/>
      <c r="AF2592" s="246"/>
      <c r="AG2592" s="246"/>
      <c r="AH2592" s="246"/>
      <c r="AI2592" s="246"/>
      <c r="AJ2592" s="246"/>
      <c r="AK2592" s="246"/>
      <c r="AL2592" s="246"/>
    </row>
    <row r="2593" spans="3:38" s="47" customFormat="1" ht="38.25" customHeight="1" x14ac:dyDescent="0.25">
      <c r="C2593" s="243"/>
      <c r="H2593" s="243"/>
      <c r="L2593" s="282"/>
      <c r="M2593" s="243"/>
      <c r="O2593" s="243"/>
      <c r="P2593" s="246"/>
      <c r="Q2593" s="246"/>
      <c r="R2593" s="246"/>
      <c r="S2593" s="246"/>
      <c r="T2593" s="246"/>
      <c r="U2593" s="246"/>
      <c r="V2593" s="246"/>
      <c r="W2593" s="246"/>
      <c r="X2593" s="246"/>
      <c r="Y2593" s="246"/>
      <c r="Z2593" s="246"/>
      <c r="AA2593" s="246"/>
      <c r="AB2593" s="246"/>
      <c r="AC2593" s="246"/>
      <c r="AD2593" s="246"/>
      <c r="AE2593" s="246"/>
      <c r="AF2593" s="246"/>
      <c r="AG2593" s="246"/>
      <c r="AH2593" s="246"/>
      <c r="AI2593" s="246"/>
      <c r="AJ2593" s="246"/>
      <c r="AK2593" s="246"/>
      <c r="AL2593" s="246"/>
    </row>
    <row r="2594" spans="3:38" s="47" customFormat="1" ht="38.25" customHeight="1" x14ac:dyDescent="0.25">
      <c r="C2594" s="243"/>
      <c r="H2594" s="243"/>
      <c r="L2594" s="282"/>
      <c r="M2594" s="243"/>
      <c r="O2594" s="243"/>
      <c r="P2594" s="246"/>
      <c r="Q2594" s="246"/>
      <c r="R2594" s="246"/>
      <c r="S2594" s="246"/>
      <c r="T2594" s="246"/>
      <c r="U2594" s="246"/>
      <c r="V2594" s="246"/>
      <c r="W2594" s="246"/>
      <c r="X2594" s="246"/>
      <c r="Y2594" s="246"/>
      <c r="Z2594" s="246"/>
      <c r="AA2594" s="246"/>
      <c r="AB2594" s="246"/>
      <c r="AC2594" s="246"/>
      <c r="AD2594" s="246"/>
      <c r="AE2594" s="246"/>
      <c r="AF2594" s="246"/>
      <c r="AG2594" s="246"/>
      <c r="AH2594" s="246"/>
      <c r="AI2594" s="246"/>
      <c r="AJ2594" s="246"/>
      <c r="AK2594" s="246"/>
      <c r="AL2594" s="246"/>
    </row>
    <row r="2595" spans="3:38" s="47" customFormat="1" ht="38.25" customHeight="1" x14ac:dyDescent="0.25">
      <c r="C2595" s="243"/>
      <c r="H2595" s="243"/>
      <c r="L2595" s="282"/>
      <c r="M2595" s="243"/>
      <c r="O2595" s="243"/>
      <c r="P2595" s="246"/>
      <c r="Q2595" s="246"/>
      <c r="R2595" s="246"/>
      <c r="S2595" s="246"/>
      <c r="T2595" s="246"/>
      <c r="U2595" s="246"/>
      <c r="V2595" s="246"/>
      <c r="W2595" s="246"/>
      <c r="X2595" s="246"/>
      <c r="Y2595" s="246"/>
      <c r="Z2595" s="246"/>
      <c r="AA2595" s="246"/>
      <c r="AB2595" s="246"/>
      <c r="AC2595" s="246"/>
      <c r="AD2595" s="246"/>
      <c r="AE2595" s="246"/>
      <c r="AF2595" s="246"/>
      <c r="AG2595" s="246"/>
      <c r="AH2595" s="246"/>
      <c r="AI2595" s="246"/>
      <c r="AJ2595" s="246"/>
      <c r="AK2595" s="246"/>
      <c r="AL2595" s="246"/>
    </row>
    <row r="2596" spans="3:38" s="47" customFormat="1" ht="38.25" customHeight="1" x14ac:dyDescent="0.25">
      <c r="C2596" s="243"/>
      <c r="H2596" s="243"/>
      <c r="L2596" s="282"/>
      <c r="M2596" s="243"/>
      <c r="O2596" s="243"/>
      <c r="P2596" s="246"/>
      <c r="Q2596" s="246"/>
      <c r="R2596" s="246"/>
      <c r="S2596" s="246"/>
      <c r="T2596" s="246"/>
      <c r="U2596" s="246"/>
      <c r="V2596" s="246"/>
      <c r="W2596" s="246"/>
      <c r="X2596" s="246"/>
      <c r="Y2596" s="246"/>
      <c r="Z2596" s="246"/>
      <c r="AA2596" s="246"/>
      <c r="AB2596" s="246"/>
      <c r="AC2596" s="246"/>
      <c r="AD2596" s="246"/>
      <c r="AE2596" s="246"/>
      <c r="AF2596" s="246"/>
      <c r="AG2596" s="246"/>
      <c r="AH2596" s="246"/>
      <c r="AI2596" s="246"/>
      <c r="AJ2596" s="246"/>
      <c r="AK2596" s="246"/>
      <c r="AL2596" s="246"/>
    </row>
    <row r="2597" spans="3:38" s="47" customFormat="1" ht="38.25" customHeight="1" x14ac:dyDescent="0.25">
      <c r="C2597" s="243"/>
      <c r="H2597" s="243"/>
      <c r="L2597" s="282"/>
      <c r="M2597" s="243"/>
      <c r="O2597" s="243"/>
      <c r="P2597" s="246"/>
      <c r="Q2597" s="246"/>
      <c r="R2597" s="246"/>
      <c r="S2597" s="246"/>
      <c r="T2597" s="246"/>
      <c r="U2597" s="246"/>
      <c r="V2597" s="246"/>
      <c r="W2597" s="246"/>
      <c r="X2597" s="246"/>
      <c r="Y2597" s="246"/>
      <c r="Z2597" s="246"/>
      <c r="AA2597" s="246"/>
      <c r="AB2597" s="246"/>
      <c r="AC2597" s="246"/>
      <c r="AD2597" s="246"/>
      <c r="AE2597" s="246"/>
      <c r="AF2597" s="246"/>
      <c r="AG2597" s="246"/>
      <c r="AH2597" s="246"/>
      <c r="AI2597" s="246"/>
      <c r="AJ2597" s="246"/>
      <c r="AK2597" s="246"/>
      <c r="AL2597" s="246"/>
    </row>
    <row r="2598" spans="3:38" s="47" customFormat="1" ht="38.25" customHeight="1" x14ac:dyDescent="0.25">
      <c r="C2598" s="243"/>
      <c r="H2598" s="243"/>
      <c r="L2598" s="282"/>
      <c r="M2598" s="243"/>
      <c r="O2598" s="243"/>
      <c r="P2598" s="246"/>
      <c r="Q2598" s="246"/>
      <c r="R2598" s="246"/>
      <c r="S2598" s="246"/>
      <c r="T2598" s="246"/>
      <c r="U2598" s="246"/>
      <c r="V2598" s="246"/>
      <c r="W2598" s="246"/>
      <c r="X2598" s="246"/>
      <c r="Y2598" s="246"/>
      <c r="Z2598" s="246"/>
      <c r="AA2598" s="246"/>
      <c r="AB2598" s="246"/>
      <c r="AC2598" s="246"/>
      <c r="AD2598" s="246"/>
      <c r="AE2598" s="246"/>
      <c r="AF2598" s="246"/>
      <c r="AG2598" s="246"/>
      <c r="AH2598" s="246"/>
      <c r="AI2598" s="246"/>
      <c r="AJ2598" s="246"/>
      <c r="AK2598" s="246"/>
      <c r="AL2598" s="246"/>
    </row>
    <row r="2599" spans="3:38" s="47" customFormat="1" ht="38.25" customHeight="1" x14ac:dyDescent="0.25">
      <c r="C2599" s="243"/>
      <c r="H2599" s="243"/>
      <c r="L2599" s="282"/>
      <c r="M2599" s="243"/>
      <c r="O2599" s="243"/>
      <c r="P2599" s="246"/>
      <c r="Q2599" s="246"/>
      <c r="R2599" s="246"/>
      <c r="S2599" s="246"/>
      <c r="T2599" s="246"/>
      <c r="U2599" s="246"/>
      <c r="V2599" s="246"/>
      <c r="W2599" s="246"/>
      <c r="X2599" s="246"/>
      <c r="Y2599" s="246"/>
      <c r="Z2599" s="246"/>
      <c r="AA2599" s="246"/>
      <c r="AB2599" s="246"/>
      <c r="AC2599" s="246"/>
      <c r="AD2599" s="246"/>
      <c r="AE2599" s="246"/>
      <c r="AF2599" s="246"/>
      <c r="AG2599" s="246"/>
      <c r="AH2599" s="246"/>
      <c r="AI2599" s="246"/>
      <c r="AJ2599" s="246"/>
      <c r="AK2599" s="246"/>
      <c r="AL2599" s="246"/>
    </row>
    <row r="2600" spans="3:38" s="47" customFormat="1" ht="38.25" customHeight="1" x14ac:dyDescent="0.25">
      <c r="C2600" s="243"/>
      <c r="H2600" s="243"/>
      <c r="L2600" s="282"/>
      <c r="M2600" s="243"/>
      <c r="O2600" s="243"/>
      <c r="P2600" s="246"/>
      <c r="Q2600" s="246"/>
      <c r="R2600" s="246"/>
      <c r="S2600" s="246"/>
      <c r="T2600" s="246"/>
      <c r="U2600" s="246"/>
      <c r="V2600" s="246"/>
      <c r="W2600" s="246"/>
      <c r="X2600" s="246"/>
      <c r="Y2600" s="246"/>
      <c r="Z2600" s="246"/>
      <c r="AA2600" s="246"/>
      <c r="AB2600" s="246"/>
      <c r="AC2600" s="246"/>
      <c r="AD2600" s="246"/>
      <c r="AE2600" s="246"/>
      <c r="AF2600" s="246"/>
      <c r="AG2600" s="246"/>
      <c r="AH2600" s="246"/>
      <c r="AI2600" s="246"/>
      <c r="AJ2600" s="246"/>
      <c r="AK2600" s="246"/>
      <c r="AL2600" s="246"/>
    </row>
    <row r="2601" spans="3:38" s="47" customFormat="1" ht="38.25" customHeight="1" x14ac:dyDescent="0.25">
      <c r="C2601" s="243"/>
      <c r="H2601" s="243"/>
      <c r="L2601" s="282"/>
      <c r="M2601" s="243"/>
      <c r="O2601" s="243"/>
      <c r="P2601" s="246"/>
      <c r="Q2601" s="246"/>
      <c r="R2601" s="246"/>
      <c r="S2601" s="246"/>
      <c r="T2601" s="246"/>
      <c r="U2601" s="246"/>
      <c r="V2601" s="246"/>
      <c r="W2601" s="246"/>
      <c r="X2601" s="246"/>
      <c r="Y2601" s="246"/>
      <c r="Z2601" s="246"/>
      <c r="AA2601" s="246"/>
      <c r="AB2601" s="246"/>
      <c r="AC2601" s="246"/>
      <c r="AD2601" s="246"/>
      <c r="AE2601" s="246"/>
      <c r="AF2601" s="246"/>
      <c r="AG2601" s="246"/>
      <c r="AH2601" s="246"/>
      <c r="AI2601" s="246"/>
      <c r="AJ2601" s="246"/>
      <c r="AK2601" s="246"/>
      <c r="AL2601" s="246"/>
    </row>
    <row r="2602" spans="3:38" s="47" customFormat="1" ht="38.25" customHeight="1" x14ac:dyDescent="0.25">
      <c r="C2602" s="243"/>
      <c r="H2602" s="243"/>
      <c r="L2602" s="282"/>
      <c r="M2602" s="243"/>
      <c r="O2602" s="243"/>
      <c r="P2602" s="246"/>
      <c r="Q2602" s="246"/>
      <c r="R2602" s="246"/>
      <c r="S2602" s="246"/>
      <c r="T2602" s="246"/>
      <c r="U2602" s="246"/>
      <c r="V2602" s="246"/>
      <c r="W2602" s="246"/>
      <c r="X2602" s="246"/>
      <c r="Y2602" s="246"/>
      <c r="Z2602" s="246"/>
      <c r="AA2602" s="246"/>
      <c r="AB2602" s="246"/>
      <c r="AC2602" s="246"/>
      <c r="AD2602" s="246"/>
      <c r="AE2602" s="246"/>
      <c r="AF2602" s="246"/>
      <c r="AG2602" s="246"/>
      <c r="AH2602" s="246"/>
      <c r="AI2602" s="246"/>
      <c r="AJ2602" s="246"/>
      <c r="AK2602" s="246"/>
      <c r="AL2602" s="246"/>
    </row>
    <row r="2603" spans="3:38" s="47" customFormat="1" ht="38.25" customHeight="1" x14ac:dyDescent="0.25">
      <c r="C2603" s="243"/>
      <c r="H2603" s="243"/>
      <c r="L2603" s="282"/>
      <c r="M2603" s="243"/>
      <c r="O2603" s="243"/>
      <c r="P2603" s="246"/>
      <c r="Q2603" s="246"/>
      <c r="R2603" s="246"/>
      <c r="S2603" s="246"/>
      <c r="T2603" s="246"/>
      <c r="U2603" s="246"/>
      <c r="V2603" s="246"/>
      <c r="W2603" s="246"/>
      <c r="X2603" s="246"/>
      <c r="Y2603" s="246"/>
      <c r="Z2603" s="246"/>
      <c r="AA2603" s="246"/>
      <c r="AB2603" s="246"/>
      <c r="AC2603" s="246"/>
      <c r="AD2603" s="246"/>
      <c r="AE2603" s="246"/>
      <c r="AF2603" s="246"/>
      <c r="AG2603" s="246"/>
      <c r="AH2603" s="246"/>
      <c r="AI2603" s="246"/>
      <c r="AJ2603" s="246"/>
      <c r="AK2603" s="246"/>
      <c r="AL2603" s="246"/>
    </row>
    <row r="2604" spans="3:38" s="47" customFormat="1" ht="38.25" customHeight="1" x14ac:dyDescent="0.25">
      <c r="C2604" s="243"/>
      <c r="H2604" s="243"/>
      <c r="L2604" s="282"/>
      <c r="M2604" s="243"/>
      <c r="O2604" s="243"/>
      <c r="P2604" s="246"/>
      <c r="Q2604" s="246"/>
      <c r="R2604" s="246"/>
      <c r="S2604" s="246"/>
      <c r="T2604" s="246"/>
      <c r="U2604" s="246"/>
      <c r="V2604" s="246"/>
      <c r="W2604" s="246"/>
      <c r="X2604" s="246"/>
      <c r="Y2604" s="246"/>
      <c r="Z2604" s="246"/>
      <c r="AA2604" s="246"/>
      <c r="AB2604" s="246"/>
      <c r="AC2604" s="246"/>
      <c r="AD2604" s="246"/>
      <c r="AE2604" s="246"/>
      <c r="AF2604" s="246"/>
      <c r="AG2604" s="246"/>
      <c r="AH2604" s="246"/>
      <c r="AI2604" s="246"/>
      <c r="AJ2604" s="246"/>
      <c r="AK2604" s="246"/>
      <c r="AL2604" s="246"/>
    </row>
    <row r="2605" spans="3:38" s="47" customFormat="1" ht="38.25" customHeight="1" x14ac:dyDescent="0.25">
      <c r="C2605" s="243"/>
      <c r="H2605" s="243"/>
      <c r="L2605" s="282"/>
      <c r="M2605" s="243"/>
      <c r="O2605" s="243"/>
      <c r="P2605" s="246"/>
      <c r="Q2605" s="246"/>
      <c r="R2605" s="246"/>
      <c r="S2605" s="246"/>
      <c r="T2605" s="246"/>
      <c r="U2605" s="246"/>
      <c r="V2605" s="246"/>
      <c r="W2605" s="246"/>
      <c r="X2605" s="246"/>
      <c r="Y2605" s="246"/>
      <c r="Z2605" s="246"/>
      <c r="AA2605" s="246"/>
      <c r="AB2605" s="246"/>
      <c r="AC2605" s="246"/>
      <c r="AD2605" s="246"/>
      <c r="AE2605" s="246"/>
      <c r="AF2605" s="246"/>
      <c r="AG2605" s="246"/>
      <c r="AH2605" s="246"/>
      <c r="AI2605" s="246"/>
      <c r="AJ2605" s="246"/>
      <c r="AK2605" s="246"/>
      <c r="AL2605" s="246"/>
    </row>
    <row r="2606" spans="3:38" s="47" customFormat="1" ht="38.25" customHeight="1" x14ac:dyDescent="0.25">
      <c r="C2606" s="243"/>
      <c r="H2606" s="243"/>
      <c r="L2606" s="282"/>
      <c r="M2606" s="243"/>
      <c r="O2606" s="243"/>
      <c r="P2606" s="246"/>
      <c r="Q2606" s="246"/>
      <c r="R2606" s="246"/>
      <c r="S2606" s="246"/>
      <c r="T2606" s="246"/>
      <c r="U2606" s="246"/>
      <c r="V2606" s="246"/>
      <c r="W2606" s="246"/>
      <c r="X2606" s="246"/>
      <c r="Y2606" s="246"/>
      <c r="Z2606" s="246"/>
      <c r="AA2606" s="246"/>
      <c r="AB2606" s="246"/>
      <c r="AC2606" s="246"/>
      <c r="AD2606" s="246"/>
      <c r="AE2606" s="246"/>
      <c r="AF2606" s="246"/>
      <c r="AG2606" s="246"/>
      <c r="AH2606" s="246"/>
      <c r="AI2606" s="246"/>
      <c r="AJ2606" s="246"/>
      <c r="AK2606" s="246"/>
      <c r="AL2606" s="246"/>
    </row>
    <row r="2607" spans="3:38" s="47" customFormat="1" ht="38.25" customHeight="1" x14ac:dyDescent="0.25">
      <c r="C2607" s="243"/>
      <c r="H2607" s="243"/>
      <c r="L2607" s="282"/>
      <c r="M2607" s="243"/>
      <c r="O2607" s="243"/>
      <c r="P2607" s="246"/>
      <c r="Q2607" s="246"/>
      <c r="R2607" s="246"/>
      <c r="S2607" s="246"/>
      <c r="T2607" s="246"/>
      <c r="U2607" s="246"/>
      <c r="V2607" s="246"/>
      <c r="W2607" s="246"/>
      <c r="X2607" s="246"/>
      <c r="Y2607" s="246"/>
      <c r="Z2607" s="246"/>
      <c r="AA2607" s="246"/>
      <c r="AB2607" s="246"/>
      <c r="AC2607" s="246"/>
      <c r="AD2607" s="246"/>
      <c r="AE2607" s="246"/>
      <c r="AF2607" s="246"/>
      <c r="AG2607" s="246"/>
      <c r="AH2607" s="246"/>
      <c r="AI2607" s="246"/>
      <c r="AJ2607" s="246"/>
      <c r="AK2607" s="246"/>
      <c r="AL2607" s="246"/>
    </row>
    <row r="2608" spans="3:38" s="47" customFormat="1" ht="38.25" customHeight="1" x14ac:dyDescent="0.25">
      <c r="C2608" s="243"/>
      <c r="H2608" s="243"/>
      <c r="L2608" s="282"/>
      <c r="M2608" s="243"/>
      <c r="O2608" s="243"/>
      <c r="P2608" s="246"/>
      <c r="Q2608" s="246"/>
      <c r="R2608" s="246"/>
      <c r="S2608" s="246"/>
      <c r="T2608" s="246"/>
      <c r="U2608" s="246"/>
      <c r="V2608" s="246"/>
      <c r="W2608" s="246"/>
      <c r="X2608" s="246"/>
      <c r="Y2608" s="246"/>
      <c r="Z2608" s="246"/>
      <c r="AA2608" s="246"/>
      <c r="AB2608" s="246"/>
      <c r="AC2608" s="246"/>
      <c r="AD2608" s="246"/>
      <c r="AE2608" s="246"/>
      <c r="AF2608" s="246"/>
      <c r="AG2608" s="246"/>
      <c r="AH2608" s="246"/>
      <c r="AI2608" s="246"/>
      <c r="AJ2608" s="246"/>
      <c r="AK2608" s="246"/>
      <c r="AL2608" s="246"/>
    </row>
    <row r="2609" spans="3:38" s="47" customFormat="1" ht="38.25" customHeight="1" x14ac:dyDescent="0.25">
      <c r="C2609" s="243"/>
      <c r="H2609" s="243"/>
      <c r="L2609" s="282"/>
      <c r="M2609" s="243"/>
      <c r="O2609" s="243"/>
      <c r="P2609" s="246"/>
      <c r="Q2609" s="246"/>
      <c r="R2609" s="246"/>
      <c r="S2609" s="246"/>
      <c r="T2609" s="246"/>
      <c r="U2609" s="246"/>
      <c r="V2609" s="246"/>
      <c r="W2609" s="246"/>
      <c r="X2609" s="246"/>
      <c r="Y2609" s="246"/>
      <c r="Z2609" s="246"/>
      <c r="AA2609" s="246"/>
      <c r="AB2609" s="246"/>
      <c r="AC2609" s="246"/>
      <c r="AD2609" s="246"/>
      <c r="AE2609" s="246"/>
      <c r="AF2609" s="246"/>
      <c r="AG2609" s="246"/>
      <c r="AH2609" s="246"/>
      <c r="AI2609" s="246"/>
      <c r="AJ2609" s="246"/>
      <c r="AK2609" s="246"/>
      <c r="AL2609" s="246"/>
    </row>
    <row r="2610" spans="3:38" s="47" customFormat="1" ht="38.25" customHeight="1" x14ac:dyDescent="0.25">
      <c r="C2610" s="243"/>
      <c r="H2610" s="243"/>
      <c r="L2610" s="282"/>
      <c r="M2610" s="243"/>
      <c r="O2610" s="243"/>
      <c r="P2610" s="246"/>
      <c r="Q2610" s="246"/>
      <c r="R2610" s="246"/>
      <c r="S2610" s="246"/>
      <c r="T2610" s="246"/>
      <c r="U2610" s="246"/>
      <c r="V2610" s="246"/>
      <c r="W2610" s="246"/>
      <c r="X2610" s="246"/>
      <c r="Y2610" s="246"/>
      <c r="Z2610" s="246"/>
      <c r="AA2610" s="246"/>
      <c r="AB2610" s="246"/>
      <c r="AC2610" s="246"/>
      <c r="AD2610" s="246"/>
      <c r="AE2610" s="246"/>
      <c r="AF2610" s="246"/>
      <c r="AG2610" s="246"/>
      <c r="AH2610" s="246"/>
      <c r="AI2610" s="246"/>
      <c r="AJ2610" s="246"/>
      <c r="AK2610" s="246"/>
      <c r="AL2610" s="246"/>
    </row>
    <row r="2611" spans="3:38" s="47" customFormat="1" ht="38.25" customHeight="1" x14ac:dyDescent="0.25">
      <c r="C2611" s="243"/>
      <c r="H2611" s="243"/>
      <c r="L2611" s="282"/>
      <c r="M2611" s="243"/>
      <c r="O2611" s="243"/>
      <c r="P2611" s="246"/>
      <c r="Q2611" s="246"/>
      <c r="R2611" s="246"/>
      <c r="S2611" s="246"/>
      <c r="T2611" s="246"/>
      <c r="U2611" s="246"/>
      <c r="V2611" s="246"/>
      <c r="W2611" s="246"/>
      <c r="X2611" s="246"/>
      <c r="Y2611" s="246"/>
      <c r="Z2611" s="246"/>
      <c r="AA2611" s="246"/>
      <c r="AB2611" s="246"/>
      <c r="AC2611" s="246"/>
      <c r="AD2611" s="246"/>
      <c r="AE2611" s="246"/>
      <c r="AF2611" s="246"/>
      <c r="AG2611" s="246"/>
      <c r="AH2611" s="246"/>
      <c r="AI2611" s="246"/>
      <c r="AJ2611" s="246"/>
      <c r="AK2611" s="246"/>
      <c r="AL2611" s="246"/>
    </row>
    <row r="2612" spans="3:38" s="47" customFormat="1" ht="38.25" customHeight="1" x14ac:dyDescent="0.25">
      <c r="C2612" s="243"/>
      <c r="H2612" s="243"/>
      <c r="L2612" s="282"/>
      <c r="M2612" s="243"/>
      <c r="O2612" s="243"/>
      <c r="P2612" s="246"/>
      <c r="Q2612" s="246"/>
      <c r="R2612" s="246"/>
      <c r="S2612" s="246"/>
      <c r="T2612" s="246"/>
      <c r="U2612" s="246"/>
      <c r="V2612" s="246"/>
      <c r="W2612" s="246"/>
      <c r="X2612" s="246"/>
      <c r="Y2612" s="246"/>
      <c r="Z2612" s="246"/>
      <c r="AA2612" s="246"/>
      <c r="AB2612" s="246"/>
      <c r="AC2612" s="246"/>
      <c r="AD2612" s="246"/>
      <c r="AE2612" s="246"/>
      <c r="AF2612" s="246"/>
      <c r="AG2612" s="246"/>
      <c r="AH2612" s="246"/>
      <c r="AI2612" s="246"/>
      <c r="AJ2612" s="246"/>
      <c r="AK2612" s="246"/>
      <c r="AL2612" s="246"/>
    </row>
    <row r="2613" spans="3:38" s="47" customFormat="1" ht="38.25" customHeight="1" x14ac:dyDescent="0.25">
      <c r="C2613" s="243"/>
      <c r="H2613" s="243"/>
      <c r="L2613" s="282"/>
      <c r="M2613" s="243"/>
      <c r="O2613" s="243"/>
      <c r="P2613" s="246"/>
      <c r="Q2613" s="246"/>
      <c r="R2613" s="246"/>
      <c r="S2613" s="246"/>
      <c r="T2613" s="246"/>
      <c r="U2613" s="246"/>
      <c r="V2613" s="246"/>
      <c r="W2613" s="246"/>
      <c r="X2613" s="246"/>
      <c r="Y2613" s="246"/>
      <c r="Z2613" s="246"/>
      <c r="AA2613" s="246"/>
      <c r="AB2613" s="246"/>
      <c r="AC2613" s="246"/>
      <c r="AD2613" s="246"/>
      <c r="AE2613" s="246"/>
      <c r="AF2613" s="246"/>
      <c r="AG2613" s="246"/>
      <c r="AH2613" s="246"/>
      <c r="AI2613" s="246"/>
      <c r="AJ2613" s="246"/>
      <c r="AK2613" s="246"/>
      <c r="AL2613" s="246"/>
    </row>
    <row r="2614" spans="3:38" s="47" customFormat="1" ht="38.25" customHeight="1" x14ac:dyDescent="0.25">
      <c r="C2614" s="243"/>
      <c r="H2614" s="243"/>
      <c r="L2614" s="282"/>
      <c r="M2614" s="243"/>
      <c r="O2614" s="243"/>
      <c r="P2614" s="246"/>
      <c r="Q2614" s="246"/>
      <c r="R2614" s="246"/>
      <c r="S2614" s="246"/>
      <c r="T2614" s="246"/>
      <c r="U2614" s="246"/>
      <c r="V2614" s="246"/>
      <c r="W2614" s="246"/>
      <c r="X2614" s="246"/>
      <c r="Y2614" s="246"/>
      <c r="Z2614" s="246"/>
      <c r="AA2614" s="246"/>
      <c r="AB2614" s="246"/>
      <c r="AC2614" s="246"/>
      <c r="AD2614" s="246"/>
      <c r="AE2614" s="246"/>
      <c r="AF2614" s="246"/>
      <c r="AG2614" s="246"/>
      <c r="AH2614" s="246"/>
      <c r="AI2614" s="246"/>
      <c r="AJ2614" s="246"/>
      <c r="AK2614" s="246"/>
      <c r="AL2614" s="246"/>
    </row>
    <row r="2615" spans="3:38" s="47" customFormat="1" ht="38.25" customHeight="1" x14ac:dyDescent="0.25">
      <c r="C2615" s="243"/>
      <c r="H2615" s="243"/>
      <c r="L2615" s="282"/>
      <c r="M2615" s="243"/>
      <c r="O2615" s="243"/>
      <c r="P2615" s="246"/>
      <c r="Q2615" s="246"/>
      <c r="R2615" s="246"/>
      <c r="S2615" s="246"/>
      <c r="T2615" s="246"/>
      <c r="U2615" s="246"/>
      <c r="V2615" s="246"/>
      <c r="W2615" s="246"/>
      <c r="X2615" s="246"/>
      <c r="Y2615" s="246"/>
      <c r="Z2615" s="246"/>
      <c r="AA2615" s="246"/>
      <c r="AB2615" s="246"/>
      <c r="AC2615" s="246"/>
      <c r="AD2615" s="246"/>
      <c r="AE2615" s="246"/>
      <c r="AF2615" s="246"/>
      <c r="AG2615" s="246"/>
      <c r="AH2615" s="246"/>
      <c r="AI2615" s="246"/>
      <c r="AJ2615" s="246"/>
      <c r="AK2615" s="246"/>
      <c r="AL2615" s="246"/>
    </row>
    <row r="2616" spans="3:38" s="47" customFormat="1" ht="38.25" customHeight="1" x14ac:dyDescent="0.25">
      <c r="C2616" s="243"/>
      <c r="H2616" s="243"/>
      <c r="L2616" s="282"/>
      <c r="M2616" s="243"/>
      <c r="O2616" s="243"/>
      <c r="P2616" s="246"/>
      <c r="Q2616" s="246"/>
      <c r="R2616" s="246"/>
      <c r="S2616" s="246"/>
      <c r="T2616" s="246"/>
      <c r="U2616" s="246"/>
      <c r="V2616" s="246"/>
      <c r="W2616" s="246"/>
      <c r="X2616" s="246"/>
      <c r="Y2616" s="246"/>
      <c r="Z2616" s="246"/>
      <c r="AA2616" s="246"/>
      <c r="AB2616" s="246"/>
      <c r="AC2616" s="246"/>
      <c r="AD2616" s="246"/>
      <c r="AE2616" s="246"/>
      <c r="AF2616" s="246"/>
      <c r="AG2616" s="246"/>
      <c r="AH2616" s="246"/>
      <c r="AI2616" s="246"/>
      <c r="AJ2616" s="246"/>
      <c r="AK2616" s="246"/>
      <c r="AL2616" s="246"/>
    </row>
    <row r="2617" spans="3:38" s="47" customFormat="1" ht="38.25" customHeight="1" x14ac:dyDescent="0.25">
      <c r="C2617" s="243"/>
      <c r="H2617" s="243"/>
      <c r="L2617" s="282"/>
      <c r="M2617" s="243"/>
      <c r="O2617" s="243"/>
      <c r="P2617" s="246"/>
      <c r="Q2617" s="246"/>
      <c r="R2617" s="246"/>
      <c r="S2617" s="246"/>
      <c r="T2617" s="246"/>
      <c r="U2617" s="246"/>
      <c r="V2617" s="246"/>
      <c r="W2617" s="246"/>
      <c r="X2617" s="246"/>
      <c r="Y2617" s="246"/>
      <c r="Z2617" s="246"/>
      <c r="AA2617" s="246"/>
      <c r="AB2617" s="246"/>
      <c r="AC2617" s="246"/>
      <c r="AD2617" s="246"/>
      <c r="AE2617" s="246"/>
      <c r="AF2617" s="246"/>
      <c r="AG2617" s="246"/>
      <c r="AH2617" s="246"/>
      <c r="AI2617" s="246"/>
      <c r="AJ2617" s="246"/>
      <c r="AK2617" s="246"/>
      <c r="AL2617" s="246"/>
    </row>
    <row r="2618" spans="3:38" s="47" customFormat="1" ht="38.25" customHeight="1" x14ac:dyDescent="0.25">
      <c r="C2618" s="243"/>
      <c r="H2618" s="243"/>
      <c r="L2618" s="282"/>
      <c r="M2618" s="243"/>
      <c r="O2618" s="243"/>
      <c r="P2618" s="246"/>
      <c r="Q2618" s="246"/>
      <c r="R2618" s="246"/>
      <c r="S2618" s="246"/>
      <c r="T2618" s="246"/>
      <c r="U2618" s="246"/>
      <c r="V2618" s="246"/>
      <c r="W2618" s="246"/>
      <c r="X2618" s="246"/>
      <c r="Y2618" s="246"/>
      <c r="Z2618" s="246"/>
      <c r="AA2618" s="246"/>
      <c r="AB2618" s="246"/>
      <c r="AC2618" s="246"/>
      <c r="AD2618" s="246"/>
      <c r="AE2618" s="246"/>
      <c r="AF2618" s="246"/>
      <c r="AG2618" s="246"/>
      <c r="AH2618" s="246"/>
      <c r="AI2618" s="246"/>
      <c r="AJ2618" s="246"/>
      <c r="AK2618" s="246"/>
      <c r="AL2618" s="246"/>
    </row>
    <row r="2619" spans="3:38" s="47" customFormat="1" ht="38.25" customHeight="1" x14ac:dyDescent="0.25">
      <c r="C2619" s="243"/>
      <c r="H2619" s="243"/>
      <c r="L2619" s="282"/>
      <c r="M2619" s="243"/>
      <c r="O2619" s="243"/>
      <c r="P2619" s="246"/>
      <c r="Q2619" s="246"/>
      <c r="R2619" s="246"/>
      <c r="S2619" s="246"/>
      <c r="T2619" s="246"/>
      <c r="U2619" s="246"/>
      <c r="V2619" s="246"/>
      <c r="W2619" s="246"/>
      <c r="X2619" s="246"/>
      <c r="Y2619" s="246"/>
      <c r="Z2619" s="246"/>
      <c r="AA2619" s="246"/>
      <c r="AB2619" s="246"/>
      <c r="AC2619" s="246"/>
      <c r="AD2619" s="246"/>
      <c r="AE2619" s="246"/>
      <c r="AF2619" s="246"/>
      <c r="AG2619" s="246"/>
      <c r="AH2619" s="246"/>
      <c r="AI2619" s="246"/>
      <c r="AJ2619" s="246"/>
      <c r="AK2619" s="246"/>
      <c r="AL2619" s="246"/>
    </row>
    <row r="2620" spans="3:38" s="47" customFormat="1" ht="38.25" customHeight="1" x14ac:dyDescent="0.25">
      <c r="C2620" s="243"/>
      <c r="H2620" s="243"/>
      <c r="L2620" s="282"/>
      <c r="M2620" s="243"/>
      <c r="O2620" s="243"/>
      <c r="P2620" s="246"/>
      <c r="Q2620" s="246"/>
      <c r="R2620" s="246"/>
      <c r="S2620" s="246"/>
      <c r="T2620" s="246"/>
      <c r="U2620" s="246"/>
      <c r="V2620" s="246"/>
      <c r="W2620" s="246"/>
      <c r="X2620" s="246"/>
      <c r="Y2620" s="246"/>
      <c r="Z2620" s="246"/>
      <c r="AA2620" s="246"/>
      <c r="AB2620" s="246"/>
      <c r="AC2620" s="246"/>
      <c r="AD2620" s="246"/>
      <c r="AE2620" s="246"/>
      <c r="AF2620" s="246"/>
      <c r="AG2620" s="246"/>
      <c r="AH2620" s="246"/>
      <c r="AI2620" s="246"/>
      <c r="AJ2620" s="246"/>
      <c r="AK2620" s="246"/>
      <c r="AL2620" s="246"/>
    </row>
    <row r="2621" spans="3:38" s="47" customFormat="1" ht="38.25" customHeight="1" x14ac:dyDescent="0.25">
      <c r="C2621" s="243"/>
      <c r="H2621" s="243"/>
      <c r="L2621" s="282"/>
      <c r="M2621" s="243"/>
      <c r="O2621" s="243"/>
      <c r="P2621" s="246"/>
      <c r="Q2621" s="246"/>
      <c r="R2621" s="246"/>
      <c r="S2621" s="246"/>
      <c r="T2621" s="246"/>
      <c r="U2621" s="246"/>
      <c r="V2621" s="246"/>
      <c r="W2621" s="246"/>
      <c r="X2621" s="246"/>
      <c r="Y2621" s="246"/>
      <c r="Z2621" s="246"/>
      <c r="AA2621" s="246"/>
      <c r="AB2621" s="246"/>
      <c r="AC2621" s="246"/>
      <c r="AD2621" s="246"/>
      <c r="AE2621" s="246"/>
      <c r="AF2621" s="246"/>
      <c r="AG2621" s="246"/>
      <c r="AH2621" s="246"/>
      <c r="AI2621" s="246"/>
      <c r="AJ2621" s="246"/>
      <c r="AK2621" s="246"/>
      <c r="AL2621" s="246"/>
    </row>
    <row r="2622" spans="3:38" s="47" customFormat="1" ht="38.25" customHeight="1" x14ac:dyDescent="0.25">
      <c r="C2622" s="243"/>
      <c r="H2622" s="243"/>
      <c r="L2622" s="282"/>
      <c r="M2622" s="243"/>
      <c r="O2622" s="243"/>
      <c r="P2622" s="246"/>
      <c r="Q2622" s="246"/>
      <c r="R2622" s="246"/>
      <c r="S2622" s="246"/>
      <c r="T2622" s="246"/>
      <c r="U2622" s="246"/>
      <c r="V2622" s="246"/>
      <c r="W2622" s="246"/>
      <c r="X2622" s="246"/>
      <c r="Y2622" s="246"/>
      <c r="Z2622" s="246"/>
      <c r="AA2622" s="246"/>
      <c r="AB2622" s="246"/>
      <c r="AC2622" s="246"/>
      <c r="AD2622" s="246"/>
      <c r="AE2622" s="246"/>
      <c r="AF2622" s="246"/>
      <c r="AG2622" s="246"/>
      <c r="AH2622" s="246"/>
      <c r="AI2622" s="246"/>
      <c r="AJ2622" s="246"/>
      <c r="AK2622" s="246"/>
      <c r="AL2622" s="246"/>
    </row>
    <row r="2623" spans="3:38" s="47" customFormat="1" ht="38.25" customHeight="1" x14ac:dyDescent="0.25">
      <c r="C2623" s="243"/>
      <c r="H2623" s="243"/>
      <c r="L2623" s="282"/>
      <c r="M2623" s="243"/>
      <c r="O2623" s="243"/>
      <c r="P2623" s="246"/>
      <c r="Q2623" s="246"/>
      <c r="R2623" s="246"/>
      <c r="S2623" s="246"/>
      <c r="T2623" s="246"/>
      <c r="U2623" s="246"/>
      <c r="V2623" s="246"/>
      <c r="W2623" s="246"/>
      <c r="X2623" s="246"/>
      <c r="Y2623" s="246"/>
      <c r="Z2623" s="246"/>
      <c r="AA2623" s="246"/>
      <c r="AB2623" s="246"/>
      <c r="AC2623" s="246"/>
      <c r="AD2623" s="246"/>
      <c r="AE2623" s="246"/>
      <c r="AF2623" s="246"/>
      <c r="AG2623" s="246"/>
      <c r="AH2623" s="246"/>
      <c r="AI2623" s="246"/>
      <c r="AJ2623" s="246"/>
      <c r="AK2623" s="246"/>
      <c r="AL2623" s="246"/>
    </row>
    <row r="2624" spans="3:38" s="47" customFormat="1" ht="38.25" customHeight="1" x14ac:dyDescent="0.25">
      <c r="C2624" s="243"/>
      <c r="H2624" s="243"/>
      <c r="L2624" s="282"/>
      <c r="M2624" s="243"/>
      <c r="O2624" s="243"/>
      <c r="P2624" s="246"/>
      <c r="Q2624" s="246"/>
      <c r="R2624" s="246"/>
      <c r="S2624" s="246"/>
      <c r="T2624" s="246"/>
      <c r="U2624" s="246"/>
      <c r="V2624" s="246"/>
      <c r="W2624" s="246"/>
      <c r="X2624" s="246"/>
      <c r="Y2624" s="246"/>
      <c r="Z2624" s="246"/>
      <c r="AA2624" s="246"/>
      <c r="AB2624" s="246"/>
      <c r="AC2624" s="246"/>
      <c r="AD2624" s="246"/>
      <c r="AE2624" s="246"/>
      <c r="AF2624" s="246"/>
      <c r="AG2624" s="246"/>
      <c r="AH2624" s="246"/>
      <c r="AI2624" s="246"/>
      <c r="AJ2624" s="246"/>
      <c r="AK2624" s="246"/>
      <c r="AL2624" s="246"/>
    </row>
    <row r="2625" spans="3:38" s="47" customFormat="1" ht="38.25" customHeight="1" x14ac:dyDescent="0.25">
      <c r="C2625" s="243"/>
      <c r="H2625" s="243"/>
      <c r="L2625" s="282"/>
      <c r="M2625" s="243"/>
      <c r="O2625" s="243"/>
      <c r="P2625" s="246"/>
      <c r="Q2625" s="246"/>
      <c r="R2625" s="246"/>
      <c r="S2625" s="246"/>
      <c r="T2625" s="246"/>
      <c r="U2625" s="246"/>
      <c r="V2625" s="246"/>
      <c r="W2625" s="246"/>
      <c r="X2625" s="246"/>
      <c r="Y2625" s="246"/>
      <c r="Z2625" s="246"/>
      <c r="AA2625" s="246"/>
      <c r="AB2625" s="246"/>
      <c r="AC2625" s="246"/>
      <c r="AD2625" s="246"/>
      <c r="AE2625" s="246"/>
      <c r="AF2625" s="246"/>
      <c r="AG2625" s="246"/>
      <c r="AH2625" s="246"/>
      <c r="AI2625" s="246"/>
      <c r="AJ2625" s="246"/>
      <c r="AK2625" s="246"/>
      <c r="AL2625" s="246"/>
    </row>
    <row r="2626" spans="3:38" s="47" customFormat="1" ht="38.25" customHeight="1" x14ac:dyDescent="0.25">
      <c r="C2626" s="243"/>
      <c r="H2626" s="243"/>
      <c r="L2626" s="282"/>
      <c r="M2626" s="243"/>
      <c r="O2626" s="243"/>
      <c r="P2626" s="246"/>
      <c r="Q2626" s="246"/>
      <c r="R2626" s="246"/>
      <c r="S2626" s="246"/>
      <c r="T2626" s="246"/>
      <c r="U2626" s="246"/>
      <c r="V2626" s="246"/>
      <c r="W2626" s="246"/>
      <c r="X2626" s="246"/>
      <c r="Y2626" s="246"/>
      <c r="Z2626" s="246"/>
      <c r="AA2626" s="246"/>
      <c r="AB2626" s="246"/>
      <c r="AC2626" s="246"/>
      <c r="AD2626" s="246"/>
      <c r="AE2626" s="246"/>
      <c r="AF2626" s="246"/>
      <c r="AG2626" s="246"/>
      <c r="AH2626" s="246"/>
      <c r="AI2626" s="246"/>
      <c r="AJ2626" s="246"/>
      <c r="AK2626" s="246"/>
      <c r="AL2626" s="246"/>
    </row>
    <row r="2627" spans="3:38" s="47" customFormat="1" ht="38.25" customHeight="1" x14ac:dyDescent="0.25">
      <c r="C2627" s="243"/>
      <c r="H2627" s="243"/>
      <c r="L2627" s="282"/>
      <c r="M2627" s="243"/>
      <c r="O2627" s="243"/>
      <c r="P2627" s="246"/>
      <c r="Q2627" s="246"/>
      <c r="R2627" s="246"/>
      <c r="S2627" s="246"/>
      <c r="T2627" s="246"/>
      <c r="U2627" s="246"/>
      <c r="V2627" s="246"/>
      <c r="W2627" s="246"/>
      <c r="X2627" s="246"/>
      <c r="Y2627" s="246"/>
      <c r="Z2627" s="246"/>
      <c r="AA2627" s="246"/>
      <c r="AB2627" s="246"/>
      <c r="AC2627" s="246"/>
      <c r="AD2627" s="246"/>
      <c r="AE2627" s="246"/>
      <c r="AF2627" s="246"/>
      <c r="AG2627" s="246"/>
      <c r="AH2627" s="246"/>
      <c r="AI2627" s="246"/>
      <c r="AJ2627" s="246"/>
      <c r="AK2627" s="246"/>
      <c r="AL2627" s="246"/>
    </row>
    <row r="2628" spans="3:38" s="47" customFormat="1" ht="38.25" customHeight="1" x14ac:dyDescent="0.25">
      <c r="C2628" s="243"/>
      <c r="H2628" s="243"/>
      <c r="L2628" s="282"/>
      <c r="M2628" s="243"/>
      <c r="O2628" s="243"/>
      <c r="P2628" s="246"/>
      <c r="Q2628" s="246"/>
      <c r="R2628" s="246"/>
      <c r="S2628" s="246"/>
      <c r="T2628" s="246"/>
      <c r="U2628" s="246"/>
      <c r="V2628" s="246"/>
      <c r="W2628" s="246"/>
      <c r="X2628" s="246"/>
      <c r="Y2628" s="246"/>
      <c r="Z2628" s="246"/>
      <c r="AA2628" s="246"/>
      <c r="AB2628" s="246"/>
      <c r="AC2628" s="246"/>
      <c r="AD2628" s="246"/>
      <c r="AE2628" s="246"/>
      <c r="AF2628" s="246"/>
      <c r="AG2628" s="246"/>
      <c r="AH2628" s="246"/>
      <c r="AI2628" s="246"/>
      <c r="AJ2628" s="246"/>
      <c r="AK2628" s="246"/>
      <c r="AL2628" s="246"/>
    </row>
    <row r="2629" spans="3:38" s="47" customFormat="1" ht="38.25" customHeight="1" x14ac:dyDescent="0.25">
      <c r="C2629" s="243"/>
      <c r="H2629" s="243"/>
      <c r="L2629" s="282"/>
      <c r="M2629" s="243"/>
      <c r="O2629" s="243"/>
      <c r="P2629" s="246"/>
      <c r="Q2629" s="246"/>
      <c r="R2629" s="246"/>
      <c r="S2629" s="246"/>
      <c r="T2629" s="246"/>
      <c r="U2629" s="246"/>
      <c r="V2629" s="246"/>
      <c r="W2629" s="246"/>
      <c r="X2629" s="246"/>
      <c r="Y2629" s="246"/>
      <c r="Z2629" s="246"/>
      <c r="AA2629" s="246"/>
      <c r="AB2629" s="246"/>
      <c r="AC2629" s="246"/>
      <c r="AD2629" s="246"/>
      <c r="AE2629" s="246"/>
      <c r="AF2629" s="246"/>
      <c r="AG2629" s="246"/>
      <c r="AH2629" s="246"/>
      <c r="AI2629" s="246"/>
      <c r="AJ2629" s="246"/>
      <c r="AK2629" s="246"/>
      <c r="AL2629" s="246"/>
    </row>
    <row r="2630" spans="3:38" s="47" customFormat="1" ht="38.25" customHeight="1" x14ac:dyDescent="0.25">
      <c r="C2630" s="243"/>
      <c r="H2630" s="243"/>
      <c r="L2630" s="282"/>
      <c r="M2630" s="243"/>
      <c r="O2630" s="243"/>
      <c r="P2630" s="246"/>
      <c r="Q2630" s="246"/>
      <c r="R2630" s="246"/>
      <c r="S2630" s="246"/>
      <c r="T2630" s="246"/>
      <c r="U2630" s="246"/>
      <c r="V2630" s="246"/>
      <c r="W2630" s="246"/>
      <c r="X2630" s="246"/>
      <c r="Y2630" s="246"/>
      <c r="Z2630" s="246"/>
      <c r="AA2630" s="246"/>
      <c r="AB2630" s="246"/>
      <c r="AC2630" s="246"/>
      <c r="AD2630" s="246"/>
      <c r="AE2630" s="246"/>
      <c r="AF2630" s="246"/>
      <c r="AG2630" s="246"/>
      <c r="AH2630" s="246"/>
      <c r="AI2630" s="246"/>
      <c r="AJ2630" s="246"/>
      <c r="AK2630" s="246"/>
      <c r="AL2630" s="246"/>
    </row>
    <row r="2631" spans="3:38" s="47" customFormat="1" ht="38.25" customHeight="1" x14ac:dyDescent="0.25">
      <c r="C2631" s="243"/>
      <c r="H2631" s="243"/>
      <c r="L2631" s="282"/>
      <c r="M2631" s="243"/>
      <c r="O2631" s="243"/>
      <c r="P2631" s="246"/>
      <c r="Q2631" s="246"/>
      <c r="R2631" s="246"/>
      <c r="S2631" s="246"/>
      <c r="T2631" s="246"/>
      <c r="U2631" s="246"/>
      <c r="V2631" s="246"/>
      <c r="W2631" s="246"/>
      <c r="X2631" s="246"/>
      <c r="Y2631" s="246"/>
      <c r="Z2631" s="246"/>
      <c r="AA2631" s="246"/>
      <c r="AB2631" s="246"/>
      <c r="AC2631" s="246"/>
      <c r="AD2631" s="246"/>
      <c r="AE2631" s="246"/>
      <c r="AF2631" s="246"/>
      <c r="AG2631" s="246"/>
      <c r="AH2631" s="246"/>
      <c r="AI2631" s="246"/>
      <c r="AJ2631" s="246"/>
      <c r="AK2631" s="246"/>
      <c r="AL2631" s="246"/>
    </row>
    <row r="2632" spans="3:38" s="47" customFormat="1" ht="38.25" customHeight="1" x14ac:dyDescent="0.25">
      <c r="C2632" s="243"/>
      <c r="H2632" s="243"/>
      <c r="L2632" s="282"/>
      <c r="M2632" s="243"/>
      <c r="O2632" s="243"/>
      <c r="P2632" s="246"/>
      <c r="Q2632" s="246"/>
      <c r="R2632" s="246"/>
      <c r="S2632" s="246"/>
      <c r="T2632" s="246"/>
      <c r="U2632" s="246"/>
      <c r="V2632" s="246"/>
      <c r="W2632" s="246"/>
      <c r="X2632" s="246"/>
      <c r="Y2632" s="246"/>
      <c r="Z2632" s="246"/>
      <c r="AA2632" s="246"/>
      <c r="AB2632" s="246"/>
      <c r="AC2632" s="246"/>
      <c r="AD2632" s="246"/>
      <c r="AE2632" s="246"/>
      <c r="AF2632" s="246"/>
      <c r="AG2632" s="246"/>
      <c r="AH2632" s="246"/>
      <c r="AI2632" s="246"/>
      <c r="AJ2632" s="246"/>
      <c r="AK2632" s="246"/>
      <c r="AL2632" s="246"/>
    </row>
    <row r="2633" spans="3:38" s="47" customFormat="1" ht="38.25" customHeight="1" x14ac:dyDescent="0.25">
      <c r="C2633" s="243"/>
      <c r="H2633" s="243"/>
      <c r="L2633" s="282"/>
      <c r="M2633" s="243"/>
      <c r="O2633" s="243"/>
      <c r="P2633" s="246"/>
      <c r="Q2633" s="246"/>
      <c r="R2633" s="246"/>
      <c r="S2633" s="246"/>
      <c r="T2633" s="246"/>
      <c r="U2633" s="246"/>
      <c r="V2633" s="246"/>
      <c r="W2633" s="246"/>
      <c r="X2633" s="246"/>
      <c r="Y2633" s="246"/>
      <c r="Z2633" s="246"/>
      <c r="AA2633" s="246"/>
      <c r="AB2633" s="246"/>
      <c r="AC2633" s="246"/>
      <c r="AD2633" s="246"/>
      <c r="AE2633" s="246"/>
      <c r="AF2633" s="246"/>
      <c r="AG2633" s="246"/>
      <c r="AH2633" s="246"/>
      <c r="AI2633" s="246"/>
      <c r="AJ2633" s="246"/>
      <c r="AK2633" s="246"/>
      <c r="AL2633" s="246"/>
    </row>
    <row r="2634" spans="3:38" s="47" customFormat="1" ht="38.25" customHeight="1" x14ac:dyDescent="0.25">
      <c r="C2634" s="243"/>
      <c r="H2634" s="243"/>
      <c r="L2634" s="282"/>
      <c r="M2634" s="243"/>
      <c r="O2634" s="243"/>
      <c r="P2634" s="246"/>
      <c r="Q2634" s="246"/>
      <c r="R2634" s="246"/>
      <c r="S2634" s="246"/>
      <c r="T2634" s="246"/>
      <c r="U2634" s="246"/>
      <c r="V2634" s="246"/>
      <c r="W2634" s="246"/>
      <c r="X2634" s="246"/>
      <c r="Y2634" s="246"/>
      <c r="Z2634" s="246"/>
      <c r="AA2634" s="246"/>
      <c r="AB2634" s="246"/>
      <c r="AC2634" s="246"/>
      <c r="AD2634" s="246"/>
      <c r="AE2634" s="246"/>
      <c r="AF2634" s="246"/>
      <c r="AG2634" s="246"/>
      <c r="AH2634" s="246"/>
      <c r="AI2634" s="246"/>
      <c r="AJ2634" s="246"/>
      <c r="AK2634" s="246"/>
      <c r="AL2634" s="246"/>
    </row>
    <row r="2635" spans="3:38" s="47" customFormat="1" ht="38.25" customHeight="1" x14ac:dyDescent="0.25">
      <c r="C2635" s="243"/>
      <c r="H2635" s="243"/>
      <c r="L2635" s="282"/>
      <c r="M2635" s="243"/>
      <c r="O2635" s="243"/>
      <c r="P2635" s="246"/>
      <c r="Q2635" s="246"/>
      <c r="R2635" s="246"/>
      <c r="S2635" s="246"/>
      <c r="T2635" s="246"/>
      <c r="U2635" s="246"/>
      <c r="V2635" s="246"/>
      <c r="W2635" s="246"/>
      <c r="X2635" s="246"/>
      <c r="Y2635" s="246"/>
      <c r="Z2635" s="246"/>
      <c r="AA2635" s="246"/>
      <c r="AB2635" s="246"/>
      <c r="AC2635" s="246"/>
      <c r="AD2635" s="246"/>
      <c r="AE2635" s="246"/>
      <c r="AF2635" s="246"/>
      <c r="AG2635" s="246"/>
      <c r="AH2635" s="246"/>
      <c r="AI2635" s="246"/>
      <c r="AJ2635" s="246"/>
      <c r="AK2635" s="246"/>
      <c r="AL2635" s="246"/>
    </row>
    <row r="2636" spans="3:38" s="47" customFormat="1" ht="38.25" customHeight="1" x14ac:dyDescent="0.25">
      <c r="C2636" s="243"/>
      <c r="H2636" s="243"/>
      <c r="L2636" s="282"/>
      <c r="M2636" s="243"/>
      <c r="O2636" s="243"/>
      <c r="P2636" s="246"/>
      <c r="Q2636" s="246"/>
      <c r="R2636" s="246"/>
      <c r="S2636" s="246"/>
      <c r="T2636" s="246"/>
      <c r="U2636" s="246"/>
      <c r="V2636" s="246"/>
      <c r="W2636" s="246"/>
      <c r="X2636" s="246"/>
      <c r="Y2636" s="246"/>
      <c r="Z2636" s="246"/>
      <c r="AA2636" s="246"/>
      <c r="AB2636" s="246"/>
      <c r="AC2636" s="246"/>
      <c r="AD2636" s="246"/>
      <c r="AE2636" s="246"/>
      <c r="AF2636" s="246"/>
      <c r="AG2636" s="246"/>
      <c r="AH2636" s="246"/>
      <c r="AI2636" s="246"/>
      <c r="AJ2636" s="246"/>
      <c r="AK2636" s="246"/>
      <c r="AL2636" s="246"/>
    </row>
    <row r="2637" spans="3:38" s="47" customFormat="1" ht="38.25" customHeight="1" x14ac:dyDescent="0.25">
      <c r="C2637" s="243"/>
      <c r="H2637" s="243"/>
      <c r="L2637" s="282"/>
      <c r="M2637" s="243"/>
      <c r="O2637" s="243"/>
      <c r="P2637" s="246"/>
      <c r="Q2637" s="246"/>
      <c r="R2637" s="246"/>
      <c r="S2637" s="246"/>
      <c r="T2637" s="246"/>
      <c r="U2637" s="246"/>
      <c r="V2637" s="246"/>
      <c r="W2637" s="246"/>
      <c r="X2637" s="246"/>
      <c r="Y2637" s="246"/>
      <c r="Z2637" s="246"/>
      <c r="AA2637" s="246"/>
      <c r="AB2637" s="246"/>
      <c r="AC2637" s="246"/>
      <c r="AD2637" s="246"/>
      <c r="AE2637" s="246"/>
      <c r="AF2637" s="246"/>
      <c r="AG2637" s="246"/>
      <c r="AH2637" s="246"/>
      <c r="AI2637" s="246"/>
      <c r="AJ2637" s="246"/>
      <c r="AK2637" s="246"/>
      <c r="AL2637" s="246"/>
    </row>
    <row r="2638" spans="3:38" s="47" customFormat="1" ht="38.25" customHeight="1" x14ac:dyDescent="0.25">
      <c r="C2638" s="243"/>
      <c r="H2638" s="243"/>
      <c r="L2638" s="282"/>
      <c r="M2638" s="243"/>
      <c r="O2638" s="243"/>
      <c r="P2638" s="246"/>
      <c r="Q2638" s="246"/>
      <c r="R2638" s="246"/>
      <c r="S2638" s="246"/>
      <c r="T2638" s="246"/>
      <c r="U2638" s="246"/>
      <c r="V2638" s="246"/>
      <c r="W2638" s="246"/>
      <c r="X2638" s="246"/>
      <c r="Y2638" s="246"/>
      <c r="Z2638" s="246"/>
      <c r="AA2638" s="246"/>
      <c r="AB2638" s="246"/>
      <c r="AC2638" s="246"/>
      <c r="AD2638" s="246"/>
      <c r="AE2638" s="246"/>
      <c r="AF2638" s="246"/>
      <c r="AG2638" s="246"/>
      <c r="AH2638" s="246"/>
      <c r="AI2638" s="246"/>
      <c r="AJ2638" s="246"/>
      <c r="AK2638" s="246"/>
      <c r="AL2638" s="246"/>
    </row>
    <row r="2639" spans="3:38" s="47" customFormat="1" ht="38.25" customHeight="1" x14ac:dyDescent="0.25">
      <c r="C2639" s="243"/>
      <c r="H2639" s="243"/>
      <c r="L2639" s="282"/>
      <c r="M2639" s="243"/>
      <c r="O2639" s="243"/>
      <c r="P2639" s="246"/>
      <c r="Q2639" s="246"/>
      <c r="R2639" s="246"/>
      <c r="S2639" s="246"/>
      <c r="T2639" s="246"/>
      <c r="U2639" s="246"/>
      <c r="V2639" s="246"/>
      <c r="W2639" s="246"/>
      <c r="X2639" s="246"/>
      <c r="Y2639" s="246"/>
      <c r="Z2639" s="246"/>
      <c r="AA2639" s="246"/>
      <c r="AB2639" s="246"/>
      <c r="AC2639" s="246"/>
      <c r="AD2639" s="246"/>
      <c r="AE2639" s="246"/>
      <c r="AF2639" s="246"/>
      <c r="AG2639" s="246"/>
      <c r="AH2639" s="246"/>
      <c r="AI2639" s="246"/>
      <c r="AJ2639" s="246"/>
      <c r="AK2639" s="246"/>
      <c r="AL2639" s="246"/>
    </row>
    <row r="2640" spans="3:38" s="47" customFormat="1" ht="38.25" customHeight="1" x14ac:dyDescent="0.25">
      <c r="C2640" s="243"/>
      <c r="H2640" s="243"/>
      <c r="L2640" s="282"/>
      <c r="M2640" s="243"/>
      <c r="O2640" s="243"/>
      <c r="P2640" s="246"/>
      <c r="Q2640" s="246"/>
      <c r="R2640" s="246"/>
      <c r="S2640" s="246"/>
      <c r="T2640" s="246"/>
      <c r="U2640" s="246"/>
      <c r="V2640" s="246"/>
      <c r="W2640" s="246"/>
      <c r="X2640" s="246"/>
      <c r="Y2640" s="246"/>
      <c r="Z2640" s="246"/>
      <c r="AA2640" s="246"/>
      <c r="AB2640" s="246"/>
      <c r="AC2640" s="246"/>
      <c r="AD2640" s="246"/>
      <c r="AE2640" s="246"/>
      <c r="AF2640" s="246"/>
      <c r="AG2640" s="246"/>
      <c r="AH2640" s="246"/>
      <c r="AI2640" s="246"/>
      <c r="AJ2640" s="246"/>
      <c r="AK2640" s="246"/>
      <c r="AL2640" s="246"/>
    </row>
    <row r="2641" spans="3:38" s="47" customFormat="1" ht="38.25" customHeight="1" x14ac:dyDescent="0.25">
      <c r="C2641" s="243"/>
      <c r="H2641" s="243"/>
      <c r="L2641" s="282"/>
      <c r="M2641" s="243"/>
      <c r="O2641" s="243"/>
      <c r="P2641" s="246"/>
      <c r="Q2641" s="246"/>
      <c r="R2641" s="246"/>
      <c r="S2641" s="246"/>
      <c r="T2641" s="246"/>
      <c r="U2641" s="246"/>
      <c r="V2641" s="246"/>
      <c r="W2641" s="246"/>
      <c r="X2641" s="246"/>
      <c r="Y2641" s="246"/>
      <c r="Z2641" s="246"/>
      <c r="AA2641" s="246"/>
      <c r="AB2641" s="246"/>
      <c r="AC2641" s="246"/>
      <c r="AD2641" s="246"/>
      <c r="AE2641" s="246"/>
      <c r="AF2641" s="246"/>
      <c r="AG2641" s="246"/>
      <c r="AH2641" s="246"/>
      <c r="AI2641" s="246"/>
      <c r="AJ2641" s="246"/>
      <c r="AK2641" s="246"/>
      <c r="AL2641" s="246"/>
    </row>
    <row r="2642" spans="3:38" s="47" customFormat="1" ht="38.25" customHeight="1" x14ac:dyDescent="0.25">
      <c r="C2642" s="243"/>
      <c r="H2642" s="243"/>
      <c r="L2642" s="282"/>
      <c r="M2642" s="243"/>
      <c r="O2642" s="243"/>
      <c r="P2642" s="246"/>
      <c r="Q2642" s="246"/>
      <c r="R2642" s="246"/>
      <c r="S2642" s="246"/>
      <c r="T2642" s="246"/>
      <c r="U2642" s="246"/>
      <c r="V2642" s="246"/>
      <c r="W2642" s="246"/>
      <c r="X2642" s="246"/>
      <c r="Y2642" s="246"/>
      <c r="Z2642" s="246"/>
      <c r="AA2642" s="246"/>
      <c r="AB2642" s="246"/>
      <c r="AC2642" s="246"/>
      <c r="AD2642" s="246"/>
      <c r="AE2642" s="246"/>
      <c r="AF2642" s="246"/>
      <c r="AG2642" s="246"/>
      <c r="AH2642" s="246"/>
      <c r="AI2642" s="246"/>
      <c r="AJ2642" s="246"/>
      <c r="AK2642" s="246"/>
      <c r="AL2642" s="246"/>
    </row>
    <row r="2643" spans="3:38" s="47" customFormat="1" ht="38.25" customHeight="1" x14ac:dyDescent="0.25">
      <c r="C2643" s="243"/>
      <c r="H2643" s="243"/>
      <c r="L2643" s="282"/>
      <c r="M2643" s="243"/>
      <c r="O2643" s="243"/>
      <c r="P2643" s="246"/>
      <c r="Q2643" s="246"/>
      <c r="R2643" s="246"/>
      <c r="S2643" s="246"/>
      <c r="T2643" s="246"/>
      <c r="U2643" s="246"/>
      <c r="V2643" s="246"/>
      <c r="W2643" s="246"/>
      <c r="X2643" s="246"/>
      <c r="Y2643" s="246"/>
      <c r="Z2643" s="246"/>
      <c r="AA2643" s="246"/>
      <c r="AB2643" s="246"/>
      <c r="AC2643" s="246"/>
      <c r="AD2643" s="246"/>
      <c r="AE2643" s="246"/>
      <c r="AF2643" s="246"/>
      <c r="AG2643" s="246"/>
      <c r="AH2643" s="246"/>
      <c r="AI2643" s="246"/>
      <c r="AJ2643" s="246"/>
      <c r="AK2643" s="246"/>
      <c r="AL2643" s="246"/>
    </row>
    <row r="2644" spans="3:38" s="47" customFormat="1" ht="38.25" customHeight="1" x14ac:dyDescent="0.25">
      <c r="C2644" s="243"/>
      <c r="H2644" s="243"/>
      <c r="L2644" s="282"/>
      <c r="M2644" s="243"/>
      <c r="O2644" s="243"/>
      <c r="P2644" s="246"/>
      <c r="Q2644" s="246"/>
      <c r="R2644" s="246"/>
      <c r="S2644" s="246"/>
      <c r="T2644" s="246"/>
      <c r="U2644" s="246"/>
      <c r="V2644" s="246"/>
      <c r="W2644" s="246"/>
      <c r="X2644" s="246"/>
      <c r="Y2644" s="246"/>
      <c r="Z2644" s="246"/>
      <c r="AA2644" s="246"/>
      <c r="AB2644" s="246"/>
      <c r="AC2644" s="246"/>
      <c r="AD2644" s="246"/>
      <c r="AE2644" s="246"/>
      <c r="AF2644" s="246"/>
      <c r="AG2644" s="246"/>
      <c r="AH2644" s="246"/>
      <c r="AI2644" s="246"/>
      <c r="AJ2644" s="246"/>
      <c r="AK2644" s="246"/>
      <c r="AL2644" s="246"/>
    </row>
    <row r="2645" spans="3:38" s="47" customFormat="1" ht="38.25" customHeight="1" x14ac:dyDescent="0.25">
      <c r="C2645" s="243"/>
      <c r="H2645" s="243"/>
      <c r="L2645" s="282"/>
      <c r="M2645" s="243"/>
      <c r="O2645" s="243"/>
      <c r="P2645" s="246"/>
      <c r="Q2645" s="246"/>
      <c r="R2645" s="246"/>
      <c r="S2645" s="246"/>
      <c r="T2645" s="246"/>
      <c r="U2645" s="246"/>
      <c r="V2645" s="246"/>
      <c r="W2645" s="246"/>
      <c r="X2645" s="246"/>
      <c r="Y2645" s="246"/>
      <c r="Z2645" s="246"/>
      <c r="AA2645" s="246"/>
      <c r="AB2645" s="246"/>
      <c r="AC2645" s="246"/>
      <c r="AD2645" s="246"/>
      <c r="AE2645" s="246"/>
      <c r="AF2645" s="246"/>
      <c r="AG2645" s="246"/>
      <c r="AH2645" s="246"/>
      <c r="AI2645" s="246"/>
      <c r="AJ2645" s="246"/>
      <c r="AK2645" s="246"/>
      <c r="AL2645" s="246"/>
    </row>
    <row r="2646" spans="3:38" s="47" customFormat="1" ht="38.25" customHeight="1" x14ac:dyDescent="0.25">
      <c r="C2646" s="243"/>
      <c r="H2646" s="243"/>
      <c r="L2646" s="282"/>
      <c r="M2646" s="243"/>
      <c r="O2646" s="243"/>
      <c r="P2646" s="246"/>
      <c r="Q2646" s="246"/>
      <c r="R2646" s="246"/>
      <c r="S2646" s="246"/>
      <c r="T2646" s="246"/>
      <c r="U2646" s="246"/>
      <c r="V2646" s="246"/>
      <c r="W2646" s="246"/>
      <c r="X2646" s="246"/>
      <c r="Y2646" s="246"/>
      <c r="Z2646" s="246"/>
      <c r="AA2646" s="246"/>
      <c r="AB2646" s="246"/>
      <c r="AC2646" s="246"/>
      <c r="AD2646" s="246"/>
      <c r="AE2646" s="246"/>
      <c r="AF2646" s="246"/>
      <c r="AG2646" s="246"/>
      <c r="AH2646" s="246"/>
      <c r="AI2646" s="246"/>
      <c r="AJ2646" s="246"/>
      <c r="AK2646" s="246"/>
      <c r="AL2646" s="246"/>
    </row>
    <row r="2647" spans="3:38" s="47" customFormat="1" ht="38.25" customHeight="1" x14ac:dyDescent="0.25">
      <c r="C2647" s="243"/>
      <c r="H2647" s="243"/>
      <c r="L2647" s="282"/>
      <c r="M2647" s="243"/>
      <c r="O2647" s="243"/>
      <c r="P2647" s="246"/>
      <c r="Q2647" s="246"/>
      <c r="R2647" s="246"/>
      <c r="S2647" s="246"/>
      <c r="T2647" s="246"/>
      <c r="U2647" s="246"/>
      <c r="V2647" s="246"/>
      <c r="W2647" s="246"/>
      <c r="X2647" s="246"/>
      <c r="Y2647" s="246"/>
      <c r="Z2647" s="246"/>
      <c r="AA2647" s="246"/>
      <c r="AB2647" s="246"/>
      <c r="AC2647" s="246"/>
      <c r="AD2647" s="246"/>
      <c r="AE2647" s="246"/>
      <c r="AF2647" s="246"/>
      <c r="AG2647" s="246"/>
      <c r="AH2647" s="246"/>
      <c r="AI2647" s="246"/>
      <c r="AJ2647" s="246"/>
      <c r="AK2647" s="246"/>
      <c r="AL2647" s="246"/>
    </row>
    <row r="2648" spans="3:38" s="47" customFormat="1" ht="38.25" customHeight="1" x14ac:dyDescent="0.25">
      <c r="C2648" s="243"/>
      <c r="H2648" s="243"/>
      <c r="L2648" s="282"/>
      <c r="M2648" s="243"/>
      <c r="O2648" s="243"/>
      <c r="P2648" s="246"/>
      <c r="Q2648" s="246"/>
      <c r="R2648" s="246"/>
      <c r="S2648" s="246"/>
      <c r="T2648" s="246"/>
      <c r="U2648" s="246"/>
      <c r="V2648" s="246"/>
      <c r="W2648" s="246"/>
      <c r="X2648" s="246"/>
      <c r="Y2648" s="246"/>
      <c r="Z2648" s="246"/>
      <c r="AA2648" s="246"/>
      <c r="AB2648" s="246"/>
      <c r="AC2648" s="246"/>
      <c r="AD2648" s="246"/>
      <c r="AE2648" s="246"/>
      <c r="AF2648" s="246"/>
      <c r="AG2648" s="246"/>
      <c r="AH2648" s="246"/>
      <c r="AI2648" s="246"/>
      <c r="AJ2648" s="246"/>
      <c r="AK2648" s="246"/>
      <c r="AL2648" s="246"/>
    </row>
    <row r="2649" spans="3:38" s="47" customFormat="1" ht="38.25" customHeight="1" x14ac:dyDescent="0.25">
      <c r="C2649" s="243"/>
      <c r="H2649" s="243"/>
      <c r="L2649" s="282"/>
      <c r="M2649" s="243"/>
      <c r="O2649" s="243"/>
      <c r="P2649" s="246"/>
      <c r="Q2649" s="246"/>
      <c r="R2649" s="246"/>
      <c r="S2649" s="246"/>
      <c r="T2649" s="246"/>
      <c r="U2649" s="246"/>
      <c r="V2649" s="246"/>
      <c r="W2649" s="246"/>
      <c r="X2649" s="246"/>
      <c r="Y2649" s="246"/>
      <c r="Z2649" s="246"/>
      <c r="AA2649" s="246"/>
      <c r="AB2649" s="246"/>
      <c r="AC2649" s="246"/>
      <c r="AD2649" s="246"/>
      <c r="AE2649" s="246"/>
      <c r="AF2649" s="246"/>
      <c r="AG2649" s="246"/>
      <c r="AH2649" s="246"/>
      <c r="AI2649" s="246"/>
      <c r="AJ2649" s="246"/>
      <c r="AK2649" s="246"/>
      <c r="AL2649" s="246"/>
    </row>
    <row r="2650" spans="3:38" s="47" customFormat="1" ht="38.25" customHeight="1" x14ac:dyDescent="0.25">
      <c r="C2650" s="243"/>
      <c r="H2650" s="243"/>
      <c r="L2650" s="282"/>
      <c r="M2650" s="243"/>
      <c r="O2650" s="243"/>
      <c r="P2650" s="246"/>
      <c r="Q2650" s="246"/>
      <c r="R2650" s="246"/>
      <c r="S2650" s="246"/>
      <c r="T2650" s="246"/>
      <c r="U2650" s="246"/>
      <c r="V2650" s="246"/>
      <c r="W2650" s="246"/>
      <c r="X2650" s="246"/>
      <c r="Y2650" s="246"/>
      <c r="Z2650" s="246"/>
      <c r="AA2650" s="246"/>
      <c r="AB2650" s="246"/>
      <c r="AC2650" s="246"/>
      <c r="AD2650" s="246"/>
      <c r="AE2650" s="246"/>
      <c r="AF2650" s="246"/>
      <c r="AG2650" s="246"/>
      <c r="AH2650" s="246"/>
      <c r="AI2650" s="246"/>
      <c r="AJ2650" s="246"/>
      <c r="AK2650" s="246"/>
      <c r="AL2650" s="246"/>
    </row>
    <row r="2651" spans="3:38" s="47" customFormat="1" ht="38.25" customHeight="1" x14ac:dyDescent="0.25">
      <c r="C2651" s="243"/>
      <c r="H2651" s="243"/>
      <c r="L2651" s="282"/>
      <c r="M2651" s="243"/>
      <c r="O2651" s="243"/>
      <c r="P2651" s="246"/>
      <c r="Q2651" s="246"/>
      <c r="R2651" s="246"/>
      <c r="S2651" s="246"/>
      <c r="T2651" s="246"/>
      <c r="U2651" s="246"/>
      <c r="V2651" s="246"/>
      <c r="W2651" s="246"/>
      <c r="X2651" s="246"/>
      <c r="Y2651" s="246"/>
      <c r="Z2651" s="246"/>
      <c r="AA2651" s="246"/>
      <c r="AB2651" s="246"/>
      <c r="AC2651" s="246"/>
      <c r="AD2651" s="246"/>
      <c r="AE2651" s="246"/>
      <c r="AF2651" s="246"/>
      <c r="AG2651" s="246"/>
      <c r="AH2651" s="246"/>
      <c r="AI2651" s="246"/>
      <c r="AJ2651" s="246"/>
      <c r="AK2651" s="246"/>
      <c r="AL2651" s="246"/>
    </row>
    <row r="2652" spans="3:38" s="47" customFormat="1" ht="38.25" customHeight="1" x14ac:dyDescent="0.25">
      <c r="C2652" s="243"/>
      <c r="H2652" s="243"/>
      <c r="L2652" s="282"/>
      <c r="M2652" s="243"/>
      <c r="O2652" s="243"/>
      <c r="P2652" s="246"/>
      <c r="Q2652" s="246"/>
      <c r="R2652" s="246"/>
      <c r="S2652" s="246"/>
      <c r="T2652" s="246"/>
      <c r="U2652" s="246"/>
      <c r="V2652" s="246"/>
      <c r="W2652" s="246"/>
      <c r="X2652" s="246"/>
      <c r="Y2652" s="246"/>
      <c r="Z2652" s="246"/>
      <c r="AA2652" s="246"/>
      <c r="AB2652" s="246"/>
      <c r="AC2652" s="246"/>
      <c r="AD2652" s="246"/>
      <c r="AE2652" s="246"/>
      <c r="AF2652" s="246"/>
      <c r="AG2652" s="246"/>
      <c r="AH2652" s="246"/>
      <c r="AI2652" s="246"/>
      <c r="AJ2652" s="246"/>
      <c r="AK2652" s="246"/>
      <c r="AL2652" s="246"/>
    </row>
    <row r="2653" spans="3:38" s="47" customFormat="1" ht="38.25" customHeight="1" x14ac:dyDescent="0.25">
      <c r="C2653" s="243"/>
      <c r="H2653" s="243"/>
      <c r="L2653" s="282"/>
      <c r="M2653" s="243"/>
      <c r="O2653" s="243"/>
      <c r="P2653" s="246"/>
      <c r="Q2653" s="246"/>
      <c r="R2653" s="246"/>
      <c r="S2653" s="246"/>
      <c r="T2653" s="246"/>
      <c r="U2653" s="246"/>
      <c r="V2653" s="246"/>
      <c r="W2653" s="246"/>
      <c r="X2653" s="246"/>
      <c r="Y2653" s="246"/>
      <c r="Z2653" s="246"/>
      <c r="AA2653" s="246"/>
      <c r="AB2653" s="246"/>
      <c r="AC2653" s="246"/>
      <c r="AD2653" s="246"/>
      <c r="AE2653" s="246"/>
      <c r="AF2653" s="246"/>
      <c r="AG2653" s="246"/>
      <c r="AH2653" s="246"/>
      <c r="AI2653" s="246"/>
      <c r="AJ2653" s="246"/>
      <c r="AK2653" s="246"/>
      <c r="AL2653" s="246"/>
    </row>
    <row r="2654" spans="3:38" s="47" customFormat="1" ht="38.25" customHeight="1" x14ac:dyDescent="0.25">
      <c r="C2654" s="243"/>
      <c r="H2654" s="243"/>
      <c r="L2654" s="282"/>
      <c r="M2654" s="243"/>
      <c r="O2654" s="243"/>
      <c r="P2654" s="246"/>
      <c r="Q2654" s="246"/>
      <c r="R2654" s="246"/>
      <c r="S2654" s="246"/>
      <c r="T2654" s="246"/>
      <c r="U2654" s="246"/>
      <c r="V2654" s="246"/>
      <c r="W2654" s="246"/>
      <c r="X2654" s="246"/>
      <c r="Y2654" s="246"/>
      <c r="Z2654" s="246"/>
      <c r="AA2654" s="246"/>
      <c r="AB2654" s="246"/>
      <c r="AC2654" s="246"/>
      <c r="AD2654" s="246"/>
      <c r="AE2654" s="246"/>
      <c r="AF2654" s="246"/>
      <c r="AG2654" s="246"/>
      <c r="AH2654" s="246"/>
      <c r="AI2654" s="246"/>
      <c r="AJ2654" s="246"/>
      <c r="AK2654" s="246"/>
      <c r="AL2654" s="246"/>
    </row>
    <row r="2655" spans="3:38" s="47" customFormat="1" ht="38.25" customHeight="1" x14ac:dyDescent="0.25">
      <c r="C2655" s="243"/>
      <c r="H2655" s="243"/>
      <c r="L2655" s="282"/>
      <c r="M2655" s="243"/>
      <c r="O2655" s="243"/>
      <c r="P2655" s="246"/>
      <c r="Q2655" s="246"/>
      <c r="R2655" s="246"/>
      <c r="S2655" s="246"/>
      <c r="T2655" s="246"/>
      <c r="U2655" s="246"/>
      <c r="V2655" s="246"/>
      <c r="W2655" s="246"/>
      <c r="X2655" s="246"/>
      <c r="Y2655" s="246"/>
      <c r="Z2655" s="246"/>
      <c r="AA2655" s="246"/>
      <c r="AB2655" s="246"/>
      <c r="AC2655" s="246"/>
      <c r="AD2655" s="246"/>
      <c r="AE2655" s="246"/>
      <c r="AF2655" s="246"/>
      <c r="AG2655" s="246"/>
      <c r="AH2655" s="246"/>
      <c r="AI2655" s="246"/>
      <c r="AJ2655" s="246"/>
      <c r="AK2655" s="246"/>
      <c r="AL2655" s="246"/>
    </row>
    <row r="2656" spans="3:38" s="47" customFormat="1" ht="38.25" customHeight="1" x14ac:dyDescent="0.25">
      <c r="C2656" s="243"/>
      <c r="H2656" s="243"/>
      <c r="L2656" s="282"/>
      <c r="M2656" s="243"/>
      <c r="O2656" s="243"/>
      <c r="P2656" s="246"/>
      <c r="Q2656" s="246"/>
      <c r="R2656" s="246"/>
      <c r="S2656" s="246"/>
      <c r="T2656" s="246"/>
      <c r="U2656" s="246"/>
      <c r="V2656" s="246"/>
      <c r="W2656" s="246"/>
      <c r="X2656" s="246"/>
      <c r="Y2656" s="246"/>
      <c r="Z2656" s="246"/>
      <c r="AA2656" s="246"/>
      <c r="AB2656" s="246"/>
      <c r="AC2656" s="246"/>
      <c r="AD2656" s="246"/>
      <c r="AE2656" s="246"/>
      <c r="AF2656" s="246"/>
      <c r="AG2656" s="246"/>
      <c r="AH2656" s="246"/>
      <c r="AI2656" s="246"/>
      <c r="AJ2656" s="246"/>
      <c r="AK2656" s="246"/>
      <c r="AL2656" s="246"/>
    </row>
    <row r="2657" spans="3:38" s="47" customFormat="1" ht="38.25" customHeight="1" x14ac:dyDescent="0.25">
      <c r="C2657" s="243"/>
      <c r="H2657" s="243"/>
      <c r="L2657" s="282"/>
      <c r="M2657" s="243"/>
      <c r="O2657" s="243"/>
      <c r="P2657" s="246"/>
      <c r="Q2657" s="246"/>
      <c r="R2657" s="246"/>
      <c r="S2657" s="246"/>
      <c r="T2657" s="246"/>
      <c r="U2657" s="246"/>
      <c r="V2657" s="246"/>
      <c r="W2657" s="246"/>
      <c r="X2657" s="246"/>
      <c r="Y2657" s="246"/>
      <c r="Z2657" s="246"/>
      <c r="AA2657" s="246"/>
      <c r="AB2657" s="246"/>
      <c r="AC2657" s="246"/>
      <c r="AD2657" s="246"/>
      <c r="AE2657" s="246"/>
      <c r="AF2657" s="246"/>
      <c r="AG2657" s="246"/>
      <c r="AH2657" s="246"/>
      <c r="AI2657" s="246"/>
      <c r="AJ2657" s="246"/>
      <c r="AK2657" s="246"/>
      <c r="AL2657" s="246"/>
    </row>
    <row r="2658" spans="3:38" s="47" customFormat="1" ht="38.25" customHeight="1" x14ac:dyDescent="0.25">
      <c r="C2658" s="243"/>
      <c r="H2658" s="243"/>
      <c r="L2658" s="282"/>
      <c r="M2658" s="243"/>
      <c r="O2658" s="243"/>
      <c r="P2658" s="246"/>
      <c r="Q2658" s="246"/>
      <c r="R2658" s="246"/>
      <c r="S2658" s="246"/>
      <c r="T2658" s="246"/>
      <c r="U2658" s="246"/>
      <c r="V2658" s="246"/>
      <c r="W2658" s="246"/>
      <c r="X2658" s="246"/>
      <c r="Y2658" s="246"/>
      <c r="Z2658" s="246"/>
      <c r="AA2658" s="246"/>
      <c r="AB2658" s="246"/>
      <c r="AC2658" s="246"/>
      <c r="AD2658" s="246"/>
      <c r="AE2658" s="246"/>
      <c r="AF2658" s="246"/>
      <c r="AG2658" s="246"/>
      <c r="AH2658" s="246"/>
      <c r="AI2658" s="246"/>
      <c r="AJ2658" s="246"/>
      <c r="AK2658" s="246"/>
      <c r="AL2658" s="246"/>
    </row>
    <row r="2659" spans="3:38" s="47" customFormat="1" ht="38.25" customHeight="1" x14ac:dyDescent="0.25">
      <c r="C2659" s="243"/>
      <c r="H2659" s="243"/>
      <c r="L2659" s="282"/>
      <c r="M2659" s="243"/>
      <c r="O2659" s="243"/>
      <c r="P2659" s="246"/>
      <c r="Q2659" s="246"/>
      <c r="R2659" s="246"/>
      <c r="S2659" s="246"/>
      <c r="T2659" s="246"/>
      <c r="U2659" s="246"/>
      <c r="V2659" s="246"/>
      <c r="W2659" s="246"/>
      <c r="X2659" s="246"/>
      <c r="Y2659" s="246"/>
      <c r="Z2659" s="246"/>
      <c r="AA2659" s="246"/>
      <c r="AB2659" s="246"/>
      <c r="AC2659" s="246"/>
      <c r="AD2659" s="246"/>
      <c r="AE2659" s="246"/>
      <c r="AF2659" s="246"/>
      <c r="AG2659" s="246"/>
      <c r="AH2659" s="246"/>
      <c r="AI2659" s="246"/>
      <c r="AJ2659" s="246"/>
      <c r="AK2659" s="246"/>
      <c r="AL2659" s="246"/>
    </row>
    <row r="2660" spans="3:38" s="47" customFormat="1" ht="38.25" customHeight="1" x14ac:dyDescent="0.25">
      <c r="C2660" s="243"/>
      <c r="H2660" s="243"/>
      <c r="L2660" s="282"/>
      <c r="M2660" s="243"/>
      <c r="O2660" s="243"/>
      <c r="P2660" s="246"/>
      <c r="Q2660" s="246"/>
      <c r="R2660" s="246"/>
      <c r="S2660" s="246"/>
      <c r="T2660" s="246"/>
      <c r="U2660" s="246"/>
      <c r="V2660" s="246"/>
      <c r="W2660" s="246"/>
      <c r="X2660" s="246"/>
      <c r="Y2660" s="246"/>
      <c r="Z2660" s="246"/>
      <c r="AA2660" s="246"/>
      <c r="AB2660" s="246"/>
      <c r="AC2660" s="246"/>
      <c r="AD2660" s="246"/>
      <c r="AE2660" s="246"/>
      <c r="AF2660" s="246"/>
      <c r="AG2660" s="246"/>
      <c r="AH2660" s="246"/>
      <c r="AI2660" s="246"/>
      <c r="AJ2660" s="246"/>
      <c r="AK2660" s="246"/>
      <c r="AL2660" s="246"/>
    </row>
    <row r="2661" spans="3:38" s="47" customFormat="1" ht="38.25" customHeight="1" x14ac:dyDescent="0.25">
      <c r="C2661" s="243"/>
      <c r="H2661" s="243"/>
      <c r="L2661" s="282"/>
      <c r="M2661" s="243"/>
      <c r="O2661" s="243"/>
      <c r="P2661" s="246"/>
      <c r="Q2661" s="246"/>
      <c r="R2661" s="246"/>
      <c r="S2661" s="246"/>
      <c r="T2661" s="246"/>
      <c r="U2661" s="246"/>
      <c r="V2661" s="246"/>
      <c r="W2661" s="246"/>
      <c r="X2661" s="246"/>
      <c r="Y2661" s="246"/>
      <c r="Z2661" s="246"/>
      <c r="AA2661" s="246"/>
      <c r="AB2661" s="246"/>
      <c r="AC2661" s="246"/>
      <c r="AD2661" s="246"/>
      <c r="AE2661" s="246"/>
      <c r="AF2661" s="246"/>
      <c r="AG2661" s="246"/>
      <c r="AH2661" s="246"/>
      <c r="AI2661" s="246"/>
      <c r="AJ2661" s="246"/>
      <c r="AK2661" s="246"/>
      <c r="AL2661" s="246"/>
    </row>
    <row r="2662" spans="3:38" s="47" customFormat="1" ht="38.25" customHeight="1" x14ac:dyDescent="0.25">
      <c r="C2662" s="243"/>
      <c r="H2662" s="243"/>
      <c r="L2662" s="282"/>
      <c r="M2662" s="243"/>
      <c r="O2662" s="243"/>
      <c r="P2662" s="246"/>
      <c r="Q2662" s="246"/>
      <c r="R2662" s="246"/>
      <c r="S2662" s="246"/>
      <c r="T2662" s="246"/>
      <c r="U2662" s="246"/>
      <c r="V2662" s="246"/>
      <c r="W2662" s="246"/>
      <c r="X2662" s="246"/>
      <c r="Y2662" s="246"/>
      <c r="Z2662" s="246"/>
      <c r="AA2662" s="246"/>
      <c r="AB2662" s="246"/>
      <c r="AC2662" s="246"/>
      <c r="AD2662" s="246"/>
      <c r="AE2662" s="246"/>
      <c r="AF2662" s="246"/>
      <c r="AG2662" s="246"/>
      <c r="AH2662" s="246"/>
      <c r="AI2662" s="246"/>
      <c r="AJ2662" s="246"/>
      <c r="AK2662" s="246"/>
      <c r="AL2662" s="246"/>
    </row>
    <row r="2663" spans="3:38" s="47" customFormat="1" ht="38.25" customHeight="1" x14ac:dyDescent="0.25">
      <c r="C2663" s="243"/>
      <c r="H2663" s="243"/>
      <c r="L2663" s="282"/>
      <c r="M2663" s="243"/>
      <c r="O2663" s="243"/>
      <c r="P2663" s="246"/>
      <c r="Q2663" s="246"/>
      <c r="R2663" s="246"/>
      <c r="S2663" s="246"/>
      <c r="T2663" s="246"/>
      <c r="U2663" s="246"/>
      <c r="V2663" s="246"/>
      <c r="W2663" s="246"/>
      <c r="X2663" s="246"/>
      <c r="Y2663" s="246"/>
      <c r="Z2663" s="246"/>
      <c r="AA2663" s="246"/>
      <c r="AB2663" s="246"/>
      <c r="AC2663" s="246"/>
      <c r="AD2663" s="246"/>
      <c r="AE2663" s="246"/>
      <c r="AF2663" s="246"/>
      <c r="AG2663" s="246"/>
      <c r="AH2663" s="246"/>
      <c r="AI2663" s="246"/>
      <c r="AJ2663" s="246"/>
      <c r="AK2663" s="246"/>
      <c r="AL2663" s="246"/>
    </row>
    <row r="2664" spans="3:38" s="47" customFormat="1" ht="38.25" customHeight="1" x14ac:dyDescent="0.25">
      <c r="C2664" s="243"/>
      <c r="H2664" s="243"/>
      <c r="L2664" s="282"/>
      <c r="M2664" s="243"/>
      <c r="O2664" s="243"/>
      <c r="P2664" s="246"/>
      <c r="Q2664" s="246"/>
      <c r="R2664" s="246"/>
      <c r="S2664" s="246"/>
      <c r="T2664" s="246"/>
      <c r="U2664" s="246"/>
      <c r="V2664" s="246"/>
      <c r="W2664" s="246"/>
      <c r="X2664" s="246"/>
      <c r="Y2664" s="246"/>
      <c r="Z2664" s="246"/>
      <c r="AA2664" s="246"/>
      <c r="AB2664" s="246"/>
      <c r="AC2664" s="246"/>
      <c r="AD2664" s="246"/>
      <c r="AE2664" s="246"/>
      <c r="AF2664" s="246"/>
      <c r="AG2664" s="246"/>
      <c r="AH2664" s="246"/>
      <c r="AI2664" s="246"/>
      <c r="AJ2664" s="246"/>
      <c r="AK2664" s="246"/>
      <c r="AL2664" s="246"/>
    </row>
    <row r="2665" spans="3:38" s="47" customFormat="1" ht="38.25" customHeight="1" x14ac:dyDescent="0.25">
      <c r="C2665" s="243"/>
      <c r="H2665" s="243"/>
      <c r="L2665" s="282"/>
      <c r="M2665" s="243"/>
      <c r="O2665" s="243"/>
      <c r="P2665" s="246"/>
      <c r="Q2665" s="246"/>
      <c r="R2665" s="246"/>
      <c r="S2665" s="246"/>
      <c r="T2665" s="246"/>
      <c r="U2665" s="246"/>
      <c r="V2665" s="246"/>
      <c r="W2665" s="246"/>
      <c r="X2665" s="246"/>
      <c r="Y2665" s="246"/>
      <c r="Z2665" s="246"/>
      <c r="AA2665" s="246"/>
      <c r="AB2665" s="246"/>
      <c r="AC2665" s="246"/>
      <c r="AD2665" s="246"/>
      <c r="AE2665" s="246"/>
      <c r="AF2665" s="246"/>
      <c r="AG2665" s="246"/>
      <c r="AH2665" s="246"/>
      <c r="AI2665" s="246"/>
      <c r="AJ2665" s="246"/>
      <c r="AK2665" s="246"/>
      <c r="AL2665" s="246"/>
    </row>
    <row r="2666" spans="3:38" s="47" customFormat="1" ht="38.25" customHeight="1" x14ac:dyDescent="0.25">
      <c r="C2666" s="243"/>
      <c r="H2666" s="243"/>
      <c r="L2666" s="282"/>
      <c r="M2666" s="243"/>
      <c r="O2666" s="243"/>
      <c r="P2666" s="246"/>
      <c r="Q2666" s="246"/>
      <c r="R2666" s="246"/>
      <c r="S2666" s="246"/>
      <c r="T2666" s="246"/>
      <c r="U2666" s="246"/>
      <c r="V2666" s="246"/>
      <c r="W2666" s="246"/>
      <c r="X2666" s="246"/>
      <c r="Y2666" s="246"/>
      <c r="Z2666" s="246"/>
      <c r="AA2666" s="246"/>
      <c r="AB2666" s="246"/>
      <c r="AC2666" s="246"/>
      <c r="AD2666" s="246"/>
      <c r="AE2666" s="246"/>
      <c r="AF2666" s="246"/>
      <c r="AG2666" s="246"/>
      <c r="AH2666" s="246"/>
      <c r="AI2666" s="246"/>
      <c r="AJ2666" s="246"/>
      <c r="AK2666" s="246"/>
      <c r="AL2666" s="246"/>
    </row>
    <row r="2667" spans="3:38" s="47" customFormat="1" ht="38.25" customHeight="1" x14ac:dyDescent="0.25">
      <c r="C2667" s="243"/>
      <c r="H2667" s="243"/>
      <c r="L2667" s="282"/>
      <c r="M2667" s="243"/>
      <c r="O2667" s="243"/>
      <c r="P2667" s="246"/>
      <c r="Q2667" s="246"/>
      <c r="R2667" s="246"/>
      <c r="S2667" s="246"/>
      <c r="T2667" s="246"/>
      <c r="U2667" s="246"/>
      <c r="V2667" s="246"/>
      <c r="W2667" s="246"/>
      <c r="X2667" s="246"/>
      <c r="Y2667" s="246"/>
      <c r="Z2667" s="246"/>
      <c r="AA2667" s="246"/>
      <c r="AB2667" s="246"/>
      <c r="AC2667" s="246"/>
      <c r="AD2667" s="246"/>
      <c r="AE2667" s="246"/>
      <c r="AF2667" s="246"/>
      <c r="AG2667" s="246"/>
      <c r="AH2667" s="246"/>
      <c r="AI2667" s="246"/>
      <c r="AJ2667" s="246"/>
      <c r="AK2667" s="246"/>
      <c r="AL2667" s="246"/>
    </row>
    <row r="2668" spans="3:38" s="47" customFormat="1" ht="38.25" customHeight="1" x14ac:dyDescent="0.25">
      <c r="C2668" s="243"/>
      <c r="H2668" s="243"/>
      <c r="L2668" s="282"/>
      <c r="M2668" s="243"/>
      <c r="O2668" s="243"/>
      <c r="P2668" s="246"/>
      <c r="Q2668" s="246"/>
      <c r="R2668" s="246"/>
      <c r="S2668" s="246"/>
      <c r="T2668" s="246"/>
      <c r="U2668" s="246"/>
      <c r="V2668" s="246"/>
      <c r="W2668" s="246"/>
      <c r="X2668" s="246"/>
      <c r="Y2668" s="246"/>
      <c r="Z2668" s="246"/>
      <c r="AA2668" s="246"/>
      <c r="AB2668" s="246"/>
      <c r="AC2668" s="246"/>
      <c r="AD2668" s="246"/>
      <c r="AE2668" s="246"/>
      <c r="AF2668" s="246"/>
      <c r="AG2668" s="246"/>
      <c r="AH2668" s="246"/>
      <c r="AI2668" s="246"/>
      <c r="AJ2668" s="246"/>
      <c r="AK2668" s="246"/>
      <c r="AL2668" s="246"/>
    </row>
    <row r="2669" spans="3:38" s="47" customFormat="1" ht="38.25" customHeight="1" x14ac:dyDescent="0.25">
      <c r="C2669" s="243"/>
      <c r="H2669" s="243"/>
      <c r="L2669" s="282"/>
      <c r="M2669" s="243"/>
      <c r="O2669" s="243"/>
      <c r="P2669" s="246"/>
      <c r="Q2669" s="246"/>
      <c r="R2669" s="246"/>
      <c r="S2669" s="246"/>
      <c r="T2669" s="246"/>
      <c r="U2669" s="246"/>
      <c r="V2669" s="246"/>
      <c r="W2669" s="246"/>
      <c r="X2669" s="246"/>
      <c r="Y2669" s="246"/>
      <c r="Z2669" s="246"/>
      <c r="AA2669" s="246"/>
      <c r="AB2669" s="246"/>
      <c r="AC2669" s="246"/>
      <c r="AD2669" s="246"/>
      <c r="AE2669" s="246"/>
      <c r="AF2669" s="246"/>
      <c r="AG2669" s="246"/>
      <c r="AH2669" s="246"/>
      <c r="AI2669" s="246"/>
      <c r="AJ2669" s="246"/>
      <c r="AK2669" s="246"/>
      <c r="AL2669" s="246"/>
    </row>
    <row r="2670" spans="3:38" s="47" customFormat="1" ht="38.25" customHeight="1" x14ac:dyDescent="0.25">
      <c r="C2670" s="243"/>
      <c r="H2670" s="243"/>
      <c r="L2670" s="282"/>
      <c r="M2670" s="243"/>
      <c r="O2670" s="243"/>
      <c r="P2670" s="246"/>
      <c r="Q2670" s="246"/>
      <c r="R2670" s="246"/>
      <c r="S2670" s="246"/>
      <c r="T2670" s="246"/>
      <c r="U2670" s="246"/>
      <c r="V2670" s="246"/>
      <c r="W2670" s="246"/>
      <c r="X2670" s="246"/>
      <c r="Y2670" s="246"/>
      <c r="Z2670" s="246"/>
      <c r="AA2670" s="246"/>
      <c r="AB2670" s="246"/>
      <c r="AC2670" s="246"/>
      <c r="AD2670" s="246"/>
      <c r="AE2670" s="246"/>
      <c r="AF2670" s="246"/>
      <c r="AG2670" s="246"/>
      <c r="AH2670" s="246"/>
      <c r="AI2670" s="246"/>
      <c r="AJ2670" s="246"/>
      <c r="AK2670" s="246"/>
      <c r="AL2670" s="246"/>
    </row>
    <row r="2671" spans="3:38" s="47" customFormat="1" ht="38.25" customHeight="1" x14ac:dyDescent="0.25">
      <c r="C2671" s="243"/>
      <c r="H2671" s="243"/>
      <c r="L2671" s="282"/>
      <c r="M2671" s="243"/>
      <c r="O2671" s="243"/>
      <c r="P2671" s="246"/>
      <c r="Q2671" s="246"/>
      <c r="R2671" s="246"/>
      <c r="S2671" s="246"/>
      <c r="T2671" s="246"/>
      <c r="U2671" s="246"/>
      <c r="V2671" s="246"/>
      <c r="W2671" s="246"/>
      <c r="X2671" s="246"/>
      <c r="Y2671" s="246"/>
      <c r="Z2671" s="246"/>
      <c r="AA2671" s="246"/>
      <c r="AB2671" s="246"/>
      <c r="AC2671" s="246"/>
      <c r="AD2671" s="246"/>
      <c r="AE2671" s="246"/>
      <c r="AF2671" s="246"/>
      <c r="AG2671" s="246"/>
      <c r="AH2671" s="246"/>
      <c r="AI2671" s="246"/>
      <c r="AJ2671" s="246"/>
      <c r="AK2671" s="246"/>
      <c r="AL2671" s="246"/>
    </row>
    <row r="2672" spans="3:38" s="47" customFormat="1" ht="38.25" customHeight="1" x14ac:dyDescent="0.25">
      <c r="C2672" s="243"/>
      <c r="H2672" s="243"/>
      <c r="L2672" s="282"/>
      <c r="M2672" s="243"/>
      <c r="O2672" s="243"/>
      <c r="P2672" s="246"/>
      <c r="Q2672" s="246"/>
      <c r="R2672" s="246"/>
      <c r="S2672" s="246"/>
      <c r="T2672" s="246"/>
      <c r="U2672" s="246"/>
      <c r="V2672" s="246"/>
      <c r="W2672" s="246"/>
      <c r="X2672" s="246"/>
      <c r="Y2672" s="246"/>
      <c r="Z2672" s="246"/>
      <c r="AA2672" s="246"/>
      <c r="AB2672" s="246"/>
      <c r="AC2672" s="246"/>
      <c r="AD2672" s="246"/>
      <c r="AE2672" s="246"/>
      <c r="AF2672" s="246"/>
      <c r="AG2672" s="246"/>
      <c r="AH2672" s="246"/>
      <c r="AI2672" s="246"/>
      <c r="AJ2672" s="246"/>
      <c r="AK2672" s="246"/>
      <c r="AL2672" s="246"/>
    </row>
    <row r="2673" spans="3:38" s="47" customFormat="1" ht="38.25" customHeight="1" x14ac:dyDescent="0.25">
      <c r="C2673" s="243"/>
      <c r="H2673" s="243"/>
      <c r="L2673" s="282"/>
      <c r="M2673" s="243"/>
      <c r="O2673" s="243"/>
      <c r="P2673" s="246"/>
      <c r="Q2673" s="246"/>
      <c r="R2673" s="246"/>
      <c r="S2673" s="246"/>
      <c r="T2673" s="246"/>
      <c r="U2673" s="246"/>
      <c r="V2673" s="246"/>
      <c r="W2673" s="246"/>
      <c r="X2673" s="246"/>
      <c r="Y2673" s="246"/>
      <c r="Z2673" s="246"/>
      <c r="AA2673" s="246"/>
      <c r="AB2673" s="246"/>
      <c r="AC2673" s="246"/>
      <c r="AD2673" s="246"/>
      <c r="AE2673" s="246"/>
      <c r="AF2673" s="246"/>
      <c r="AG2673" s="246"/>
      <c r="AH2673" s="246"/>
      <c r="AI2673" s="246"/>
      <c r="AJ2673" s="246"/>
      <c r="AK2673" s="246"/>
      <c r="AL2673" s="246"/>
    </row>
    <row r="2674" spans="3:38" s="47" customFormat="1" ht="38.25" customHeight="1" x14ac:dyDescent="0.25">
      <c r="C2674" s="243"/>
      <c r="H2674" s="243"/>
      <c r="L2674" s="282"/>
      <c r="M2674" s="243"/>
      <c r="O2674" s="243"/>
      <c r="P2674" s="246"/>
      <c r="Q2674" s="246"/>
      <c r="R2674" s="246"/>
      <c r="S2674" s="246"/>
      <c r="T2674" s="246"/>
      <c r="U2674" s="246"/>
      <c r="V2674" s="246"/>
      <c r="W2674" s="246"/>
      <c r="X2674" s="246"/>
      <c r="Y2674" s="246"/>
      <c r="Z2674" s="246"/>
      <c r="AA2674" s="246"/>
      <c r="AB2674" s="246"/>
      <c r="AC2674" s="246"/>
      <c r="AD2674" s="246"/>
      <c r="AE2674" s="246"/>
      <c r="AF2674" s="246"/>
      <c r="AG2674" s="246"/>
      <c r="AH2674" s="246"/>
      <c r="AI2674" s="246"/>
      <c r="AJ2674" s="246"/>
      <c r="AK2674" s="246"/>
      <c r="AL2674" s="246"/>
    </row>
    <row r="2675" spans="3:38" s="47" customFormat="1" ht="38.25" customHeight="1" x14ac:dyDescent="0.25">
      <c r="C2675" s="243"/>
      <c r="H2675" s="243"/>
      <c r="L2675" s="282"/>
      <c r="M2675" s="243"/>
      <c r="O2675" s="243"/>
      <c r="P2675" s="246"/>
      <c r="Q2675" s="246"/>
      <c r="R2675" s="246"/>
      <c r="S2675" s="246"/>
      <c r="T2675" s="246"/>
      <c r="U2675" s="246"/>
      <c r="V2675" s="246"/>
      <c r="W2675" s="246"/>
      <c r="X2675" s="246"/>
      <c r="Y2675" s="246"/>
      <c r="Z2675" s="246"/>
      <c r="AA2675" s="246"/>
      <c r="AB2675" s="246"/>
      <c r="AC2675" s="246"/>
      <c r="AD2675" s="246"/>
      <c r="AE2675" s="246"/>
      <c r="AF2675" s="246"/>
      <c r="AG2675" s="246"/>
      <c r="AH2675" s="246"/>
      <c r="AI2675" s="246"/>
      <c r="AJ2675" s="246"/>
      <c r="AK2675" s="246"/>
      <c r="AL2675" s="246"/>
    </row>
    <row r="2676" spans="3:38" s="47" customFormat="1" ht="38.25" customHeight="1" x14ac:dyDescent="0.25">
      <c r="C2676" s="243"/>
      <c r="H2676" s="243"/>
      <c r="L2676" s="282"/>
      <c r="M2676" s="243"/>
      <c r="O2676" s="243"/>
      <c r="P2676" s="246"/>
      <c r="Q2676" s="246"/>
      <c r="R2676" s="246"/>
      <c r="S2676" s="246"/>
      <c r="T2676" s="246"/>
      <c r="U2676" s="246"/>
      <c r="V2676" s="246"/>
      <c r="W2676" s="246"/>
      <c r="X2676" s="246"/>
      <c r="Y2676" s="246"/>
      <c r="Z2676" s="246"/>
      <c r="AA2676" s="246"/>
      <c r="AB2676" s="246"/>
      <c r="AC2676" s="246"/>
      <c r="AD2676" s="246"/>
      <c r="AE2676" s="246"/>
      <c r="AF2676" s="246"/>
      <c r="AG2676" s="246"/>
      <c r="AH2676" s="246"/>
      <c r="AI2676" s="246"/>
      <c r="AJ2676" s="246"/>
      <c r="AK2676" s="246"/>
      <c r="AL2676" s="246"/>
    </row>
    <row r="2677" spans="3:38" s="47" customFormat="1" ht="38.25" customHeight="1" x14ac:dyDescent="0.25">
      <c r="C2677" s="243"/>
      <c r="H2677" s="243"/>
      <c r="L2677" s="282"/>
      <c r="M2677" s="243"/>
      <c r="O2677" s="243"/>
      <c r="P2677" s="246"/>
      <c r="Q2677" s="246"/>
      <c r="R2677" s="246"/>
      <c r="S2677" s="246"/>
      <c r="T2677" s="246"/>
      <c r="U2677" s="246"/>
      <c r="V2677" s="246"/>
      <c r="W2677" s="246"/>
      <c r="X2677" s="246"/>
      <c r="Y2677" s="246"/>
      <c r="Z2677" s="246"/>
      <c r="AA2677" s="246"/>
      <c r="AB2677" s="246"/>
      <c r="AC2677" s="246"/>
      <c r="AD2677" s="246"/>
      <c r="AE2677" s="246"/>
      <c r="AF2677" s="246"/>
      <c r="AG2677" s="246"/>
      <c r="AH2677" s="246"/>
      <c r="AI2677" s="246"/>
      <c r="AJ2677" s="246"/>
      <c r="AK2677" s="246"/>
      <c r="AL2677" s="246"/>
    </row>
    <row r="2678" spans="3:38" s="47" customFormat="1" ht="38.25" customHeight="1" x14ac:dyDescent="0.25">
      <c r="C2678" s="243"/>
      <c r="H2678" s="243"/>
      <c r="L2678" s="282"/>
      <c r="M2678" s="243"/>
      <c r="O2678" s="243"/>
      <c r="P2678" s="246"/>
      <c r="Q2678" s="246"/>
      <c r="R2678" s="246"/>
      <c r="S2678" s="246"/>
      <c r="T2678" s="246"/>
      <c r="U2678" s="246"/>
      <c r="V2678" s="246"/>
      <c r="W2678" s="246"/>
      <c r="X2678" s="246"/>
      <c r="Y2678" s="246"/>
      <c r="Z2678" s="246"/>
      <c r="AA2678" s="246"/>
      <c r="AB2678" s="246"/>
      <c r="AC2678" s="246"/>
      <c r="AD2678" s="246"/>
      <c r="AE2678" s="246"/>
      <c r="AF2678" s="246"/>
      <c r="AG2678" s="246"/>
      <c r="AH2678" s="246"/>
      <c r="AI2678" s="246"/>
      <c r="AJ2678" s="246"/>
      <c r="AK2678" s="246"/>
      <c r="AL2678" s="246"/>
    </row>
    <row r="2679" spans="3:38" s="47" customFormat="1" ht="38.25" customHeight="1" x14ac:dyDescent="0.25">
      <c r="C2679" s="243"/>
      <c r="H2679" s="243"/>
      <c r="L2679" s="282"/>
      <c r="M2679" s="243"/>
      <c r="O2679" s="243"/>
      <c r="P2679" s="246"/>
      <c r="Q2679" s="246"/>
      <c r="R2679" s="246"/>
      <c r="S2679" s="246"/>
      <c r="T2679" s="246"/>
      <c r="U2679" s="246"/>
      <c r="V2679" s="246"/>
      <c r="W2679" s="246"/>
      <c r="X2679" s="246"/>
      <c r="Y2679" s="246"/>
      <c r="Z2679" s="246"/>
      <c r="AA2679" s="246"/>
      <c r="AB2679" s="246"/>
      <c r="AC2679" s="246"/>
      <c r="AD2679" s="246"/>
      <c r="AE2679" s="246"/>
      <c r="AF2679" s="246"/>
      <c r="AG2679" s="246"/>
      <c r="AH2679" s="246"/>
      <c r="AI2679" s="246"/>
      <c r="AJ2679" s="246"/>
      <c r="AK2679" s="246"/>
      <c r="AL2679" s="246"/>
    </row>
    <row r="2680" spans="3:38" s="47" customFormat="1" ht="38.25" customHeight="1" x14ac:dyDescent="0.25">
      <c r="C2680" s="243"/>
      <c r="H2680" s="243"/>
      <c r="L2680" s="282"/>
      <c r="M2680" s="243"/>
      <c r="O2680" s="243"/>
      <c r="P2680" s="246"/>
      <c r="Q2680" s="246"/>
      <c r="R2680" s="246"/>
      <c r="S2680" s="246"/>
      <c r="T2680" s="246"/>
      <c r="U2680" s="246"/>
      <c r="V2680" s="246"/>
      <c r="W2680" s="246"/>
      <c r="X2680" s="246"/>
      <c r="Y2680" s="246"/>
      <c r="Z2680" s="246"/>
      <c r="AA2680" s="246"/>
      <c r="AB2680" s="246"/>
      <c r="AC2680" s="246"/>
      <c r="AD2680" s="246"/>
      <c r="AE2680" s="246"/>
      <c r="AF2680" s="246"/>
      <c r="AG2680" s="246"/>
      <c r="AH2680" s="246"/>
      <c r="AI2680" s="246"/>
      <c r="AJ2680" s="246"/>
      <c r="AK2680" s="246"/>
      <c r="AL2680" s="246"/>
    </row>
    <row r="2681" spans="3:38" s="47" customFormat="1" ht="38.25" customHeight="1" x14ac:dyDescent="0.25">
      <c r="C2681" s="243"/>
      <c r="H2681" s="243"/>
      <c r="L2681" s="282"/>
      <c r="M2681" s="243"/>
      <c r="O2681" s="243"/>
      <c r="P2681" s="246"/>
      <c r="Q2681" s="246"/>
      <c r="R2681" s="246"/>
      <c r="S2681" s="246"/>
      <c r="T2681" s="246"/>
      <c r="U2681" s="246"/>
      <c r="V2681" s="246"/>
      <c r="W2681" s="246"/>
      <c r="X2681" s="246"/>
      <c r="Y2681" s="246"/>
      <c r="Z2681" s="246"/>
      <c r="AA2681" s="246"/>
      <c r="AB2681" s="246"/>
      <c r="AC2681" s="246"/>
      <c r="AD2681" s="246"/>
      <c r="AE2681" s="246"/>
      <c r="AF2681" s="246"/>
      <c r="AG2681" s="246"/>
      <c r="AH2681" s="246"/>
      <c r="AI2681" s="246"/>
      <c r="AJ2681" s="246"/>
      <c r="AK2681" s="246"/>
      <c r="AL2681" s="246"/>
    </row>
    <row r="2682" spans="3:38" s="47" customFormat="1" ht="38.25" customHeight="1" x14ac:dyDescent="0.25">
      <c r="C2682" s="243"/>
      <c r="H2682" s="243"/>
      <c r="L2682" s="282"/>
      <c r="M2682" s="243"/>
      <c r="O2682" s="243"/>
      <c r="P2682" s="246"/>
      <c r="Q2682" s="246"/>
      <c r="R2682" s="246"/>
      <c r="S2682" s="246"/>
      <c r="T2682" s="246"/>
      <c r="U2682" s="246"/>
      <c r="V2682" s="246"/>
      <c r="W2682" s="246"/>
      <c r="X2682" s="246"/>
      <c r="Y2682" s="246"/>
      <c r="Z2682" s="246"/>
      <c r="AA2682" s="246"/>
      <c r="AB2682" s="246"/>
      <c r="AC2682" s="246"/>
      <c r="AD2682" s="246"/>
      <c r="AE2682" s="246"/>
      <c r="AF2682" s="246"/>
      <c r="AG2682" s="246"/>
      <c r="AH2682" s="246"/>
      <c r="AI2682" s="246"/>
      <c r="AJ2682" s="246"/>
      <c r="AK2682" s="246"/>
      <c r="AL2682" s="246"/>
    </row>
    <row r="2683" spans="3:38" s="47" customFormat="1" ht="38.25" customHeight="1" x14ac:dyDescent="0.25">
      <c r="C2683" s="243"/>
      <c r="H2683" s="243"/>
      <c r="L2683" s="282"/>
      <c r="M2683" s="243"/>
      <c r="O2683" s="243"/>
      <c r="P2683" s="246"/>
      <c r="Q2683" s="246"/>
      <c r="R2683" s="246"/>
      <c r="S2683" s="246"/>
      <c r="T2683" s="246"/>
      <c r="U2683" s="246"/>
      <c r="V2683" s="246"/>
      <c r="W2683" s="246"/>
      <c r="X2683" s="246"/>
      <c r="Y2683" s="246"/>
      <c r="Z2683" s="246"/>
      <c r="AA2683" s="246"/>
      <c r="AB2683" s="246"/>
      <c r="AC2683" s="246"/>
      <c r="AD2683" s="246"/>
      <c r="AE2683" s="246"/>
      <c r="AF2683" s="246"/>
      <c r="AG2683" s="246"/>
      <c r="AH2683" s="246"/>
      <c r="AI2683" s="246"/>
      <c r="AJ2683" s="246"/>
      <c r="AK2683" s="246"/>
      <c r="AL2683" s="246"/>
    </row>
    <row r="2684" spans="3:38" s="47" customFormat="1" ht="38.25" customHeight="1" x14ac:dyDescent="0.25">
      <c r="C2684" s="243"/>
      <c r="H2684" s="243"/>
      <c r="L2684" s="282"/>
      <c r="M2684" s="243"/>
      <c r="O2684" s="243"/>
      <c r="P2684" s="246"/>
      <c r="Q2684" s="246"/>
      <c r="R2684" s="246"/>
      <c r="S2684" s="246"/>
      <c r="T2684" s="246"/>
      <c r="U2684" s="246"/>
      <c r="V2684" s="246"/>
      <c r="W2684" s="246"/>
      <c r="X2684" s="246"/>
      <c r="Y2684" s="246"/>
      <c r="Z2684" s="246"/>
      <c r="AA2684" s="246"/>
      <c r="AB2684" s="246"/>
      <c r="AC2684" s="246"/>
      <c r="AD2684" s="246"/>
      <c r="AE2684" s="246"/>
      <c r="AF2684" s="246"/>
      <c r="AG2684" s="246"/>
      <c r="AH2684" s="246"/>
      <c r="AI2684" s="246"/>
      <c r="AJ2684" s="246"/>
      <c r="AK2684" s="246"/>
      <c r="AL2684" s="246"/>
    </row>
    <row r="2685" spans="3:38" s="47" customFormat="1" ht="38.25" customHeight="1" x14ac:dyDescent="0.25">
      <c r="C2685" s="243"/>
      <c r="H2685" s="243"/>
      <c r="L2685" s="282"/>
      <c r="M2685" s="243"/>
      <c r="O2685" s="243"/>
      <c r="P2685" s="246"/>
      <c r="Q2685" s="246"/>
      <c r="R2685" s="246"/>
      <c r="S2685" s="246"/>
      <c r="T2685" s="246"/>
      <c r="U2685" s="246"/>
      <c r="V2685" s="246"/>
      <c r="W2685" s="246"/>
      <c r="X2685" s="246"/>
      <c r="Y2685" s="246"/>
      <c r="Z2685" s="246"/>
      <c r="AA2685" s="246"/>
      <c r="AB2685" s="246"/>
      <c r="AC2685" s="246"/>
      <c r="AD2685" s="246"/>
      <c r="AE2685" s="246"/>
      <c r="AF2685" s="246"/>
      <c r="AG2685" s="246"/>
      <c r="AH2685" s="246"/>
      <c r="AI2685" s="246"/>
      <c r="AJ2685" s="246"/>
      <c r="AK2685" s="246"/>
      <c r="AL2685" s="246"/>
    </row>
    <row r="2686" spans="3:38" s="47" customFormat="1" ht="38.25" customHeight="1" x14ac:dyDescent="0.25">
      <c r="C2686" s="243"/>
      <c r="H2686" s="243"/>
      <c r="L2686" s="282"/>
      <c r="M2686" s="243"/>
      <c r="O2686" s="243"/>
      <c r="P2686" s="246"/>
      <c r="Q2686" s="246"/>
      <c r="R2686" s="246"/>
      <c r="S2686" s="246"/>
      <c r="T2686" s="246"/>
      <c r="U2686" s="246"/>
      <c r="V2686" s="246"/>
      <c r="W2686" s="246"/>
      <c r="X2686" s="246"/>
      <c r="Y2686" s="246"/>
      <c r="Z2686" s="246"/>
      <c r="AA2686" s="246"/>
      <c r="AB2686" s="246"/>
      <c r="AC2686" s="246"/>
      <c r="AD2686" s="246"/>
      <c r="AE2686" s="246"/>
      <c r="AF2686" s="246"/>
      <c r="AG2686" s="246"/>
      <c r="AH2686" s="246"/>
      <c r="AI2686" s="246"/>
      <c r="AJ2686" s="246"/>
      <c r="AK2686" s="246"/>
      <c r="AL2686" s="246"/>
    </row>
    <row r="2687" spans="3:38" s="47" customFormat="1" ht="38.25" customHeight="1" x14ac:dyDescent="0.25">
      <c r="C2687" s="243"/>
      <c r="H2687" s="243"/>
      <c r="L2687" s="282"/>
      <c r="M2687" s="243"/>
      <c r="O2687" s="243"/>
      <c r="P2687" s="246"/>
      <c r="Q2687" s="246"/>
      <c r="R2687" s="246"/>
      <c r="S2687" s="246"/>
      <c r="T2687" s="246"/>
      <c r="U2687" s="246"/>
      <c r="V2687" s="246"/>
      <c r="W2687" s="246"/>
      <c r="X2687" s="246"/>
      <c r="Y2687" s="246"/>
      <c r="Z2687" s="246"/>
      <c r="AA2687" s="246"/>
      <c r="AB2687" s="246"/>
      <c r="AC2687" s="246"/>
      <c r="AD2687" s="246"/>
      <c r="AE2687" s="246"/>
      <c r="AF2687" s="246"/>
      <c r="AG2687" s="246"/>
      <c r="AH2687" s="246"/>
      <c r="AI2687" s="246"/>
      <c r="AJ2687" s="246"/>
      <c r="AK2687" s="246"/>
      <c r="AL2687" s="246"/>
    </row>
    <row r="2688" spans="3:38" s="47" customFormat="1" ht="38.25" customHeight="1" x14ac:dyDescent="0.25">
      <c r="C2688" s="243"/>
      <c r="H2688" s="243"/>
      <c r="L2688" s="282"/>
      <c r="M2688" s="243"/>
      <c r="O2688" s="243"/>
      <c r="P2688" s="246"/>
      <c r="Q2688" s="246"/>
      <c r="R2688" s="246"/>
      <c r="S2688" s="246"/>
      <c r="T2688" s="246"/>
      <c r="U2688" s="246"/>
      <c r="V2688" s="246"/>
      <c r="W2688" s="246"/>
      <c r="X2688" s="246"/>
      <c r="Y2688" s="246"/>
      <c r="Z2688" s="246"/>
      <c r="AA2688" s="246"/>
      <c r="AB2688" s="246"/>
      <c r="AC2688" s="246"/>
      <c r="AD2688" s="246"/>
      <c r="AE2688" s="246"/>
      <c r="AF2688" s="246"/>
      <c r="AG2688" s="246"/>
      <c r="AH2688" s="246"/>
      <c r="AI2688" s="246"/>
      <c r="AJ2688" s="246"/>
      <c r="AK2688" s="246"/>
      <c r="AL2688" s="246"/>
    </row>
    <row r="2689" spans="3:38" s="47" customFormat="1" ht="38.25" customHeight="1" x14ac:dyDescent="0.25">
      <c r="C2689" s="243"/>
      <c r="H2689" s="243"/>
      <c r="L2689" s="282"/>
      <c r="M2689" s="243"/>
      <c r="O2689" s="243"/>
      <c r="P2689" s="246"/>
      <c r="Q2689" s="246"/>
      <c r="R2689" s="246"/>
      <c r="S2689" s="246"/>
      <c r="T2689" s="246"/>
      <c r="U2689" s="246"/>
      <c r="V2689" s="246"/>
      <c r="W2689" s="246"/>
      <c r="X2689" s="246"/>
      <c r="Y2689" s="246"/>
      <c r="Z2689" s="246"/>
      <c r="AA2689" s="246"/>
      <c r="AB2689" s="246"/>
      <c r="AC2689" s="246"/>
      <c r="AD2689" s="246"/>
      <c r="AE2689" s="246"/>
      <c r="AF2689" s="246"/>
      <c r="AG2689" s="246"/>
      <c r="AH2689" s="246"/>
      <c r="AI2689" s="246"/>
      <c r="AJ2689" s="246"/>
      <c r="AK2689" s="246"/>
      <c r="AL2689" s="246"/>
    </row>
    <row r="2690" spans="3:38" s="47" customFormat="1" ht="38.25" customHeight="1" x14ac:dyDescent="0.25">
      <c r="C2690" s="243"/>
      <c r="H2690" s="243"/>
      <c r="L2690" s="282"/>
      <c r="M2690" s="243"/>
      <c r="O2690" s="243"/>
      <c r="P2690" s="246"/>
      <c r="Q2690" s="246"/>
      <c r="R2690" s="246"/>
      <c r="S2690" s="246"/>
      <c r="T2690" s="246"/>
      <c r="U2690" s="246"/>
      <c r="V2690" s="246"/>
      <c r="W2690" s="246"/>
      <c r="X2690" s="246"/>
      <c r="Y2690" s="246"/>
      <c r="Z2690" s="246"/>
      <c r="AA2690" s="246"/>
      <c r="AB2690" s="246"/>
      <c r="AC2690" s="246"/>
      <c r="AD2690" s="246"/>
      <c r="AE2690" s="246"/>
      <c r="AF2690" s="246"/>
      <c r="AG2690" s="246"/>
      <c r="AH2690" s="246"/>
      <c r="AI2690" s="246"/>
      <c r="AJ2690" s="246"/>
      <c r="AK2690" s="246"/>
      <c r="AL2690" s="246"/>
    </row>
    <row r="2691" spans="3:38" s="47" customFormat="1" ht="38.25" customHeight="1" x14ac:dyDescent="0.25">
      <c r="C2691" s="243"/>
      <c r="H2691" s="243"/>
      <c r="L2691" s="282"/>
      <c r="M2691" s="243"/>
      <c r="O2691" s="243"/>
      <c r="P2691" s="246"/>
      <c r="Q2691" s="246"/>
      <c r="R2691" s="246"/>
      <c r="S2691" s="246"/>
      <c r="T2691" s="246"/>
      <c r="U2691" s="246"/>
      <c r="V2691" s="246"/>
      <c r="W2691" s="246"/>
      <c r="X2691" s="246"/>
      <c r="Y2691" s="246"/>
      <c r="Z2691" s="246"/>
      <c r="AA2691" s="246"/>
      <c r="AB2691" s="246"/>
      <c r="AC2691" s="246"/>
      <c r="AD2691" s="246"/>
      <c r="AE2691" s="246"/>
      <c r="AF2691" s="246"/>
      <c r="AG2691" s="246"/>
      <c r="AH2691" s="246"/>
      <c r="AI2691" s="246"/>
      <c r="AJ2691" s="246"/>
      <c r="AK2691" s="246"/>
      <c r="AL2691" s="246"/>
    </row>
    <row r="2692" spans="3:38" s="47" customFormat="1" ht="38.25" customHeight="1" x14ac:dyDescent="0.25">
      <c r="C2692" s="243"/>
      <c r="H2692" s="243"/>
      <c r="L2692" s="282"/>
      <c r="M2692" s="243"/>
      <c r="O2692" s="243"/>
      <c r="P2692" s="246"/>
      <c r="Q2692" s="246"/>
      <c r="R2692" s="246"/>
      <c r="S2692" s="246"/>
      <c r="T2692" s="246"/>
      <c r="U2692" s="246"/>
      <c r="V2692" s="246"/>
      <c r="W2692" s="246"/>
      <c r="X2692" s="246"/>
      <c r="Y2692" s="246"/>
      <c r="Z2692" s="246"/>
      <c r="AA2692" s="246"/>
      <c r="AB2692" s="246"/>
      <c r="AC2692" s="246"/>
      <c r="AD2692" s="246"/>
      <c r="AE2692" s="246"/>
      <c r="AF2692" s="246"/>
      <c r="AG2692" s="246"/>
      <c r="AH2692" s="246"/>
      <c r="AI2692" s="246"/>
      <c r="AJ2692" s="246"/>
      <c r="AK2692" s="246"/>
      <c r="AL2692" s="246"/>
    </row>
    <row r="2693" spans="3:38" s="47" customFormat="1" ht="38.25" customHeight="1" x14ac:dyDescent="0.25">
      <c r="C2693" s="243"/>
      <c r="H2693" s="243"/>
      <c r="L2693" s="282"/>
      <c r="M2693" s="243"/>
      <c r="O2693" s="243"/>
      <c r="P2693" s="246"/>
      <c r="Q2693" s="246"/>
      <c r="R2693" s="246"/>
      <c r="S2693" s="246"/>
      <c r="T2693" s="246"/>
      <c r="U2693" s="246"/>
      <c r="V2693" s="246"/>
      <c r="W2693" s="246"/>
      <c r="X2693" s="246"/>
      <c r="Y2693" s="246"/>
      <c r="Z2693" s="246"/>
      <c r="AA2693" s="246"/>
      <c r="AB2693" s="246"/>
      <c r="AC2693" s="246"/>
      <c r="AD2693" s="246"/>
      <c r="AE2693" s="246"/>
      <c r="AF2693" s="246"/>
      <c r="AG2693" s="246"/>
      <c r="AH2693" s="246"/>
      <c r="AI2693" s="246"/>
      <c r="AJ2693" s="246"/>
      <c r="AK2693" s="246"/>
      <c r="AL2693" s="246"/>
    </row>
    <row r="2694" spans="3:38" s="47" customFormat="1" ht="38.25" customHeight="1" x14ac:dyDescent="0.25">
      <c r="C2694" s="243"/>
      <c r="H2694" s="243"/>
      <c r="L2694" s="282"/>
      <c r="M2694" s="243"/>
      <c r="O2694" s="243"/>
      <c r="P2694" s="246"/>
      <c r="Q2694" s="246"/>
      <c r="R2694" s="246"/>
      <c r="S2694" s="246"/>
      <c r="T2694" s="246"/>
      <c r="U2694" s="246"/>
      <c r="V2694" s="246"/>
      <c r="W2694" s="246"/>
      <c r="X2694" s="246"/>
      <c r="Y2694" s="246"/>
      <c r="Z2694" s="246"/>
      <c r="AA2694" s="246"/>
      <c r="AB2694" s="246"/>
      <c r="AC2694" s="246"/>
      <c r="AD2694" s="246"/>
      <c r="AE2694" s="246"/>
      <c r="AF2694" s="246"/>
      <c r="AG2694" s="246"/>
      <c r="AH2694" s="246"/>
      <c r="AI2694" s="246"/>
      <c r="AJ2694" s="246"/>
      <c r="AK2694" s="246"/>
      <c r="AL2694" s="246"/>
    </row>
    <row r="2695" spans="3:38" s="47" customFormat="1" ht="38.25" customHeight="1" x14ac:dyDescent="0.25">
      <c r="C2695" s="243"/>
      <c r="H2695" s="243"/>
      <c r="L2695" s="282"/>
      <c r="M2695" s="243"/>
      <c r="O2695" s="243"/>
      <c r="P2695" s="246"/>
      <c r="Q2695" s="246"/>
      <c r="R2695" s="246"/>
      <c r="S2695" s="246"/>
      <c r="T2695" s="246"/>
      <c r="U2695" s="246"/>
      <c r="V2695" s="246"/>
      <c r="W2695" s="246"/>
      <c r="X2695" s="246"/>
      <c r="Y2695" s="246"/>
      <c r="Z2695" s="246"/>
      <c r="AA2695" s="246"/>
      <c r="AB2695" s="246"/>
      <c r="AC2695" s="246"/>
      <c r="AD2695" s="246"/>
      <c r="AE2695" s="246"/>
      <c r="AF2695" s="246"/>
      <c r="AG2695" s="246"/>
      <c r="AH2695" s="246"/>
      <c r="AI2695" s="246"/>
      <c r="AJ2695" s="246"/>
      <c r="AK2695" s="246"/>
      <c r="AL2695" s="246"/>
    </row>
    <row r="2696" spans="3:38" s="47" customFormat="1" ht="38.25" customHeight="1" x14ac:dyDescent="0.25">
      <c r="C2696" s="243"/>
      <c r="H2696" s="243"/>
      <c r="L2696" s="282"/>
      <c r="M2696" s="243"/>
      <c r="O2696" s="243"/>
      <c r="P2696" s="246"/>
      <c r="Q2696" s="246"/>
      <c r="R2696" s="246"/>
      <c r="S2696" s="246"/>
      <c r="T2696" s="246"/>
      <c r="U2696" s="246"/>
      <c r="V2696" s="246"/>
      <c r="W2696" s="246"/>
      <c r="X2696" s="246"/>
      <c r="Y2696" s="246"/>
      <c r="Z2696" s="246"/>
      <c r="AA2696" s="246"/>
      <c r="AB2696" s="246"/>
      <c r="AC2696" s="246"/>
      <c r="AD2696" s="246"/>
      <c r="AE2696" s="246"/>
      <c r="AF2696" s="246"/>
      <c r="AG2696" s="246"/>
      <c r="AH2696" s="246"/>
      <c r="AI2696" s="246"/>
      <c r="AJ2696" s="246"/>
      <c r="AK2696" s="246"/>
      <c r="AL2696" s="246"/>
    </row>
    <row r="2697" spans="3:38" s="47" customFormat="1" ht="38.25" customHeight="1" x14ac:dyDescent="0.25">
      <c r="C2697" s="243"/>
      <c r="H2697" s="243"/>
      <c r="L2697" s="282"/>
      <c r="M2697" s="243"/>
      <c r="O2697" s="243"/>
      <c r="P2697" s="246"/>
      <c r="Q2697" s="246"/>
      <c r="R2697" s="246"/>
      <c r="S2697" s="246"/>
      <c r="T2697" s="246"/>
      <c r="U2697" s="246"/>
      <c r="V2697" s="246"/>
      <c r="W2697" s="246"/>
      <c r="X2697" s="246"/>
      <c r="Y2697" s="246"/>
      <c r="Z2697" s="246"/>
      <c r="AA2697" s="246"/>
      <c r="AB2697" s="246"/>
      <c r="AC2697" s="246"/>
      <c r="AD2697" s="246"/>
      <c r="AE2697" s="246"/>
      <c r="AF2697" s="246"/>
      <c r="AG2697" s="246"/>
      <c r="AH2697" s="246"/>
      <c r="AI2697" s="246"/>
      <c r="AJ2697" s="246"/>
      <c r="AK2697" s="246"/>
      <c r="AL2697" s="246"/>
    </row>
    <row r="2698" spans="3:38" s="47" customFormat="1" ht="38.25" customHeight="1" x14ac:dyDescent="0.25">
      <c r="C2698" s="243"/>
      <c r="H2698" s="243"/>
      <c r="L2698" s="282"/>
      <c r="M2698" s="243"/>
      <c r="O2698" s="243"/>
      <c r="P2698" s="246"/>
      <c r="Q2698" s="246"/>
      <c r="R2698" s="246"/>
      <c r="S2698" s="246"/>
      <c r="T2698" s="246"/>
      <c r="U2698" s="246"/>
      <c r="V2698" s="246"/>
      <c r="W2698" s="246"/>
      <c r="X2698" s="246"/>
      <c r="Y2698" s="246"/>
      <c r="Z2698" s="246"/>
      <c r="AA2698" s="246"/>
      <c r="AB2698" s="246"/>
      <c r="AC2698" s="246"/>
      <c r="AD2698" s="246"/>
      <c r="AE2698" s="246"/>
      <c r="AF2698" s="246"/>
      <c r="AG2698" s="246"/>
      <c r="AH2698" s="246"/>
      <c r="AI2698" s="246"/>
      <c r="AJ2698" s="246"/>
      <c r="AK2698" s="246"/>
      <c r="AL2698" s="246"/>
    </row>
    <row r="2699" spans="3:38" s="47" customFormat="1" ht="38.25" customHeight="1" x14ac:dyDescent="0.25">
      <c r="C2699" s="243"/>
      <c r="H2699" s="243"/>
      <c r="L2699" s="282"/>
      <c r="M2699" s="243"/>
      <c r="O2699" s="243"/>
      <c r="P2699" s="246"/>
      <c r="Q2699" s="246"/>
      <c r="R2699" s="246"/>
      <c r="S2699" s="246"/>
      <c r="T2699" s="246"/>
      <c r="U2699" s="246"/>
      <c r="V2699" s="246"/>
      <c r="W2699" s="246"/>
      <c r="X2699" s="246"/>
      <c r="Y2699" s="246"/>
      <c r="Z2699" s="246"/>
      <c r="AA2699" s="246"/>
      <c r="AB2699" s="246"/>
      <c r="AC2699" s="246"/>
      <c r="AD2699" s="246"/>
      <c r="AE2699" s="246"/>
      <c r="AF2699" s="246"/>
      <c r="AG2699" s="246"/>
      <c r="AH2699" s="246"/>
      <c r="AI2699" s="246"/>
      <c r="AJ2699" s="246"/>
      <c r="AK2699" s="246"/>
      <c r="AL2699" s="246"/>
    </row>
    <row r="2700" spans="3:38" s="47" customFormat="1" ht="38.25" customHeight="1" x14ac:dyDescent="0.25">
      <c r="C2700" s="243"/>
      <c r="H2700" s="243"/>
      <c r="L2700" s="282"/>
      <c r="M2700" s="243"/>
      <c r="O2700" s="243"/>
      <c r="P2700" s="246"/>
      <c r="Q2700" s="246"/>
      <c r="R2700" s="246"/>
      <c r="S2700" s="246"/>
      <c r="T2700" s="246"/>
      <c r="U2700" s="246"/>
      <c r="V2700" s="246"/>
      <c r="W2700" s="246"/>
      <c r="X2700" s="246"/>
      <c r="Y2700" s="246"/>
      <c r="Z2700" s="246"/>
      <c r="AA2700" s="246"/>
      <c r="AB2700" s="246"/>
      <c r="AC2700" s="246"/>
      <c r="AD2700" s="246"/>
      <c r="AE2700" s="246"/>
      <c r="AF2700" s="246"/>
      <c r="AG2700" s="246"/>
      <c r="AH2700" s="246"/>
      <c r="AI2700" s="246"/>
      <c r="AJ2700" s="246"/>
      <c r="AK2700" s="246"/>
      <c r="AL2700" s="246"/>
    </row>
    <row r="2701" spans="3:38" s="47" customFormat="1" ht="38.25" customHeight="1" x14ac:dyDescent="0.25">
      <c r="C2701" s="243"/>
      <c r="H2701" s="243"/>
      <c r="L2701" s="282"/>
      <c r="M2701" s="243"/>
      <c r="O2701" s="243"/>
      <c r="P2701" s="246"/>
      <c r="Q2701" s="246"/>
      <c r="R2701" s="246"/>
      <c r="S2701" s="246"/>
      <c r="T2701" s="246"/>
      <c r="U2701" s="246"/>
      <c r="V2701" s="246"/>
      <c r="W2701" s="246"/>
      <c r="X2701" s="246"/>
      <c r="Y2701" s="246"/>
      <c r="Z2701" s="246"/>
      <c r="AA2701" s="246"/>
      <c r="AB2701" s="246"/>
      <c r="AC2701" s="246"/>
      <c r="AD2701" s="246"/>
      <c r="AE2701" s="246"/>
      <c r="AF2701" s="246"/>
      <c r="AG2701" s="246"/>
      <c r="AH2701" s="246"/>
      <c r="AI2701" s="246"/>
      <c r="AJ2701" s="246"/>
      <c r="AK2701" s="246"/>
      <c r="AL2701" s="246"/>
    </row>
    <row r="2702" spans="3:38" s="47" customFormat="1" ht="38.25" customHeight="1" x14ac:dyDescent="0.25">
      <c r="C2702" s="243"/>
      <c r="H2702" s="243"/>
      <c r="L2702" s="282"/>
      <c r="M2702" s="243"/>
      <c r="O2702" s="243"/>
      <c r="P2702" s="246"/>
      <c r="Q2702" s="246"/>
      <c r="R2702" s="246"/>
      <c r="S2702" s="246"/>
      <c r="T2702" s="246"/>
      <c r="U2702" s="246"/>
      <c r="V2702" s="246"/>
      <c r="W2702" s="246"/>
      <c r="X2702" s="246"/>
      <c r="Y2702" s="246"/>
      <c r="Z2702" s="246"/>
      <c r="AA2702" s="246"/>
      <c r="AB2702" s="246"/>
      <c r="AC2702" s="246"/>
      <c r="AD2702" s="246"/>
      <c r="AE2702" s="246"/>
      <c r="AF2702" s="246"/>
      <c r="AG2702" s="246"/>
      <c r="AH2702" s="246"/>
      <c r="AI2702" s="246"/>
      <c r="AJ2702" s="246"/>
      <c r="AK2702" s="246"/>
      <c r="AL2702" s="246"/>
    </row>
    <row r="2703" spans="3:38" s="47" customFormat="1" ht="38.25" customHeight="1" x14ac:dyDescent="0.25">
      <c r="C2703" s="243"/>
      <c r="H2703" s="243"/>
      <c r="L2703" s="282"/>
      <c r="M2703" s="243"/>
      <c r="O2703" s="243"/>
      <c r="P2703" s="246"/>
      <c r="Q2703" s="246"/>
      <c r="R2703" s="246"/>
      <c r="S2703" s="246"/>
      <c r="T2703" s="246"/>
      <c r="U2703" s="246"/>
      <c r="V2703" s="246"/>
      <c r="W2703" s="246"/>
      <c r="X2703" s="246"/>
      <c r="Y2703" s="246"/>
      <c r="Z2703" s="246"/>
      <c r="AA2703" s="246"/>
      <c r="AB2703" s="246"/>
      <c r="AC2703" s="246"/>
      <c r="AD2703" s="246"/>
      <c r="AE2703" s="246"/>
      <c r="AF2703" s="246"/>
      <c r="AG2703" s="246"/>
      <c r="AH2703" s="246"/>
      <c r="AI2703" s="246"/>
      <c r="AJ2703" s="246"/>
      <c r="AK2703" s="246"/>
      <c r="AL2703" s="246"/>
    </row>
    <row r="2704" spans="3:38" s="47" customFormat="1" ht="38.25" customHeight="1" x14ac:dyDescent="0.25">
      <c r="C2704" s="243"/>
      <c r="H2704" s="243"/>
      <c r="L2704" s="282"/>
      <c r="M2704" s="243"/>
      <c r="O2704" s="243"/>
      <c r="P2704" s="246"/>
      <c r="Q2704" s="246"/>
      <c r="R2704" s="246"/>
      <c r="S2704" s="246"/>
      <c r="T2704" s="246"/>
      <c r="U2704" s="246"/>
      <c r="V2704" s="246"/>
      <c r="W2704" s="246"/>
      <c r="X2704" s="246"/>
      <c r="Y2704" s="246"/>
      <c r="Z2704" s="246"/>
      <c r="AA2704" s="246"/>
      <c r="AB2704" s="246"/>
      <c r="AC2704" s="246"/>
      <c r="AD2704" s="246"/>
      <c r="AE2704" s="246"/>
      <c r="AF2704" s="246"/>
      <c r="AG2704" s="246"/>
      <c r="AH2704" s="246"/>
      <c r="AI2704" s="246"/>
      <c r="AJ2704" s="246"/>
      <c r="AK2704" s="246"/>
      <c r="AL2704" s="246"/>
    </row>
    <row r="2705" spans="3:38" s="47" customFormat="1" ht="38.25" customHeight="1" x14ac:dyDescent="0.25">
      <c r="C2705" s="243"/>
      <c r="H2705" s="243"/>
      <c r="L2705" s="282"/>
      <c r="M2705" s="243"/>
      <c r="O2705" s="243"/>
      <c r="P2705" s="246"/>
      <c r="Q2705" s="246"/>
      <c r="R2705" s="246"/>
      <c r="S2705" s="246"/>
      <c r="T2705" s="246"/>
      <c r="U2705" s="246"/>
      <c r="V2705" s="246"/>
      <c r="W2705" s="246"/>
      <c r="X2705" s="246"/>
      <c r="Y2705" s="246"/>
      <c r="Z2705" s="246"/>
      <c r="AA2705" s="246"/>
      <c r="AB2705" s="246"/>
      <c r="AC2705" s="246"/>
      <c r="AD2705" s="246"/>
      <c r="AE2705" s="246"/>
      <c r="AF2705" s="246"/>
      <c r="AG2705" s="246"/>
      <c r="AH2705" s="246"/>
      <c r="AI2705" s="246"/>
      <c r="AJ2705" s="246"/>
      <c r="AK2705" s="246"/>
      <c r="AL2705" s="246"/>
    </row>
    <row r="2706" spans="3:38" s="47" customFormat="1" ht="38.25" customHeight="1" x14ac:dyDescent="0.25">
      <c r="C2706" s="243"/>
      <c r="H2706" s="243"/>
      <c r="L2706" s="282"/>
      <c r="M2706" s="243"/>
      <c r="O2706" s="243"/>
      <c r="P2706" s="246"/>
      <c r="Q2706" s="246"/>
      <c r="R2706" s="246"/>
      <c r="S2706" s="246"/>
      <c r="T2706" s="246"/>
      <c r="U2706" s="246"/>
      <c r="V2706" s="246"/>
      <c r="W2706" s="246"/>
      <c r="X2706" s="246"/>
      <c r="Y2706" s="246"/>
      <c r="Z2706" s="246"/>
      <c r="AA2706" s="246"/>
      <c r="AB2706" s="246"/>
      <c r="AC2706" s="246"/>
      <c r="AD2706" s="246"/>
      <c r="AE2706" s="246"/>
      <c r="AF2706" s="246"/>
      <c r="AG2706" s="246"/>
      <c r="AH2706" s="246"/>
      <c r="AI2706" s="246"/>
      <c r="AJ2706" s="246"/>
      <c r="AK2706" s="246"/>
      <c r="AL2706" s="246"/>
    </row>
    <row r="2707" spans="3:38" s="47" customFormat="1" ht="38.25" customHeight="1" x14ac:dyDescent="0.25">
      <c r="C2707" s="243"/>
      <c r="H2707" s="243"/>
      <c r="L2707" s="282"/>
      <c r="M2707" s="243"/>
      <c r="O2707" s="243"/>
      <c r="P2707" s="246"/>
      <c r="Q2707" s="246"/>
      <c r="R2707" s="246"/>
      <c r="S2707" s="246"/>
      <c r="T2707" s="246"/>
      <c r="U2707" s="246"/>
      <c r="V2707" s="246"/>
      <c r="W2707" s="246"/>
      <c r="X2707" s="246"/>
      <c r="Y2707" s="246"/>
      <c r="Z2707" s="246"/>
      <c r="AA2707" s="246"/>
      <c r="AB2707" s="246"/>
      <c r="AC2707" s="246"/>
      <c r="AD2707" s="246"/>
      <c r="AE2707" s="246"/>
      <c r="AF2707" s="246"/>
      <c r="AG2707" s="246"/>
      <c r="AH2707" s="246"/>
      <c r="AI2707" s="246"/>
      <c r="AJ2707" s="246"/>
      <c r="AK2707" s="246"/>
      <c r="AL2707" s="246"/>
    </row>
    <row r="2708" spans="3:38" s="47" customFormat="1" ht="38.25" customHeight="1" x14ac:dyDescent="0.25">
      <c r="C2708" s="243"/>
      <c r="H2708" s="243"/>
      <c r="L2708" s="282"/>
      <c r="M2708" s="243"/>
      <c r="O2708" s="243"/>
      <c r="P2708" s="246"/>
      <c r="Q2708" s="246"/>
      <c r="R2708" s="246"/>
      <c r="S2708" s="246"/>
      <c r="T2708" s="246"/>
      <c r="U2708" s="246"/>
      <c r="V2708" s="246"/>
      <c r="W2708" s="246"/>
      <c r="X2708" s="246"/>
      <c r="Y2708" s="246"/>
      <c r="Z2708" s="246"/>
      <c r="AA2708" s="246"/>
      <c r="AB2708" s="246"/>
      <c r="AC2708" s="246"/>
      <c r="AD2708" s="246"/>
      <c r="AE2708" s="246"/>
      <c r="AF2708" s="246"/>
      <c r="AG2708" s="246"/>
      <c r="AH2708" s="246"/>
      <c r="AI2708" s="246"/>
      <c r="AJ2708" s="246"/>
      <c r="AK2708" s="246"/>
      <c r="AL2708" s="246"/>
    </row>
    <row r="2709" spans="3:38" s="47" customFormat="1" ht="38.25" customHeight="1" x14ac:dyDescent="0.25">
      <c r="C2709" s="243"/>
      <c r="H2709" s="243"/>
      <c r="L2709" s="282"/>
      <c r="M2709" s="243"/>
      <c r="O2709" s="243"/>
      <c r="P2709" s="246"/>
      <c r="Q2709" s="246"/>
      <c r="R2709" s="246"/>
      <c r="S2709" s="246"/>
      <c r="T2709" s="246"/>
      <c r="U2709" s="246"/>
      <c r="V2709" s="246"/>
      <c r="W2709" s="246"/>
      <c r="X2709" s="246"/>
      <c r="Y2709" s="246"/>
      <c r="Z2709" s="246"/>
      <c r="AA2709" s="246"/>
      <c r="AB2709" s="246"/>
      <c r="AC2709" s="246"/>
      <c r="AD2709" s="246"/>
      <c r="AE2709" s="246"/>
      <c r="AF2709" s="246"/>
      <c r="AG2709" s="246"/>
      <c r="AH2709" s="246"/>
      <c r="AI2709" s="246"/>
      <c r="AJ2709" s="246"/>
      <c r="AK2709" s="246"/>
      <c r="AL2709" s="246"/>
    </row>
    <row r="2710" spans="3:38" s="47" customFormat="1" ht="38.25" customHeight="1" x14ac:dyDescent="0.25">
      <c r="C2710" s="243"/>
      <c r="H2710" s="243"/>
      <c r="L2710" s="282"/>
      <c r="M2710" s="243"/>
      <c r="O2710" s="243"/>
      <c r="P2710" s="246"/>
      <c r="Q2710" s="246"/>
      <c r="R2710" s="246"/>
      <c r="S2710" s="246"/>
      <c r="T2710" s="246"/>
      <c r="U2710" s="246"/>
      <c r="V2710" s="246"/>
      <c r="W2710" s="246"/>
      <c r="X2710" s="246"/>
      <c r="Y2710" s="246"/>
      <c r="Z2710" s="246"/>
      <c r="AA2710" s="246"/>
      <c r="AB2710" s="246"/>
      <c r="AC2710" s="246"/>
      <c r="AD2710" s="246"/>
      <c r="AE2710" s="246"/>
      <c r="AF2710" s="246"/>
      <c r="AG2710" s="246"/>
      <c r="AH2710" s="246"/>
      <c r="AI2710" s="246"/>
      <c r="AJ2710" s="246"/>
      <c r="AK2710" s="246"/>
      <c r="AL2710" s="246"/>
    </row>
    <row r="2711" spans="3:38" s="47" customFormat="1" ht="38.25" customHeight="1" x14ac:dyDescent="0.25">
      <c r="C2711" s="243"/>
      <c r="H2711" s="243"/>
      <c r="L2711" s="282"/>
      <c r="M2711" s="243"/>
      <c r="O2711" s="243"/>
      <c r="P2711" s="246"/>
      <c r="Q2711" s="246"/>
      <c r="R2711" s="246"/>
      <c r="S2711" s="246"/>
      <c r="T2711" s="246"/>
      <c r="U2711" s="246"/>
      <c r="V2711" s="246"/>
      <c r="W2711" s="246"/>
      <c r="X2711" s="246"/>
      <c r="Y2711" s="246"/>
      <c r="Z2711" s="246"/>
      <c r="AA2711" s="246"/>
      <c r="AB2711" s="246"/>
      <c r="AC2711" s="246"/>
      <c r="AD2711" s="246"/>
      <c r="AE2711" s="246"/>
      <c r="AF2711" s="246"/>
      <c r="AG2711" s="246"/>
      <c r="AH2711" s="246"/>
      <c r="AI2711" s="246"/>
      <c r="AJ2711" s="246"/>
      <c r="AK2711" s="246"/>
      <c r="AL2711" s="246"/>
    </row>
    <row r="2712" spans="3:38" s="47" customFormat="1" ht="38.25" customHeight="1" x14ac:dyDescent="0.25">
      <c r="C2712" s="243"/>
      <c r="H2712" s="243"/>
      <c r="L2712" s="282"/>
      <c r="M2712" s="243"/>
      <c r="O2712" s="243"/>
      <c r="P2712" s="246"/>
      <c r="Q2712" s="246"/>
      <c r="R2712" s="246"/>
      <c r="S2712" s="246"/>
      <c r="T2712" s="246"/>
      <c r="U2712" s="246"/>
      <c r="V2712" s="246"/>
      <c r="W2712" s="246"/>
      <c r="X2712" s="246"/>
      <c r="Y2712" s="246"/>
      <c r="Z2712" s="246"/>
      <c r="AA2712" s="246"/>
      <c r="AB2712" s="246"/>
      <c r="AC2712" s="246"/>
      <c r="AD2712" s="246"/>
      <c r="AE2712" s="246"/>
      <c r="AF2712" s="246"/>
      <c r="AG2712" s="246"/>
      <c r="AH2712" s="246"/>
      <c r="AI2712" s="246"/>
      <c r="AJ2712" s="246"/>
      <c r="AK2712" s="246"/>
      <c r="AL2712" s="246"/>
    </row>
    <row r="2713" spans="3:38" s="47" customFormat="1" ht="38.25" customHeight="1" x14ac:dyDescent="0.25">
      <c r="C2713" s="243"/>
      <c r="H2713" s="243"/>
      <c r="L2713" s="282"/>
      <c r="M2713" s="243"/>
      <c r="O2713" s="243"/>
      <c r="P2713" s="246"/>
      <c r="Q2713" s="246"/>
      <c r="R2713" s="246"/>
      <c r="S2713" s="246"/>
      <c r="T2713" s="246"/>
      <c r="U2713" s="246"/>
      <c r="V2713" s="246"/>
      <c r="W2713" s="246"/>
      <c r="X2713" s="246"/>
      <c r="Y2713" s="246"/>
      <c r="Z2713" s="246"/>
      <c r="AA2713" s="246"/>
      <c r="AB2713" s="246"/>
      <c r="AC2713" s="246"/>
      <c r="AD2713" s="246"/>
      <c r="AE2713" s="246"/>
      <c r="AF2713" s="246"/>
      <c r="AG2713" s="246"/>
      <c r="AH2713" s="246"/>
      <c r="AI2713" s="246"/>
      <c r="AJ2713" s="246"/>
      <c r="AK2713" s="246"/>
      <c r="AL2713" s="246"/>
    </row>
    <row r="2714" spans="3:38" s="47" customFormat="1" ht="38.25" customHeight="1" x14ac:dyDescent="0.25">
      <c r="C2714" s="243"/>
      <c r="H2714" s="243"/>
      <c r="L2714" s="282"/>
      <c r="M2714" s="243"/>
      <c r="O2714" s="243"/>
      <c r="P2714" s="246"/>
      <c r="Q2714" s="246"/>
      <c r="R2714" s="246"/>
      <c r="S2714" s="246"/>
      <c r="T2714" s="246"/>
      <c r="U2714" s="246"/>
      <c r="V2714" s="246"/>
      <c r="W2714" s="246"/>
      <c r="X2714" s="246"/>
      <c r="Y2714" s="246"/>
      <c r="Z2714" s="246"/>
      <c r="AA2714" s="246"/>
      <c r="AB2714" s="246"/>
      <c r="AC2714" s="246"/>
      <c r="AD2714" s="246"/>
      <c r="AE2714" s="246"/>
      <c r="AF2714" s="246"/>
      <c r="AG2714" s="246"/>
      <c r="AH2714" s="246"/>
      <c r="AI2714" s="246"/>
      <c r="AJ2714" s="246"/>
      <c r="AK2714" s="246"/>
      <c r="AL2714" s="246"/>
    </row>
    <row r="2715" spans="3:38" s="47" customFormat="1" ht="38.25" customHeight="1" x14ac:dyDescent="0.25">
      <c r="C2715" s="243"/>
      <c r="H2715" s="243"/>
      <c r="L2715" s="282"/>
      <c r="M2715" s="243"/>
      <c r="O2715" s="243"/>
      <c r="P2715" s="246"/>
      <c r="Q2715" s="246"/>
      <c r="R2715" s="246"/>
      <c r="S2715" s="246"/>
      <c r="T2715" s="246"/>
      <c r="U2715" s="246"/>
      <c r="V2715" s="246"/>
      <c r="W2715" s="246"/>
      <c r="X2715" s="246"/>
      <c r="Y2715" s="246"/>
      <c r="Z2715" s="246"/>
      <c r="AA2715" s="246"/>
      <c r="AB2715" s="246"/>
      <c r="AC2715" s="246"/>
      <c r="AD2715" s="246"/>
      <c r="AE2715" s="246"/>
      <c r="AF2715" s="246"/>
      <c r="AG2715" s="246"/>
      <c r="AH2715" s="246"/>
      <c r="AI2715" s="246"/>
      <c r="AJ2715" s="246"/>
      <c r="AK2715" s="246"/>
      <c r="AL2715" s="246"/>
    </row>
    <row r="2716" spans="3:38" s="47" customFormat="1" ht="38.25" customHeight="1" x14ac:dyDescent="0.25">
      <c r="C2716" s="243"/>
      <c r="H2716" s="243"/>
      <c r="L2716" s="282"/>
      <c r="M2716" s="243"/>
      <c r="O2716" s="243"/>
      <c r="P2716" s="246"/>
      <c r="Q2716" s="246"/>
      <c r="R2716" s="246"/>
      <c r="S2716" s="246"/>
      <c r="T2716" s="246"/>
      <c r="U2716" s="246"/>
      <c r="V2716" s="246"/>
      <c r="W2716" s="246"/>
      <c r="X2716" s="246"/>
      <c r="Y2716" s="246"/>
      <c r="Z2716" s="246"/>
      <c r="AA2716" s="246"/>
      <c r="AB2716" s="246"/>
      <c r="AC2716" s="246"/>
      <c r="AD2716" s="246"/>
      <c r="AE2716" s="246"/>
      <c r="AF2716" s="246"/>
      <c r="AG2716" s="246"/>
      <c r="AH2716" s="246"/>
      <c r="AI2716" s="246"/>
      <c r="AJ2716" s="246"/>
      <c r="AK2716" s="246"/>
      <c r="AL2716" s="246"/>
    </row>
    <row r="2717" spans="3:38" s="47" customFormat="1" ht="38.25" customHeight="1" x14ac:dyDescent="0.25">
      <c r="C2717" s="243"/>
      <c r="H2717" s="243"/>
      <c r="L2717" s="282"/>
      <c r="M2717" s="243"/>
      <c r="O2717" s="243"/>
      <c r="P2717" s="246"/>
      <c r="Q2717" s="246"/>
      <c r="R2717" s="246"/>
      <c r="S2717" s="246"/>
      <c r="T2717" s="246"/>
      <c r="U2717" s="246"/>
      <c r="V2717" s="246"/>
      <c r="W2717" s="246"/>
      <c r="X2717" s="246"/>
      <c r="Y2717" s="246"/>
      <c r="Z2717" s="246"/>
      <c r="AA2717" s="246"/>
      <c r="AB2717" s="246"/>
      <c r="AC2717" s="246"/>
      <c r="AD2717" s="246"/>
      <c r="AE2717" s="246"/>
      <c r="AF2717" s="246"/>
      <c r="AG2717" s="246"/>
      <c r="AH2717" s="246"/>
      <c r="AI2717" s="246"/>
      <c r="AJ2717" s="246"/>
      <c r="AK2717" s="246"/>
      <c r="AL2717" s="246"/>
    </row>
    <row r="2718" spans="3:38" s="47" customFormat="1" ht="38.25" customHeight="1" x14ac:dyDescent="0.25">
      <c r="C2718" s="243"/>
      <c r="H2718" s="243"/>
      <c r="L2718" s="282"/>
      <c r="M2718" s="243"/>
      <c r="O2718" s="243"/>
      <c r="P2718" s="246"/>
      <c r="Q2718" s="246"/>
      <c r="R2718" s="246"/>
      <c r="S2718" s="246"/>
      <c r="T2718" s="246"/>
      <c r="U2718" s="246"/>
      <c r="V2718" s="246"/>
      <c r="W2718" s="246"/>
      <c r="X2718" s="246"/>
      <c r="Y2718" s="246"/>
      <c r="Z2718" s="246"/>
      <c r="AA2718" s="246"/>
      <c r="AB2718" s="246"/>
      <c r="AC2718" s="246"/>
      <c r="AD2718" s="246"/>
      <c r="AE2718" s="246"/>
      <c r="AF2718" s="246"/>
      <c r="AG2718" s="246"/>
      <c r="AH2718" s="246"/>
      <c r="AI2718" s="246"/>
      <c r="AJ2718" s="246"/>
      <c r="AK2718" s="246"/>
      <c r="AL2718" s="246"/>
    </row>
    <row r="2719" spans="3:38" s="47" customFormat="1" ht="38.25" customHeight="1" x14ac:dyDescent="0.25">
      <c r="C2719" s="243"/>
      <c r="H2719" s="243"/>
      <c r="L2719" s="282"/>
      <c r="M2719" s="243"/>
      <c r="O2719" s="243"/>
      <c r="P2719" s="246"/>
      <c r="Q2719" s="246"/>
      <c r="R2719" s="246"/>
      <c r="S2719" s="246"/>
      <c r="T2719" s="246"/>
      <c r="U2719" s="246"/>
      <c r="V2719" s="246"/>
      <c r="W2719" s="246"/>
      <c r="X2719" s="246"/>
      <c r="Y2719" s="246"/>
      <c r="Z2719" s="246"/>
      <c r="AA2719" s="246"/>
      <c r="AB2719" s="246"/>
      <c r="AC2719" s="246"/>
      <c r="AD2719" s="246"/>
      <c r="AE2719" s="246"/>
      <c r="AF2719" s="246"/>
      <c r="AG2719" s="246"/>
      <c r="AH2719" s="246"/>
      <c r="AI2719" s="246"/>
      <c r="AJ2719" s="246"/>
      <c r="AK2719" s="246"/>
      <c r="AL2719" s="246"/>
    </row>
    <row r="2720" spans="3:38" s="47" customFormat="1" ht="38.25" customHeight="1" x14ac:dyDescent="0.25">
      <c r="C2720" s="243"/>
      <c r="H2720" s="243"/>
      <c r="L2720" s="282"/>
      <c r="M2720" s="243"/>
      <c r="O2720" s="243"/>
      <c r="P2720" s="246"/>
      <c r="Q2720" s="246"/>
      <c r="R2720" s="246"/>
      <c r="S2720" s="246"/>
      <c r="T2720" s="246"/>
      <c r="U2720" s="246"/>
      <c r="V2720" s="246"/>
      <c r="W2720" s="246"/>
      <c r="X2720" s="246"/>
      <c r="Y2720" s="246"/>
      <c r="Z2720" s="246"/>
      <c r="AA2720" s="246"/>
      <c r="AB2720" s="246"/>
      <c r="AC2720" s="246"/>
      <c r="AD2720" s="246"/>
      <c r="AE2720" s="246"/>
      <c r="AF2720" s="246"/>
      <c r="AG2720" s="246"/>
      <c r="AH2720" s="246"/>
      <c r="AI2720" s="246"/>
      <c r="AJ2720" s="246"/>
      <c r="AK2720" s="246"/>
      <c r="AL2720" s="246"/>
    </row>
    <row r="2721" spans="3:38" s="47" customFormat="1" ht="38.25" customHeight="1" x14ac:dyDescent="0.25">
      <c r="C2721" s="243"/>
      <c r="H2721" s="243"/>
      <c r="L2721" s="282"/>
      <c r="M2721" s="243"/>
      <c r="O2721" s="243"/>
      <c r="P2721" s="246"/>
      <c r="Q2721" s="246"/>
      <c r="R2721" s="246"/>
      <c r="S2721" s="246"/>
      <c r="T2721" s="246"/>
      <c r="U2721" s="246"/>
      <c r="V2721" s="246"/>
      <c r="W2721" s="246"/>
      <c r="X2721" s="246"/>
      <c r="Y2721" s="246"/>
      <c r="Z2721" s="246"/>
      <c r="AA2721" s="246"/>
      <c r="AB2721" s="246"/>
      <c r="AC2721" s="246"/>
      <c r="AD2721" s="246"/>
      <c r="AE2721" s="246"/>
      <c r="AF2721" s="246"/>
      <c r="AG2721" s="246"/>
      <c r="AH2721" s="246"/>
      <c r="AI2721" s="246"/>
      <c r="AJ2721" s="246"/>
      <c r="AK2721" s="246"/>
      <c r="AL2721" s="246"/>
    </row>
    <row r="2722" spans="3:38" s="47" customFormat="1" ht="38.25" customHeight="1" x14ac:dyDescent="0.25">
      <c r="C2722" s="243"/>
      <c r="H2722" s="243"/>
      <c r="L2722" s="282"/>
      <c r="M2722" s="243"/>
      <c r="O2722" s="243"/>
      <c r="P2722" s="246"/>
      <c r="Q2722" s="246"/>
      <c r="R2722" s="246"/>
      <c r="S2722" s="246"/>
      <c r="T2722" s="246"/>
      <c r="U2722" s="246"/>
      <c r="V2722" s="246"/>
      <c r="W2722" s="246"/>
      <c r="X2722" s="246"/>
      <c r="Y2722" s="246"/>
      <c r="Z2722" s="246"/>
      <c r="AA2722" s="246"/>
      <c r="AB2722" s="246"/>
      <c r="AC2722" s="246"/>
      <c r="AD2722" s="246"/>
      <c r="AE2722" s="246"/>
      <c r="AF2722" s="246"/>
      <c r="AG2722" s="246"/>
      <c r="AH2722" s="246"/>
      <c r="AI2722" s="246"/>
      <c r="AJ2722" s="246"/>
      <c r="AK2722" s="246"/>
      <c r="AL2722" s="246"/>
    </row>
    <row r="2723" spans="3:38" s="47" customFormat="1" ht="38.25" customHeight="1" x14ac:dyDescent="0.25">
      <c r="C2723" s="243"/>
      <c r="H2723" s="243"/>
      <c r="L2723" s="282"/>
      <c r="M2723" s="243"/>
      <c r="O2723" s="243"/>
      <c r="P2723" s="246"/>
      <c r="Q2723" s="246"/>
      <c r="R2723" s="246"/>
      <c r="S2723" s="246"/>
      <c r="T2723" s="246"/>
      <c r="U2723" s="246"/>
      <c r="V2723" s="246"/>
      <c r="W2723" s="246"/>
      <c r="X2723" s="246"/>
      <c r="Y2723" s="246"/>
      <c r="Z2723" s="246"/>
      <c r="AA2723" s="246"/>
      <c r="AB2723" s="246"/>
      <c r="AC2723" s="246"/>
      <c r="AD2723" s="246"/>
      <c r="AE2723" s="246"/>
      <c r="AF2723" s="246"/>
      <c r="AG2723" s="246"/>
      <c r="AH2723" s="246"/>
      <c r="AI2723" s="246"/>
      <c r="AJ2723" s="246"/>
      <c r="AK2723" s="246"/>
      <c r="AL2723" s="246"/>
    </row>
    <row r="2724" spans="3:38" s="47" customFormat="1" ht="38.25" customHeight="1" x14ac:dyDescent="0.25">
      <c r="C2724" s="243"/>
      <c r="H2724" s="243"/>
      <c r="L2724" s="282"/>
      <c r="M2724" s="243"/>
      <c r="O2724" s="243"/>
      <c r="P2724" s="246"/>
      <c r="Q2724" s="246"/>
      <c r="R2724" s="246"/>
      <c r="S2724" s="246"/>
      <c r="T2724" s="246"/>
      <c r="U2724" s="246"/>
      <c r="V2724" s="246"/>
      <c r="W2724" s="246"/>
      <c r="X2724" s="246"/>
      <c r="Y2724" s="246"/>
      <c r="Z2724" s="246"/>
      <c r="AA2724" s="246"/>
      <c r="AB2724" s="246"/>
      <c r="AC2724" s="246"/>
      <c r="AD2724" s="246"/>
      <c r="AE2724" s="246"/>
      <c r="AF2724" s="246"/>
      <c r="AG2724" s="246"/>
      <c r="AH2724" s="246"/>
      <c r="AI2724" s="246"/>
      <c r="AJ2724" s="246"/>
      <c r="AK2724" s="246"/>
      <c r="AL2724" s="246"/>
    </row>
    <row r="2725" spans="3:38" s="47" customFormat="1" ht="38.25" customHeight="1" x14ac:dyDescent="0.25">
      <c r="C2725" s="243"/>
      <c r="H2725" s="243"/>
      <c r="L2725" s="282"/>
      <c r="M2725" s="243"/>
      <c r="O2725" s="243"/>
      <c r="P2725" s="246"/>
      <c r="Q2725" s="246"/>
      <c r="R2725" s="246"/>
      <c r="S2725" s="246"/>
      <c r="T2725" s="246"/>
      <c r="U2725" s="246"/>
      <c r="V2725" s="246"/>
      <c r="W2725" s="246"/>
      <c r="X2725" s="246"/>
      <c r="Y2725" s="246"/>
      <c r="Z2725" s="246"/>
      <c r="AA2725" s="246"/>
      <c r="AB2725" s="246"/>
      <c r="AC2725" s="246"/>
      <c r="AD2725" s="246"/>
      <c r="AE2725" s="246"/>
      <c r="AF2725" s="246"/>
      <c r="AG2725" s="246"/>
      <c r="AH2725" s="246"/>
      <c r="AI2725" s="246"/>
      <c r="AJ2725" s="246"/>
      <c r="AK2725" s="246"/>
      <c r="AL2725" s="246"/>
    </row>
    <row r="2726" spans="3:38" s="47" customFormat="1" ht="38.25" customHeight="1" x14ac:dyDescent="0.25">
      <c r="C2726" s="243"/>
      <c r="H2726" s="243"/>
      <c r="L2726" s="282"/>
      <c r="M2726" s="243"/>
      <c r="O2726" s="243"/>
      <c r="P2726" s="246"/>
      <c r="Q2726" s="246"/>
      <c r="R2726" s="246"/>
      <c r="S2726" s="246"/>
      <c r="T2726" s="246"/>
      <c r="U2726" s="246"/>
      <c r="V2726" s="246"/>
      <c r="W2726" s="246"/>
      <c r="X2726" s="246"/>
      <c r="Y2726" s="246"/>
      <c r="Z2726" s="246"/>
      <c r="AA2726" s="246"/>
      <c r="AB2726" s="246"/>
      <c r="AC2726" s="246"/>
      <c r="AD2726" s="246"/>
      <c r="AE2726" s="246"/>
      <c r="AF2726" s="246"/>
      <c r="AG2726" s="246"/>
      <c r="AH2726" s="246"/>
      <c r="AI2726" s="246"/>
      <c r="AJ2726" s="246"/>
      <c r="AK2726" s="246"/>
      <c r="AL2726" s="246"/>
    </row>
    <row r="2727" spans="3:38" s="47" customFormat="1" ht="38.25" customHeight="1" x14ac:dyDescent="0.25">
      <c r="C2727" s="243"/>
      <c r="H2727" s="243"/>
      <c r="L2727" s="282"/>
      <c r="M2727" s="243"/>
      <c r="O2727" s="243"/>
      <c r="P2727" s="246"/>
      <c r="Q2727" s="246"/>
      <c r="R2727" s="246"/>
      <c r="S2727" s="246"/>
      <c r="T2727" s="246"/>
      <c r="U2727" s="246"/>
      <c r="V2727" s="246"/>
      <c r="W2727" s="246"/>
      <c r="X2727" s="246"/>
      <c r="Y2727" s="246"/>
      <c r="Z2727" s="246"/>
      <c r="AA2727" s="246"/>
      <c r="AB2727" s="246"/>
      <c r="AC2727" s="246"/>
      <c r="AD2727" s="246"/>
      <c r="AE2727" s="246"/>
      <c r="AF2727" s="246"/>
      <c r="AG2727" s="246"/>
      <c r="AH2727" s="246"/>
      <c r="AI2727" s="246"/>
      <c r="AJ2727" s="246"/>
      <c r="AK2727" s="246"/>
      <c r="AL2727" s="246"/>
    </row>
    <row r="2728" spans="3:38" s="47" customFormat="1" ht="38.25" customHeight="1" x14ac:dyDescent="0.25">
      <c r="C2728" s="243"/>
      <c r="H2728" s="243"/>
      <c r="L2728" s="282"/>
      <c r="M2728" s="243"/>
      <c r="O2728" s="243"/>
      <c r="P2728" s="246"/>
      <c r="Q2728" s="246"/>
      <c r="R2728" s="246"/>
      <c r="S2728" s="246"/>
      <c r="T2728" s="246"/>
      <c r="U2728" s="246"/>
      <c r="V2728" s="246"/>
      <c r="W2728" s="246"/>
      <c r="X2728" s="246"/>
      <c r="Y2728" s="246"/>
      <c r="Z2728" s="246"/>
      <c r="AA2728" s="246"/>
      <c r="AB2728" s="246"/>
      <c r="AC2728" s="246"/>
      <c r="AD2728" s="246"/>
      <c r="AE2728" s="246"/>
      <c r="AF2728" s="246"/>
      <c r="AG2728" s="246"/>
      <c r="AH2728" s="246"/>
      <c r="AI2728" s="246"/>
      <c r="AJ2728" s="246"/>
      <c r="AK2728" s="246"/>
      <c r="AL2728" s="246"/>
    </row>
    <row r="2729" spans="3:38" s="47" customFormat="1" ht="38.25" customHeight="1" x14ac:dyDescent="0.25">
      <c r="C2729" s="243"/>
      <c r="H2729" s="243"/>
      <c r="L2729" s="282"/>
      <c r="M2729" s="243"/>
      <c r="O2729" s="243"/>
      <c r="P2729" s="246"/>
      <c r="Q2729" s="246"/>
      <c r="R2729" s="246"/>
      <c r="S2729" s="246"/>
      <c r="T2729" s="246"/>
      <c r="U2729" s="246"/>
      <c r="V2729" s="246"/>
      <c r="W2729" s="246"/>
      <c r="X2729" s="246"/>
      <c r="Y2729" s="246"/>
      <c r="Z2729" s="246"/>
      <c r="AA2729" s="246"/>
      <c r="AB2729" s="246"/>
      <c r="AC2729" s="246"/>
      <c r="AD2729" s="246"/>
      <c r="AE2729" s="246"/>
      <c r="AF2729" s="246"/>
      <c r="AG2729" s="246"/>
      <c r="AH2729" s="246"/>
      <c r="AI2729" s="246"/>
      <c r="AJ2729" s="246"/>
      <c r="AK2729" s="246"/>
      <c r="AL2729" s="246"/>
    </row>
    <row r="2730" spans="3:38" s="47" customFormat="1" ht="38.25" customHeight="1" x14ac:dyDescent="0.25">
      <c r="C2730" s="243"/>
      <c r="H2730" s="243"/>
      <c r="L2730" s="282"/>
      <c r="M2730" s="243"/>
      <c r="O2730" s="243"/>
      <c r="P2730" s="246"/>
      <c r="Q2730" s="246"/>
      <c r="R2730" s="246"/>
      <c r="S2730" s="246"/>
      <c r="T2730" s="246"/>
      <c r="U2730" s="246"/>
      <c r="V2730" s="246"/>
      <c r="W2730" s="246"/>
      <c r="X2730" s="246"/>
      <c r="Y2730" s="246"/>
      <c r="Z2730" s="246"/>
      <c r="AA2730" s="246"/>
      <c r="AB2730" s="246"/>
      <c r="AC2730" s="246"/>
      <c r="AD2730" s="246"/>
      <c r="AE2730" s="246"/>
      <c r="AF2730" s="246"/>
      <c r="AG2730" s="246"/>
      <c r="AH2730" s="246"/>
      <c r="AI2730" s="246"/>
      <c r="AJ2730" s="246"/>
      <c r="AK2730" s="246"/>
      <c r="AL2730" s="246"/>
    </row>
    <row r="2731" spans="3:38" s="47" customFormat="1" ht="38.25" customHeight="1" x14ac:dyDescent="0.25">
      <c r="C2731" s="243"/>
      <c r="H2731" s="243"/>
      <c r="L2731" s="282"/>
      <c r="M2731" s="243"/>
      <c r="O2731" s="243"/>
      <c r="P2731" s="246"/>
      <c r="Q2731" s="246"/>
      <c r="R2731" s="246"/>
      <c r="S2731" s="246"/>
      <c r="T2731" s="246"/>
      <c r="U2731" s="246"/>
      <c r="V2731" s="246"/>
      <c r="W2731" s="246"/>
      <c r="X2731" s="246"/>
      <c r="Y2731" s="246"/>
      <c r="Z2731" s="246"/>
      <c r="AA2731" s="246"/>
      <c r="AB2731" s="246"/>
      <c r="AC2731" s="246"/>
      <c r="AD2731" s="246"/>
      <c r="AE2731" s="246"/>
      <c r="AF2731" s="246"/>
      <c r="AG2731" s="246"/>
      <c r="AH2731" s="246"/>
      <c r="AI2731" s="246"/>
      <c r="AJ2731" s="246"/>
      <c r="AK2731" s="246"/>
      <c r="AL2731" s="246"/>
    </row>
    <row r="2732" spans="3:38" s="47" customFormat="1" ht="38.25" customHeight="1" x14ac:dyDescent="0.25">
      <c r="C2732" s="243"/>
      <c r="H2732" s="243"/>
      <c r="L2732" s="282"/>
      <c r="M2732" s="243"/>
      <c r="O2732" s="243"/>
      <c r="P2732" s="246"/>
      <c r="Q2732" s="246"/>
      <c r="R2732" s="246"/>
      <c r="S2732" s="246"/>
      <c r="T2732" s="246"/>
      <c r="U2732" s="246"/>
      <c r="V2732" s="246"/>
      <c r="W2732" s="246"/>
      <c r="X2732" s="246"/>
      <c r="Y2732" s="246"/>
      <c r="Z2732" s="246"/>
      <c r="AA2732" s="246"/>
      <c r="AB2732" s="246"/>
      <c r="AC2732" s="246"/>
      <c r="AD2732" s="246"/>
      <c r="AE2732" s="246"/>
      <c r="AF2732" s="246"/>
      <c r="AG2732" s="246"/>
      <c r="AH2732" s="246"/>
      <c r="AI2732" s="246"/>
      <c r="AJ2732" s="246"/>
      <c r="AK2732" s="246"/>
      <c r="AL2732" s="246"/>
    </row>
    <row r="2733" spans="3:38" s="47" customFormat="1" ht="38.25" customHeight="1" x14ac:dyDescent="0.25">
      <c r="C2733" s="243"/>
      <c r="H2733" s="243"/>
      <c r="L2733" s="282"/>
      <c r="M2733" s="243"/>
      <c r="O2733" s="243"/>
      <c r="P2733" s="246"/>
      <c r="Q2733" s="246"/>
      <c r="R2733" s="246"/>
      <c r="S2733" s="246"/>
      <c r="T2733" s="246"/>
      <c r="U2733" s="246"/>
      <c r="V2733" s="246"/>
      <c r="W2733" s="246"/>
      <c r="X2733" s="246"/>
      <c r="Y2733" s="246"/>
      <c r="Z2733" s="246"/>
      <c r="AA2733" s="246"/>
      <c r="AB2733" s="246"/>
      <c r="AC2733" s="246"/>
      <c r="AD2733" s="246"/>
      <c r="AE2733" s="246"/>
      <c r="AF2733" s="246"/>
      <c r="AG2733" s="246"/>
      <c r="AH2733" s="246"/>
      <c r="AI2733" s="246"/>
      <c r="AJ2733" s="246"/>
      <c r="AK2733" s="246"/>
      <c r="AL2733" s="246"/>
    </row>
    <row r="2734" spans="3:38" s="47" customFormat="1" ht="38.25" customHeight="1" x14ac:dyDescent="0.25">
      <c r="C2734" s="243"/>
      <c r="H2734" s="243"/>
      <c r="L2734" s="282"/>
      <c r="M2734" s="243"/>
      <c r="O2734" s="243"/>
      <c r="P2734" s="246"/>
      <c r="Q2734" s="246"/>
      <c r="R2734" s="246"/>
      <c r="S2734" s="246"/>
      <c r="T2734" s="246"/>
      <c r="U2734" s="246"/>
      <c r="V2734" s="246"/>
      <c r="W2734" s="246"/>
      <c r="X2734" s="246"/>
      <c r="Y2734" s="246"/>
      <c r="Z2734" s="246"/>
      <c r="AA2734" s="246"/>
      <c r="AB2734" s="246"/>
      <c r="AC2734" s="246"/>
      <c r="AD2734" s="246"/>
      <c r="AE2734" s="246"/>
      <c r="AF2734" s="246"/>
      <c r="AG2734" s="246"/>
      <c r="AH2734" s="246"/>
      <c r="AI2734" s="246"/>
      <c r="AJ2734" s="246"/>
      <c r="AK2734" s="246"/>
      <c r="AL2734" s="246"/>
    </row>
    <row r="2735" spans="3:38" s="47" customFormat="1" ht="38.25" customHeight="1" x14ac:dyDescent="0.25">
      <c r="C2735" s="243"/>
      <c r="H2735" s="243"/>
      <c r="L2735" s="282"/>
      <c r="M2735" s="243"/>
      <c r="O2735" s="243"/>
      <c r="P2735" s="246"/>
      <c r="Q2735" s="246"/>
      <c r="R2735" s="246"/>
      <c r="S2735" s="246"/>
      <c r="T2735" s="246"/>
      <c r="U2735" s="246"/>
      <c r="V2735" s="246"/>
      <c r="W2735" s="246"/>
      <c r="X2735" s="246"/>
      <c r="Y2735" s="246"/>
      <c r="Z2735" s="246"/>
      <c r="AA2735" s="246"/>
      <c r="AB2735" s="246"/>
      <c r="AC2735" s="246"/>
      <c r="AD2735" s="246"/>
      <c r="AE2735" s="246"/>
      <c r="AF2735" s="246"/>
      <c r="AG2735" s="246"/>
      <c r="AH2735" s="246"/>
      <c r="AI2735" s="246"/>
      <c r="AJ2735" s="246"/>
      <c r="AK2735" s="246"/>
      <c r="AL2735" s="246"/>
    </row>
    <row r="2736" spans="3:38" s="47" customFormat="1" ht="38.25" customHeight="1" x14ac:dyDescent="0.25">
      <c r="C2736" s="243"/>
      <c r="H2736" s="243"/>
      <c r="L2736" s="282"/>
      <c r="M2736" s="243"/>
      <c r="O2736" s="243"/>
      <c r="P2736" s="246"/>
      <c r="Q2736" s="246"/>
      <c r="R2736" s="246"/>
      <c r="S2736" s="246"/>
      <c r="T2736" s="246"/>
      <c r="U2736" s="246"/>
      <c r="V2736" s="246"/>
      <c r="W2736" s="246"/>
      <c r="X2736" s="246"/>
      <c r="Y2736" s="246"/>
      <c r="Z2736" s="246"/>
      <c r="AA2736" s="246"/>
      <c r="AB2736" s="246"/>
      <c r="AC2736" s="246"/>
      <c r="AD2736" s="246"/>
      <c r="AE2736" s="246"/>
      <c r="AF2736" s="246"/>
      <c r="AG2736" s="246"/>
      <c r="AH2736" s="246"/>
      <c r="AI2736" s="246"/>
      <c r="AJ2736" s="246"/>
      <c r="AK2736" s="246"/>
      <c r="AL2736" s="246"/>
    </row>
    <row r="2737" spans="3:38" s="47" customFormat="1" ht="38.25" customHeight="1" x14ac:dyDescent="0.25">
      <c r="C2737" s="243"/>
      <c r="H2737" s="243"/>
      <c r="L2737" s="282"/>
      <c r="M2737" s="243"/>
      <c r="O2737" s="243"/>
      <c r="P2737" s="246"/>
      <c r="Q2737" s="246"/>
      <c r="R2737" s="246"/>
      <c r="S2737" s="246"/>
      <c r="T2737" s="246"/>
      <c r="U2737" s="246"/>
      <c r="V2737" s="246"/>
      <c r="W2737" s="246"/>
      <c r="X2737" s="246"/>
      <c r="Y2737" s="246"/>
      <c r="Z2737" s="246"/>
      <c r="AA2737" s="246"/>
      <c r="AB2737" s="246"/>
      <c r="AC2737" s="246"/>
      <c r="AD2737" s="246"/>
      <c r="AE2737" s="246"/>
      <c r="AF2737" s="246"/>
      <c r="AG2737" s="246"/>
      <c r="AH2737" s="246"/>
      <c r="AI2737" s="246"/>
      <c r="AJ2737" s="246"/>
      <c r="AK2737" s="246"/>
      <c r="AL2737" s="246"/>
    </row>
    <row r="2738" spans="3:38" s="47" customFormat="1" ht="38.25" customHeight="1" x14ac:dyDescent="0.25">
      <c r="C2738" s="243"/>
      <c r="H2738" s="243"/>
      <c r="L2738" s="282"/>
      <c r="M2738" s="243"/>
      <c r="O2738" s="243"/>
      <c r="P2738" s="246"/>
      <c r="Q2738" s="246"/>
      <c r="R2738" s="246"/>
      <c r="S2738" s="246"/>
      <c r="T2738" s="246"/>
      <c r="U2738" s="246"/>
      <c r="V2738" s="246"/>
      <c r="W2738" s="246"/>
      <c r="X2738" s="246"/>
      <c r="Y2738" s="246"/>
      <c r="Z2738" s="246"/>
      <c r="AA2738" s="246"/>
      <c r="AB2738" s="246"/>
      <c r="AC2738" s="246"/>
      <c r="AD2738" s="246"/>
      <c r="AE2738" s="246"/>
      <c r="AF2738" s="246"/>
      <c r="AG2738" s="246"/>
      <c r="AH2738" s="246"/>
      <c r="AI2738" s="246"/>
      <c r="AJ2738" s="246"/>
      <c r="AK2738" s="246"/>
      <c r="AL2738" s="246"/>
    </row>
    <row r="2739" spans="3:38" s="47" customFormat="1" ht="38.25" customHeight="1" x14ac:dyDescent="0.25">
      <c r="C2739" s="243"/>
      <c r="H2739" s="243"/>
      <c r="L2739" s="282"/>
      <c r="M2739" s="243"/>
      <c r="O2739" s="243"/>
      <c r="P2739" s="246"/>
      <c r="Q2739" s="246"/>
      <c r="R2739" s="246"/>
      <c r="S2739" s="246"/>
      <c r="T2739" s="246"/>
      <c r="U2739" s="246"/>
      <c r="V2739" s="246"/>
      <c r="W2739" s="246"/>
      <c r="X2739" s="246"/>
      <c r="Y2739" s="246"/>
      <c r="Z2739" s="246"/>
      <c r="AA2739" s="246"/>
      <c r="AB2739" s="246"/>
      <c r="AC2739" s="246"/>
      <c r="AD2739" s="246"/>
      <c r="AE2739" s="246"/>
      <c r="AF2739" s="246"/>
      <c r="AG2739" s="246"/>
      <c r="AH2739" s="246"/>
      <c r="AI2739" s="246"/>
      <c r="AJ2739" s="246"/>
      <c r="AK2739" s="246"/>
      <c r="AL2739" s="246"/>
    </row>
    <row r="2740" spans="3:38" s="47" customFormat="1" ht="38.25" customHeight="1" x14ac:dyDescent="0.25">
      <c r="C2740" s="243"/>
      <c r="H2740" s="243"/>
      <c r="L2740" s="282"/>
      <c r="M2740" s="243"/>
      <c r="O2740" s="243"/>
      <c r="P2740" s="246"/>
      <c r="Q2740" s="246"/>
      <c r="R2740" s="246"/>
      <c r="S2740" s="246"/>
      <c r="T2740" s="246"/>
      <c r="U2740" s="246"/>
      <c r="V2740" s="246"/>
      <c r="W2740" s="246"/>
      <c r="X2740" s="246"/>
      <c r="Y2740" s="246"/>
      <c r="Z2740" s="246"/>
      <c r="AA2740" s="246"/>
      <c r="AB2740" s="246"/>
      <c r="AC2740" s="246"/>
      <c r="AD2740" s="246"/>
      <c r="AE2740" s="246"/>
      <c r="AF2740" s="246"/>
      <c r="AG2740" s="246"/>
      <c r="AH2740" s="246"/>
      <c r="AI2740" s="246"/>
      <c r="AJ2740" s="246"/>
      <c r="AK2740" s="246"/>
      <c r="AL2740" s="246"/>
    </row>
    <row r="2741" spans="3:38" s="47" customFormat="1" ht="38.25" customHeight="1" x14ac:dyDescent="0.25">
      <c r="C2741" s="243"/>
      <c r="H2741" s="243"/>
      <c r="L2741" s="282"/>
      <c r="M2741" s="243"/>
      <c r="O2741" s="243"/>
      <c r="P2741" s="246"/>
      <c r="Q2741" s="246"/>
      <c r="R2741" s="246"/>
      <c r="S2741" s="246"/>
      <c r="T2741" s="246"/>
      <c r="U2741" s="246"/>
      <c r="V2741" s="246"/>
      <c r="W2741" s="246"/>
      <c r="X2741" s="246"/>
      <c r="Y2741" s="246"/>
      <c r="Z2741" s="246"/>
      <c r="AA2741" s="246"/>
      <c r="AB2741" s="246"/>
      <c r="AC2741" s="246"/>
      <c r="AD2741" s="246"/>
      <c r="AE2741" s="246"/>
      <c r="AF2741" s="246"/>
      <c r="AG2741" s="246"/>
      <c r="AH2741" s="246"/>
      <c r="AI2741" s="246"/>
      <c r="AJ2741" s="246"/>
      <c r="AK2741" s="246"/>
      <c r="AL2741" s="246"/>
    </row>
    <row r="2742" spans="3:38" s="47" customFormat="1" ht="38.25" customHeight="1" x14ac:dyDescent="0.25">
      <c r="C2742" s="243"/>
      <c r="H2742" s="243"/>
      <c r="L2742" s="282"/>
      <c r="M2742" s="243"/>
      <c r="O2742" s="243"/>
      <c r="P2742" s="246"/>
      <c r="Q2742" s="246"/>
      <c r="R2742" s="246"/>
      <c r="S2742" s="246"/>
      <c r="T2742" s="246"/>
      <c r="U2742" s="246"/>
      <c r="V2742" s="246"/>
      <c r="W2742" s="246"/>
      <c r="X2742" s="246"/>
      <c r="Y2742" s="246"/>
      <c r="Z2742" s="246"/>
      <c r="AA2742" s="246"/>
      <c r="AB2742" s="246"/>
      <c r="AC2742" s="246"/>
      <c r="AD2742" s="246"/>
      <c r="AE2742" s="246"/>
      <c r="AF2742" s="246"/>
      <c r="AG2742" s="246"/>
      <c r="AH2742" s="246"/>
      <c r="AI2742" s="246"/>
      <c r="AJ2742" s="246"/>
      <c r="AK2742" s="246"/>
      <c r="AL2742" s="246"/>
    </row>
    <row r="2743" spans="3:38" s="47" customFormat="1" ht="38.25" customHeight="1" x14ac:dyDescent="0.25">
      <c r="C2743" s="243"/>
      <c r="H2743" s="243"/>
      <c r="L2743" s="282"/>
      <c r="M2743" s="243"/>
      <c r="O2743" s="243"/>
      <c r="P2743" s="246"/>
      <c r="Q2743" s="246"/>
      <c r="R2743" s="246"/>
      <c r="S2743" s="246"/>
      <c r="T2743" s="246"/>
      <c r="U2743" s="246"/>
      <c r="V2743" s="246"/>
      <c r="W2743" s="246"/>
      <c r="X2743" s="246"/>
      <c r="Y2743" s="246"/>
      <c r="Z2743" s="246"/>
      <c r="AA2743" s="246"/>
      <c r="AB2743" s="246"/>
      <c r="AC2743" s="246"/>
      <c r="AD2743" s="246"/>
      <c r="AE2743" s="246"/>
      <c r="AF2743" s="246"/>
      <c r="AG2743" s="246"/>
      <c r="AH2743" s="246"/>
      <c r="AI2743" s="246"/>
      <c r="AJ2743" s="246"/>
      <c r="AK2743" s="246"/>
      <c r="AL2743" s="246"/>
    </row>
    <row r="2744" spans="3:38" s="47" customFormat="1" ht="38.25" customHeight="1" x14ac:dyDescent="0.25">
      <c r="C2744" s="243"/>
      <c r="H2744" s="243"/>
      <c r="L2744" s="282"/>
      <c r="M2744" s="243"/>
      <c r="O2744" s="243"/>
      <c r="P2744" s="246"/>
      <c r="Q2744" s="246"/>
      <c r="R2744" s="246"/>
      <c r="S2744" s="246"/>
      <c r="T2744" s="246"/>
      <c r="U2744" s="246"/>
      <c r="V2744" s="246"/>
      <c r="W2744" s="246"/>
      <c r="X2744" s="246"/>
      <c r="Y2744" s="246"/>
      <c r="Z2744" s="246"/>
      <c r="AA2744" s="246"/>
      <c r="AB2744" s="246"/>
      <c r="AC2744" s="246"/>
      <c r="AD2744" s="246"/>
      <c r="AE2744" s="246"/>
      <c r="AF2744" s="246"/>
      <c r="AG2744" s="246"/>
      <c r="AH2744" s="246"/>
      <c r="AI2744" s="246"/>
      <c r="AJ2744" s="246"/>
      <c r="AK2744" s="246"/>
      <c r="AL2744" s="246"/>
    </row>
    <row r="2745" spans="3:38" s="47" customFormat="1" ht="38.25" customHeight="1" x14ac:dyDescent="0.25">
      <c r="C2745" s="243"/>
      <c r="H2745" s="243"/>
      <c r="L2745" s="282"/>
      <c r="M2745" s="243"/>
      <c r="O2745" s="243"/>
      <c r="P2745" s="246"/>
      <c r="Q2745" s="246"/>
      <c r="R2745" s="246"/>
      <c r="S2745" s="246"/>
      <c r="T2745" s="246"/>
      <c r="U2745" s="246"/>
      <c r="V2745" s="246"/>
      <c r="W2745" s="246"/>
      <c r="X2745" s="246"/>
      <c r="Y2745" s="246"/>
      <c r="Z2745" s="246"/>
      <c r="AA2745" s="246"/>
      <c r="AB2745" s="246"/>
      <c r="AC2745" s="246"/>
      <c r="AD2745" s="246"/>
      <c r="AE2745" s="246"/>
      <c r="AF2745" s="246"/>
      <c r="AG2745" s="246"/>
      <c r="AH2745" s="246"/>
      <c r="AI2745" s="246"/>
      <c r="AJ2745" s="246"/>
      <c r="AK2745" s="246"/>
      <c r="AL2745" s="246"/>
    </row>
    <row r="2746" spans="3:38" s="47" customFormat="1" ht="38.25" customHeight="1" x14ac:dyDescent="0.25">
      <c r="C2746" s="243"/>
      <c r="H2746" s="243"/>
      <c r="L2746" s="282"/>
      <c r="M2746" s="243"/>
      <c r="O2746" s="243"/>
      <c r="P2746" s="246"/>
      <c r="Q2746" s="246"/>
      <c r="R2746" s="246"/>
      <c r="S2746" s="246"/>
      <c r="T2746" s="246"/>
      <c r="U2746" s="246"/>
      <c r="V2746" s="246"/>
      <c r="W2746" s="246"/>
      <c r="X2746" s="246"/>
      <c r="Y2746" s="246"/>
      <c r="Z2746" s="246"/>
      <c r="AA2746" s="246"/>
      <c r="AB2746" s="246"/>
      <c r="AC2746" s="246"/>
      <c r="AD2746" s="246"/>
      <c r="AE2746" s="246"/>
      <c r="AF2746" s="246"/>
      <c r="AG2746" s="246"/>
      <c r="AH2746" s="246"/>
      <c r="AI2746" s="246"/>
      <c r="AJ2746" s="246"/>
      <c r="AK2746" s="246"/>
      <c r="AL2746" s="246"/>
    </row>
    <row r="2747" spans="3:38" s="47" customFormat="1" ht="38.25" customHeight="1" x14ac:dyDescent="0.25">
      <c r="C2747" s="243"/>
      <c r="H2747" s="243"/>
      <c r="L2747" s="282"/>
      <c r="M2747" s="243"/>
      <c r="O2747" s="243"/>
      <c r="P2747" s="246"/>
      <c r="Q2747" s="246"/>
      <c r="R2747" s="246"/>
      <c r="S2747" s="246"/>
      <c r="T2747" s="246"/>
      <c r="U2747" s="246"/>
      <c r="V2747" s="246"/>
      <c r="W2747" s="246"/>
      <c r="X2747" s="246"/>
      <c r="Y2747" s="246"/>
      <c r="Z2747" s="246"/>
      <c r="AA2747" s="246"/>
      <c r="AB2747" s="246"/>
      <c r="AC2747" s="246"/>
      <c r="AD2747" s="246"/>
      <c r="AE2747" s="246"/>
      <c r="AF2747" s="246"/>
      <c r="AG2747" s="246"/>
      <c r="AH2747" s="246"/>
      <c r="AI2747" s="246"/>
      <c r="AJ2747" s="246"/>
      <c r="AK2747" s="246"/>
      <c r="AL2747" s="246"/>
    </row>
    <row r="2748" spans="3:38" s="47" customFormat="1" ht="38.25" customHeight="1" x14ac:dyDescent="0.25">
      <c r="C2748" s="243"/>
      <c r="H2748" s="243"/>
      <c r="L2748" s="282"/>
      <c r="M2748" s="243"/>
      <c r="O2748" s="243"/>
      <c r="P2748" s="246"/>
      <c r="Q2748" s="246"/>
      <c r="R2748" s="246"/>
      <c r="S2748" s="246"/>
      <c r="T2748" s="246"/>
      <c r="U2748" s="246"/>
      <c r="V2748" s="246"/>
      <c r="W2748" s="246"/>
      <c r="X2748" s="246"/>
      <c r="Y2748" s="246"/>
      <c r="Z2748" s="246"/>
      <c r="AA2748" s="246"/>
      <c r="AB2748" s="246"/>
      <c r="AC2748" s="246"/>
      <c r="AD2748" s="246"/>
      <c r="AE2748" s="246"/>
      <c r="AF2748" s="246"/>
      <c r="AG2748" s="246"/>
      <c r="AH2748" s="246"/>
      <c r="AI2748" s="246"/>
      <c r="AJ2748" s="246"/>
      <c r="AK2748" s="246"/>
      <c r="AL2748" s="246"/>
    </row>
    <row r="2749" spans="3:38" s="47" customFormat="1" ht="38.25" customHeight="1" x14ac:dyDescent="0.25">
      <c r="C2749" s="243"/>
      <c r="H2749" s="243"/>
      <c r="L2749" s="282"/>
      <c r="M2749" s="243"/>
      <c r="O2749" s="243"/>
      <c r="P2749" s="246"/>
      <c r="Q2749" s="246"/>
      <c r="R2749" s="246"/>
      <c r="S2749" s="246"/>
      <c r="T2749" s="246"/>
      <c r="U2749" s="246"/>
      <c r="V2749" s="246"/>
      <c r="W2749" s="246"/>
      <c r="X2749" s="246"/>
      <c r="Y2749" s="246"/>
      <c r="Z2749" s="246"/>
      <c r="AA2749" s="246"/>
      <c r="AB2749" s="246"/>
      <c r="AC2749" s="246"/>
      <c r="AD2749" s="246"/>
      <c r="AE2749" s="246"/>
      <c r="AF2749" s="246"/>
      <c r="AG2749" s="246"/>
      <c r="AH2749" s="246"/>
      <c r="AI2749" s="246"/>
      <c r="AJ2749" s="246"/>
      <c r="AK2749" s="246"/>
      <c r="AL2749" s="246"/>
    </row>
    <row r="2750" spans="3:38" s="47" customFormat="1" ht="38.25" customHeight="1" x14ac:dyDescent="0.25">
      <c r="C2750" s="243"/>
      <c r="H2750" s="243"/>
      <c r="L2750" s="282"/>
      <c r="M2750" s="243"/>
      <c r="O2750" s="243"/>
      <c r="P2750" s="246"/>
      <c r="Q2750" s="246"/>
      <c r="R2750" s="246"/>
      <c r="S2750" s="246"/>
      <c r="T2750" s="246"/>
      <c r="U2750" s="246"/>
      <c r="V2750" s="246"/>
      <c r="W2750" s="246"/>
      <c r="X2750" s="246"/>
      <c r="Y2750" s="246"/>
      <c r="Z2750" s="246"/>
      <c r="AA2750" s="246"/>
      <c r="AB2750" s="246"/>
      <c r="AC2750" s="246"/>
      <c r="AD2750" s="246"/>
      <c r="AE2750" s="246"/>
      <c r="AF2750" s="246"/>
      <c r="AG2750" s="246"/>
      <c r="AH2750" s="246"/>
      <c r="AI2750" s="246"/>
      <c r="AJ2750" s="246"/>
      <c r="AK2750" s="246"/>
      <c r="AL2750" s="246"/>
    </row>
    <row r="2751" spans="3:38" s="47" customFormat="1" ht="38.25" customHeight="1" x14ac:dyDescent="0.25">
      <c r="C2751" s="243"/>
      <c r="H2751" s="243"/>
      <c r="L2751" s="282"/>
      <c r="M2751" s="243"/>
      <c r="O2751" s="243"/>
      <c r="P2751" s="246"/>
      <c r="Q2751" s="246"/>
      <c r="R2751" s="246"/>
      <c r="S2751" s="246"/>
      <c r="T2751" s="246"/>
      <c r="U2751" s="246"/>
      <c r="V2751" s="246"/>
      <c r="W2751" s="246"/>
      <c r="X2751" s="246"/>
      <c r="Y2751" s="246"/>
      <c r="Z2751" s="246"/>
      <c r="AA2751" s="246"/>
      <c r="AB2751" s="246"/>
      <c r="AC2751" s="246"/>
      <c r="AD2751" s="246"/>
      <c r="AE2751" s="246"/>
      <c r="AF2751" s="246"/>
      <c r="AG2751" s="246"/>
      <c r="AH2751" s="246"/>
      <c r="AI2751" s="246"/>
      <c r="AJ2751" s="246"/>
      <c r="AK2751" s="246"/>
      <c r="AL2751" s="246"/>
    </row>
    <row r="2752" spans="3:38" s="47" customFormat="1" ht="38.25" customHeight="1" x14ac:dyDescent="0.25">
      <c r="C2752" s="243"/>
      <c r="H2752" s="243"/>
      <c r="L2752" s="282"/>
      <c r="M2752" s="243"/>
      <c r="O2752" s="243"/>
      <c r="P2752" s="246"/>
      <c r="Q2752" s="246"/>
      <c r="R2752" s="246"/>
      <c r="S2752" s="246"/>
      <c r="T2752" s="246"/>
      <c r="U2752" s="246"/>
      <c r="V2752" s="246"/>
      <c r="W2752" s="246"/>
      <c r="X2752" s="246"/>
      <c r="Y2752" s="246"/>
      <c r="Z2752" s="246"/>
      <c r="AA2752" s="246"/>
      <c r="AB2752" s="246"/>
      <c r="AC2752" s="246"/>
      <c r="AD2752" s="246"/>
      <c r="AE2752" s="246"/>
      <c r="AF2752" s="246"/>
      <c r="AG2752" s="246"/>
      <c r="AH2752" s="246"/>
      <c r="AI2752" s="246"/>
      <c r="AJ2752" s="246"/>
      <c r="AK2752" s="246"/>
      <c r="AL2752" s="246"/>
    </row>
    <row r="2753" spans="3:38" s="47" customFormat="1" ht="38.25" customHeight="1" x14ac:dyDescent="0.25">
      <c r="C2753" s="243"/>
      <c r="H2753" s="243"/>
      <c r="L2753" s="282"/>
      <c r="M2753" s="243"/>
      <c r="O2753" s="243"/>
      <c r="P2753" s="246"/>
      <c r="Q2753" s="246"/>
      <c r="R2753" s="246"/>
      <c r="S2753" s="246"/>
      <c r="T2753" s="246"/>
      <c r="U2753" s="246"/>
      <c r="V2753" s="246"/>
      <c r="W2753" s="246"/>
      <c r="X2753" s="246"/>
      <c r="Y2753" s="246"/>
      <c r="Z2753" s="246"/>
      <c r="AA2753" s="246"/>
      <c r="AB2753" s="246"/>
      <c r="AC2753" s="246"/>
      <c r="AD2753" s="246"/>
      <c r="AE2753" s="246"/>
      <c r="AF2753" s="246"/>
      <c r="AG2753" s="246"/>
      <c r="AH2753" s="246"/>
      <c r="AI2753" s="246"/>
      <c r="AJ2753" s="246"/>
      <c r="AK2753" s="246"/>
      <c r="AL2753" s="246"/>
    </row>
    <row r="2754" spans="3:38" s="47" customFormat="1" ht="38.25" customHeight="1" x14ac:dyDescent="0.25">
      <c r="C2754" s="243"/>
      <c r="H2754" s="243"/>
      <c r="L2754" s="282"/>
      <c r="M2754" s="243"/>
      <c r="O2754" s="243"/>
      <c r="P2754" s="246"/>
      <c r="Q2754" s="246"/>
      <c r="R2754" s="246"/>
      <c r="S2754" s="246"/>
      <c r="T2754" s="246"/>
      <c r="U2754" s="246"/>
      <c r="V2754" s="246"/>
      <c r="W2754" s="246"/>
      <c r="X2754" s="246"/>
      <c r="Y2754" s="246"/>
      <c r="Z2754" s="246"/>
      <c r="AA2754" s="246"/>
      <c r="AB2754" s="246"/>
      <c r="AC2754" s="246"/>
      <c r="AD2754" s="246"/>
      <c r="AE2754" s="246"/>
      <c r="AF2754" s="246"/>
      <c r="AG2754" s="246"/>
      <c r="AH2754" s="246"/>
      <c r="AI2754" s="246"/>
      <c r="AJ2754" s="246"/>
      <c r="AK2754" s="246"/>
      <c r="AL2754" s="246"/>
    </row>
    <row r="2755" spans="3:38" s="47" customFormat="1" ht="38.25" customHeight="1" x14ac:dyDescent="0.25">
      <c r="C2755" s="243"/>
      <c r="H2755" s="243"/>
      <c r="L2755" s="282"/>
      <c r="M2755" s="243"/>
      <c r="O2755" s="243"/>
      <c r="P2755" s="246"/>
      <c r="Q2755" s="246"/>
      <c r="R2755" s="246"/>
      <c r="S2755" s="246"/>
      <c r="T2755" s="246"/>
      <c r="U2755" s="246"/>
      <c r="V2755" s="246"/>
      <c r="W2755" s="246"/>
      <c r="X2755" s="246"/>
      <c r="Y2755" s="246"/>
      <c r="Z2755" s="246"/>
      <c r="AA2755" s="246"/>
      <c r="AB2755" s="246"/>
      <c r="AC2755" s="246"/>
      <c r="AD2755" s="246"/>
      <c r="AE2755" s="246"/>
      <c r="AF2755" s="246"/>
      <c r="AG2755" s="246"/>
      <c r="AH2755" s="246"/>
      <c r="AI2755" s="246"/>
      <c r="AJ2755" s="246"/>
      <c r="AK2755" s="246"/>
      <c r="AL2755" s="246"/>
    </row>
    <row r="2756" spans="3:38" s="47" customFormat="1" ht="38.25" customHeight="1" x14ac:dyDescent="0.25">
      <c r="C2756" s="243"/>
      <c r="H2756" s="243"/>
      <c r="L2756" s="282"/>
      <c r="M2756" s="243"/>
      <c r="O2756" s="243"/>
      <c r="P2756" s="246"/>
      <c r="Q2756" s="246"/>
      <c r="R2756" s="246"/>
      <c r="S2756" s="246"/>
      <c r="T2756" s="246"/>
      <c r="U2756" s="246"/>
      <c r="V2756" s="246"/>
      <c r="W2756" s="246"/>
      <c r="X2756" s="246"/>
      <c r="Y2756" s="246"/>
      <c r="Z2756" s="246"/>
      <c r="AA2756" s="246"/>
      <c r="AB2756" s="246"/>
      <c r="AC2756" s="246"/>
      <c r="AD2756" s="246"/>
      <c r="AE2756" s="246"/>
      <c r="AF2756" s="246"/>
      <c r="AG2756" s="246"/>
      <c r="AH2756" s="246"/>
      <c r="AI2756" s="246"/>
      <c r="AJ2756" s="246"/>
      <c r="AK2756" s="246"/>
      <c r="AL2756" s="246"/>
    </row>
    <row r="2757" spans="3:38" s="47" customFormat="1" ht="38.25" customHeight="1" x14ac:dyDescent="0.25">
      <c r="C2757" s="243"/>
      <c r="H2757" s="243"/>
      <c r="L2757" s="282"/>
      <c r="M2757" s="243"/>
      <c r="O2757" s="243"/>
      <c r="P2757" s="246"/>
      <c r="Q2757" s="246"/>
      <c r="R2757" s="246"/>
      <c r="S2757" s="246"/>
      <c r="T2757" s="246"/>
      <c r="U2757" s="246"/>
      <c r="V2757" s="246"/>
      <c r="W2757" s="246"/>
      <c r="X2757" s="246"/>
      <c r="Y2757" s="246"/>
      <c r="Z2757" s="246"/>
      <c r="AA2757" s="246"/>
      <c r="AB2757" s="246"/>
      <c r="AC2757" s="246"/>
      <c r="AD2757" s="246"/>
      <c r="AE2757" s="246"/>
      <c r="AF2757" s="246"/>
      <c r="AG2757" s="246"/>
      <c r="AH2757" s="246"/>
      <c r="AI2757" s="246"/>
      <c r="AJ2757" s="246"/>
      <c r="AK2757" s="246"/>
      <c r="AL2757" s="246"/>
    </row>
    <row r="2758" spans="3:38" s="47" customFormat="1" ht="38.25" customHeight="1" x14ac:dyDescent="0.25">
      <c r="C2758" s="243"/>
      <c r="H2758" s="243"/>
      <c r="L2758" s="282"/>
      <c r="M2758" s="243"/>
      <c r="O2758" s="243"/>
      <c r="P2758" s="246"/>
      <c r="Q2758" s="246"/>
      <c r="R2758" s="246"/>
      <c r="S2758" s="246"/>
      <c r="T2758" s="246"/>
      <c r="U2758" s="246"/>
      <c r="V2758" s="246"/>
      <c r="W2758" s="246"/>
      <c r="X2758" s="246"/>
      <c r="Y2758" s="246"/>
      <c r="Z2758" s="246"/>
      <c r="AA2758" s="246"/>
      <c r="AB2758" s="246"/>
      <c r="AC2758" s="246"/>
      <c r="AD2758" s="246"/>
      <c r="AE2758" s="246"/>
      <c r="AF2758" s="246"/>
      <c r="AG2758" s="246"/>
      <c r="AH2758" s="246"/>
      <c r="AI2758" s="246"/>
      <c r="AJ2758" s="246"/>
      <c r="AK2758" s="246"/>
      <c r="AL2758" s="246"/>
    </row>
    <row r="2759" spans="3:38" s="47" customFormat="1" ht="38.25" customHeight="1" x14ac:dyDescent="0.25">
      <c r="C2759" s="243"/>
      <c r="H2759" s="243"/>
      <c r="L2759" s="282"/>
      <c r="M2759" s="243"/>
      <c r="O2759" s="243"/>
      <c r="P2759" s="246"/>
      <c r="Q2759" s="246"/>
      <c r="R2759" s="246"/>
      <c r="S2759" s="246"/>
      <c r="T2759" s="246"/>
      <c r="U2759" s="246"/>
      <c r="V2759" s="246"/>
      <c r="W2759" s="246"/>
      <c r="X2759" s="246"/>
      <c r="Y2759" s="246"/>
      <c r="Z2759" s="246"/>
      <c r="AA2759" s="246"/>
      <c r="AB2759" s="246"/>
      <c r="AC2759" s="246"/>
      <c r="AD2759" s="246"/>
      <c r="AE2759" s="246"/>
      <c r="AF2759" s="246"/>
      <c r="AG2759" s="246"/>
      <c r="AH2759" s="246"/>
      <c r="AI2759" s="246"/>
      <c r="AJ2759" s="246"/>
      <c r="AK2759" s="246"/>
      <c r="AL2759" s="246"/>
    </row>
    <row r="2760" spans="3:38" s="47" customFormat="1" ht="38.25" customHeight="1" x14ac:dyDescent="0.25">
      <c r="C2760" s="243"/>
      <c r="H2760" s="243"/>
      <c r="L2760" s="282"/>
      <c r="M2760" s="243"/>
      <c r="O2760" s="243"/>
      <c r="P2760" s="246"/>
      <c r="Q2760" s="246"/>
      <c r="R2760" s="246"/>
      <c r="S2760" s="246"/>
      <c r="T2760" s="246"/>
      <c r="U2760" s="246"/>
      <c r="V2760" s="246"/>
      <c r="W2760" s="246"/>
      <c r="X2760" s="246"/>
      <c r="Y2760" s="246"/>
      <c r="Z2760" s="246"/>
      <c r="AA2760" s="246"/>
      <c r="AB2760" s="246"/>
      <c r="AC2760" s="246"/>
      <c r="AD2760" s="246"/>
      <c r="AE2760" s="246"/>
      <c r="AF2760" s="246"/>
      <c r="AG2760" s="246"/>
      <c r="AH2760" s="246"/>
      <c r="AI2760" s="246"/>
      <c r="AJ2760" s="246"/>
      <c r="AK2760" s="246"/>
      <c r="AL2760" s="246"/>
    </row>
    <row r="2761" spans="3:38" s="47" customFormat="1" ht="38.25" customHeight="1" x14ac:dyDescent="0.25">
      <c r="C2761" s="243"/>
      <c r="H2761" s="243"/>
      <c r="L2761" s="282"/>
      <c r="M2761" s="243"/>
      <c r="O2761" s="243"/>
      <c r="P2761" s="246"/>
      <c r="Q2761" s="246"/>
      <c r="R2761" s="246"/>
      <c r="S2761" s="246"/>
      <c r="T2761" s="246"/>
      <c r="U2761" s="246"/>
      <c r="V2761" s="246"/>
      <c r="W2761" s="246"/>
      <c r="X2761" s="246"/>
      <c r="Y2761" s="246"/>
      <c r="Z2761" s="246"/>
      <c r="AA2761" s="246"/>
      <c r="AB2761" s="246"/>
      <c r="AC2761" s="246"/>
      <c r="AD2761" s="246"/>
      <c r="AE2761" s="246"/>
      <c r="AF2761" s="246"/>
      <c r="AG2761" s="246"/>
      <c r="AH2761" s="246"/>
      <c r="AI2761" s="246"/>
      <c r="AJ2761" s="246"/>
      <c r="AK2761" s="246"/>
      <c r="AL2761" s="246"/>
    </row>
    <row r="2762" spans="3:38" s="47" customFormat="1" ht="38.25" customHeight="1" x14ac:dyDescent="0.25">
      <c r="C2762" s="243"/>
      <c r="H2762" s="243"/>
      <c r="L2762" s="282"/>
      <c r="M2762" s="243"/>
      <c r="O2762" s="243"/>
      <c r="P2762" s="246"/>
      <c r="Q2762" s="246"/>
      <c r="R2762" s="246"/>
      <c r="S2762" s="246"/>
      <c r="T2762" s="246"/>
      <c r="U2762" s="246"/>
      <c r="V2762" s="246"/>
      <c r="W2762" s="246"/>
      <c r="X2762" s="246"/>
      <c r="Y2762" s="246"/>
      <c r="Z2762" s="246"/>
      <c r="AA2762" s="246"/>
      <c r="AB2762" s="246"/>
      <c r="AC2762" s="246"/>
      <c r="AD2762" s="246"/>
      <c r="AE2762" s="246"/>
      <c r="AF2762" s="246"/>
      <c r="AG2762" s="246"/>
      <c r="AH2762" s="246"/>
      <c r="AI2762" s="246"/>
      <c r="AJ2762" s="246"/>
      <c r="AK2762" s="246"/>
      <c r="AL2762" s="246"/>
    </row>
    <row r="2763" spans="3:38" s="47" customFormat="1" ht="38.25" customHeight="1" x14ac:dyDescent="0.25">
      <c r="C2763" s="243"/>
      <c r="H2763" s="243"/>
      <c r="L2763" s="282"/>
      <c r="M2763" s="243"/>
      <c r="O2763" s="243"/>
      <c r="P2763" s="246"/>
      <c r="Q2763" s="246"/>
      <c r="R2763" s="246"/>
      <c r="S2763" s="246"/>
      <c r="T2763" s="246"/>
      <c r="U2763" s="246"/>
      <c r="V2763" s="246"/>
      <c r="W2763" s="246"/>
      <c r="X2763" s="246"/>
      <c r="Y2763" s="246"/>
      <c r="Z2763" s="246"/>
      <c r="AA2763" s="246"/>
      <c r="AB2763" s="246"/>
      <c r="AC2763" s="246"/>
      <c r="AD2763" s="246"/>
      <c r="AE2763" s="246"/>
      <c r="AF2763" s="246"/>
      <c r="AG2763" s="246"/>
      <c r="AH2763" s="246"/>
      <c r="AI2763" s="246"/>
      <c r="AJ2763" s="246"/>
      <c r="AK2763" s="246"/>
      <c r="AL2763" s="246"/>
    </row>
    <row r="2764" spans="3:38" s="47" customFormat="1" ht="38.25" customHeight="1" x14ac:dyDescent="0.25">
      <c r="C2764" s="243"/>
      <c r="H2764" s="243"/>
      <c r="L2764" s="282"/>
      <c r="M2764" s="243"/>
      <c r="O2764" s="243"/>
      <c r="P2764" s="246"/>
      <c r="Q2764" s="246"/>
      <c r="R2764" s="246"/>
      <c r="S2764" s="246"/>
      <c r="T2764" s="246"/>
      <c r="U2764" s="246"/>
      <c r="V2764" s="246"/>
      <c r="W2764" s="246"/>
      <c r="X2764" s="246"/>
      <c r="Y2764" s="246"/>
      <c r="Z2764" s="246"/>
      <c r="AA2764" s="246"/>
      <c r="AB2764" s="246"/>
      <c r="AC2764" s="246"/>
      <c r="AD2764" s="246"/>
      <c r="AE2764" s="246"/>
      <c r="AF2764" s="246"/>
      <c r="AG2764" s="246"/>
      <c r="AH2764" s="246"/>
      <c r="AI2764" s="246"/>
      <c r="AJ2764" s="246"/>
      <c r="AK2764" s="246"/>
      <c r="AL2764" s="246"/>
    </row>
    <row r="2765" spans="3:38" s="47" customFormat="1" ht="38.25" customHeight="1" x14ac:dyDescent="0.25">
      <c r="C2765" s="243"/>
      <c r="H2765" s="243"/>
      <c r="L2765" s="282"/>
      <c r="M2765" s="243"/>
      <c r="O2765" s="243"/>
      <c r="P2765" s="246"/>
      <c r="Q2765" s="246"/>
      <c r="R2765" s="246"/>
      <c r="S2765" s="246"/>
      <c r="T2765" s="246"/>
      <c r="U2765" s="246"/>
      <c r="V2765" s="246"/>
      <c r="W2765" s="246"/>
      <c r="X2765" s="246"/>
      <c r="Y2765" s="246"/>
      <c r="Z2765" s="246"/>
      <c r="AA2765" s="246"/>
      <c r="AB2765" s="246"/>
      <c r="AC2765" s="246"/>
      <c r="AD2765" s="246"/>
      <c r="AE2765" s="246"/>
      <c r="AF2765" s="246"/>
      <c r="AG2765" s="246"/>
      <c r="AH2765" s="246"/>
      <c r="AI2765" s="246"/>
      <c r="AJ2765" s="246"/>
      <c r="AK2765" s="246"/>
      <c r="AL2765" s="246"/>
    </row>
    <row r="2766" spans="3:38" s="47" customFormat="1" ht="38.25" customHeight="1" x14ac:dyDescent="0.25">
      <c r="C2766" s="243"/>
      <c r="H2766" s="243"/>
      <c r="L2766" s="282"/>
      <c r="M2766" s="243"/>
      <c r="O2766" s="243"/>
      <c r="P2766" s="246"/>
      <c r="Q2766" s="246"/>
      <c r="R2766" s="246"/>
      <c r="S2766" s="246"/>
      <c r="T2766" s="246"/>
      <c r="U2766" s="246"/>
      <c r="V2766" s="246"/>
      <c r="W2766" s="246"/>
      <c r="X2766" s="246"/>
      <c r="Y2766" s="246"/>
      <c r="Z2766" s="246"/>
      <c r="AA2766" s="246"/>
      <c r="AB2766" s="246"/>
      <c r="AC2766" s="246"/>
      <c r="AD2766" s="246"/>
      <c r="AE2766" s="246"/>
      <c r="AF2766" s="246"/>
      <c r="AG2766" s="246"/>
      <c r="AH2766" s="246"/>
      <c r="AI2766" s="246"/>
      <c r="AJ2766" s="246"/>
      <c r="AK2766" s="246"/>
      <c r="AL2766" s="246"/>
    </row>
    <row r="2767" spans="3:38" s="47" customFormat="1" ht="38.25" customHeight="1" x14ac:dyDescent="0.25">
      <c r="C2767" s="243"/>
      <c r="H2767" s="243"/>
      <c r="L2767" s="282"/>
      <c r="M2767" s="243"/>
      <c r="O2767" s="243"/>
      <c r="P2767" s="246"/>
      <c r="Q2767" s="246"/>
      <c r="R2767" s="246"/>
      <c r="S2767" s="246"/>
      <c r="T2767" s="246"/>
      <c r="U2767" s="246"/>
      <c r="V2767" s="246"/>
      <c r="W2767" s="246"/>
      <c r="X2767" s="246"/>
      <c r="Y2767" s="246"/>
      <c r="Z2767" s="246"/>
      <c r="AA2767" s="246"/>
      <c r="AB2767" s="246"/>
      <c r="AC2767" s="246"/>
      <c r="AD2767" s="246"/>
      <c r="AE2767" s="246"/>
      <c r="AF2767" s="246"/>
      <c r="AG2767" s="246"/>
      <c r="AH2767" s="246"/>
      <c r="AI2767" s="246"/>
      <c r="AJ2767" s="246"/>
      <c r="AK2767" s="246"/>
      <c r="AL2767" s="246"/>
    </row>
    <row r="2768" spans="3:38" s="47" customFormat="1" ht="38.25" customHeight="1" x14ac:dyDescent="0.25">
      <c r="C2768" s="243"/>
      <c r="H2768" s="243"/>
      <c r="L2768" s="282"/>
      <c r="M2768" s="243"/>
      <c r="O2768" s="243"/>
      <c r="P2768" s="246"/>
      <c r="Q2768" s="246"/>
      <c r="R2768" s="246"/>
      <c r="S2768" s="246"/>
      <c r="T2768" s="246"/>
      <c r="U2768" s="246"/>
      <c r="V2768" s="246"/>
      <c r="W2768" s="246"/>
      <c r="X2768" s="246"/>
      <c r="Y2768" s="246"/>
      <c r="Z2768" s="246"/>
      <c r="AA2768" s="246"/>
      <c r="AB2768" s="246"/>
      <c r="AC2768" s="246"/>
      <c r="AD2768" s="246"/>
      <c r="AE2768" s="246"/>
      <c r="AF2768" s="246"/>
      <c r="AG2768" s="246"/>
      <c r="AH2768" s="246"/>
      <c r="AI2768" s="246"/>
      <c r="AJ2768" s="246"/>
      <c r="AK2768" s="246"/>
      <c r="AL2768" s="246"/>
    </row>
    <row r="2769" spans="3:38" s="47" customFormat="1" ht="38.25" customHeight="1" x14ac:dyDescent="0.25">
      <c r="C2769" s="243"/>
      <c r="H2769" s="243"/>
      <c r="L2769" s="282"/>
      <c r="M2769" s="243"/>
      <c r="O2769" s="243"/>
      <c r="P2769" s="246"/>
      <c r="Q2769" s="246"/>
      <c r="R2769" s="246"/>
      <c r="S2769" s="246"/>
      <c r="T2769" s="246"/>
      <c r="U2769" s="246"/>
      <c r="V2769" s="246"/>
      <c r="W2769" s="246"/>
      <c r="X2769" s="246"/>
      <c r="Y2769" s="246"/>
      <c r="Z2769" s="246"/>
      <c r="AA2769" s="246"/>
      <c r="AB2769" s="246"/>
      <c r="AC2769" s="246"/>
      <c r="AD2769" s="246"/>
      <c r="AE2769" s="246"/>
      <c r="AF2769" s="246"/>
      <c r="AG2769" s="246"/>
      <c r="AH2769" s="246"/>
      <c r="AI2769" s="246"/>
      <c r="AJ2769" s="246"/>
      <c r="AK2769" s="246"/>
      <c r="AL2769" s="246"/>
    </row>
    <row r="2770" spans="3:38" s="47" customFormat="1" ht="38.25" customHeight="1" x14ac:dyDescent="0.25">
      <c r="C2770" s="243"/>
      <c r="H2770" s="243"/>
      <c r="L2770" s="282"/>
      <c r="M2770" s="243"/>
      <c r="O2770" s="243"/>
      <c r="P2770" s="246"/>
      <c r="Q2770" s="246"/>
      <c r="R2770" s="246"/>
      <c r="S2770" s="246"/>
      <c r="T2770" s="246"/>
      <c r="U2770" s="246"/>
      <c r="V2770" s="246"/>
      <c r="W2770" s="246"/>
      <c r="X2770" s="246"/>
      <c r="Y2770" s="246"/>
      <c r="Z2770" s="246"/>
      <c r="AA2770" s="246"/>
      <c r="AB2770" s="246"/>
      <c r="AC2770" s="246"/>
      <c r="AD2770" s="246"/>
      <c r="AE2770" s="246"/>
      <c r="AF2770" s="246"/>
      <c r="AG2770" s="246"/>
      <c r="AH2770" s="246"/>
      <c r="AI2770" s="246"/>
      <c r="AJ2770" s="246"/>
      <c r="AK2770" s="246"/>
      <c r="AL2770" s="246"/>
    </row>
    <row r="2771" spans="3:38" s="47" customFormat="1" ht="38.25" customHeight="1" x14ac:dyDescent="0.25">
      <c r="C2771" s="243"/>
      <c r="H2771" s="243"/>
      <c r="L2771" s="282"/>
      <c r="M2771" s="243"/>
      <c r="O2771" s="243"/>
      <c r="P2771" s="246"/>
      <c r="Q2771" s="246"/>
      <c r="R2771" s="246"/>
      <c r="S2771" s="246"/>
      <c r="T2771" s="246"/>
      <c r="U2771" s="246"/>
      <c r="V2771" s="246"/>
      <c r="W2771" s="246"/>
      <c r="X2771" s="246"/>
      <c r="Y2771" s="246"/>
      <c r="Z2771" s="246"/>
      <c r="AA2771" s="246"/>
      <c r="AB2771" s="246"/>
      <c r="AC2771" s="246"/>
      <c r="AD2771" s="246"/>
      <c r="AE2771" s="246"/>
      <c r="AF2771" s="246"/>
      <c r="AG2771" s="246"/>
      <c r="AH2771" s="246"/>
      <c r="AI2771" s="246"/>
      <c r="AJ2771" s="246"/>
      <c r="AK2771" s="246"/>
      <c r="AL2771" s="246"/>
    </row>
    <row r="2772" spans="3:38" s="47" customFormat="1" ht="38.25" customHeight="1" x14ac:dyDescent="0.25">
      <c r="C2772" s="243"/>
      <c r="H2772" s="243"/>
      <c r="L2772" s="282"/>
      <c r="M2772" s="243"/>
      <c r="O2772" s="243"/>
      <c r="P2772" s="246"/>
      <c r="Q2772" s="246"/>
      <c r="R2772" s="246"/>
      <c r="S2772" s="246"/>
      <c r="T2772" s="246"/>
      <c r="U2772" s="246"/>
      <c r="V2772" s="246"/>
      <c r="W2772" s="246"/>
      <c r="X2772" s="246"/>
      <c r="Y2772" s="246"/>
      <c r="Z2772" s="246"/>
      <c r="AA2772" s="246"/>
      <c r="AB2772" s="246"/>
      <c r="AC2772" s="246"/>
      <c r="AD2772" s="246"/>
      <c r="AE2772" s="246"/>
      <c r="AF2772" s="246"/>
      <c r="AG2772" s="246"/>
      <c r="AH2772" s="246"/>
      <c r="AI2772" s="246"/>
      <c r="AJ2772" s="246"/>
      <c r="AK2772" s="246"/>
      <c r="AL2772" s="246"/>
    </row>
    <row r="2773" spans="3:38" s="47" customFormat="1" ht="38.25" customHeight="1" x14ac:dyDescent="0.25">
      <c r="C2773" s="243"/>
      <c r="H2773" s="243"/>
      <c r="L2773" s="282"/>
      <c r="M2773" s="243"/>
      <c r="O2773" s="243"/>
      <c r="P2773" s="246"/>
      <c r="Q2773" s="246"/>
      <c r="R2773" s="246"/>
      <c r="S2773" s="246"/>
      <c r="T2773" s="246"/>
      <c r="U2773" s="246"/>
      <c r="V2773" s="246"/>
      <c r="W2773" s="246"/>
      <c r="X2773" s="246"/>
      <c r="Y2773" s="246"/>
      <c r="Z2773" s="246"/>
      <c r="AA2773" s="246"/>
      <c r="AB2773" s="246"/>
      <c r="AC2773" s="246"/>
      <c r="AD2773" s="246"/>
      <c r="AE2773" s="246"/>
      <c r="AF2773" s="246"/>
      <c r="AG2773" s="246"/>
      <c r="AH2773" s="246"/>
      <c r="AI2773" s="246"/>
      <c r="AJ2773" s="246"/>
      <c r="AK2773" s="246"/>
      <c r="AL2773" s="246"/>
    </row>
    <row r="2774" spans="3:38" s="47" customFormat="1" ht="38.25" customHeight="1" x14ac:dyDescent="0.25">
      <c r="C2774" s="243"/>
      <c r="H2774" s="243"/>
      <c r="L2774" s="282"/>
      <c r="M2774" s="243"/>
      <c r="O2774" s="243"/>
      <c r="P2774" s="246"/>
      <c r="Q2774" s="246"/>
      <c r="R2774" s="246"/>
      <c r="S2774" s="246"/>
      <c r="T2774" s="246"/>
      <c r="U2774" s="246"/>
      <c r="V2774" s="246"/>
      <c r="W2774" s="246"/>
      <c r="X2774" s="246"/>
      <c r="Y2774" s="246"/>
      <c r="Z2774" s="246"/>
      <c r="AA2774" s="246"/>
      <c r="AB2774" s="246"/>
      <c r="AC2774" s="246"/>
      <c r="AD2774" s="246"/>
      <c r="AE2774" s="246"/>
      <c r="AF2774" s="246"/>
      <c r="AG2774" s="246"/>
      <c r="AH2774" s="246"/>
      <c r="AI2774" s="246"/>
      <c r="AJ2774" s="246"/>
      <c r="AK2774" s="246"/>
      <c r="AL2774" s="246"/>
    </row>
    <row r="2775" spans="3:38" s="47" customFormat="1" ht="38.25" customHeight="1" x14ac:dyDescent="0.25">
      <c r="C2775" s="243"/>
      <c r="H2775" s="243"/>
      <c r="L2775" s="282"/>
      <c r="M2775" s="243"/>
      <c r="O2775" s="243"/>
      <c r="P2775" s="246"/>
      <c r="Q2775" s="246"/>
      <c r="R2775" s="246"/>
      <c r="S2775" s="246"/>
      <c r="T2775" s="246"/>
      <c r="U2775" s="246"/>
      <c r="V2775" s="246"/>
      <c r="W2775" s="246"/>
      <c r="X2775" s="246"/>
      <c r="Y2775" s="246"/>
      <c r="Z2775" s="246"/>
      <c r="AA2775" s="246"/>
      <c r="AB2775" s="246"/>
      <c r="AC2775" s="246"/>
      <c r="AD2775" s="246"/>
      <c r="AE2775" s="246"/>
      <c r="AF2775" s="246"/>
      <c r="AG2775" s="246"/>
      <c r="AH2775" s="246"/>
      <c r="AI2775" s="246"/>
      <c r="AJ2775" s="246"/>
      <c r="AK2775" s="246"/>
      <c r="AL2775" s="246"/>
    </row>
    <row r="2776" spans="3:38" s="47" customFormat="1" ht="38.25" customHeight="1" x14ac:dyDescent="0.25">
      <c r="C2776" s="243"/>
      <c r="H2776" s="243"/>
      <c r="L2776" s="282"/>
      <c r="M2776" s="243"/>
      <c r="O2776" s="243"/>
      <c r="P2776" s="246"/>
      <c r="Q2776" s="246"/>
      <c r="R2776" s="246"/>
      <c r="S2776" s="246"/>
      <c r="T2776" s="246"/>
      <c r="U2776" s="246"/>
      <c r="V2776" s="246"/>
      <c r="W2776" s="246"/>
      <c r="X2776" s="246"/>
      <c r="Y2776" s="246"/>
      <c r="Z2776" s="246"/>
      <c r="AA2776" s="246"/>
      <c r="AB2776" s="246"/>
      <c r="AC2776" s="246"/>
      <c r="AD2776" s="246"/>
      <c r="AE2776" s="246"/>
      <c r="AF2776" s="246"/>
      <c r="AG2776" s="246"/>
      <c r="AH2776" s="246"/>
      <c r="AI2776" s="246"/>
      <c r="AJ2776" s="246"/>
      <c r="AK2776" s="246"/>
      <c r="AL2776" s="246"/>
    </row>
    <row r="2777" spans="3:38" s="47" customFormat="1" ht="38.25" customHeight="1" x14ac:dyDescent="0.25">
      <c r="C2777" s="243"/>
      <c r="H2777" s="243"/>
      <c r="L2777" s="282"/>
      <c r="M2777" s="243"/>
      <c r="O2777" s="243"/>
      <c r="P2777" s="246"/>
      <c r="Q2777" s="246"/>
      <c r="R2777" s="246"/>
      <c r="S2777" s="246"/>
      <c r="T2777" s="246"/>
      <c r="U2777" s="246"/>
      <c r="V2777" s="246"/>
      <c r="W2777" s="246"/>
      <c r="X2777" s="246"/>
      <c r="Y2777" s="246"/>
      <c r="Z2777" s="246"/>
      <c r="AA2777" s="246"/>
      <c r="AB2777" s="246"/>
      <c r="AC2777" s="246"/>
      <c r="AD2777" s="246"/>
      <c r="AE2777" s="246"/>
      <c r="AF2777" s="246"/>
      <c r="AG2777" s="246"/>
      <c r="AH2777" s="246"/>
      <c r="AI2777" s="246"/>
      <c r="AJ2777" s="246"/>
      <c r="AK2777" s="246"/>
      <c r="AL2777" s="246"/>
    </row>
    <row r="2778" spans="3:38" s="47" customFormat="1" ht="38.25" customHeight="1" x14ac:dyDescent="0.25">
      <c r="C2778" s="243"/>
      <c r="H2778" s="243"/>
      <c r="L2778" s="282"/>
      <c r="M2778" s="243"/>
      <c r="O2778" s="243"/>
      <c r="P2778" s="246"/>
      <c r="Q2778" s="246"/>
      <c r="R2778" s="246"/>
      <c r="S2778" s="246"/>
      <c r="T2778" s="246"/>
      <c r="U2778" s="246"/>
      <c r="V2778" s="246"/>
      <c r="W2778" s="246"/>
      <c r="X2778" s="246"/>
      <c r="Y2778" s="246"/>
      <c r="Z2778" s="246"/>
      <c r="AA2778" s="246"/>
      <c r="AB2778" s="246"/>
      <c r="AC2778" s="246"/>
      <c r="AD2778" s="246"/>
      <c r="AE2778" s="246"/>
      <c r="AF2778" s="246"/>
      <c r="AG2778" s="246"/>
      <c r="AH2778" s="246"/>
      <c r="AI2778" s="246"/>
      <c r="AJ2778" s="246"/>
      <c r="AK2778" s="246"/>
      <c r="AL2778" s="246"/>
    </row>
    <row r="2779" spans="3:38" s="47" customFormat="1" ht="38.25" customHeight="1" x14ac:dyDescent="0.25">
      <c r="C2779" s="243"/>
      <c r="H2779" s="243"/>
      <c r="L2779" s="282"/>
      <c r="M2779" s="243"/>
      <c r="O2779" s="243"/>
      <c r="P2779" s="246"/>
      <c r="Q2779" s="246"/>
      <c r="R2779" s="246"/>
      <c r="S2779" s="246"/>
      <c r="T2779" s="246"/>
      <c r="U2779" s="246"/>
      <c r="V2779" s="246"/>
      <c r="W2779" s="246"/>
      <c r="X2779" s="246"/>
      <c r="Y2779" s="246"/>
      <c r="Z2779" s="246"/>
      <c r="AA2779" s="246"/>
      <c r="AB2779" s="246"/>
      <c r="AC2779" s="246"/>
      <c r="AD2779" s="246"/>
      <c r="AE2779" s="246"/>
      <c r="AF2779" s="246"/>
      <c r="AG2779" s="246"/>
      <c r="AH2779" s="246"/>
      <c r="AI2779" s="246"/>
      <c r="AJ2779" s="246"/>
      <c r="AK2779" s="246"/>
      <c r="AL2779" s="246"/>
    </row>
    <row r="2780" spans="3:38" s="47" customFormat="1" ht="38.25" customHeight="1" x14ac:dyDescent="0.25">
      <c r="C2780" s="243"/>
      <c r="H2780" s="243"/>
      <c r="L2780" s="282"/>
      <c r="M2780" s="243"/>
      <c r="O2780" s="243"/>
      <c r="P2780" s="246"/>
      <c r="Q2780" s="246"/>
      <c r="R2780" s="246"/>
      <c r="S2780" s="246"/>
      <c r="T2780" s="246"/>
      <c r="U2780" s="246"/>
      <c r="V2780" s="246"/>
      <c r="W2780" s="246"/>
      <c r="X2780" s="246"/>
      <c r="Y2780" s="246"/>
      <c r="Z2780" s="246"/>
      <c r="AA2780" s="246"/>
      <c r="AB2780" s="246"/>
      <c r="AC2780" s="246"/>
      <c r="AD2780" s="246"/>
      <c r="AE2780" s="246"/>
      <c r="AF2780" s="246"/>
      <c r="AG2780" s="246"/>
      <c r="AH2780" s="246"/>
      <c r="AI2780" s="246"/>
      <c r="AJ2780" s="246"/>
      <c r="AK2780" s="246"/>
      <c r="AL2780" s="246"/>
    </row>
    <row r="2781" spans="3:38" s="47" customFormat="1" ht="38.25" customHeight="1" x14ac:dyDescent="0.25">
      <c r="C2781" s="243"/>
      <c r="H2781" s="243"/>
      <c r="L2781" s="282"/>
      <c r="M2781" s="243"/>
      <c r="O2781" s="243"/>
      <c r="P2781" s="246"/>
      <c r="Q2781" s="246"/>
      <c r="R2781" s="246"/>
      <c r="S2781" s="246"/>
      <c r="T2781" s="246"/>
      <c r="U2781" s="246"/>
      <c r="V2781" s="246"/>
      <c r="W2781" s="246"/>
      <c r="X2781" s="246"/>
      <c r="Y2781" s="246"/>
      <c r="Z2781" s="246"/>
      <c r="AA2781" s="246"/>
      <c r="AB2781" s="246"/>
      <c r="AC2781" s="246"/>
      <c r="AD2781" s="246"/>
      <c r="AE2781" s="246"/>
      <c r="AF2781" s="246"/>
      <c r="AG2781" s="246"/>
      <c r="AH2781" s="246"/>
      <c r="AI2781" s="246"/>
      <c r="AJ2781" s="246"/>
      <c r="AK2781" s="246"/>
      <c r="AL2781" s="246"/>
    </row>
    <row r="2782" spans="3:38" s="47" customFormat="1" ht="38.25" customHeight="1" x14ac:dyDescent="0.25">
      <c r="C2782" s="243"/>
      <c r="H2782" s="243"/>
      <c r="L2782" s="282"/>
      <c r="M2782" s="243"/>
      <c r="O2782" s="243"/>
      <c r="P2782" s="246"/>
      <c r="Q2782" s="246"/>
      <c r="R2782" s="246"/>
      <c r="S2782" s="246"/>
      <c r="T2782" s="246"/>
      <c r="U2782" s="246"/>
      <c r="V2782" s="246"/>
      <c r="W2782" s="246"/>
      <c r="X2782" s="246"/>
      <c r="Y2782" s="246"/>
      <c r="Z2782" s="246"/>
      <c r="AA2782" s="246"/>
      <c r="AB2782" s="246"/>
      <c r="AC2782" s="246"/>
      <c r="AD2782" s="246"/>
      <c r="AE2782" s="246"/>
      <c r="AF2782" s="246"/>
      <c r="AG2782" s="246"/>
      <c r="AH2782" s="246"/>
      <c r="AI2782" s="246"/>
      <c r="AJ2782" s="246"/>
      <c r="AK2782" s="246"/>
      <c r="AL2782" s="246"/>
    </row>
    <row r="2783" spans="3:38" s="47" customFormat="1" ht="38.25" customHeight="1" x14ac:dyDescent="0.25">
      <c r="C2783" s="243"/>
      <c r="H2783" s="243"/>
      <c r="L2783" s="282"/>
      <c r="M2783" s="243"/>
      <c r="O2783" s="243"/>
      <c r="P2783" s="246"/>
      <c r="Q2783" s="246"/>
      <c r="R2783" s="246"/>
      <c r="S2783" s="246"/>
      <c r="T2783" s="246"/>
      <c r="U2783" s="246"/>
      <c r="V2783" s="246"/>
      <c r="W2783" s="246"/>
      <c r="X2783" s="246"/>
      <c r="Y2783" s="246"/>
      <c r="Z2783" s="246"/>
      <c r="AA2783" s="246"/>
      <c r="AB2783" s="246"/>
      <c r="AC2783" s="246"/>
      <c r="AD2783" s="246"/>
      <c r="AE2783" s="246"/>
      <c r="AF2783" s="246"/>
      <c r="AG2783" s="246"/>
      <c r="AH2783" s="246"/>
      <c r="AI2783" s="246"/>
      <c r="AJ2783" s="246"/>
      <c r="AK2783" s="246"/>
      <c r="AL2783" s="246"/>
    </row>
    <row r="2784" spans="3:38" s="47" customFormat="1" ht="38.25" customHeight="1" x14ac:dyDescent="0.25">
      <c r="C2784" s="243"/>
      <c r="H2784" s="243"/>
      <c r="L2784" s="282"/>
      <c r="M2784" s="243"/>
      <c r="O2784" s="243"/>
      <c r="P2784" s="246"/>
      <c r="Q2784" s="246"/>
      <c r="R2784" s="246"/>
      <c r="S2784" s="246"/>
      <c r="T2784" s="246"/>
      <c r="U2784" s="246"/>
      <c r="V2784" s="246"/>
      <c r="W2784" s="246"/>
      <c r="X2784" s="246"/>
      <c r="Y2784" s="246"/>
      <c r="Z2784" s="246"/>
      <c r="AA2784" s="246"/>
      <c r="AB2784" s="246"/>
      <c r="AC2784" s="246"/>
      <c r="AD2784" s="246"/>
      <c r="AE2784" s="246"/>
      <c r="AF2784" s="246"/>
      <c r="AG2784" s="246"/>
      <c r="AH2784" s="246"/>
      <c r="AI2784" s="246"/>
      <c r="AJ2784" s="246"/>
      <c r="AK2784" s="246"/>
      <c r="AL2784" s="246"/>
    </row>
    <row r="2785" spans="3:38" s="47" customFormat="1" ht="38.25" customHeight="1" x14ac:dyDescent="0.25">
      <c r="C2785" s="243"/>
      <c r="H2785" s="243"/>
      <c r="L2785" s="282"/>
      <c r="M2785" s="243"/>
      <c r="O2785" s="243"/>
      <c r="P2785" s="246"/>
      <c r="Q2785" s="246"/>
      <c r="R2785" s="246"/>
      <c r="S2785" s="246"/>
      <c r="T2785" s="246"/>
      <c r="U2785" s="246"/>
      <c r="V2785" s="246"/>
      <c r="W2785" s="246"/>
      <c r="X2785" s="246"/>
      <c r="Y2785" s="246"/>
      <c r="Z2785" s="246"/>
      <c r="AA2785" s="246"/>
      <c r="AB2785" s="246"/>
      <c r="AC2785" s="246"/>
      <c r="AD2785" s="246"/>
      <c r="AE2785" s="246"/>
      <c r="AF2785" s="246"/>
      <c r="AG2785" s="246"/>
      <c r="AH2785" s="246"/>
      <c r="AI2785" s="246"/>
      <c r="AJ2785" s="246"/>
      <c r="AK2785" s="246"/>
      <c r="AL2785" s="246"/>
    </row>
    <row r="2786" spans="3:38" s="47" customFormat="1" ht="38.25" customHeight="1" x14ac:dyDescent="0.25">
      <c r="C2786" s="243"/>
      <c r="H2786" s="243"/>
      <c r="L2786" s="282"/>
      <c r="M2786" s="243"/>
      <c r="O2786" s="243"/>
      <c r="P2786" s="246"/>
      <c r="Q2786" s="246"/>
      <c r="R2786" s="246"/>
      <c r="S2786" s="246"/>
      <c r="T2786" s="246"/>
      <c r="U2786" s="246"/>
      <c r="V2786" s="246"/>
      <c r="W2786" s="246"/>
      <c r="X2786" s="246"/>
      <c r="Y2786" s="246"/>
      <c r="Z2786" s="246"/>
      <c r="AA2786" s="246"/>
      <c r="AB2786" s="246"/>
      <c r="AC2786" s="246"/>
      <c r="AD2786" s="246"/>
      <c r="AE2786" s="246"/>
      <c r="AF2786" s="246"/>
      <c r="AG2786" s="246"/>
      <c r="AH2786" s="246"/>
      <c r="AI2786" s="246"/>
      <c r="AJ2786" s="246"/>
      <c r="AK2786" s="246"/>
      <c r="AL2786" s="246"/>
    </row>
    <row r="2787" spans="3:38" s="47" customFormat="1" ht="38.25" customHeight="1" x14ac:dyDescent="0.25">
      <c r="C2787" s="243"/>
      <c r="H2787" s="243"/>
      <c r="L2787" s="282"/>
      <c r="M2787" s="243"/>
      <c r="O2787" s="243"/>
      <c r="P2787" s="246"/>
      <c r="Q2787" s="246"/>
      <c r="R2787" s="246"/>
      <c r="S2787" s="246"/>
      <c r="T2787" s="246"/>
      <c r="U2787" s="246"/>
      <c r="V2787" s="246"/>
      <c r="W2787" s="246"/>
      <c r="X2787" s="246"/>
      <c r="Y2787" s="246"/>
      <c r="Z2787" s="246"/>
      <c r="AA2787" s="246"/>
      <c r="AB2787" s="246"/>
      <c r="AC2787" s="246"/>
      <c r="AD2787" s="246"/>
      <c r="AE2787" s="246"/>
      <c r="AF2787" s="246"/>
      <c r="AG2787" s="246"/>
      <c r="AH2787" s="246"/>
      <c r="AI2787" s="246"/>
      <c r="AJ2787" s="246"/>
      <c r="AK2787" s="246"/>
      <c r="AL2787" s="246"/>
    </row>
    <row r="2788" spans="3:38" s="47" customFormat="1" ht="38.25" customHeight="1" x14ac:dyDescent="0.25">
      <c r="C2788" s="243"/>
      <c r="H2788" s="243"/>
      <c r="L2788" s="282"/>
      <c r="M2788" s="243"/>
      <c r="O2788" s="243"/>
      <c r="P2788" s="246"/>
      <c r="Q2788" s="246"/>
      <c r="R2788" s="246"/>
      <c r="S2788" s="246"/>
      <c r="T2788" s="246"/>
      <c r="U2788" s="246"/>
      <c r="V2788" s="246"/>
      <c r="W2788" s="246"/>
      <c r="X2788" s="246"/>
      <c r="Y2788" s="246"/>
      <c r="Z2788" s="246"/>
      <c r="AA2788" s="246"/>
      <c r="AB2788" s="246"/>
      <c r="AC2788" s="246"/>
      <c r="AD2788" s="246"/>
      <c r="AE2788" s="246"/>
      <c r="AF2788" s="246"/>
      <c r="AG2788" s="246"/>
      <c r="AH2788" s="246"/>
      <c r="AI2788" s="246"/>
      <c r="AJ2788" s="246"/>
      <c r="AK2788" s="246"/>
      <c r="AL2788" s="246"/>
    </row>
    <row r="2789" spans="3:38" s="47" customFormat="1" ht="38.25" customHeight="1" x14ac:dyDescent="0.25">
      <c r="C2789" s="243"/>
      <c r="H2789" s="243"/>
      <c r="L2789" s="282"/>
      <c r="M2789" s="243"/>
      <c r="O2789" s="243"/>
      <c r="P2789" s="246"/>
      <c r="Q2789" s="246"/>
      <c r="R2789" s="246"/>
      <c r="S2789" s="246"/>
      <c r="T2789" s="246"/>
      <c r="U2789" s="246"/>
      <c r="V2789" s="246"/>
      <c r="W2789" s="246"/>
      <c r="X2789" s="246"/>
      <c r="Y2789" s="246"/>
      <c r="Z2789" s="246"/>
      <c r="AA2789" s="246"/>
      <c r="AB2789" s="246"/>
      <c r="AC2789" s="246"/>
      <c r="AD2789" s="246"/>
      <c r="AE2789" s="246"/>
      <c r="AF2789" s="246"/>
      <c r="AG2789" s="246"/>
      <c r="AH2789" s="246"/>
      <c r="AI2789" s="246"/>
      <c r="AJ2789" s="246"/>
      <c r="AK2789" s="246"/>
      <c r="AL2789" s="246"/>
    </row>
    <row r="2790" spans="3:38" s="47" customFormat="1" ht="38.25" customHeight="1" x14ac:dyDescent="0.25">
      <c r="C2790" s="243"/>
      <c r="H2790" s="243"/>
      <c r="L2790" s="282"/>
      <c r="M2790" s="243"/>
      <c r="O2790" s="243"/>
      <c r="P2790" s="246"/>
      <c r="Q2790" s="246"/>
      <c r="R2790" s="246"/>
      <c r="S2790" s="246"/>
      <c r="T2790" s="246"/>
      <c r="U2790" s="246"/>
      <c r="V2790" s="246"/>
      <c r="W2790" s="246"/>
      <c r="X2790" s="246"/>
      <c r="Y2790" s="246"/>
      <c r="Z2790" s="246"/>
      <c r="AA2790" s="246"/>
      <c r="AB2790" s="246"/>
      <c r="AC2790" s="246"/>
      <c r="AD2790" s="246"/>
      <c r="AE2790" s="246"/>
      <c r="AF2790" s="246"/>
      <c r="AG2790" s="246"/>
      <c r="AH2790" s="246"/>
      <c r="AI2790" s="246"/>
      <c r="AJ2790" s="246"/>
      <c r="AK2790" s="246"/>
      <c r="AL2790" s="246"/>
    </row>
    <row r="2791" spans="3:38" s="47" customFormat="1" ht="38.25" customHeight="1" x14ac:dyDescent="0.25">
      <c r="C2791" s="243"/>
      <c r="H2791" s="243"/>
      <c r="L2791" s="282"/>
      <c r="M2791" s="243"/>
      <c r="O2791" s="243"/>
      <c r="P2791" s="246"/>
      <c r="Q2791" s="246"/>
      <c r="R2791" s="246"/>
      <c r="S2791" s="246"/>
      <c r="T2791" s="246"/>
      <c r="U2791" s="246"/>
      <c r="V2791" s="246"/>
      <c r="W2791" s="246"/>
      <c r="X2791" s="246"/>
      <c r="Y2791" s="246"/>
      <c r="Z2791" s="246"/>
      <c r="AA2791" s="246"/>
      <c r="AB2791" s="246"/>
      <c r="AC2791" s="246"/>
      <c r="AD2791" s="246"/>
      <c r="AE2791" s="246"/>
      <c r="AF2791" s="246"/>
      <c r="AG2791" s="246"/>
      <c r="AH2791" s="246"/>
      <c r="AI2791" s="246"/>
      <c r="AJ2791" s="246"/>
      <c r="AK2791" s="246"/>
      <c r="AL2791" s="246"/>
    </row>
    <row r="2792" spans="3:38" s="47" customFormat="1" ht="38.25" customHeight="1" x14ac:dyDescent="0.25">
      <c r="C2792" s="243"/>
      <c r="H2792" s="243"/>
      <c r="L2792" s="282"/>
      <c r="M2792" s="243"/>
      <c r="O2792" s="243"/>
      <c r="P2792" s="246"/>
      <c r="Q2792" s="246"/>
      <c r="R2792" s="246"/>
      <c r="S2792" s="246"/>
      <c r="T2792" s="246"/>
      <c r="U2792" s="246"/>
      <c r="V2792" s="246"/>
      <c r="W2792" s="246"/>
      <c r="X2792" s="246"/>
      <c r="Y2792" s="246"/>
      <c r="Z2792" s="246"/>
      <c r="AA2792" s="246"/>
      <c r="AB2792" s="246"/>
      <c r="AC2792" s="246"/>
      <c r="AD2792" s="246"/>
      <c r="AE2792" s="246"/>
      <c r="AF2792" s="246"/>
      <c r="AG2792" s="246"/>
      <c r="AH2792" s="246"/>
      <c r="AI2792" s="246"/>
      <c r="AJ2792" s="246"/>
      <c r="AK2792" s="246"/>
      <c r="AL2792" s="246"/>
    </row>
    <row r="2793" spans="3:38" s="47" customFormat="1" ht="38.25" customHeight="1" x14ac:dyDescent="0.25">
      <c r="C2793" s="243"/>
      <c r="H2793" s="243"/>
      <c r="L2793" s="282"/>
      <c r="M2793" s="243"/>
      <c r="O2793" s="243"/>
      <c r="P2793" s="246"/>
      <c r="Q2793" s="246"/>
      <c r="R2793" s="246"/>
      <c r="S2793" s="246"/>
      <c r="T2793" s="246"/>
      <c r="U2793" s="246"/>
      <c r="V2793" s="246"/>
      <c r="W2793" s="246"/>
      <c r="X2793" s="246"/>
      <c r="Y2793" s="246"/>
      <c r="Z2793" s="246"/>
      <c r="AA2793" s="246"/>
      <c r="AB2793" s="246"/>
      <c r="AC2793" s="246"/>
      <c r="AD2793" s="246"/>
      <c r="AE2793" s="246"/>
      <c r="AF2793" s="246"/>
      <c r="AG2793" s="246"/>
      <c r="AH2793" s="246"/>
      <c r="AI2793" s="246"/>
      <c r="AJ2793" s="246"/>
      <c r="AK2793" s="246"/>
      <c r="AL2793" s="246"/>
    </row>
    <row r="2794" spans="3:38" s="47" customFormat="1" ht="38.25" customHeight="1" x14ac:dyDescent="0.25">
      <c r="C2794" s="243"/>
      <c r="H2794" s="243"/>
      <c r="L2794" s="282"/>
      <c r="M2794" s="243"/>
      <c r="O2794" s="243"/>
      <c r="P2794" s="246"/>
      <c r="Q2794" s="246"/>
      <c r="R2794" s="246"/>
      <c r="S2794" s="246"/>
      <c r="T2794" s="246"/>
      <c r="U2794" s="246"/>
      <c r="V2794" s="246"/>
      <c r="W2794" s="246"/>
      <c r="X2794" s="246"/>
      <c r="Y2794" s="246"/>
      <c r="Z2794" s="246"/>
      <c r="AA2794" s="246"/>
      <c r="AB2794" s="246"/>
      <c r="AC2794" s="246"/>
      <c r="AD2794" s="246"/>
      <c r="AE2794" s="246"/>
      <c r="AF2794" s="246"/>
      <c r="AG2794" s="246"/>
      <c r="AH2794" s="246"/>
      <c r="AI2794" s="246"/>
      <c r="AJ2794" s="246"/>
      <c r="AK2794" s="246"/>
      <c r="AL2794" s="246"/>
    </row>
    <row r="2795" spans="3:38" s="47" customFormat="1" ht="38.25" customHeight="1" x14ac:dyDescent="0.25">
      <c r="C2795" s="243"/>
      <c r="H2795" s="243"/>
      <c r="L2795" s="282"/>
      <c r="M2795" s="243"/>
      <c r="O2795" s="243"/>
      <c r="P2795" s="246"/>
      <c r="Q2795" s="246"/>
      <c r="R2795" s="246"/>
      <c r="S2795" s="246"/>
      <c r="T2795" s="246"/>
      <c r="U2795" s="246"/>
      <c r="V2795" s="246"/>
      <c r="W2795" s="246"/>
      <c r="X2795" s="246"/>
      <c r="Y2795" s="246"/>
      <c r="Z2795" s="246"/>
      <c r="AA2795" s="246"/>
      <c r="AB2795" s="246"/>
      <c r="AC2795" s="246"/>
      <c r="AD2795" s="246"/>
      <c r="AE2795" s="246"/>
      <c r="AF2795" s="246"/>
      <c r="AG2795" s="246"/>
      <c r="AH2795" s="246"/>
      <c r="AI2795" s="246"/>
      <c r="AJ2795" s="246"/>
      <c r="AK2795" s="246"/>
      <c r="AL2795" s="246"/>
    </row>
    <row r="2796" spans="3:38" s="47" customFormat="1" ht="38.25" customHeight="1" x14ac:dyDescent="0.25">
      <c r="C2796" s="243"/>
      <c r="H2796" s="243"/>
      <c r="L2796" s="282"/>
      <c r="M2796" s="243"/>
      <c r="O2796" s="243"/>
      <c r="P2796" s="246"/>
      <c r="Q2796" s="246"/>
      <c r="R2796" s="246"/>
      <c r="S2796" s="246"/>
      <c r="T2796" s="246"/>
      <c r="U2796" s="246"/>
      <c r="V2796" s="246"/>
      <c r="W2796" s="246"/>
      <c r="X2796" s="246"/>
      <c r="Y2796" s="246"/>
      <c r="Z2796" s="246"/>
      <c r="AA2796" s="246"/>
      <c r="AB2796" s="246"/>
      <c r="AC2796" s="246"/>
      <c r="AD2796" s="246"/>
      <c r="AE2796" s="246"/>
      <c r="AF2796" s="246"/>
      <c r="AG2796" s="246"/>
      <c r="AH2796" s="246"/>
      <c r="AI2796" s="246"/>
      <c r="AJ2796" s="246"/>
      <c r="AK2796" s="246"/>
      <c r="AL2796" s="246"/>
    </row>
    <row r="2797" spans="3:38" s="47" customFormat="1" ht="38.25" customHeight="1" x14ac:dyDescent="0.25">
      <c r="C2797" s="243"/>
      <c r="H2797" s="243"/>
      <c r="L2797" s="282"/>
      <c r="M2797" s="243"/>
      <c r="O2797" s="243"/>
      <c r="P2797" s="246"/>
      <c r="Q2797" s="246"/>
      <c r="R2797" s="246"/>
      <c r="S2797" s="246"/>
      <c r="T2797" s="246"/>
      <c r="U2797" s="246"/>
      <c r="V2797" s="246"/>
      <c r="W2797" s="246"/>
      <c r="X2797" s="246"/>
      <c r="Y2797" s="246"/>
      <c r="Z2797" s="246"/>
      <c r="AA2797" s="246"/>
      <c r="AB2797" s="246"/>
      <c r="AC2797" s="246"/>
      <c r="AD2797" s="246"/>
      <c r="AE2797" s="246"/>
      <c r="AF2797" s="246"/>
      <c r="AG2797" s="246"/>
      <c r="AH2797" s="246"/>
      <c r="AI2797" s="246"/>
      <c r="AJ2797" s="246"/>
      <c r="AK2797" s="246"/>
      <c r="AL2797" s="246"/>
    </row>
    <row r="2798" spans="3:38" s="47" customFormat="1" ht="38.25" customHeight="1" x14ac:dyDescent="0.25">
      <c r="C2798" s="243"/>
      <c r="H2798" s="243"/>
      <c r="L2798" s="282"/>
      <c r="M2798" s="243"/>
      <c r="O2798" s="243"/>
      <c r="P2798" s="246"/>
      <c r="Q2798" s="246"/>
      <c r="R2798" s="246"/>
      <c r="S2798" s="246"/>
      <c r="T2798" s="246"/>
      <c r="U2798" s="246"/>
      <c r="V2798" s="246"/>
      <c r="W2798" s="246"/>
      <c r="X2798" s="246"/>
      <c r="Y2798" s="246"/>
      <c r="Z2798" s="246"/>
      <c r="AA2798" s="246"/>
      <c r="AB2798" s="246"/>
      <c r="AC2798" s="246"/>
      <c r="AD2798" s="246"/>
      <c r="AE2798" s="246"/>
      <c r="AF2798" s="246"/>
      <c r="AG2798" s="246"/>
      <c r="AH2798" s="246"/>
      <c r="AI2798" s="246"/>
      <c r="AJ2798" s="246"/>
      <c r="AK2798" s="246"/>
      <c r="AL2798" s="246"/>
    </row>
    <row r="2799" spans="3:38" s="47" customFormat="1" ht="38.25" customHeight="1" x14ac:dyDescent="0.25">
      <c r="C2799" s="243"/>
      <c r="H2799" s="243"/>
      <c r="L2799" s="282"/>
      <c r="M2799" s="243"/>
      <c r="O2799" s="243"/>
      <c r="P2799" s="246"/>
      <c r="Q2799" s="246"/>
      <c r="R2799" s="246"/>
      <c r="S2799" s="246"/>
      <c r="T2799" s="246"/>
      <c r="U2799" s="246"/>
      <c r="V2799" s="246"/>
      <c r="W2799" s="246"/>
      <c r="X2799" s="246"/>
      <c r="Y2799" s="246"/>
      <c r="Z2799" s="246"/>
      <c r="AA2799" s="246"/>
      <c r="AB2799" s="246"/>
      <c r="AC2799" s="246"/>
      <c r="AD2799" s="246"/>
      <c r="AE2799" s="246"/>
      <c r="AF2799" s="246"/>
      <c r="AG2799" s="246"/>
      <c r="AH2799" s="246"/>
      <c r="AI2799" s="246"/>
      <c r="AJ2799" s="246"/>
      <c r="AK2799" s="246"/>
      <c r="AL2799" s="246"/>
    </row>
    <row r="2800" spans="3:38" s="47" customFormat="1" ht="38.25" customHeight="1" x14ac:dyDescent="0.25">
      <c r="C2800" s="243"/>
      <c r="H2800" s="243"/>
      <c r="L2800" s="282"/>
      <c r="M2800" s="243"/>
      <c r="O2800" s="243"/>
      <c r="P2800" s="246"/>
      <c r="Q2800" s="246"/>
      <c r="R2800" s="246"/>
      <c r="S2800" s="246"/>
      <c r="T2800" s="246"/>
      <c r="U2800" s="246"/>
      <c r="V2800" s="246"/>
      <c r="W2800" s="246"/>
      <c r="X2800" s="246"/>
      <c r="Y2800" s="246"/>
      <c r="Z2800" s="246"/>
      <c r="AA2800" s="246"/>
      <c r="AB2800" s="246"/>
      <c r="AC2800" s="246"/>
      <c r="AD2800" s="246"/>
      <c r="AE2800" s="246"/>
      <c r="AF2800" s="246"/>
      <c r="AG2800" s="246"/>
      <c r="AH2800" s="246"/>
      <c r="AI2800" s="246"/>
      <c r="AJ2800" s="246"/>
      <c r="AK2800" s="246"/>
      <c r="AL2800" s="246"/>
    </row>
    <row r="2801" spans="3:38" s="47" customFormat="1" ht="38.25" customHeight="1" x14ac:dyDescent="0.25">
      <c r="C2801" s="243"/>
      <c r="H2801" s="243"/>
      <c r="L2801" s="282"/>
      <c r="M2801" s="243"/>
      <c r="O2801" s="243"/>
      <c r="P2801" s="246"/>
      <c r="Q2801" s="246"/>
      <c r="R2801" s="246"/>
      <c r="S2801" s="246"/>
      <c r="T2801" s="246"/>
      <c r="U2801" s="246"/>
      <c r="V2801" s="246"/>
      <c r="W2801" s="246"/>
      <c r="X2801" s="246"/>
      <c r="Y2801" s="246"/>
      <c r="Z2801" s="246"/>
      <c r="AA2801" s="246"/>
      <c r="AB2801" s="246"/>
      <c r="AC2801" s="246"/>
      <c r="AD2801" s="246"/>
      <c r="AE2801" s="246"/>
      <c r="AF2801" s="246"/>
      <c r="AG2801" s="246"/>
      <c r="AH2801" s="246"/>
      <c r="AI2801" s="246"/>
      <c r="AJ2801" s="246"/>
      <c r="AK2801" s="246"/>
      <c r="AL2801" s="246"/>
    </row>
    <row r="2802" spans="3:38" s="47" customFormat="1" ht="38.25" customHeight="1" x14ac:dyDescent="0.25">
      <c r="C2802" s="243"/>
      <c r="H2802" s="243"/>
      <c r="L2802" s="282"/>
      <c r="M2802" s="243"/>
      <c r="O2802" s="243"/>
      <c r="P2802" s="246"/>
      <c r="Q2802" s="246"/>
      <c r="R2802" s="246"/>
      <c r="S2802" s="246"/>
      <c r="T2802" s="246"/>
      <c r="U2802" s="246"/>
      <c r="V2802" s="246"/>
      <c r="W2802" s="246"/>
      <c r="X2802" s="246"/>
      <c r="Y2802" s="246"/>
      <c r="Z2802" s="246"/>
      <c r="AA2802" s="246"/>
      <c r="AB2802" s="246"/>
      <c r="AC2802" s="246"/>
      <c r="AD2802" s="246"/>
      <c r="AE2802" s="246"/>
      <c r="AF2802" s="246"/>
      <c r="AG2802" s="246"/>
      <c r="AH2802" s="246"/>
      <c r="AI2802" s="246"/>
      <c r="AJ2802" s="246"/>
      <c r="AK2802" s="246"/>
      <c r="AL2802" s="246"/>
    </row>
    <row r="2803" spans="3:38" s="47" customFormat="1" ht="38.25" customHeight="1" x14ac:dyDescent="0.25">
      <c r="C2803" s="243"/>
      <c r="H2803" s="243"/>
      <c r="L2803" s="282"/>
      <c r="M2803" s="243"/>
      <c r="O2803" s="243"/>
      <c r="P2803" s="246"/>
      <c r="Q2803" s="246"/>
      <c r="R2803" s="246"/>
      <c r="S2803" s="246"/>
      <c r="T2803" s="246"/>
      <c r="U2803" s="246"/>
      <c r="V2803" s="246"/>
      <c r="W2803" s="246"/>
      <c r="X2803" s="246"/>
      <c r="Y2803" s="246"/>
      <c r="Z2803" s="246"/>
      <c r="AA2803" s="246"/>
      <c r="AB2803" s="246"/>
      <c r="AC2803" s="246"/>
      <c r="AD2803" s="246"/>
      <c r="AE2803" s="246"/>
      <c r="AF2803" s="246"/>
      <c r="AG2803" s="246"/>
      <c r="AH2803" s="246"/>
      <c r="AI2803" s="246"/>
      <c r="AJ2803" s="246"/>
      <c r="AK2803" s="246"/>
      <c r="AL2803" s="246"/>
    </row>
    <row r="2804" spans="3:38" s="47" customFormat="1" ht="38.25" customHeight="1" x14ac:dyDescent="0.25">
      <c r="C2804" s="243"/>
      <c r="H2804" s="243"/>
      <c r="L2804" s="282"/>
      <c r="M2804" s="243"/>
      <c r="O2804" s="243"/>
      <c r="P2804" s="246"/>
      <c r="Q2804" s="246"/>
      <c r="R2804" s="246"/>
      <c r="S2804" s="246"/>
      <c r="T2804" s="246"/>
      <c r="U2804" s="246"/>
      <c r="V2804" s="246"/>
      <c r="W2804" s="246"/>
      <c r="X2804" s="246"/>
      <c r="Y2804" s="246"/>
      <c r="Z2804" s="246"/>
      <c r="AA2804" s="246"/>
      <c r="AB2804" s="246"/>
      <c r="AC2804" s="246"/>
      <c r="AD2804" s="246"/>
      <c r="AE2804" s="246"/>
      <c r="AF2804" s="246"/>
      <c r="AG2804" s="246"/>
      <c r="AH2804" s="246"/>
      <c r="AI2804" s="246"/>
      <c r="AJ2804" s="246"/>
      <c r="AK2804" s="246"/>
      <c r="AL2804" s="246"/>
    </row>
    <row r="2805" spans="3:38" s="47" customFormat="1" ht="38.25" customHeight="1" x14ac:dyDescent="0.25">
      <c r="C2805" s="243"/>
      <c r="H2805" s="243"/>
      <c r="L2805" s="282"/>
      <c r="M2805" s="243"/>
      <c r="O2805" s="243"/>
      <c r="P2805" s="246"/>
      <c r="Q2805" s="246"/>
      <c r="R2805" s="246"/>
      <c r="S2805" s="246"/>
      <c r="T2805" s="246"/>
      <c r="U2805" s="246"/>
      <c r="V2805" s="246"/>
      <c r="W2805" s="246"/>
      <c r="X2805" s="246"/>
      <c r="Y2805" s="246"/>
      <c r="Z2805" s="246"/>
      <c r="AA2805" s="246"/>
      <c r="AB2805" s="246"/>
      <c r="AC2805" s="246"/>
      <c r="AD2805" s="246"/>
      <c r="AE2805" s="246"/>
      <c r="AF2805" s="246"/>
      <c r="AG2805" s="246"/>
      <c r="AH2805" s="246"/>
      <c r="AI2805" s="246"/>
      <c r="AJ2805" s="246"/>
      <c r="AK2805" s="246"/>
      <c r="AL2805" s="246"/>
    </row>
    <row r="2806" spans="3:38" s="47" customFormat="1" ht="38.25" customHeight="1" x14ac:dyDescent="0.25">
      <c r="C2806" s="243"/>
      <c r="H2806" s="243"/>
      <c r="L2806" s="282"/>
      <c r="M2806" s="243"/>
      <c r="O2806" s="243"/>
      <c r="P2806" s="246"/>
      <c r="Q2806" s="246"/>
      <c r="R2806" s="246"/>
      <c r="S2806" s="246"/>
      <c r="T2806" s="246"/>
      <c r="U2806" s="246"/>
      <c r="V2806" s="246"/>
      <c r="W2806" s="246"/>
      <c r="X2806" s="246"/>
      <c r="Y2806" s="246"/>
      <c r="Z2806" s="246"/>
      <c r="AA2806" s="246"/>
      <c r="AB2806" s="246"/>
      <c r="AC2806" s="246"/>
      <c r="AD2806" s="246"/>
      <c r="AE2806" s="246"/>
      <c r="AF2806" s="246"/>
      <c r="AG2806" s="246"/>
      <c r="AH2806" s="246"/>
      <c r="AI2806" s="246"/>
      <c r="AJ2806" s="246"/>
      <c r="AK2806" s="246"/>
      <c r="AL2806" s="246"/>
    </row>
    <row r="2807" spans="3:38" s="47" customFormat="1" ht="38.25" customHeight="1" x14ac:dyDescent="0.25">
      <c r="C2807" s="243"/>
      <c r="H2807" s="243"/>
      <c r="L2807" s="282"/>
      <c r="M2807" s="243"/>
      <c r="O2807" s="243"/>
      <c r="P2807" s="246"/>
      <c r="Q2807" s="246"/>
      <c r="R2807" s="246"/>
      <c r="S2807" s="246"/>
      <c r="T2807" s="246"/>
      <c r="U2807" s="246"/>
      <c r="V2807" s="246"/>
      <c r="W2807" s="246"/>
      <c r="X2807" s="246"/>
      <c r="Y2807" s="246"/>
      <c r="Z2807" s="246"/>
      <c r="AA2807" s="246"/>
      <c r="AB2807" s="246"/>
      <c r="AC2807" s="246"/>
      <c r="AD2807" s="246"/>
      <c r="AE2807" s="246"/>
      <c r="AF2807" s="246"/>
      <c r="AG2807" s="246"/>
      <c r="AH2807" s="246"/>
      <c r="AI2807" s="246"/>
      <c r="AJ2807" s="246"/>
      <c r="AK2807" s="246"/>
      <c r="AL2807" s="246"/>
    </row>
    <row r="2808" spans="3:38" s="47" customFormat="1" ht="38.25" customHeight="1" x14ac:dyDescent="0.25">
      <c r="C2808" s="243"/>
      <c r="H2808" s="243"/>
      <c r="L2808" s="282"/>
      <c r="M2808" s="243"/>
      <c r="O2808" s="243"/>
      <c r="P2808" s="246"/>
      <c r="Q2808" s="246"/>
      <c r="R2808" s="246"/>
      <c r="S2808" s="246"/>
      <c r="T2808" s="246"/>
      <c r="U2808" s="246"/>
      <c r="V2808" s="246"/>
      <c r="W2808" s="246"/>
      <c r="X2808" s="246"/>
      <c r="Y2808" s="246"/>
      <c r="Z2808" s="246"/>
      <c r="AA2808" s="246"/>
      <c r="AB2808" s="246"/>
      <c r="AC2808" s="246"/>
      <c r="AD2808" s="246"/>
      <c r="AE2808" s="246"/>
      <c r="AF2808" s="246"/>
      <c r="AG2808" s="246"/>
      <c r="AH2808" s="246"/>
      <c r="AI2808" s="246"/>
      <c r="AJ2808" s="246"/>
      <c r="AK2808" s="246"/>
      <c r="AL2808" s="246"/>
    </row>
    <row r="2809" spans="3:38" s="47" customFormat="1" ht="38.25" customHeight="1" x14ac:dyDescent="0.25">
      <c r="C2809" s="243"/>
      <c r="H2809" s="243"/>
      <c r="L2809" s="282"/>
      <c r="M2809" s="243"/>
      <c r="O2809" s="243"/>
      <c r="P2809" s="246"/>
      <c r="Q2809" s="246"/>
      <c r="R2809" s="246"/>
      <c r="S2809" s="246"/>
      <c r="T2809" s="246"/>
      <c r="U2809" s="246"/>
      <c r="V2809" s="246"/>
      <c r="W2809" s="246"/>
      <c r="X2809" s="246"/>
      <c r="Y2809" s="246"/>
      <c r="Z2809" s="246"/>
      <c r="AA2809" s="246"/>
      <c r="AB2809" s="246"/>
      <c r="AC2809" s="246"/>
      <c r="AD2809" s="246"/>
      <c r="AE2809" s="246"/>
      <c r="AF2809" s="246"/>
      <c r="AG2809" s="246"/>
      <c r="AH2809" s="246"/>
      <c r="AI2809" s="246"/>
      <c r="AJ2809" s="246"/>
      <c r="AK2809" s="246"/>
      <c r="AL2809" s="246"/>
    </row>
    <row r="2810" spans="3:38" s="47" customFormat="1" ht="38.25" customHeight="1" x14ac:dyDescent="0.25">
      <c r="C2810" s="243"/>
      <c r="H2810" s="243"/>
      <c r="L2810" s="282"/>
      <c r="M2810" s="243"/>
      <c r="O2810" s="243"/>
      <c r="P2810" s="246"/>
      <c r="Q2810" s="246"/>
      <c r="R2810" s="246"/>
      <c r="S2810" s="246"/>
      <c r="T2810" s="246"/>
      <c r="U2810" s="246"/>
      <c r="V2810" s="246"/>
      <c r="W2810" s="246"/>
      <c r="X2810" s="246"/>
      <c r="Y2810" s="246"/>
      <c r="Z2810" s="246"/>
      <c r="AA2810" s="246"/>
      <c r="AB2810" s="246"/>
      <c r="AC2810" s="246"/>
      <c r="AD2810" s="246"/>
      <c r="AE2810" s="246"/>
      <c r="AF2810" s="246"/>
      <c r="AG2810" s="246"/>
      <c r="AH2810" s="246"/>
      <c r="AI2810" s="246"/>
      <c r="AJ2810" s="246"/>
      <c r="AK2810" s="246"/>
      <c r="AL2810" s="246"/>
    </row>
    <row r="2811" spans="3:38" s="47" customFormat="1" ht="38.25" customHeight="1" x14ac:dyDescent="0.25">
      <c r="C2811" s="243"/>
      <c r="H2811" s="243"/>
      <c r="L2811" s="282"/>
      <c r="M2811" s="243"/>
      <c r="O2811" s="243"/>
      <c r="P2811" s="246"/>
      <c r="Q2811" s="246"/>
      <c r="R2811" s="246"/>
      <c r="S2811" s="246"/>
      <c r="T2811" s="246"/>
      <c r="U2811" s="246"/>
      <c r="V2811" s="246"/>
      <c r="W2811" s="246"/>
      <c r="X2811" s="246"/>
      <c r="Y2811" s="246"/>
      <c r="Z2811" s="246"/>
      <c r="AA2811" s="246"/>
      <c r="AB2811" s="246"/>
      <c r="AC2811" s="246"/>
      <c r="AD2811" s="246"/>
      <c r="AE2811" s="246"/>
      <c r="AF2811" s="246"/>
      <c r="AG2811" s="246"/>
      <c r="AH2811" s="246"/>
      <c r="AI2811" s="246"/>
      <c r="AJ2811" s="246"/>
      <c r="AK2811" s="246"/>
      <c r="AL2811" s="246"/>
    </row>
    <row r="2812" spans="3:38" s="47" customFormat="1" ht="38.25" customHeight="1" x14ac:dyDescent="0.25">
      <c r="C2812" s="243"/>
      <c r="H2812" s="243"/>
      <c r="L2812" s="282"/>
      <c r="M2812" s="243"/>
      <c r="O2812" s="243"/>
      <c r="P2812" s="246"/>
      <c r="Q2812" s="246"/>
      <c r="R2812" s="246"/>
      <c r="S2812" s="246"/>
      <c r="T2812" s="246"/>
      <c r="U2812" s="246"/>
      <c r="V2812" s="246"/>
      <c r="W2812" s="246"/>
      <c r="X2812" s="246"/>
      <c r="Y2812" s="246"/>
      <c r="Z2812" s="246"/>
      <c r="AA2812" s="246"/>
      <c r="AB2812" s="246"/>
      <c r="AC2812" s="246"/>
      <c r="AD2812" s="246"/>
      <c r="AE2812" s="246"/>
      <c r="AF2812" s="246"/>
      <c r="AG2812" s="246"/>
      <c r="AH2812" s="246"/>
      <c r="AI2812" s="246"/>
      <c r="AJ2812" s="246"/>
      <c r="AK2812" s="246"/>
      <c r="AL2812" s="246"/>
    </row>
    <row r="2813" spans="3:38" s="47" customFormat="1" ht="38.25" customHeight="1" x14ac:dyDescent="0.25">
      <c r="C2813" s="243"/>
      <c r="H2813" s="243"/>
      <c r="L2813" s="282"/>
      <c r="M2813" s="243"/>
      <c r="O2813" s="243"/>
      <c r="P2813" s="246"/>
      <c r="Q2813" s="246"/>
      <c r="R2813" s="246"/>
      <c r="S2813" s="246"/>
      <c r="T2813" s="246"/>
      <c r="U2813" s="246"/>
      <c r="V2813" s="246"/>
      <c r="W2813" s="246"/>
      <c r="X2813" s="246"/>
      <c r="Y2813" s="246"/>
      <c r="Z2813" s="246"/>
      <c r="AA2813" s="246"/>
      <c r="AB2813" s="246"/>
      <c r="AC2813" s="246"/>
      <c r="AD2813" s="246"/>
      <c r="AE2813" s="246"/>
      <c r="AF2813" s="246"/>
      <c r="AG2813" s="246"/>
      <c r="AH2813" s="246"/>
      <c r="AI2813" s="246"/>
      <c r="AJ2813" s="246"/>
      <c r="AK2813" s="246"/>
      <c r="AL2813" s="246"/>
    </row>
    <row r="2814" spans="3:38" s="47" customFormat="1" ht="38.25" customHeight="1" x14ac:dyDescent="0.25">
      <c r="C2814" s="243"/>
      <c r="H2814" s="243"/>
      <c r="L2814" s="282"/>
      <c r="M2814" s="243"/>
      <c r="O2814" s="243"/>
      <c r="P2814" s="246"/>
      <c r="Q2814" s="246"/>
      <c r="R2814" s="246"/>
      <c r="S2814" s="246"/>
      <c r="T2814" s="246"/>
      <c r="U2814" s="246"/>
      <c r="V2814" s="246"/>
      <c r="W2814" s="246"/>
      <c r="X2814" s="246"/>
      <c r="Y2814" s="246"/>
      <c r="Z2814" s="246"/>
      <c r="AA2814" s="246"/>
      <c r="AB2814" s="246"/>
      <c r="AC2814" s="246"/>
      <c r="AD2814" s="246"/>
      <c r="AE2814" s="246"/>
      <c r="AF2814" s="246"/>
      <c r="AG2814" s="246"/>
      <c r="AH2814" s="246"/>
      <c r="AI2814" s="246"/>
      <c r="AJ2814" s="246"/>
      <c r="AK2814" s="246"/>
      <c r="AL2814" s="246"/>
    </row>
    <row r="2815" spans="3:38" s="47" customFormat="1" ht="38.25" customHeight="1" x14ac:dyDescent="0.25">
      <c r="C2815" s="243"/>
      <c r="H2815" s="243"/>
      <c r="L2815" s="282"/>
      <c r="M2815" s="243"/>
      <c r="O2815" s="243"/>
      <c r="P2815" s="246"/>
      <c r="Q2815" s="246"/>
      <c r="R2815" s="246"/>
      <c r="S2815" s="246"/>
      <c r="T2815" s="246"/>
      <c r="U2815" s="246"/>
      <c r="V2815" s="246"/>
      <c r="W2815" s="246"/>
      <c r="X2815" s="246"/>
      <c r="Y2815" s="246"/>
      <c r="Z2815" s="246"/>
      <c r="AA2815" s="246"/>
      <c r="AB2815" s="246"/>
      <c r="AC2815" s="246"/>
      <c r="AD2815" s="246"/>
      <c r="AE2815" s="246"/>
      <c r="AF2815" s="246"/>
      <c r="AG2815" s="246"/>
      <c r="AH2815" s="246"/>
      <c r="AI2815" s="246"/>
      <c r="AJ2815" s="246"/>
      <c r="AK2815" s="246"/>
      <c r="AL2815" s="246"/>
    </row>
    <row r="2816" spans="3:38" s="47" customFormat="1" ht="38.25" customHeight="1" x14ac:dyDescent="0.25">
      <c r="C2816" s="243"/>
      <c r="H2816" s="243"/>
      <c r="L2816" s="282"/>
      <c r="M2816" s="243"/>
      <c r="O2816" s="243"/>
      <c r="P2816" s="246"/>
      <c r="Q2816" s="246"/>
      <c r="R2816" s="246"/>
      <c r="S2816" s="246"/>
      <c r="T2816" s="246"/>
      <c r="U2816" s="246"/>
      <c r="V2816" s="246"/>
      <c r="W2816" s="246"/>
      <c r="X2816" s="246"/>
      <c r="Y2816" s="246"/>
      <c r="Z2816" s="246"/>
      <c r="AA2816" s="246"/>
      <c r="AB2816" s="246"/>
      <c r="AC2816" s="246"/>
      <c r="AD2816" s="246"/>
      <c r="AE2816" s="246"/>
      <c r="AF2816" s="246"/>
      <c r="AG2816" s="246"/>
      <c r="AH2816" s="246"/>
      <c r="AI2816" s="246"/>
      <c r="AJ2816" s="246"/>
      <c r="AK2816" s="246"/>
      <c r="AL2816" s="246"/>
    </row>
    <row r="2817" spans="3:38" s="47" customFormat="1" ht="38.25" customHeight="1" x14ac:dyDescent="0.25">
      <c r="C2817" s="243"/>
      <c r="H2817" s="243"/>
      <c r="L2817" s="282"/>
      <c r="M2817" s="243"/>
      <c r="O2817" s="243"/>
      <c r="P2817" s="246"/>
      <c r="Q2817" s="246"/>
      <c r="R2817" s="246"/>
      <c r="S2817" s="246"/>
      <c r="T2817" s="246"/>
      <c r="U2817" s="246"/>
      <c r="V2817" s="246"/>
      <c r="W2817" s="246"/>
      <c r="X2817" s="246"/>
      <c r="Y2817" s="246"/>
      <c r="Z2817" s="246"/>
      <c r="AA2817" s="246"/>
      <c r="AB2817" s="246"/>
      <c r="AC2817" s="246"/>
      <c r="AD2817" s="246"/>
      <c r="AE2817" s="246"/>
      <c r="AF2817" s="246"/>
      <c r="AG2817" s="246"/>
      <c r="AH2817" s="246"/>
      <c r="AI2817" s="246"/>
      <c r="AJ2817" s="246"/>
      <c r="AK2817" s="246"/>
      <c r="AL2817" s="246"/>
    </row>
    <row r="2818" spans="3:38" s="47" customFormat="1" ht="38.25" customHeight="1" x14ac:dyDescent="0.25">
      <c r="C2818" s="243"/>
      <c r="H2818" s="243"/>
      <c r="L2818" s="282"/>
      <c r="M2818" s="243"/>
      <c r="O2818" s="243"/>
      <c r="P2818" s="246"/>
      <c r="Q2818" s="246"/>
      <c r="R2818" s="246"/>
      <c r="S2818" s="246"/>
      <c r="T2818" s="246"/>
      <c r="U2818" s="246"/>
      <c r="V2818" s="246"/>
      <c r="W2818" s="246"/>
      <c r="X2818" s="246"/>
      <c r="Y2818" s="246"/>
      <c r="Z2818" s="246"/>
      <c r="AA2818" s="246"/>
      <c r="AB2818" s="246"/>
      <c r="AC2818" s="246"/>
      <c r="AD2818" s="246"/>
      <c r="AE2818" s="246"/>
      <c r="AF2818" s="246"/>
      <c r="AG2818" s="246"/>
      <c r="AH2818" s="246"/>
      <c r="AI2818" s="246"/>
      <c r="AJ2818" s="246"/>
      <c r="AK2818" s="246"/>
      <c r="AL2818" s="246"/>
    </row>
    <row r="2819" spans="3:38" s="47" customFormat="1" ht="38.25" customHeight="1" x14ac:dyDescent="0.25">
      <c r="C2819" s="243"/>
      <c r="H2819" s="243"/>
      <c r="L2819" s="282"/>
      <c r="M2819" s="243"/>
      <c r="O2819" s="243"/>
      <c r="P2819" s="246"/>
      <c r="Q2819" s="246"/>
      <c r="R2819" s="246"/>
      <c r="S2819" s="246"/>
      <c r="T2819" s="246"/>
      <c r="U2819" s="246"/>
      <c r="V2819" s="246"/>
      <c r="W2819" s="246"/>
      <c r="X2819" s="246"/>
      <c r="Y2819" s="246"/>
      <c r="Z2819" s="246"/>
      <c r="AA2819" s="246"/>
      <c r="AB2819" s="246"/>
      <c r="AC2819" s="246"/>
      <c r="AD2819" s="246"/>
      <c r="AE2819" s="246"/>
      <c r="AF2819" s="246"/>
      <c r="AG2819" s="246"/>
      <c r="AH2819" s="246"/>
      <c r="AI2819" s="246"/>
      <c r="AJ2819" s="246"/>
      <c r="AK2819" s="246"/>
      <c r="AL2819" s="246"/>
    </row>
    <row r="2820" spans="3:38" s="47" customFormat="1" ht="38.25" customHeight="1" x14ac:dyDescent="0.25">
      <c r="C2820" s="243"/>
      <c r="H2820" s="243"/>
      <c r="L2820" s="282"/>
      <c r="M2820" s="243"/>
      <c r="O2820" s="243"/>
      <c r="P2820" s="246"/>
      <c r="Q2820" s="246"/>
      <c r="R2820" s="246"/>
      <c r="S2820" s="246"/>
      <c r="T2820" s="246"/>
      <c r="U2820" s="246"/>
      <c r="V2820" s="246"/>
      <c r="W2820" s="246"/>
      <c r="X2820" s="246"/>
      <c r="Y2820" s="246"/>
      <c r="Z2820" s="246"/>
      <c r="AA2820" s="246"/>
      <c r="AB2820" s="246"/>
      <c r="AC2820" s="246"/>
      <c r="AD2820" s="246"/>
      <c r="AE2820" s="246"/>
      <c r="AF2820" s="246"/>
      <c r="AG2820" s="246"/>
      <c r="AH2820" s="246"/>
      <c r="AI2820" s="246"/>
      <c r="AJ2820" s="246"/>
      <c r="AK2820" s="246"/>
      <c r="AL2820" s="246"/>
    </row>
    <row r="2821" spans="3:38" s="47" customFormat="1" ht="38.25" customHeight="1" x14ac:dyDescent="0.25">
      <c r="C2821" s="243"/>
      <c r="H2821" s="243"/>
      <c r="L2821" s="282"/>
      <c r="M2821" s="243"/>
      <c r="O2821" s="243"/>
      <c r="P2821" s="246"/>
      <c r="Q2821" s="246"/>
      <c r="R2821" s="246"/>
      <c r="S2821" s="246"/>
      <c r="T2821" s="246"/>
      <c r="U2821" s="246"/>
      <c r="V2821" s="246"/>
      <c r="W2821" s="246"/>
      <c r="X2821" s="246"/>
      <c r="Y2821" s="246"/>
      <c r="Z2821" s="246"/>
      <c r="AA2821" s="246"/>
      <c r="AB2821" s="246"/>
      <c r="AC2821" s="246"/>
      <c r="AD2821" s="246"/>
      <c r="AE2821" s="246"/>
      <c r="AF2821" s="246"/>
      <c r="AG2821" s="246"/>
      <c r="AH2821" s="246"/>
      <c r="AI2821" s="246"/>
      <c r="AJ2821" s="246"/>
      <c r="AK2821" s="246"/>
      <c r="AL2821" s="246"/>
    </row>
    <row r="2822" spans="3:38" s="47" customFormat="1" ht="38.25" customHeight="1" x14ac:dyDescent="0.25">
      <c r="C2822" s="243"/>
      <c r="H2822" s="243"/>
      <c r="L2822" s="282"/>
      <c r="M2822" s="243"/>
      <c r="O2822" s="243"/>
      <c r="P2822" s="246"/>
      <c r="Q2822" s="246"/>
      <c r="R2822" s="246"/>
      <c r="S2822" s="246"/>
      <c r="T2822" s="246"/>
      <c r="U2822" s="246"/>
      <c r="V2822" s="246"/>
      <c r="W2822" s="246"/>
      <c r="X2822" s="246"/>
      <c r="Y2822" s="246"/>
      <c r="Z2822" s="246"/>
      <c r="AA2822" s="246"/>
      <c r="AB2822" s="246"/>
      <c r="AC2822" s="246"/>
      <c r="AD2822" s="246"/>
      <c r="AE2822" s="246"/>
      <c r="AF2822" s="246"/>
      <c r="AG2822" s="246"/>
      <c r="AH2822" s="246"/>
      <c r="AI2822" s="246"/>
      <c r="AJ2822" s="246"/>
      <c r="AK2822" s="246"/>
      <c r="AL2822" s="246"/>
    </row>
    <row r="2823" spans="3:38" s="47" customFormat="1" ht="38.25" customHeight="1" x14ac:dyDescent="0.25">
      <c r="C2823" s="243"/>
      <c r="H2823" s="243"/>
      <c r="L2823" s="282"/>
      <c r="M2823" s="243"/>
      <c r="O2823" s="243"/>
      <c r="P2823" s="246"/>
      <c r="Q2823" s="246"/>
      <c r="R2823" s="246"/>
      <c r="S2823" s="246"/>
      <c r="T2823" s="246"/>
      <c r="U2823" s="246"/>
      <c r="V2823" s="246"/>
      <c r="W2823" s="246"/>
      <c r="X2823" s="246"/>
      <c r="Y2823" s="246"/>
      <c r="Z2823" s="246"/>
      <c r="AA2823" s="246"/>
      <c r="AB2823" s="246"/>
      <c r="AC2823" s="246"/>
      <c r="AD2823" s="246"/>
      <c r="AE2823" s="246"/>
      <c r="AF2823" s="246"/>
      <c r="AG2823" s="246"/>
      <c r="AH2823" s="246"/>
      <c r="AI2823" s="246"/>
      <c r="AJ2823" s="246"/>
      <c r="AK2823" s="246"/>
      <c r="AL2823" s="246"/>
    </row>
    <row r="2824" spans="3:38" s="47" customFormat="1" ht="38.25" customHeight="1" x14ac:dyDescent="0.25">
      <c r="C2824" s="243"/>
      <c r="H2824" s="243"/>
      <c r="L2824" s="282"/>
      <c r="M2824" s="243"/>
      <c r="O2824" s="243"/>
      <c r="P2824" s="246"/>
      <c r="Q2824" s="246"/>
      <c r="R2824" s="246"/>
      <c r="S2824" s="246"/>
      <c r="T2824" s="246"/>
      <c r="U2824" s="246"/>
      <c r="V2824" s="246"/>
      <c r="W2824" s="246"/>
      <c r="X2824" s="246"/>
      <c r="Y2824" s="246"/>
      <c r="Z2824" s="246"/>
      <c r="AA2824" s="246"/>
      <c r="AB2824" s="246"/>
      <c r="AC2824" s="246"/>
      <c r="AD2824" s="246"/>
      <c r="AE2824" s="246"/>
      <c r="AF2824" s="246"/>
      <c r="AG2824" s="246"/>
      <c r="AH2824" s="246"/>
      <c r="AI2824" s="246"/>
      <c r="AJ2824" s="246"/>
      <c r="AK2824" s="246"/>
      <c r="AL2824" s="246"/>
    </row>
    <row r="2825" spans="3:38" s="47" customFormat="1" ht="38.25" customHeight="1" x14ac:dyDescent="0.25">
      <c r="C2825" s="243"/>
      <c r="H2825" s="243"/>
      <c r="L2825" s="282"/>
      <c r="M2825" s="243"/>
      <c r="O2825" s="243"/>
      <c r="P2825" s="246"/>
      <c r="Q2825" s="246"/>
      <c r="R2825" s="246"/>
      <c r="S2825" s="246"/>
      <c r="T2825" s="246"/>
      <c r="U2825" s="246"/>
      <c r="V2825" s="246"/>
      <c r="W2825" s="246"/>
      <c r="X2825" s="246"/>
      <c r="Y2825" s="246"/>
      <c r="Z2825" s="246"/>
      <c r="AA2825" s="246"/>
      <c r="AB2825" s="246"/>
      <c r="AC2825" s="246"/>
      <c r="AD2825" s="246"/>
      <c r="AE2825" s="246"/>
      <c r="AF2825" s="246"/>
      <c r="AG2825" s="246"/>
      <c r="AH2825" s="246"/>
      <c r="AI2825" s="246"/>
      <c r="AJ2825" s="246"/>
      <c r="AK2825" s="246"/>
      <c r="AL2825" s="246"/>
    </row>
    <row r="2826" spans="3:38" s="47" customFormat="1" ht="38.25" customHeight="1" x14ac:dyDescent="0.25">
      <c r="C2826" s="243"/>
      <c r="H2826" s="243"/>
      <c r="L2826" s="282"/>
      <c r="M2826" s="243"/>
      <c r="O2826" s="243"/>
      <c r="P2826" s="246"/>
      <c r="Q2826" s="246"/>
      <c r="R2826" s="246"/>
      <c r="S2826" s="246"/>
      <c r="T2826" s="246"/>
      <c r="U2826" s="246"/>
      <c r="V2826" s="246"/>
      <c r="W2826" s="246"/>
      <c r="X2826" s="246"/>
      <c r="Y2826" s="246"/>
      <c r="Z2826" s="246"/>
      <c r="AA2826" s="246"/>
      <c r="AB2826" s="246"/>
      <c r="AC2826" s="246"/>
      <c r="AD2826" s="246"/>
      <c r="AE2826" s="246"/>
      <c r="AF2826" s="246"/>
      <c r="AG2826" s="246"/>
      <c r="AH2826" s="246"/>
      <c r="AI2826" s="246"/>
      <c r="AJ2826" s="246"/>
      <c r="AK2826" s="246"/>
      <c r="AL2826" s="246"/>
    </row>
    <row r="2827" spans="3:38" s="47" customFormat="1" ht="38.25" customHeight="1" x14ac:dyDescent="0.25">
      <c r="C2827" s="243"/>
      <c r="H2827" s="243"/>
      <c r="L2827" s="282"/>
      <c r="M2827" s="243"/>
      <c r="O2827" s="243"/>
      <c r="P2827" s="246"/>
      <c r="Q2827" s="246"/>
      <c r="R2827" s="246"/>
      <c r="S2827" s="246"/>
      <c r="T2827" s="246"/>
      <c r="U2827" s="246"/>
      <c r="V2827" s="246"/>
      <c r="W2827" s="246"/>
      <c r="X2827" s="246"/>
      <c r="Y2827" s="246"/>
      <c r="Z2827" s="246"/>
      <c r="AA2827" s="246"/>
      <c r="AB2827" s="246"/>
      <c r="AC2827" s="246"/>
      <c r="AD2827" s="246"/>
      <c r="AE2827" s="246"/>
      <c r="AF2827" s="246"/>
      <c r="AG2827" s="246"/>
      <c r="AH2827" s="246"/>
      <c r="AI2827" s="246"/>
      <c r="AJ2827" s="246"/>
      <c r="AK2827" s="246"/>
      <c r="AL2827" s="246"/>
    </row>
    <row r="2828" spans="3:38" s="47" customFormat="1" ht="38.25" customHeight="1" x14ac:dyDescent="0.25">
      <c r="C2828" s="243"/>
      <c r="H2828" s="243"/>
      <c r="L2828" s="282"/>
      <c r="M2828" s="243"/>
      <c r="O2828" s="243"/>
      <c r="P2828" s="246"/>
      <c r="Q2828" s="246"/>
      <c r="R2828" s="246"/>
      <c r="S2828" s="246"/>
      <c r="T2828" s="246"/>
      <c r="U2828" s="246"/>
      <c r="V2828" s="246"/>
      <c r="W2828" s="246"/>
      <c r="X2828" s="246"/>
      <c r="Y2828" s="246"/>
      <c r="Z2828" s="246"/>
      <c r="AA2828" s="246"/>
      <c r="AB2828" s="246"/>
      <c r="AC2828" s="246"/>
      <c r="AD2828" s="246"/>
      <c r="AE2828" s="246"/>
      <c r="AF2828" s="246"/>
      <c r="AG2828" s="246"/>
      <c r="AH2828" s="246"/>
      <c r="AI2828" s="246"/>
      <c r="AJ2828" s="246"/>
      <c r="AK2828" s="246"/>
      <c r="AL2828" s="246"/>
    </row>
    <row r="2829" spans="3:38" s="47" customFormat="1" ht="38.25" customHeight="1" x14ac:dyDescent="0.25">
      <c r="C2829" s="243"/>
      <c r="H2829" s="243"/>
      <c r="L2829" s="282"/>
      <c r="M2829" s="243"/>
      <c r="O2829" s="243"/>
      <c r="P2829" s="246"/>
      <c r="Q2829" s="246"/>
      <c r="R2829" s="246"/>
      <c r="S2829" s="246"/>
      <c r="T2829" s="246"/>
      <c r="U2829" s="246"/>
      <c r="V2829" s="246"/>
      <c r="W2829" s="246"/>
      <c r="X2829" s="246"/>
      <c r="Y2829" s="246"/>
      <c r="Z2829" s="246"/>
      <c r="AA2829" s="246"/>
      <c r="AB2829" s="246"/>
      <c r="AC2829" s="246"/>
      <c r="AD2829" s="246"/>
      <c r="AE2829" s="246"/>
      <c r="AF2829" s="246"/>
      <c r="AG2829" s="246"/>
      <c r="AH2829" s="246"/>
      <c r="AI2829" s="246"/>
      <c r="AJ2829" s="246"/>
      <c r="AK2829" s="246"/>
      <c r="AL2829" s="246"/>
    </row>
    <row r="2830" spans="3:38" s="47" customFormat="1" ht="38.25" customHeight="1" x14ac:dyDescent="0.25">
      <c r="C2830" s="243"/>
      <c r="H2830" s="243"/>
      <c r="L2830" s="282"/>
      <c r="M2830" s="243"/>
      <c r="O2830" s="243"/>
      <c r="P2830" s="246"/>
      <c r="Q2830" s="246"/>
      <c r="R2830" s="246"/>
      <c r="S2830" s="246"/>
      <c r="T2830" s="246"/>
      <c r="U2830" s="246"/>
      <c r="V2830" s="246"/>
      <c r="W2830" s="246"/>
      <c r="X2830" s="246"/>
      <c r="Y2830" s="246"/>
      <c r="Z2830" s="246"/>
      <c r="AA2830" s="246"/>
      <c r="AB2830" s="246"/>
      <c r="AC2830" s="246"/>
      <c r="AD2830" s="246"/>
      <c r="AE2830" s="246"/>
      <c r="AF2830" s="246"/>
      <c r="AG2830" s="246"/>
      <c r="AH2830" s="246"/>
      <c r="AI2830" s="246"/>
      <c r="AJ2830" s="246"/>
      <c r="AK2830" s="246"/>
      <c r="AL2830" s="246"/>
    </row>
    <row r="2831" spans="3:38" s="47" customFormat="1" ht="38.25" customHeight="1" x14ac:dyDescent="0.25">
      <c r="C2831" s="243"/>
      <c r="H2831" s="243"/>
      <c r="L2831" s="282"/>
      <c r="M2831" s="243"/>
      <c r="O2831" s="243"/>
      <c r="P2831" s="246"/>
      <c r="Q2831" s="246"/>
      <c r="R2831" s="246"/>
      <c r="S2831" s="246"/>
      <c r="T2831" s="246"/>
      <c r="U2831" s="246"/>
      <c r="V2831" s="246"/>
      <c r="W2831" s="246"/>
      <c r="X2831" s="246"/>
      <c r="Y2831" s="246"/>
      <c r="Z2831" s="246"/>
      <c r="AA2831" s="246"/>
      <c r="AB2831" s="246"/>
      <c r="AC2831" s="246"/>
      <c r="AD2831" s="246"/>
      <c r="AE2831" s="246"/>
      <c r="AF2831" s="246"/>
      <c r="AG2831" s="246"/>
      <c r="AH2831" s="246"/>
      <c r="AI2831" s="246"/>
      <c r="AJ2831" s="246"/>
      <c r="AK2831" s="246"/>
      <c r="AL2831" s="246"/>
    </row>
    <row r="2832" spans="3:38" s="47" customFormat="1" ht="38.25" customHeight="1" x14ac:dyDescent="0.25">
      <c r="C2832" s="243"/>
      <c r="H2832" s="243"/>
      <c r="L2832" s="282"/>
      <c r="M2832" s="243"/>
      <c r="O2832" s="243"/>
      <c r="P2832" s="246"/>
      <c r="Q2832" s="246"/>
      <c r="R2832" s="246"/>
      <c r="S2832" s="246"/>
      <c r="T2832" s="246"/>
      <c r="U2832" s="246"/>
      <c r="V2832" s="246"/>
      <c r="W2832" s="246"/>
      <c r="X2832" s="246"/>
      <c r="Y2832" s="246"/>
      <c r="Z2832" s="246"/>
      <c r="AA2832" s="246"/>
      <c r="AB2832" s="246"/>
      <c r="AC2832" s="246"/>
      <c r="AD2832" s="246"/>
      <c r="AE2832" s="246"/>
      <c r="AF2832" s="246"/>
      <c r="AG2832" s="246"/>
      <c r="AH2832" s="246"/>
      <c r="AI2832" s="246"/>
      <c r="AJ2832" s="246"/>
      <c r="AK2832" s="246"/>
      <c r="AL2832" s="246"/>
    </row>
    <row r="2833" spans="3:38" s="47" customFormat="1" ht="38.25" customHeight="1" x14ac:dyDescent="0.25">
      <c r="C2833" s="243"/>
      <c r="H2833" s="243"/>
      <c r="L2833" s="282"/>
      <c r="M2833" s="243"/>
      <c r="O2833" s="243"/>
      <c r="P2833" s="246"/>
      <c r="Q2833" s="246"/>
      <c r="R2833" s="246"/>
      <c r="S2833" s="246"/>
      <c r="T2833" s="246"/>
      <c r="U2833" s="246"/>
      <c r="V2833" s="246"/>
      <c r="W2833" s="246"/>
      <c r="X2833" s="246"/>
      <c r="Y2833" s="246"/>
      <c r="Z2833" s="246"/>
      <c r="AA2833" s="246"/>
      <c r="AB2833" s="246"/>
      <c r="AC2833" s="246"/>
      <c r="AD2833" s="246"/>
      <c r="AE2833" s="246"/>
      <c r="AF2833" s="246"/>
      <c r="AG2833" s="246"/>
      <c r="AH2833" s="246"/>
      <c r="AI2833" s="246"/>
      <c r="AJ2833" s="246"/>
      <c r="AK2833" s="246"/>
      <c r="AL2833" s="246"/>
    </row>
    <row r="2834" spans="3:38" s="47" customFormat="1" ht="38.25" customHeight="1" x14ac:dyDescent="0.25">
      <c r="C2834" s="243"/>
      <c r="H2834" s="243"/>
      <c r="L2834" s="282"/>
      <c r="M2834" s="243"/>
      <c r="O2834" s="243"/>
      <c r="P2834" s="246"/>
      <c r="Q2834" s="246"/>
      <c r="R2834" s="246"/>
      <c r="S2834" s="246"/>
      <c r="T2834" s="246"/>
      <c r="U2834" s="246"/>
      <c r="V2834" s="246"/>
      <c r="W2834" s="246"/>
      <c r="X2834" s="246"/>
      <c r="Y2834" s="246"/>
      <c r="Z2834" s="246"/>
      <c r="AA2834" s="246"/>
      <c r="AB2834" s="246"/>
      <c r="AC2834" s="246"/>
      <c r="AD2834" s="246"/>
      <c r="AE2834" s="246"/>
      <c r="AF2834" s="246"/>
      <c r="AG2834" s="246"/>
      <c r="AH2834" s="246"/>
      <c r="AI2834" s="246"/>
      <c r="AJ2834" s="246"/>
      <c r="AK2834" s="246"/>
      <c r="AL2834" s="246"/>
    </row>
    <row r="2835" spans="3:38" s="47" customFormat="1" ht="38.25" customHeight="1" x14ac:dyDescent="0.25">
      <c r="C2835" s="243"/>
      <c r="H2835" s="243"/>
      <c r="L2835" s="282"/>
      <c r="M2835" s="243"/>
      <c r="O2835" s="243"/>
      <c r="P2835" s="246"/>
      <c r="Q2835" s="246"/>
      <c r="R2835" s="246"/>
      <c r="S2835" s="246"/>
      <c r="T2835" s="246"/>
      <c r="U2835" s="246"/>
      <c r="V2835" s="246"/>
      <c r="W2835" s="246"/>
      <c r="X2835" s="246"/>
      <c r="Y2835" s="246"/>
      <c r="Z2835" s="246"/>
      <c r="AA2835" s="246"/>
      <c r="AB2835" s="246"/>
      <c r="AC2835" s="246"/>
      <c r="AD2835" s="246"/>
      <c r="AE2835" s="246"/>
      <c r="AF2835" s="246"/>
      <c r="AG2835" s="246"/>
      <c r="AH2835" s="246"/>
      <c r="AI2835" s="246"/>
      <c r="AJ2835" s="246"/>
      <c r="AK2835" s="246"/>
      <c r="AL2835" s="246"/>
    </row>
    <row r="2836" spans="3:38" s="47" customFormat="1" ht="38.25" customHeight="1" x14ac:dyDescent="0.25">
      <c r="C2836" s="243"/>
      <c r="H2836" s="243"/>
      <c r="L2836" s="282"/>
      <c r="M2836" s="243"/>
      <c r="O2836" s="243"/>
      <c r="P2836" s="246"/>
      <c r="Q2836" s="246"/>
      <c r="R2836" s="246"/>
      <c r="S2836" s="246"/>
      <c r="T2836" s="246"/>
      <c r="U2836" s="246"/>
      <c r="V2836" s="246"/>
      <c r="W2836" s="246"/>
      <c r="X2836" s="246"/>
      <c r="Y2836" s="246"/>
      <c r="Z2836" s="246"/>
      <c r="AA2836" s="246"/>
      <c r="AB2836" s="246"/>
      <c r="AC2836" s="246"/>
      <c r="AD2836" s="246"/>
      <c r="AE2836" s="246"/>
      <c r="AF2836" s="246"/>
      <c r="AG2836" s="246"/>
      <c r="AH2836" s="246"/>
      <c r="AI2836" s="246"/>
      <c r="AJ2836" s="246"/>
      <c r="AK2836" s="246"/>
      <c r="AL2836" s="246"/>
    </row>
    <row r="2837" spans="3:38" s="47" customFormat="1" ht="38.25" customHeight="1" x14ac:dyDescent="0.25">
      <c r="C2837" s="243"/>
      <c r="H2837" s="243"/>
      <c r="L2837" s="282"/>
      <c r="M2837" s="243"/>
      <c r="O2837" s="243"/>
      <c r="P2837" s="246"/>
      <c r="Q2837" s="246"/>
      <c r="R2837" s="246"/>
      <c r="S2837" s="246"/>
      <c r="T2837" s="246"/>
      <c r="U2837" s="246"/>
      <c r="V2837" s="246"/>
      <c r="W2837" s="246"/>
      <c r="X2837" s="246"/>
      <c r="Y2837" s="246"/>
      <c r="Z2837" s="246"/>
      <c r="AA2837" s="246"/>
      <c r="AB2837" s="246"/>
      <c r="AC2837" s="246"/>
      <c r="AD2837" s="246"/>
      <c r="AE2837" s="246"/>
      <c r="AF2837" s="246"/>
      <c r="AG2837" s="246"/>
      <c r="AH2837" s="246"/>
      <c r="AI2837" s="246"/>
      <c r="AJ2837" s="246"/>
      <c r="AK2837" s="246"/>
      <c r="AL2837" s="246"/>
    </row>
    <row r="2838" spans="3:38" s="47" customFormat="1" ht="38.25" customHeight="1" x14ac:dyDescent="0.25">
      <c r="C2838" s="243"/>
      <c r="H2838" s="243"/>
      <c r="L2838" s="282"/>
      <c r="M2838" s="243"/>
      <c r="O2838" s="243"/>
      <c r="P2838" s="246"/>
      <c r="Q2838" s="246"/>
      <c r="R2838" s="246"/>
      <c r="S2838" s="246"/>
      <c r="T2838" s="246"/>
      <c r="U2838" s="246"/>
      <c r="V2838" s="246"/>
      <c r="W2838" s="246"/>
      <c r="X2838" s="246"/>
      <c r="Y2838" s="246"/>
      <c r="Z2838" s="246"/>
      <c r="AA2838" s="246"/>
      <c r="AB2838" s="246"/>
      <c r="AC2838" s="246"/>
      <c r="AD2838" s="246"/>
      <c r="AE2838" s="246"/>
      <c r="AF2838" s="246"/>
      <c r="AG2838" s="246"/>
      <c r="AH2838" s="246"/>
      <c r="AI2838" s="246"/>
      <c r="AJ2838" s="246"/>
      <c r="AK2838" s="246"/>
      <c r="AL2838" s="246"/>
    </row>
    <row r="2839" spans="3:38" s="47" customFormat="1" ht="38.25" customHeight="1" x14ac:dyDescent="0.25">
      <c r="C2839" s="243"/>
      <c r="H2839" s="243"/>
      <c r="L2839" s="282"/>
      <c r="M2839" s="243"/>
      <c r="O2839" s="243"/>
      <c r="P2839" s="246"/>
      <c r="Q2839" s="246"/>
      <c r="R2839" s="246"/>
      <c r="S2839" s="246"/>
      <c r="T2839" s="246"/>
      <c r="U2839" s="246"/>
      <c r="V2839" s="246"/>
      <c r="W2839" s="246"/>
      <c r="X2839" s="246"/>
      <c r="Y2839" s="246"/>
      <c r="Z2839" s="246"/>
      <c r="AA2839" s="246"/>
      <c r="AB2839" s="246"/>
      <c r="AC2839" s="246"/>
      <c r="AD2839" s="246"/>
      <c r="AE2839" s="246"/>
      <c r="AF2839" s="246"/>
      <c r="AG2839" s="246"/>
      <c r="AH2839" s="246"/>
      <c r="AI2839" s="246"/>
      <c r="AJ2839" s="246"/>
      <c r="AK2839" s="246"/>
      <c r="AL2839" s="246"/>
    </row>
    <row r="2840" spans="3:38" s="47" customFormat="1" ht="38.25" customHeight="1" x14ac:dyDescent="0.25">
      <c r="C2840" s="243"/>
      <c r="H2840" s="243"/>
      <c r="L2840" s="282"/>
      <c r="M2840" s="243"/>
      <c r="O2840" s="243"/>
      <c r="P2840" s="246"/>
      <c r="Q2840" s="246"/>
      <c r="R2840" s="246"/>
      <c r="S2840" s="246"/>
      <c r="T2840" s="246"/>
      <c r="U2840" s="246"/>
      <c r="V2840" s="246"/>
      <c r="W2840" s="246"/>
      <c r="X2840" s="246"/>
      <c r="Y2840" s="246"/>
      <c r="Z2840" s="246"/>
      <c r="AA2840" s="246"/>
      <c r="AB2840" s="246"/>
      <c r="AC2840" s="246"/>
      <c r="AD2840" s="246"/>
      <c r="AE2840" s="246"/>
      <c r="AF2840" s="246"/>
      <c r="AG2840" s="246"/>
      <c r="AH2840" s="246"/>
      <c r="AI2840" s="246"/>
      <c r="AJ2840" s="246"/>
      <c r="AK2840" s="246"/>
      <c r="AL2840" s="246"/>
    </row>
    <row r="2841" spans="3:38" s="47" customFormat="1" ht="38.25" customHeight="1" x14ac:dyDescent="0.25">
      <c r="C2841" s="243"/>
      <c r="H2841" s="243"/>
      <c r="L2841" s="282"/>
      <c r="M2841" s="243"/>
      <c r="O2841" s="243"/>
      <c r="P2841" s="246"/>
      <c r="Q2841" s="246"/>
      <c r="R2841" s="246"/>
      <c r="S2841" s="246"/>
      <c r="T2841" s="246"/>
      <c r="U2841" s="246"/>
      <c r="V2841" s="246"/>
      <c r="W2841" s="246"/>
      <c r="X2841" s="246"/>
      <c r="Y2841" s="246"/>
      <c r="Z2841" s="246"/>
      <c r="AA2841" s="246"/>
      <c r="AB2841" s="246"/>
      <c r="AC2841" s="246"/>
      <c r="AD2841" s="246"/>
      <c r="AE2841" s="246"/>
      <c r="AF2841" s="246"/>
      <c r="AG2841" s="246"/>
      <c r="AH2841" s="246"/>
      <c r="AI2841" s="246"/>
      <c r="AJ2841" s="246"/>
      <c r="AK2841" s="246"/>
      <c r="AL2841" s="246"/>
    </row>
    <row r="2842" spans="3:38" s="47" customFormat="1" ht="38.25" customHeight="1" x14ac:dyDescent="0.25">
      <c r="C2842" s="243"/>
      <c r="H2842" s="243"/>
      <c r="L2842" s="282"/>
      <c r="M2842" s="243"/>
      <c r="O2842" s="243"/>
      <c r="P2842" s="246"/>
      <c r="Q2842" s="246"/>
      <c r="R2842" s="246"/>
      <c r="S2842" s="246"/>
      <c r="T2842" s="246"/>
      <c r="U2842" s="246"/>
      <c r="V2842" s="246"/>
      <c r="W2842" s="246"/>
      <c r="X2842" s="246"/>
      <c r="Y2842" s="246"/>
      <c r="Z2842" s="246"/>
      <c r="AA2842" s="246"/>
      <c r="AB2842" s="246"/>
      <c r="AC2842" s="246"/>
      <c r="AD2842" s="246"/>
      <c r="AE2842" s="246"/>
      <c r="AF2842" s="246"/>
      <c r="AG2842" s="246"/>
      <c r="AH2842" s="246"/>
      <c r="AI2842" s="246"/>
      <c r="AJ2842" s="246"/>
      <c r="AK2842" s="246"/>
      <c r="AL2842" s="246"/>
    </row>
    <row r="2843" spans="3:38" s="47" customFormat="1" ht="38.25" customHeight="1" x14ac:dyDescent="0.25">
      <c r="C2843" s="243"/>
      <c r="H2843" s="243"/>
      <c r="L2843" s="282"/>
      <c r="M2843" s="243"/>
      <c r="O2843" s="243"/>
      <c r="P2843" s="246"/>
      <c r="Q2843" s="246"/>
      <c r="R2843" s="246"/>
      <c r="S2843" s="246"/>
      <c r="T2843" s="246"/>
      <c r="U2843" s="246"/>
      <c r="V2843" s="246"/>
      <c r="W2843" s="246"/>
      <c r="X2843" s="246"/>
      <c r="Y2843" s="246"/>
      <c r="Z2843" s="246"/>
      <c r="AA2843" s="246"/>
      <c r="AB2843" s="246"/>
      <c r="AC2843" s="246"/>
      <c r="AD2843" s="246"/>
      <c r="AE2843" s="246"/>
      <c r="AF2843" s="246"/>
      <c r="AG2843" s="246"/>
      <c r="AH2843" s="246"/>
      <c r="AI2843" s="246"/>
      <c r="AJ2843" s="246"/>
      <c r="AK2843" s="246"/>
      <c r="AL2843" s="246"/>
    </row>
    <row r="2844" spans="3:38" s="47" customFormat="1" ht="38.25" customHeight="1" x14ac:dyDescent="0.25">
      <c r="C2844" s="243"/>
      <c r="H2844" s="243"/>
      <c r="L2844" s="282"/>
      <c r="M2844" s="243"/>
      <c r="O2844" s="243"/>
      <c r="P2844" s="246"/>
      <c r="Q2844" s="246"/>
      <c r="R2844" s="246"/>
      <c r="S2844" s="246"/>
      <c r="T2844" s="246"/>
      <c r="U2844" s="246"/>
      <c r="V2844" s="246"/>
      <c r="W2844" s="246"/>
      <c r="X2844" s="246"/>
      <c r="Y2844" s="246"/>
      <c r="Z2844" s="246"/>
      <c r="AA2844" s="246"/>
      <c r="AB2844" s="246"/>
      <c r="AC2844" s="246"/>
      <c r="AD2844" s="246"/>
      <c r="AE2844" s="246"/>
      <c r="AF2844" s="246"/>
      <c r="AG2844" s="246"/>
      <c r="AH2844" s="246"/>
      <c r="AI2844" s="246"/>
      <c r="AJ2844" s="246"/>
      <c r="AK2844" s="246"/>
      <c r="AL2844" s="246"/>
    </row>
    <row r="2845" spans="3:38" s="47" customFormat="1" ht="38.25" customHeight="1" x14ac:dyDescent="0.25">
      <c r="C2845" s="243"/>
      <c r="H2845" s="243"/>
      <c r="L2845" s="282"/>
      <c r="M2845" s="243"/>
      <c r="O2845" s="243"/>
      <c r="P2845" s="246"/>
      <c r="Q2845" s="246"/>
      <c r="R2845" s="246"/>
      <c r="S2845" s="246"/>
      <c r="T2845" s="246"/>
      <c r="U2845" s="246"/>
      <c r="V2845" s="246"/>
      <c r="W2845" s="246"/>
      <c r="X2845" s="246"/>
      <c r="Y2845" s="246"/>
      <c r="Z2845" s="246"/>
      <c r="AA2845" s="246"/>
      <c r="AB2845" s="246"/>
      <c r="AC2845" s="246"/>
      <c r="AD2845" s="246"/>
      <c r="AE2845" s="246"/>
      <c r="AF2845" s="246"/>
      <c r="AG2845" s="246"/>
      <c r="AH2845" s="246"/>
      <c r="AI2845" s="246"/>
      <c r="AJ2845" s="246"/>
      <c r="AK2845" s="246"/>
      <c r="AL2845" s="246"/>
    </row>
    <row r="2846" spans="3:38" s="47" customFormat="1" ht="38.25" customHeight="1" x14ac:dyDescent="0.25">
      <c r="C2846" s="243"/>
      <c r="H2846" s="243"/>
      <c r="L2846" s="282"/>
      <c r="M2846" s="243"/>
      <c r="O2846" s="243"/>
      <c r="P2846" s="246"/>
      <c r="Q2846" s="246"/>
      <c r="R2846" s="246"/>
      <c r="S2846" s="246"/>
      <c r="T2846" s="246"/>
      <c r="U2846" s="246"/>
      <c r="V2846" s="246"/>
      <c r="W2846" s="246"/>
      <c r="X2846" s="246"/>
      <c r="Y2846" s="246"/>
      <c r="Z2846" s="246"/>
      <c r="AA2846" s="246"/>
      <c r="AB2846" s="246"/>
      <c r="AC2846" s="246"/>
      <c r="AD2846" s="246"/>
      <c r="AE2846" s="246"/>
      <c r="AF2846" s="246"/>
      <c r="AG2846" s="246"/>
      <c r="AH2846" s="246"/>
      <c r="AI2846" s="246"/>
      <c r="AJ2846" s="246"/>
      <c r="AK2846" s="246"/>
      <c r="AL2846" s="246"/>
    </row>
    <row r="2847" spans="3:38" s="47" customFormat="1" ht="38.25" customHeight="1" x14ac:dyDescent="0.25">
      <c r="C2847" s="243"/>
      <c r="H2847" s="243"/>
      <c r="L2847" s="282"/>
      <c r="M2847" s="243"/>
      <c r="O2847" s="243"/>
      <c r="P2847" s="246"/>
      <c r="Q2847" s="246"/>
      <c r="R2847" s="246"/>
      <c r="S2847" s="246"/>
      <c r="T2847" s="246"/>
      <c r="U2847" s="246"/>
      <c r="V2847" s="246"/>
      <c r="W2847" s="246"/>
      <c r="X2847" s="246"/>
      <c r="Y2847" s="246"/>
      <c r="Z2847" s="246"/>
      <c r="AA2847" s="246"/>
      <c r="AB2847" s="246"/>
      <c r="AC2847" s="246"/>
      <c r="AD2847" s="246"/>
      <c r="AE2847" s="246"/>
      <c r="AF2847" s="246"/>
      <c r="AG2847" s="246"/>
      <c r="AH2847" s="246"/>
      <c r="AI2847" s="246"/>
      <c r="AJ2847" s="246"/>
      <c r="AK2847" s="246"/>
      <c r="AL2847" s="246"/>
    </row>
    <row r="2848" spans="3:38" s="47" customFormat="1" ht="38.25" customHeight="1" x14ac:dyDescent="0.25">
      <c r="C2848" s="243"/>
      <c r="H2848" s="243"/>
      <c r="L2848" s="282"/>
      <c r="M2848" s="243"/>
      <c r="O2848" s="243"/>
      <c r="P2848" s="246"/>
      <c r="Q2848" s="246"/>
      <c r="R2848" s="246"/>
      <c r="S2848" s="246"/>
      <c r="T2848" s="246"/>
      <c r="U2848" s="246"/>
      <c r="V2848" s="246"/>
      <c r="W2848" s="246"/>
      <c r="X2848" s="246"/>
      <c r="Y2848" s="246"/>
      <c r="Z2848" s="246"/>
      <c r="AA2848" s="246"/>
      <c r="AB2848" s="246"/>
      <c r="AC2848" s="246"/>
      <c r="AD2848" s="246"/>
      <c r="AE2848" s="246"/>
      <c r="AF2848" s="246"/>
      <c r="AG2848" s="246"/>
      <c r="AH2848" s="246"/>
      <c r="AI2848" s="246"/>
      <c r="AJ2848" s="246"/>
      <c r="AK2848" s="246"/>
      <c r="AL2848" s="246"/>
    </row>
    <row r="2849" spans="3:38" s="47" customFormat="1" ht="38.25" customHeight="1" x14ac:dyDescent="0.25">
      <c r="C2849" s="243"/>
      <c r="H2849" s="243"/>
      <c r="L2849" s="282"/>
      <c r="M2849" s="243"/>
      <c r="O2849" s="243"/>
      <c r="P2849" s="246"/>
      <c r="Q2849" s="246"/>
      <c r="R2849" s="246"/>
      <c r="S2849" s="246"/>
      <c r="T2849" s="246"/>
      <c r="U2849" s="246"/>
      <c r="V2849" s="246"/>
      <c r="W2849" s="246"/>
      <c r="X2849" s="246"/>
      <c r="Y2849" s="246"/>
      <c r="Z2849" s="246"/>
      <c r="AA2849" s="246"/>
      <c r="AB2849" s="246"/>
      <c r="AC2849" s="246"/>
      <c r="AD2849" s="246"/>
      <c r="AE2849" s="246"/>
      <c r="AF2849" s="246"/>
      <c r="AG2849" s="246"/>
      <c r="AH2849" s="246"/>
      <c r="AI2849" s="246"/>
      <c r="AJ2849" s="246"/>
      <c r="AK2849" s="246"/>
      <c r="AL2849" s="246"/>
    </row>
    <row r="2850" spans="3:38" s="47" customFormat="1" ht="38.25" customHeight="1" x14ac:dyDescent="0.25">
      <c r="C2850" s="243"/>
      <c r="H2850" s="243"/>
      <c r="L2850" s="282"/>
      <c r="M2850" s="243"/>
      <c r="O2850" s="243"/>
      <c r="P2850" s="246"/>
      <c r="Q2850" s="246"/>
      <c r="R2850" s="246"/>
      <c r="S2850" s="246"/>
      <c r="T2850" s="246"/>
      <c r="U2850" s="246"/>
      <c r="V2850" s="246"/>
      <c r="W2850" s="246"/>
      <c r="X2850" s="246"/>
      <c r="Y2850" s="246"/>
      <c r="Z2850" s="246"/>
      <c r="AA2850" s="246"/>
      <c r="AB2850" s="246"/>
      <c r="AC2850" s="246"/>
      <c r="AD2850" s="246"/>
      <c r="AE2850" s="246"/>
      <c r="AF2850" s="246"/>
      <c r="AG2850" s="246"/>
      <c r="AH2850" s="246"/>
      <c r="AI2850" s="246"/>
      <c r="AJ2850" s="246"/>
      <c r="AK2850" s="246"/>
      <c r="AL2850" s="246"/>
    </row>
    <row r="2851" spans="3:38" s="47" customFormat="1" ht="38.25" customHeight="1" x14ac:dyDescent="0.25">
      <c r="C2851" s="243"/>
      <c r="H2851" s="243"/>
      <c r="L2851" s="282"/>
      <c r="M2851" s="243"/>
      <c r="O2851" s="243"/>
      <c r="P2851" s="246"/>
      <c r="Q2851" s="246"/>
      <c r="R2851" s="246"/>
      <c r="S2851" s="246"/>
      <c r="T2851" s="246"/>
      <c r="U2851" s="246"/>
      <c r="V2851" s="246"/>
      <c r="W2851" s="246"/>
      <c r="X2851" s="246"/>
      <c r="Y2851" s="246"/>
      <c r="Z2851" s="246"/>
      <c r="AA2851" s="246"/>
      <c r="AB2851" s="246"/>
      <c r="AC2851" s="246"/>
      <c r="AD2851" s="246"/>
      <c r="AE2851" s="246"/>
      <c r="AF2851" s="246"/>
      <c r="AG2851" s="246"/>
      <c r="AH2851" s="246"/>
      <c r="AI2851" s="246"/>
      <c r="AJ2851" s="246"/>
      <c r="AK2851" s="246"/>
      <c r="AL2851" s="246"/>
    </row>
    <row r="2852" spans="3:38" s="47" customFormat="1" ht="38.25" customHeight="1" x14ac:dyDescent="0.25">
      <c r="C2852" s="243"/>
      <c r="H2852" s="243"/>
      <c r="L2852" s="282"/>
      <c r="M2852" s="243"/>
      <c r="O2852" s="243"/>
      <c r="P2852" s="246"/>
      <c r="Q2852" s="246"/>
      <c r="R2852" s="246"/>
      <c r="S2852" s="246"/>
      <c r="T2852" s="246"/>
      <c r="U2852" s="246"/>
      <c r="V2852" s="246"/>
      <c r="W2852" s="246"/>
      <c r="X2852" s="246"/>
      <c r="Y2852" s="246"/>
      <c r="Z2852" s="246"/>
      <c r="AA2852" s="246"/>
      <c r="AB2852" s="246"/>
      <c r="AC2852" s="246"/>
      <c r="AD2852" s="246"/>
      <c r="AE2852" s="246"/>
      <c r="AF2852" s="246"/>
      <c r="AG2852" s="246"/>
      <c r="AH2852" s="246"/>
      <c r="AI2852" s="246"/>
      <c r="AJ2852" s="246"/>
      <c r="AK2852" s="246"/>
      <c r="AL2852" s="246"/>
    </row>
    <row r="2853" spans="3:38" s="47" customFormat="1" ht="38.25" customHeight="1" x14ac:dyDescent="0.25">
      <c r="C2853" s="243"/>
      <c r="H2853" s="243"/>
      <c r="L2853" s="282"/>
      <c r="M2853" s="243"/>
      <c r="O2853" s="243"/>
      <c r="P2853" s="246"/>
      <c r="Q2853" s="246"/>
      <c r="R2853" s="246"/>
      <c r="S2853" s="246"/>
      <c r="T2853" s="246"/>
      <c r="U2853" s="246"/>
      <c r="V2853" s="246"/>
      <c r="W2853" s="246"/>
      <c r="X2853" s="246"/>
      <c r="Y2853" s="246"/>
      <c r="Z2853" s="246"/>
      <c r="AA2853" s="246"/>
      <c r="AB2853" s="246"/>
      <c r="AC2853" s="246"/>
      <c r="AD2853" s="246"/>
      <c r="AE2853" s="246"/>
      <c r="AF2853" s="246"/>
      <c r="AG2853" s="246"/>
      <c r="AH2853" s="246"/>
      <c r="AI2853" s="246"/>
      <c r="AJ2853" s="246"/>
      <c r="AK2853" s="246"/>
      <c r="AL2853" s="246"/>
    </row>
    <row r="2854" spans="3:38" s="47" customFormat="1" ht="38.25" customHeight="1" x14ac:dyDescent="0.25">
      <c r="C2854" s="243"/>
      <c r="H2854" s="243"/>
      <c r="L2854" s="282"/>
      <c r="M2854" s="243"/>
      <c r="O2854" s="243"/>
      <c r="P2854" s="246"/>
      <c r="Q2854" s="246"/>
      <c r="R2854" s="246"/>
      <c r="S2854" s="246"/>
      <c r="T2854" s="246"/>
      <c r="U2854" s="246"/>
      <c r="V2854" s="246"/>
      <c r="W2854" s="246"/>
      <c r="X2854" s="246"/>
      <c r="Y2854" s="246"/>
      <c r="Z2854" s="246"/>
      <c r="AA2854" s="246"/>
      <c r="AB2854" s="246"/>
      <c r="AC2854" s="246"/>
      <c r="AD2854" s="246"/>
      <c r="AE2854" s="246"/>
      <c r="AF2854" s="246"/>
      <c r="AG2854" s="246"/>
      <c r="AH2854" s="246"/>
      <c r="AI2854" s="246"/>
      <c r="AJ2854" s="246"/>
      <c r="AK2854" s="246"/>
      <c r="AL2854" s="246"/>
    </row>
    <row r="2855" spans="3:38" s="47" customFormat="1" ht="38.25" customHeight="1" x14ac:dyDescent="0.25">
      <c r="C2855" s="243"/>
      <c r="H2855" s="243"/>
      <c r="L2855" s="282"/>
      <c r="M2855" s="243"/>
      <c r="O2855" s="243"/>
      <c r="P2855" s="246"/>
      <c r="Q2855" s="246"/>
      <c r="R2855" s="246"/>
      <c r="S2855" s="246"/>
      <c r="T2855" s="246"/>
      <c r="U2855" s="246"/>
      <c r="V2855" s="246"/>
      <c r="W2855" s="246"/>
      <c r="X2855" s="246"/>
      <c r="Y2855" s="246"/>
      <c r="Z2855" s="246"/>
      <c r="AA2855" s="246"/>
      <c r="AB2855" s="246"/>
      <c r="AC2855" s="246"/>
      <c r="AD2855" s="246"/>
      <c r="AE2855" s="246"/>
      <c r="AF2855" s="246"/>
      <c r="AG2855" s="246"/>
      <c r="AH2855" s="246"/>
      <c r="AI2855" s="246"/>
      <c r="AJ2855" s="246"/>
      <c r="AK2855" s="246"/>
      <c r="AL2855" s="246"/>
    </row>
    <row r="2856" spans="3:38" s="47" customFormat="1" ht="38.25" customHeight="1" x14ac:dyDescent="0.25">
      <c r="C2856" s="243"/>
      <c r="H2856" s="243"/>
      <c r="L2856" s="282"/>
      <c r="M2856" s="243"/>
      <c r="O2856" s="243"/>
      <c r="P2856" s="246"/>
      <c r="Q2856" s="246"/>
      <c r="R2856" s="246"/>
      <c r="S2856" s="246"/>
      <c r="T2856" s="246"/>
      <c r="U2856" s="246"/>
      <c r="V2856" s="246"/>
      <c r="W2856" s="246"/>
      <c r="X2856" s="246"/>
      <c r="Y2856" s="246"/>
      <c r="Z2856" s="246"/>
      <c r="AA2856" s="246"/>
      <c r="AB2856" s="246"/>
      <c r="AC2856" s="246"/>
      <c r="AD2856" s="246"/>
      <c r="AE2856" s="246"/>
      <c r="AF2856" s="246"/>
      <c r="AG2856" s="246"/>
      <c r="AH2856" s="246"/>
      <c r="AI2856" s="246"/>
      <c r="AJ2856" s="246"/>
      <c r="AK2856" s="246"/>
      <c r="AL2856" s="246"/>
    </row>
    <row r="2857" spans="3:38" s="47" customFormat="1" ht="38.25" customHeight="1" x14ac:dyDescent="0.25">
      <c r="C2857" s="243"/>
      <c r="H2857" s="243"/>
      <c r="L2857" s="282"/>
      <c r="M2857" s="243"/>
      <c r="O2857" s="243"/>
      <c r="P2857" s="246"/>
      <c r="Q2857" s="246"/>
      <c r="R2857" s="246"/>
      <c r="S2857" s="246"/>
      <c r="T2857" s="246"/>
      <c r="U2857" s="246"/>
      <c r="V2857" s="246"/>
      <c r="W2857" s="246"/>
      <c r="X2857" s="246"/>
      <c r="Y2857" s="246"/>
      <c r="Z2857" s="246"/>
      <c r="AA2857" s="246"/>
      <c r="AB2857" s="246"/>
      <c r="AC2857" s="246"/>
      <c r="AD2857" s="246"/>
      <c r="AE2857" s="246"/>
      <c r="AF2857" s="246"/>
      <c r="AG2857" s="246"/>
      <c r="AH2857" s="246"/>
      <c r="AI2857" s="246"/>
      <c r="AJ2857" s="246"/>
      <c r="AK2857" s="246"/>
      <c r="AL2857" s="246"/>
    </row>
    <row r="2858" spans="3:38" s="47" customFormat="1" ht="38.25" customHeight="1" x14ac:dyDescent="0.25">
      <c r="C2858" s="243"/>
      <c r="H2858" s="243"/>
      <c r="L2858" s="282"/>
      <c r="M2858" s="243"/>
      <c r="O2858" s="243"/>
      <c r="P2858" s="246"/>
      <c r="Q2858" s="246"/>
      <c r="R2858" s="246"/>
      <c r="S2858" s="246"/>
      <c r="T2858" s="246"/>
      <c r="U2858" s="246"/>
      <c r="V2858" s="246"/>
      <c r="W2858" s="246"/>
      <c r="X2858" s="246"/>
      <c r="Y2858" s="246"/>
      <c r="Z2858" s="246"/>
      <c r="AA2858" s="246"/>
      <c r="AB2858" s="246"/>
      <c r="AC2858" s="246"/>
      <c r="AD2858" s="246"/>
      <c r="AE2858" s="246"/>
      <c r="AF2858" s="246"/>
      <c r="AG2858" s="246"/>
      <c r="AH2858" s="246"/>
      <c r="AI2858" s="246"/>
      <c r="AJ2858" s="246"/>
      <c r="AK2858" s="246"/>
      <c r="AL2858" s="246"/>
    </row>
    <row r="2859" spans="3:38" s="47" customFormat="1" ht="38.25" customHeight="1" x14ac:dyDescent="0.25">
      <c r="C2859" s="243"/>
      <c r="H2859" s="243"/>
      <c r="L2859" s="282"/>
      <c r="M2859" s="243"/>
      <c r="O2859" s="243"/>
      <c r="P2859" s="246"/>
      <c r="Q2859" s="246"/>
      <c r="R2859" s="246"/>
      <c r="S2859" s="246"/>
      <c r="T2859" s="246"/>
      <c r="U2859" s="246"/>
      <c r="V2859" s="246"/>
      <c r="W2859" s="246"/>
      <c r="X2859" s="246"/>
      <c r="Y2859" s="246"/>
      <c r="Z2859" s="246"/>
      <c r="AA2859" s="246"/>
      <c r="AB2859" s="246"/>
      <c r="AC2859" s="246"/>
      <c r="AD2859" s="246"/>
      <c r="AE2859" s="246"/>
      <c r="AF2859" s="246"/>
      <c r="AG2859" s="246"/>
      <c r="AH2859" s="246"/>
      <c r="AI2859" s="246"/>
      <c r="AJ2859" s="246"/>
      <c r="AK2859" s="246"/>
      <c r="AL2859" s="246"/>
    </row>
    <row r="2860" spans="3:38" s="47" customFormat="1" ht="38.25" customHeight="1" x14ac:dyDescent="0.25">
      <c r="C2860" s="243"/>
      <c r="H2860" s="243"/>
      <c r="L2860" s="282"/>
      <c r="M2860" s="243"/>
      <c r="O2860" s="243"/>
      <c r="P2860" s="246"/>
      <c r="Q2860" s="246"/>
      <c r="R2860" s="246"/>
      <c r="S2860" s="246"/>
      <c r="T2860" s="246"/>
      <c r="U2860" s="246"/>
      <c r="V2860" s="246"/>
      <c r="W2860" s="246"/>
      <c r="X2860" s="246"/>
      <c r="Y2860" s="246"/>
      <c r="Z2860" s="246"/>
      <c r="AA2860" s="246"/>
      <c r="AB2860" s="246"/>
      <c r="AC2860" s="246"/>
      <c r="AD2860" s="246"/>
      <c r="AE2860" s="246"/>
      <c r="AF2860" s="246"/>
      <c r="AG2860" s="246"/>
      <c r="AH2860" s="246"/>
      <c r="AI2860" s="246"/>
      <c r="AJ2860" s="246"/>
      <c r="AK2860" s="246"/>
      <c r="AL2860" s="246"/>
    </row>
    <row r="2861" spans="3:38" s="47" customFormat="1" ht="38.25" customHeight="1" x14ac:dyDescent="0.25">
      <c r="C2861" s="243"/>
      <c r="H2861" s="243"/>
      <c r="L2861" s="282"/>
      <c r="M2861" s="243"/>
      <c r="O2861" s="243"/>
      <c r="P2861" s="246"/>
      <c r="Q2861" s="246"/>
      <c r="R2861" s="246"/>
      <c r="S2861" s="246"/>
      <c r="T2861" s="246"/>
      <c r="U2861" s="246"/>
      <c r="V2861" s="246"/>
      <c r="W2861" s="246"/>
      <c r="X2861" s="246"/>
      <c r="Y2861" s="246"/>
      <c r="Z2861" s="246"/>
      <c r="AA2861" s="246"/>
      <c r="AB2861" s="246"/>
      <c r="AC2861" s="246"/>
      <c r="AD2861" s="246"/>
      <c r="AE2861" s="246"/>
      <c r="AF2861" s="246"/>
      <c r="AG2861" s="246"/>
      <c r="AH2861" s="246"/>
      <c r="AI2861" s="246"/>
      <c r="AJ2861" s="246"/>
      <c r="AK2861" s="246"/>
      <c r="AL2861" s="246"/>
    </row>
    <row r="2862" spans="3:38" s="47" customFormat="1" ht="38.25" customHeight="1" x14ac:dyDescent="0.25">
      <c r="C2862" s="243"/>
      <c r="H2862" s="243"/>
      <c r="L2862" s="282"/>
      <c r="M2862" s="243"/>
      <c r="O2862" s="243"/>
      <c r="P2862" s="246"/>
      <c r="Q2862" s="246"/>
      <c r="R2862" s="246"/>
      <c r="S2862" s="246"/>
      <c r="T2862" s="246"/>
      <c r="U2862" s="246"/>
      <c r="V2862" s="246"/>
      <c r="W2862" s="246"/>
      <c r="X2862" s="246"/>
      <c r="Y2862" s="246"/>
      <c r="Z2862" s="246"/>
      <c r="AA2862" s="246"/>
      <c r="AB2862" s="246"/>
      <c r="AC2862" s="246"/>
      <c r="AD2862" s="246"/>
      <c r="AE2862" s="246"/>
      <c r="AF2862" s="246"/>
      <c r="AG2862" s="246"/>
      <c r="AH2862" s="246"/>
      <c r="AI2862" s="246"/>
      <c r="AJ2862" s="246"/>
      <c r="AK2862" s="246"/>
      <c r="AL2862" s="246"/>
    </row>
    <row r="2863" spans="3:38" s="47" customFormat="1" ht="38.25" customHeight="1" x14ac:dyDescent="0.25">
      <c r="C2863" s="243"/>
      <c r="H2863" s="243"/>
      <c r="L2863" s="282"/>
      <c r="M2863" s="243"/>
      <c r="O2863" s="243"/>
      <c r="P2863" s="246"/>
      <c r="Q2863" s="246"/>
      <c r="R2863" s="246"/>
      <c r="S2863" s="246"/>
      <c r="T2863" s="246"/>
      <c r="U2863" s="246"/>
      <c r="V2863" s="246"/>
      <c r="W2863" s="246"/>
      <c r="X2863" s="246"/>
      <c r="Y2863" s="246"/>
      <c r="Z2863" s="246"/>
      <c r="AA2863" s="246"/>
      <c r="AB2863" s="246"/>
      <c r="AC2863" s="246"/>
      <c r="AD2863" s="246"/>
      <c r="AE2863" s="246"/>
      <c r="AF2863" s="246"/>
      <c r="AG2863" s="246"/>
      <c r="AH2863" s="246"/>
      <c r="AI2863" s="246"/>
      <c r="AJ2863" s="246"/>
      <c r="AK2863" s="246"/>
      <c r="AL2863" s="246"/>
    </row>
    <row r="2864" spans="3:38" s="47" customFormat="1" ht="38.25" customHeight="1" x14ac:dyDescent="0.25">
      <c r="C2864" s="243"/>
      <c r="H2864" s="243"/>
      <c r="L2864" s="282"/>
      <c r="M2864" s="243"/>
      <c r="O2864" s="243"/>
      <c r="P2864" s="246"/>
      <c r="Q2864" s="246"/>
      <c r="R2864" s="246"/>
      <c r="S2864" s="246"/>
      <c r="T2864" s="246"/>
      <c r="U2864" s="246"/>
      <c r="V2864" s="246"/>
      <c r="W2864" s="246"/>
      <c r="X2864" s="246"/>
      <c r="Y2864" s="246"/>
      <c r="Z2864" s="246"/>
      <c r="AA2864" s="246"/>
      <c r="AB2864" s="246"/>
      <c r="AC2864" s="246"/>
      <c r="AD2864" s="246"/>
      <c r="AE2864" s="246"/>
      <c r="AF2864" s="246"/>
      <c r="AG2864" s="246"/>
      <c r="AH2864" s="246"/>
      <c r="AI2864" s="246"/>
      <c r="AJ2864" s="246"/>
      <c r="AK2864" s="246"/>
      <c r="AL2864" s="246"/>
    </row>
    <row r="2865" spans="3:38" s="47" customFormat="1" ht="38.25" customHeight="1" x14ac:dyDescent="0.25">
      <c r="C2865" s="243"/>
      <c r="H2865" s="243"/>
      <c r="L2865" s="282"/>
      <c r="M2865" s="243"/>
      <c r="O2865" s="243"/>
      <c r="P2865" s="246"/>
      <c r="Q2865" s="246"/>
      <c r="R2865" s="246"/>
      <c r="S2865" s="246"/>
      <c r="T2865" s="246"/>
      <c r="U2865" s="246"/>
      <c r="V2865" s="246"/>
      <c r="W2865" s="246"/>
      <c r="X2865" s="246"/>
      <c r="Y2865" s="246"/>
      <c r="Z2865" s="246"/>
      <c r="AA2865" s="246"/>
      <c r="AB2865" s="246"/>
      <c r="AC2865" s="246"/>
      <c r="AD2865" s="246"/>
      <c r="AE2865" s="246"/>
      <c r="AF2865" s="246"/>
      <c r="AG2865" s="246"/>
      <c r="AH2865" s="246"/>
      <c r="AI2865" s="246"/>
      <c r="AJ2865" s="246"/>
      <c r="AK2865" s="246"/>
      <c r="AL2865" s="246"/>
    </row>
    <row r="2866" spans="3:38" s="47" customFormat="1" ht="38.25" customHeight="1" x14ac:dyDescent="0.25">
      <c r="C2866" s="243"/>
      <c r="H2866" s="243"/>
      <c r="L2866" s="282"/>
      <c r="M2866" s="243"/>
      <c r="O2866" s="243"/>
      <c r="P2866" s="246"/>
      <c r="Q2866" s="246"/>
      <c r="R2866" s="246"/>
      <c r="S2866" s="246"/>
      <c r="T2866" s="246"/>
      <c r="U2866" s="246"/>
      <c r="V2866" s="246"/>
      <c r="W2866" s="246"/>
      <c r="X2866" s="246"/>
      <c r="Y2866" s="246"/>
      <c r="Z2866" s="246"/>
      <c r="AA2866" s="246"/>
      <c r="AB2866" s="246"/>
      <c r="AC2866" s="246"/>
      <c r="AD2866" s="246"/>
      <c r="AE2866" s="246"/>
      <c r="AF2866" s="246"/>
      <c r="AG2866" s="246"/>
      <c r="AH2866" s="246"/>
      <c r="AI2866" s="246"/>
      <c r="AJ2866" s="246"/>
      <c r="AK2866" s="246"/>
      <c r="AL2866" s="246"/>
    </row>
    <row r="2867" spans="3:38" s="47" customFormat="1" ht="38.25" customHeight="1" x14ac:dyDescent="0.25">
      <c r="C2867" s="243"/>
      <c r="H2867" s="243"/>
      <c r="L2867" s="282"/>
      <c r="M2867" s="243"/>
      <c r="O2867" s="243"/>
      <c r="P2867" s="246"/>
      <c r="Q2867" s="246"/>
      <c r="R2867" s="246"/>
      <c r="S2867" s="246"/>
      <c r="T2867" s="246"/>
      <c r="U2867" s="246"/>
      <c r="V2867" s="246"/>
      <c r="W2867" s="246"/>
      <c r="X2867" s="246"/>
      <c r="Y2867" s="246"/>
      <c r="Z2867" s="246"/>
      <c r="AA2867" s="246"/>
      <c r="AB2867" s="246"/>
      <c r="AC2867" s="246"/>
      <c r="AD2867" s="246"/>
      <c r="AE2867" s="246"/>
      <c r="AF2867" s="246"/>
      <c r="AG2867" s="246"/>
      <c r="AH2867" s="246"/>
      <c r="AI2867" s="246"/>
      <c r="AJ2867" s="246"/>
      <c r="AK2867" s="246"/>
      <c r="AL2867" s="246"/>
    </row>
    <row r="2868" spans="3:38" s="47" customFormat="1" ht="38.25" customHeight="1" x14ac:dyDescent="0.25">
      <c r="C2868" s="243"/>
      <c r="H2868" s="243"/>
      <c r="L2868" s="282"/>
      <c r="M2868" s="243"/>
      <c r="O2868" s="243"/>
      <c r="P2868" s="246"/>
      <c r="Q2868" s="246"/>
      <c r="R2868" s="246"/>
      <c r="S2868" s="246"/>
      <c r="T2868" s="246"/>
      <c r="U2868" s="246"/>
      <c r="V2868" s="246"/>
      <c r="W2868" s="246"/>
      <c r="X2868" s="246"/>
      <c r="Y2868" s="246"/>
      <c r="Z2868" s="246"/>
      <c r="AA2868" s="246"/>
      <c r="AB2868" s="246"/>
      <c r="AC2868" s="246"/>
      <c r="AD2868" s="246"/>
      <c r="AE2868" s="246"/>
      <c r="AF2868" s="246"/>
      <c r="AG2868" s="246"/>
      <c r="AH2868" s="246"/>
      <c r="AI2868" s="246"/>
      <c r="AJ2868" s="246"/>
      <c r="AK2868" s="246"/>
      <c r="AL2868" s="246"/>
    </row>
    <row r="2869" spans="3:38" s="47" customFormat="1" ht="38.25" customHeight="1" x14ac:dyDescent="0.25">
      <c r="C2869" s="243"/>
      <c r="H2869" s="243"/>
      <c r="L2869" s="282"/>
      <c r="M2869" s="243"/>
      <c r="O2869" s="243"/>
      <c r="P2869" s="246"/>
      <c r="Q2869" s="246"/>
      <c r="R2869" s="246"/>
      <c r="S2869" s="246"/>
      <c r="T2869" s="246"/>
      <c r="U2869" s="246"/>
      <c r="V2869" s="246"/>
      <c r="W2869" s="246"/>
      <c r="X2869" s="246"/>
      <c r="Y2869" s="246"/>
      <c r="Z2869" s="246"/>
      <c r="AA2869" s="246"/>
      <c r="AB2869" s="246"/>
      <c r="AC2869" s="246"/>
      <c r="AD2869" s="246"/>
      <c r="AE2869" s="246"/>
      <c r="AF2869" s="246"/>
      <c r="AG2869" s="246"/>
      <c r="AH2869" s="246"/>
      <c r="AI2869" s="246"/>
      <c r="AJ2869" s="246"/>
      <c r="AK2869" s="246"/>
      <c r="AL2869" s="246"/>
    </row>
    <row r="2870" spans="3:38" s="47" customFormat="1" ht="38.25" customHeight="1" x14ac:dyDescent="0.25">
      <c r="C2870" s="243"/>
      <c r="H2870" s="243"/>
      <c r="L2870" s="282"/>
      <c r="M2870" s="243"/>
      <c r="O2870" s="243"/>
      <c r="P2870" s="246"/>
      <c r="Q2870" s="246"/>
      <c r="R2870" s="246"/>
      <c r="S2870" s="246"/>
      <c r="T2870" s="246"/>
      <c r="U2870" s="246"/>
      <c r="V2870" s="246"/>
      <c r="W2870" s="246"/>
      <c r="X2870" s="246"/>
      <c r="Y2870" s="246"/>
      <c r="Z2870" s="246"/>
      <c r="AA2870" s="246"/>
      <c r="AB2870" s="246"/>
      <c r="AC2870" s="246"/>
      <c r="AD2870" s="246"/>
      <c r="AE2870" s="246"/>
      <c r="AF2870" s="246"/>
      <c r="AG2870" s="246"/>
      <c r="AH2870" s="246"/>
      <c r="AI2870" s="246"/>
      <c r="AJ2870" s="246"/>
      <c r="AK2870" s="246"/>
      <c r="AL2870" s="246"/>
    </row>
    <row r="2871" spans="3:38" s="47" customFormat="1" ht="38.25" customHeight="1" x14ac:dyDescent="0.25">
      <c r="C2871" s="243"/>
      <c r="H2871" s="243"/>
      <c r="L2871" s="282"/>
      <c r="M2871" s="243"/>
      <c r="O2871" s="243"/>
      <c r="P2871" s="246"/>
      <c r="Q2871" s="246"/>
      <c r="R2871" s="246"/>
      <c r="S2871" s="246"/>
      <c r="T2871" s="246"/>
      <c r="U2871" s="246"/>
      <c r="V2871" s="246"/>
      <c r="W2871" s="246"/>
      <c r="X2871" s="246"/>
      <c r="Y2871" s="246"/>
      <c r="Z2871" s="246"/>
      <c r="AA2871" s="246"/>
      <c r="AB2871" s="246"/>
      <c r="AC2871" s="246"/>
      <c r="AD2871" s="246"/>
      <c r="AE2871" s="246"/>
      <c r="AF2871" s="246"/>
      <c r="AG2871" s="246"/>
      <c r="AH2871" s="246"/>
      <c r="AI2871" s="246"/>
      <c r="AJ2871" s="246"/>
      <c r="AK2871" s="246"/>
      <c r="AL2871" s="246"/>
    </row>
    <row r="2872" spans="3:38" s="47" customFormat="1" ht="38.25" customHeight="1" x14ac:dyDescent="0.25">
      <c r="C2872" s="243"/>
      <c r="H2872" s="243"/>
      <c r="L2872" s="282"/>
      <c r="M2872" s="243"/>
      <c r="O2872" s="243"/>
      <c r="P2872" s="246"/>
      <c r="Q2872" s="246"/>
      <c r="R2872" s="246"/>
      <c r="S2872" s="246"/>
      <c r="T2872" s="246"/>
      <c r="U2872" s="246"/>
      <c r="V2872" s="246"/>
      <c r="W2872" s="246"/>
      <c r="X2872" s="246"/>
      <c r="Y2872" s="246"/>
      <c r="Z2872" s="246"/>
      <c r="AA2872" s="246"/>
      <c r="AB2872" s="246"/>
      <c r="AC2872" s="246"/>
      <c r="AD2872" s="246"/>
      <c r="AE2872" s="246"/>
      <c r="AF2872" s="246"/>
      <c r="AG2872" s="246"/>
      <c r="AH2872" s="246"/>
      <c r="AI2872" s="246"/>
      <c r="AJ2872" s="246"/>
      <c r="AK2872" s="246"/>
      <c r="AL2872" s="246"/>
    </row>
    <row r="2873" spans="3:38" s="47" customFormat="1" ht="38.25" customHeight="1" x14ac:dyDescent="0.25">
      <c r="C2873" s="243"/>
      <c r="H2873" s="243"/>
      <c r="L2873" s="282"/>
      <c r="M2873" s="243"/>
      <c r="O2873" s="243"/>
      <c r="P2873" s="246"/>
      <c r="Q2873" s="246"/>
      <c r="R2873" s="246"/>
      <c r="S2873" s="246"/>
      <c r="T2873" s="246"/>
      <c r="U2873" s="246"/>
      <c r="V2873" s="246"/>
      <c r="W2873" s="246"/>
      <c r="X2873" s="246"/>
      <c r="Y2873" s="246"/>
      <c r="Z2873" s="246"/>
      <c r="AA2873" s="246"/>
      <c r="AB2873" s="246"/>
      <c r="AC2873" s="246"/>
      <c r="AD2873" s="246"/>
      <c r="AE2873" s="246"/>
      <c r="AF2873" s="246"/>
      <c r="AG2873" s="246"/>
      <c r="AH2873" s="246"/>
      <c r="AI2873" s="246"/>
      <c r="AJ2873" s="246"/>
      <c r="AK2873" s="246"/>
      <c r="AL2873" s="246"/>
    </row>
    <row r="2874" spans="3:38" s="47" customFormat="1" ht="38.25" customHeight="1" x14ac:dyDescent="0.25">
      <c r="C2874" s="243"/>
      <c r="H2874" s="243"/>
      <c r="L2874" s="282"/>
      <c r="M2874" s="243"/>
      <c r="O2874" s="243"/>
      <c r="P2874" s="246"/>
      <c r="Q2874" s="246"/>
      <c r="R2874" s="246"/>
      <c r="S2874" s="246"/>
      <c r="T2874" s="246"/>
      <c r="U2874" s="246"/>
      <c r="V2874" s="246"/>
      <c r="W2874" s="246"/>
      <c r="X2874" s="246"/>
      <c r="Y2874" s="246"/>
      <c r="Z2874" s="246"/>
      <c r="AA2874" s="246"/>
      <c r="AB2874" s="246"/>
      <c r="AC2874" s="246"/>
      <c r="AD2874" s="246"/>
      <c r="AE2874" s="246"/>
      <c r="AF2874" s="246"/>
      <c r="AG2874" s="246"/>
      <c r="AH2874" s="246"/>
      <c r="AI2874" s="246"/>
      <c r="AJ2874" s="246"/>
      <c r="AK2874" s="246"/>
      <c r="AL2874" s="246"/>
    </row>
    <row r="2875" spans="3:38" s="47" customFormat="1" ht="38.25" customHeight="1" x14ac:dyDescent="0.25">
      <c r="C2875" s="243"/>
      <c r="H2875" s="243"/>
      <c r="L2875" s="282"/>
      <c r="M2875" s="243"/>
      <c r="O2875" s="243"/>
      <c r="P2875" s="246"/>
      <c r="Q2875" s="246"/>
      <c r="R2875" s="246"/>
      <c r="S2875" s="246"/>
      <c r="T2875" s="246"/>
      <c r="U2875" s="246"/>
      <c r="V2875" s="246"/>
      <c r="W2875" s="246"/>
      <c r="X2875" s="246"/>
      <c r="Y2875" s="246"/>
      <c r="Z2875" s="246"/>
      <c r="AA2875" s="246"/>
      <c r="AB2875" s="246"/>
      <c r="AC2875" s="246"/>
      <c r="AD2875" s="246"/>
      <c r="AE2875" s="246"/>
      <c r="AF2875" s="246"/>
      <c r="AG2875" s="246"/>
      <c r="AH2875" s="246"/>
      <c r="AI2875" s="246"/>
      <c r="AJ2875" s="246"/>
      <c r="AK2875" s="246"/>
      <c r="AL2875" s="246"/>
    </row>
    <row r="2876" spans="3:38" s="47" customFormat="1" ht="38.25" customHeight="1" x14ac:dyDescent="0.25">
      <c r="C2876" s="243"/>
      <c r="H2876" s="243"/>
      <c r="L2876" s="282"/>
      <c r="M2876" s="243"/>
      <c r="O2876" s="243"/>
      <c r="P2876" s="246"/>
      <c r="Q2876" s="246"/>
      <c r="R2876" s="246"/>
      <c r="S2876" s="246"/>
      <c r="T2876" s="246"/>
      <c r="U2876" s="246"/>
      <c r="V2876" s="246"/>
      <c r="W2876" s="246"/>
      <c r="X2876" s="246"/>
      <c r="Y2876" s="246"/>
      <c r="Z2876" s="246"/>
      <c r="AA2876" s="246"/>
      <c r="AB2876" s="246"/>
      <c r="AC2876" s="246"/>
      <c r="AD2876" s="246"/>
      <c r="AE2876" s="246"/>
      <c r="AF2876" s="246"/>
      <c r="AG2876" s="246"/>
      <c r="AH2876" s="246"/>
      <c r="AI2876" s="246"/>
      <c r="AJ2876" s="246"/>
      <c r="AK2876" s="246"/>
      <c r="AL2876" s="246"/>
    </row>
    <row r="2877" spans="3:38" s="47" customFormat="1" ht="38.25" customHeight="1" x14ac:dyDescent="0.25">
      <c r="C2877" s="243"/>
      <c r="H2877" s="243"/>
      <c r="L2877" s="282"/>
      <c r="M2877" s="243"/>
      <c r="O2877" s="243"/>
      <c r="P2877" s="246"/>
      <c r="Q2877" s="246"/>
      <c r="R2877" s="246"/>
      <c r="S2877" s="246"/>
      <c r="T2877" s="246"/>
      <c r="U2877" s="246"/>
      <c r="V2877" s="246"/>
      <c r="W2877" s="246"/>
      <c r="X2877" s="246"/>
      <c r="Y2877" s="246"/>
      <c r="Z2877" s="246"/>
      <c r="AA2877" s="246"/>
      <c r="AB2877" s="246"/>
      <c r="AC2877" s="246"/>
      <c r="AD2877" s="246"/>
      <c r="AE2877" s="246"/>
      <c r="AF2877" s="246"/>
      <c r="AG2877" s="246"/>
      <c r="AH2877" s="246"/>
      <c r="AI2877" s="246"/>
      <c r="AJ2877" s="246"/>
      <c r="AK2877" s="246"/>
      <c r="AL2877" s="246"/>
    </row>
    <row r="2878" spans="3:38" s="47" customFormat="1" ht="38.25" customHeight="1" x14ac:dyDescent="0.25">
      <c r="C2878" s="243"/>
      <c r="H2878" s="243"/>
      <c r="L2878" s="282"/>
      <c r="M2878" s="243"/>
      <c r="O2878" s="243"/>
      <c r="P2878" s="246"/>
      <c r="Q2878" s="246"/>
      <c r="R2878" s="246"/>
      <c r="S2878" s="246"/>
      <c r="T2878" s="246"/>
      <c r="U2878" s="246"/>
      <c r="V2878" s="246"/>
      <c r="W2878" s="246"/>
      <c r="X2878" s="246"/>
      <c r="Y2878" s="246"/>
      <c r="Z2878" s="246"/>
      <c r="AA2878" s="246"/>
      <c r="AB2878" s="246"/>
      <c r="AC2878" s="246"/>
      <c r="AD2878" s="246"/>
      <c r="AE2878" s="246"/>
      <c r="AF2878" s="246"/>
      <c r="AG2878" s="246"/>
      <c r="AH2878" s="246"/>
      <c r="AI2878" s="246"/>
      <c r="AJ2878" s="246"/>
      <c r="AK2878" s="246"/>
      <c r="AL2878" s="246"/>
    </row>
    <row r="2879" spans="3:38" s="47" customFormat="1" ht="38.25" customHeight="1" x14ac:dyDescent="0.25">
      <c r="C2879" s="243"/>
      <c r="H2879" s="243"/>
      <c r="L2879" s="282"/>
      <c r="M2879" s="243"/>
      <c r="O2879" s="243"/>
      <c r="P2879" s="246"/>
      <c r="Q2879" s="246"/>
      <c r="R2879" s="246"/>
      <c r="S2879" s="246"/>
      <c r="T2879" s="246"/>
      <c r="U2879" s="246"/>
      <c r="V2879" s="246"/>
      <c r="W2879" s="246"/>
      <c r="X2879" s="246"/>
      <c r="Y2879" s="246"/>
      <c r="Z2879" s="246"/>
      <c r="AA2879" s="246"/>
      <c r="AB2879" s="246"/>
      <c r="AC2879" s="246"/>
      <c r="AD2879" s="246"/>
      <c r="AE2879" s="246"/>
      <c r="AF2879" s="246"/>
      <c r="AG2879" s="246"/>
      <c r="AH2879" s="246"/>
      <c r="AI2879" s="246"/>
      <c r="AJ2879" s="246"/>
      <c r="AK2879" s="246"/>
      <c r="AL2879" s="246"/>
    </row>
    <row r="2880" spans="3:38" s="47" customFormat="1" ht="38.25" customHeight="1" x14ac:dyDescent="0.25">
      <c r="C2880" s="243"/>
      <c r="H2880" s="243"/>
      <c r="L2880" s="282"/>
      <c r="M2880" s="243"/>
      <c r="O2880" s="243"/>
      <c r="P2880" s="246"/>
      <c r="Q2880" s="246"/>
      <c r="R2880" s="246"/>
      <c r="S2880" s="246"/>
      <c r="T2880" s="246"/>
      <c r="U2880" s="246"/>
      <c r="V2880" s="246"/>
      <c r="W2880" s="246"/>
      <c r="X2880" s="246"/>
      <c r="Y2880" s="246"/>
      <c r="Z2880" s="246"/>
      <c r="AA2880" s="246"/>
      <c r="AB2880" s="246"/>
      <c r="AC2880" s="246"/>
      <c r="AD2880" s="246"/>
      <c r="AE2880" s="246"/>
      <c r="AF2880" s="246"/>
      <c r="AG2880" s="246"/>
      <c r="AH2880" s="246"/>
      <c r="AI2880" s="246"/>
      <c r="AJ2880" s="246"/>
      <c r="AK2880" s="246"/>
      <c r="AL2880" s="246"/>
    </row>
    <row r="2881" spans="3:38" s="47" customFormat="1" ht="38.25" customHeight="1" x14ac:dyDescent="0.25">
      <c r="C2881" s="243"/>
      <c r="H2881" s="243"/>
      <c r="L2881" s="282"/>
      <c r="M2881" s="243"/>
      <c r="O2881" s="243"/>
      <c r="P2881" s="246"/>
      <c r="Q2881" s="246"/>
      <c r="R2881" s="246"/>
      <c r="S2881" s="246"/>
      <c r="T2881" s="246"/>
      <c r="U2881" s="246"/>
      <c r="V2881" s="246"/>
      <c r="W2881" s="246"/>
      <c r="X2881" s="246"/>
      <c r="Y2881" s="246"/>
      <c r="Z2881" s="246"/>
      <c r="AA2881" s="246"/>
      <c r="AB2881" s="246"/>
      <c r="AC2881" s="246"/>
      <c r="AD2881" s="246"/>
      <c r="AE2881" s="246"/>
      <c r="AF2881" s="246"/>
      <c r="AG2881" s="246"/>
      <c r="AH2881" s="246"/>
      <c r="AI2881" s="246"/>
      <c r="AJ2881" s="246"/>
      <c r="AK2881" s="246"/>
      <c r="AL2881" s="246"/>
    </row>
    <row r="2882" spans="3:38" s="47" customFormat="1" ht="38.25" customHeight="1" x14ac:dyDescent="0.25">
      <c r="C2882" s="243"/>
      <c r="H2882" s="243"/>
      <c r="L2882" s="282"/>
      <c r="M2882" s="243"/>
      <c r="O2882" s="243"/>
      <c r="P2882" s="246"/>
      <c r="Q2882" s="246"/>
      <c r="R2882" s="246"/>
      <c r="S2882" s="246"/>
      <c r="T2882" s="246"/>
      <c r="U2882" s="246"/>
      <c r="V2882" s="246"/>
      <c r="W2882" s="246"/>
      <c r="X2882" s="246"/>
      <c r="Y2882" s="246"/>
      <c r="Z2882" s="246"/>
      <c r="AA2882" s="246"/>
      <c r="AB2882" s="246"/>
      <c r="AC2882" s="246"/>
      <c r="AD2882" s="246"/>
      <c r="AE2882" s="246"/>
      <c r="AF2882" s="246"/>
      <c r="AG2882" s="246"/>
      <c r="AH2882" s="246"/>
      <c r="AI2882" s="246"/>
      <c r="AJ2882" s="246"/>
      <c r="AK2882" s="246"/>
      <c r="AL2882" s="246"/>
    </row>
    <row r="2883" spans="3:38" s="47" customFormat="1" ht="38.25" customHeight="1" x14ac:dyDescent="0.25">
      <c r="C2883" s="243"/>
      <c r="H2883" s="243"/>
      <c r="L2883" s="282"/>
      <c r="M2883" s="243"/>
      <c r="O2883" s="243"/>
      <c r="P2883" s="246"/>
      <c r="Q2883" s="246"/>
      <c r="R2883" s="246"/>
      <c r="S2883" s="246"/>
      <c r="T2883" s="246"/>
      <c r="U2883" s="246"/>
      <c r="V2883" s="246"/>
      <c r="W2883" s="246"/>
      <c r="X2883" s="246"/>
      <c r="Y2883" s="246"/>
      <c r="Z2883" s="246"/>
      <c r="AA2883" s="246"/>
      <c r="AB2883" s="246"/>
      <c r="AC2883" s="246"/>
      <c r="AD2883" s="246"/>
      <c r="AE2883" s="246"/>
      <c r="AF2883" s="246"/>
      <c r="AG2883" s="246"/>
      <c r="AH2883" s="246"/>
      <c r="AI2883" s="246"/>
      <c r="AJ2883" s="246"/>
      <c r="AK2883" s="246"/>
      <c r="AL2883" s="246"/>
    </row>
    <row r="2884" spans="3:38" s="47" customFormat="1" ht="38.25" customHeight="1" x14ac:dyDescent="0.25">
      <c r="C2884" s="243"/>
      <c r="H2884" s="243"/>
      <c r="L2884" s="282"/>
      <c r="M2884" s="243"/>
      <c r="O2884" s="243"/>
      <c r="P2884" s="246"/>
      <c r="Q2884" s="246"/>
      <c r="R2884" s="246"/>
      <c r="S2884" s="246"/>
      <c r="T2884" s="246"/>
      <c r="U2884" s="246"/>
      <c r="V2884" s="246"/>
      <c r="W2884" s="246"/>
      <c r="X2884" s="246"/>
      <c r="Y2884" s="246"/>
      <c r="Z2884" s="246"/>
      <c r="AA2884" s="246"/>
      <c r="AB2884" s="246"/>
      <c r="AC2884" s="246"/>
      <c r="AD2884" s="246"/>
      <c r="AE2884" s="246"/>
      <c r="AF2884" s="246"/>
      <c r="AG2884" s="246"/>
      <c r="AH2884" s="246"/>
      <c r="AI2884" s="246"/>
      <c r="AJ2884" s="246"/>
      <c r="AK2884" s="246"/>
      <c r="AL2884" s="246"/>
    </row>
    <row r="2885" spans="3:38" s="47" customFormat="1" ht="38.25" customHeight="1" x14ac:dyDescent="0.25">
      <c r="C2885" s="243"/>
      <c r="H2885" s="243"/>
      <c r="L2885" s="282"/>
      <c r="M2885" s="243"/>
      <c r="O2885" s="243"/>
      <c r="P2885" s="246"/>
      <c r="Q2885" s="246"/>
      <c r="R2885" s="246"/>
      <c r="S2885" s="246"/>
      <c r="T2885" s="246"/>
      <c r="U2885" s="246"/>
      <c r="V2885" s="246"/>
      <c r="W2885" s="246"/>
      <c r="X2885" s="246"/>
      <c r="Y2885" s="246"/>
      <c r="Z2885" s="246"/>
      <c r="AA2885" s="246"/>
      <c r="AB2885" s="246"/>
      <c r="AC2885" s="246"/>
      <c r="AD2885" s="246"/>
      <c r="AE2885" s="246"/>
      <c r="AF2885" s="246"/>
      <c r="AG2885" s="246"/>
      <c r="AH2885" s="246"/>
      <c r="AI2885" s="246"/>
      <c r="AJ2885" s="246"/>
      <c r="AK2885" s="246"/>
      <c r="AL2885" s="246"/>
    </row>
    <row r="2886" spans="3:38" s="47" customFormat="1" ht="38.25" customHeight="1" x14ac:dyDescent="0.25">
      <c r="C2886" s="243"/>
      <c r="H2886" s="243"/>
      <c r="L2886" s="282"/>
      <c r="M2886" s="243"/>
      <c r="O2886" s="243"/>
      <c r="P2886" s="246"/>
      <c r="Q2886" s="246"/>
      <c r="R2886" s="246"/>
      <c r="S2886" s="246"/>
      <c r="T2886" s="246"/>
      <c r="U2886" s="246"/>
      <c r="V2886" s="246"/>
      <c r="W2886" s="246"/>
      <c r="X2886" s="246"/>
      <c r="Y2886" s="246"/>
      <c r="Z2886" s="246"/>
      <c r="AA2886" s="246"/>
      <c r="AB2886" s="246"/>
      <c r="AC2886" s="246"/>
      <c r="AD2886" s="246"/>
      <c r="AE2886" s="246"/>
      <c r="AF2886" s="246"/>
      <c r="AG2886" s="246"/>
      <c r="AH2886" s="246"/>
      <c r="AI2886" s="246"/>
      <c r="AJ2886" s="246"/>
      <c r="AK2886" s="246"/>
      <c r="AL2886" s="246"/>
    </row>
    <row r="2887" spans="3:38" s="47" customFormat="1" ht="38.25" customHeight="1" x14ac:dyDescent="0.25">
      <c r="C2887" s="243"/>
      <c r="H2887" s="243"/>
      <c r="L2887" s="282"/>
      <c r="M2887" s="243"/>
      <c r="O2887" s="243"/>
      <c r="P2887" s="246"/>
      <c r="Q2887" s="246"/>
      <c r="R2887" s="246"/>
      <c r="S2887" s="246"/>
      <c r="T2887" s="246"/>
      <c r="U2887" s="246"/>
      <c r="V2887" s="246"/>
      <c r="W2887" s="246"/>
      <c r="X2887" s="246"/>
      <c r="Y2887" s="246"/>
      <c r="Z2887" s="246"/>
      <c r="AA2887" s="246"/>
      <c r="AB2887" s="246"/>
      <c r="AC2887" s="246"/>
      <c r="AD2887" s="246"/>
      <c r="AE2887" s="246"/>
      <c r="AF2887" s="246"/>
      <c r="AG2887" s="246"/>
      <c r="AH2887" s="246"/>
      <c r="AI2887" s="246"/>
      <c r="AJ2887" s="246"/>
      <c r="AK2887" s="246"/>
      <c r="AL2887" s="246"/>
    </row>
    <row r="2888" spans="3:38" s="47" customFormat="1" ht="38.25" customHeight="1" x14ac:dyDescent="0.25">
      <c r="C2888" s="243"/>
      <c r="H2888" s="243"/>
      <c r="L2888" s="282"/>
      <c r="M2888" s="243"/>
      <c r="O2888" s="243"/>
      <c r="P2888" s="246"/>
      <c r="Q2888" s="246"/>
      <c r="R2888" s="246"/>
      <c r="S2888" s="246"/>
      <c r="T2888" s="246"/>
      <c r="U2888" s="246"/>
      <c r="V2888" s="246"/>
      <c r="W2888" s="246"/>
      <c r="X2888" s="246"/>
      <c r="Y2888" s="246"/>
      <c r="Z2888" s="246"/>
      <c r="AA2888" s="246"/>
      <c r="AB2888" s="246"/>
      <c r="AC2888" s="246"/>
      <c r="AD2888" s="246"/>
      <c r="AE2888" s="246"/>
      <c r="AF2888" s="246"/>
      <c r="AG2888" s="246"/>
      <c r="AH2888" s="246"/>
      <c r="AI2888" s="246"/>
      <c r="AJ2888" s="246"/>
      <c r="AK2888" s="246"/>
      <c r="AL2888" s="246"/>
    </row>
    <row r="2889" spans="3:38" s="47" customFormat="1" ht="38.25" customHeight="1" x14ac:dyDescent="0.25">
      <c r="C2889" s="243"/>
      <c r="H2889" s="243"/>
      <c r="L2889" s="282"/>
      <c r="M2889" s="243"/>
      <c r="O2889" s="243"/>
      <c r="P2889" s="246"/>
      <c r="Q2889" s="246"/>
      <c r="R2889" s="246"/>
      <c r="S2889" s="246"/>
      <c r="T2889" s="246"/>
      <c r="U2889" s="246"/>
      <c r="V2889" s="246"/>
      <c r="W2889" s="246"/>
      <c r="X2889" s="246"/>
      <c r="Y2889" s="246"/>
      <c r="Z2889" s="246"/>
      <c r="AA2889" s="246"/>
      <c r="AB2889" s="246"/>
      <c r="AC2889" s="246"/>
      <c r="AD2889" s="246"/>
      <c r="AE2889" s="246"/>
      <c r="AF2889" s="246"/>
      <c r="AG2889" s="246"/>
      <c r="AH2889" s="246"/>
      <c r="AI2889" s="246"/>
      <c r="AJ2889" s="246"/>
      <c r="AK2889" s="246"/>
      <c r="AL2889" s="246"/>
    </row>
    <row r="2890" spans="3:38" s="47" customFormat="1" ht="38.25" customHeight="1" x14ac:dyDescent="0.25">
      <c r="C2890" s="243"/>
      <c r="H2890" s="243"/>
      <c r="L2890" s="282"/>
      <c r="M2890" s="243"/>
      <c r="O2890" s="243"/>
      <c r="P2890" s="246"/>
      <c r="Q2890" s="246"/>
      <c r="R2890" s="246"/>
      <c r="S2890" s="246"/>
      <c r="T2890" s="246"/>
      <c r="U2890" s="246"/>
      <c r="V2890" s="246"/>
      <c r="W2890" s="246"/>
      <c r="X2890" s="246"/>
      <c r="Y2890" s="246"/>
      <c r="Z2890" s="246"/>
      <c r="AA2890" s="246"/>
      <c r="AB2890" s="246"/>
      <c r="AC2890" s="246"/>
      <c r="AD2890" s="246"/>
      <c r="AE2890" s="246"/>
      <c r="AF2890" s="246"/>
      <c r="AG2890" s="246"/>
      <c r="AH2890" s="246"/>
      <c r="AI2890" s="246"/>
      <c r="AJ2890" s="246"/>
      <c r="AK2890" s="246"/>
      <c r="AL2890" s="246"/>
    </row>
    <row r="2891" spans="3:38" s="47" customFormat="1" ht="38.25" customHeight="1" x14ac:dyDescent="0.25">
      <c r="C2891" s="243"/>
      <c r="H2891" s="243"/>
      <c r="L2891" s="282"/>
      <c r="M2891" s="243"/>
      <c r="O2891" s="243"/>
      <c r="P2891" s="246"/>
      <c r="Q2891" s="246"/>
      <c r="R2891" s="246"/>
      <c r="S2891" s="246"/>
      <c r="T2891" s="246"/>
      <c r="U2891" s="246"/>
      <c r="V2891" s="246"/>
      <c r="W2891" s="246"/>
      <c r="X2891" s="246"/>
      <c r="Y2891" s="246"/>
      <c r="Z2891" s="246"/>
      <c r="AA2891" s="246"/>
      <c r="AB2891" s="246"/>
      <c r="AC2891" s="246"/>
      <c r="AD2891" s="246"/>
      <c r="AE2891" s="246"/>
      <c r="AF2891" s="246"/>
      <c r="AG2891" s="246"/>
      <c r="AH2891" s="246"/>
      <c r="AI2891" s="246"/>
      <c r="AJ2891" s="246"/>
      <c r="AK2891" s="246"/>
      <c r="AL2891" s="246"/>
    </row>
    <row r="2892" spans="3:38" s="47" customFormat="1" ht="38.25" customHeight="1" x14ac:dyDescent="0.25">
      <c r="C2892" s="243"/>
      <c r="H2892" s="243"/>
      <c r="L2892" s="282"/>
      <c r="M2892" s="243"/>
      <c r="O2892" s="243"/>
      <c r="P2892" s="246"/>
      <c r="Q2892" s="246"/>
      <c r="R2892" s="246"/>
      <c r="S2892" s="246"/>
      <c r="T2892" s="246"/>
      <c r="U2892" s="246"/>
      <c r="V2892" s="246"/>
      <c r="W2892" s="246"/>
      <c r="X2892" s="246"/>
      <c r="Y2892" s="246"/>
      <c r="Z2892" s="246"/>
      <c r="AA2892" s="246"/>
      <c r="AB2892" s="246"/>
      <c r="AC2892" s="246"/>
      <c r="AD2892" s="246"/>
      <c r="AE2892" s="246"/>
      <c r="AF2892" s="246"/>
      <c r="AG2892" s="246"/>
      <c r="AH2892" s="246"/>
      <c r="AI2892" s="246"/>
      <c r="AJ2892" s="246"/>
      <c r="AK2892" s="246"/>
      <c r="AL2892" s="246"/>
    </row>
    <row r="2893" spans="3:38" s="47" customFormat="1" ht="38.25" customHeight="1" x14ac:dyDescent="0.25">
      <c r="C2893" s="243"/>
      <c r="H2893" s="243"/>
      <c r="L2893" s="282"/>
      <c r="M2893" s="243"/>
      <c r="O2893" s="243"/>
      <c r="P2893" s="246"/>
      <c r="Q2893" s="246"/>
      <c r="R2893" s="246"/>
      <c r="S2893" s="246"/>
      <c r="T2893" s="246"/>
      <c r="U2893" s="246"/>
      <c r="V2893" s="246"/>
      <c r="W2893" s="246"/>
      <c r="X2893" s="246"/>
      <c r="Y2893" s="246"/>
      <c r="Z2893" s="246"/>
      <c r="AA2893" s="246"/>
      <c r="AB2893" s="246"/>
      <c r="AC2893" s="246"/>
      <c r="AD2893" s="246"/>
      <c r="AE2893" s="246"/>
      <c r="AF2893" s="246"/>
      <c r="AG2893" s="246"/>
      <c r="AH2893" s="246"/>
      <c r="AI2893" s="246"/>
      <c r="AJ2893" s="246"/>
      <c r="AK2893" s="246"/>
      <c r="AL2893" s="246"/>
    </row>
    <row r="2894" spans="3:38" s="47" customFormat="1" ht="38.25" customHeight="1" x14ac:dyDescent="0.25">
      <c r="C2894" s="243"/>
      <c r="H2894" s="243"/>
      <c r="L2894" s="282"/>
      <c r="M2894" s="243"/>
      <c r="O2894" s="243"/>
      <c r="P2894" s="246"/>
      <c r="Q2894" s="246"/>
      <c r="R2894" s="246"/>
      <c r="S2894" s="246"/>
      <c r="T2894" s="246"/>
      <c r="U2894" s="246"/>
      <c r="V2894" s="246"/>
      <c r="W2894" s="246"/>
      <c r="X2894" s="246"/>
      <c r="Y2894" s="246"/>
      <c r="Z2894" s="246"/>
      <c r="AA2894" s="246"/>
      <c r="AB2894" s="246"/>
      <c r="AC2894" s="246"/>
      <c r="AD2894" s="246"/>
      <c r="AE2894" s="246"/>
      <c r="AF2894" s="246"/>
      <c r="AG2894" s="246"/>
      <c r="AH2894" s="246"/>
      <c r="AI2894" s="246"/>
      <c r="AJ2894" s="246"/>
      <c r="AK2894" s="246"/>
      <c r="AL2894" s="246"/>
    </row>
    <row r="2895" spans="3:38" s="47" customFormat="1" ht="38.25" customHeight="1" x14ac:dyDescent="0.25">
      <c r="C2895" s="243"/>
      <c r="H2895" s="243"/>
      <c r="L2895" s="282"/>
      <c r="M2895" s="243"/>
      <c r="O2895" s="243"/>
      <c r="P2895" s="246"/>
      <c r="Q2895" s="246"/>
      <c r="R2895" s="246"/>
      <c r="S2895" s="246"/>
      <c r="T2895" s="246"/>
      <c r="U2895" s="246"/>
      <c r="V2895" s="246"/>
      <c r="W2895" s="246"/>
      <c r="X2895" s="246"/>
      <c r="Y2895" s="246"/>
      <c r="Z2895" s="246"/>
      <c r="AA2895" s="246"/>
      <c r="AB2895" s="246"/>
      <c r="AC2895" s="246"/>
      <c r="AD2895" s="246"/>
      <c r="AE2895" s="246"/>
      <c r="AF2895" s="246"/>
      <c r="AG2895" s="246"/>
      <c r="AH2895" s="246"/>
      <c r="AI2895" s="246"/>
      <c r="AJ2895" s="246"/>
      <c r="AK2895" s="246"/>
      <c r="AL2895" s="246"/>
    </row>
    <row r="2896" spans="3:38" s="47" customFormat="1" ht="38.25" customHeight="1" x14ac:dyDescent="0.25">
      <c r="C2896" s="243"/>
      <c r="H2896" s="243"/>
      <c r="L2896" s="282"/>
      <c r="M2896" s="243"/>
      <c r="O2896" s="243"/>
      <c r="P2896" s="246"/>
      <c r="Q2896" s="246"/>
      <c r="R2896" s="246"/>
      <c r="S2896" s="246"/>
      <c r="T2896" s="246"/>
      <c r="U2896" s="246"/>
      <c r="V2896" s="246"/>
      <c r="W2896" s="246"/>
      <c r="X2896" s="246"/>
      <c r="Y2896" s="246"/>
      <c r="Z2896" s="246"/>
      <c r="AA2896" s="246"/>
      <c r="AB2896" s="246"/>
      <c r="AC2896" s="246"/>
      <c r="AD2896" s="246"/>
      <c r="AE2896" s="246"/>
      <c r="AF2896" s="246"/>
      <c r="AG2896" s="246"/>
      <c r="AH2896" s="246"/>
      <c r="AI2896" s="246"/>
      <c r="AJ2896" s="246"/>
      <c r="AK2896" s="246"/>
      <c r="AL2896" s="246"/>
    </row>
    <row r="2897" spans="3:38" s="47" customFormat="1" ht="38.25" customHeight="1" x14ac:dyDescent="0.25">
      <c r="C2897" s="243"/>
      <c r="H2897" s="243"/>
      <c r="L2897" s="282"/>
      <c r="M2897" s="243"/>
      <c r="O2897" s="243"/>
      <c r="P2897" s="246"/>
      <c r="Q2897" s="246"/>
      <c r="R2897" s="246"/>
      <c r="S2897" s="246"/>
      <c r="T2897" s="246"/>
      <c r="U2897" s="246"/>
      <c r="V2897" s="246"/>
      <c r="W2897" s="246"/>
      <c r="X2897" s="246"/>
      <c r="Y2897" s="246"/>
      <c r="Z2897" s="246"/>
      <c r="AA2897" s="246"/>
      <c r="AB2897" s="246"/>
      <c r="AC2897" s="246"/>
      <c r="AD2897" s="246"/>
      <c r="AE2897" s="246"/>
      <c r="AF2897" s="246"/>
      <c r="AG2897" s="246"/>
      <c r="AH2897" s="246"/>
      <c r="AI2897" s="246"/>
      <c r="AJ2897" s="246"/>
      <c r="AK2897" s="246"/>
      <c r="AL2897" s="246"/>
    </row>
    <row r="2898" spans="3:38" s="47" customFormat="1" ht="38.25" customHeight="1" x14ac:dyDescent="0.25">
      <c r="C2898" s="243"/>
      <c r="H2898" s="243"/>
      <c r="L2898" s="282"/>
      <c r="M2898" s="243"/>
      <c r="O2898" s="243"/>
      <c r="P2898" s="246"/>
      <c r="Q2898" s="246"/>
      <c r="R2898" s="246"/>
      <c r="S2898" s="246"/>
      <c r="T2898" s="246"/>
      <c r="U2898" s="246"/>
      <c r="V2898" s="246"/>
      <c r="W2898" s="246"/>
      <c r="X2898" s="246"/>
      <c r="Y2898" s="246"/>
      <c r="Z2898" s="246"/>
      <c r="AA2898" s="246"/>
      <c r="AB2898" s="246"/>
      <c r="AC2898" s="246"/>
      <c r="AD2898" s="246"/>
      <c r="AE2898" s="246"/>
      <c r="AF2898" s="246"/>
      <c r="AG2898" s="246"/>
      <c r="AH2898" s="246"/>
      <c r="AI2898" s="246"/>
      <c r="AJ2898" s="246"/>
      <c r="AK2898" s="246"/>
      <c r="AL2898" s="246"/>
    </row>
    <row r="2899" spans="3:38" s="47" customFormat="1" ht="38.25" customHeight="1" x14ac:dyDescent="0.25">
      <c r="C2899" s="243"/>
      <c r="H2899" s="243"/>
      <c r="L2899" s="282"/>
      <c r="M2899" s="243"/>
      <c r="O2899" s="243"/>
      <c r="P2899" s="246"/>
      <c r="Q2899" s="246"/>
      <c r="R2899" s="246"/>
      <c r="S2899" s="246"/>
      <c r="T2899" s="246"/>
      <c r="U2899" s="246"/>
      <c r="V2899" s="246"/>
      <c r="W2899" s="246"/>
      <c r="X2899" s="246"/>
      <c r="Y2899" s="246"/>
      <c r="Z2899" s="246"/>
      <c r="AA2899" s="246"/>
      <c r="AB2899" s="246"/>
      <c r="AC2899" s="246"/>
      <c r="AD2899" s="246"/>
      <c r="AE2899" s="246"/>
      <c r="AF2899" s="246"/>
      <c r="AG2899" s="246"/>
      <c r="AH2899" s="246"/>
      <c r="AI2899" s="246"/>
      <c r="AJ2899" s="246"/>
      <c r="AK2899" s="246"/>
      <c r="AL2899" s="246"/>
    </row>
    <row r="2900" spans="3:38" s="47" customFormat="1" ht="38.25" customHeight="1" x14ac:dyDescent="0.25">
      <c r="C2900" s="243"/>
      <c r="H2900" s="243"/>
      <c r="L2900" s="282"/>
      <c r="M2900" s="243"/>
      <c r="O2900" s="243"/>
      <c r="P2900" s="246"/>
      <c r="Q2900" s="246"/>
      <c r="R2900" s="246"/>
      <c r="S2900" s="246"/>
      <c r="T2900" s="246"/>
      <c r="U2900" s="246"/>
      <c r="V2900" s="246"/>
      <c r="W2900" s="246"/>
      <c r="X2900" s="246"/>
      <c r="Y2900" s="246"/>
      <c r="Z2900" s="246"/>
      <c r="AA2900" s="246"/>
      <c r="AB2900" s="246"/>
      <c r="AC2900" s="246"/>
      <c r="AD2900" s="246"/>
      <c r="AE2900" s="246"/>
      <c r="AF2900" s="246"/>
      <c r="AG2900" s="246"/>
      <c r="AH2900" s="246"/>
      <c r="AI2900" s="246"/>
      <c r="AJ2900" s="246"/>
      <c r="AK2900" s="246"/>
      <c r="AL2900" s="246"/>
    </row>
    <row r="2901" spans="3:38" s="47" customFormat="1" ht="38.25" customHeight="1" x14ac:dyDescent="0.25">
      <c r="C2901" s="243"/>
      <c r="H2901" s="243"/>
      <c r="L2901" s="282"/>
      <c r="M2901" s="243"/>
      <c r="O2901" s="243"/>
      <c r="P2901" s="246"/>
      <c r="Q2901" s="246"/>
      <c r="R2901" s="246"/>
      <c r="S2901" s="246"/>
      <c r="T2901" s="246"/>
      <c r="U2901" s="246"/>
      <c r="V2901" s="246"/>
      <c r="W2901" s="246"/>
      <c r="X2901" s="246"/>
      <c r="Y2901" s="246"/>
      <c r="Z2901" s="246"/>
      <c r="AA2901" s="246"/>
      <c r="AB2901" s="246"/>
      <c r="AC2901" s="246"/>
      <c r="AD2901" s="246"/>
      <c r="AE2901" s="246"/>
      <c r="AF2901" s="246"/>
      <c r="AG2901" s="246"/>
      <c r="AH2901" s="246"/>
      <c r="AI2901" s="246"/>
      <c r="AJ2901" s="246"/>
      <c r="AK2901" s="246"/>
      <c r="AL2901" s="246"/>
    </row>
    <row r="2902" spans="3:38" s="47" customFormat="1" ht="38.25" customHeight="1" x14ac:dyDescent="0.25">
      <c r="C2902" s="243"/>
      <c r="H2902" s="243"/>
      <c r="L2902" s="282"/>
      <c r="M2902" s="243"/>
      <c r="O2902" s="243"/>
      <c r="P2902" s="246"/>
      <c r="Q2902" s="246"/>
      <c r="R2902" s="246"/>
      <c r="S2902" s="246"/>
      <c r="T2902" s="246"/>
      <c r="U2902" s="246"/>
      <c r="V2902" s="246"/>
      <c r="W2902" s="246"/>
      <c r="X2902" s="246"/>
      <c r="Y2902" s="246"/>
      <c r="Z2902" s="246"/>
      <c r="AA2902" s="246"/>
      <c r="AB2902" s="246"/>
      <c r="AC2902" s="246"/>
      <c r="AD2902" s="246"/>
      <c r="AE2902" s="246"/>
      <c r="AF2902" s="246"/>
      <c r="AG2902" s="246"/>
      <c r="AH2902" s="246"/>
      <c r="AI2902" s="246"/>
      <c r="AJ2902" s="246"/>
      <c r="AK2902" s="246"/>
      <c r="AL2902" s="246"/>
    </row>
    <row r="2903" spans="3:38" s="47" customFormat="1" ht="38.25" customHeight="1" x14ac:dyDescent="0.25">
      <c r="C2903" s="243"/>
      <c r="H2903" s="243"/>
      <c r="L2903" s="282"/>
      <c r="M2903" s="243"/>
      <c r="O2903" s="243"/>
      <c r="P2903" s="246"/>
      <c r="Q2903" s="246"/>
      <c r="R2903" s="246"/>
      <c r="S2903" s="246"/>
      <c r="T2903" s="246"/>
      <c r="U2903" s="246"/>
      <c r="V2903" s="246"/>
      <c r="W2903" s="246"/>
      <c r="X2903" s="246"/>
      <c r="Y2903" s="246"/>
      <c r="Z2903" s="246"/>
      <c r="AA2903" s="246"/>
      <c r="AB2903" s="246"/>
      <c r="AC2903" s="246"/>
      <c r="AD2903" s="246"/>
      <c r="AE2903" s="246"/>
      <c r="AF2903" s="246"/>
      <c r="AG2903" s="246"/>
      <c r="AH2903" s="246"/>
      <c r="AI2903" s="246"/>
      <c r="AJ2903" s="246"/>
      <c r="AK2903" s="246"/>
      <c r="AL2903" s="246"/>
    </row>
    <row r="2904" spans="3:38" s="47" customFormat="1" ht="38.25" customHeight="1" x14ac:dyDescent="0.25">
      <c r="C2904" s="243"/>
      <c r="H2904" s="243"/>
      <c r="L2904" s="282"/>
      <c r="M2904" s="243"/>
      <c r="O2904" s="243"/>
      <c r="P2904" s="246"/>
      <c r="Q2904" s="246"/>
      <c r="R2904" s="246"/>
      <c r="S2904" s="246"/>
      <c r="T2904" s="246"/>
      <c r="U2904" s="246"/>
      <c r="V2904" s="246"/>
      <c r="W2904" s="246"/>
      <c r="X2904" s="246"/>
      <c r="Y2904" s="246"/>
      <c r="Z2904" s="246"/>
      <c r="AA2904" s="246"/>
      <c r="AB2904" s="246"/>
      <c r="AC2904" s="246"/>
      <c r="AD2904" s="246"/>
      <c r="AE2904" s="246"/>
      <c r="AF2904" s="246"/>
      <c r="AG2904" s="246"/>
      <c r="AH2904" s="246"/>
      <c r="AI2904" s="246"/>
      <c r="AJ2904" s="246"/>
      <c r="AK2904" s="246"/>
      <c r="AL2904" s="246"/>
    </row>
    <row r="2905" spans="3:38" s="47" customFormat="1" ht="38.25" customHeight="1" x14ac:dyDescent="0.25">
      <c r="C2905" s="243"/>
      <c r="H2905" s="243"/>
      <c r="L2905" s="282"/>
      <c r="M2905" s="243"/>
      <c r="O2905" s="243"/>
      <c r="P2905" s="246"/>
      <c r="Q2905" s="246"/>
      <c r="R2905" s="246"/>
      <c r="S2905" s="246"/>
      <c r="T2905" s="246"/>
      <c r="U2905" s="246"/>
      <c r="V2905" s="246"/>
      <c r="W2905" s="246"/>
      <c r="X2905" s="246"/>
      <c r="Y2905" s="246"/>
      <c r="Z2905" s="246"/>
      <c r="AA2905" s="246"/>
      <c r="AB2905" s="246"/>
      <c r="AC2905" s="246"/>
      <c r="AD2905" s="246"/>
      <c r="AE2905" s="246"/>
      <c r="AF2905" s="246"/>
      <c r="AG2905" s="246"/>
      <c r="AH2905" s="246"/>
      <c r="AI2905" s="246"/>
      <c r="AJ2905" s="246"/>
      <c r="AK2905" s="246"/>
      <c r="AL2905" s="246"/>
    </row>
    <row r="2906" spans="3:38" s="47" customFormat="1" ht="38.25" customHeight="1" x14ac:dyDescent="0.25">
      <c r="C2906" s="243"/>
      <c r="H2906" s="243"/>
      <c r="L2906" s="282"/>
      <c r="M2906" s="243"/>
      <c r="O2906" s="243"/>
      <c r="P2906" s="246"/>
      <c r="Q2906" s="246"/>
      <c r="R2906" s="246"/>
      <c r="S2906" s="246"/>
      <c r="T2906" s="246"/>
      <c r="U2906" s="246"/>
      <c r="V2906" s="246"/>
      <c r="W2906" s="246"/>
      <c r="X2906" s="246"/>
      <c r="Y2906" s="246"/>
      <c r="Z2906" s="246"/>
      <c r="AA2906" s="246"/>
      <c r="AB2906" s="246"/>
      <c r="AC2906" s="246"/>
      <c r="AD2906" s="246"/>
      <c r="AE2906" s="246"/>
      <c r="AF2906" s="246"/>
      <c r="AG2906" s="246"/>
      <c r="AH2906" s="246"/>
      <c r="AI2906" s="246"/>
      <c r="AJ2906" s="246"/>
      <c r="AK2906" s="246"/>
      <c r="AL2906" s="246"/>
    </row>
    <row r="2907" spans="3:38" s="47" customFormat="1" ht="38.25" customHeight="1" x14ac:dyDescent="0.25">
      <c r="C2907" s="243"/>
      <c r="H2907" s="243"/>
      <c r="L2907" s="282"/>
      <c r="M2907" s="243"/>
      <c r="O2907" s="243"/>
      <c r="P2907" s="246"/>
      <c r="Q2907" s="246"/>
      <c r="R2907" s="246"/>
      <c r="S2907" s="246"/>
      <c r="T2907" s="246"/>
      <c r="U2907" s="246"/>
      <c r="V2907" s="246"/>
      <c r="W2907" s="246"/>
      <c r="X2907" s="246"/>
      <c r="Y2907" s="246"/>
      <c r="Z2907" s="246"/>
      <c r="AA2907" s="246"/>
      <c r="AB2907" s="246"/>
      <c r="AC2907" s="246"/>
      <c r="AD2907" s="246"/>
      <c r="AE2907" s="246"/>
      <c r="AF2907" s="246"/>
      <c r="AG2907" s="246"/>
      <c r="AH2907" s="246"/>
      <c r="AI2907" s="246"/>
      <c r="AJ2907" s="246"/>
      <c r="AK2907" s="246"/>
      <c r="AL2907" s="246"/>
    </row>
    <row r="2908" spans="3:38" s="47" customFormat="1" ht="38.25" customHeight="1" x14ac:dyDescent="0.25">
      <c r="C2908" s="243"/>
      <c r="H2908" s="243"/>
      <c r="L2908" s="282"/>
      <c r="M2908" s="243"/>
      <c r="O2908" s="243"/>
      <c r="P2908" s="246"/>
      <c r="Q2908" s="246"/>
      <c r="R2908" s="246"/>
      <c r="S2908" s="246"/>
      <c r="T2908" s="246"/>
      <c r="U2908" s="246"/>
      <c r="V2908" s="246"/>
      <c r="W2908" s="246"/>
      <c r="X2908" s="246"/>
      <c r="Y2908" s="246"/>
      <c r="Z2908" s="246"/>
      <c r="AA2908" s="246"/>
      <c r="AB2908" s="246"/>
      <c r="AC2908" s="246"/>
      <c r="AD2908" s="246"/>
      <c r="AE2908" s="246"/>
      <c r="AF2908" s="246"/>
      <c r="AG2908" s="246"/>
      <c r="AH2908" s="246"/>
      <c r="AI2908" s="246"/>
      <c r="AJ2908" s="246"/>
      <c r="AK2908" s="246"/>
      <c r="AL2908" s="246"/>
    </row>
    <row r="2909" spans="3:38" s="47" customFormat="1" ht="38.25" customHeight="1" x14ac:dyDescent="0.25">
      <c r="C2909" s="243"/>
      <c r="H2909" s="243"/>
      <c r="L2909" s="282"/>
      <c r="M2909" s="243"/>
      <c r="O2909" s="243"/>
      <c r="P2909" s="246"/>
      <c r="Q2909" s="246"/>
      <c r="R2909" s="246"/>
      <c r="S2909" s="246"/>
      <c r="T2909" s="246"/>
      <c r="U2909" s="246"/>
      <c r="V2909" s="246"/>
      <c r="W2909" s="246"/>
      <c r="X2909" s="246"/>
      <c r="Y2909" s="246"/>
      <c r="Z2909" s="246"/>
      <c r="AA2909" s="246"/>
      <c r="AB2909" s="246"/>
      <c r="AC2909" s="246"/>
      <c r="AD2909" s="246"/>
      <c r="AE2909" s="246"/>
      <c r="AF2909" s="246"/>
      <c r="AG2909" s="246"/>
      <c r="AH2909" s="246"/>
      <c r="AI2909" s="246"/>
      <c r="AJ2909" s="246"/>
      <c r="AK2909" s="246"/>
      <c r="AL2909" s="246"/>
    </row>
    <row r="2910" spans="3:38" s="47" customFormat="1" ht="38.25" customHeight="1" x14ac:dyDescent="0.25">
      <c r="C2910" s="243"/>
      <c r="H2910" s="243"/>
      <c r="L2910" s="282"/>
      <c r="M2910" s="243"/>
      <c r="O2910" s="243"/>
      <c r="P2910" s="246"/>
      <c r="Q2910" s="246"/>
      <c r="R2910" s="246"/>
      <c r="S2910" s="246"/>
      <c r="T2910" s="246"/>
      <c r="U2910" s="246"/>
      <c r="V2910" s="246"/>
      <c r="W2910" s="246"/>
      <c r="X2910" s="246"/>
      <c r="Y2910" s="246"/>
      <c r="Z2910" s="246"/>
      <c r="AA2910" s="246"/>
      <c r="AB2910" s="246"/>
      <c r="AC2910" s="246"/>
      <c r="AD2910" s="246"/>
      <c r="AE2910" s="246"/>
      <c r="AF2910" s="246"/>
      <c r="AG2910" s="246"/>
      <c r="AH2910" s="246"/>
      <c r="AI2910" s="246"/>
      <c r="AJ2910" s="246"/>
      <c r="AK2910" s="246"/>
      <c r="AL2910" s="246"/>
    </row>
    <row r="2911" spans="3:38" s="47" customFormat="1" ht="38.25" customHeight="1" x14ac:dyDescent="0.25">
      <c r="C2911" s="243"/>
      <c r="H2911" s="243"/>
      <c r="L2911" s="282"/>
      <c r="M2911" s="243"/>
      <c r="O2911" s="243"/>
      <c r="P2911" s="246"/>
      <c r="Q2911" s="246"/>
      <c r="R2911" s="246"/>
      <c r="S2911" s="246"/>
      <c r="T2911" s="246"/>
      <c r="U2911" s="246"/>
      <c r="V2911" s="246"/>
      <c r="W2911" s="246"/>
      <c r="X2911" s="246"/>
      <c r="Y2911" s="246"/>
      <c r="Z2911" s="246"/>
      <c r="AA2911" s="246"/>
      <c r="AB2911" s="246"/>
      <c r="AC2911" s="246"/>
      <c r="AD2911" s="246"/>
      <c r="AE2911" s="246"/>
      <c r="AF2911" s="246"/>
      <c r="AG2911" s="246"/>
      <c r="AH2911" s="246"/>
      <c r="AI2911" s="246"/>
      <c r="AJ2911" s="246"/>
      <c r="AK2911" s="246"/>
      <c r="AL2911" s="246"/>
    </row>
    <row r="2912" spans="3:38" s="47" customFormat="1" ht="38.25" customHeight="1" x14ac:dyDescent="0.25">
      <c r="C2912" s="243"/>
      <c r="H2912" s="243"/>
      <c r="L2912" s="282"/>
      <c r="M2912" s="243"/>
      <c r="O2912" s="243"/>
      <c r="P2912" s="246"/>
      <c r="Q2912" s="246"/>
      <c r="R2912" s="246"/>
      <c r="S2912" s="246"/>
      <c r="T2912" s="246"/>
      <c r="U2912" s="246"/>
      <c r="V2912" s="246"/>
      <c r="W2912" s="246"/>
      <c r="X2912" s="246"/>
      <c r="Y2912" s="246"/>
      <c r="Z2912" s="246"/>
      <c r="AA2912" s="246"/>
      <c r="AB2912" s="246"/>
      <c r="AC2912" s="246"/>
      <c r="AD2912" s="246"/>
      <c r="AE2912" s="246"/>
      <c r="AF2912" s="246"/>
      <c r="AG2912" s="246"/>
      <c r="AH2912" s="246"/>
      <c r="AI2912" s="246"/>
      <c r="AJ2912" s="246"/>
      <c r="AK2912" s="246"/>
      <c r="AL2912" s="246"/>
    </row>
    <row r="2913" spans="3:38" s="47" customFormat="1" ht="38.25" customHeight="1" x14ac:dyDescent="0.25">
      <c r="C2913" s="243"/>
      <c r="H2913" s="243"/>
      <c r="L2913" s="282"/>
      <c r="M2913" s="243"/>
      <c r="O2913" s="243"/>
      <c r="P2913" s="246"/>
      <c r="Q2913" s="246"/>
      <c r="R2913" s="246"/>
      <c r="S2913" s="246"/>
      <c r="T2913" s="246"/>
      <c r="U2913" s="246"/>
      <c r="V2913" s="246"/>
      <c r="W2913" s="246"/>
      <c r="X2913" s="246"/>
      <c r="Y2913" s="246"/>
      <c r="Z2913" s="246"/>
      <c r="AA2913" s="246"/>
      <c r="AB2913" s="246"/>
      <c r="AC2913" s="246"/>
      <c r="AD2913" s="246"/>
      <c r="AE2913" s="246"/>
      <c r="AF2913" s="246"/>
      <c r="AG2913" s="246"/>
      <c r="AH2913" s="246"/>
      <c r="AI2913" s="246"/>
      <c r="AJ2913" s="246"/>
      <c r="AK2913" s="246"/>
      <c r="AL2913" s="246"/>
    </row>
    <row r="2914" spans="3:38" s="47" customFormat="1" ht="38.25" customHeight="1" x14ac:dyDescent="0.25">
      <c r="C2914" s="243"/>
      <c r="H2914" s="243"/>
      <c r="L2914" s="282"/>
      <c r="M2914" s="243"/>
      <c r="O2914" s="243"/>
      <c r="P2914" s="246"/>
      <c r="Q2914" s="246"/>
      <c r="R2914" s="246"/>
      <c r="S2914" s="246"/>
      <c r="T2914" s="246"/>
      <c r="U2914" s="246"/>
      <c r="V2914" s="246"/>
      <c r="W2914" s="246"/>
      <c r="X2914" s="246"/>
      <c r="Y2914" s="246"/>
      <c r="Z2914" s="246"/>
      <c r="AA2914" s="246"/>
      <c r="AB2914" s="246"/>
      <c r="AC2914" s="246"/>
      <c r="AD2914" s="246"/>
      <c r="AE2914" s="246"/>
      <c r="AF2914" s="246"/>
      <c r="AG2914" s="246"/>
      <c r="AH2914" s="246"/>
      <c r="AI2914" s="246"/>
      <c r="AJ2914" s="246"/>
      <c r="AK2914" s="246"/>
      <c r="AL2914" s="246"/>
    </row>
    <row r="2915" spans="3:38" s="47" customFormat="1" ht="38.25" customHeight="1" x14ac:dyDescent="0.25">
      <c r="C2915" s="243"/>
      <c r="H2915" s="243"/>
      <c r="L2915" s="282"/>
      <c r="M2915" s="243"/>
      <c r="O2915" s="243"/>
      <c r="P2915" s="246"/>
      <c r="Q2915" s="246"/>
      <c r="R2915" s="246"/>
      <c r="S2915" s="246"/>
      <c r="T2915" s="246"/>
      <c r="U2915" s="246"/>
      <c r="V2915" s="246"/>
      <c r="W2915" s="246"/>
      <c r="X2915" s="246"/>
      <c r="Y2915" s="246"/>
      <c r="Z2915" s="246"/>
      <c r="AA2915" s="246"/>
      <c r="AB2915" s="246"/>
      <c r="AC2915" s="246"/>
      <c r="AD2915" s="246"/>
      <c r="AE2915" s="246"/>
      <c r="AF2915" s="246"/>
      <c r="AG2915" s="246"/>
      <c r="AH2915" s="246"/>
      <c r="AI2915" s="246"/>
      <c r="AJ2915" s="246"/>
      <c r="AK2915" s="246"/>
      <c r="AL2915" s="246"/>
    </row>
    <row r="2916" spans="3:38" s="47" customFormat="1" ht="38.25" customHeight="1" x14ac:dyDescent="0.25">
      <c r="C2916" s="243"/>
      <c r="H2916" s="243"/>
      <c r="L2916" s="282"/>
      <c r="M2916" s="243"/>
      <c r="O2916" s="243"/>
      <c r="P2916" s="246"/>
      <c r="Q2916" s="246"/>
      <c r="R2916" s="246"/>
      <c r="S2916" s="246"/>
      <c r="T2916" s="246"/>
      <c r="U2916" s="246"/>
      <c r="V2916" s="246"/>
      <c r="W2916" s="246"/>
      <c r="X2916" s="246"/>
      <c r="Y2916" s="246"/>
      <c r="Z2916" s="246"/>
      <c r="AA2916" s="246"/>
      <c r="AB2916" s="246"/>
      <c r="AC2916" s="246"/>
      <c r="AD2916" s="246"/>
      <c r="AE2916" s="246"/>
      <c r="AF2916" s="246"/>
      <c r="AG2916" s="246"/>
      <c r="AH2916" s="246"/>
      <c r="AI2916" s="246"/>
      <c r="AJ2916" s="246"/>
      <c r="AK2916" s="246"/>
      <c r="AL2916" s="246"/>
    </row>
    <row r="2917" spans="3:38" s="47" customFormat="1" ht="38.25" customHeight="1" x14ac:dyDescent="0.25">
      <c r="C2917" s="243"/>
      <c r="H2917" s="243"/>
      <c r="L2917" s="282"/>
      <c r="M2917" s="243"/>
      <c r="O2917" s="243"/>
      <c r="P2917" s="246"/>
      <c r="Q2917" s="246"/>
      <c r="R2917" s="246"/>
      <c r="S2917" s="246"/>
      <c r="T2917" s="246"/>
      <c r="U2917" s="246"/>
      <c r="V2917" s="246"/>
      <c r="W2917" s="246"/>
      <c r="X2917" s="246"/>
      <c r="Y2917" s="246"/>
      <c r="Z2917" s="246"/>
      <c r="AA2917" s="246"/>
      <c r="AB2917" s="246"/>
      <c r="AC2917" s="246"/>
      <c r="AD2917" s="246"/>
      <c r="AE2917" s="246"/>
      <c r="AF2917" s="246"/>
      <c r="AG2917" s="246"/>
      <c r="AH2917" s="246"/>
      <c r="AI2917" s="246"/>
      <c r="AJ2917" s="246"/>
      <c r="AK2917" s="246"/>
      <c r="AL2917" s="246"/>
    </row>
    <row r="2918" spans="3:38" s="47" customFormat="1" ht="38.25" customHeight="1" x14ac:dyDescent="0.25">
      <c r="C2918" s="243"/>
      <c r="H2918" s="243"/>
      <c r="L2918" s="282"/>
      <c r="M2918" s="243"/>
      <c r="O2918" s="243"/>
      <c r="P2918" s="246"/>
      <c r="Q2918" s="246"/>
      <c r="R2918" s="246"/>
      <c r="S2918" s="246"/>
      <c r="T2918" s="246"/>
      <c r="U2918" s="246"/>
      <c r="V2918" s="246"/>
      <c r="W2918" s="246"/>
      <c r="X2918" s="246"/>
      <c r="Y2918" s="246"/>
      <c r="Z2918" s="246"/>
      <c r="AA2918" s="246"/>
      <c r="AB2918" s="246"/>
      <c r="AC2918" s="246"/>
      <c r="AD2918" s="246"/>
      <c r="AE2918" s="246"/>
      <c r="AF2918" s="246"/>
      <c r="AG2918" s="246"/>
      <c r="AH2918" s="246"/>
      <c r="AI2918" s="246"/>
      <c r="AJ2918" s="246"/>
      <c r="AK2918" s="246"/>
      <c r="AL2918" s="246"/>
    </row>
    <row r="2919" spans="3:38" s="47" customFormat="1" ht="38.25" customHeight="1" x14ac:dyDescent="0.25">
      <c r="C2919" s="243"/>
      <c r="H2919" s="243"/>
      <c r="L2919" s="282"/>
      <c r="M2919" s="243"/>
      <c r="O2919" s="243"/>
      <c r="P2919" s="246"/>
      <c r="Q2919" s="246"/>
      <c r="R2919" s="246"/>
      <c r="S2919" s="246"/>
      <c r="T2919" s="246"/>
      <c r="U2919" s="246"/>
      <c r="V2919" s="246"/>
      <c r="W2919" s="246"/>
      <c r="X2919" s="246"/>
      <c r="Y2919" s="246"/>
      <c r="Z2919" s="246"/>
      <c r="AA2919" s="246"/>
      <c r="AB2919" s="246"/>
      <c r="AC2919" s="246"/>
      <c r="AD2919" s="246"/>
      <c r="AE2919" s="246"/>
      <c r="AF2919" s="246"/>
      <c r="AG2919" s="246"/>
      <c r="AH2919" s="246"/>
      <c r="AI2919" s="246"/>
      <c r="AJ2919" s="246"/>
      <c r="AK2919" s="246"/>
      <c r="AL2919" s="246"/>
    </row>
    <row r="2920" spans="3:38" s="47" customFormat="1" ht="38.25" customHeight="1" x14ac:dyDescent="0.25">
      <c r="C2920" s="243"/>
      <c r="H2920" s="243"/>
      <c r="L2920" s="282"/>
      <c r="M2920" s="243"/>
      <c r="O2920" s="243"/>
      <c r="P2920" s="246"/>
      <c r="Q2920" s="246"/>
      <c r="R2920" s="246"/>
      <c r="S2920" s="246"/>
      <c r="T2920" s="246"/>
      <c r="U2920" s="246"/>
      <c r="V2920" s="246"/>
      <c r="W2920" s="246"/>
      <c r="X2920" s="246"/>
      <c r="Y2920" s="246"/>
      <c r="Z2920" s="246"/>
      <c r="AA2920" s="246"/>
      <c r="AB2920" s="246"/>
      <c r="AC2920" s="246"/>
      <c r="AD2920" s="246"/>
      <c r="AE2920" s="246"/>
      <c r="AF2920" s="246"/>
      <c r="AG2920" s="246"/>
      <c r="AH2920" s="246"/>
      <c r="AI2920" s="246"/>
      <c r="AJ2920" s="246"/>
      <c r="AK2920" s="246"/>
      <c r="AL2920" s="246"/>
    </row>
    <row r="2921" spans="3:38" s="47" customFormat="1" ht="38.25" customHeight="1" x14ac:dyDescent="0.25">
      <c r="C2921" s="243"/>
      <c r="H2921" s="243"/>
      <c r="L2921" s="282"/>
      <c r="M2921" s="243"/>
      <c r="O2921" s="243"/>
      <c r="P2921" s="246"/>
      <c r="Q2921" s="246"/>
      <c r="R2921" s="246"/>
      <c r="S2921" s="246"/>
      <c r="T2921" s="246"/>
      <c r="U2921" s="246"/>
      <c r="V2921" s="246"/>
      <c r="W2921" s="246"/>
      <c r="X2921" s="246"/>
      <c r="Y2921" s="246"/>
      <c r="Z2921" s="246"/>
      <c r="AA2921" s="246"/>
      <c r="AB2921" s="246"/>
      <c r="AC2921" s="246"/>
      <c r="AD2921" s="246"/>
      <c r="AE2921" s="246"/>
      <c r="AF2921" s="246"/>
      <c r="AG2921" s="246"/>
      <c r="AH2921" s="246"/>
      <c r="AI2921" s="246"/>
      <c r="AJ2921" s="246"/>
      <c r="AK2921" s="246"/>
      <c r="AL2921" s="246"/>
    </row>
    <row r="2922" spans="3:38" s="47" customFormat="1" ht="38.25" customHeight="1" x14ac:dyDescent="0.25">
      <c r="C2922" s="243"/>
      <c r="H2922" s="243"/>
      <c r="L2922" s="282"/>
      <c r="M2922" s="243"/>
      <c r="O2922" s="243"/>
      <c r="P2922" s="246"/>
      <c r="Q2922" s="246"/>
      <c r="R2922" s="246"/>
      <c r="S2922" s="246"/>
      <c r="T2922" s="246"/>
      <c r="U2922" s="246"/>
      <c r="V2922" s="246"/>
      <c r="W2922" s="246"/>
      <c r="X2922" s="246"/>
      <c r="Y2922" s="246"/>
      <c r="Z2922" s="246"/>
      <c r="AA2922" s="246"/>
      <c r="AB2922" s="246"/>
      <c r="AC2922" s="246"/>
      <c r="AD2922" s="246"/>
      <c r="AE2922" s="246"/>
      <c r="AF2922" s="246"/>
      <c r="AG2922" s="246"/>
      <c r="AH2922" s="246"/>
      <c r="AI2922" s="246"/>
      <c r="AJ2922" s="246"/>
      <c r="AK2922" s="246"/>
      <c r="AL2922" s="246"/>
    </row>
    <row r="2923" spans="3:38" s="47" customFormat="1" ht="38.25" customHeight="1" x14ac:dyDescent="0.25">
      <c r="C2923" s="243"/>
      <c r="H2923" s="243"/>
      <c r="L2923" s="282"/>
      <c r="M2923" s="243"/>
      <c r="O2923" s="243"/>
      <c r="P2923" s="246"/>
      <c r="Q2923" s="246"/>
      <c r="R2923" s="246"/>
      <c r="S2923" s="246"/>
      <c r="T2923" s="246"/>
      <c r="U2923" s="246"/>
      <c r="V2923" s="246"/>
      <c r="W2923" s="246"/>
      <c r="X2923" s="246"/>
      <c r="Y2923" s="246"/>
      <c r="Z2923" s="246"/>
      <c r="AA2923" s="246"/>
      <c r="AB2923" s="246"/>
      <c r="AC2923" s="246"/>
      <c r="AD2923" s="246"/>
      <c r="AE2923" s="246"/>
      <c r="AF2923" s="246"/>
      <c r="AG2923" s="246"/>
      <c r="AH2923" s="246"/>
      <c r="AI2923" s="246"/>
      <c r="AJ2923" s="246"/>
      <c r="AK2923" s="246"/>
      <c r="AL2923" s="246"/>
    </row>
    <row r="2924" spans="3:38" s="47" customFormat="1" ht="38.25" customHeight="1" x14ac:dyDescent="0.25">
      <c r="C2924" s="243"/>
      <c r="H2924" s="243"/>
      <c r="L2924" s="282"/>
      <c r="M2924" s="243"/>
      <c r="O2924" s="243"/>
      <c r="P2924" s="246"/>
      <c r="Q2924" s="246"/>
      <c r="R2924" s="246"/>
      <c r="S2924" s="246"/>
      <c r="T2924" s="246"/>
      <c r="U2924" s="246"/>
      <c r="V2924" s="246"/>
      <c r="W2924" s="246"/>
      <c r="X2924" s="246"/>
      <c r="Y2924" s="246"/>
      <c r="Z2924" s="246"/>
      <c r="AA2924" s="246"/>
      <c r="AB2924" s="246"/>
      <c r="AC2924" s="246"/>
      <c r="AD2924" s="246"/>
      <c r="AE2924" s="246"/>
      <c r="AF2924" s="246"/>
      <c r="AG2924" s="246"/>
      <c r="AH2924" s="246"/>
      <c r="AI2924" s="246"/>
      <c r="AJ2924" s="246"/>
      <c r="AK2924" s="246"/>
      <c r="AL2924" s="246"/>
    </row>
    <row r="2925" spans="3:38" s="47" customFormat="1" ht="38.25" customHeight="1" x14ac:dyDescent="0.25">
      <c r="C2925" s="243"/>
      <c r="H2925" s="243"/>
      <c r="L2925" s="282"/>
      <c r="M2925" s="243"/>
      <c r="O2925" s="243"/>
      <c r="P2925" s="246"/>
      <c r="Q2925" s="246"/>
      <c r="R2925" s="246"/>
      <c r="S2925" s="246"/>
      <c r="T2925" s="246"/>
      <c r="U2925" s="246"/>
      <c r="V2925" s="246"/>
      <c r="W2925" s="246"/>
      <c r="X2925" s="246"/>
      <c r="Y2925" s="246"/>
      <c r="Z2925" s="246"/>
      <c r="AA2925" s="246"/>
      <c r="AB2925" s="246"/>
      <c r="AC2925" s="246"/>
      <c r="AD2925" s="246"/>
      <c r="AE2925" s="246"/>
      <c r="AF2925" s="246"/>
      <c r="AG2925" s="246"/>
      <c r="AH2925" s="246"/>
      <c r="AI2925" s="246"/>
      <c r="AJ2925" s="246"/>
      <c r="AK2925" s="246"/>
      <c r="AL2925" s="246"/>
    </row>
    <row r="2926" spans="3:38" s="47" customFormat="1" ht="38.25" customHeight="1" x14ac:dyDescent="0.25">
      <c r="C2926" s="243"/>
      <c r="H2926" s="243"/>
      <c r="L2926" s="282"/>
      <c r="M2926" s="243"/>
      <c r="O2926" s="243"/>
      <c r="P2926" s="246"/>
      <c r="Q2926" s="246"/>
      <c r="R2926" s="246"/>
      <c r="S2926" s="246"/>
      <c r="T2926" s="246"/>
      <c r="U2926" s="246"/>
      <c r="V2926" s="246"/>
      <c r="W2926" s="246"/>
      <c r="X2926" s="246"/>
      <c r="Y2926" s="246"/>
      <c r="Z2926" s="246"/>
      <c r="AA2926" s="246"/>
      <c r="AB2926" s="246"/>
      <c r="AC2926" s="246"/>
      <c r="AD2926" s="246"/>
      <c r="AE2926" s="246"/>
      <c r="AF2926" s="246"/>
      <c r="AG2926" s="246"/>
      <c r="AH2926" s="246"/>
      <c r="AI2926" s="246"/>
      <c r="AJ2926" s="246"/>
      <c r="AK2926" s="246"/>
      <c r="AL2926" s="246"/>
    </row>
    <row r="2927" spans="3:38" s="47" customFormat="1" ht="38.25" customHeight="1" x14ac:dyDescent="0.25">
      <c r="C2927" s="243"/>
      <c r="H2927" s="243"/>
      <c r="L2927" s="282"/>
      <c r="M2927" s="243"/>
      <c r="O2927" s="243"/>
      <c r="P2927" s="246"/>
      <c r="Q2927" s="246"/>
      <c r="R2927" s="246"/>
      <c r="S2927" s="246"/>
      <c r="T2927" s="246"/>
      <c r="U2927" s="246"/>
      <c r="V2927" s="246"/>
      <c r="W2927" s="246"/>
      <c r="X2927" s="246"/>
      <c r="Y2927" s="246"/>
      <c r="Z2927" s="246"/>
      <c r="AA2927" s="246"/>
      <c r="AB2927" s="246"/>
      <c r="AC2927" s="246"/>
      <c r="AD2927" s="246"/>
      <c r="AE2927" s="246"/>
      <c r="AF2927" s="246"/>
      <c r="AG2927" s="246"/>
      <c r="AH2927" s="246"/>
      <c r="AI2927" s="246"/>
      <c r="AJ2927" s="246"/>
      <c r="AK2927" s="246"/>
      <c r="AL2927" s="246"/>
    </row>
    <row r="2928" spans="3:38" s="47" customFormat="1" ht="38.25" customHeight="1" x14ac:dyDescent="0.25">
      <c r="C2928" s="243"/>
      <c r="H2928" s="243"/>
      <c r="L2928" s="282"/>
      <c r="M2928" s="243"/>
      <c r="O2928" s="243"/>
      <c r="P2928" s="246"/>
      <c r="Q2928" s="246"/>
      <c r="R2928" s="246"/>
      <c r="S2928" s="246"/>
      <c r="T2928" s="246"/>
      <c r="U2928" s="246"/>
      <c r="V2928" s="246"/>
      <c r="W2928" s="246"/>
      <c r="X2928" s="246"/>
      <c r="Y2928" s="246"/>
      <c r="Z2928" s="246"/>
      <c r="AA2928" s="246"/>
      <c r="AB2928" s="246"/>
      <c r="AC2928" s="246"/>
      <c r="AD2928" s="246"/>
      <c r="AE2928" s="246"/>
      <c r="AF2928" s="246"/>
      <c r="AG2928" s="246"/>
      <c r="AH2928" s="246"/>
      <c r="AI2928" s="246"/>
      <c r="AJ2928" s="246"/>
      <c r="AK2928" s="246"/>
      <c r="AL2928" s="246"/>
    </row>
    <row r="2929" spans="3:38" s="47" customFormat="1" ht="38.25" customHeight="1" x14ac:dyDescent="0.25">
      <c r="C2929" s="243"/>
      <c r="H2929" s="243"/>
      <c r="L2929" s="282"/>
      <c r="M2929" s="243"/>
      <c r="O2929" s="243"/>
      <c r="P2929" s="246"/>
      <c r="Q2929" s="246"/>
      <c r="R2929" s="246"/>
      <c r="S2929" s="246"/>
      <c r="T2929" s="246"/>
      <c r="U2929" s="246"/>
      <c r="V2929" s="246"/>
      <c r="W2929" s="246"/>
      <c r="X2929" s="246"/>
      <c r="Y2929" s="246"/>
      <c r="Z2929" s="246"/>
      <c r="AA2929" s="246"/>
      <c r="AB2929" s="246"/>
      <c r="AC2929" s="246"/>
      <c r="AD2929" s="246"/>
      <c r="AE2929" s="246"/>
      <c r="AF2929" s="246"/>
      <c r="AG2929" s="246"/>
      <c r="AH2929" s="246"/>
      <c r="AI2929" s="246"/>
      <c r="AJ2929" s="246"/>
      <c r="AK2929" s="246"/>
      <c r="AL2929" s="246"/>
    </row>
    <row r="2930" spans="3:38" s="47" customFormat="1" ht="38.25" customHeight="1" x14ac:dyDescent="0.25">
      <c r="C2930" s="243"/>
      <c r="H2930" s="243"/>
      <c r="L2930" s="282"/>
      <c r="M2930" s="243"/>
      <c r="O2930" s="243"/>
      <c r="P2930" s="246"/>
      <c r="Q2930" s="246"/>
      <c r="R2930" s="246"/>
      <c r="S2930" s="246"/>
      <c r="T2930" s="246"/>
      <c r="U2930" s="246"/>
      <c r="V2930" s="246"/>
      <c r="W2930" s="246"/>
      <c r="X2930" s="246"/>
      <c r="Y2930" s="246"/>
      <c r="Z2930" s="246"/>
      <c r="AA2930" s="246"/>
      <c r="AB2930" s="246"/>
      <c r="AC2930" s="246"/>
      <c r="AD2930" s="246"/>
      <c r="AE2930" s="246"/>
      <c r="AF2930" s="246"/>
      <c r="AG2930" s="246"/>
      <c r="AH2930" s="246"/>
      <c r="AI2930" s="246"/>
      <c r="AJ2930" s="246"/>
      <c r="AK2930" s="246"/>
      <c r="AL2930" s="246"/>
    </row>
    <row r="2931" spans="3:38" s="47" customFormat="1" ht="38.25" customHeight="1" x14ac:dyDescent="0.25">
      <c r="C2931" s="243"/>
      <c r="H2931" s="243"/>
      <c r="L2931" s="282"/>
      <c r="M2931" s="243"/>
      <c r="O2931" s="243"/>
      <c r="P2931" s="246"/>
      <c r="Q2931" s="246"/>
      <c r="R2931" s="246"/>
      <c r="S2931" s="246"/>
      <c r="T2931" s="246"/>
      <c r="U2931" s="246"/>
      <c r="V2931" s="246"/>
      <c r="W2931" s="246"/>
      <c r="X2931" s="246"/>
      <c r="Y2931" s="246"/>
      <c r="Z2931" s="246"/>
      <c r="AA2931" s="246"/>
      <c r="AB2931" s="246"/>
      <c r="AC2931" s="246"/>
      <c r="AD2931" s="246"/>
      <c r="AE2931" s="246"/>
      <c r="AF2931" s="246"/>
      <c r="AG2931" s="246"/>
      <c r="AH2931" s="246"/>
      <c r="AI2931" s="246"/>
      <c r="AJ2931" s="246"/>
      <c r="AK2931" s="246"/>
      <c r="AL2931" s="246"/>
    </row>
    <row r="2932" spans="3:38" s="47" customFormat="1" ht="38.25" customHeight="1" x14ac:dyDescent="0.25">
      <c r="C2932" s="243"/>
      <c r="H2932" s="243"/>
      <c r="L2932" s="282"/>
      <c r="M2932" s="243"/>
      <c r="O2932" s="243"/>
      <c r="P2932" s="246"/>
      <c r="Q2932" s="246"/>
      <c r="R2932" s="246"/>
      <c r="S2932" s="246"/>
      <c r="T2932" s="246"/>
      <c r="U2932" s="246"/>
      <c r="V2932" s="246"/>
      <c r="W2932" s="246"/>
      <c r="X2932" s="246"/>
      <c r="Y2932" s="246"/>
      <c r="Z2932" s="246"/>
      <c r="AA2932" s="246"/>
      <c r="AB2932" s="246"/>
      <c r="AC2932" s="246"/>
      <c r="AD2932" s="246"/>
      <c r="AE2932" s="246"/>
      <c r="AF2932" s="246"/>
      <c r="AG2932" s="246"/>
      <c r="AH2932" s="246"/>
      <c r="AI2932" s="246"/>
      <c r="AJ2932" s="246"/>
      <c r="AK2932" s="246"/>
      <c r="AL2932" s="246"/>
    </row>
    <row r="2933" spans="3:38" s="47" customFormat="1" ht="38.25" customHeight="1" x14ac:dyDescent="0.25">
      <c r="C2933" s="243"/>
      <c r="H2933" s="243"/>
      <c r="L2933" s="282"/>
      <c r="M2933" s="243"/>
      <c r="O2933" s="243"/>
      <c r="P2933" s="246"/>
      <c r="Q2933" s="246"/>
      <c r="R2933" s="246"/>
      <c r="S2933" s="246"/>
      <c r="T2933" s="246"/>
      <c r="U2933" s="246"/>
      <c r="V2933" s="246"/>
      <c r="W2933" s="246"/>
      <c r="X2933" s="246"/>
      <c r="Y2933" s="246"/>
      <c r="Z2933" s="246"/>
      <c r="AA2933" s="246"/>
      <c r="AB2933" s="246"/>
      <c r="AC2933" s="246"/>
      <c r="AD2933" s="246"/>
      <c r="AE2933" s="246"/>
      <c r="AF2933" s="246"/>
      <c r="AG2933" s="246"/>
      <c r="AH2933" s="246"/>
      <c r="AI2933" s="246"/>
      <c r="AJ2933" s="246"/>
      <c r="AK2933" s="246"/>
      <c r="AL2933" s="246"/>
    </row>
    <row r="2934" spans="3:38" s="47" customFormat="1" ht="38.25" customHeight="1" x14ac:dyDescent="0.25">
      <c r="C2934" s="243"/>
      <c r="H2934" s="243"/>
      <c r="L2934" s="282"/>
      <c r="M2934" s="243"/>
      <c r="O2934" s="243"/>
      <c r="P2934" s="246"/>
      <c r="Q2934" s="246"/>
      <c r="R2934" s="246"/>
      <c r="S2934" s="246"/>
      <c r="T2934" s="246"/>
      <c r="U2934" s="246"/>
      <c r="V2934" s="246"/>
      <c r="W2934" s="246"/>
      <c r="X2934" s="246"/>
      <c r="Y2934" s="246"/>
      <c r="Z2934" s="246"/>
      <c r="AA2934" s="246"/>
      <c r="AB2934" s="246"/>
      <c r="AC2934" s="246"/>
      <c r="AD2934" s="246"/>
      <c r="AE2934" s="246"/>
      <c r="AF2934" s="246"/>
      <c r="AG2934" s="246"/>
      <c r="AH2934" s="246"/>
      <c r="AI2934" s="246"/>
      <c r="AJ2934" s="246"/>
      <c r="AK2934" s="246"/>
      <c r="AL2934" s="246"/>
    </row>
    <row r="2935" spans="3:38" s="47" customFormat="1" ht="38.25" customHeight="1" x14ac:dyDescent="0.25">
      <c r="C2935" s="243"/>
      <c r="H2935" s="243"/>
      <c r="L2935" s="282"/>
      <c r="M2935" s="243"/>
      <c r="O2935" s="243"/>
      <c r="P2935" s="246"/>
      <c r="Q2935" s="246"/>
      <c r="R2935" s="246"/>
      <c r="S2935" s="246"/>
      <c r="T2935" s="246"/>
      <c r="U2935" s="246"/>
      <c r="V2935" s="246"/>
      <c r="W2935" s="246"/>
      <c r="X2935" s="246"/>
      <c r="Y2935" s="246"/>
      <c r="Z2935" s="246"/>
      <c r="AA2935" s="246"/>
      <c r="AB2935" s="246"/>
      <c r="AC2935" s="246"/>
      <c r="AD2935" s="246"/>
      <c r="AE2935" s="246"/>
      <c r="AF2935" s="246"/>
      <c r="AG2935" s="246"/>
      <c r="AH2935" s="246"/>
      <c r="AI2935" s="246"/>
      <c r="AJ2935" s="246"/>
      <c r="AK2935" s="246"/>
      <c r="AL2935" s="246"/>
    </row>
    <row r="2936" spans="3:38" s="47" customFormat="1" ht="38.25" customHeight="1" x14ac:dyDescent="0.25">
      <c r="C2936" s="243"/>
      <c r="H2936" s="243"/>
      <c r="L2936" s="282"/>
      <c r="M2936" s="243"/>
      <c r="O2936" s="243"/>
      <c r="P2936" s="246"/>
      <c r="Q2936" s="246"/>
      <c r="R2936" s="246"/>
      <c r="S2936" s="246"/>
      <c r="T2936" s="246"/>
      <c r="U2936" s="246"/>
      <c r="V2936" s="246"/>
      <c r="W2936" s="246"/>
      <c r="X2936" s="246"/>
      <c r="Y2936" s="246"/>
      <c r="Z2936" s="246"/>
      <c r="AA2936" s="246"/>
      <c r="AB2936" s="246"/>
      <c r="AC2936" s="246"/>
      <c r="AD2936" s="246"/>
      <c r="AE2936" s="246"/>
      <c r="AF2936" s="246"/>
      <c r="AG2936" s="246"/>
      <c r="AH2936" s="246"/>
      <c r="AI2936" s="246"/>
      <c r="AJ2936" s="246"/>
      <c r="AK2936" s="246"/>
      <c r="AL2936" s="246"/>
    </row>
    <row r="2937" spans="3:38" s="47" customFormat="1" ht="38.25" customHeight="1" x14ac:dyDescent="0.25">
      <c r="C2937" s="243"/>
      <c r="H2937" s="243"/>
      <c r="L2937" s="282"/>
      <c r="M2937" s="243"/>
      <c r="O2937" s="243"/>
      <c r="P2937" s="246"/>
      <c r="Q2937" s="246"/>
      <c r="R2937" s="246"/>
      <c r="S2937" s="246"/>
      <c r="T2937" s="246"/>
      <c r="U2937" s="246"/>
      <c r="V2937" s="246"/>
      <c r="W2937" s="246"/>
      <c r="X2937" s="246"/>
      <c r="Y2937" s="246"/>
      <c r="Z2937" s="246"/>
      <c r="AA2937" s="246"/>
      <c r="AB2937" s="246"/>
      <c r="AC2937" s="246"/>
      <c r="AD2937" s="246"/>
      <c r="AE2937" s="246"/>
      <c r="AF2937" s="246"/>
      <c r="AG2937" s="246"/>
      <c r="AH2937" s="246"/>
      <c r="AI2937" s="246"/>
      <c r="AJ2937" s="246"/>
      <c r="AK2937" s="246"/>
      <c r="AL2937" s="246"/>
    </row>
    <row r="2938" spans="3:38" s="47" customFormat="1" ht="38.25" customHeight="1" x14ac:dyDescent="0.25">
      <c r="C2938" s="243"/>
      <c r="H2938" s="243"/>
      <c r="L2938" s="282"/>
      <c r="M2938" s="243"/>
      <c r="O2938" s="243"/>
      <c r="P2938" s="246"/>
      <c r="Q2938" s="246"/>
      <c r="R2938" s="246"/>
      <c r="S2938" s="246"/>
      <c r="T2938" s="246"/>
      <c r="U2938" s="246"/>
      <c r="V2938" s="246"/>
      <c r="W2938" s="246"/>
      <c r="X2938" s="246"/>
      <c r="Y2938" s="246"/>
      <c r="Z2938" s="246"/>
      <c r="AA2938" s="246"/>
      <c r="AB2938" s="246"/>
      <c r="AC2938" s="246"/>
      <c r="AD2938" s="246"/>
      <c r="AE2938" s="246"/>
      <c r="AF2938" s="246"/>
      <c r="AG2938" s="246"/>
      <c r="AH2938" s="246"/>
      <c r="AI2938" s="246"/>
      <c r="AJ2938" s="246"/>
      <c r="AK2938" s="246"/>
      <c r="AL2938" s="246"/>
    </row>
    <row r="2939" spans="3:38" s="47" customFormat="1" ht="38.25" customHeight="1" x14ac:dyDescent="0.25">
      <c r="C2939" s="243"/>
      <c r="H2939" s="243"/>
      <c r="L2939" s="282"/>
      <c r="M2939" s="243"/>
      <c r="O2939" s="243"/>
      <c r="P2939" s="246"/>
      <c r="Q2939" s="246"/>
      <c r="R2939" s="246"/>
      <c r="S2939" s="246"/>
      <c r="T2939" s="246"/>
      <c r="U2939" s="246"/>
      <c r="V2939" s="246"/>
      <c r="W2939" s="246"/>
      <c r="X2939" s="246"/>
      <c r="Y2939" s="246"/>
      <c r="Z2939" s="246"/>
      <c r="AA2939" s="246"/>
      <c r="AB2939" s="246"/>
      <c r="AC2939" s="246"/>
      <c r="AD2939" s="246"/>
      <c r="AE2939" s="246"/>
      <c r="AF2939" s="246"/>
      <c r="AG2939" s="246"/>
      <c r="AH2939" s="246"/>
      <c r="AI2939" s="246"/>
      <c r="AJ2939" s="246"/>
      <c r="AK2939" s="246"/>
      <c r="AL2939" s="246"/>
    </row>
    <row r="2940" spans="3:38" s="47" customFormat="1" ht="38.25" customHeight="1" x14ac:dyDescent="0.25">
      <c r="C2940" s="243"/>
      <c r="H2940" s="243"/>
      <c r="L2940" s="282"/>
      <c r="M2940" s="243"/>
      <c r="O2940" s="243"/>
      <c r="P2940" s="246"/>
      <c r="Q2940" s="246"/>
      <c r="R2940" s="246"/>
      <c r="S2940" s="246"/>
      <c r="T2940" s="246"/>
      <c r="U2940" s="246"/>
      <c r="V2940" s="246"/>
      <c r="W2940" s="246"/>
      <c r="X2940" s="246"/>
      <c r="Y2940" s="246"/>
      <c r="Z2940" s="246"/>
      <c r="AA2940" s="246"/>
      <c r="AB2940" s="246"/>
      <c r="AC2940" s="246"/>
      <c r="AD2940" s="246"/>
      <c r="AE2940" s="246"/>
      <c r="AF2940" s="246"/>
      <c r="AG2940" s="246"/>
      <c r="AH2940" s="246"/>
      <c r="AI2940" s="246"/>
      <c r="AJ2940" s="246"/>
      <c r="AK2940" s="246"/>
      <c r="AL2940" s="246"/>
    </row>
    <row r="2941" spans="3:38" s="47" customFormat="1" ht="38.25" customHeight="1" x14ac:dyDescent="0.25">
      <c r="C2941" s="243"/>
      <c r="H2941" s="243"/>
      <c r="L2941" s="282"/>
      <c r="M2941" s="243"/>
      <c r="O2941" s="243"/>
      <c r="P2941" s="246"/>
      <c r="Q2941" s="246"/>
      <c r="R2941" s="246"/>
      <c r="S2941" s="246"/>
      <c r="T2941" s="246"/>
      <c r="U2941" s="246"/>
      <c r="V2941" s="246"/>
      <c r="W2941" s="246"/>
      <c r="X2941" s="246"/>
      <c r="Y2941" s="246"/>
      <c r="Z2941" s="246"/>
      <c r="AA2941" s="246"/>
      <c r="AB2941" s="246"/>
      <c r="AC2941" s="246"/>
      <c r="AD2941" s="246"/>
      <c r="AE2941" s="246"/>
      <c r="AF2941" s="246"/>
      <c r="AG2941" s="246"/>
      <c r="AH2941" s="246"/>
      <c r="AI2941" s="246"/>
      <c r="AJ2941" s="246"/>
      <c r="AK2941" s="246"/>
      <c r="AL2941" s="246"/>
    </row>
    <row r="2942" spans="3:38" s="47" customFormat="1" ht="38.25" customHeight="1" x14ac:dyDescent="0.25">
      <c r="C2942" s="243"/>
      <c r="H2942" s="243"/>
      <c r="L2942" s="282"/>
      <c r="M2942" s="243"/>
      <c r="O2942" s="243"/>
      <c r="P2942" s="246"/>
      <c r="Q2942" s="246"/>
      <c r="R2942" s="246"/>
      <c r="S2942" s="246"/>
      <c r="T2942" s="246"/>
      <c r="U2942" s="246"/>
      <c r="V2942" s="246"/>
      <c r="W2942" s="246"/>
      <c r="X2942" s="246"/>
      <c r="Y2942" s="246"/>
      <c r="Z2942" s="246"/>
      <c r="AA2942" s="246"/>
      <c r="AB2942" s="246"/>
      <c r="AC2942" s="246"/>
      <c r="AD2942" s="246"/>
      <c r="AE2942" s="246"/>
      <c r="AF2942" s="246"/>
      <c r="AG2942" s="246"/>
      <c r="AH2942" s="246"/>
      <c r="AI2942" s="246"/>
      <c r="AJ2942" s="246"/>
      <c r="AK2942" s="246"/>
      <c r="AL2942" s="246"/>
    </row>
    <row r="2943" spans="3:38" s="47" customFormat="1" ht="38.25" customHeight="1" x14ac:dyDescent="0.25">
      <c r="C2943" s="243"/>
      <c r="H2943" s="243"/>
      <c r="L2943" s="282"/>
      <c r="M2943" s="243"/>
      <c r="O2943" s="243"/>
      <c r="P2943" s="246"/>
      <c r="Q2943" s="246"/>
      <c r="R2943" s="246"/>
      <c r="S2943" s="246"/>
      <c r="T2943" s="246"/>
      <c r="U2943" s="246"/>
      <c r="V2943" s="246"/>
      <c r="W2943" s="246"/>
      <c r="X2943" s="246"/>
      <c r="Y2943" s="246"/>
      <c r="Z2943" s="246"/>
      <c r="AA2943" s="246"/>
      <c r="AB2943" s="246"/>
      <c r="AC2943" s="246"/>
      <c r="AD2943" s="246"/>
      <c r="AE2943" s="246"/>
      <c r="AF2943" s="246"/>
      <c r="AG2943" s="246"/>
      <c r="AH2943" s="246"/>
      <c r="AI2943" s="246"/>
      <c r="AJ2943" s="246"/>
      <c r="AK2943" s="246"/>
      <c r="AL2943" s="246"/>
    </row>
    <row r="2944" spans="3:38" s="47" customFormat="1" ht="38.25" customHeight="1" x14ac:dyDescent="0.25">
      <c r="C2944" s="243"/>
      <c r="H2944" s="243"/>
      <c r="L2944" s="282"/>
      <c r="M2944" s="243"/>
      <c r="O2944" s="243"/>
      <c r="P2944" s="246"/>
      <c r="Q2944" s="246"/>
      <c r="R2944" s="246"/>
      <c r="S2944" s="246"/>
      <c r="T2944" s="246"/>
      <c r="U2944" s="246"/>
      <c r="V2944" s="246"/>
      <c r="W2944" s="246"/>
      <c r="X2944" s="246"/>
      <c r="Y2944" s="246"/>
      <c r="Z2944" s="246"/>
      <c r="AA2944" s="246"/>
      <c r="AB2944" s="246"/>
      <c r="AC2944" s="246"/>
      <c r="AD2944" s="246"/>
      <c r="AE2944" s="246"/>
      <c r="AF2944" s="246"/>
      <c r="AG2944" s="246"/>
      <c r="AH2944" s="246"/>
      <c r="AI2944" s="246"/>
      <c r="AJ2944" s="246"/>
      <c r="AK2944" s="246"/>
      <c r="AL2944" s="246"/>
    </row>
    <row r="2945" spans="3:38" s="47" customFormat="1" ht="38.25" customHeight="1" x14ac:dyDescent="0.25">
      <c r="C2945" s="243"/>
      <c r="H2945" s="243"/>
      <c r="L2945" s="282"/>
      <c r="M2945" s="243"/>
      <c r="O2945" s="243"/>
      <c r="P2945" s="246"/>
      <c r="Q2945" s="246"/>
      <c r="R2945" s="246"/>
      <c r="S2945" s="246"/>
      <c r="T2945" s="246"/>
      <c r="U2945" s="246"/>
      <c r="V2945" s="246"/>
      <c r="W2945" s="246"/>
      <c r="X2945" s="246"/>
      <c r="Y2945" s="246"/>
      <c r="Z2945" s="246"/>
      <c r="AA2945" s="246"/>
      <c r="AB2945" s="246"/>
      <c r="AC2945" s="246"/>
      <c r="AD2945" s="246"/>
      <c r="AE2945" s="246"/>
      <c r="AF2945" s="246"/>
      <c r="AG2945" s="246"/>
      <c r="AH2945" s="246"/>
      <c r="AI2945" s="246"/>
      <c r="AJ2945" s="246"/>
      <c r="AK2945" s="246"/>
      <c r="AL2945" s="246"/>
    </row>
    <row r="2946" spans="3:38" s="47" customFormat="1" ht="38.25" customHeight="1" x14ac:dyDescent="0.25">
      <c r="C2946" s="243"/>
      <c r="H2946" s="243"/>
      <c r="L2946" s="282"/>
      <c r="M2946" s="243"/>
      <c r="O2946" s="243"/>
      <c r="P2946" s="246"/>
      <c r="Q2946" s="246"/>
      <c r="R2946" s="246"/>
      <c r="S2946" s="246"/>
      <c r="T2946" s="246"/>
      <c r="U2946" s="246"/>
      <c r="V2946" s="246"/>
      <c r="W2946" s="246"/>
      <c r="X2946" s="246"/>
      <c r="Y2946" s="246"/>
      <c r="Z2946" s="246"/>
      <c r="AA2946" s="246"/>
      <c r="AB2946" s="246"/>
      <c r="AC2946" s="246"/>
      <c r="AD2946" s="246"/>
      <c r="AE2946" s="246"/>
      <c r="AF2946" s="246"/>
      <c r="AG2946" s="246"/>
      <c r="AH2946" s="246"/>
      <c r="AI2946" s="246"/>
      <c r="AJ2946" s="246"/>
      <c r="AK2946" s="246"/>
      <c r="AL2946" s="246"/>
    </row>
    <row r="2947" spans="3:38" s="47" customFormat="1" ht="38.25" customHeight="1" x14ac:dyDescent="0.25">
      <c r="C2947" s="243"/>
      <c r="H2947" s="243"/>
      <c r="L2947" s="282"/>
      <c r="M2947" s="243"/>
      <c r="O2947" s="243"/>
      <c r="P2947" s="246"/>
      <c r="Q2947" s="246"/>
      <c r="R2947" s="246"/>
      <c r="S2947" s="246"/>
      <c r="T2947" s="246"/>
      <c r="U2947" s="246"/>
      <c r="V2947" s="246"/>
      <c r="W2947" s="246"/>
      <c r="X2947" s="246"/>
      <c r="Y2947" s="246"/>
      <c r="Z2947" s="246"/>
      <c r="AA2947" s="246"/>
      <c r="AB2947" s="246"/>
      <c r="AC2947" s="246"/>
      <c r="AD2947" s="246"/>
      <c r="AE2947" s="246"/>
      <c r="AF2947" s="246"/>
      <c r="AG2947" s="246"/>
      <c r="AH2947" s="246"/>
      <c r="AI2947" s="246"/>
      <c r="AJ2947" s="246"/>
      <c r="AK2947" s="246"/>
      <c r="AL2947" s="246"/>
    </row>
    <row r="2948" spans="3:38" s="47" customFormat="1" ht="38.25" customHeight="1" x14ac:dyDescent="0.25">
      <c r="C2948" s="243"/>
      <c r="H2948" s="243"/>
      <c r="L2948" s="282"/>
      <c r="M2948" s="243"/>
      <c r="O2948" s="243"/>
      <c r="P2948" s="246"/>
      <c r="Q2948" s="246"/>
      <c r="R2948" s="246"/>
      <c r="S2948" s="246"/>
      <c r="T2948" s="246"/>
      <c r="U2948" s="246"/>
      <c r="V2948" s="246"/>
      <c r="W2948" s="246"/>
      <c r="X2948" s="246"/>
      <c r="Y2948" s="246"/>
      <c r="Z2948" s="246"/>
      <c r="AA2948" s="246"/>
      <c r="AB2948" s="246"/>
      <c r="AC2948" s="246"/>
      <c r="AD2948" s="246"/>
      <c r="AE2948" s="246"/>
      <c r="AF2948" s="246"/>
      <c r="AG2948" s="246"/>
      <c r="AH2948" s="246"/>
      <c r="AI2948" s="246"/>
      <c r="AJ2948" s="246"/>
      <c r="AK2948" s="246"/>
      <c r="AL2948" s="246"/>
    </row>
    <row r="2949" spans="3:38" s="47" customFormat="1" ht="38.25" customHeight="1" x14ac:dyDescent="0.25">
      <c r="C2949" s="243"/>
      <c r="H2949" s="243"/>
      <c r="L2949" s="282"/>
      <c r="M2949" s="243"/>
      <c r="O2949" s="243"/>
      <c r="P2949" s="246"/>
      <c r="Q2949" s="246"/>
      <c r="R2949" s="246"/>
      <c r="S2949" s="246"/>
      <c r="T2949" s="246"/>
      <c r="U2949" s="246"/>
      <c r="V2949" s="246"/>
      <c r="W2949" s="246"/>
      <c r="X2949" s="246"/>
      <c r="Y2949" s="246"/>
      <c r="Z2949" s="246"/>
      <c r="AA2949" s="246"/>
      <c r="AB2949" s="246"/>
      <c r="AC2949" s="246"/>
      <c r="AD2949" s="246"/>
      <c r="AE2949" s="246"/>
      <c r="AF2949" s="246"/>
      <c r="AG2949" s="246"/>
      <c r="AH2949" s="246"/>
      <c r="AI2949" s="246"/>
      <c r="AJ2949" s="246"/>
      <c r="AK2949" s="246"/>
      <c r="AL2949" s="246"/>
    </row>
    <row r="2950" spans="3:38" s="47" customFormat="1" ht="38.25" customHeight="1" x14ac:dyDescent="0.25">
      <c r="C2950" s="243"/>
      <c r="H2950" s="243"/>
      <c r="L2950" s="282"/>
      <c r="M2950" s="243"/>
      <c r="O2950" s="243"/>
      <c r="P2950" s="246"/>
      <c r="Q2950" s="246"/>
      <c r="R2950" s="246"/>
      <c r="S2950" s="246"/>
      <c r="T2950" s="246"/>
      <c r="U2950" s="246"/>
      <c r="V2950" s="246"/>
      <c r="W2950" s="246"/>
      <c r="X2950" s="246"/>
      <c r="Y2950" s="246"/>
      <c r="Z2950" s="246"/>
      <c r="AA2950" s="246"/>
      <c r="AB2950" s="246"/>
      <c r="AC2950" s="246"/>
      <c r="AD2950" s="246"/>
      <c r="AE2950" s="246"/>
      <c r="AF2950" s="246"/>
      <c r="AG2950" s="246"/>
      <c r="AH2950" s="246"/>
      <c r="AI2950" s="246"/>
      <c r="AJ2950" s="246"/>
      <c r="AK2950" s="246"/>
      <c r="AL2950" s="246"/>
    </row>
    <row r="2951" spans="3:38" s="47" customFormat="1" ht="38.25" customHeight="1" x14ac:dyDescent="0.25">
      <c r="C2951" s="243"/>
      <c r="H2951" s="243"/>
      <c r="L2951" s="282"/>
      <c r="M2951" s="243"/>
      <c r="O2951" s="243"/>
      <c r="P2951" s="246"/>
      <c r="Q2951" s="246"/>
      <c r="R2951" s="246"/>
      <c r="S2951" s="246"/>
      <c r="T2951" s="246"/>
      <c r="U2951" s="246"/>
      <c r="V2951" s="246"/>
      <c r="W2951" s="246"/>
      <c r="X2951" s="246"/>
      <c r="Y2951" s="246"/>
      <c r="Z2951" s="246"/>
      <c r="AA2951" s="246"/>
      <c r="AB2951" s="246"/>
      <c r="AC2951" s="246"/>
      <c r="AD2951" s="246"/>
      <c r="AE2951" s="246"/>
      <c r="AF2951" s="246"/>
      <c r="AG2951" s="246"/>
      <c r="AH2951" s="246"/>
      <c r="AI2951" s="246"/>
      <c r="AJ2951" s="246"/>
      <c r="AK2951" s="246"/>
      <c r="AL2951" s="246"/>
    </row>
    <row r="2952" spans="3:38" s="47" customFormat="1" ht="38.25" customHeight="1" x14ac:dyDescent="0.25">
      <c r="C2952" s="243"/>
      <c r="H2952" s="243"/>
      <c r="L2952" s="282"/>
      <c r="M2952" s="243"/>
      <c r="O2952" s="243"/>
      <c r="P2952" s="246"/>
      <c r="Q2952" s="246"/>
      <c r="R2952" s="246"/>
      <c r="S2952" s="246"/>
      <c r="T2952" s="246"/>
      <c r="U2952" s="246"/>
      <c r="V2952" s="246"/>
      <c r="W2952" s="246"/>
      <c r="X2952" s="246"/>
      <c r="Y2952" s="246"/>
      <c r="Z2952" s="246"/>
      <c r="AA2952" s="246"/>
      <c r="AB2952" s="246"/>
      <c r="AC2952" s="246"/>
      <c r="AD2952" s="246"/>
      <c r="AE2952" s="246"/>
      <c r="AF2952" s="246"/>
      <c r="AG2952" s="246"/>
      <c r="AH2952" s="246"/>
      <c r="AI2952" s="246"/>
      <c r="AJ2952" s="246"/>
      <c r="AK2952" s="246"/>
      <c r="AL2952" s="246"/>
    </row>
    <row r="2953" spans="3:38" s="47" customFormat="1" ht="38.25" customHeight="1" x14ac:dyDescent="0.25">
      <c r="C2953" s="243"/>
      <c r="H2953" s="243"/>
      <c r="L2953" s="282"/>
      <c r="M2953" s="243"/>
      <c r="O2953" s="243"/>
      <c r="P2953" s="246"/>
      <c r="Q2953" s="246"/>
      <c r="R2953" s="246"/>
      <c r="S2953" s="246"/>
      <c r="T2953" s="246"/>
      <c r="U2953" s="246"/>
      <c r="V2953" s="246"/>
      <c r="W2953" s="246"/>
      <c r="X2953" s="246"/>
      <c r="Y2953" s="246"/>
      <c r="Z2953" s="246"/>
      <c r="AA2953" s="246"/>
      <c r="AB2953" s="246"/>
      <c r="AC2953" s="246"/>
      <c r="AD2953" s="246"/>
      <c r="AE2953" s="246"/>
      <c r="AF2953" s="246"/>
      <c r="AG2953" s="246"/>
      <c r="AH2953" s="246"/>
      <c r="AI2953" s="246"/>
      <c r="AJ2953" s="246"/>
      <c r="AK2953" s="246"/>
      <c r="AL2953" s="246"/>
    </row>
    <row r="2954" spans="3:38" s="47" customFormat="1" ht="38.25" customHeight="1" x14ac:dyDescent="0.25">
      <c r="C2954" s="243"/>
      <c r="H2954" s="243"/>
      <c r="L2954" s="282"/>
      <c r="M2954" s="243"/>
      <c r="O2954" s="243"/>
      <c r="P2954" s="246"/>
      <c r="Q2954" s="246"/>
      <c r="R2954" s="246"/>
      <c r="S2954" s="246"/>
      <c r="T2954" s="246"/>
      <c r="U2954" s="246"/>
      <c r="V2954" s="246"/>
      <c r="W2954" s="246"/>
      <c r="X2954" s="246"/>
      <c r="Y2954" s="246"/>
      <c r="Z2954" s="246"/>
      <c r="AA2954" s="246"/>
      <c r="AB2954" s="246"/>
      <c r="AC2954" s="246"/>
      <c r="AD2954" s="246"/>
      <c r="AE2954" s="246"/>
      <c r="AF2954" s="246"/>
      <c r="AG2954" s="246"/>
      <c r="AH2954" s="246"/>
      <c r="AI2954" s="246"/>
      <c r="AJ2954" s="246"/>
      <c r="AK2954" s="246"/>
      <c r="AL2954" s="246"/>
    </row>
    <row r="2955" spans="3:38" s="47" customFormat="1" ht="38.25" customHeight="1" x14ac:dyDescent="0.25">
      <c r="C2955" s="243"/>
      <c r="H2955" s="243"/>
      <c r="L2955" s="282"/>
      <c r="M2955" s="243"/>
      <c r="O2955" s="243"/>
      <c r="P2955" s="246"/>
      <c r="Q2955" s="246"/>
      <c r="R2955" s="246"/>
      <c r="S2955" s="246"/>
      <c r="T2955" s="246"/>
      <c r="U2955" s="246"/>
      <c r="V2955" s="246"/>
      <c r="W2955" s="246"/>
      <c r="X2955" s="246"/>
      <c r="Y2955" s="246"/>
      <c r="Z2955" s="246"/>
      <c r="AA2955" s="246"/>
      <c r="AB2955" s="246"/>
      <c r="AC2955" s="246"/>
      <c r="AD2955" s="246"/>
      <c r="AE2955" s="246"/>
      <c r="AF2955" s="246"/>
      <c r="AG2955" s="246"/>
      <c r="AH2955" s="246"/>
      <c r="AI2955" s="246"/>
      <c r="AJ2955" s="246"/>
      <c r="AK2955" s="246"/>
      <c r="AL2955" s="246"/>
    </row>
    <row r="2956" spans="3:38" s="47" customFormat="1" ht="38.25" customHeight="1" x14ac:dyDescent="0.25">
      <c r="C2956" s="243"/>
      <c r="H2956" s="243"/>
      <c r="L2956" s="282"/>
      <c r="M2956" s="243"/>
      <c r="O2956" s="243"/>
      <c r="P2956" s="246"/>
      <c r="Q2956" s="246"/>
      <c r="R2956" s="246"/>
      <c r="S2956" s="246"/>
      <c r="T2956" s="246"/>
      <c r="U2956" s="246"/>
      <c r="V2956" s="246"/>
      <c r="W2956" s="246"/>
      <c r="X2956" s="246"/>
      <c r="Y2956" s="246"/>
      <c r="Z2956" s="246"/>
      <c r="AA2956" s="246"/>
      <c r="AB2956" s="246"/>
      <c r="AC2956" s="246"/>
      <c r="AD2956" s="246"/>
      <c r="AE2956" s="246"/>
      <c r="AF2956" s="246"/>
      <c r="AG2956" s="246"/>
      <c r="AH2956" s="246"/>
      <c r="AI2956" s="246"/>
      <c r="AJ2956" s="246"/>
      <c r="AK2956" s="246"/>
      <c r="AL2956" s="246"/>
    </row>
    <row r="2957" spans="3:38" s="47" customFormat="1" ht="38.25" customHeight="1" x14ac:dyDescent="0.25">
      <c r="C2957" s="243"/>
      <c r="H2957" s="243"/>
      <c r="L2957" s="282"/>
      <c r="M2957" s="243"/>
      <c r="O2957" s="243"/>
      <c r="P2957" s="246"/>
      <c r="Q2957" s="246"/>
      <c r="R2957" s="246"/>
      <c r="S2957" s="246"/>
      <c r="T2957" s="246"/>
      <c r="U2957" s="246"/>
      <c r="V2957" s="246"/>
      <c r="W2957" s="246"/>
      <c r="X2957" s="246"/>
      <c r="Y2957" s="246"/>
      <c r="Z2957" s="246"/>
      <c r="AA2957" s="246"/>
      <c r="AB2957" s="246"/>
      <c r="AC2957" s="246"/>
      <c r="AD2957" s="246"/>
      <c r="AE2957" s="246"/>
      <c r="AF2957" s="246"/>
      <c r="AG2957" s="246"/>
      <c r="AH2957" s="246"/>
      <c r="AI2957" s="246"/>
      <c r="AJ2957" s="246"/>
      <c r="AK2957" s="246"/>
      <c r="AL2957" s="246"/>
    </row>
    <row r="2958" spans="3:38" s="47" customFormat="1" ht="38.25" customHeight="1" x14ac:dyDescent="0.25">
      <c r="C2958" s="243"/>
      <c r="H2958" s="243"/>
      <c r="L2958" s="282"/>
      <c r="M2958" s="243"/>
      <c r="O2958" s="243"/>
      <c r="P2958" s="246"/>
      <c r="Q2958" s="246"/>
      <c r="R2958" s="246"/>
      <c r="S2958" s="246"/>
      <c r="T2958" s="246"/>
      <c r="U2958" s="246"/>
      <c r="V2958" s="246"/>
      <c r="W2958" s="246"/>
      <c r="X2958" s="246"/>
      <c r="Y2958" s="246"/>
      <c r="Z2958" s="246"/>
      <c r="AA2958" s="246"/>
      <c r="AB2958" s="246"/>
      <c r="AC2958" s="246"/>
      <c r="AD2958" s="246"/>
      <c r="AE2958" s="246"/>
      <c r="AF2958" s="246"/>
      <c r="AG2958" s="246"/>
      <c r="AH2958" s="246"/>
      <c r="AI2958" s="246"/>
      <c r="AJ2958" s="246"/>
      <c r="AK2958" s="246"/>
      <c r="AL2958" s="246"/>
    </row>
    <row r="2959" spans="3:38" s="47" customFormat="1" ht="38.25" customHeight="1" x14ac:dyDescent="0.25">
      <c r="C2959" s="243"/>
      <c r="H2959" s="243"/>
      <c r="L2959" s="282"/>
      <c r="M2959" s="243"/>
      <c r="O2959" s="243"/>
      <c r="P2959" s="246"/>
      <c r="Q2959" s="246"/>
      <c r="R2959" s="246"/>
      <c r="S2959" s="246"/>
      <c r="T2959" s="246"/>
      <c r="U2959" s="246"/>
      <c r="V2959" s="246"/>
      <c r="W2959" s="246"/>
      <c r="X2959" s="246"/>
      <c r="Y2959" s="246"/>
      <c r="Z2959" s="246"/>
      <c r="AA2959" s="246"/>
      <c r="AB2959" s="246"/>
      <c r="AC2959" s="246"/>
      <c r="AD2959" s="246"/>
      <c r="AE2959" s="246"/>
      <c r="AF2959" s="246"/>
      <c r="AG2959" s="246"/>
      <c r="AH2959" s="246"/>
      <c r="AI2959" s="246"/>
      <c r="AJ2959" s="246"/>
      <c r="AK2959" s="246"/>
      <c r="AL2959" s="246"/>
    </row>
    <row r="2960" spans="3:38" s="47" customFormat="1" ht="38.25" customHeight="1" x14ac:dyDescent="0.25">
      <c r="C2960" s="243"/>
      <c r="H2960" s="243"/>
      <c r="L2960" s="282"/>
      <c r="M2960" s="243"/>
      <c r="O2960" s="243"/>
      <c r="P2960" s="246"/>
      <c r="Q2960" s="246"/>
      <c r="R2960" s="246"/>
      <c r="S2960" s="246"/>
      <c r="T2960" s="246"/>
      <c r="U2960" s="246"/>
      <c r="V2960" s="246"/>
      <c r="W2960" s="246"/>
      <c r="X2960" s="246"/>
      <c r="Y2960" s="246"/>
      <c r="Z2960" s="246"/>
      <c r="AA2960" s="246"/>
      <c r="AB2960" s="246"/>
      <c r="AC2960" s="246"/>
      <c r="AD2960" s="246"/>
      <c r="AE2960" s="246"/>
      <c r="AF2960" s="246"/>
      <c r="AG2960" s="246"/>
      <c r="AH2960" s="246"/>
      <c r="AI2960" s="246"/>
      <c r="AJ2960" s="246"/>
      <c r="AK2960" s="246"/>
      <c r="AL2960" s="246"/>
    </row>
    <row r="2961" spans="3:38" s="47" customFormat="1" ht="38.25" customHeight="1" x14ac:dyDescent="0.25">
      <c r="C2961" s="243"/>
      <c r="H2961" s="243"/>
      <c r="L2961" s="282"/>
      <c r="M2961" s="243"/>
      <c r="O2961" s="243"/>
      <c r="P2961" s="246"/>
      <c r="Q2961" s="246"/>
      <c r="R2961" s="246"/>
      <c r="S2961" s="246"/>
      <c r="T2961" s="246"/>
      <c r="U2961" s="246"/>
      <c r="V2961" s="246"/>
      <c r="W2961" s="246"/>
      <c r="X2961" s="246"/>
      <c r="Y2961" s="246"/>
      <c r="Z2961" s="246"/>
      <c r="AA2961" s="246"/>
      <c r="AB2961" s="246"/>
      <c r="AC2961" s="246"/>
      <c r="AD2961" s="246"/>
      <c r="AE2961" s="246"/>
      <c r="AF2961" s="246"/>
      <c r="AG2961" s="246"/>
      <c r="AH2961" s="246"/>
      <c r="AI2961" s="246"/>
      <c r="AJ2961" s="246"/>
      <c r="AK2961" s="246"/>
      <c r="AL2961" s="246"/>
    </row>
    <row r="2962" spans="3:38" s="47" customFormat="1" ht="38.25" customHeight="1" x14ac:dyDescent="0.25">
      <c r="C2962" s="243"/>
      <c r="H2962" s="243"/>
      <c r="L2962" s="282"/>
      <c r="M2962" s="243"/>
      <c r="O2962" s="243"/>
      <c r="P2962" s="246"/>
      <c r="Q2962" s="246"/>
      <c r="R2962" s="246"/>
      <c r="S2962" s="246"/>
      <c r="T2962" s="246"/>
      <c r="U2962" s="246"/>
      <c r="V2962" s="246"/>
      <c r="W2962" s="246"/>
      <c r="X2962" s="246"/>
      <c r="Y2962" s="246"/>
      <c r="Z2962" s="246"/>
      <c r="AA2962" s="246"/>
      <c r="AB2962" s="246"/>
      <c r="AC2962" s="246"/>
      <c r="AD2962" s="246"/>
      <c r="AE2962" s="246"/>
      <c r="AF2962" s="246"/>
      <c r="AG2962" s="246"/>
      <c r="AH2962" s="246"/>
      <c r="AI2962" s="246"/>
      <c r="AJ2962" s="246"/>
      <c r="AK2962" s="246"/>
      <c r="AL2962" s="246"/>
    </row>
    <row r="2963" spans="3:38" s="47" customFormat="1" ht="38.25" customHeight="1" x14ac:dyDescent="0.25">
      <c r="C2963" s="243"/>
      <c r="H2963" s="243"/>
      <c r="L2963" s="282"/>
      <c r="M2963" s="243"/>
      <c r="O2963" s="243"/>
      <c r="P2963" s="246"/>
      <c r="Q2963" s="246"/>
      <c r="R2963" s="246"/>
      <c r="S2963" s="246"/>
      <c r="T2963" s="246"/>
      <c r="U2963" s="246"/>
      <c r="V2963" s="246"/>
      <c r="W2963" s="246"/>
      <c r="X2963" s="246"/>
      <c r="Y2963" s="246"/>
      <c r="Z2963" s="246"/>
      <c r="AA2963" s="246"/>
      <c r="AB2963" s="246"/>
      <c r="AC2963" s="246"/>
      <c r="AD2963" s="246"/>
      <c r="AE2963" s="246"/>
      <c r="AF2963" s="246"/>
      <c r="AG2963" s="246"/>
      <c r="AH2963" s="246"/>
      <c r="AI2963" s="246"/>
      <c r="AJ2963" s="246"/>
      <c r="AK2963" s="246"/>
      <c r="AL2963" s="246"/>
    </row>
    <row r="2964" spans="3:38" s="47" customFormat="1" ht="38.25" customHeight="1" x14ac:dyDescent="0.25">
      <c r="C2964" s="243"/>
      <c r="H2964" s="243"/>
      <c r="L2964" s="282"/>
      <c r="M2964" s="243"/>
      <c r="O2964" s="243"/>
      <c r="P2964" s="246"/>
      <c r="Q2964" s="246"/>
      <c r="R2964" s="246"/>
      <c r="S2964" s="246"/>
      <c r="T2964" s="246"/>
      <c r="U2964" s="246"/>
      <c r="V2964" s="246"/>
      <c r="W2964" s="246"/>
      <c r="X2964" s="246"/>
      <c r="Y2964" s="246"/>
      <c r="Z2964" s="246"/>
      <c r="AA2964" s="246"/>
      <c r="AB2964" s="246"/>
      <c r="AC2964" s="246"/>
      <c r="AD2964" s="246"/>
      <c r="AE2964" s="246"/>
      <c r="AF2964" s="246"/>
      <c r="AG2964" s="246"/>
      <c r="AH2964" s="246"/>
      <c r="AI2964" s="246"/>
      <c r="AJ2964" s="246"/>
      <c r="AK2964" s="246"/>
      <c r="AL2964" s="246"/>
    </row>
    <row r="2965" spans="3:38" s="47" customFormat="1" ht="38.25" customHeight="1" x14ac:dyDescent="0.25">
      <c r="C2965" s="243"/>
      <c r="H2965" s="243"/>
      <c r="L2965" s="282"/>
      <c r="M2965" s="243"/>
      <c r="O2965" s="243"/>
      <c r="P2965" s="246"/>
      <c r="Q2965" s="246"/>
      <c r="R2965" s="246"/>
      <c r="S2965" s="246"/>
      <c r="T2965" s="246"/>
      <c r="U2965" s="246"/>
      <c r="V2965" s="246"/>
      <c r="W2965" s="246"/>
      <c r="X2965" s="246"/>
      <c r="Y2965" s="246"/>
      <c r="Z2965" s="246"/>
      <c r="AA2965" s="246"/>
      <c r="AB2965" s="246"/>
      <c r="AC2965" s="246"/>
      <c r="AD2965" s="246"/>
      <c r="AE2965" s="246"/>
      <c r="AF2965" s="246"/>
      <c r="AG2965" s="246"/>
      <c r="AH2965" s="246"/>
      <c r="AI2965" s="246"/>
      <c r="AJ2965" s="246"/>
      <c r="AK2965" s="246"/>
      <c r="AL2965" s="246"/>
    </row>
    <row r="2966" spans="3:38" s="47" customFormat="1" ht="38.25" customHeight="1" x14ac:dyDescent="0.25">
      <c r="C2966" s="243"/>
      <c r="H2966" s="243"/>
      <c r="L2966" s="282"/>
      <c r="M2966" s="243"/>
      <c r="O2966" s="243"/>
      <c r="P2966" s="246"/>
      <c r="Q2966" s="246"/>
      <c r="R2966" s="246"/>
      <c r="S2966" s="246"/>
      <c r="T2966" s="246"/>
      <c r="U2966" s="246"/>
      <c r="V2966" s="246"/>
      <c r="W2966" s="246"/>
      <c r="X2966" s="246"/>
      <c r="Y2966" s="246"/>
      <c r="Z2966" s="246"/>
      <c r="AA2966" s="246"/>
      <c r="AB2966" s="246"/>
      <c r="AC2966" s="246"/>
      <c r="AD2966" s="246"/>
      <c r="AE2966" s="246"/>
      <c r="AF2966" s="246"/>
      <c r="AG2966" s="246"/>
      <c r="AH2966" s="246"/>
      <c r="AI2966" s="246"/>
      <c r="AJ2966" s="246"/>
      <c r="AK2966" s="246"/>
      <c r="AL2966" s="246"/>
    </row>
    <row r="2967" spans="3:38" s="47" customFormat="1" ht="38.25" customHeight="1" x14ac:dyDescent="0.25">
      <c r="C2967" s="243"/>
      <c r="H2967" s="243"/>
      <c r="L2967" s="282"/>
      <c r="M2967" s="243"/>
      <c r="O2967" s="243"/>
      <c r="P2967" s="246"/>
      <c r="Q2967" s="246"/>
      <c r="R2967" s="246"/>
      <c r="S2967" s="246"/>
      <c r="T2967" s="246"/>
      <c r="U2967" s="246"/>
      <c r="V2967" s="246"/>
      <c r="W2967" s="246"/>
      <c r="X2967" s="246"/>
      <c r="Y2967" s="246"/>
      <c r="Z2967" s="246"/>
      <c r="AA2967" s="246"/>
      <c r="AB2967" s="246"/>
      <c r="AC2967" s="246"/>
      <c r="AD2967" s="246"/>
      <c r="AE2967" s="246"/>
      <c r="AF2967" s="246"/>
      <c r="AG2967" s="246"/>
      <c r="AH2967" s="246"/>
      <c r="AI2967" s="246"/>
      <c r="AJ2967" s="246"/>
      <c r="AK2967" s="246"/>
      <c r="AL2967" s="246"/>
    </row>
    <row r="2968" spans="3:38" s="47" customFormat="1" ht="38.25" customHeight="1" x14ac:dyDescent="0.25">
      <c r="C2968" s="243"/>
      <c r="H2968" s="243"/>
      <c r="L2968" s="282"/>
      <c r="M2968" s="243"/>
      <c r="O2968" s="243"/>
      <c r="P2968" s="246"/>
      <c r="Q2968" s="246"/>
      <c r="R2968" s="246"/>
      <c r="S2968" s="246"/>
      <c r="T2968" s="246"/>
      <c r="U2968" s="246"/>
      <c r="V2968" s="246"/>
      <c r="W2968" s="246"/>
      <c r="X2968" s="246"/>
      <c r="Y2968" s="246"/>
      <c r="Z2968" s="246"/>
      <c r="AA2968" s="246"/>
      <c r="AB2968" s="246"/>
      <c r="AC2968" s="246"/>
      <c r="AD2968" s="246"/>
      <c r="AE2968" s="246"/>
      <c r="AF2968" s="246"/>
      <c r="AG2968" s="246"/>
      <c r="AH2968" s="246"/>
      <c r="AI2968" s="246"/>
      <c r="AJ2968" s="246"/>
      <c r="AK2968" s="246"/>
      <c r="AL2968" s="246"/>
    </row>
    <row r="2969" spans="3:38" s="47" customFormat="1" ht="38.25" customHeight="1" x14ac:dyDescent="0.25">
      <c r="C2969" s="243"/>
      <c r="H2969" s="243"/>
      <c r="L2969" s="282"/>
      <c r="M2969" s="243"/>
      <c r="O2969" s="243"/>
      <c r="P2969" s="246"/>
      <c r="Q2969" s="246"/>
      <c r="R2969" s="246"/>
      <c r="S2969" s="246"/>
      <c r="T2969" s="246"/>
      <c r="U2969" s="246"/>
      <c r="V2969" s="246"/>
      <c r="W2969" s="246"/>
      <c r="X2969" s="246"/>
      <c r="Y2969" s="246"/>
      <c r="Z2969" s="246"/>
      <c r="AA2969" s="246"/>
      <c r="AB2969" s="246"/>
      <c r="AC2969" s="246"/>
      <c r="AD2969" s="246"/>
      <c r="AE2969" s="246"/>
      <c r="AF2969" s="246"/>
      <c r="AG2969" s="246"/>
      <c r="AH2969" s="246"/>
      <c r="AI2969" s="246"/>
      <c r="AJ2969" s="246"/>
      <c r="AK2969" s="246"/>
      <c r="AL2969" s="246"/>
    </row>
    <row r="2970" spans="3:38" s="47" customFormat="1" ht="38.25" customHeight="1" x14ac:dyDescent="0.25">
      <c r="C2970" s="243"/>
      <c r="H2970" s="243"/>
      <c r="L2970" s="282"/>
      <c r="M2970" s="243"/>
      <c r="O2970" s="243"/>
      <c r="P2970" s="246"/>
      <c r="Q2970" s="246"/>
      <c r="R2970" s="246"/>
      <c r="S2970" s="246"/>
      <c r="T2970" s="246"/>
      <c r="U2970" s="246"/>
      <c r="V2970" s="246"/>
      <c r="W2970" s="246"/>
      <c r="X2970" s="246"/>
      <c r="Y2970" s="246"/>
      <c r="Z2970" s="246"/>
      <c r="AA2970" s="246"/>
      <c r="AB2970" s="246"/>
      <c r="AC2970" s="246"/>
      <c r="AD2970" s="246"/>
      <c r="AE2970" s="246"/>
      <c r="AF2970" s="246"/>
      <c r="AG2970" s="246"/>
      <c r="AH2970" s="246"/>
      <c r="AI2970" s="246"/>
      <c r="AJ2970" s="246"/>
      <c r="AK2970" s="246"/>
      <c r="AL2970" s="246"/>
    </row>
    <row r="2971" spans="3:38" s="47" customFormat="1" ht="38.25" customHeight="1" x14ac:dyDescent="0.25">
      <c r="C2971" s="243"/>
      <c r="H2971" s="243"/>
      <c r="L2971" s="282"/>
      <c r="M2971" s="243"/>
      <c r="O2971" s="243"/>
      <c r="P2971" s="246"/>
      <c r="Q2971" s="246"/>
      <c r="R2971" s="246"/>
      <c r="S2971" s="246"/>
      <c r="T2971" s="246"/>
      <c r="U2971" s="246"/>
      <c r="V2971" s="246"/>
      <c r="W2971" s="246"/>
      <c r="X2971" s="246"/>
      <c r="Y2971" s="246"/>
      <c r="Z2971" s="246"/>
      <c r="AA2971" s="246"/>
      <c r="AB2971" s="246"/>
      <c r="AC2971" s="246"/>
      <c r="AD2971" s="246"/>
      <c r="AE2971" s="246"/>
      <c r="AF2971" s="246"/>
      <c r="AG2971" s="246"/>
      <c r="AH2971" s="246"/>
      <c r="AI2971" s="246"/>
      <c r="AJ2971" s="246"/>
      <c r="AK2971" s="246"/>
      <c r="AL2971" s="246"/>
    </row>
    <row r="2972" spans="3:38" s="47" customFormat="1" ht="38.25" customHeight="1" x14ac:dyDescent="0.25">
      <c r="C2972" s="243"/>
      <c r="H2972" s="243"/>
      <c r="L2972" s="282"/>
      <c r="M2972" s="243"/>
      <c r="O2972" s="243"/>
      <c r="P2972" s="246"/>
      <c r="Q2972" s="246"/>
      <c r="R2972" s="246"/>
      <c r="S2972" s="246"/>
      <c r="T2972" s="246"/>
      <c r="U2972" s="246"/>
      <c r="V2972" s="246"/>
      <c r="W2972" s="246"/>
      <c r="X2972" s="246"/>
      <c r="Y2972" s="246"/>
      <c r="Z2972" s="246"/>
      <c r="AA2972" s="246"/>
      <c r="AB2972" s="246"/>
      <c r="AC2972" s="246"/>
      <c r="AD2972" s="246"/>
      <c r="AE2972" s="246"/>
      <c r="AF2972" s="246"/>
      <c r="AG2972" s="246"/>
      <c r="AH2972" s="246"/>
      <c r="AI2972" s="246"/>
      <c r="AJ2972" s="246"/>
      <c r="AK2972" s="246"/>
      <c r="AL2972" s="246"/>
    </row>
    <row r="2973" spans="3:38" s="47" customFormat="1" ht="38.25" customHeight="1" x14ac:dyDescent="0.25">
      <c r="C2973" s="243"/>
      <c r="H2973" s="243"/>
      <c r="L2973" s="282"/>
      <c r="M2973" s="243"/>
      <c r="O2973" s="243"/>
      <c r="P2973" s="246"/>
      <c r="Q2973" s="246"/>
      <c r="R2973" s="246"/>
      <c r="S2973" s="246"/>
      <c r="T2973" s="246"/>
      <c r="U2973" s="246"/>
      <c r="V2973" s="246"/>
      <c r="W2973" s="246"/>
      <c r="X2973" s="246"/>
      <c r="Y2973" s="246"/>
      <c r="Z2973" s="246"/>
      <c r="AA2973" s="246"/>
      <c r="AB2973" s="246"/>
      <c r="AC2973" s="246"/>
      <c r="AD2973" s="246"/>
      <c r="AE2973" s="246"/>
      <c r="AF2973" s="246"/>
      <c r="AG2973" s="246"/>
      <c r="AH2973" s="246"/>
      <c r="AI2973" s="246"/>
      <c r="AJ2973" s="246"/>
      <c r="AK2973" s="246"/>
      <c r="AL2973" s="246"/>
    </row>
    <row r="2974" spans="3:38" s="47" customFormat="1" ht="38.25" customHeight="1" x14ac:dyDescent="0.25">
      <c r="C2974" s="243"/>
      <c r="H2974" s="243"/>
      <c r="L2974" s="282"/>
      <c r="M2974" s="243"/>
      <c r="O2974" s="243"/>
      <c r="P2974" s="246"/>
      <c r="Q2974" s="246"/>
      <c r="R2974" s="246"/>
      <c r="S2974" s="246"/>
      <c r="T2974" s="246"/>
      <c r="U2974" s="246"/>
      <c r="V2974" s="246"/>
      <c r="W2974" s="246"/>
      <c r="X2974" s="246"/>
      <c r="Y2974" s="246"/>
      <c r="Z2974" s="246"/>
      <c r="AA2974" s="246"/>
      <c r="AB2974" s="246"/>
      <c r="AC2974" s="246"/>
      <c r="AD2974" s="246"/>
      <c r="AE2974" s="246"/>
      <c r="AF2974" s="246"/>
      <c r="AG2974" s="246"/>
      <c r="AH2974" s="246"/>
      <c r="AI2974" s="246"/>
      <c r="AJ2974" s="246"/>
      <c r="AK2974" s="246"/>
      <c r="AL2974" s="246"/>
    </row>
    <row r="2975" spans="3:38" s="47" customFormat="1" ht="38.25" customHeight="1" x14ac:dyDescent="0.25">
      <c r="C2975" s="243"/>
      <c r="H2975" s="243"/>
      <c r="L2975" s="282"/>
      <c r="M2975" s="243"/>
      <c r="O2975" s="243"/>
      <c r="P2975" s="246"/>
      <c r="Q2975" s="246"/>
      <c r="R2975" s="246"/>
      <c r="S2975" s="246"/>
      <c r="T2975" s="246"/>
      <c r="U2975" s="246"/>
      <c r="V2975" s="246"/>
      <c r="W2975" s="246"/>
      <c r="X2975" s="246"/>
      <c r="Y2975" s="246"/>
      <c r="Z2975" s="246"/>
      <c r="AA2975" s="246"/>
      <c r="AB2975" s="246"/>
      <c r="AC2975" s="246"/>
      <c r="AD2975" s="246"/>
      <c r="AE2975" s="246"/>
      <c r="AF2975" s="246"/>
      <c r="AG2975" s="246"/>
      <c r="AH2975" s="246"/>
      <c r="AI2975" s="246"/>
      <c r="AJ2975" s="246"/>
      <c r="AK2975" s="246"/>
      <c r="AL2975" s="246"/>
    </row>
    <row r="2976" spans="3:38" s="47" customFormat="1" ht="38.25" customHeight="1" x14ac:dyDescent="0.25">
      <c r="C2976" s="243"/>
      <c r="H2976" s="243"/>
      <c r="L2976" s="282"/>
      <c r="M2976" s="243"/>
      <c r="O2976" s="243"/>
      <c r="P2976" s="246"/>
      <c r="Q2976" s="246"/>
      <c r="R2976" s="246"/>
      <c r="S2976" s="246"/>
      <c r="T2976" s="246"/>
      <c r="U2976" s="246"/>
      <c r="V2976" s="246"/>
      <c r="W2976" s="246"/>
      <c r="X2976" s="246"/>
      <c r="Y2976" s="246"/>
      <c r="Z2976" s="246"/>
      <c r="AA2976" s="246"/>
      <c r="AB2976" s="246"/>
      <c r="AC2976" s="246"/>
      <c r="AD2976" s="246"/>
      <c r="AE2976" s="246"/>
      <c r="AF2976" s="246"/>
      <c r="AG2976" s="246"/>
      <c r="AH2976" s="246"/>
      <c r="AI2976" s="246"/>
      <c r="AJ2976" s="246"/>
      <c r="AK2976" s="246"/>
      <c r="AL2976" s="246"/>
    </row>
    <row r="2977" spans="3:38" s="47" customFormat="1" ht="38.25" customHeight="1" x14ac:dyDescent="0.25">
      <c r="C2977" s="243"/>
      <c r="H2977" s="243"/>
      <c r="L2977" s="282"/>
      <c r="M2977" s="243"/>
      <c r="O2977" s="243"/>
      <c r="P2977" s="246"/>
      <c r="Q2977" s="246"/>
      <c r="R2977" s="246"/>
      <c r="S2977" s="246"/>
      <c r="T2977" s="246"/>
      <c r="U2977" s="246"/>
      <c r="V2977" s="246"/>
      <c r="W2977" s="246"/>
      <c r="X2977" s="246"/>
      <c r="Y2977" s="246"/>
      <c r="Z2977" s="246"/>
      <c r="AA2977" s="246"/>
      <c r="AB2977" s="246"/>
      <c r="AC2977" s="246"/>
      <c r="AD2977" s="246"/>
      <c r="AE2977" s="246"/>
      <c r="AF2977" s="246"/>
      <c r="AG2977" s="246"/>
      <c r="AH2977" s="246"/>
      <c r="AI2977" s="246"/>
      <c r="AJ2977" s="246"/>
      <c r="AK2977" s="246"/>
      <c r="AL2977" s="246"/>
    </row>
    <row r="2978" spans="3:38" s="47" customFormat="1" ht="38.25" customHeight="1" x14ac:dyDescent="0.25">
      <c r="C2978" s="243"/>
      <c r="H2978" s="243"/>
      <c r="L2978" s="282"/>
      <c r="M2978" s="243"/>
      <c r="O2978" s="243"/>
      <c r="P2978" s="246"/>
      <c r="Q2978" s="246"/>
      <c r="R2978" s="246"/>
      <c r="S2978" s="246"/>
      <c r="T2978" s="246"/>
      <c r="U2978" s="246"/>
      <c r="V2978" s="246"/>
      <c r="W2978" s="246"/>
      <c r="X2978" s="246"/>
      <c r="Y2978" s="246"/>
      <c r="Z2978" s="246"/>
      <c r="AA2978" s="246"/>
      <c r="AB2978" s="246"/>
      <c r="AC2978" s="246"/>
      <c r="AD2978" s="246"/>
      <c r="AE2978" s="246"/>
      <c r="AF2978" s="246"/>
      <c r="AG2978" s="246"/>
      <c r="AH2978" s="246"/>
      <c r="AI2978" s="246"/>
      <c r="AJ2978" s="246"/>
      <c r="AK2978" s="246"/>
      <c r="AL2978" s="246"/>
    </row>
    <row r="2979" spans="3:38" s="47" customFormat="1" ht="38.25" customHeight="1" x14ac:dyDescent="0.25">
      <c r="C2979" s="243"/>
      <c r="H2979" s="243"/>
      <c r="L2979" s="282"/>
      <c r="M2979" s="243"/>
      <c r="O2979" s="243"/>
      <c r="P2979" s="246"/>
      <c r="Q2979" s="246"/>
      <c r="R2979" s="246"/>
      <c r="S2979" s="246"/>
      <c r="T2979" s="246"/>
      <c r="U2979" s="246"/>
      <c r="V2979" s="246"/>
      <c r="W2979" s="246"/>
      <c r="X2979" s="246"/>
      <c r="Y2979" s="246"/>
      <c r="Z2979" s="246"/>
      <c r="AA2979" s="246"/>
      <c r="AB2979" s="246"/>
      <c r="AC2979" s="246"/>
      <c r="AD2979" s="246"/>
      <c r="AE2979" s="246"/>
      <c r="AF2979" s="246"/>
      <c r="AG2979" s="246"/>
      <c r="AH2979" s="246"/>
      <c r="AI2979" s="246"/>
      <c r="AJ2979" s="246"/>
      <c r="AK2979" s="246"/>
      <c r="AL2979" s="246"/>
    </row>
    <row r="2980" spans="3:38" s="47" customFormat="1" ht="38.25" customHeight="1" x14ac:dyDescent="0.25">
      <c r="C2980" s="243"/>
      <c r="H2980" s="243"/>
      <c r="L2980" s="282"/>
      <c r="M2980" s="243"/>
      <c r="O2980" s="243"/>
      <c r="P2980" s="246"/>
      <c r="Q2980" s="246"/>
      <c r="R2980" s="246"/>
      <c r="S2980" s="246"/>
      <c r="T2980" s="246"/>
      <c r="U2980" s="246"/>
      <c r="V2980" s="246"/>
      <c r="W2980" s="246"/>
      <c r="X2980" s="246"/>
      <c r="Y2980" s="246"/>
      <c r="Z2980" s="246"/>
      <c r="AA2980" s="246"/>
      <c r="AB2980" s="246"/>
      <c r="AC2980" s="246"/>
      <c r="AD2980" s="246"/>
      <c r="AE2980" s="246"/>
      <c r="AF2980" s="246"/>
      <c r="AG2980" s="246"/>
      <c r="AH2980" s="246"/>
      <c r="AI2980" s="246"/>
      <c r="AJ2980" s="246"/>
      <c r="AK2980" s="246"/>
      <c r="AL2980" s="246"/>
    </row>
    <row r="2981" spans="3:38" s="47" customFormat="1" ht="38.25" customHeight="1" x14ac:dyDescent="0.25">
      <c r="C2981" s="243"/>
      <c r="H2981" s="243"/>
      <c r="L2981" s="282"/>
      <c r="M2981" s="243"/>
      <c r="O2981" s="243"/>
      <c r="P2981" s="246"/>
      <c r="Q2981" s="246"/>
      <c r="R2981" s="246"/>
      <c r="S2981" s="246"/>
      <c r="T2981" s="246"/>
      <c r="U2981" s="246"/>
      <c r="V2981" s="246"/>
      <c r="W2981" s="246"/>
      <c r="X2981" s="246"/>
      <c r="Y2981" s="246"/>
      <c r="Z2981" s="246"/>
      <c r="AA2981" s="246"/>
      <c r="AB2981" s="246"/>
      <c r="AC2981" s="246"/>
      <c r="AD2981" s="246"/>
      <c r="AE2981" s="246"/>
      <c r="AF2981" s="246"/>
      <c r="AG2981" s="246"/>
      <c r="AH2981" s="246"/>
      <c r="AI2981" s="246"/>
      <c r="AJ2981" s="246"/>
      <c r="AK2981" s="246"/>
      <c r="AL2981" s="246"/>
    </row>
    <row r="2982" spans="3:38" s="47" customFormat="1" ht="38.25" customHeight="1" x14ac:dyDescent="0.25">
      <c r="C2982" s="243"/>
      <c r="H2982" s="243"/>
      <c r="L2982" s="282"/>
      <c r="M2982" s="243"/>
      <c r="O2982" s="243"/>
      <c r="P2982" s="246"/>
      <c r="Q2982" s="246"/>
      <c r="R2982" s="246"/>
      <c r="S2982" s="246"/>
      <c r="T2982" s="246"/>
      <c r="U2982" s="246"/>
      <c r="V2982" s="246"/>
      <c r="W2982" s="246"/>
      <c r="X2982" s="246"/>
      <c r="Y2982" s="246"/>
      <c r="Z2982" s="246"/>
      <c r="AA2982" s="246"/>
      <c r="AB2982" s="246"/>
      <c r="AC2982" s="246"/>
      <c r="AD2982" s="246"/>
      <c r="AE2982" s="246"/>
      <c r="AF2982" s="246"/>
      <c r="AG2982" s="246"/>
      <c r="AH2982" s="246"/>
      <c r="AI2982" s="246"/>
      <c r="AJ2982" s="246"/>
      <c r="AK2982" s="246"/>
      <c r="AL2982" s="246"/>
    </row>
    <row r="2983" spans="3:38" s="47" customFormat="1" ht="38.25" customHeight="1" x14ac:dyDescent="0.25">
      <c r="C2983" s="243"/>
      <c r="H2983" s="243"/>
      <c r="L2983" s="282"/>
      <c r="M2983" s="243"/>
      <c r="O2983" s="243"/>
      <c r="P2983" s="246"/>
      <c r="Q2983" s="246"/>
      <c r="R2983" s="246"/>
      <c r="S2983" s="246"/>
      <c r="T2983" s="246"/>
      <c r="U2983" s="246"/>
      <c r="V2983" s="246"/>
      <c r="W2983" s="246"/>
      <c r="X2983" s="246"/>
      <c r="Y2983" s="246"/>
      <c r="Z2983" s="246"/>
      <c r="AA2983" s="246"/>
      <c r="AB2983" s="246"/>
      <c r="AC2983" s="246"/>
      <c r="AD2983" s="246"/>
      <c r="AE2983" s="246"/>
      <c r="AF2983" s="246"/>
      <c r="AG2983" s="246"/>
      <c r="AH2983" s="246"/>
      <c r="AI2983" s="246"/>
      <c r="AJ2983" s="246"/>
      <c r="AK2983" s="246"/>
      <c r="AL2983" s="246"/>
    </row>
    <row r="2984" spans="3:38" s="47" customFormat="1" ht="38.25" customHeight="1" x14ac:dyDescent="0.25">
      <c r="C2984" s="243"/>
      <c r="H2984" s="243"/>
      <c r="L2984" s="282"/>
      <c r="M2984" s="243"/>
      <c r="O2984" s="243"/>
      <c r="P2984" s="246"/>
      <c r="Q2984" s="246"/>
      <c r="R2984" s="246"/>
      <c r="S2984" s="246"/>
      <c r="T2984" s="246"/>
      <c r="U2984" s="246"/>
      <c r="V2984" s="246"/>
      <c r="W2984" s="246"/>
      <c r="X2984" s="246"/>
      <c r="Y2984" s="246"/>
      <c r="Z2984" s="246"/>
      <c r="AA2984" s="246"/>
      <c r="AB2984" s="246"/>
      <c r="AC2984" s="246"/>
      <c r="AD2984" s="246"/>
      <c r="AE2984" s="246"/>
      <c r="AF2984" s="246"/>
      <c r="AG2984" s="246"/>
      <c r="AH2984" s="246"/>
      <c r="AI2984" s="246"/>
      <c r="AJ2984" s="246"/>
      <c r="AK2984" s="246"/>
      <c r="AL2984" s="246"/>
    </row>
    <row r="2985" spans="3:38" s="47" customFormat="1" ht="38.25" customHeight="1" x14ac:dyDescent="0.25">
      <c r="C2985" s="243"/>
      <c r="H2985" s="243"/>
      <c r="L2985" s="282"/>
      <c r="M2985" s="243"/>
      <c r="O2985" s="243"/>
      <c r="P2985" s="246"/>
      <c r="Q2985" s="246"/>
      <c r="R2985" s="246"/>
      <c r="S2985" s="246"/>
      <c r="T2985" s="246"/>
      <c r="U2985" s="246"/>
      <c r="V2985" s="246"/>
      <c r="W2985" s="246"/>
      <c r="X2985" s="246"/>
      <c r="Y2985" s="246"/>
      <c r="Z2985" s="246"/>
      <c r="AA2985" s="246"/>
      <c r="AB2985" s="246"/>
      <c r="AC2985" s="246"/>
      <c r="AD2985" s="246"/>
      <c r="AE2985" s="246"/>
      <c r="AF2985" s="246"/>
      <c r="AG2985" s="246"/>
      <c r="AH2985" s="246"/>
      <c r="AI2985" s="246"/>
      <c r="AJ2985" s="246"/>
      <c r="AK2985" s="246"/>
      <c r="AL2985" s="246"/>
    </row>
    <row r="2986" spans="3:38" s="47" customFormat="1" ht="38.25" customHeight="1" x14ac:dyDescent="0.25">
      <c r="C2986" s="243"/>
      <c r="H2986" s="243"/>
      <c r="L2986" s="282"/>
      <c r="M2986" s="243"/>
      <c r="O2986" s="243"/>
      <c r="P2986" s="246"/>
      <c r="Q2986" s="246"/>
      <c r="R2986" s="246"/>
      <c r="S2986" s="246"/>
      <c r="T2986" s="246"/>
      <c r="U2986" s="246"/>
      <c r="V2986" s="246"/>
      <c r="W2986" s="246"/>
      <c r="X2986" s="246"/>
      <c r="Y2986" s="246"/>
      <c r="Z2986" s="246"/>
      <c r="AA2986" s="246"/>
      <c r="AB2986" s="246"/>
      <c r="AC2986" s="246"/>
      <c r="AD2986" s="246"/>
      <c r="AE2986" s="246"/>
      <c r="AF2986" s="246"/>
      <c r="AG2986" s="246"/>
      <c r="AH2986" s="246"/>
      <c r="AI2986" s="246"/>
      <c r="AJ2986" s="246"/>
      <c r="AK2986" s="246"/>
      <c r="AL2986" s="246"/>
    </row>
    <row r="2987" spans="3:38" s="47" customFormat="1" ht="38.25" customHeight="1" x14ac:dyDescent="0.25">
      <c r="C2987" s="243"/>
      <c r="H2987" s="243"/>
      <c r="L2987" s="282"/>
      <c r="M2987" s="243"/>
      <c r="O2987" s="243"/>
      <c r="P2987" s="246"/>
      <c r="Q2987" s="246"/>
      <c r="R2987" s="246"/>
      <c r="S2987" s="246"/>
      <c r="T2987" s="246"/>
      <c r="U2987" s="246"/>
      <c r="V2987" s="246"/>
      <c r="W2987" s="246"/>
      <c r="X2987" s="246"/>
      <c r="Y2987" s="246"/>
      <c r="Z2987" s="246"/>
      <c r="AA2987" s="246"/>
      <c r="AB2987" s="246"/>
      <c r="AC2987" s="246"/>
      <c r="AD2987" s="246"/>
      <c r="AE2987" s="246"/>
      <c r="AF2987" s="246"/>
      <c r="AG2987" s="246"/>
      <c r="AH2987" s="246"/>
      <c r="AI2987" s="246"/>
      <c r="AJ2987" s="246"/>
      <c r="AK2987" s="246"/>
      <c r="AL2987" s="246"/>
    </row>
    <row r="2988" spans="3:38" s="47" customFormat="1" ht="38.25" customHeight="1" x14ac:dyDescent="0.25">
      <c r="C2988" s="243"/>
      <c r="H2988" s="243"/>
      <c r="L2988" s="282"/>
      <c r="M2988" s="243"/>
      <c r="O2988" s="243"/>
      <c r="P2988" s="246"/>
      <c r="Q2988" s="246"/>
      <c r="R2988" s="246"/>
      <c r="S2988" s="246"/>
      <c r="T2988" s="246"/>
      <c r="U2988" s="246"/>
      <c r="V2988" s="246"/>
      <c r="W2988" s="246"/>
      <c r="X2988" s="246"/>
      <c r="Y2988" s="246"/>
      <c r="Z2988" s="246"/>
      <c r="AA2988" s="246"/>
      <c r="AB2988" s="246"/>
      <c r="AC2988" s="246"/>
      <c r="AD2988" s="246"/>
      <c r="AE2988" s="246"/>
      <c r="AF2988" s="246"/>
      <c r="AG2988" s="246"/>
      <c r="AH2988" s="246"/>
      <c r="AI2988" s="246"/>
      <c r="AJ2988" s="246"/>
      <c r="AK2988" s="246"/>
      <c r="AL2988" s="246"/>
    </row>
    <row r="2989" spans="3:38" s="47" customFormat="1" ht="38.25" customHeight="1" x14ac:dyDescent="0.25">
      <c r="C2989" s="243"/>
      <c r="H2989" s="243"/>
      <c r="L2989" s="282"/>
      <c r="M2989" s="243"/>
      <c r="O2989" s="243"/>
      <c r="P2989" s="246"/>
      <c r="Q2989" s="246"/>
      <c r="R2989" s="246"/>
      <c r="S2989" s="246"/>
      <c r="T2989" s="246"/>
      <c r="U2989" s="246"/>
      <c r="V2989" s="246"/>
      <c r="W2989" s="246"/>
      <c r="X2989" s="246"/>
      <c r="Y2989" s="246"/>
      <c r="Z2989" s="246"/>
      <c r="AA2989" s="246"/>
      <c r="AB2989" s="246"/>
      <c r="AC2989" s="246"/>
      <c r="AD2989" s="246"/>
      <c r="AE2989" s="246"/>
      <c r="AF2989" s="246"/>
      <c r="AG2989" s="246"/>
      <c r="AH2989" s="246"/>
      <c r="AI2989" s="246"/>
      <c r="AJ2989" s="246"/>
      <c r="AK2989" s="246"/>
      <c r="AL2989" s="246"/>
    </row>
    <row r="2990" spans="3:38" s="47" customFormat="1" ht="38.25" customHeight="1" x14ac:dyDescent="0.25">
      <c r="C2990" s="243"/>
      <c r="H2990" s="243"/>
      <c r="L2990" s="282"/>
      <c r="M2990" s="243"/>
      <c r="O2990" s="243"/>
      <c r="P2990" s="246"/>
      <c r="Q2990" s="246"/>
      <c r="R2990" s="246"/>
      <c r="S2990" s="246"/>
      <c r="T2990" s="246"/>
      <c r="U2990" s="246"/>
      <c r="V2990" s="246"/>
      <c r="W2990" s="246"/>
      <c r="X2990" s="246"/>
      <c r="Y2990" s="246"/>
      <c r="Z2990" s="246"/>
      <c r="AA2990" s="246"/>
      <c r="AB2990" s="246"/>
      <c r="AC2990" s="246"/>
      <c r="AD2990" s="246"/>
      <c r="AE2990" s="246"/>
      <c r="AF2990" s="246"/>
      <c r="AG2990" s="246"/>
      <c r="AH2990" s="246"/>
      <c r="AI2990" s="246"/>
      <c r="AJ2990" s="246"/>
      <c r="AK2990" s="246"/>
      <c r="AL2990" s="246"/>
    </row>
    <row r="2991" spans="3:38" s="47" customFormat="1" ht="38.25" customHeight="1" x14ac:dyDescent="0.25">
      <c r="C2991" s="243"/>
      <c r="H2991" s="243"/>
      <c r="L2991" s="282"/>
      <c r="M2991" s="243"/>
      <c r="O2991" s="243"/>
      <c r="P2991" s="246"/>
      <c r="Q2991" s="246"/>
      <c r="R2991" s="246"/>
      <c r="S2991" s="246"/>
      <c r="T2991" s="246"/>
      <c r="U2991" s="246"/>
      <c r="V2991" s="246"/>
      <c r="W2991" s="246"/>
      <c r="X2991" s="246"/>
      <c r="Y2991" s="246"/>
      <c r="Z2991" s="246"/>
      <c r="AA2991" s="246"/>
      <c r="AB2991" s="246"/>
      <c r="AC2991" s="246"/>
      <c r="AD2991" s="246"/>
      <c r="AE2991" s="246"/>
      <c r="AF2991" s="246"/>
      <c r="AG2991" s="246"/>
      <c r="AH2991" s="246"/>
      <c r="AI2991" s="246"/>
      <c r="AJ2991" s="246"/>
      <c r="AK2991" s="246"/>
      <c r="AL2991" s="246"/>
    </row>
    <row r="2992" spans="3:38" s="47" customFormat="1" ht="38.25" customHeight="1" x14ac:dyDescent="0.25">
      <c r="C2992" s="243"/>
      <c r="H2992" s="243"/>
      <c r="L2992" s="282"/>
      <c r="M2992" s="243"/>
      <c r="O2992" s="243"/>
      <c r="P2992" s="246"/>
      <c r="Q2992" s="246"/>
      <c r="R2992" s="246"/>
      <c r="S2992" s="246"/>
      <c r="T2992" s="246"/>
      <c r="U2992" s="246"/>
      <c r="V2992" s="246"/>
      <c r="W2992" s="246"/>
      <c r="X2992" s="246"/>
      <c r="Y2992" s="246"/>
      <c r="Z2992" s="246"/>
      <c r="AA2992" s="246"/>
      <c r="AB2992" s="246"/>
      <c r="AC2992" s="246"/>
      <c r="AD2992" s="246"/>
      <c r="AE2992" s="246"/>
      <c r="AF2992" s="246"/>
      <c r="AG2992" s="246"/>
      <c r="AH2992" s="246"/>
      <c r="AI2992" s="246"/>
      <c r="AJ2992" s="246"/>
      <c r="AK2992" s="246"/>
      <c r="AL2992" s="246"/>
    </row>
    <row r="2993" spans="3:38" s="47" customFormat="1" ht="38.25" customHeight="1" x14ac:dyDescent="0.25">
      <c r="C2993" s="243"/>
      <c r="H2993" s="243"/>
      <c r="L2993" s="282"/>
      <c r="M2993" s="243"/>
      <c r="O2993" s="243"/>
      <c r="P2993" s="246"/>
      <c r="Q2993" s="246"/>
      <c r="R2993" s="246"/>
      <c r="S2993" s="246"/>
      <c r="T2993" s="246"/>
      <c r="U2993" s="246"/>
      <c r="V2993" s="246"/>
      <c r="W2993" s="246"/>
      <c r="X2993" s="246"/>
      <c r="Y2993" s="246"/>
      <c r="Z2993" s="246"/>
      <c r="AA2993" s="246"/>
      <c r="AB2993" s="246"/>
      <c r="AC2993" s="246"/>
      <c r="AD2993" s="246"/>
      <c r="AE2993" s="246"/>
      <c r="AF2993" s="246"/>
      <c r="AG2993" s="246"/>
      <c r="AH2993" s="246"/>
      <c r="AI2993" s="246"/>
      <c r="AJ2993" s="246"/>
      <c r="AK2993" s="246"/>
      <c r="AL2993" s="246"/>
    </row>
    <row r="2994" spans="3:38" s="47" customFormat="1" ht="38.25" customHeight="1" x14ac:dyDescent="0.25">
      <c r="C2994" s="243"/>
      <c r="H2994" s="243"/>
      <c r="L2994" s="282"/>
      <c r="M2994" s="243"/>
      <c r="O2994" s="243"/>
      <c r="P2994" s="246"/>
      <c r="Q2994" s="246"/>
      <c r="R2994" s="246"/>
      <c r="S2994" s="246"/>
      <c r="T2994" s="246"/>
      <c r="U2994" s="246"/>
      <c r="V2994" s="246"/>
      <c r="W2994" s="246"/>
      <c r="X2994" s="246"/>
      <c r="Y2994" s="246"/>
      <c r="Z2994" s="246"/>
      <c r="AA2994" s="246"/>
      <c r="AB2994" s="246"/>
      <c r="AC2994" s="246"/>
      <c r="AD2994" s="246"/>
      <c r="AE2994" s="246"/>
      <c r="AF2994" s="246"/>
      <c r="AG2994" s="246"/>
      <c r="AH2994" s="246"/>
      <c r="AI2994" s="246"/>
      <c r="AJ2994" s="246"/>
      <c r="AK2994" s="246"/>
      <c r="AL2994" s="246"/>
    </row>
    <row r="2995" spans="3:38" s="47" customFormat="1" ht="38.25" customHeight="1" x14ac:dyDescent="0.25">
      <c r="C2995" s="243"/>
      <c r="H2995" s="243"/>
      <c r="L2995" s="282"/>
      <c r="M2995" s="243"/>
      <c r="O2995" s="243"/>
      <c r="P2995" s="246"/>
      <c r="Q2995" s="246"/>
      <c r="R2995" s="246"/>
      <c r="S2995" s="246"/>
      <c r="T2995" s="246"/>
      <c r="U2995" s="246"/>
      <c r="V2995" s="246"/>
      <c r="W2995" s="246"/>
      <c r="X2995" s="246"/>
      <c r="Y2995" s="246"/>
      <c r="Z2995" s="246"/>
      <c r="AA2995" s="246"/>
      <c r="AB2995" s="246"/>
      <c r="AC2995" s="246"/>
      <c r="AD2995" s="246"/>
      <c r="AE2995" s="246"/>
      <c r="AF2995" s="246"/>
      <c r="AG2995" s="246"/>
      <c r="AH2995" s="246"/>
      <c r="AI2995" s="246"/>
      <c r="AJ2995" s="246"/>
      <c r="AK2995" s="246"/>
      <c r="AL2995" s="246"/>
    </row>
    <row r="2996" spans="3:38" s="47" customFormat="1" ht="38.25" customHeight="1" x14ac:dyDescent="0.25">
      <c r="C2996" s="243"/>
      <c r="H2996" s="243"/>
      <c r="L2996" s="282"/>
      <c r="M2996" s="243"/>
      <c r="O2996" s="243"/>
      <c r="P2996" s="246"/>
      <c r="Q2996" s="246"/>
      <c r="R2996" s="246"/>
      <c r="S2996" s="246"/>
      <c r="T2996" s="246"/>
      <c r="U2996" s="246"/>
      <c r="V2996" s="246"/>
      <c r="W2996" s="246"/>
      <c r="X2996" s="246"/>
      <c r="Y2996" s="246"/>
      <c r="Z2996" s="246"/>
      <c r="AA2996" s="246"/>
      <c r="AB2996" s="246"/>
      <c r="AC2996" s="246"/>
      <c r="AD2996" s="246"/>
      <c r="AE2996" s="246"/>
      <c r="AF2996" s="246"/>
      <c r="AG2996" s="246"/>
      <c r="AH2996" s="246"/>
      <c r="AI2996" s="246"/>
      <c r="AJ2996" s="246"/>
      <c r="AK2996" s="246"/>
      <c r="AL2996" s="246"/>
    </row>
    <row r="2997" spans="3:38" s="47" customFormat="1" ht="38.25" customHeight="1" x14ac:dyDescent="0.25">
      <c r="C2997" s="243"/>
      <c r="H2997" s="243"/>
      <c r="L2997" s="282"/>
      <c r="M2997" s="243"/>
      <c r="O2997" s="243"/>
      <c r="P2997" s="246"/>
      <c r="Q2997" s="246"/>
      <c r="R2997" s="246"/>
      <c r="S2997" s="246"/>
      <c r="T2997" s="246"/>
      <c r="U2997" s="246"/>
      <c r="V2997" s="246"/>
      <c r="W2997" s="246"/>
      <c r="X2997" s="246"/>
      <c r="Y2997" s="246"/>
      <c r="Z2997" s="246"/>
      <c r="AA2997" s="246"/>
      <c r="AB2997" s="246"/>
      <c r="AC2997" s="246"/>
      <c r="AD2997" s="246"/>
      <c r="AE2997" s="246"/>
      <c r="AF2997" s="246"/>
      <c r="AG2997" s="246"/>
      <c r="AH2997" s="246"/>
      <c r="AI2997" s="246"/>
      <c r="AJ2997" s="246"/>
      <c r="AK2997" s="246"/>
      <c r="AL2997" s="246"/>
    </row>
    <row r="2998" spans="3:38" s="47" customFormat="1" ht="38.25" customHeight="1" x14ac:dyDescent="0.25">
      <c r="C2998" s="243"/>
      <c r="H2998" s="243"/>
      <c r="L2998" s="282"/>
      <c r="M2998" s="243"/>
      <c r="O2998" s="243"/>
      <c r="P2998" s="246"/>
      <c r="Q2998" s="246"/>
      <c r="R2998" s="246"/>
      <c r="S2998" s="246"/>
      <c r="T2998" s="246"/>
      <c r="U2998" s="246"/>
      <c r="V2998" s="246"/>
      <c r="W2998" s="246"/>
      <c r="X2998" s="246"/>
      <c r="Y2998" s="246"/>
      <c r="Z2998" s="246"/>
      <c r="AA2998" s="246"/>
      <c r="AB2998" s="246"/>
      <c r="AC2998" s="246"/>
      <c r="AD2998" s="246"/>
      <c r="AE2998" s="246"/>
      <c r="AF2998" s="246"/>
      <c r="AG2998" s="246"/>
      <c r="AH2998" s="246"/>
      <c r="AI2998" s="246"/>
      <c r="AJ2998" s="246"/>
      <c r="AK2998" s="246"/>
      <c r="AL2998" s="246"/>
    </row>
    <row r="2999" spans="3:38" s="47" customFormat="1" ht="38.25" customHeight="1" x14ac:dyDescent="0.25">
      <c r="C2999" s="243"/>
      <c r="H2999" s="243"/>
      <c r="L2999" s="282"/>
      <c r="M2999" s="243"/>
      <c r="O2999" s="243"/>
      <c r="P2999" s="246"/>
      <c r="Q2999" s="246"/>
      <c r="R2999" s="246"/>
      <c r="S2999" s="246"/>
      <c r="T2999" s="246"/>
      <c r="U2999" s="246"/>
      <c r="V2999" s="246"/>
      <c r="W2999" s="246"/>
      <c r="X2999" s="246"/>
      <c r="Y2999" s="246"/>
      <c r="Z2999" s="246"/>
      <c r="AA2999" s="246"/>
      <c r="AB2999" s="246"/>
      <c r="AC2999" s="246"/>
      <c r="AD2999" s="246"/>
      <c r="AE2999" s="246"/>
      <c r="AF2999" s="246"/>
      <c r="AG2999" s="246"/>
      <c r="AH2999" s="246"/>
      <c r="AI2999" s="246"/>
      <c r="AJ2999" s="246"/>
      <c r="AK2999" s="246"/>
      <c r="AL2999" s="246"/>
    </row>
    <row r="3000" spans="3:38" s="47" customFormat="1" ht="38.25" customHeight="1" x14ac:dyDescent="0.25">
      <c r="C3000" s="243"/>
      <c r="H3000" s="243"/>
      <c r="L3000" s="282"/>
      <c r="M3000" s="243"/>
      <c r="O3000" s="243"/>
      <c r="P3000" s="246"/>
      <c r="Q3000" s="246"/>
      <c r="R3000" s="246"/>
      <c r="S3000" s="246"/>
      <c r="T3000" s="246"/>
      <c r="U3000" s="246"/>
      <c r="V3000" s="246"/>
      <c r="W3000" s="246"/>
      <c r="X3000" s="246"/>
      <c r="Y3000" s="246"/>
      <c r="Z3000" s="246"/>
      <c r="AA3000" s="246"/>
      <c r="AB3000" s="246"/>
      <c r="AC3000" s="246"/>
      <c r="AD3000" s="246"/>
      <c r="AE3000" s="246"/>
      <c r="AF3000" s="246"/>
      <c r="AG3000" s="246"/>
      <c r="AH3000" s="246"/>
      <c r="AI3000" s="246"/>
      <c r="AJ3000" s="246"/>
      <c r="AK3000" s="246"/>
      <c r="AL3000" s="246"/>
    </row>
    <row r="3001" spans="3:38" s="47" customFormat="1" ht="38.25" customHeight="1" x14ac:dyDescent="0.25">
      <c r="C3001" s="243"/>
      <c r="H3001" s="243"/>
      <c r="L3001" s="282"/>
      <c r="M3001" s="243"/>
      <c r="O3001" s="243"/>
      <c r="P3001" s="246"/>
      <c r="Q3001" s="246"/>
      <c r="R3001" s="246"/>
      <c r="S3001" s="246"/>
      <c r="T3001" s="246"/>
      <c r="U3001" s="246"/>
      <c r="V3001" s="246"/>
      <c r="W3001" s="246"/>
      <c r="X3001" s="246"/>
      <c r="Y3001" s="246"/>
      <c r="Z3001" s="246"/>
      <c r="AA3001" s="246"/>
      <c r="AB3001" s="246"/>
      <c r="AC3001" s="246"/>
      <c r="AD3001" s="246"/>
      <c r="AE3001" s="246"/>
      <c r="AF3001" s="246"/>
      <c r="AG3001" s="246"/>
      <c r="AH3001" s="246"/>
      <c r="AI3001" s="246"/>
      <c r="AJ3001" s="246"/>
      <c r="AK3001" s="246"/>
      <c r="AL3001" s="246"/>
    </row>
    <row r="3002" spans="3:38" s="47" customFormat="1" ht="38.25" customHeight="1" x14ac:dyDescent="0.25">
      <c r="C3002" s="243"/>
      <c r="H3002" s="243"/>
      <c r="L3002" s="282"/>
      <c r="M3002" s="243"/>
      <c r="O3002" s="243"/>
      <c r="P3002" s="246"/>
      <c r="Q3002" s="246"/>
      <c r="R3002" s="246"/>
      <c r="S3002" s="246"/>
      <c r="T3002" s="246"/>
      <c r="U3002" s="246"/>
      <c r="V3002" s="246"/>
      <c r="W3002" s="246"/>
      <c r="X3002" s="246"/>
      <c r="Y3002" s="246"/>
      <c r="Z3002" s="246"/>
      <c r="AA3002" s="246"/>
      <c r="AB3002" s="246"/>
      <c r="AC3002" s="246"/>
      <c r="AD3002" s="246"/>
      <c r="AE3002" s="246"/>
      <c r="AF3002" s="246"/>
      <c r="AG3002" s="246"/>
      <c r="AH3002" s="246"/>
      <c r="AI3002" s="246"/>
      <c r="AJ3002" s="246"/>
      <c r="AK3002" s="246"/>
      <c r="AL3002" s="246"/>
    </row>
    <row r="3003" spans="3:38" s="47" customFormat="1" ht="38.25" customHeight="1" x14ac:dyDescent="0.25">
      <c r="C3003" s="243"/>
      <c r="H3003" s="243"/>
      <c r="L3003" s="282"/>
      <c r="M3003" s="243"/>
      <c r="O3003" s="243"/>
      <c r="P3003" s="246"/>
      <c r="Q3003" s="246"/>
      <c r="R3003" s="246"/>
      <c r="S3003" s="246"/>
      <c r="T3003" s="246"/>
      <c r="U3003" s="246"/>
      <c r="V3003" s="246"/>
      <c r="W3003" s="246"/>
      <c r="X3003" s="246"/>
      <c r="Y3003" s="246"/>
      <c r="Z3003" s="246"/>
      <c r="AA3003" s="246"/>
      <c r="AB3003" s="246"/>
      <c r="AC3003" s="246"/>
      <c r="AD3003" s="246"/>
      <c r="AE3003" s="246"/>
      <c r="AF3003" s="246"/>
      <c r="AG3003" s="246"/>
      <c r="AH3003" s="246"/>
      <c r="AI3003" s="246"/>
      <c r="AJ3003" s="246"/>
      <c r="AK3003" s="246"/>
      <c r="AL3003" s="246"/>
    </row>
    <row r="3004" spans="3:38" s="47" customFormat="1" ht="38.25" customHeight="1" x14ac:dyDescent="0.25">
      <c r="C3004" s="243"/>
      <c r="H3004" s="243"/>
      <c r="L3004" s="282"/>
      <c r="M3004" s="243"/>
      <c r="O3004" s="243"/>
      <c r="P3004" s="246"/>
      <c r="Q3004" s="246"/>
      <c r="R3004" s="246"/>
      <c r="S3004" s="246"/>
      <c r="T3004" s="246"/>
      <c r="U3004" s="246"/>
      <c r="V3004" s="246"/>
      <c r="W3004" s="246"/>
      <c r="X3004" s="246"/>
      <c r="Y3004" s="246"/>
      <c r="Z3004" s="246"/>
      <c r="AA3004" s="246"/>
      <c r="AB3004" s="246"/>
      <c r="AC3004" s="246"/>
      <c r="AD3004" s="246"/>
      <c r="AE3004" s="246"/>
      <c r="AF3004" s="246"/>
      <c r="AG3004" s="246"/>
      <c r="AH3004" s="246"/>
      <c r="AI3004" s="246"/>
      <c r="AJ3004" s="246"/>
      <c r="AK3004" s="246"/>
      <c r="AL3004" s="246"/>
    </row>
    <row r="3005" spans="3:38" s="47" customFormat="1" ht="38.25" customHeight="1" x14ac:dyDescent="0.25">
      <c r="C3005" s="243"/>
      <c r="H3005" s="243"/>
      <c r="L3005" s="282"/>
      <c r="M3005" s="243"/>
      <c r="O3005" s="243"/>
      <c r="P3005" s="246"/>
      <c r="Q3005" s="246"/>
      <c r="R3005" s="246"/>
      <c r="S3005" s="246"/>
      <c r="T3005" s="246"/>
      <c r="U3005" s="246"/>
      <c r="V3005" s="246"/>
      <c r="W3005" s="246"/>
      <c r="X3005" s="246"/>
      <c r="Y3005" s="246"/>
      <c r="Z3005" s="246"/>
      <c r="AA3005" s="246"/>
      <c r="AB3005" s="246"/>
      <c r="AC3005" s="246"/>
      <c r="AD3005" s="246"/>
      <c r="AE3005" s="246"/>
      <c r="AF3005" s="246"/>
      <c r="AG3005" s="246"/>
      <c r="AH3005" s="246"/>
      <c r="AI3005" s="246"/>
      <c r="AJ3005" s="246"/>
      <c r="AK3005" s="246"/>
      <c r="AL3005" s="246"/>
    </row>
    <row r="3006" spans="3:38" s="47" customFormat="1" ht="38.25" customHeight="1" x14ac:dyDescent="0.25">
      <c r="C3006" s="243"/>
      <c r="H3006" s="243"/>
      <c r="L3006" s="282"/>
      <c r="M3006" s="243"/>
      <c r="O3006" s="243"/>
      <c r="P3006" s="246"/>
      <c r="Q3006" s="246"/>
      <c r="R3006" s="246"/>
      <c r="S3006" s="246"/>
      <c r="T3006" s="246"/>
      <c r="U3006" s="246"/>
      <c r="V3006" s="246"/>
      <c r="W3006" s="246"/>
      <c r="X3006" s="246"/>
      <c r="Y3006" s="246"/>
      <c r="Z3006" s="246"/>
      <c r="AA3006" s="246"/>
      <c r="AB3006" s="246"/>
      <c r="AC3006" s="246"/>
      <c r="AD3006" s="246"/>
      <c r="AE3006" s="246"/>
      <c r="AF3006" s="246"/>
      <c r="AG3006" s="246"/>
      <c r="AH3006" s="246"/>
      <c r="AI3006" s="246"/>
      <c r="AJ3006" s="246"/>
      <c r="AK3006" s="246"/>
      <c r="AL3006" s="246"/>
    </row>
    <row r="3007" spans="3:38" s="47" customFormat="1" ht="38.25" customHeight="1" x14ac:dyDescent="0.25">
      <c r="C3007" s="243"/>
      <c r="H3007" s="243"/>
      <c r="L3007" s="282"/>
      <c r="M3007" s="243"/>
      <c r="O3007" s="243"/>
      <c r="P3007" s="246"/>
      <c r="Q3007" s="246"/>
      <c r="R3007" s="246"/>
      <c r="S3007" s="246"/>
      <c r="T3007" s="246"/>
      <c r="U3007" s="246"/>
      <c r="V3007" s="246"/>
      <c r="W3007" s="246"/>
      <c r="X3007" s="246"/>
      <c r="Y3007" s="246"/>
      <c r="Z3007" s="246"/>
      <c r="AA3007" s="246"/>
      <c r="AB3007" s="246"/>
      <c r="AC3007" s="246"/>
      <c r="AD3007" s="246"/>
      <c r="AE3007" s="246"/>
      <c r="AF3007" s="246"/>
      <c r="AG3007" s="246"/>
      <c r="AH3007" s="246"/>
      <c r="AI3007" s="246"/>
      <c r="AJ3007" s="246"/>
      <c r="AK3007" s="246"/>
      <c r="AL3007" s="246"/>
    </row>
    <row r="3008" spans="3:38" s="47" customFormat="1" ht="38.25" customHeight="1" x14ac:dyDescent="0.25">
      <c r="C3008" s="243"/>
      <c r="H3008" s="243"/>
      <c r="L3008" s="282"/>
      <c r="M3008" s="243"/>
      <c r="O3008" s="243"/>
      <c r="P3008" s="246"/>
      <c r="Q3008" s="246"/>
      <c r="R3008" s="246"/>
      <c r="S3008" s="246"/>
      <c r="T3008" s="246"/>
      <c r="U3008" s="246"/>
      <c r="V3008" s="246"/>
      <c r="W3008" s="246"/>
      <c r="X3008" s="246"/>
      <c r="Y3008" s="246"/>
      <c r="Z3008" s="246"/>
      <c r="AA3008" s="246"/>
      <c r="AB3008" s="246"/>
      <c r="AC3008" s="246"/>
      <c r="AD3008" s="246"/>
      <c r="AE3008" s="246"/>
      <c r="AF3008" s="246"/>
      <c r="AG3008" s="246"/>
      <c r="AH3008" s="246"/>
      <c r="AI3008" s="246"/>
      <c r="AJ3008" s="246"/>
      <c r="AK3008" s="246"/>
      <c r="AL3008" s="246"/>
    </row>
    <row r="3009" spans="3:38" s="47" customFormat="1" ht="38.25" customHeight="1" x14ac:dyDescent="0.25">
      <c r="C3009" s="243"/>
      <c r="H3009" s="243"/>
      <c r="L3009" s="282"/>
      <c r="M3009" s="243"/>
      <c r="O3009" s="243"/>
      <c r="P3009" s="246"/>
      <c r="Q3009" s="246"/>
      <c r="R3009" s="246"/>
      <c r="S3009" s="246"/>
      <c r="T3009" s="246"/>
      <c r="U3009" s="246"/>
      <c r="V3009" s="246"/>
      <c r="W3009" s="246"/>
      <c r="X3009" s="246"/>
      <c r="Y3009" s="246"/>
      <c r="Z3009" s="246"/>
      <c r="AA3009" s="246"/>
      <c r="AB3009" s="246"/>
      <c r="AC3009" s="246"/>
      <c r="AD3009" s="246"/>
      <c r="AE3009" s="246"/>
      <c r="AF3009" s="246"/>
      <c r="AG3009" s="246"/>
      <c r="AH3009" s="246"/>
      <c r="AI3009" s="246"/>
      <c r="AJ3009" s="246"/>
      <c r="AK3009" s="246"/>
      <c r="AL3009" s="246"/>
    </row>
    <row r="3010" spans="3:38" s="47" customFormat="1" ht="38.25" customHeight="1" x14ac:dyDescent="0.25">
      <c r="C3010" s="243"/>
      <c r="H3010" s="243"/>
      <c r="L3010" s="282"/>
      <c r="M3010" s="243"/>
      <c r="O3010" s="243"/>
      <c r="P3010" s="246"/>
      <c r="Q3010" s="246"/>
      <c r="R3010" s="246"/>
      <c r="S3010" s="246"/>
      <c r="T3010" s="246"/>
      <c r="U3010" s="246"/>
      <c r="V3010" s="246"/>
      <c r="W3010" s="246"/>
      <c r="X3010" s="246"/>
      <c r="Y3010" s="246"/>
      <c r="Z3010" s="246"/>
      <c r="AA3010" s="246"/>
      <c r="AB3010" s="246"/>
      <c r="AC3010" s="246"/>
      <c r="AD3010" s="246"/>
      <c r="AE3010" s="246"/>
      <c r="AF3010" s="246"/>
      <c r="AG3010" s="246"/>
      <c r="AH3010" s="246"/>
      <c r="AI3010" s="246"/>
      <c r="AJ3010" s="246"/>
      <c r="AK3010" s="246"/>
      <c r="AL3010" s="246"/>
    </row>
    <row r="3011" spans="3:38" s="47" customFormat="1" ht="38.25" customHeight="1" x14ac:dyDescent="0.25">
      <c r="C3011" s="243"/>
      <c r="H3011" s="243"/>
      <c r="L3011" s="282"/>
      <c r="M3011" s="243"/>
      <c r="O3011" s="243"/>
      <c r="P3011" s="246"/>
      <c r="Q3011" s="246"/>
      <c r="R3011" s="246"/>
      <c r="S3011" s="246"/>
      <c r="T3011" s="246"/>
      <c r="U3011" s="246"/>
      <c r="V3011" s="246"/>
      <c r="W3011" s="246"/>
      <c r="X3011" s="246"/>
      <c r="Y3011" s="246"/>
      <c r="Z3011" s="246"/>
      <c r="AA3011" s="246"/>
      <c r="AB3011" s="246"/>
      <c r="AC3011" s="246"/>
      <c r="AD3011" s="246"/>
      <c r="AE3011" s="246"/>
      <c r="AF3011" s="246"/>
      <c r="AG3011" s="246"/>
      <c r="AH3011" s="246"/>
      <c r="AI3011" s="246"/>
      <c r="AJ3011" s="246"/>
      <c r="AK3011" s="246"/>
      <c r="AL3011" s="246"/>
    </row>
    <row r="3012" spans="3:38" s="47" customFormat="1" ht="38.25" customHeight="1" x14ac:dyDescent="0.25">
      <c r="C3012" s="243"/>
      <c r="H3012" s="243"/>
      <c r="L3012" s="282"/>
      <c r="M3012" s="243"/>
      <c r="O3012" s="243"/>
      <c r="P3012" s="246"/>
      <c r="Q3012" s="246"/>
      <c r="R3012" s="246"/>
      <c r="S3012" s="246"/>
      <c r="T3012" s="246"/>
      <c r="U3012" s="246"/>
      <c r="V3012" s="246"/>
      <c r="W3012" s="246"/>
      <c r="X3012" s="246"/>
      <c r="Y3012" s="246"/>
      <c r="Z3012" s="246"/>
      <c r="AA3012" s="246"/>
      <c r="AB3012" s="246"/>
      <c r="AC3012" s="246"/>
      <c r="AD3012" s="246"/>
      <c r="AE3012" s="246"/>
      <c r="AF3012" s="246"/>
      <c r="AG3012" s="246"/>
      <c r="AH3012" s="246"/>
      <c r="AI3012" s="246"/>
      <c r="AJ3012" s="246"/>
      <c r="AK3012" s="246"/>
      <c r="AL3012" s="246"/>
    </row>
    <row r="3013" spans="3:38" s="47" customFormat="1" ht="38.25" customHeight="1" x14ac:dyDescent="0.25">
      <c r="C3013" s="243"/>
      <c r="H3013" s="243"/>
      <c r="L3013" s="282"/>
      <c r="M3013" s="243"/>
      <c r="O3013" s="243"/>
      <c r="P3013" s="246"/>
      <c r="Q3013" s="246"/>
      <c r="R3013" s="246"/>
      <c r="S3013" s="246"/>
      <c r="T3013" s="246"/>
      <c r="U3013" s="246"/>
      <c r="V3013" s="246"/>
      <c r="W3013" s="246"/>
      <c r="X3013" s="246"/>
      <c r="Y3013" s="246"/>
      <c r="Z3013" s="246"/>
      <c r="AA3013" s="246"/>
      <c r="AB3013" s="246"/>
      <c r="AC3013" s="246"/>
      <c r="AD3013" s="246"/>
      <c r="AE3013" s="246"/>
      <c r="AF3013" s="246"/>
      <c r="AG3013" s="246"/>
      <c r="AH3013" s="246"/>
      <c r="AI3013" s="246"/>
      <c r="AJ3013" s="246"/>
      <c r="AK3013" s="246"/>
      <c r="AL3013" s="246"/>
    </row>
    <row r="3014" spans="3:38" s="47" customFormat="1" ht="38.25" customHeight="1" x14ac:dyDescent="0.25">
      <c r="C3014" s="243"/>
      <c r="H3014" s="243"/>
      <c r="L3014" s="282"/>
      <c r="M3014" s="243"/>
      <c r="O3014" s="243"/>
      <c r="P3014" s="246"/>
      <c r="Q3014" s="246"/>
      <c r="R3014" s="246"/>
      <c r="S3014" s="246"/>
      <c r="T3014" s="246"/>
      <c r="U3014" s="246"/>
      <c r="V3014" s="246"/>
      <c r="W3014" s="246"/>
      <c r="X3014" s="246"/>
      <c r="Y3014" s="246"/>
      <c r="Z3014" s="246"/>
      <c r="AA3014" s="246"/>
      <c r="AB3014" s="246"/>
      <c r="AC3014" s="246"/>
      <c r="AD3014" s="246"/>
      <c r="AE3014" s="246"/>
      <c r="AF3014" s="246"/>
      <c r="AG3014" s="246"/>
      <c r="AH3014" s="246"/>
      <c r="AI3014" s="246"/>
      <c r="AJ3014" s="246"/>
      <c r="AK3014" s="246"/>
      <c r="AL3014" s="246"/>
    </row>
    <row r="3015" spans="3:38" s="47" customFormat="1" ht="38.25" customHeight="1" x14ac:dyDescent="0.25">
      <c r="C3015" s="243"/>
      <c r="H3015" s="243"/>
      <c r="L3015" s="282"/>
      <c r="M3015" s="243"/>
      <c r="O3015" s="243"/>
      <c r="P3015" s="246"/>
      <c r="Q3015" s="246"/>
      <c r="R3015" s="246"/>
      <c r="S3015" s="246"/>
      <c r="T3015" s="246"/>
      <c r="U3015" s="246"/>
      <c r="V3015" s="246"/>
      <c r="W3015" s="246"/>
      <c r="X3015" s="246"/>
      <c r="Y3015" s="246"/>
      <c r="Z3015" s="246"/>
      <c r="AA3015" s="246"/>
      <c r="AB3015" s="246"/>
      <c r="AC3015" s="246"/>
      <c r="AD3015" s="246"/>
      <c r="AE3015" s="246"/>
      <c r="AF3015" s="246"/>
      <c r="AG3015" s="246"/>
      <c r="AH3015" s="246"/>
      <c r="AI3015" s="246"/>
      <c r="AJ3015" s="246"/>
      <c r="AK3015" s="246"/>
      <c r="AL3015" s="246"/>
    </row>
    <row r="3016" spans="3:38" s="47" customFormat="1" ht="38.25" customHeight="1" x14ac:dyDescent="0.25">
      <c r="C3016" s="243"/>
      <c r="H3016" s="243"/>
      <c r="L3016" s="282"/>
      <c r="M3016" s="243"/>
      <c r="O3016" s="243"/>
      <c r="P3016" s="246"/>
      <c r="Q3016" s="246"/>
      <c r="R3016" s="246"/>
      <c r="S3016" s="246"/>
      <c r="T3016" s="246"/>
      <c r="U3016" s="246"/>
      <c r="V3016" s="246"/>
      <c r="W3016" s="246"/>
      <c r="X3016" s="246"/>
      <c r="Y3016" s="246"/>
      <c r="Z3016" s="246"/>
      <c r="AA3016" s="246"/>
      <c r="AB3016" s="246"/>
      <c r="AC3016" s="246"/>
      <c r="AD3016" s="246"/>
      <c r="AE3016" s="246"/>
      <c r="AF3016" s="246"/>
      <c r="AG3016" s="246"/>
      <c r="AH3016" s="246"/>
      <c r="AI3016" s="246"/>
      <c r="AJ3016" s="246"/>
      <c r="AK3016" s="246"/>
      <c r="AL3016" s="246"/>
    </row>
    <row r="3017" spans="3:38" s="47" customFormat="1" ht="38.25" customHeight="1" x14ac:dyDescent="0.25">
      <c r="C3017" s="243"/>
      <c r="H3017" s="243"/>
      <c r="L3017" s="282"/>
      <c r="M3017" s="243"/>
      <c r="O3017" s="243"/>
      <c r="P3017" s="246"/>
      <c r="Q3017" s="246"/>
      <c r="R3017" s="246"/>
      <c r="S3017" s="246"/>
      <c r="T3017" s="246"/>
      <c r="U3017" s="246"/>
      <c r="V3017" s="246"/>
      <c r="W3017" s="246"/>
      <c r="X3017" s="246"/>
      <c r="Y3017" s="246"/>
      <c r="Z3017" s="246"/>
      <c r="AA3017" s="246"/>
      <c r="AB3017" s="246"/>
      <c r="AC3017" s="246"/>
      <c r="AD3017" s="246"/>
      <c r="AE3017" s="246"/>
      <c r="AF3017" s="246"/>
      <c r="AG3017" s="246"/>
      <c r="AH3017" s="246"/>
      <c r="AI3017" s="246"/>
      <c r="AJ3017" s="246"/>
      <c r="AK3017" s="246"/>
      <c r="AL3017" s="246"/>
    </row>
    <row r="3018" spans="3:38" s="47" customFormat="1" ht="38.25" customHeight="1" x14ac:dyDescent="0.25">
      <c r="C3018" s="243"/>
      <c r="H3018" s="243"/>
      <c r="L3018" s="282"/>
      <c r="M3018" s="243"/>
      <c r="O3018" s="243"/>
      <c r="P3018" s="246"/>
      <c r="Q3018" s="246"/>
      <c r="R3018" s="246"/>
      <c r="S3018" s="246"/>
      <c r="T3018" s="246"/>
      <c r="U3018" s="246"/>
      <c r="V3018" s="246"/>
      <c r="W3018" s="246"/>
      <c r="X3018" s="246"/>
      <c r="Y3018" s="246"/>
      <c r="Z3018" s="246"/>
      <c r="AA3018" s="246"/>
      <c r="AB3018" s="246"/>
      <c r="AC3018" s="246"/>
      <c r="AD3018" s="246"/>
      <c r="AE3018" s="246"/>
      <c r="AF3018" s="246"/>
      <c r="AG3018" s="246"/>
      <c r="AH3018" s="246"/>
      <c r="AI3018" s="246"/>
      <c r="AJ3018" s="246"/>
      <c r="AK3018" s="246"/>
      <c r="AL3018" s="246"/>
    </row>
    <row r="3019" spans="3:38" s="47" customFormat="1" ht="38.25" customHeight="1" x14ac:dyDescent="0.25">
      <c r="C3019" s="243"/>
      <c r="H3019" s="243"/>
      <c r="L3019" s="282"/>
      <c r="M3019" s="243"/>
      <c r="O3019" s="243"/>
      <c r="P3019" s="246"/>
      <c r="Q3019" s="246"/>
      <c r="R3019" s="246"/>
      <c r="S3019" s="246"/>
      <c r="T3019" s="246"/>
      <c r="U3019" s="246"/>
      <c r="V3019" s="246"/>
      <c r="W3019" s="246"/>
      <c r="X3019" s="246"/>
      <c r="Y3019" s="246"/>
      <c r="Z3019" s="246"/>
      <c r="AA3019" s="246"/>
      <c r="AB3019" s="246"/>
      <c r="AC3019" s="246"/>
      <c r="AD3019" s="246"/>
      <c r="AE3019" s="246"/>
      <c r="AF3019" s="246"/>
      <c r="AG3019" s="246"/>
      <c r="AH3019" s="246"/>
      <c r="AI3019" s="246"/>
      <c r="AJ3019" s="246"/>
      <c r="AK3019" s="246"/>
      <c r="AL3019" s="246"/>
    </row>
    <row r="3020" spans="3:38" s="47" customFormat="1" ht="38.25" customHeight="1" x14ac:dyDescent="0.25">
      <c r="C3020" s="243"/>
      <c r="H3020" s="243"/>
      <c r="L3020" s="282"/>
      <c r="M3020" s="243"/>
      <c r="O3020" s="243"/>
      <c r="P3020" s="246"/>
      <c r="Q3020" s="246"/>
      <c r="R3020" s="246"/>
      <c r="S3020" s="246"/>
      <c r="T3020" s="246"/>
      <c r="U3020" s="246"/>
      <c r="V3020" s="246"/>
      <c r="W3020" s="246"/>
      <c r="X3020" s="246"/>
      <c r="Y3020" s="246"/>
      <c r="Z3020" s="246"/>
      <c r="AA3020" s="246"/>
      <c r="AB3020" s="246"/>
      <c r="AC3020" s="246"/>
      <c r="AD3020" s="246"/>
      <c r="AE3020" s="246"/>
      <c r="AF3020" s="246"/>
      <c r="AG3020" s="246"/>
      <c r="AH3020" s="246"/>
      <c r="AI3020" s="246"/>
      <c r="AJ3020" s="246"/>
      <c r="AK3020" s="246"/>
      <c r="AL3020" s="246"/>
    </row>
    <row r="3021" spans="3:38" s="47" customFormat="1" ht="38.25" customHeight="1" x14ac:dyDescent="0.25">
      <c r="C3021" s="243"/>
      <c r="H3021" s="243"/>
      <c r="L3021" s="282"/>
      <c r="M3021" s="243"/>
      <c r="O3021" s="243"/>
      <c r="P3021" s="246"/>
      <c r="Q3021" s="246"/>
      <c r="R3021" s="246"/>
      <c r="S3021" s="246"/>
      <c r="T3021" s="246"/>
      <c r="U3021" s="246"/>
      <c r="V3021" s="246"/>
      <c r="W3021" s="246"/>
      <c r="X3021" s="246"/>
      <c r="Y3021" s="246"/>
      <c r="Z3021" s="246"/>
      <c r="AA3021" s="246"/>
      <c r="AB3021" s="246"/>
      <c r="AC3021" s="246"/>
      <c r="AD3021" s="246"/>
      <c r="AE3021" s="246"/>
      <c r="AF3021" s="246"/>
      <c r="AG3021" s="246"/>
      <c r="AH3021" s="246"/>
      <c r="AI3021" s="246"/>
      <c r="AJ3021" s="246"/>
      <c r="AK3021" s="246"/>
      <c r="AL3021" s="246"/>
    </row>
    <row r="3022" spans="3:38" s="47" customFormat="1" ht="38.25" customHeight="1" x14ac:dyDescent="0.25">
      <c r="C3022" s="243"/>
      <c r="H3022" s="243"/>
      <c r="L3022" s="282"/>
      <c r="M3022" s="243"/>
      <c r="O3022" s="243"/>
      <c r="P3022" s="246"/>
      <c r="Q3022" s="246"/>
      <c r="R3022" s="246"/>
      <c r="S3022" s="246"/>
      <c r="T3022" s="246"/>
      <c r="U3022" s="246"/>
      <c r="V3022" s="246"/>
      <c r="W3022" s="246"/>
      <c r="X3022" s="246"/>
      <c r="Y3022" s="246"/>
      <c r="Z3022" s="246"/>
      <c r="AA3022" s="246"/>
      <c r="AB3022" s="246"/>
      <c r="AC3022" s="246"/>
      <c r="AD3022" s="246"/>
      <c r="AE3022" s="246"/>
      <c r="AF3022" s="246"/>
      <c r="AG3022" s="246"/>
      <c r="AH3022" s="246"/>
      <c r="AI3022" s="246"/>
      <c r="AJ3022" s="246"/>
      <c r="AK3022" s="246"/>
      <c r="AL3022" s="246"/>
    </row>
    <row r="3023" spans="3:38" s="47" customFormat="1" ht="38.25" customHeight="1" x14ac:dyDescent="0.25">
      <c r="C3023" s="243"/>
      <c r="H3023" s="243"/>
      <c r="L3023" s="282"/>
      <c r="M3023" s="243"/>
      <c r="O3023" s="243"/>
      <c r="P3023" s="246"/>
      <c r="Q3023" s="246"/>
      <c r="R3023" s="246"/>
      <c r="S3023" s="246"/>
      <c r="T3023" s="246"/>
      <c r="U3023" s="246"/>
      <c r="V3023" s="246"/>
      <c r="W3023" s="246"/>
      <c r="X3023" s="246"/>
      <c r="Y3023" s="246"/>
      <c r="Z3023" s="246"/>
      <c r="AA3023" s="246"/>
      <c r="AB3023" s="246"/>
      <c r="AC3023" s="246"/>
      <c r="AD3023" s="246"/>
      <c r="AE3023" s="246"/>
      <c r="AF3023" s="246"/>
      <c r="AG3023" s="246"/>
      <c r="AH3023" s="246"/>
      <c r="AI3023" s="246"/>
      <c r="AJ3023" s="246"/>
      <c r="AK3023" s="246"/>
      <c r="AL3023" s="246"/>
    </row>
    <row r="3024" spans="3:38" s="47" customFormat="1" ht="38.25" customHeight="1" x14ac:dyDescent="0.25">
      <c r="C3024" s="243"/>
      <c r="H3024" s="243"/>
      <c r="L3024" s="282"/>
      <c r="M3024" s="243"/>
      <c r="O3024" s="243"/>
      <c r="P3024" s="246"/>
      <c r="Q3024" s="246"/>
      <c r="R3024" s="246"/>
      <c r="S3024" s="246"/>
      <c r="T3024" s="246"/>
      <c r="U3024" s="246"/>
      <c r="V3024" s="246"/>
      <c r="W3024" s="246"/>
      <c r="X3024" s="246"/>
      <c r="Y3024" s="246"/>
      <c r="Z3024" s="246"/>
      <c r="AA3024" s="246"/>
      <c r="AB3024" s="246"/>
      <c r="AC3024" s="246"/>
      <c r="AD3024" s="246"/>
      <c r="AE3024" s="246"/>
      <c r="AF3024" s="246"/>
      <c r="AG3024" s="246"/>
      <c r="AH3024" s="246"/>
      <c r="AI3024" s="246"/>
      <c r="AJ3024" s="246"/>
      <c r="AK3024" s="246"/>
      <c r="AL3024" s="246"/>
    </row>
    <row r="3025" spans="3:38" s="47" customFormat="1" ht="38.25" customHeight="1" x14ac:dyDescent="0.25">
      <c r="C3025" s="243"/>
      <c r="H3025" s="243"/>
      <c r="L3025" s="282"/>
      <c r="M3025" s="243"/>
      <c r="O3025" s="243"/>
      <c r="P3025" s="246"/>
      <c r="Q3025" s="246"/>
      <c r="R3025" s="246"/>
      <c r="S3025" s="246"/>
      <c r="T3025" s="246"/>
      <c r="U3025" s="246"/>
      <c r="V3025" s="246"/>
      <c r="W3025" s="246"/>
      <c r="X3025" s="246"/>
      <c r="Y3025" s="246"/>
      <c r="Z3025" s="246"/>
      <c r="AA3025" s="246"/>
      <c r="AB3025" s="246"/>
      <c r="AC3025" s="246"/>
      <c r="AD3025" s="246"/>
      <c r="AE3025" s="246"/>
      <c r="AF3025" s="246"/>
      <c r="AG3025" s="246"/>
      <c r="AH3025" s="246"/>
      <c r="AI3025" s="246"/>
      <c r="AJ3025" s="246"/>
      <c r="AK3025" s="246"/>
      <c r="AL3025" s="246"/>
    </row>
    <row r="3026" spans="3:38" s="47" customFormat="1" ht="38.25" customHeight="1" x14ac:dyDescent="0.25">
      <c r="C3026" s="243"/>
      <c r="H3026" s="243"/>
      <c r="L3026" s="282"/>
      <c r="M3026" s="243"/>
      <c r="O3026" s="243"/>
      <c r="P3026" s="246"/>
      <c r="Q3026" s="246"/>
      <c r="R3026" s="246"/>
      <c r="S3026" s="246"/>
      <c r="T3026" s="246"/>
      <c r="U3026" s="246"/>
      <c r="V3026" s="246"/>
      <c r="W3026" s="246"/>
      <c r="X3026" s="246"/>
      <c r="Y3026" s="246"/>
      <c r="Z3026" s="246"/>
      <c r="AA3026" s="246"/>
      <c r="AB3026" s="246"/>
      <c r="AC3026" s="246"/>
      <c r="AD3026" s="246"/>
      <c r="AE3026" s="246"/>
      <c r="AF3026" s="246"/>
      <c r="AG3026" s="246"/>
      <c r="AH3026" s="246"/>
      <c r="AI3026" s="246"/>
      <c r="AJ3026" s="246"/>
      <c r="AK3026" s="246"/>
      <c r="AL3026" s="246"/>
    </row>
    <row r="3027" spans="3:38" s="47" customFormat="1" ht="38.25" customHeight="1" x14ac:dyDescent="0.25">
      <c r="C3027" s="243"/>
      <c r="H3027" s="243"/>
      <c r="L3027" s="282"/>
      <c r="M3027" s="243"/>
      <c r="O3027" s="243"/>
      <c r="P3027" s="246"/>
      <c r="Q3027" s="246"/>
      <c r="R3027" s="246"/>
      <c r="S3027" s="246"/>
      <c r="T3027" s="246"/>
      <c r="U3027" s="246"/>
      <c r="V3027" s="246"/>
      <c r="W3027" s="246"/>
      <c r="X3027" s="246"/>
      <c r="Y3027" s="246"/>
      <c r="Z3027" s="246"/>
      <c r="AA3027" s="246"/>
      <c r="AB3027" s="246"/>
      <c r="AC3027" s="246"/>
      <c r="AD3027" s="246"/>
      <c r="AE3027" s="246"/>
      <c r="AF3027" s="246"/>
      <c r="AG3027" s="246"/>
      <c r="AH3027" s="246"/>
      <c r="AI3027" s="246"/>
      <c r="AJ3027" s="246"/>
      <c r="AK3027" s="246"/>
      <c r="AL3027" s="246"/>
    </row>
    <row r="3028" spans="3:38" s="47" customFormat="1" ht="38.25" customHeight="1" x14ac:dyDescent="0.25">
      <c r="C3028" s="243"/>
      <c r="H3028" s="243"/>
      <c r="L3028" s="282"/>
      <c r="M3028" s="243"/>
      <c r="O3028" s="243"/>
      <c r="P3028" s="246"/>
      <c r="Q3028" s="246"/>
      <c r="R3028" s="246"/>
      <c r="S3028" s="246"/>
      <c r="T3028" s="246"/>
      <c r="U3028" s="246"/>
      <c r="V3028" s="246"/>
      <c r="W3028" s="246"/>
      <c r="X3028" s="246"/>
      <c r="Y3028" s="246"/>
      <c r="Z3028" s="246"/>
      <c r="AA3028" s="246"/>
      <c r="AB3028" s="246"/>
      <c r="AC3028" s="246"/>
      <c r="AD3028" s="246"/>
      <c r="AE3028" s="246"/>
      <c r="AF3028" s="246"/>
      <c r="AG3028" s="246"/>
      <c r="AH3028" s="246"/>
      <c r="AI3028" s="246"/>
      <c r="AJ3028" s="246"/>
      <c r="AK3028" s="246"/>
      <c r="AL3028" s="246"/>
    </row>
    <row r="3029" spans="3:38" s="47" customFormat="1" ht="38.25" customHeight="1" x14ac:dyDescent="0.25">
      <c r="C3029" s="243"/>
      <c r="H3029" s="243"/>
      <c r="L3029" s="282"/>
      <c r="M3029" s="243"/>
      <c r="O3029" s="243"/>
      <c r="P3029" s="246"/>
      <c r="Q3029" s="246"/>
      <c r="R3029" s="246"/>
      <c r="S3029" s="246"/>
      <c r="T3029" s="246"/>
      <c r="U3029" s="246"/>
      <c r="V3029" s="246"/>
      <c r="W3029" s="246"/>
      <c r="X3029" s="246"/>
      <c r="Y3029" s="246"/>
      <c r="Z3029" s="246"/>
      <c r="AA3029" s="246"/>
      <c r="AB3029" s="246"/>
      <c r="AC3029" s="246"/>
      <c r="AD3029" s="246"/>
      <c r="AE3029" s="246"/>
      <c r="AF3029" s="246"/>
      <c r="AG3029" s="246"/>
      <c r="AH3029" s="246"/>
      <c r="AI3029" s="246"/>
      <c r="AJ3029" s="246"/>
      <c r="AK3029" s="246"/>
      <c r="AL3029" s="246"/>
    </row>
    <row r="3030" spans="3:38" s="47" customFormat="1" ht="38.25" customHeight="1" x14ac:dyDescent="0.25">
      <c r="C3030" s="243"/>
      <c r="H3030" s="243"/>
      <c r="L3030" s="282"/>
      <c r="M3030" s="243"/>
      <c r="O3030" s="243"/>
      <c r="P3030" s="246"/>
      <c r="Q3030" s="246"/>
      <c r="R3030" s="246"/>
      <c r="S3030" s="246"/>
      <c r="T3030" s="246"/>
      <c r="U3030" s="246"/>
      <c r="V3030" s="246"/>
      <c r="W3030" s="246"/>
      <c r="X3030" s="246"/>
      <c r="Y3030" s="246"/>
      <c r="Z3030" s="246"/>
      <c r="AA3030" s="246"/>
      <c r="AB3030" s="246"/>
      <c r="AC3030" s="246"/>
      <c r="AD3030" s="246"/>
      <c r="AE3030" s="246"/>
      <c r="AF3030" s="246"/>
      <c r="AG3030" s="246"/>
      <c r="AH3030" s="246"/>
      <c r="AI3030" s="246"/>
      <c r="AJ3030" s="246"/>
      <c r="AK3030" s="246"/>
      <c r="AL3030" s="246"/>
    </row>
    <row r="3031" spans="3:38" s="47" customFormat="1" ht="38.25" customHeight="1" x14ac:dyDescent="0.25">
      <c r="C3031" s="243"/>
      <c r="H3031" s="243"/>
      <c r="L3031" s="282"/>
      <c r="M3031" s="243"/>
      <c r="O3031" s="243"/>
      <c r="P3031" s="246"/>
      <c r="Q3031" s="246"/>
      <c r="R3031" s="246"/>
      <c r="S3031" s="246"/>
      <c r="T3031" s="246"/>
      <c r="U3031" s="246"/>
      <c r="V3031" s="246"/>
      <c r="W3031" s="246"/>
      <c r="X3031" s="246"/>
      <c r="Y3031" s="246"/>
      <c r="Z3031" s="246"/>
      <c r="AA3031" s="246"/>
      <c r="AB3031" s="246"/>
      <c r="AC3031" s="246"/>
      <c r="AD3031" s="246"/>
      <c r="AE3031" s="246"/>
      <c r="AF3031" s="246"/>
      <c r="AG3031" s="246"/>
      <c r="AH3031" s="246"/>
      <c r="AI3031" s="246"/>
      <c r="AJ3031" s="246"/>
      <c r="AK3031" s="246"/>
      <c r="AL3031" s="246"/>
    </row>
    <row r="3032" spans="3:38" s="47" customFormat="1" ht="38.25" customHeight="1" x14ac:dyDescent="0.25">
      <c r="C3032" s="243"/>
      <c r="H3032" s="243"/>
      <c r="L3032" s="282"/>
      <c r="M3032" s="243"/>
      <c r="O3032" s="243"/>
      <c r="P3032" s="246"/>
      <c r="Q3032" s="246"/>
      <c r="R3032" s="246"/>
      <c r="S3032" s="246"/>
      <c r="T3032" s="246"/>
      <c r="U3032" s="246"/>
      <c r="V3032" s="246"/>
      <c r="W3032" s="246"/>
      <c r="X3032" s="246"/>
      <c r="Y3032" s="246"/>
      <c r="Z3032" s="246"/>
      <c r="AA3032" s="246"/>
      <c r="AB3032" s="246"/>
      <c r="AC3032" s="246"/>
      <c r="AD3032" s="246"/>
      <c r="AE3032" s="246"/>
      <c r="AF3032" s="246"/>
      <c r="AG3032" s="246"/>
      <c r="AH3032" s="246"/>
      <c r="AI3032" s="246"/>
      <c r="AJ3032" s="246"/>
      <c r="AK3032" s="246"/>
      <c r="AL3032" s="246"/>
    </row>
    <row r="3033" spans="3:38" s="47" customFormat="1" ht="38.25" customHeight="1" x14ac:dyDescent="0.25">
      <c r="C3033" s="243"/>
      <c r="H3033" s="243"/>
      <c r="L3033" s="282"/>
      <c r="M3033" s="243"/>
      <c r="O3033" s="243"/>
      <c r="P3033" s="246"/>
      <c r="Q3033" s="246"/>
      <c r="R3033" s="246"/>
      <c r="S3033" s="246"/>
      <c r="T3033" s="246"/>
      <c r="U3033" s="246"/>
      <c r="V3033" s="246"/>
      <c r="W3033" s="246"/>
      <c r="X3033" s="246"/>
      <c r="Y3033" s="246"/>
      <c r="Z3033" s="246"/>
      <c r="AA3033" s="246"/>
      <c r="AB3033" s="246"/>
      <c r="AC3033" s="246"/>
      <c r="AD3033" s="246"/>
      <c r="AE3033" s="246"/>
      <c r="AF3033" s="246"/>
      <c r="AG3033" s="246"/>
      <c r="AH3033" s="246"/>
      <c r="AI3033" s="246"/>
      <c r="AJ3033" s="246"/>
      <c r="AK3033" s="246"/>
      <c r="AL3033" s="246"/>
    </row>
    <row r="3034" spans="3:38" s="47" customFormat="1" ht="38.25" customHeight="1" x14ac:dyDescent="0.25">
      <c r="C3034" s="243"/>
      <c r="H3034" s="243"/>
      <c r="L3034" s="282"/>
      <c r="M3034" s="243"/>
      <c r="O3034" s="243"/>
      <c r="P3034" s="246"/>
      <c r="Q3034" s="246"/>
      <c r="R3034" s="246"/>
      <c r="S3034" s="246"/>
      <c r="T3034" s="246"/>
      <c r="U3034" s="246"/>
      <c r="V3034" s="246"/>
      <c r="W3034" s="246"/>
      <c r="X3034" s="246"/>
      <c r="Y3034" s="246"/>
      <c r="Z3034" s="246"/>
      <c r="AA3034" s="246"/>
      <c r="AB3034" s="246"/>
      <c r="AC3034" s="246"/>
      <c r="AD3034" s="246"/>
      <c r="AE3034" s="246"/>
      <c r="AF3034" s="246"/>
      <c r="AG3034" s="246"/>
      <c r="AH3034" s="246"/>
      <c r="AI3034" s="246"/>
      <c r="AJ3034" s="246"/>
      <c r="AK3034" s="246"/>
      <c r="AL3034" s="246"/>
    </row>
    <row r="3035" spans="3:38" s="47" customFormat="1" ht="38.25" customHeight="1" x14ac:dyDescent="0.25">
      <c r="C3035" s="243"/>
      <c r="H3035" s="243"/>
      <c r="L3035" s="282"/>
      <c r="M3035" s="243"/>
      <c r="O3035" s="243"/>
      <c r="P3035" s="246"/>
      <c r="Q3035" s="246"/>
      <c r="R3035" s="246"/>
      <c r="S3035" s="246"/>
      <c r="T3035" s="246"/>
      <c r="U3035" s="246"/>
      <c r="V3035" s="246"/>
      <c r="W3035" s="246"/>
      <c r="X3035" s="246"/>
      <c r="Y3035" s="246"/>
      <c r="Z3035" s="246"/>
      <c r="AA3035" s="246"/>
      <c r="AB3035" s="246"/>
      <c r="AC3035" s="246"/>
      <c r="AD3035" s="246"/>
      <c r="AE3035" s="246"/>
      <c r="AF3035" s="246"/>
      <c r="AG3035" s="246"/>
      <c r="AH3035" s="246"/>
      <c r="AI3035" s="246"/>
      <c r="AJ3035" s="246"/>
      <c r="AK3035" s="246"/>
      <c r="AL3035" s="246"/>
    </row>
    <row r="3036" spans="3:38" s="47" customFormat="1" ht="38.25" customHeight="1" x14ac:dyDescent="0.25">
      <c r="C3036" s="243"/>
      <c r="H3036" s="243"/>
      <c r="L3036" s="282"/>
      <c r="M3036" s="243"/>
      <c r="O3036" s="243"/>
      <c r="P3036" s="246"/>
      <c r="Q3036" s="246"/>
      <c r="R3036" s="246"/>
      <c r="S3036" s="246"/>
      <c r="T3036" s="246"/>
      <c r="U3036" s="246"/>
      <c r="V3036" s="246"/>
      <c r="W3036" s="246"/>
      <c r="X3036" s="246"/>
      <c r="Y3036" s="246"/>
      <c r="Z3036" s="246"/>
      <c r="AA3036" s="246"/>
      <c r="AB3036" s="246"/>
      <c r="AC3036" s="246"/>
      <c r="AD3036" s="246"/>
      <c r="AE3036" s="246"/>
      <c r="AF3036" s="246"/>
      <c r="AG3036" s="246"/>
      <c r="AH3036" s="246"/>
      <c r="AI3036" s="246"/>
      <c r="AJ3036" s="246"/>
      <c r="AK3036" s="246"/>
      <c r="AL3036" s="246"/>
    </row>
    <row r="3037" spans="3:38" s="47" customFormat="1" ht="38.25" customHeight="1" x14ac:dyDescent="0.25">
      <c r="C3037" s="243"/>
      <c r="H3037" s="243"/>
      <c r="L3037" s="282"/>
      <c r="M3037" s="243"/>
      <c r="O3037" s="243"/>
      <c r="P3037" s="246"/>
      <c r="Q3037" s="246"/>
      <c r="R3037" s="246"/>
      <c r="S3037" s="246"/>
      <c r="T3037" s="246"/>
      <c r="U3037" s="246"/>
      <c r="V3037" s="246"/>
      <c r="W3037" s="246"/>
      <c r="X3037" s="246"/>
      <c r="Y3037" s="246"/>
      <c r="Z3037" s="246"/>
      <c r="AA3037" s="246"/>
      <c r="AB3037" s="246"/>
      <c r="AC3037" s="246"/>
      <c r="AD3037" s="246"/>
      <c r="AE3037" s="246"/>
      <c r="AF3037" s="246"/>
      <c r="AG3037" s="246"/>
      <c r="AH3037" s="246"/>
      <c r="AI3037" s="246"/>
      <c r="AJ3037" s="246"/>
      <c r="AK3037" s="246"/>
      <c r="AL3037" s="246"/>
    </row>
    <row r="3038" spans="3:38" s="47" customFormat="1" ht="38.25" customHeight="1" x14ac:dyDescent="0.25">
      <c r="C3038" s="243"/>
      <c r="H3038" s="243"/>
      <c r="L3038" s="282"/>
      <c r="M3038" s="243"/>
      <c r="O3038" s="243"/>
      <c r="P3038" s="246"/>
      <c r="Q3038" s="246"/>
      <c r="R3038" s="246"/>
      <c r="S3038" s="246"/>
      <c r="T3038" s="246"/>
      <c r="U3038" s="246"/>
      <c r="V3038" s="246"/>
      <c r="W3038" s="246"/>
      <c r="X3038" s="246"/>
      <c r="Y3038" s="246"/>
      <c r="Z3038" s="246"/>
      <c r="AA3038" s="246"/>
      <c r="AB3038" s="246"/>
      <c r="AC3038" s="246"/>
      <c r="AD3038" s="246"/>
      <c r="AE3038" s="246"/>
      <c r="AF3038" s="246"/>
      <c r="AG3038" s="246"/>
      <c r="AH3038" s="246"/>
      <c r="AI3038" s="246"/>
      <c r="AJ3038" s="246"/>
      <c r="AK3038" s="246"/>
      <c r="AL3038" s="246"/>
    </row>
    <row r="3039" spans="3:38" s="47" customFormat="1" ht="38.25" customHeight="1" x14ac:dyDescent="0.25">
      <c r="C3039" s="243"/>
      <c r="H3039" s="243"/>
      <c r="L3039" s="282"/>
      <c r="M3039" s="243"/>
      <c r="O3039" s="243"/>
      <c r="P3039" s="246"/>
      <c r="Q3039" s="246"/>
      <c r="R3039" s="246"/>
      <c r="S3039" s="246"/>
      <c r="T3039" s="246"/>
      <c r="U3039" s="246"/>
      <c r="V3039" s="246"/>
      <c r="W3039" s="246"/>
      <c r="X3039" s="246"/>
      <c r="Y3039" s="246"/>
      <c r="Z3039" s="246"/>
      <c r="AA3039" s="246"/>
      <c r="AB3039" s="246"/>
      <c r="AC3039" s="246"/>
      <c r="AD3039" s="246"/>
      <c r="AE3039" s="246"/>
      <c r="AF3039" s="246"/>
      <c r="AG3039" s="246"/>
      <c r="AH3039" s="246"/>
      <c r="AI3039" s="246"/>
      <c r="AJ3039" s="246"/>
      <c r="AK3039" s="246"/>
      <c r="AL3039" s="246"/>
    </row>
    <row r="3040" spans="3:38" s="47" customFormat="1" ht="38.25" customHeight="1" x14ac:dyDescent="0.25">
      <c r="C3040" s="243"/>
      <c r="H3040" s="243"/>
      <c r="L3040" s="282"/>
      <c r="M3040" s="243"/>
      <c r="O3040" s="243"/>
      <c r="P3040" s="246"/>
      <c r="Q3040" s="246"/>
      <c r="R3040" s="246"/>
      <c r="S3040" s="246"/>
      <c r="T3040" s="246"/>
      <c r="U3040" s="246"/>
      <c r="V3040" s="246"/>
      <c r="W3040" s="246"/>
      <c r="X3040" s="246"/>
      <c r="Y3040" s="246"/>
      <c r="Z3040" s="246"/>
      <c r="AA3040" s="246"/>
      <c r="AB3040" s="246"/>
      <c r="AC3040" s="246"/>
      <c r="AD3040" s="246"/>
      <c r="AE3040" s="246"/>
      <c r="AF3040" s="246"/>
      <c r="AG3040" s="246"/>
      <c r="AH3040" s="246"/>
      <c r="AI3040" s="246"/>
      <c r="AJ3040" s="246"/>
      <c r="AK3040" s="246"/>
      <c r="AL3040" s="246"/>
    </row>
    <row r="3041" spans="3:38" s="47" customFormat="1" ht="38.25" customHeight="1" x14ac:dyDescent="0.25">
      <c r="C3041" s="243"/>
      <c r="H3041" s="243"/>
      <c r="L3041" s="282"/>
      <c r="M3041" s="243"/>
      <c r="O3041" s="243"/>
      <c r="P3041" s="246"/>
      <c r="Q3041" s="246"/>
      <c r="R3041" s="246"/>
      <c r="S3041" s="246"/>
      <c r="T3041" s="246"/>
      <c r="U3041" s="246"/>
      <c r="V3041" s="246"/>
      <c r="W3041" s="246"/>
      <c r="X3041" s="246"/>
      <c r="Y3041" s="246"/>
      <c r="Z3041" s="246"/>
      <c r="AA3041" s="246"/>
      <c r="AB3041" s="246"/>
      <c r="AC3041" s="246"/>
      <c r="AD3041" s="246"/>
      <c r="AE3041" s="246"/>
      <c r="AF3041" s="246"/>
      <c r="AG3041" s="246"/>
      <c r="AH3041" s="246"/>
      <c r="AI3041" s="246"/>
      <c r="AJ3041" s="246"/>
      <c r="AK3041" s="246"/>
      <c r="AL3041" s="246"/>
    </row>
    <row r="3042" spans="3:38" s="47" customFormat="1" ht="38.25" customHeight="1" x14ac:dyDescent="0.25">
      <c r="C3042" s="243"/>
      <c r="H3042" s="243"/>
      <c r="L3042" s="282"/>
      <c r="M3042" s="243"/>
      <c r="O3042" s="243"/>
      <c r="P3042" s="246"/>
      <c r="Q3042" s="246"/>
      <c r="R3042" s="246"/>
      <c r="S3042" s="246"/>
      <c r="T3042" s="246"/>
      <c r="U3042" s="246"/>
      <c r="V3042" s="246"/>
      <c r="W3042" s="246"/>
      <c r="X3042" s="246"/>
      <c r="Y3042" s="246"/>
      <c r="Z3042" s="246"/>
      <c r="AA3042" s="246"/>
      <c r="AB3042" s="246"/>
      <c r="AC3042" s="246"/>
      <c r="AD3042" s="246"/>
      <c r="AE3042" s="246"/>
      <c r="AF3042" s="246"/>
      <c r="AG3042" s="246"/>
      <c r="AH3042" s="246"/>
      <c r="AI3042" s="246"/>
      <c r="AJ3042" s="246"/>
      <c r="AK3042" s="246"/>
      <c r="AL3042" s="246"/>
    </row>
    <row r="3043" spans="3:38" s="47" customFormat="1" ht="38.25" customHeight="1" x14ac:dyDescent="0.25">
      <c r="C3043" s="243"/>
      <c r="H3043" s="243"/>
      <c r="L3043" s="282"/>
      <c r="M3043" s="243"/>
      <c r="O3043" s="243"/>
      <c r="P3043" s="246"/>
      <c r="Q3043" s="246"/>
      <c r="R3043" s="246"/>
      <c r="S3043" s="246"/>
      <c r="T3043" s="246"/>
      <c r="U3043" s="246"/>
      <c r="V3043" s="246"/>
      <c r="W3043" s="246"/>
      <c r="X3043" s="246"/>
      <c r="Y3043" s="246"/>
      <c r="Z3043" s="246"/>
      <c r="AA3043" s="246"/>
      <c r="AB3043" s="246"/>
      <c r="AC3043" s="246"/>
      <c r="AD3043" s="246"/>
      <c r="AE3043" s="246"/>
      <c r="AF3043" s="246"/>
      <c r="AG3043" s="246"/>
      <c r="AH3043" s="246"/>
      <c r="AI3043" s="246"/>
      <c r="AJ3043" s="246"/>
      <c r="AK3043" s="246"/>
      <c r="AL3043" s="246"/>
    </row>
    <row r="3044" spans="3:38" s="47" customFormat="1" ht="38.25" customHeight="1" x14ac:dyDescent="0.25">
      <c r="C3044" s="243"/>
      <c r="H3044" s="243"/>
      <c r="L3044" s="282"/>
      <c r="M3044" s="243"/>
      <c r="O3044" s="243"/>
      <c r="P3044" s="246"/>
      <c r="Q3044" s="246"/>
      <c r="R3044" s="246"/>
      <c r="S3044" s="246"/>
      <c r="T3044" s="246"/>
      <c r="U3044" s="246"/>
      <c r="V3044" s="246"/>
      <c r="W3044" s="246"/>
      <c r="X3044" s="246"/>
      <c r="Y3044" s="246"/>
      <c r="Z3044" s="246"/>
      <c r="AA3044" s="246"/>
      <c r="AB3044" s="246"/>
      <c r="AC3044" s="246"/>
      <c r="AD3044" s="246"/>
      <c r="AE3044" s="246"/>
      <c r="AF3044" s="246"/>
      <c r="AG3044" s="246"/>
      <c r="AH3044" s="246"/>
      <c r="AI3044" s="246"/>
      <c r="AJ3044" s="246"/>
      <c r="AK3044" s="246"/>
      <c r="AL3044" s="246"/>
    </row>
    <row r="3045" spans="3:38" s="47" customFormat="1" ht="38.25" customHeight="1" x14ac:dyDescent="0.25">
      <c r="C3045" s="243"/>
      <c r="H3045" s="243"/>
      <c r="L3045" s="282"/>
      <c r="M3045" s="243"/>
      <c r="O3045" s="243"/>
      <c r="P3045" s="246"/>
      <c r="Q3045" s="246"/>
      <c r="R3045" s="246"/>
      <c r="S3045" s="246"/>
      <c r="T3045" s="246"/>
      <c r="U3045" s="246"/>
      <c r="V3045" s="246"/>
      <c r="W3045" s="246"/>
      <c r="X3045" s="246"/>
      <c r="Y3045" s="246"/>
      <c r="Z3045" s="246"/>
      <c r="AA3045" s="246"/>
      <c r="AB3045" s="246"/>
      <c r="AC3045" s="246"/>
      <c r="AD3045" s="246"/>
      <c r="AE3045" s="246"/>
      <c r="AF3045" s="246"/>
      <c r="AG3045" s="246"/>
      <c r="AH3045" s="246"/>
      <c r="AI3045" s="246"/>
      <c r="AJ3045" s="246"/>
      <c r="AK3045" s="246"/>
      <c r="AL3045" s="246"/>
    </row>
    <row r="3046" spans="3:38" s="47" customFormat="1" ht="38.25" customHeight="1" x14ac:dyDescent="0.25">
      <c r="C3046" s="243"/>
      <c r="H3046" s="243"/>
      <c r="L3046" s="282"/>
      <c r="M3046" s="243"/>
      <c r="O3046" s="243"/>
      <c r="P3046" s="246"/>
      <c r="Q3046" s="246"/>
      <c r="R3046" s="246"/>
      <c r="S3046" s="246"/>
      <c r="T3046" s="246"/>
      <c r="U3046" s="246"/>
      <c r="V3046" s="246"/>
      <c r="W3046" s="246"/>
      <c r="X3046" s="246"/>
      <c r="Y3046" s="246"/>
      <c r="Z3046" s="246"/>
      <c r="AA3046" s="246"/>
      <c r="AB3046" s="246"/>
      <c r="AC3046" s="246"/>
      <c r="AD3046" s="246"/>
      <c r="AE3046" s="246"/>
      <c r="AF3046" s="246"/>
      <c r="AG3046" s="246"/>
      <c r="AH3046" s="246"/>
      <c r="AI3046" s="246"/>
      <c r="AJ3046" s="246"/>
      <c r="AK3046" s="246"/>
      <c r="AL3046" s="246"/>
    </row>
    <row r="3047" spans="3:38" s="47" customFormat="1" ht="38.25" customHeight="1" x14ac:dyDescent="0.25">
      <c r="C3047" s="243"/>
      <c r="H3047" s="243"/>
      <c r="L3047" s="282"/>
      <c r="M3047" s="243"/>
      <c r="O3047" s="243"/>
      <c r="P3047" s="246"/>
      <c r="Q3047" s="246"/>
      <c r="R3047" s="246"/>
      <c r="S3047" s="246"/>
      <c r="T3047" s="246"/>
      <c r="U3047" s="246"/>
      <c r="V3047" s="246"/>
      <c r="W3047" s="246"/>
      <c r="X3047" s="246"/>
      <c r="Y3047" s="246"/>
      <c r="Z3047" s="246"/>
      <c r="AA3047" s="246"/>
      <c r="AB3047" s="246"/>
      <c r="AC3047" s="246"/>
      <c r="AD3047" s="246"/>
      <c r="AE3047" s="246"/>
      <c r="AF3047" s="246"/>
      <c r="AG3047" s="246"/>
      <c r="AH3047" s="246"/>
      <c r="AI3047" s="246"/>
      <c r="AJ3047" s="246"/>
      <c r="AK3047" s="246"/>
      <c r="AL3047" s="246"/>
    </row>
    <row r="3048" spans="3:38" s="47" customFormat="1" ht="38.25" customHeight="1" x14ac:dyDescent="0.25">
      <c r="C3048" s="243"/>
      <c r="H3048" s="243"/>
      <c r="L3048" s="282"/>
      <c r="M3048" s="243"/>
      <c r="O3048" s="243"/>
      <c r="P3048" s="246"/>
      <c r="Q3048" s="246"/>
      <c r="R3048" s="246"/>
      <c r="S3048" s="246"/>
      <c r="T3048" s="246"/>
      <c r="U3048" s="246"/>
      <c r="V3048" s="246"/>
      <c r="W3048" s="246"/>
      <c r="X3048" s="246"/>
      <c r="Y3048" s="246"/>
      <c r="Z3048" s="246"/>
      <c r="AA3048" s="246"/>
      <c r="AB3048" s="246"/>
      <c r="AC3048" s="246"/>
      <c r="AD3048" s="246"/>
      <c r="AE3048" s="246"/>
      <c r="AF3048" s="246"/>
      <c r="AG3048" s="246"/>
      <c r="AH3048" s="246"/>
      <c r="AI3048" s="246"/>
      <c r="AJ3048" s="246"/>
      <c r="AK3048" s="246"/>
      <c r="AL3048" s="246"/>
    </row>
    <row r="3049" spans="3:38" s="47" customFormat="1" ht="38.25" customHeight="1" x14ac:dyDescent="0.25">
      <c r="C3049" s="243"/>
      <c r="H3049" s="243"/>
      <c r="L3049" s="282"/>
      <c r="M3049" s="243"/>
      <c r="O3049" s="243"/>
      <c r="P3049" s="246"/>
      <c r="Q3049" s="246"/>
      <c r="R3049" s="246"/>
      <c r="S3049" s="246"/>
      <c r="T3049" s="246"/>
      <c r="U3049" s="246"/>
      <c r="V3049" s="246"/>
      <c r="W3049" s="246"/>
      <c r="X3049" s="246"/>
      <c r="Y3049" s="246"/>
      <c r="Z3049" s="246"/>
      <c r="AA3049" s="246"/>
      <c r="AB3049" s="246"/>
      <c r="AC3049" s="246"/>
      <c r="AD3049" s="246"/>
      <c r="AE3049" s="246"/>
      <c r="AF3049" s="246"/>
      <c r="AG3049" s="246"/>
      <c r="AH3049" s="246"/>
      <c r="AI3049" s="246"/>
      <c r="AJ3049" s="246"/>
      <c r="AK3049" s="246"/>
      <c r="AL3049" s="246"/>
    </row>
    <row r="3050" spans="3:38" s="47" customFormat="1" ht="38.25" customHeight="1" x14ac:dyDescent="0.25">
      <c r="C3050" s="243"/>
      <c r="H3050" s="243"/>
      <c r="L3050" s="282"/>
      <c r="M3050" s="243"/>
      <c r="O3050" s="243"/>
      <c r="P3050" s="246"/>
      <c r="Q3050" s="246"/>
      <c r="R3050" s="246"/>
      <c r="S3050" s="246"/>
      <c r="T3050" s="246"/>
      <c r="U3050" s="246"/>
      <c r="V3050" s="246"/>
      <c r="W3050" s="246"/>
      <c r="X3050" s="246"/>
      <c r="Y3050" s="246"/>
      <c r="Z3050" s="246"/>
      <c r="AA3050" s="246"/>
      <c r="AB3050" s="246"/>
      <c r="AC3050" s="246"/>
      <c r="AD3050" s="246"/>
      <c r="AE3050" s="246"/>
      <c r="AF3050" s="246"/>
      <c r="AG3050" s="246"/>
      <c r="AH3050" s="246"/>
      <c r="AI3050" s="246"/>
      <c r="AJ3050" s="246"/>
      <c r="AK3050" s="246"/>
      <c r="AL3050" s="246"/>
    </row>
    <row r="3051" spans="3:38" s="47" customFormat="1" ht="38.25" customHeight="1" x14ac:dyDescent="0.25">
      <c r="C3051" s="243"/>
      <c r="H3051" s="243"/>
      <c r="L3051" s="282"/>
      <c r="M3051" s="243"/>
      <c r="O3051" s="243"/>
      <c r="P3051" s="246"/>
      <c r="Q3051" s="246"/>
      <c r="R3051" s="246"/>
      <c r="S3051" s="246"/>
      <c r="T3051" s="246"/>
      <c r="U3051" s="246"/>
      <c r="V3051" s="246"/>
      <c r="W3051" s="246"/>
      <c r="X3051" s="246"/>
      <c r="Y3051" s="246"/>
      <c r="Z3051" s="246"/>
      <c r="AA3051" s="246"/>
      <c r="AB3051" s="246"/>
      <c r="AC3051" s="246"/>
      <c r="AD3051" s="246"/>
      <c r="AE3051" s="246"/>
      <c r="AF3051" s="246"/>
      <c r="AG3051" s="246"/>
      <c r="AH3051" s="246"/>
      <c r="AI3051" s="246"/>
      <c r="AJ3051" s="246"/>
      <c r="AK3051" s="246"/>
      <c r="AL3051" s="246"/>
    </row>
    <row r="3052" spans="3:38" s="47" customFormat="1" ht="38.25" customHeight="1" x14ac:dyDescent="0.25">
      <c r="C3052" s="243"/>
      <c r="H3052" s="243"/>
      <c r="L3052" s="282"/>
      <c r="M3052" s="243"/>
      <c r="O3052" s="243"/>
      <c r="P3052" s="246"/>
      <c r="Q3052" s="246"/>
      <c r="R3052" s="246"/>
      <c r="S3052" s="246"/>
      <c r="T3052" s="246"/>
      <c r="U3052" s="246"/>
      <c r="V3052" s="246"/>
      <c r="W3052" s="246"/>
      <c r="X3052" s="246"/>
      <c r="Y3052" s="246"/>
      <c r="Z3052" s="246"/>
      <c r="AA3052" s="246"/>
      <c r="AB3052" s="246"/>
      <c r="AC3052" s="246"/>
      <c r="AD3052" s="246"/>
      <c r="AE3052" s="246"/>
      <c r="AF3052" s="246"/>
      <c r="AG3052" s="246"/>
      <c r="AH3052" s="246"/>
      <c r="AI3052" s="246"/>
      <c r="AJ3052" s="246"/>
      <c r="AK3052" s="246"/>
      <c r="AL3052" s="246"/>
    </row>
    <row r="3053" spans="3:38" s="47" customFormat="1" ht="38.25" customHeight="1" x14ac:dyDescent="0.25">
      <c r="C3053" s="243"/>
      <c r="H3053" s="243"/>
      <c r="L3053" s="282"/>
      <c r="M3053" s="243"/>
      <c r="O3053" s="243"/>
      <c r="P3053" s="246"/>
      <c r="Q3053" s="246"/>
      <c r="R3053" s="246"/>
      <c r="S3053" s="246"/>
      <c r="T3053" s="246"/>
      <c r="U3053" s="246"/>
      <c r="V3053" s="246"/>
      <c r="W3053" s="246"/>
      <c r="X3053" s="246"/>
      <c r="Y3053" s="246"/>
      <c r="Z3053" s="246"/>
      <c r="AA3053" s="246"/>
      <c r="AB3053" s="246"/>
      <c r="AC3053" s="246"/>
      <c r="AD3053" s="246"/>
      <c r="AE3053" s="246"/>
      <c r="AF3053" s="246"/>
      <c r="AG3053" s="246"/>
      <c r="AH3053" s="246"/>
      <c r="AI3053" s="246"/>
      <c r="AJ3053" s="246"/>
      <c r="AK3053" s="246"/>
      <c r="AL3053" s="246"/>
    </row>
    <row r="3054" spans="3:38" s="47" customFormat="1" ht="38.25" customHeight="1" x14ac:dyDescent="0.25">
      <c r="C3054" s="243"/>
      <c r="H3054" s="243"/>
      <c r="L3054" s="282"/>
      <c r="M3054" s="243"/>
      <c r="O3054" s="243"/>
      <c r="P3054" s="246"/>
      <c r="Q3054" s="246"/>
      <c r="R3054" s="246"/>
      <c r="S3054" s="246"/>
      <c r="T3054" s="246"/>
      <c r="U3054" s="246"/>
      <c r="V3054" s="246"/>
      <c r="W3054" s="246"/>
      <c r="X3054" s="246"/>
      <c r="Y3054" s="246"/>
      <c r="Z3054" s="246"/>
      <c r="AA3054" s="246"/>
      <c r="AB3054" s="246"/>
      <c r="AC3054" s="246"/>
      <c r="AD3054" s="246"/>
      <c r="AE3054" s="246"/>
      <c r="AF3054" s="246"/>
      <c r="AG3054" s="246"/>
      <c r="AH3054" s="246"/>
      <c r="AI3054" s="246"/>
      <c r="AJ3054" s="246"/>
      <c r="AK3054" s="246"/>
      <c r="AL3054" s="246"/>
    </row>
    <row r="3055" spans="3:38" s="47" customFormat="1" ht="38.25" customHeight="1" x14ac:dyDescent="0.25">
      <c r="C3055" s="243"/>
      <c r="H3055" s="243"/>
      <c r="L3055" s="282"/>
      <c r="M3055" s="243"/>
      <c r="O3055" s="243"/>
      <c r="P3055" s="246"/>
      <c r="Q3055" s="246"/>
      <c r="R3055" s="246"/>
      <c r="S3055" s="246"/>
      <c r="T3055" s="246"/>
      <c r="U3055" s="246"/>
      <c r="V3055" s="246"/>
      <c r="W3055" s="246"/>
      <c r="X3055" s="246"/>
      <c r="Y3055" s="246"/>
      <c r="Z3055" s="246"/>
      <c r="AA3055" s="246"/>
      <c r="AB3055" s="246"/>
      <c r="AC3055" s="246"/>
      <c r="AD3055" s="246"/>
      <c r="AE3055" s="246"/>
      <c r="AF3055" s="246"/>
      <c r="AG3055" s="246"/>
      <c r="AH3055" s="246"/>
      <c r="AI3055" s="246"/>
      <c r="AJ3055" s="246"/>
      <c r="AK3055" s="246"/>
      <c r="AL3055" s="246"/>
    </row>
    <row r="3056" spans="3:38" s="47" customFormat="1" ht="38.25" customHeight="1" x14ac:dyDescent="0.25">
      <c r="C3056" s="243"/>
      <c r="H3056" s="243"/>
      <c r="L3056" s="282"/>
      <c r="M3056" s="243"/>
      <c r="O3056" s="243"/>
      <c r="P3056" s="246"/>
      <c r="Q3056" s="246"/>
      <c r="R3056" s="246"/>
      <c r="S3056" s="246"/>
      <c r="T3056" s="246"/>
      <c r="U3056" s="246"/>
      <c r="V3056" s="246"/>
      <c r="W3056" s="246"/>
      <c r="X3056" s="246"/>
      <c r="Y3056" s="246"/>
      <c r="Z3056" s="246"/>
      <c r="AA3056" s="246"/>
      <c r="AB3056" s="246"/>
      <c r="AC3056" s="246"/>
      <c r="AD3056" s="246"/>
      <c r="AE3056" s="246"/>
      <c r="AF3056" s="246"/>
      <c r="AG3056" s="246"/>
      <c r="AH3056" s="246"/>
      <c r="AI3056" s="246"/>
      <c r="AJ3056" s="246"/>
      <c r="AK3056" s="246"/>
      <c r="AL3056" s="246"/>
    </row>
    <row r="3057" spans="3:38" s="47" customFormat="1" ht="38.25" customHeight="1" x14ac:dyDescent="0.25">
      <c r="C3057" s="243"/>
      <c r="H3057" s="243"/>
      <c r="L3057" s="282"/>
      <c r="M3057" s="243"/>
      <c r="O3057" s="243"/>
      <c r="P3057" s="246"/>
      <c r="Q3057" s="246"/>
      <c r="R3057" s="246"/>
      <c r="S3057" s="246"/>
      <c r="T3057" s="246"/>
      <c r="U3057" s="246"/>
      <c r="V3057" s="246"/>
      <c r="W3057" s="246"/>
      <c r="X3057" s="246"/>
      <c r="Y3057" s="246"/>
      <c r="Z3057" s="246"/>
      <c r="AA3057" s="246"/>
      <c r="AB3057" s="246"/>
      <c r="AC3057" s="246"/>
      <c r="AD3057" s="246"/>
      <c r="AE3057" s="246"/>
      <c r="AF3057" s="246"/>
      <c r="AG3057" s="246"/>
      <c r="AH3057" s="246"/>
      <c r="AI3057" s="246"/>
      <c r="AJ3057" s="246"/>
      <c r="AK3057" s="246"/>
      <c r="AL3057" s="246"/>
    </row>
    <row r="3058" spans="3:38" s="47" customFormat="1" ht="38.25" customHeight="1" x14ac:dyDescent="0.25">
      <c r="C3058" s="243"/>
      <c r="H3058" s="243"/>
      <c r="L3058" s="282"/>
      <c r="M3058" s="243"/>
      <c r="O3058" s="243"/>
      <c r="P3058" s="246"/>
      <c r="Q3058" s="246"/>
      <c r="R3058" s="246"/>
      <c r="S3058" s="246"/>
      <c r="T3058" s="246"/>
      <c r="U3058" s="246"/>
      <c r="V3058" s="246"/>
      <c r="W3058" s="246"/>
      <c r="X3058" s="246"/>
      <c r="Y3058" s="246"/>
      <c r="Z3058" s="246"/>
      <c r="AA3058" s="246"/>
      <c r="AB3058" s="246"/>
      <c r="AC3058" s="246"/>
      <c r="AD3058" s="246"/>
      <c r="AE3058" s="246"/>
      <c r="AF3058" s="246"/>
      <c r="AG3058" s="246"/>
      <c r="AH3058" s="246"/>
      <c r="AI3058" s="246"/>
      <c r="AJ3058" s="246"/>
      <c r="AK3058" s="246"/>
      <c r="AL3058" s="246"/>
    </row>
    <row r="3059" spans="3:38" s="47" customFormat="1" ht="38.25" customHeight="1" x14ac:dyDescent="0.25">
      <c r="C3059" s="243"/>
      <c r="H3059" s="243"/>
      <c r="L3059" s="282"/>
      <c r="M3059" s="243"/>
      <c r="O3059" s="243"/>
      <c r="P3059" s="246"/>
      <c r="Q3059" s="246"/>
      <c r="R3059" s="246"/>
      <c r="S3059" s="246"/>
      <c r="T3059" s="246"/>
      <c r="U3059" s="246"/>
      <c r="V3059" s="246"/>
      <c r="W3059" s="246"/>
      <c r="X3059" s="246"/>
      <c r="Y3059" s="246"/>
      <c r="Z3059" s="246"/>
      <c r="AA3059" s="246"/>
      <c r="AB3059" s="246"/>
      <c r="AC3059" s="246"/>
      <c r="AD3059" s="246"/>
      <c r="AE3059" s="246"/>
      <c r="AF3059" s="246"/>
      <c r="AG3059" s="246"/>
      <c r="AH3059" s="246"/>
      <c r="AI3059" s="246"/>
      <c r="AJ3059" s="246"/>
      <c r="AK3059" s="246"/>
      <c r="AL3059" s="246"/>
    </row>
    <row r="3060" spans="3:38" s="47" customFormat="1" ht="38.25" customHeight="1" x14ac:dyDescent="0.25">
      <c r="C3060" s="243"/>
      <c r="H3060" s="243"/>
      <c r="L3060" s="282"/>
      <c r="M3060" s="243"/>
      <c r="O3060" s="243"/>
      <c r="P3060" s="246"/>
      <c r="Q3060" s="246"/>
      <c r="R3060" s="246"/>
      <c r="S3060" s="246"/>
      <c r="T3060" s="246"/>
      <c r="U3060" s="246"/>
      <c r="V3060" s="246"/>
      <c r="W3060" s="246"/>
      <c r="X3060" s="246"/>
      <c r="Y3060" s="246"/>
      <c r="Z3060" s="246"/>
      <c r="AA3060" s="246"/>
      <c r="AB3060" s="246"/>
      <c r="AC3060" s="246"/>
      <c r="AD3060" s="246"/>
      <c r="AE3060" s="246"/>
      <c r="AF3060" s="246"/>
      <c r="AG3060" s="246"/>
      <c r="AH3060" s="246"/>
      <c r="AI3060" s="246"/>
      <c r="AJ3060" s="246"/>
      <c r="AK3060" s="246"/>
      <c r="AL3060" s="246"/>
    </row>
    <row r="3061" spans="3:38" s="47" customFormat="1" ht="38.25" customHeight="1" x14ac:dyDescent="0.25">
      <c r="C3061" s="243"/>
      <c r="H3061" s="243"/>
      <c r="L3061" s="282"/>
      <c r="M3061" s="243"/>
      <c r="O3061" s="243"/>
      <c r="P3061" s="246"/>
      <c r="Q3061" s="246"/>
      <c r="R3061" s="246"/>
      <c r="S3061" s="246"/>
      <c r="T3061" s="246"/>
      <c r="U3061" s="246"/>
      <c r="V3061" s="246"/>
      <c r="W3061" s="246"/>
      <c r="X3061" s="246"/>
      <c r="Y3061" s="246"/>
      <c r="Z3061" s="246"/>
      <c r="AA3061" s="246"/>
      <c r="AB3061" s="246"/>
      <c r="AC3061" s="246"/>
      <c r="AD3061" s="246"/>
      <c r="AE3061" s="246"/>
      <c r="AF3061" s="246"/>
      <c r="AG3061" s="246"/>
      <c r="AH3061" s="246"/>
      <c r="AI3061" s="246"/>
      <c r="AJ3061" s="246"/>
      <c r="AK3061" s="246"/>
      <c r="AL3061" s="246"/>
    </row>
    <row r="3062" spans="3:38" s="47" customFormat="1" ht="38.25" customHeight="1" x14ac:dyDescent="0.25">
      <c r="C3062" s="243"/>
      <c r="H3062" s="243"/>
      <c r="L3062" s="282"/>
      <c r="M3062" s="243"/>
      <c r="O3062" s="243"/>
      <c r="P3062" s="246"/>
      <c r="Q3062" s="246"/>
      <c r="R3062" s="246"/>
      <c r="S3062" s="246"/>
      <c r="T3062" s="246"/>
      <c r="U3062" s="246"/>
      <c r="V3062" s="246"/>
      <c r="W3062" s="246"/>
      <c r="X3062" s="246"/>
      <c r="Y3062" s="246"/>
      <c r="Z3062" s="246"/>
      <c r="AA3062" s="246"/>
      <c r="AB3062" s="246"/>
      <c r="AC3062" s="246"/>
      <c r="AD3062" s="246"/>
      <c r="AE3062" s="246"/>
      <c r="AF3062" s="246"/>
      <c r="AG3062" s="246"/>
      <c r="AH3062" s="246"/>
      <c r="AI3062" s="246"/>
      <c r="AJ3062" s="246"/>
      <c r="AK3062" s="246"/>
      <c r="AL3062" s="246"/>
    </row>
    <row r="3063" spans="3:38" s="47" customFormat="1" ht="38.25" customHeight="1" x14ac:dyDescent="0.25">
      <c r="C3063" s="243"/>
      <c r="H3063" s="243"/>
      <c r="L3063" s="282"/>
      <c r="M3063" s="243"/>
      <c r="O3063" s="243"/>
      <c r="P3063" s="246"/>
      <c r="Q3063" s="246"/>
      <c r="R3063" s="246"/>
      <c r="S3063" s="246"/>
      <c r="T3063" s="246"/>
      <c r="U3063" s="246"/>
      <c r="V3063" s="246"/>
      <c r="W3063" s="246"/>
      <c r="X3063" s="246"/>
      <c r="Y3063" s="246"/>
      <c r="Z3063" s="246"/>
      <c r="AA3063" s="246"/>
      <c r="AB3063" s="246"/>
      <c r="AC3063" s="246"/>
      <c r="AD3063" s="246"/>
      <c r="AE3063" s="246"/>
      <c r="AF3063" s="246"/>
      <c r="AG3063" s="246"/>
      <c r="AH3063" s="246"/>
      <c r="AI3063" s="246"/>
      <c r="AJ3063" s="246"/>
      <c r="AK3063" s="246"/>
      <c r="AL3063" s="246"/>
    </row>
    <row r="3064" spans="3:38" s="47" customFormat="1" ht="38.25" customHeight="1" x14ac:dyDescent="0.25">
      <c r="C3064" s="243"/>
      <c r="H3064" s="243"/>
      <c r="L3064" s="282"/>
      <c r="M3064" s="243"/>
      <c r="O3064" s="243"/>
      <c r="P3064" s="246"/>
      <c r="Q3064" s="246"/>
      <c r="R3064" s="246"/>
      <c r="S3064" s="246"/>
      <c r="T3064" s="246"/>
      <c r="U3064" s="246"/>
      <c r="V3064" s="246"/>
      <c r="W3064" s="246"/>
      <c r="X3064" s="246"/>
      <c r="Y3064" s="246"/>
      <c r="Z3064" s="246"/>
      <c r="AA3064" s="246"/>
      <c r="AB3064" s="246"/>
      <c r="AC3064" s="246"/>
      <c r="AD3064" s="246"/>
      <c r="AE3064" s="246"/>
      <c r="AF3064" s="246"/>
      <c r="AG3064" s="246"/>
      <c r="AH3064" s="246"/>
      <c r="AI3064" s="246"/>
      <c r="AJ3064" s="246"/>
      <c r="AK3064" s="246"/>
      <c r="AL3064" s="246"/>
    </row>
    <row r="3065" spans="3:38" s="47" customFormat="1" ht="38.25" customHeight="1" x14ac:dyDescent="0.25">
      <c r="C3065" s="243"/>
      <c r="H3065" s="243"/>
      <c r="L3065" s="282"/>
      <c r="M3065" s="243"/>
      <c r="O3065" s="243"/>
      <c r="P3065" s="246"/>
      <c r="Q3065" s="246"/>
      <c r="R3065" s="246"/>
      <c r="S3065" s="246"/>
      <c r="T3065" s="246"/>
      <c r="U3065" s="246"/>
      <c r="V3065" s="246"/>
      <c r="W3065" s="246"/>
      <c r="X3065" s="246"/>
      <c r="Y3065" s="246"/>
      <c r="Z3065" s="246"/>
      <c r="AA3065" s="246"/>
      <c r="AB3065" s="246"/>
      <c r="AC3065" s="246"/>
      <c r="AD3065" s="246"/>
      <c r="AE3065" s="246"/>
      <c r="AF3065" s="246"/>
      <c r="AG3065" s="246"/>
      <c r="AH3065" s="246"/>
      <c r="AI3065" s="246"/>
      <c r="AJ3065" s="246"/>
      <c r="AK3065" s="246"/>
      <c r="AL3065" s="246"/>
    </row>
    <row r="3066" spans="3:38" s="47" customFormat="1" ht="38.25" customHeight="1" x14ac:dyDescent="0.25">
      <c r="C3066" s="243"/>
      <c r="H3066" s="243"/>
      <c r="L3066" s="282"/>
      <c r="M3066" s="243"/>
      <c r="O3066" s="243"/>
      <c r="P3066" s="246"/>
      <c r="Q3066" s="246"/>
      <c r="R3066" s="246"/>
      <c r="S3066" s="246"/>
      <c r="T3066" s="246"/>
      <c r="U3066" s="246"/>
      <c r="V3066" s="246"/>
      <c r="W3066" s="246"/>
      <c r="X3066" s="246"/>
      <c r="Y3066" s="246"/>
      <c r="Z3066" s="246"/>
      <c r="AA3066" s="246"/>
      <c r="AB3066" s="246"/>
      <c r="AC3066" s="246"/>
      <c r="AD3066" s="246"/>
      <c r="AE3066" s="246"/>
      <c r="AF3066" s="246"/>
      <c r="AG3066" s="246"/>
      <c r="AH3066" s="246"/>
      <c r="AI3066" s="246"/>
      <c r="AJ3066" s="246"/>
      <c r="AK3066" s="246"/>
      <c r="AL3066" s="246"/>
    </row>
    <row r="3067" spans="3:38" s="47" customFormat="1" ht="38.25" customHeight="1" x14ac:dyDescent="0.25">
      <c r="C3067" s="243"/>
      <c r="H3067" s="243"/>
      <c r="L3067" s="282"/>
      <c r="M3067" s="243"/>
      <c r="O3067" s="243"/>
      <c r="P3067" s="246"/>
      <c r="Q3067" s="246"/>
      <c r="R3067" s="246"/>
      <c r="S3067" s="246"/>
      <c r="T3067" s="246"/>
      <c r="U3067" s="246"/>
      <c r="V3067" s="246"/>
      <c r="W3067" s="246"/>
      <c r="X3067" s="246"/>
      <c r="Y3067" s="246"/>
      <c r="Z3067" s="246"/>
      <c r="AA3067" s="246"/>
      <c r="AB3067" s="246"/>
      <c r="AC3067" s="246"/>
      <c r="AD3067" s="246"/>
      <c r="AE3067" s="246"/>
      <c r="AF3067" s="246"/>
      <c r="AG3067" s="246"/>
      <c r="AH3067" s="246"/>
      <c r="AI3067" s="246"/>
      <c r="AJ3067" s="246"/>
      <c r="AK3067" s="246"/>
      <c r="AL3067" s="246"/>
    </row>
    <row r="3068" spans="3:38" s="47" customFormat="1" ht="38.25" customHeight="1" x14ac:dyDescent="0.25">
      <c r="C3068" s="243"/>
      <c r="H3068" s="243"/>
      <c r="L3068" s="282"/>
      <c r="M3068" s="243"/>
      <c r="O3068" s="243"/>
      <c r="P3068" s="246"/>
      <c r="Q3068" s="246"/>
      <c r="R3068" s="246"/>
      <c r="S3068" s="246"/>
      <c r="T3068" s="246"/>
      <c r="U3068" s="246"/>
      <c r="V3068" s="246"/>
      <c r="W3068" s="246"/>
      <c r="X3068" s="246"/>
      <c r="Y3068" s="246"/>
      <c r="Z3068" s="246"/>
      <c r="AA3068" s="246"/>
      <c r="AB3068" s="246"/>
      <c r="AC3068" s="246"/>
      <c r="AD3068" s="246"/>
      <c r="AE3068" s="246"/>
      <c r="AF3068" s="246"/>
      <c r="AG3068" s="246"/>
      <c r="AH3068" s="246"/>
      <c r="AI3068" s="246"/>
      <c r="AJ3068" s="246"/>
      <c r="AK3068" s="246"/>
      <c r="AL3068" s="246"/>
    </row>
    <row r="3069" spans="3:38" s="47" customFormat="1" ht="38.25" customHeight="1" x14ac:dyDescent="0.25">
      <c r="C3069" s="243"/>
      <c r="H3069" s="243"/>
      <c r="L3069" s="282"/>
      <c r="M3069" s="243"/>
      <c r="O3069" s="243"/>
      <c r="P3069" s="246"/>
      <c r="Q3069" s="246"/>
      <c r="R3069" s="246"/>
      <c r="S3069" s="246"/>
      <c r="T3069" s="246"/>
      <c r="U3069" s="246"/>
      <c r="V3069" s="246"/>
      <c r="W3069" s="246"/>
      <c r="X3069" s="246"/>
      <c r="Y3069" s="246"/>
      <c r="Z3069" s="246"/>
      <c r="AA3069" s="246"/>
      <c r="AB3069" s="246"/>
      <c r="AC3069" s="246"/>
      <c r="AD3069" s="246"/>
      <c r="AE3069" s="246"/>
      <c r="AF3069" s="246"/>
      <c r="AG3069" s="246"/>
      <c r="AH3069" s="246"/>
      <c r="AI3069" s="246"/>
      <c r="AJ3069" s="246"/>
      <c r="AK3069" s="246"/>
      <c r="AL3069" s="246"/>
    </row>
    <row r="3070" spans="3:38" s="47" customFormat="1" ht="38.25" customHeight="1" x14ac:dyDescent="0.25">
      <c r="C3070" s="243"/>
      <c r="H3070" s="243"/>
      <c r="L3070" s="282"/>
      <c r="M3070" s="243"/>
      <c r="O3070" s="243"/>
      <c r="P3070" s="246"/>
      <c r="Q3070" s="246"/>
      <c r="R3070" s="246"/>
      <c r="S3070" s="246"/>
      <c r="T3070" s="246"/>
      <c r="U3070" s="246"/>
      <c r="V3070" s="246"/>
      <c r="W3070" s="246"/>
      <c r="X3070" s="246"/>
      <c r="Y3070" s="246"/>
      <c r="Z3070" s="246"/>
      <c r="AA3070" s="246"/>
      <c r="AB3070" s="246"/>
      <c r="AC3070" s="246"/>
      <c r="AD3070" s="246"/>
      <c r="AE3070" s="246"/>
      <c r="AF3070" s="246"/>
      <c r="AG3070" s="246"/>
      <c r="AH3070" s="246"/>
      <c r="AI3070" s="246"/>
      <c r="AJ3070" s="246"/>
      <c r="AK3070" s="246"/>
      <c r="AL3070" s="246"/>
    </row>
    <row r="3071" spans="3:38" s="47" customFormat="1" ht="38.25" customHeight="1" x14ac:dyDescent="0.25">
      <c r="C3071" s="243"/>
      <c r="H3071" s="243"/>
      <c r="L3071" s="282"/>
      <c r="M3071" s="243"/>
      <c r="O3071" s="243"/>
      <c r="P3071" s="246"/>
      <c r="Q3071" s="246"/>
      <c r="R3071" s="246"/>
      <c r="S3071" s="246"/>
      <c r="T3071" s="246"/>
      <c r="U3071" s="246"/>
      <c r="V3071" s="246"/>
      <c r="W3071" s="246"/>
      <c r="X3071" s="246"/>
      <c r="Y3071" s="246"/>
      <c r="Z3071" s="246"/>
      <c r="AA3071" s="246"/>
      <c r="AB3071" s="246"/>
      <c r="AC3071" s="246"/>
      <c r="AD3071" s="246"/>
      <c r="AE3071" s="246"/>
      <c r="AF3071" s="246"/>
      <c r="AG3071" s="246"/>
      <c r="AH3071" s="246"/>
      <c r="AI3071" s="246"/>
      <c r="AJ3071" s="246"/>
      <c r="AK3071" s="246"/>
      <c r="AL3071" s="246"/>
    </row>
    <row r="3072" spans="3:38" s="47" customFormat="1" ht="38.25" customHeight="1" x14ac:dyDescent="0.25">
      <c r="C3072" s="243"/>
      <c r="H3072" s="243"/>
      <c r="L3072" s="282"/>
      <c r="M3072" s="243"/>
      <c r="O3072" s="243"/>
      <c r="P3072" s="246"/>
      <c r="Q3072" s="246"/>
      <c r="R3072" s="246"/>
      <c r="S3072" s="246"/>
      <c r="T3072" s="246"/>
      <c r="U3072" s="246"/>
      <c r="V3072" s="246"/>
      <c r="W3072" s="246"/>
      <c r="X3072" s="246"/>
      <c r="Y3072" s="246"/>
      <c r="Z3072" s="246"/>
      <c r="AA3072" s="246"/>
      <c r="AB3072" s="246"/>
      <c r="AC3072" s="246"/>
      <c r="AD3072" s="246"/>
      <c r="AE3072" s="246"/>
      <c r="AF3072" s="246"/>
      <c r="AG3072" s="246"/>
      <c r="AH3072" s="246"/>
      <c r="AI3072" s="246"/>
      <c r="AJ3072" s="246"/>
      <c r="AK3072" s="246"/>
      <c r="AL3072" s="246"/>
    </row>
    <row r="3073" spans="3:38" s="47" customFormat="1" ht="38.25" customHeight="1" x14ac:dyDescent="0.25">
      <c r="C3073" s="243"/>
      <c r="H3073" s="243"/>
      <c r="L3073" s="282"/>
      <c r="M3073" s="243"/>
      <c r="O3073" s="243"/>
      <c r="P3073" s="246"/>
      <c r="Q3073" s="246"/>
      <c r="R3073" s="246"/>
      <c r="S3073" s="246"/>
      <c r="T3073" s="246"/>
      <c r="U3073" s="246"/>
      <c r="V3073" s="246"/>
      <c r="W3073" s="246"/>
      <c r="X3073" s="246"/>
      <c r="Y3073" s="246"/>
      <c r="Z3073" s="246"/>
      <c r="AA3073" s="246"/>
      <c r="AB3073" s="246"/>
      <c r="AC3073" s="246"/>
      <c r="AD3073" s="246"/>
      <c r="AE3073" s="246"/>
      <c r="AF3073" s="246"/>
      <c r="AG3073" s="246"/>
      <c r="AH3073" s="246"/>
      <c r="AI3073" s="246"/>
      <c r="AJ3073" s="246"/>
      <c r="AK3073" s="246"/>
      <c r="AL3073" s="246"/>
    </row>
    <row r="3074" spans="3:38" s="47" customFormat="1" ht="38.25" customHeight="1" x14ac:dyDescent="0.25">
      <c r="C3074" s="243"/>
      <c r="H3074" s="243"/>
      <c r="L3074" s="282"/>
      <c r="M3074" s="243"/>
      <c r="O3074" s="243"/>
      <c r="P3074" s="246"/>
      <c r="Q3074" s="246"/>
      <c r="R3074" s="246"/>
      <c r="S3074" s="246"/>
      <c r="T3074" s="246"/>
      <c r="U3074" s="246"/>
      <c r="V3074" s="246"/>
      <c r="W3074" s="246"/>
      <c r="X3074" s="246"/>
      <c r="Y3074" s="246"/>
      <c r="Z3074" s="246"/>
      <c r="AA3074" s="246"/>
      <c r="AB3074" s="246"/>
      <c r="AC3074" s="246"/>
      <c r="AD3074" s="246"/>
      <c r="AE3074" s="246"/>
      <c r="AF3074" s="246"/>
      <c r="AG3074" s="246"/>
      <c r="AH3074" s="246"/>
      <c r="AI3074" s="246"/>
      <c r="AJ3074" s="246"/>
      <c r="AK3074" s="246"/>
      <c r="AL3074" s="246"/>
    </row>
    <row r="3075" spans="3:38" s="47" customFormat="1" ht="38.25" customHeight="1" x14ac:dyDescent="0.25">
      <c r="C3075" s="243"/>
      <c r="H3075" s="243"/>
      <c r="L3075" s="282"/>
      <c r="M3075" s="243"/>
      <c r="O3075" s="243"/>
      <c r="P3075" s="246"/>
      <c r="Q3075" s="246"/>
      <c r="R3075" s="246"/>
      <c r="S3075" s="246"/>
      <c r="T3075" s="246"/>
      <c r="U3075" s="246"/>
      <c r="V3075" s="246"/>
      <c r="W3075" s="246"/>
      <c r="X3075" s="246"/>
      <c r="Y3075" s="246"/>
      <c r="Z3075" s="246"/>
      <c r="AA3075" s="246"/>
      <c r="AB3075" s="246"/>
      <c r="AC3075" s="246"/>
      <c r="AD3075" s="246"/>
      <c r="AE3075" s="246"/>
      <c r="AF3075" s="246"/>
      <c r="AG3075" s="246"/>
      <c r="AH3075" s="246"/>
      <c r="AI3075" s="246"/>
      <c r="AJ3075" s="246"/>
      <c r="AK3075" s="246"/>
      <c r="AL3075" s="246"/>
    </row>
    <row r="3076" spans="3:38" s="47" customFormat="1" ht="38.25" customHeight="1" x14ac:dyDescent="0.25">
      <c r="C3076" s="243"/>
      <c r="H3076" s="243"/>
      <c r="L3076" s="282"/>
      <c r="M3076" s="243"/>
      <c r="O3076" s="243"/>
      <c r="P3076" s="246"/>
      <c r="Q3076" s="246"/>
      <c r="R3076" s="246"/>
      <c r="S3076" s="246"/>
      <c r="T3076" s="246"/>
      <c r="U3076" s="246"/>
      <c r="V3076" s="246"/>
      <c r="W3076" s="246"/>
      <c r="X3076" s="246"/>
      <c r="Y3076" s="246"/>
      <c r="Z3076" s="246"/>
      <c r="AA3076" s="246"/>
      <c r="AB3076" s="246"/>
      <c r="AC3076" s="246"/>
      <c r="AD3076" s="246"/>
      <c r="AE3076" s="246"/>
      <c r="AF3076" s="246"/>
      <c r="AG3076" s="246"/>
      <c r="AH3076" s="246"/>
      <c r="AI3076" s="246"/>
      <c r="AJ3076" s="246"/>
      <c r="AK3076" s="246"/>
      <c r="AL3076" s="246"/>
    </row>
    <row r="3077" spans="3:38" s="47" customFormat="1" ht="38.25" customHeight="1" x14ac:dyDescent="0.25">
      <c r="C3077" s="243"/>
      <c r="H3077" s="243"/>
      <c r="L3077" s="282"/>
      <c r="M3077" s="243"/>
      <c r="O3077" s="243"/>
      <c r="P3077" s="246"/>
      <c r="Q3077" s="246"/>
      <c r="R3077" s="246"/>
      <c r="S3077" s="246"/>
      <c r="T3077" s="246"/>
      <c r="U3077" s="246"/>
      <c r="V3077" s="246"/>
      <c r="W3077" s="246"/>
      <c r="X3077" s="246"/>
      <c r="Y3077" s="246"/>
      <c r="Z3077" s="246"/>
      <c r="AA3077" s="246"/>
      <c r="AB3077" s="246"/>
      <c r="AC3077" s="246"/>
      <c r="AD3077" s="246"/>
      <c r="AE3077" s="246"/>
      <c r="AF3077" s="246"/>
      <c r="AG3077" s="246"/>
      <c r="AH3077" s="246"/>
      <c r="AI3077" s="246"/>
      <c r="AJ3077" s="246"/>
      <c r="AK3077" s="246"/>
      <c r="AL3077" s="246"/>
    </row>
    <row r="3078" spans="3:38" s="47" customFormat="1" ht="38.25" customHeight="1" x14ac:dyDescent="0.25">
      <c r="C3078" s="243"/>
      <c r="H3078" s="243"/>
      <c r="L3078" s="282"/>
      <c r="M3078" s="243"/>
      <c r="O3078" s="243"/>
      <c r="P3078" s="246"/>
      <c r="Q3078" s="246"/>
      <c r="R3078" s="246"/>
      <c r="S3078" s="246"/>
      <c r="T3078" s="246"/>
      <c r="U3078" s="246"/>
      <c r="V3078" s="246"/>
      <c r="W3078" s="246"/>
      <c r="X3078" s="246"/>
      <c r="Y3078" s="246"/>
      <c r="Z3078" s="246"/>
      <c r="AA3078" s="246"/>
      <c r="AB3078" s="246"/>
      <c r="AC3078" s="246"/>
      <c r="AD3078" s="246"/>
      <c r="AE3078" s="246"/>
      <c r="AF3078" s="246"/>
      <c r="AG3078" s="246"/>
      <c r="AH3078" s="246"/>
      <c r="AI3078" s="246"/>
      <c r="AJ3078" s="246"/>
      <c r="AK3078" s="246"/>
      <c r="AL3078" s="246"/>
    </row>
    <row r="3079" spans="3:38" s="47" customFormat="1" ht="38.25" customHeight="1" x14ac:dyDescent="0.25">
      <c r="C3079" s="243"/>
      <c r="H3079" s="243"/>
      <c r="L3079" s="282"/>
      <c r="M3079" s="243"/>
      <c r="O3079" s="243"/>
      <c r="P3079" s="246"/>
      <c r="Q3079" s="246"/>
      <c r="R3079" s="246"/>
      <c r="S3079" s="246"/>
      <c r="T3079" s="246"/>
      <c r="U3079" s="246"/>
      <c r="V3079" s="246"/>
      <c r="W3079" s="246"/>
      <c r="X3079" s="246"/>
      <c r="Y3079" s="246"/>
      <c r="Z3079" s="246"/>
      <c r="AA3079" s="246"/>
      <c r="AB3079" s="246"/>
      <c r="AC3079" s="246"/>
      <c r="AD3079" s="246"/>
      <c r="AE3079" s="246"/>
      <c r="AF3079" s="246"/>
      <c r="AG3079" s="246"/>
      <c r="AH3079" s="246"/>
      <c r="AI3079" s="246"/>
      <c r="AJ3079" s="246"/>
      <c r="AK3079" s="246"/>
      <c r="AL3079" s="246"/>
    </row>
    <row r="3080" spans="3:38" s="47" customFormat="1" ht="38.25" customHeight="1" x14ac:dyDescent="0.25">
      <c r="C3080" s="243"/>
      <c r="H3080" s="243"/>
      <c r="L3080" s="282"/>
      <c r="M3080" s="243"/>
      <c r="O3080" s="243"/>
      <c r="P3080" s="246"/>
      <c r="Q3080" s="246"/>
      <c r="R3080" s="246"/>
      <c r="S3080" s="246"/>
      <c r="T3080" s="246"/>
      <c r="U3080" s="246"/>
      <c r="V3080" s="246"/>
      <c r="W3080" s="246"/>
      <c r="X3080" s="246"/>
      <c r="Y3080" s="246"/>
      <c r="Z3080" s="246"/>
      <c r="AA3080" s="246"/>
      <c r="AB3080" s="246"/>
      <c r="AC3080" s="246"/>
      <c r="AD3080" s="246"/>
      <c r="AE3080" s="246"/>
      <c r="AF3080" s="246"/>
      <c r="AG3080" s="246"/>
      <c r="AH3080" s="246"/>
      <c r="AI3080" s="246"/>
      <c r="AJ3080" s="246"/>
      <c r="AK3080" s="246"/>
      <c r="AL3080" s="246"/>
    </row>
    <row r="3081" spans="3:38" s="47" customFormat="1" ht="38.25" customHeight="1" x14ac:dyDescent="0.25">
      <c r="C3081" s="243"/>
      <c r="H3081" s="243"/>
      <c r="L3081" s="282"/>
      <c r="M3081" s="243"/>
      <c r="O3081" s="243"/>
      <c r="P3081" s="246"/>
      <c r="Q3081" s="246"/>
      <c r="R3081" s="246"/>
      <c r="S3081" s="246"/>
      <c r="T3081" s="246"/>
      <c r="U3081" s="246"/>
      <c r="V3081" s="246"/>
      <c r="W3081" s="246"/>
      <c r="X3081" s="246"/>
      <c r="Y3081" s="246"/>
      <c r="Z3081" s="246"/>
      <c r="AA3081" s="246"/>
      <c r="AB3081" s="246"/>
      <c r="AC3081" s="246"/>
      <c r="AD3081" s="246"/>
      <c r="AE3081" s="246"/>
      <c r="AF3081" s="246"/>
      <c r="AG3081" s="246"/>
      <c r="AH3081" s="246"/>
      <c r="AI3081" s="246"/>
      <c r="AJ3081" s="246"/>
      <c r="AK3081" s="246"/>
      <c r="AL3081" s="246"/>
    </row>
    <row r="3082" spans="3:38" s="47" customFormat="1" ht="38.25" customHeight="1" x14ac:dyDescent="0.25">
      <c r="C3082" s="243"/>
      <c r="H3082" s="243"/>
      <c r="L3082" s="282"/>
      <c r="M3082" s="243"/>
      <c r="O3082" s="243"/>
      <c r="P3082" s="246"/>
      <c r="Q3082" s="246"/>
      <c r="R3082" s="246"/>
      <c r="S3082" s="246"/>
      <c r="T3082" s="246"/>
      <c r="U3082" s="246"/>
      <c r="V3082" s="246"/>
      <c r="W3082" s="246"/>
      <c r="X3082" s="246"/>
      <c r="Y3082" s="246"/>
      <c r="Z3082" s="246"/>
      <c r="AA3082" s="246"/>
      <c r="AB3082" s="246"/>
      <c r="AC3082" s="246"/>
      <c r="AD3082" s="246"/>
      <c r="AE3082" s="246"/>
      <c r="AF3082" s="246"/>
      <c r="AG3082" s="246"/>
      <c r="AH3082" s="246"/>
      <c r="AI3082" s="246"/>
      <c r="AJ3082" s="246"/>
      <c r="AK3082" s="246"/>
      <c r="AL3082" s="246"/>
    </row>
    <row r="3083" spans="3:38" s="47" customFormat="1" ht="38.25" customHeight="1" x14ac:dyDescent="0.25">
      <c r="C3083" s="243"/>
      <c r="H3083" s="243"/>
      <c r="L3083" s="282"/>
      <c r="M3083" s="243"/>
      <c r="O3083" s="243"/>
      <c r="P3083" s="246"/>
      <c r="Q3083" s="246"/>
      <c r="R3083" s="246"/>
      <c r="S3083" s="246"/>
      <c r="T3083" s="246"/>
      <c r="U3083" s="246"/>
      <c r="V3083" s="246"/>
      <c r="W3083" s="246"/>
      <c r="X3083" s="246"/>
      <c r="Y3083" s="246"/>
      <c r="Z3083" s="246"/>
      <c r="AA3083" s="246"/>
      <c r="AB3083" s="246"/>
      <c r="AC3083" s="246"/>
      <c r="AD3083" s="246"/>
      <c r="AE3083" s="246"/>
      <c r="AF3083" s="246"/>
      <c r="AG3083" s="246"/>
      <c r="AH3083" s="246"/>
      <c r="AI3083" s="246"/>
      <c r="AJ3083" s="246"/>
      <c r="AK3083" s="246"/>
      <c r="AL3083" s="246"/>
    </row>
    <row r="3084" spans="3:38" s="47" customFormat="1" ht="38.25" customHeight="1" x14ac:dyDescent="0.25">
      <c r="C3084" s="243"/>
      <c r="H3084" s="243"/>
      <c r="L3084" s="282"/>
      <c r="M3084" s="243"/>
      <c r="O3084" s="243"/>
      <c r="P3084" s="246"/>
      <c r="Q3084" s="246"/>
      <c r="R3084" s="246"/>
      <c r="S3084" s="246"/>
      <c r="T3084" s="246"/>
      <c r="U3084" s="246"/>
      <c r="V3084" s="246"/>
      <c r="W3084" s="246"/>
      <c r="X3084" s="246"/>
      <c r="Y3084" s="246"/>
      <c r="Z3084" s="246"/>
      <c r="AA3084" s="246"/>
      <c r="AB3084" s="246"/>
      <c r="AC3084" s="246"/>
      <c r="AD3084" s="246"/>
      <c r="AE3084" s="246"/>
      <c r="AF3084" s="246"/>
      <c r="AG3084" s="246"/>
      <c r="AH3084" s="246"/>
      <c r="AI3084" s="246"/>
      <c r="AJ3084" s="246"/>
      <c r="AK3084" s="246"/>
      <c r="AL3084" s="246"/>
    </row>
    <row r="3085" spans="3:38" s="47" customFormat="1" ht="38.25" customHeight="1" x14ac:dyDescent="0.25">
      <c r="C3085" s="243"/>
      <c r="H3085" s="243"/>
      <c r="L3085" s="282"/>
      <c r="M3085" s="243"/>
      <c r="O3085" s="243"/>
      <c r="P3085" s="246"/>
      <c r="Q3085" s="246"/>
      <c r="R3085" s="246"/>
      <c r="S3085" s="246"/>
      <c r="T3085" s="246"/>
      <c r="U3085" s="246"/>
      <c r="V3085" s="246"/>
      <c r="W3085" s="246"/>
      <c r="X3085" s="246"/>
      <c r="Y3085" s="246"/>
      <c r="Z3085" s="246"/>
      <c r="AA3085" s="246"/>
      <c r="AB3085" s="246"/>
      <c r="AC3085" s="246"/>
      <c r="AD3085" s="246"/>
      <c r="AE3085" s="246"/>
      <c r="AF3085" s="246"/>
      <c r="AG3085" s="246"/>
      <c r="AH3085" s="246"/>
      <c r="AI3085" s="246"/>
      <c r="AJ3085" s="246"/>
      <c r="AK3085" s="246"/>
      <c r="AL3085" s="246"/>
    </row>
    <row r="3086" spans="3:38" s="47" customFormat="1" ht="38.25" customHeight="1" x14ac:dyDescent="0.25">
      <c r="C3086" s="243"/>
      <c r="H3086" s="243"/>
      <c r="L3086" s="282"/>
      <c r="M3086" s="243"/>
      <c r="O3086" s="243"/>
      <c r="P3086" s="246"/>
      <c r="Q3086" s="246"/>
      <c r="R3086" s="246"/>
      <c r="S3086" s="246"/>
      <c r="T3086" s="246"/>
      <c r="U3086" s="246"/>
      <c r="V3086" s="246"/>
      <c r="W3086" s="246"/>
      <c r="X3086" s="246"/>
      <c r="Y3086" s="246"/>
      <c r="Z3086" s="246"/>
      <c r="AA3086" s="246"/>
      <c r="AB3086" s="246"/>
      <c r="AC3086" s="246"/>
      <c r="AD3086" s="246"/>
      <c r="AE3086" s="246"/>
      <c r="AF3086" s="246"/>
      <c r="AG3086" s="246"/>
      <c r="AH3086" s="246"/>
      <c r="AI3086" s="246"/>
      <c r="AJ3086" s="246"/>
      <c r="AK3086" s="246"/>
      <c r="AL3086" s="246"/>
    </row>
    <row r="3087" spans="3:38" s="47" customFormat="1" ht="38.25" customHeight="1" x14ac:dyDescent="0.25">
      <c r="C3087" s="243"/>
      <c r="H3087" s="243"/>
      <c r="L3087" s="282"/>
      <c r="M3087" s="243"/>
      <c r="O3087" s="243"/>
      <c r="P3087" s="246"/>
      <c r="Q3087" s="246"/>
      <c r="R3087" s="246"/>
      <c r="S3087" s="246"/>
      <c r="T3087" s="246"/>
      <c r="U3087" s="246"/>
      <c r="V3087" s="246"/>
      <c r="W3087" s="246"/>
      <c r="X3087" s="246"/>
      <c r="Y3087" s="246"/>
      <c r="Z3087" s="246"/>
      <c r="AA3087" s="246"/>
      <c r="AB3087" s="246"/>
      <c r="AC3087" s="246"/>
      <c r="AD3087" s="246"/>
      <c r="AE3087" s="246"/>
      <c r="AF3087" s="246"/>
      <c r="AG3087" s="246"/>
      <c r="AH3087" s="246"/>
      <c r="AI3087" s="246"/>
      <c r="AJ3087" s="246"/>
      <c r="AK3087" s="246"/>
      <c r="AL3087" s="246"/>
    </row>
    <row r="3088" spans="3:38" s="47" customFormat="1" ht="38.25" customHeight="1" x14ac:dyDescent="0.25">
      <c r="C3088" s="243"/>
      <c r="H3088" s="243"/>
      <c r="L3088" s="282"/>
      <c r="M3088" s="243"/>
      <c r="O3088" s="243"/>
      <c r="P3088" s="246"/>
      <c r="Q3088" s="246"/>
      <c r="R3088" s="246"/>
      <c r="S3088" s="246"/>
      <c r="T3088" s="246"/>
      <c r="U3088" s="246"/>
      <c r="V3088" s="246"/>
      <c r="W3088" s="246"/>
      <c r="X3088" s="246"/>
      <c r="Y3088" s="246"/>
      <c r="Z3088" s="246"/>
      <c r="AA3088" s="246"/>
      <c r="AB3088" s="246"/>
      <c r="AC3088" s="246"/>
      <c r="AD3088" s="246"/>
      <c r="AE3088" s="246"/>
      <c r="AF3088" s="246"/>
      <c r="AG3088" s="246"/>
      <c r="AH3088" s="246"/>
      <c r="AI3088" s="246"/>
      <c r="AJ3088" s="246"/>
      <c r="AK3088" s="246"/>
      <c r="AL3088" s="246"/>
    </row>
    <row r="3089" spans="3:38" s="47" customFormat="1" ht="38.25" customHeight="1" x14ac:dyDescent="0.25">
      <c r="C3089" s="243"/>
      <c r="H3089" s="243"/>
      <c r="L3089" s="282"/>
      <c r="M3089" s="243"/>
      <c r="O3089" s="243"/>
      <c r="P3089" s="246"/>
      <c r="Q3089" s="246"/>
      <c r="R3089" s="246"/>
      <c r="S3089" s="246"/>
      <c r="T3089" s="246"/>
      <c r="U3089" s="246"/>
      <c r="V3089" s="246"/>
      <c r="W3089" s="246"/>
      <c r="X3089" s="246"/>
      <c r="Y3089" s="246"/>
      <c r="Z3089" s="246"/>
      <c r="AA3089" s="246"/>
      <c r="AB3089" s="246"/>
      <c r="AC3089" s="246"/>
      <c r="AD3089" s="246"/>
      <c r="AE3089" s="246"/>
      <c r="AF3089" s="246"/>
      <c r="AG3089" s="246"/>
      <c r="AH3089" s="246"/>
      <c r="AI3089" s="246"/>
      <c r="AJ3089" s="246"/>
      <c r="AK3089" s="246"/>
      <c r="AL3089" s="246"/>
    </row>
    <row r="3090" spans="3:38" s="47" customFormat="1" ht="38.25" customHeight="1" x14ac:dyDescent="0.25">
      <c r="C3090" s="243"/>
      <c r="H3090" s="243"/>
      <c r="L3090" s="282"/>
      <c r="M3090" s="243"/>
      <c r="O3090" s="243"/>
      <c r="P3090" s="246"/>
      <c r="Q3090" s="246"/>
      <c r="R3090" s="246"/>
      <c r="S3090" s="246"/>
      <c r="T3090" s="246"/>
      <c r="U3090" s="246"/>
      <c r="V3090" s="246"/>
      <c r="W3090" s="246"/>
      <c r="X3090" s="246"/>
      <c r="Y3090" s="246"/>
      <c r="Z3090" s="246"/>
      <c r="AA3090" s="246"/>
      <c r="AB3090" s="246"/>
      <c r="AC3090" s="246"/>
      <c r="AD3090" s="246"/>
      <c r="AE3090" s="246"/>
      <c r="AF3090" s="246"/>
      <c r="AG3090" s="246"/>
      <c r="AH3090" s="246"/>
      <c r="AI3090" s="246"/>
      <c r="AJ3090" s="246"/>
      <c r="AK3090" s="246"/>
      <c r="AL3090" s="246"/>
    </row>
    <row r="3091" spans="3:38" s="47" customFormat="1" ht="38.25" customHeight="1" x14ac:dyDescent="0.25">
      <c r="C3091" s="243"/>
      <c r="H3091" s="243"/>
      <c r="L3091" s="282"/>
      <c r="M3091" s="243"/>
      <c r="O3091" s="243"/>
      <c r="P3091" s="246"/>
      <c r="Q3091" s="246"/>
      <c r="R3091" s="246"/>
      <c r="S3091" s="246"/>
      <c r="T3091" s="246"/>
      <c r="U3091" s="246"/>
      <c r="V3091" s="246"/>
      <c r="W3091" s="246"/>
      <c r="X3091" s="246"/>
      <c r="Y3091" s="246"/>
      <c r="Z3091" s="246"/>
      <c r="AA3091" s="246"/>
      <c r="AB3091" s="246"/>
      <c r="AC3091" s="246"/>
      <c r="AD3091" s="246"/>
      <c r="AE3091" s="246"/>
      <c r="AF3091" s="246"/>
      <c r="AG3091" s="246"/>
      <c r="AH3091" s="246"/>
      <c r="AI3091" s="246"/>
      <c r="AJ3091" s="246"/>
      <c r="AK3091" s="246"/>
      <c r="AL3091" s="246"/>
    </row>
    <row r="3092" spans="3:38" s="47" customFormat="1" ht="38.25" customHeight="1" x14ac:dyDescent="0.25">
      <c r="C3092" s="243"/>
      <c r="H3092" s="243"/>
      <c r="L3092" s="282"/>
      <c r="M3092" s="243"/>
      <c r="O3092" s="243"/>
      <c r="P3092" s="246"/>
      <c r="Q3092" s="246"/>
      <c r="R3092" s="246"/>
      <c r="S3092" s="246"/>
      <c r="T3092" s="246"/>
      <c r="U3092" s="246"/>
      <c r="V3092" s="246"/>
      <c r="W3092" s="246"/>
      <c r="X3092" s="246"/>
      <c r="Y3092" s="246"/>
      <c r="Z3092" s="246"/>
      <c r="AA3092" s="246"/>
      <c r="AB3092" s="246"/>
      <c r="AC3092" s="246"/>
      <c r="AD3092" s="246"/>
      <c r="AE3092" s="246"/>
      <c r="AF3092" s="246"/>
      <c r="AG3092" s="246"/>
      <c r="AH3092" s="246"/>
      <c r="AI3092" s="246"/>
      <c r="AJ3092" s="246"/>
      <c r="AK3092" s="246"/>
      <c r="AL3092" s="246"/>
    </row>
    <row r="3093" spans="3:38" s="47" customFormat="1" ht="38.25" customHeight="1" x14ac:dyDescent="0.25">
      <c r="C3093" s="243"/>
      <c r="H3093" s="243"/>
      <c r="L3093" s="282"/>
      <c r="M3093" s="243"/>
      <c r="O3093" s="243"/>
      <c r="P3093" s="246"/>
      <c r="Q3093" s="246"/>
      <c r="R3093" s="246"/>
      <c r="S3093" s="246"/>
      <c r="T3093" s="246"/>
      <c r="U3093" s="246"/>
      <c r="V3093" s="246"/>
      <c r="W3093" s="246"/>
      <c r="X3093" s="246"/>
      <c r="Y3093" s="246"/>
      <c r="Z3093" s="246"/>
      <c r="AA3093" s="246"/>
      <c r="AB3093" s="246"/>
      <c r="AC3093" s="246"/>
      <c r="AD3093" s="246"/>
      <c r="AE3093" s="246"/>
      <c r="AF3093" s="246"/>
      <c r="AG3093" s="246"/>
      <c r="AH3093" s="246"/>
      <c r="AI3093" s="246"/>
      <c r="AJ3093" s="246"/>
      <c r="AK3093" s="246"/>
      <c r="AL3093" s="246"/>
    </row>
    <row r="3094" spans="3:38" s="47" customFormat="1" ht="38.25" customHeight="1" x14ac:dyDescent="0.25">
      <c r="C3094" s="243"/>
      <c r="H3094" s="243"/>
      <c r="L3094" s="282"/>
      <c r="M3094" s="243"/>
      <c r="O3094" s="243"/>
      <c r="P3094" s="246"/>
      <c r="Q3094" s="246"/>
      <c r="R3094" s="246"/>
      <c r="S3094" s="246"/>
      <c r="T3094" s="246"/>
      <c r="U3094" s="246"/>
      <c r="V3094" s="246"/>
      <c r="W3094" s="246"/>
      <c r="X3094" s="246"/>
      <c r="Y3094" s="246"/>
      <c r="Z3094" s="246"/>
      <c r="AA3094" s="246"/>
      <c r="AB3094" s="246"/>
      <c r="AC3094" s="246"/>
      <c r="AD3094" s="246"/>
      <c r="AE3094" s="246"/>
      <c r="AF3094" s="246"/>
      <c r="AG3094" s="246"/>
      <c r="AH3094" s="246"/>
      <c r="AI3094" s="246"/>
      <c r="AJ3094" s="246"/>
      <c r="AK3094" s="246"/>
      <c r="AL3094" s="246"/>
    </row>
    <row r="3095" spans="3:38" s="47" customFormat="1" ht="38.25" customHeight="1" x14ac:dyDescent="0.25">
      <c r="C3095" s="243"/>
      <c r="H3095" s="243"/>
      <c r="L3095" s="282"/>
      <c r="M3095" s="243"/>
      <c r="O3095" s="243"/>
      <c r="P3095" s="246"/>
      <c r="Q3095" s="246"/>
      <c r="R3095" s="246"/>
      <c r="S3095" s="246"/>
      <c r="T3095" s="246"/>
      <c r="U3095" s="246"/>
      <c r="V3095" s="246"/>
      <c r="W3095" s="246"/>
      <c r="X3095" s="246"/>
      <c r="Y3095" s="246"/>
      <c r="Z3095" s="246"/>
      <c r="AA3095" s="246"/>
      <c r="AB3095" s="246"/>
      <c r="AC3095" s="246"/>
      <c r="AD3095" s="246"/>
      <c r="AE3095" s="246"/>
      <c r="AF3095" s="246"/>
      <c r="AG3095" s="246"/>
      <c r="AH3095" s="246"/>
      <c r="AI3095" s="246"/>
      <c r="AJ3095" s="246"/>
      <c r="AK3095" s="246"/>
      <c r="AL3095" s="246"/>
    </row>
    <row r="3096" spans="3:38" s="47" customFormat="1" ht="38.25" customHeight="1" x14ac:dyDescent="0.25">
      <c r="C3096" s="243"/>
      <c r="H3096" s="243"/>
      <c r="L3096" s="282"/>
      <c r="M3096" s="243"/>
      <c r="O3096" s="243"/>
      <c r="P3096" s="246"/>
      <c r="Q3096" s="246"/>
      <c r="R3096" s="246"/>
      <c r="S3096" s="246"/>
      <c r="T3096" s="246"/>
      <c r="U3096" s="246"/>
      <c r="V3096" s="246"/>
      <c r="W3096" s="246"/>
      <c r="X3096" s="246"/>
      <c r="Y3096" s="246"/>
      <c r="Z3096" s="246"/>
      <c r="AA3096" s="246"/>
      <c r="AB3096" s="246"/>
      <c r="AC3096" s="246"/>
      <c r="AD3096" s="246"/>
      <c r="AE3096" s="246"/>
      <c r="AF3096" s="246"/>
      <c r="AG3096" s="246"/>
      <c r="AH3096" s="246"/>
      <c r="AI3096" s="246"/>
      <c r="AJ3096" s="246"/>
      <c r="AK3096" s="246"/>
      <c r="AL3096" s="246"/>
    </row>
    <row r="3097" spans="3:38" s="47" customFormat="1" ht="38.25" customHeight="1" x14ac:dyDescent="0.25">
      <c r="C3097" s="243"/>
      <c r="H3097" s="243"/>
      <c r="L3097" s="282"/>
      <c r="M3097" s="243"/>
      <c r="O3097" s="243"/>
      <c r="P3097" s="246"/>
      <c r="Q3097" s="246"/>
      <c r="R3097" s="246"/>
      <c r="S3097" s="246"/>
      <c r="T3097" s="246"/>
      <c r="U3097" s="246"/>
      <c r="V3097" s="246"/>
      <c r="W3097" s="246"/>
      <c r="X3097" s="246"/>
      <c r="Y3097" s="246"/>
      <c r="Z3097" s="246"/>
      <c r="AA3097" s="246"/>
      <c r="AB3097" s="246"/>
      <c r="AC3097" s="246"/>
      <c r="AD3097" s="246"/>
      <c r="AE3097" s="246"/>
      <c r="AF3097" s="246"/>
      <c r="AG3097" s="246"/>
      <c r="AH3097" s="246"/>
      <c r="AI3097" s="246"/>
      <c r="AJ3097" s="246"/>
      <c r="AK3097" s="246"/>
      <c r="AL3097" s="246"/>
    </row>
    <row r="3098" spans="3:38" s="47" customFormat="1" ht="38.25" customHeight="1" x14ac:dyDescent="0.25">
      <c r="C3098" s="243"/>
      <c r="H3098" s="243"/>
      <c r="L3098" s="282"/>
      <c r="M3098" s="243"/>
      <c r="O3098" s="243"/>
      <c r="P3098" s="246"/>
      <c r="Q3098" s="246"/>
      <c r="R3098" s="246"/>
      <c r="S3098" s="246"/>
      <c r="T3098" s="246"/>
      <c r="U3098" s="246"/>
      <c r="V3098" s="246"/>
      <c r="W3098" s="246"/>
      <c r="X3098" s="246"/>
      <c r="Y3098" s="246"/>
      <c r="Z3098" s="246"/>
      <c r="AA3098" s="246"/>
      <c r="AB3098" s="246"/>
      <c r="AC3098" s="246"/>
      <c r="AD3098" s="246"/>
      <c r="AE3098" s="246"/>
      <c r="AF3098" s="246"/>
      <c r="AG3098" s="246"/>
      <c r="AH3098" s="246"/>
      <c r="AI3098" s="246"/>
      <c r="AJ3098" s="246"/>
      <c r="AK3098" s="246"/>
      <c r="AL3098" s="246"/>
    </row>
    <row r="3099" spans="3:38" s="47" customFormat="1" ht="38.25" customHeight="1" x14ac:dyDescent="0.25">
      <c r="C3099" s="243"/>
      <c r="H3099" s="243"/>
      <c r="L3099" s="282"/>
      <c r="M3099" s="243"/>
      <c r="O3099" s="243"/>
      <c r="P3099" s="246"/>
      <c r="Q3099" s="246"/>
      <c r="R3099" s="246"/>
      <c r="S3099" s="246"/>
      <c r="T3099" s="246"/>
      <c r="U3099" s="246"/>
      <c r="V3099" s="246"/>
      <c r="W3099" s="246"/>
      <c r="X3099" s="246"/>
      <c r="Y3099" s="246"/>
      <c r="Z3099" s="246"/>
      <c r="AA3099" s="246"/>
      <c r="AB3099" s="246"/>
      <c r="AC3099" s="246"/>
      <c r="AD3099" s="246"/>
      <c r="AE3099" s="246"/>
      <c r="AF3099" s="246"/>
      <c r="AG3099" s="246"/>
      <c r="AH3099" s="246"/>
      <c r="AI3099" s="246"/>
      <c r="AJ3099" s="246"/>
      <c r="AK3099" s="246"/>
      <c r="AL3099" s="246"/>
    </row>
    <row r="3100" spans="3:38" s="47" customFormat="1" ht="38.25" customHeight="1" x14ac:dyDescent="0.25">
      <c r="C3100" s="243"/>
      <c r="H3100" s="243"/>
      <c r="L3100" s="282"/>
      <c r="M3100" s="243"/>
      <c r="O3100" s="243"/>
      <c r="P3100" s="246"/>
      <c r="Q3100" s="246"/>
      <c r="R3100" s="246"/>
      <c r="S3100" s="246"/>
      <c r="T3100" s="246"/>
      <c r="U3100" s="246"/>
      <c r="V3100" s="246"/>
      <c r="W3100" s="246"/>
      <c r="X3100" s="246"/>
      <c r="Y3100" s="246"/>
      <c r="Z3100" s="246"/>
      <c r="AA3100" s="246"/>
      <c r="AB3100" s="246"/>
      <c r="AC3100" s="246"/>
      <c r="AD3100" s="246"/>
      <c r="AE3100" s="246"/>
      <c r="AF3100" s="246"/>
      <c r="AG3100" s="246"/>
      <c r="AH3100" s="246"/>
      <c r="AI3100" s="246"/>
      <c r="AJ3100" s="246"/>
      <c r="AK3100" s="246"/>
      <c r="AL3100" s="246"/>
    </row>
    <row r="3101" spans="3:38" s="47" customFormat="1" ht="38.25" customHeight="1" x14ac:dyDescent="0.25">
      <c r="C3101" s="243"/>
      <c r="H3101" s="243"/>
      <c r="L3101" s="282"/>
      <c r="M3101" s="243"/>
      <c r="O3101" s="243"/>
      <c r="P3101" s="246"/>
      <c r="Q3101" s="246"/>
      <c r="R3101" s="246"/>
      <c r="S3101" s="246"/>
      <c r="T3101" s="246"/>
      <c r="U3101" s="246"/>
      <c r="V3101" s="246"/>
      <c r="W3101" s="246"/>
      <c r="X3101" s="246"/>
      <c r="Y3101" s="246"/>
      <c r="Z3101" s="246"/>
      <c r="AA3101" s="246"/>
      <c r="AB3101" s="246"/>
      <c r="AC3101" s="246"/>
      <c r="AD3101" s="246"/>
      <c r="AE3101" s="246"/>
      <c r="AF3101" s="246"/>
      <c r="AG3101" s="246"/>
      <c r="AH3101" s="246"/>
      <c r="AI3101" s="246"/>
      <c r="AJ3101" s="246"/>
      <c r="AK3101" s="246"/>
      <c r="AL3101" s="246"/>
    </row>
    <row r="3102" spans="3:38" s="47" customFormat="1" ht="38.25" customHeight="1" x14ac:dyDescent="0.25">
      <c r="C3102" s="243"/>
      <c r="H3102" s="243"/>
      <c r="L3102" s="282"/>
      <c r="M3102" s="243"/>
      <c r="O3102" s="243"/>
      <c r="P3102" s="246"/>
      <c r="Q3102" s="246"/>
      <c r="R3102" s="246"/>
      <c r="S3102" s="246"/>
      <c r="T3102" s="246"/>
      <c r="U3102" s="246"/>
      <c r="V3102" s="246"/>
      <c r="W3102" s="246"/>
      <c r="X3102" s="246"/>
      <c r="Y3102" s="246"/>
      <c r="Z3102" s="246"/>
      <c r="AA3102" s="246"/>
      <c r="AB3102" s="246"/>
      <c r="AC3102" s="246"/>
      <c r="AD3102" s="246"/>
      <c r="AE3102" s="246"/>
      <c r="AF3102" s="246"/>
      <c r="AG3102" s="246"/>
      <c r="AH3102" s="246"/>
      <c r="AI3102" s="246"/>
      <c r="AJ3102" s="246"/>
      <c r="AK3102" s="246"/>
      <c r="AL3102" s="246"/>
    </row>
    <row r="3103" spans="3:38" s="47" customFormat="1" ht="38.25" customHeight="1" x14ac:dyDescent="0.25">
      <c r="C3103" s="243"/>
      <c r="H3103" s="243"/>
      <c r="L3103" s="282"/>
      <c r="M3103" s="243"/>
      <c r="O3103" s="243"/>
      <c r="P3103" s="246"/>
      <c r="Q3103" s="246"/>
      <c r="R3103" s="246"/>
      <c r="S3103" s="246"/>
      <c r="T3103" s="246"/>
      <c r="U3103" s="246"/>
      <c r="V3103" s="246"/>
      <c r="W3103" s="246"/>
      <c r="X3103" s="246"/>
      <c r="Y3103" s="246"/>
      <c r="Z3103" s="246"/>
      <c r="AA3103" s="246"/>
      <c r="AB3103" s="246"/>
      <c r="AC3103" s="246"/>
      <c r="AD3103" s="246"/>
      <c r="AE3103" s="246"/>
      <c r="AF3103" s="246"/>
      <c r="AG3103" s="246"/>
      <c r="AH3103" s="246"/>
      <c r="AI3103" s="246"/>
      <c r="AJ3103" s="246"/>
      <c r="AK3103" s="246"/>
      <c r="AL3103" s="246"/>
    </row>
    <row r="3104" spans="3:38" s="47" customFormat="1" ht="38.25" customHeight="1" x14ac:dyDescent="0.25">
      <c r="C3104" s="243"/>
      <c r="H3104" s="243"/>
      <c r="L3104" s="282"/>
      <c r="M3104" s="243"/>
      <c r="O3104" s="243"/>
      <c r="P3104" s="246"/>
      <c r="Q3104" s="246"/>
      <c r="R3104" s="246"/>
      <c r="S3104" s="246"/>
      <c r="T3104" s="246"/>
      <c r="U3104" s="246"/>
      <c r="V3104" s="246"/>
      <c r="W3104" s="246"/>
      <c r="X3104" s="246"/>
      <c r="Y3104" s="246"/>
      <c r="Z3104" s="246"/>
      <c r="AA3104" s="246"/>
      <c r="AB3104" s="246"/>
      <c r="AC3104" s="246"/>
      <c r="AD3104" s="246"/>
      <c r="AE3104" s="246"/>
      <c r="AF3104" s="246"/>
      <c r="AG3104" s="246"/>
      <c r="AH3104" s="246"/>
      <c r="AI3104" s="246"/>
      <c r="AJ3104" s="246"/>
      <c r="AK3104" s="246"/>
      <c r="AL3104" s="246"/>
    </row>
    <row r="3105" spans="3:38" s="47" customFormat="1" ht="38.25" customHeight="1" x14ac:dyDescent="0.25">
      <c r="C3105" s="243"/>
      <c r="H3105" s="243"/>
      <c r="L3105" s="282"/>
      <c r="M3105" s="243"/>
      <c r="O3105" s="243"/>
      <c r="P3105" s="246"/>
      <c r="Q3105" s="246"/>
      <c r="R3105" s="246"/>
      <c r="S3105" s="246"/>
      <c r="T3105" s="246"/>
      <c r="U3105" s="246"/>
      <c r="V3105" s="246"/>
      <c r="W3105" s="246"/>
      <c r="X3105" s="246"/>
      <c r="Y3105" s="246"/>
      <c r="Z3105" s="246"/>
      <c r="AA3105" s="246"/>
      <c r="AB3105" s="246"/>
      <c r="AC3105" s="246"/>
      <c r="AD3105" s="246"/>
      <c r="AE3105" s="246"/>
      <c r="AF3105" s="246"/>
      <c r="AG3105" s="246"/>
      <c r="AH3105" s="246"/>
      <c r="AI3105" s="246"/>
      <c r="AJ3105" s="246"/>
      <c r="AK3105" s="246"/>
      <c r="AL3105" s="246"/>
    </row>
    <row r="3106" spans="3:38" s="47" customFormat="1" ht="38.25" customHeight="1" x14ac:dyDescent="0.25">
      <c r="C3106" s="243"/>
      <c r="H3106" s="243"/>
      <c r="L3106" s="282"/>
      <c r="M3106" s="243"/>
      <c r="O3106" s="243"/>
      <c r="P3106" s="246"/>
      <c r="Q3106" s="246"/>
      <c r="R3106" s="246"/>
      <c r="S3106" s="246"/>
      <c r="T3106" s="246"/>
      <c r="U3106" s="246"/>
      <c r="V3106" s="246"/>
      <c r="W3106" s="246"/>
      <c r="X3106" s="246"/>
      <c r="Y3106" s="246"/>
      <c r="Z3106" s="246"/>
      <c r="AA3106" s="246"/>
      <c r="AB3106" s="246"/>
      <c r="AC3106" s="246"/>
      <c r="AD3106" s="246"/>
      <c r="AE3106" s="246"/>
      <c r="AF3106" s="246"/>
      <c r="AG3106" s="246"/>
      <c r="AH3106" s="246"/>
      <c r="AI3106" s="246"/>
      <c r="AJ3106" s="246"/>
      <c r="AK3106" s="246"/>
      <c r="AL3106" s="246"/>
    </row>
    <row r="3107" spans="3:38" s="47" customFormat="1" ht="38.25" customHeight="1" x14ac:dyDescent="0.25">
      <c r="C3107" s="243"/>
      <c r="H3107" s="243"/>
      <c r="L3107" s="282"/>
      <c r="M3107" s="243"/>
      <c r="O3107" s="243"/>
      <c r="P3107" s="246"/>
      <c r="Q3107" s="246"/>
      <c r="R3107" s="246"/>
      <c r="S3107" s="246"/>
      <c r="T3107" s="246"/>
      <c r="U3107" s="246"/>
      <c r="V3107" s="246"/>
      <c r="W3107" s="246"/>
      <c r="X3107" s="246"/>
      <c r="Y3107" s="246"/>
      <c r="Z3107" s="246"/>
      <c r="AA3107" s="246"/>
      <c r="AB3107" s="246"/>
      <c r="AC3107" s="246"/>
      <c r="AD3107" s="246"/>
      <c r="AE3107" s="246"/>
      <c r="AF3107" s="246"/>
      <c r="AG3107" s="246"/>
      <c r="AH3107" s="246"/>
      <c r="AI3107" s="246"/>
      <c r="AJ3107" s="246"/>
      <c r="AK3107" s="246"/>
      <c r="AL3107" s="246"/>
    </row>
    <row r="3108" spans="3:38" s="47" customFormat="1" ht="38.25" customHeight="1" x14ac:dyDescent="0.25">
      <c r="C3108" s="243"/>
      <c r="H3108" s="243"/>
      <c r="L3108" s="282"/>
      <c r="M3108" s="243"/>
      <c r="O3108" s="243"/>
      <c r="P3108" s="246"/>
      <c r="Q3108" s="246"/>
      <c r="R3108" s="246"/>
      <c r="S3108" s="246"/>
      <c r="T3108" s="246"/>
      <c r="U3108" s="246"/>
      <c r="V3108" s="246"/>
      <c r="W3108" s="246"/>
      <c r="X3108" s="246"/>
      <c r="Y3108" s="246"/>
      <c r="Z3108" s="246"/>
      <c r="AA3108" s="246"/>
      <c r="AB3108" s="246"/>
      <c r="AC3108" s="246"/>
      <c r="AD3108" s="246"/>
      <c r="AE3108" s="246"/>
      <c r="AF3108" s="246"/>
      <c r="AG3108" s="246"/>
      <c r="AH3108" s="246"/>
      <c r="AI3108" s="246"/>
      <c r="AJ3108" s="246"/>
      <c r="AK3108" s="246"/>
      <c r="AL3108" s="246"/>
    </row>
    <row r="3109" spans="3:38" s="47" customFormat="1" ht="38.25" customHeight="1" x14ac:dyDescent="0.25">
      <c r="C3109" s="243"/>
      <c r="H3109" s="243"/>
      <c r="L3109" s="282"/>
      <c r="M3109" s="243"/>
      <c r="O3109" s="243"/>
      <c r="P3109" s="246"/>
      <c r="Q3109" s="246"/>
      <c r="R3109" s="246"/>
      <c r="S3109" s="246"/>
      <c r="T3109" s="246"/>
      <c r="U3109" s="246"/>
      <c r="V3109" s="246"/>
      <c r="W3109" s="246"/>
      <c r="X3109" s="246"/>
      <c r="Y3109" s="246"/>
      <c r="Z3109" s="246"/>
      <c r="AA3109" s="246"/>
      <c r="AB3109" s="246"/>
      <c r="AC3109" s="246"/>
      <c r="AD3109" s="246"/>
      <c r="AE3109" s="246"/>
      <c r="AF3109" s="246"/>
      <c r="AG3109" s="246"/>
      <c r="AH3109" s="246"/>
      <c r="AI3109" s="246"/>
      <c r="AJ3109" s="246"/>
      <c r="AK3109" s="246"/>
      <c r="AL3109" s="246"/>
    </row>
    <row r="3110" spans="3:38" s="47" customFormat="1" ht="38.25" customHeight="1" x14ac:dyDescent="0.25">
      <c r="C3110" s="243"/>
      <c r="H3110" s="243"/>
      <c r="L3110" s="282"/>
      <c r="M3110" s="243"/>
      <c r="O3110" s="243"/>
      <c r="P3110" s="246"/>
      <c r="Q3110" s="246"/>
      <c r="R3110" s="246"/>
      <c r="S3110" s="246"/>
      <c r="T3110" s="246"/>
      <c r="U3110" s="246"/>
      <c r="V3110" s="246"/>
      <c r="W3110" s="246"/>
      <c r="X3110" s="246"/>
      <c r="Y3110" s="246"/>
      <c r="Z3110" s="246"/>
      <c r="AA3110" s="246"/>
      <c r="AB3110" s="246"/>
      <c r="AC3110" s="246"/>
      <c r="AD3110" s="246"/>
      <c r="AE3110" s="246"/>
      <c r="AF3110" s="246"/>
      <c r="AG3110" s="246"/>
      <c r="AH3110" s="246"/>
      <c r="AI3110" s="246"/>
      <c r="AJ3110" s="246"/>
      <c r="AK3110" s="246"/>
      <c r="AL3110" s="246"/>
    </row>
    <row r="3111" spans="3:38" s="47" customFormat="1" ht="38.25" customHeight="1" x14ac:dyDescent="0.25">
      <c r="C3111" s="243"/>
      <c r="H3111" s="243"/>
      <c r="L3111" s="282"/>
      <c r="M3111" s="243"/>
      <c r="O3111" s="243"/>
      <c r="P3111" s="246"/>
      <c r="Q3111" s="246"/>
      <c r="R3111" s="246"/>
      <c r="S3111" s="246"/>
      <c r="T3111" s="246"/>
      <c r="U3111" s="246"/>
      <c r="V3111" s="246"/>
      <c r="W3111" s="246"/>
      <c r="X3111" s="246"/>
      <c r="Y3111" s="246"/>
      <c r="Z3111" s="246"/>
      <c r="AA3111" s="246"/>
      <c r="AB3111" s="246"/>
      <c r="AC3111" s="246"/>
      <c r="AD3111" s="246"/>
      <c r="AE3111" s="246"/>
      <c r="AF3111" s="246"/>
      <c r="AG3111" s="246"/>
      <c r="AH3111" s="246"/>
      <c r="AI3111" s="246"/>
      <c r="AJ3111" s="246"/>
      <c r="AK3111" s="246"/>
      <c r="AL3111" s="246"/>
    </row>
    <row r="3112" spans="3:38" s="47" customFormat="1" ht="38.25" customHeight="1" x14ac:dyDescent="0.25">
      <c r="C3112" s="243"/>
      <c r="H3112" s="243"/>
      <c r="L3112" s="282"/>
      <c r="M3112" s="243"/>
      <c r="O3112" s="243"/>
      <c r="P3112" s="246"/>
      <c r="Q3112" s="246"/>
      <c r="R3112" s="246"/>
      <c r="S3112" s="246"/>
      <c r="T3112" s="246"/>
      <c r="U3112" s="246"/>
      <c r="V3112" s="246"/>
      <c r="W3112" s="246"/>
      <c r="X3112" s="246"/>
      <c r="Y3112" s="246"/>
      <c r="Z3112" s="246"/>
      <c r="AA3112" s="246"/>
      <c r="AB3112" s="246"/>
      <c r="AC3112" s="246"/>
      <c r="AD3112" s="246"/>
      <c r="AE3112" s="246"/>
      <c r="AF3112" s="246"/>
      <c r="AG3112" s="246"/>
      <c r="AH3112" s="246"/>
      <c r="AI3112" s="246"/>
      <c r="AJ3112" s="246"/>
      <c r="AK3112" s="246"/>
      <c r="AL3112" s="246"/>
    </row>
    <row r="3113" spans="3:38" s="47" customFormat="1" ht="38.25" customHeight="1" x14ac:dyDescent="0.25">
      <c r="C3113" s="243"/>
      <c r="H3113" s="243"/>
      <c r="L3113" s="282"/>
      <c r="M3113" s="243"/>
      <c r="O3113" s="243"/>
      <c r="P3113" s="246"/>
      <c r="Q3113" s="246"/>
      <c r="R3113" s="246"/>
      <c r="S3113" s="246"/>
      <c r="T3113" s="246"/>
      <c r="U3113" s="246"/>
      <c r="V3113" s="246"/>
      <c r="W3113" s="246"/>
      <c r="X3113" s="246"/>
      <c r="Y3113" s="246"/>
      <c r="Z3113" s="246"/>
      <c r="AA3113" s="246"/>
      <c r="AB3113" s="246"/>
      <c r="AC3113" s="246"/>
      <c r="AD3113" s="246"/>
      <c r="AE3113" s="246"/>
      <c r="AF3113" s="246"/>
      <c r="AG3113" s="246"/>
      <c r="AH3113" s="246"/>
      <c r="AI3113" s="246"/>
      <c r="AJ3113" s="246"/>
      <c r="AK3113" s="246"/>
      <c r="AL3113" s="246"/>
    </row>
    <row r="3114" spans="3:38" s="47" customFormat="1" ht="38.25" customHeight="1" x14ac:dyDescent="0.25">
      <c r="C3114" s="243"/>
      <c r="H3114" s="243"/>
      <c r="L3114" s="282"/>
      <c r="M3114" s="243"/>
      <c r="O3114" s="243"/>
      <c r="P3114" s="246"/>
      <c r="Q3114" s="246"/>
      <c r="R3114" s="246"/>
      <c r="S3114" s="246"/>
      <c r="T3114" s="246"/>
      <c r="U3114" s="246"/>
      <c r="V3114" s="246"/>
      <c r="W3114" s="246"/>
      <c r="X3114" s="246"/>
      <c r="Y3114" s="246"/>
      <c r="Z3114" s="246"/>
      <c r="AA3114" s="246"/>
      <c r="AB3114" s="246"/>
      <c r="AC3114" s="246"/>
      <c r="AD3114" s="246"/>
      <c r="AE3114" s="246"/>
      <c r="AF3114" s="246"/>
      <c r="AG3114" s="246"/>
      <c r="AH3114" s="246"/>
      <c r="AI3114" s="246"/>
      <c r="AJ3114" s="246"/>
      <c r="AK3114" s="246"/>
      <c r="AL3114" s="246"/>
    </row>
    <row r="3115" spans="3:38" s="47" customFormat="1" ht="38.25" customHeight="1" x14ac:dyDescent="0.25">
      <c r="C3115" s="243"/>
      <c r="H3115" s="243"/>
      <c r="L3115" s="282"/>
      <c r="M3115" s="243"/>
      <c r="O3115" s="243"/>
      <c r="P3115" s="246"/>
      <c r="Q3115" s="246"/>
      <c r="R3115" s="246"/>
      <c r="S3115" s="246"/>
      <c r="T3115" s="246"/>
      <c r="U3115" s="246"/>
      <c r="V3115" s="246"/>
      <c r="W3115" s="246"/>
      <c r="X3115" s="246"/>
      <c r="Y3115" s="246"/>
      <c r="Z3115" s="246"/>
      <c r="AA3115" s="246"/>
      <c r="AB3115" s="246"/>
      <c r="AC3115" s="246"/>
      <c r="AD3115" s="246"/>
      <c r="AE3115" s="246"/>
      <c r="AF3115" s="246"/>
      <c r="AG3115" s="246"/>
      <c r="AH3115" s="246"/>
      <c r="AI3115" s="246"/>
      <c r="AJ3115" s="246"/>
      <c r="AK3115" s="246"/>
      <c r="AL3115" s="246"/>
    </row>
    <row r="3116" spans="3:38" s="47" customFormat="1" ht="38.25" customHeight="1" x14ac:dyDescent="0.25">
      <c r="C3116" s="243"/>
      <c r="H3116" s="243"/>
      <c r="L3116" s="282"/>
      <c r="M3116" s="243"/>
      <c r="O3116" s="243"/>
      <c r="P3116" s="246"/>
      <c r="Q3116" s="246"/>
      <c r="R3116" s="246"/>
      <c r="S3116" s="246"/>
      <c r="T3116" s="246"/>
      <c r="U3116" s="246"/>
      <c r="V3116" s="246"/>
      <c r="W3116" s="246"/>
      <c r="X3116" s="246"/>
      <c r="Y3116" s="246"/>
      <c r="Z3116" s="246"/>
      <c r="AA3116" s="246"/>
      <c r="AB3116" s="246"/>
      <c r="AC3116" s="246"/>
      <c r="AD3116" s="246"/>
      <c r="AE3116" s="246"/>
      <c r="AF3116" s="246"/>
      <c r="AG3116" s="246"/>
      <c r="AH3116" s="246"/>
      <c r="AI3116" s="246"/>
      <c r="AJ3116" s="246"/>
      <c r="AK3116" s="246"/>
      <c r="AL3116" s="246"/>
    </row>
    <row r="3117" spans="3:38" s="47" customFormat="1" ht="38.25" customHeight="1" x14ac:dyDescent="0.25">
      <c r="C3117" s="243"/>
      <c r="H3117" s="243"/>
      <c r="L3117" s="282"/>
      <c r="M3117" s="243"/>
      <c r="O3117" s="243"/>
      <c r="P3117" s="246"/>
      <c r="Q3117" s="246"/>
      <c r="R3117" s="246"/>
      <c r="S3117" s="246"/>
      <c r="T3117" s="246"/>
      <c r="U3117" s="246"/>
      <c r="V3117" s="246"/>
      <c r="W3117" s="246"/>
      <c r="X3117" s="246"/>
      <c r="Y3117" s="246"/>
      <c r="Z3117" s="246"/>
      <c r="AA3117" s="246"/>
      <c r="AB3117" s="246"/>
      <c r="AC3117" s="246"/>
      <c r="AD3117" s="246"/>
      <c r="AE3117" s="246"/>
      <c r="AF3117" s="246"/>
      <c r="AG3117" s="246"/>
      <c r="AH3117" s="246"/>
      <c r="AI3117" s="246"/>
      <c r="AJ3117" s="246"/>
      <c r="AK3117" s="246"/>
      <c r="AL3117" s="246"/>
    </row>
    <row r="3118" spans="3:38" s="47" customFormat="1" ht="38.25" customHeight="1" x14ac:dyDescent="0.25">
      <c r="C3118" s="243"/>
      <c r="H3118" s="243"/>
      <c r="L3118" s="282"/>
      <c r="M3118" s="243"/>
      <c r="O3118" s="243"/>
      <c r="P3118" s="246"/>
      <c r="Q3118" s="246"/>
      <c r="R3118" s="246"/>
      <c r="S3118" s="246"/>
      <c r="T3118" s="246"/>
      <c r="U3118" s="246"/>
      <c r="V3118" s="246"/>
      <c r="W3118" s="246"/>
      <c r="X3118" s="246"/>
      <c r="Y3118" s="246"/>
      <c r="Z3118" s="246"/>
      <c r="AA3118" s="246"/>
      <c r="AB3118" s="246"/>
      <c r="AC3118" s="246"/>
      <c r="AD3118" s="246"/>
      <c r="AE3118" s="246"/>
      <c r="AF3118" s="246"/>
      <c r="AG3118" s="246"/>
      <c r="AH3118" s="246"/>
      <c r="AI3118" s="246"/>
      <c r="AJ3118" s="246"/>
      <c r="AK3118" s="246"/>
      <c r="AL3118" s="246"/>
    </row>
    <row r="3119" spans="3:38" s="47" customFormat="1" ht="38.25" customHeight="1" x14ac:dyDescent="0.25">
      <c r="C3119" s="243"/>
      <c r="H3119" s="243"/>
      <c r="L3119" s="282"/>
      <c r="M3119" s="243"/>
      <c r="O3119" s="243"/>
      <c r="P3119" s="246"/>
      <c r="Q3119" s="246"/>
      <c r="R3119" s="246"/>
      <c r="S3119" s="246"/>
      <c r="T3119" s="246"/>
      <c r="U3119" s="246"/>
      <c r="V3119" s="246"/>
      <c r="W3119" s="246"/>
      <c r="X3119" s="246"/>
      <c r="Y3119" s="246"/>
      <c r="Z3119" s="246"/>
      <c r="AA3119" s="246"/>
      <c r="AB3119" s="246"/>
      <c r="AC3119" s="246"/>
      <c r="AD3119" s="246"/>
      <c r="AE3119" s="246"/>
      <c r="AF3119" s="246"/>
      <c r="AG3119" s="246"/>
      <c r="AH3119" s="246"/>
      <c r="AI3119" s="246"/>
      <c r="AJ3119" s="246"/>
      <c r="AK3119" s="246"/>
      <c r="AL3119" s="246"/>
    </row>
    <row r="3120" spans="3:38" s="47" customFormat="1" ht="38.25" customHeight="1" x14ac:dyDescent="0.25">
      <c r="C3120" s="243"/>
      <c r="H3120" s="243"/>
      <c r="L3120" s="282"/>
      <c r="M3120" s="243"/>
      <c r="O3120" s="243"/>
      <c r="P3120" s="246"/>
      <c r="Q3120" s="246"/>
      <c r="R3120" s="246"/>
      <c r="S3120" s="246"/>
      <c r="T3120" s="246"/>
      <c r="U3120" s="246"/>
      <c r="V3120" s="246"/>
      <c r="W3120" s="246"/>
      <c r="X3120" s="246"/>
      <c r="Y3120" s="246"/>
      <c r="Z3120" s="246"/>
      <c r="AA3120" s="246"/>
      <c r="AB3120" s="246"/>
      <c r="AC3120" s="246"/>
      <c r="AD3120" s="246"/>
      <c r="AE3120" s="246"/>
      <c r="AF3120" s="246"/>
      <c r="AG3120" s="246"/>
      <c r="AH3120" s="246"/>
      <c r="AI3120" s="246"/>
      <c r="AJ3120" s="246"/>
      <c r="AK3120" s="246"/>
      <c r="AL3120" s="246"/>
    </row>
    <row r="3121" spans="3:38" s="47" customFormat="1" ht="38.25" customHeight="1" x14ac:dyDescent="0.25">
      <c r="C3121" s="243"/>
      <c r="H3121" s="243"/>
      <c r="L3121" s="282"/>
      <c r="M3121" s="243"/>
      <c r="O3121" s="243"/>
      <c r="P3121" s="246"/>
      <c r="Q3121" s="246"/>
      <c r="R3121" s="246"/>
      <c r="S3121" s="246"/>
      <c r="T3121" s="246"/>
      <c r="U3121" s="246"/>
      <c r="V3121" s="246"/>
      <c r="W3121" s="246"/>
      <c r="X3121" s="246"/>
      <c r="Y3121" s="246"/>
      <c r="Z3121" s="246"/>
      <c r="AA3121" s="246"/>
      <c r="AB3121" s="246"/>
      <c r="AC3121" s="246"/>
      <c r="AD3121" s="246"/>
      <c r="AE3121" s="246"/>
      <c r="AF3121" s="246"/>
      <c r="AG3121" s="246"/>
      <c r="AH3121" s="246"/>
      <c r="AI3121" s="246"/>
      <c r="AJ3121" s="246"/>
      <c r="AK3121" s="246"/>
      <c r="AL3121" s="246"/>
    </row>
    <row r="3122" spans="3:38" s="47" customFormat="1" ht="38.25" customHeight="1" x14ac:dyDescent="0.25">
      <c r="C3122" s="243"/>
      <c r="H3122" s="243"/>
      <c r="L3122" s="282"/>
      <c r="M3122" s="243"/>
      <c r="O3122" s="243"/>
      <c r="P3122" s="246"/>
      <c r="Q3122" s="246"/>
      <c r="R3122" s="246"/>
      <c r="S3122" s="246"/>
      <c r="T3122" s="246"/>
      <c r="U3122" s="246"/>
      <c r="V3122" s="246"/>
      <c r="W3122" s="246"/>
      <c r="X3122" s="246"/>
      <c r="Y3122" s="246"/>
      <c r="Z3122" s="246"/>
      <c r="AA3122" s="246"/>
      <c r="AB3122" s="246"/>
      <c r="AC3122" s="246"/>
      <c r="AD3122" s="246"/>
      <c r="AE3122" s="246"/>
      <c r="AF3122" s="246"/>
      <c r="AG3122" s="246"/>
      <c r="AH3122" s="246"/>
      <c r="AI3122" s="246"/>
      <c r="AJ3122" s="246"/>
      <c r="AK3122" s="246"/>
      <c r="AL3122" s="246"/>
    </row>
    <row r="3123" spans="3:38" s="47" customFormat="1" ht="38.25" customHeight="1" x14ac:dyDescent="0.25">
      <c r="C3123" s="243"/>
      <c r="H3123" s="243"/>
      <c r="L3123" s="282"/>
      <c r="M3123" s="243"/>
      <c r="O3123" s="243"/>
      <c r="P3123" s="246"/>
      <c r="Q3123" s="246"/>
      <c r="R3123" s="246"/>
      <c r="S3123" s="246"/>
      <c r="T3123" s="246"/>
      <c r="U3123" s="246"/>
      <c r="V3123" s="246"/>
      <c r="W3123" s="246"/>
      <c r="X3123" s="246"/>
      <c r="Y3123" s="246"/>
      <c r="Z3123" s="246"/>
      <c r="AA3123" s="246"/>
      <c r="AB3123" s="246"/>
      <c r="AC3123" s="246"/>
      <c r="AD3123" s="246"/>
      <c r="AE3123" s="246"/>
      <c r="AF3123" s="246"/>
      <c r="AG3123" s="246"/>
      <c r="AH3123" s="246"/>
      <c r="AI3123" s="246"/>
      <c r="AJ3123" s="246"/>
      <c r="AK3123" s="246"/>
      <c r="AL3123" s="246"/>
    </row>
    <row r="3124" spans="3:38" s="47" customFormat="1" ht="38.25" customHeight="1" x14ac:dyDescent="0.25">
      <c r="C3124" s="243"/>
      <c r="H3124" s="243"/>
      <c r="L3124" s="282"/>
      <c r="M3124" s="243"/>
      <c r="O3124" s="243"/>
      <c r="P3124" s="246"/>
      <c r="Q3124" s="246"/>
      <c r="R3124" s="246"/>
      <c r="S3124" s="246"/>
      <c r="T3124" s="246"/>
      <c r="U3124" s="246"/>
      <c r="V3124" s="246"/>
      <c r="W3124" s="246"/>
      <c r="X3124" s="246"/>
      <c r="Y3124" s="246"/>
      <c r="Z3124" s="246"/>
      <c r="AA3124" s="246"/>
      <c r="AB3124" s="246"/>
      <c r="AC3124" s="246"/>
      <c r="AD3124" s="246"/>
      <c r="AE3124" s="246"/>
      <c r="AF3124" s="246"/>
      <c r="AG3124" s="246"/>
      <c r="AH3124" s="246"/>
      <c r="AI3124" s="246"/>
      <c r="AJ3124" s="246"/>
      <c r="AK3124" s="246"/>
      <c r="AL3124" s="246"/>
    </row>
    <row r="3125" spans="3:38" s="47" customFormat="1" ht="38.25" customHeight="1" x14ac:dyDescent="0.25">
      <c r="C3125" s="243"/>
      <c r="H3125" s="243"/>
      <c r="L3125" s="282"/>
      <c r="M3125" s="243"/>
      <c r="O3125" s="243"/>
      <c r="P3125" s="246"/>
      <c r="Q3125" s="246"/>
      <c r="R3125" s="246"/>
      <c r="S3125" s="246"/>
      <c r="T3125" s="246"/>
      <c r="U3125" s="246"/>
      <c r="V3125" s="246"/>
      <c r="W3125" s="246"/>
      <c r="X3125" s="246"/>
      <c r="Y3125" s="246"/>
      <c r="Z3125" s="246"/>
      <c r="AA3125" s="246"/>
      <c r="AB3125" s="246"/>
      <c r="AC3125" s="246"/>
      <c r="AD3125" s="246"/>
      <c r="AE3125" s="246"/>
      <c r="AF3125" s="246"/>
      <c r="AG3125" s="246"/>
      <c r="AH3125" s="246"/>
      <c r="AI3125" s="246"/>
      <c r="AJ3125" s="246"/>
      <c r="AK3125" s="246"/>
      <c r="AL3125" s="246"/>
    </row>
    <row r="3126" spans="3:38" s="47" customFormat="1" ht="38.25" customHeight="1" x14ac:dyDescent="0.25">
      <c r="C3126" s="243"/>
      <c r="H3126" s="243"/>
      <c r="L3126" s="282"/>
      <c r="M3126" s="243"/>
      <c r="O3126" s="243"/>
      <c r="P3126" s="246"/>
      <c r="Q3126" s="246"/>
      <c r="R3126" s="246"/>
      <c r="S3126" s="246"/>
      <c r="T3126" s="246"/>
      <c r="U3126" s="246"/>
      <c r="V3126" s="246"/>
      <c r="W3126" s="246"/>
      <c r="X3126" s="246"/>
      <c r="Y3126" s="246"/>
      <c r="Z3126" s="246"/>
      <c r="AA3126" s="246"/>
      <c r="AB3126" s="246"/>
      <c r="AC3126" s="246"/>
      <c r="AD3126" s="246"/>
      <c r="AE3126" s="246"/>
      <c r="AF3126" s="246"/>
      <c r="AG3126" s="246"/>
      <c r="AH3126" s="246"/>
      <c r="AI3126" s="246"/>
      <c r="AJ3126" s="246"/>
      <c r="AK3126" s="246"/>
      <c r="AL3126" s="246"/>
    </row>
    <row r="3127" spans="3:38" s="47" customFormat="1" ht="38.25" customHeight="1" x14ac:dyDescent="0.25">
      <c r="C3127" s="243"/>
      <c r="H3127" s="243"/>
      <c r="L3127" s="282"/>
      <c r="M3127" s="243"/>
      <c r="O3127" s="243"/>
      <c r="P3127" s="246"/>
      <c r="Q3127" s="246"/>
      <c r="R3127" s="246"/>
      <c r="S3127" s="246"/>
      <c r="T3127" s="246"/>
      <c r="U3127" s="246"/>
      <c r="V3127" s="246"/>
      <c r="W3127" s="246"/>
      <c r="X3127" s="246"/>
      <c r="Y3127" s="246"/>
      <c r="Z3127" s="246"/>
      <c r="AA3127" s="246"/>
      <c r="AB3127" s="246"/>
      <c r="AC3127" s="246"/>
      <c r="AD3127" s="246"/>
      <c r="AE3127" s="246"/>
      <c r="AF3127" s="246"/>
      <c r="AG3127" s="246"/>
      <c r="AH3127" s="246"/>
      <c r="AI3127" s="246"/>
      <c r="AJ3127" s="246"/>
      <c r="AK3127" s="246"/>
      <c r="AL3127" s="246"/>
    </row>
    <row r="3128" spans="3:38" s="47" customFormat="1" ht="38.25" customHeight="1" x14ac:dyDescent="0.25">
      <c r="C3128" s="243"/>
      <c r="H3128" s="243"/>
      <c r="L3128" s="282"/>
      <c r="M3128" s="243"/>
      <c r="O3128" s="243"/>
      <c r="P3128" s="246"/>
      <c r="Q3128" s="246"/>
      <c r="R3128" s="246"/>
      <c r="S3128" s="246"/>
      <c r="T3128" s="246"/>
      <c r="U3128" s="246"/>
      <c r="V3128" s="246"/>
      <c r="W3128" s="246"/>
      <c r="X3128" s="246"/>
      <c r="Y3128" s="246"/>
      <c r="Z3128" s="246"/>
      <c r="AA3128" s="246"/>
      <c r="AB3128" s="246"/>
      <c r="AC3128" s="246"/>
      <c r="AD3128" s="246"/>
      <c r="AE3128" s="246"/>
      <c r="AF3128" s="246"/>
      <c r="AG3128" s="246"/>
      <c r="AH3128" s="246"/>
      <c r="AI3128" s="246"/>
      <c r="AJ3128" s="246"/>
      <c r="AK3128" s="246"/>
      <c r="AL3128" s="246"/>
    </row>
    <row r="3129" spans="3:38" s="47" customFormat="1" ht="38.25" customHeight="1" x14ac:dyDescent="0.25">
      <c r="C3129" s="243"/>
      <c r="H3129" s="243"/>
      <c r="L3129" s="282"/>
      <c r="M3129" s="243"/>
      <c r="O3129" s="243"/>
      <c r="P3129" s="246"/>
      <c r="Q3129" s="246"/>
      <c r="R3129" s="246"/>
      <c r="S3129" s="246"/>
      <c r="T3129" s="246"/>
      <c r="U3129" s="246"/>
      <c r="V3129" s="246"/>
      <c r="W3129" s="246"/>
      <c r="X3129" s="246"/>
      <c r="Y3129" s="246"/>
      <c r="Z3129" s="246"/>
      <c r="AA3129" s="246"/>
      <c r="AB3129" s="246"/>
      <c r="AC3129" s="246"/>
      <c r="AD3129" s="246"/>
      <c r="AE3129" s="246"/>
      <c r="AF3129" s="246"/>
      <c r="AG3129" s="246"/>
      <c r="AH3129" s="246"/>
      <c r="AI3129" s="246"/>
      <c r="AJ3129" s="246"/>
      <c r="AK3129" s="246"/>
      <c r="AL3129" s="246"/>
    </row>
    <row r="3130" spans="3:38" s="47" customFormat="1" ht="38.25" customHeight="1" x14ac:dyDescent="0.25">
      <c r="C3130" s="243"/>
      <c r="H3130" s="243"/>
      <c r="L3130" s="282"/>
      <c r="M3130" s="243"/>
      <c r="O3130" s="243"/>
      <c r="P3130" s="246"/>
      <c r="Q3130" s="246"/>
      <c r="R3130" s="246"/>
      <c r="S3130" s="246"/>
      <c r="T3130" s="246"/>
      <c r="U3130" s="246"/>
      <c r="V3130" s="246"/>
      <c r="W3130" s="246"/>
      <c r="X3130" s="246"/>
      <c r="Y3130" s="246"/>
      <c r="Z3130" s="246"/>
      <c r="AA3130" s="246"/>
      <c r="AB3130" s="246"/>
      <c r="AC3130" s="246"/>
      <c r="AD3130" s="246"/>
      <c r="AE3130" s="246"/>
      <c r="AF3130" s="246"/>
      <c r="AG3130" s="246"/>
      <c r="AH3130" s="246"/>
      <c r="AI3130" s="246"/>
      <c r="AJ3130" s="246"/>
      <c r="AK3130" s="246"/>
      <c r="AL3130" s="246"/>
    </row>
    <row r="3131" spans="3:38" s="47" customFormat="1" ht="38.25" customHeight="1" x14ac:dyDescent="0.25">
      <c r="C3131" s="243"/>
      <c r="H3131" s="243"/>
      <c r="L3131" s="282"/>
      <c r="M3131" s="243"/>
      <c r="O3131" s="243"/>
      <c r="P3131" s="246"/>
      <c r="Q3131" s="246"/>
      <c r="R3131" s="246"/>
      <c r="S3131" s="246"/>
      <c r="T3131" s="246"/>
      <c r="U3131" s="246"/>
      <c r="V3131" s="246"/>
      <c r="W3131" s="246"/>
      <c r="X3131" s="246"/>
      <c r="Y3131" s="246"/>
      <c r="Z3131" s="246"/>
      <c r="AA3131" s="246"/>
      <c r="AB3131" s="246"/>
      <c r="AC3131" s="246"/>
      <c r="AD3131" s="246"/>
      <c r="AE3131" s="246"/>
      <c r="AF3131" s="246"/>
      <c r="AG3131" s="246"/>
      <c r="AH3131" s="246"/>
      <c r="AI3131" s="246"/>
      <c r="AJ3131" s="246"/>
      <c r="AK3131" s="246"/>
      <c r="AL3131" s="246"/>
    </row>
    <row r="3132" spans="3:38" s="47" customFormat="1" ht="38.25" customHeight="1" x14ac:dyDescent="0.25">
      <c r="C3132" s="243"/>
      <c r="H3132" s="243"/>
      <c r="L3132" s="282"/>
      <c r="M3132" s="243"/>
      <c r="O3132" s="243"/>
      <c r="P3132" s="246"/>
      <c r="Q3132" s="246"/>
      <c r="R3132" s="246"/>
      <c r="S3132" s="246"/>
      <c r="T3132" s="246"/>
      <c r="U3132" s="246"/>
      <c r="V3132" s="246"/>
      <c r="W3132" s="246"/>
      <c r="X3132" s="246"/>
      <c r="Y3132" s="246"/>
      <c r="Z3132" s="246"/>
      <c r="AA3132" s="246"/>
      <c r="AB3132" s="246"/>
      <c r="AC3132" s="246"/>
      <c r="AD3132" s="246"/>
      <c r="AE3132" s="246"/>
      <c r="AF3132" s="246"/>
      <c r="AG3132" s="246"/>
      <c r="AH3132" s="246"/>
      <c r="AI3132" s="246"/>
      <c r="AJ3132" s="246"/>
      <c r="AK3132" s="246"/>
      <c r="AL3132" s="246"/>
    </row>
    <row r="3133" spans="3:38" s="47" customFormat="1" ht="38.25" customHeight="1" x14ac:dyDescent="0.25">
      <c r="C3133" s="243"/>
      <c r="H3133" s="243"/>
      <c r="L3133" s="282"/>
      <c r="M3133" s="243"/>
      <c r="O3133" s="243"/>
      <c r="P3133" s="246"/>
      <c r="Q3133" s="246"/>
      <c r="R3133" s="246"/>
      <c r="S3133" s="246"/>
      <c r="T3133" s="246"/>
      <c r="U3133" s="246"/>
      <c r="V3133" s="246"/>
      <c r="W3133" s="246"/>
      <c r="X3133" s="246"/>
      <c r="Y3133" s="246"/>
      <c r="Z3133" s="246"/>
      <c r="AA3133" s="246"/>
      <c r="AB3133" s="246"/>
      <c r="AC3133" s="246"/>
      <c r="AD3133" s="246"/>
      <c r="AE3133" s="246"/>
      <c r="AF3133" s="246"/>
      <c r="AG3133" s="246"/>
      <c r="AH3133" s="246"/>
      <c r="AI3133" s="246"/>
      <c r="AJ3133" s="246"/>
      <c r="AK3133" s="246"/>
      <c r="AL3133" s="246"/>
    </row>
    <row r="3134" spans="3:38" s="47" customFormat="1" ht="38.25" customHeight="1" x14ac:dyDescent="0.25">
      <c r="C3134" s="243"/>
      <c r="H3134" s="243"/>
      <c r="L3134" s="282"/>
      <c r="M3134" s="243"/>
      <c r="O3134" s="243"/>
      <c r="P3134" s="246"/>
      <c r="Q3134" s="246"/>
      <c r="R3134" s="246"/>
      <c r="S3134" s="246"/>
      <c r="T3134" s="246"/>
      <c r="U3134" s="246"/>
      <c r="V3134" s="246"/>
      <c r="W3134" s="246"/>
      <c r="X3134" s="246"/>
      <c r="Y3134" s="246"/>
      <c r="Z3134" s="246"/>
      <c r="AA3134" s="246"/>
      <c r="AB3134" s="246"/>
      <c r="AC3134" s="246"/>
      <c r="AD3134" s="246"/>
      <c r="AE3134" s="246"/>
      <c r="AF3134" s="246"/>
      <c r="AG3134" s="246"/>
      <c r="AH3134" s="246"/>
      <c r="AI3134" s="246"/>
      <c r="AJ3134" s="246"/>
      <c r="AK3134" s="246"/>
      <c r="AL3134" s="246"/>
    </row>
    <row r="3135" spans="3:38" s="47" customFormat="1" ht="38.25" customHeight="1" x14ac:dyDescent="0.25">
      <c r="C3135" s="243"/>
      <c r="H3135" s="243"/>
      <c r="L3135" s="282"/>
      <c r="M3135" s="243"/>
      <c r="O3135" s="243"/>
      <c r="P3135" s="246"/>
      <c r="Q3135" s="246"/>
      <c r="R3135" s="246"/>
      <c r="S3135" s="246"/>
      <c r="T3135" s="246"/>
      <c r="U3135" s="246"/>
      <c r="V3135" s="246"/>
      <c r="W3135" s="246"/>
      <c r="X3135" s="246"/>
      <c r="Y3135" s="246"/>
      <c r="Z3135" s="246"/>
      <c r="AA3135" s="246"/>
      <c r="AB3135" s="246"/>
      <c r="AC3135" s="246"/>
      <c r="AD3135" s="246"/>
      <c r="AE3135" s="246"/>
      <c r="AF3135" s="246"/>
      <c r="AG3135" s="246"/>
      <c r="AH3135" s="246"/>
      <c r="AI3135" s="246"/>
      <c r="AJ3135" s="246"/>
      <c r="AK3135" s="246"/>
      <c r="AL3135" s="246"/>
    </row>
    <row r="3136" spans="3:38" s="47" customFormat="1" ht="38.25" customHeight="1" x14ac:dyDescent="0.25">
      <c r="C3136" s="243"/>
      <c r="H3136" s="243"/>
      <c r="L3136" s="282"/>
      <c r="M3136" s="243"/>
      <c r="O3136" s="243"/>
      <c r="P3136" s="246"/>
      <c r="Q3136" s="246"/>
      <c r="R3136" s="246"/>
      <c r="S3136" s="246"/>
      <c r="T3136" s="246"/>
      <c r="U3136" s="246"/>
      <c r="V3136" s="246"/>
      <c r="W3136" s="246"/>
      <c r="X3136" s="246"/>
      <c r="Y3136" s="246"/>
      <c r="Z3136" s="246"/>
      <c r="AA3136" s="246"/>
      <c r="AB3136" s="246"/>
      <c r="AC3136" s="246"/>
      <c r="AD3136" s="246"/>
      <c r="AE3136" s="246"/>
      <c r="AF3136" s="246"/>
      <c r="AG3136" s="246"/>
      <c r="AH3136" s="246"/>
      <c r="AI3136" s="246"/>
      <c r="AJ3136" s="246"/>
      <c r="AK3136" s="246"/>
      <c r="AL3136" s="246"/>
    </row>
    <row r="3137" spans="3:38" s="47" customFormat="1" ht="38.25" customHeight="1" x14ac:dyDescent="0.25">
      <c r="C3137" s="243"/>
      <c r="H3137" s="243"/>
      <c r="L3137" s="282"/>
      <c r="M3137" s="243"/>
      <c r="O3137" s="243"/>
      <c r="P3137" s="246"/>
      <c r="Q3137" s="246"/>
      <c r="R3137" s="246"/>
      <c r="S3137" s="246"/>
      <c r="T3137" s="246"/>
      <c r="U3137" s="246"/>
      <c r="V3137" s="246"/>
      <c r="W3137" s="246"/>
      <c r="X3137" s="246"/>
      <c r="Y3137" s="246"/>
      <c r="Z3137" s="246"/>
      <c r="AA3137" s="246"/>
      <c r="AB3137" s="246"/>
      <c r="AC3137" s="246"/>
      <c r="AD3137" s="246"/>
      <c r="AE3137" s="246"/>
      <c r="AF3137" s="246"/>
      <c r="AG3137" s="246"/>
      <c r="AH3137" s="246"/>
      <c r="AI3137" s="246"/>
      <c r="AJ3137" s="246"/>
      <c r="AK3137" s="246"/>
      <c r="AL3137" s="246"/>
    </row>
    <row r="3138" spans="3:38" s="47" customFormat="1" ht="38.25" customHeight="1" x14ac:dyDescent="0.25">
      <c r="C3138" s="243"/>
      <c r="H3138" s="243"/>
      <c r="L3138" s="282"/>
      <c r="M3138" s="243"/>
      <c r="O3138" s="243"/>
      <c r="P3138" s="246"/>
      <c r="Q3138" s="246"/>
      <c r="R3138" s="246"/>
      <c r="S3138" s="246"/>
      <c r="T3138" s="246"/>
      <c r="U3138" s="246"/>
      <c r="V3138" s="246"/>
      <c r="W3138" s="246"/>
      <c r="X3138" s="246"/>
      <c r="Y3138" s="246"/>
      <c r="Z3138" s="246"/>
      <c r="AA3138" s="246"/>
      <c r="AB3138" s="246"/>
      <c r="AC3138" s="246"/>
      <c r="AD3138" s="246"/>
      <c r="AE3138" s="246"/>
      <c r="AF3138" s="246"/>
      <c r="AG3138" s="246"/>
      <c r="AH3138" s="246"/>
      <c r="AI3138" s="246"/>
      <c r="AJ3138" s="246"/>
      <c r="AK3138" s="246"/>
      <c r="AL3138" s="246"/>
    </row>
    <row r="3139" spans="3:38" s="47" customFormat="1" ht="38.25" customHeight="1" x14ac:dyDescent="0.25">
      <c r="C3139" s="243"/>
      <c r="H3139" s="243"/>
      <c r="L3139" s="282"/>
      <c r="M3139" s="243"/>
      <c r="O3139" s="243"/>
      <c r="P3139" s="246"/>
      <c r="Q3139" s="246"/>
      <c r="R3139" s="246"/>
      <c r="S3139" s="246"/>
      <c r="T3139" s="246"/>
      <c r="U3139" s="246"/>
      <c r="V3139" s="246"/>
      <c r="W3139" s="246"/>
      <c r="X3139" s="246"/>
      <c r="Y3139" s="246"/>
      <c r="Z3139" s="246"/>
      <c r="AA3139" s="246"/>
      <c r="AB3139" s="246"/>
      <c r="AC3139" s="246"/>
      <c r="AD3139" s="246"/>
      <c r="AE3139" s="246"/>
      <c r="AF3139" s="246"/>
      <c r="AG3139" s="246"/>
      <c r="AH3139" s="246"/>
      <c r="AI3139" s="246"/>
      <c r="AJ3139" s="246"/>
      <c r="AK3139" s="246"/>
      <c r="AL3139" s="246"/>
    </row>
    <row r="3140" spans="3:38" s="47" customFormat="1" ht="38.25" customHeight="1" x14ac:dyDescent="0.25">
      <c r="C3140" s="243"/>
      <c r="H3140" s="243"/>
      <c r="L3140" s="282"/>
      <c r="M3140" s="243"/>
      <c r="O3140" s="243"/>
      <c r="P3140" s="246"/>
      <c r="Q3140" s="246"/>
      <c r="R3140" s="246"/>
      <c r="S3140" s="246"/>
      <c r="T3140" s="246"/>
      <c r="U3140" s="246"/>
      <c r="V3140" s="246"/>
      <c r="W3140" s="246"/>
      <c r="X3140" s="246"/>
      <c r="Y3140" s="246"/>
      <c r="Z3140" s="246"/>
      <c r="AA3140" s="246"/>
      <c r="AB3140" s="246"/>
      <c r="AC3140" s="246"/>
      <c r="AD3140" s="246"/>
      <c r="AE3140" s="246"/>
      <c r="AF3140" s="246"/>
      <c r="AG3140" s="246"/>
      <c r="AH3140" s="246"/>
      <c r="AI3140" s="246"/>
      <c r="AJ3140" s="246"/>
      <c r="AK3140" s="246"/>
      <c r="AL3140" s="246"/>
    </row>
    <row r="3141" spans="3:38" s="47" customFormat="1" ht="38.25" customHeight="1" x14ac:dyDescent="0.25">
      <c r="C3141" s="243"/>
      <c r="H3141" s="243"/>
      <c r="L3141" s="282"/>
      <c r="M3141" s="243"/>
      <c r="O3141" s="243"/>
      <c r="P3141" s="246"/>
      <c r="Q3141" s="246"/>
      <c r="R3141" s="246"/>
      <c r="S3141" s="246"/>
      <c r="T3141" s="246"/>
      <c r="U3141" s="246"/>
      <c r="V3141" s="246"/>
      <c r="W3141" s="246"/>
      <c r="X3141" s="246"/>
      <c r="Y3141" s="246"/>
      <c r="Z3141" s="246"/>
      <c r="AA3141" s="246"/>
      <c r="AB3141" s="246"/>
      <c r="AC3141" s="246"/>
      <c r="AD3141" s="246"/>
      <c r="AE3141" s="246"/>
      <c r="AF3141" s="246"/>
      <c r="AG3141" s="246"/>
      <c r="AH3141" s="246"/>
      <c r="AI3141" s="246"/>
      <c r="AJ3141" s="246"/>
      <c r="AK3141" s="246"/>
      <c r="AL3141" s="246"/>
    </row>
    <row r="3142" spans="3:38" s="47" customFormat="1" ht="38.25" customHeight="1" x14ac:dyDescent="0.25">
      <c r="C3142" s="243"/>
      <c r="H3142" s="243"/>
      <c r="L3142" s="282"/>
      <c r="M3142" s="243"/>
      <c r="O3142" s="243"/>
      <c r="P3142" s="246"/>
      <c r="Q3142" s="246"/>
      <c r="R3142" s="246"/>
      <c r="S3142" s="246"/>
      <c r="T3142" s="246"/>
      <c r="U3142" s="246"/>
      <c r="V3142" s="246"/>
      <c r="W3142" s="246"/>
      <c r="X3142" s="246"/>
      <c r="Y3142" s="246"/>
      <c r="Z3142" s="246"/>
      <c r="AA3142" s="246"/>
      <c r="AB3142" s="246"/>
      <c r="AC3142" s="246"/>
      <c r="AD3142" s="246"/>
      <c r="AE3142" s="246"/>
      <c r="AF3142" s="246"/>
      <c r="AG3142" s="246"/>
      <c r="AH3142" s="246"/>
      <c r="AI3142" s="246"/>
      <c r="AJ3142" s="246"/>
      <c r="AK3142" s="246"/>
      <c r="AL3142" s="246"/>
    </row>
    <row r="3143" spans="3:38" s="47" customFormat="1" ht="38.25" customHeight="1" x14ac:dyDescent="0.25">
      <c r="C3143" s="243"/>
      <c r="H3143" s="243"/>
      <c r="L3143" s="282"/>
      <c r="M3143" s="243"/>
      <c r="O3143" s="243"/>
      <c r="P3143" s="246"/>
      <c r="Q3143" s="246"/>
      <c r="R3143" s="246"/>
      <c r="S3143" s="246"/>
      <c r="T3143" s="246"/>
      <c r="U3143" s="246"/>
      <c r="V3143" s="246"/>
      <c r="W3143" s="246"/>
      <c r="X3143" s="246"/>
      <c r="Y3143" s="246"/>
      <c r="Z3143" s="246"/>
      <c r="AA3143" s="246"/>
      <c r="AB3143" s="246"/>
      <c r="AC3143" s="246"/>
      <c r="AD3143" s="246"/>
      <c r="AE3143" s="246"/>
      <c r="AF3143" s="246"/>
      <c r="AG3143" s="246"/>
      <c r="AH3143" s="246"/>
      <c r="AI3143" s="246"/>
      <c r="AJ3143" s="246"/>
      <c r="AK3143" s="246"/>
      <c r="AL3143" s="246"/>
    </row>
    <row r="3144" spans="3:38" s="47" customFormat="1" ht="38.25" customHeight="1" x14ac:dyDescent="0.25">
      <c r="C3144" s="243"/>
      <c r="H3144" s="243"/>
      <c r="L3144" s="282"/>
      <c r="M3144" s="243"/>
      <c r="O3144" s="243"/>
      <c r="P3144" s="246"/>
      <c r="Q3144" s="246"/>
      <c r="R3144" s="246"/>
      <c r="S3144" s="246"/>
      <c r="T3144" s="246"/>
      <c r="U3144" s="246"/>
      <c r="V3144" s="246"/>
      <c r="W3144" s="246"/>
      <c r="X3144" s="246"/>
      <c r="Y3144" s="246"/>
      <c r="Z3144" s="246"/>
      <c r="AA3144" s="246"/>
      <c r="AB3144" s="246"/>
      <c r="AC3144" s="246"/>
      <c r="AD3144" s="246"/>
      <c r="AE3144" s="246"/>
      <c r="AF3144" s="246"/>
      <c r="AG3144" s="246"/>
      <c r="AH3144" s="246"/>
      <c r="AI3144" s="246"/>
      <c r="AJ3144" s="246"/>
      <c r="AK3144" s="246"/>
      <c r="AL3144" s="246"/>
    </row>
    <row r="3145" spans="3:38" s="47" customFormat="1" ht="38.25" customHeight="1" x14ac:dyDescent="0.25">
      <c r="C3145" s="243"/>
      <c r="H3145" s="243"/>
      <c r="L3145" s="282"/>
      <c r="M3145" s="243"/>
      <c r="O3145" s="243"/>
      <c r="P3145" s="246"/>
      <c r="Q3145" s="246"/>
      <c r="R3145" s="246"/>
      <c r="S3145" s="246"/>
      <c r="T3145" s="246"/>
      <c r="U3145" s="246"/>
      <c r="V3145" s="246"/>
      <c r="W3145" s="246"/>
      <c r="X3145" s="246"/>
      <c r="Y3145" s="246"/>
      <c r="Z3145" s="246"/>
      <c r="AA3145" s="246"/>
      <c r="AB3145" s="246"/>
      <c r="AC3145" s="246"/>
      <c r="AD3145" s="246"/>
      <c r="AE3145" s="246"/>
      <c r="AF3145" s="246"/>
      <c r="AG3145" s="246"/>
      <c r="AH3145" s="246"/>
      <c r="AI3145" s="246"/>
      <c r="AJ3145" s="246"/>
      <c r="AK3145" s="246"/>
      <c r="AL3145" s="246"/>
    </row>
    <row r="3146" spans="3:38" s="47" customFormat="1" ht="38.25" customHeight="1" x14ac:dyDescent="0.25">
      <c r="C3146" s="243"/>
      <c r="H3146" s="243"/>
      <c r="L3146" s="282"/>
      <c r="M3146" s="243"/>
      <c r="O3146" s="243"/>
      <c r="P3146" s="246"/>
      <c r="Q3146" s="246"/>
      <c r="R3146" s="246"/>
      <c r="S3146" s="246"/>
      <c r="T3146" s="246"/>
      <c r="U3146" s="246"/>
      <c r="V3146" s="246"/>
      <c r="W3146" s="246"/>
      <c r="X3146" s="246"/>
      <c r="Y3146" s="246"/>
      <c r="Z3146" s="246"/>
      <c r="AA3146" s="246"/>
      <c r="AB3146" s="246"/>
      <c r="AC3146" s="246"/>
      <c r="AD3146" s="246"/>
      <c r="AE3146" s="246"/>
      <c r="AF3146" s="246"/>
      <c r="AG3146" s="246"/>
      <c r="AH3146" s="246"/>
      <c r="AI3146" s="246"/>
      <c r="AJ3146" s="246"/>
      <c r="AK3146" s="246"/>
      <c r="AL3146" s="246"/>
    </row>
    <row r="3147" spans="3:38" s="47" customFormat="1" ht="38.25" customHeight="1" x14ac:dyDescent="0.25">
      <c r="C3147" s="243"/>
      <c r="H3147" s="243"/>
      <c r="L3147" s="282"/>
      <c r="M3147" s="243"/>
      <c r="O3147" s="243"/>
      <c r="P3147" s="246"/>
      <c r="Q3147" s="246"/>
      <c r="R3147" s="246"/>
      <c r="S3147" s="246"/>
      <c r="T3147" s="246"/>
      <c r="U3147" s="246"/>
      <c r="V3147" s="246"/>
      <c r="W3147" s="246"/>
      <c r="X3147" s="246"/>
      <c r="Y3147" s="246"/>
      <c r="Z3147" s="246"/>
      <c r="AA3147" s="246"/>
      <c r="AB3147" s="246"/>
      <c r="AC3147" s="246"/>
      <c r="AD3147" s="246"/>
      <c r="AE3147" s="246"/>
      <c r="AF3147" s="246"/>
      <c r="AG3147" s="246"/>
      <c r="AH3147" s="246"/>
      <c r="AI3147" s="246"/>
      <c r="AJ3147" s="246"/>
      <c r="AK3147" s="246"/>
      <c r="AL3147" s="246"/>
    </row>
    <row r="3148" spans="3:38" s="47" customFormat="1" ht="38.25" customHeight="1" x14ac:dyDescent="0.25">
      <c r="C3148" s="243"/>
      <c r="H3148" s="243"/>
      <c r="L3148" s="282"/>
      <c r="M3148" s="243"/>
      <c r="O3148" s="243"/>
      <c r="P3148" s="246"/>
      <c r="Q3148" s="246"/>
      <c r="R3148" s="246"/>
      <c r="S3148" s="246"/>
      <c r="T3148" s="246"/>
      <c r="U3148" s="246"/>
      <c r="V3148" s="246"/>
      <c r="W3148" s="246"/>
      <c r="X3148" s="246"/>
      <c r="Y3148" s="246"/>
      <c r="Z3148" s="246"/>
      <c r="AA3148" s="246"/>
      <c r="AB3148" s="246"/>
      <c r="AC3148" s="246"/>
      <c r="AD3148" s="246"/>
      <c r="AE3148" s="246"/>
      <c r="AF3148" s="246"/>
      <c r="AG3148" s="246"/>
      <c r="AH3148" s="246"/>
      <c r="AI3148" s="246"/>
      <c r="AJ3148" s="246"/>
      <c r="AK3148" s="246"/>
      <c r="AL3148" s="246"/>
    </row>
    <row r="3149" spans="3:38" s="47" customFormat="1" ht="38.25" customHeight="1" x14ac:dyDescent="0.25">
      <c r="C3149" s="243"/>
      <c r="H3149" s="243"/>
      <c r="L3149" s="282"/>
      <c r="M3149" s="243"/>
      <c r="O3149" s="243"/>
      <c r="P3149" s="246"/>
      <c r="Q3149" s="246"/>
      <c r="R3149" s="246"/>
      <c r="S3149" s="246"/>
      <c r="T3149" s="246"/>
      <c r="U3149" s="246"/>
      <c r="V3149" s="246"/>
      <c r="W3149" s="246"/>
      <c r="X3149" s="246"/>
      <c r="Y3149" s="246"/>
      <c r="Z3149" s="246"/>
      <c r="AA3149" s="246"/>
      <c r="AB3149" s="246"/>
      <c r="AC3149" s="246"/>
      <c r="AD3149" s="246"/>
      <c r="AE3149" s="246"/>
      <c r="AF3149" s="246"/>
      <c r="AG3149" s="246"/>
      <c r="AH3149" s="246"/>
      <c r="AI3149" s="246"/>
      <c r="AJ3149" s="246"/>
      <c r="AK3149" s="246"/>
      <c r="AL3149" s="246"/>
    </row>
    <row r="3150" spans="3:38" s="47" customFormat="1" ht="38.25" customHeight="1" x14ac:dyDescent="0.25">
      <c r="C3150" s="243"/>
      <c r="H3150" s="243"/>
      <c r="L3150" s="282"/>
      <c r="M3150" s="243"/>
      <c r="O3150" s="243"/>
      <c r="P3150" s="246"/>
      <c r="Q3150" s="246"/>
      <c r="R3150" s="246"/>
      <c r="S3150" s="246"/>
      <c r="T3150" s="246"/>
      <c r="U3150" s="246"/>
      <c r="V3150" s="246"/>
      <c r="W3150" s="246"/>
      <c r="X3150" s="246"/>
      <c r="Y3150" s="246"/>
      <c r="Z3150" s="246"/>
      <c r="AA3150" s="246"/>
      <c r="AB3150" s="246"/>
      <c r="AC3150" s="246"/>
      <c r="AD3150" s="246"/>
      <c r="AE3150" s="246"/>
      <c r="AF3150" s="246"/>
      <c r="AG3150" s="246"/>
      <c r="AH3150" s="246"/>
      <c r="AI3150" s="246"/>
      <c r="AJ3150" s="246"/>
      <c r="AK3150" s="246"/>
      <c r="AL3150" s="246"/>
    </row>
    <row r="3151" spans="3:38" s="47" customFormat="1" ht="38.25" customHeight="1" x14ac:dyDescent="0.25">
      <c r="C3151" s="243"/>
      <c r="H3151" s="243"/>
      <c r="L3151" s="282"/>
      <c r="M3151" s="243"/>
      <c r="O3151" s="243"/>
      <c r="P3151" s="246"/>
      <c r="Q3151" s="246"/>
      <c r="R3151" s="246"/>
      <c r="S3151" s="246"/>
      <c r="T3151" s="246"/>
      <c r="U3151" s="246"/>
      <c r="V3151" s="246"/>
      <c r="W3151" s="246"/>
      <c r="X3151" s="246"/>
      <c r="Y3151" s="246"/>
      <c r="Z3151" s="246"/>
      <c r="AA3151" s="246"/>
      <c r="AB3151" s="246"/>
      <c r="AC3151" s="246"/>
      <c r="AD3151" s="246"/>
      <c r="AE3151" s="246"/>
      <c r="AF3151" s="246"/>
      <c r="AG3151" s="246"/>
      <c r="AH3151" s="246"/>
      <c r="AI3151" s="246"/>
      <c r="AJ3151" s="246"/>
      <c r="AK3151" s="246"/>
      <c r="AL3151" s="246"/>
    </row>
    <row r="3152" spans="3:38" s="47" customFormat="1" ht="38.25" customHeight="1" x14ac:dyDescent="0.25">
      <c r="C3152" s="243"/>
      <c r="H3152" s="243"/>
      <c r="L3152" s="282"/>
      <c r="M3152" s="243"/>
      <c r="O3152" s="243"/>
      <c r="P3152" s="246"/>
      <c r="Q3152" s="246"/>
      <c r="R3152" s="246"/>
      <c r="S3152" s="246"/>
      <c r="T3152" s="246"/>
      <c r="U3152" s="246"/>
      <c r="V3152" s="246"/>
      <c r="W3152" s="246"/>
      <c r="X3152" s="246"/>
      <c r="Y3152" s="246"/>
      <c r="Z3152" s="246"/>
      <c r="AA3152" s="246"/>
      <c r="AB3152" s="246"/>
      <c r="AC3152" s="246"/>
      <c r="AD3152" s="246"/>
      <c r="AE3152" s="246"/>
      <c r="AF3152" s="246"/>
      <c r="AG3152" s="246"/>
      <c r="AH3152" s="246"/>
      <c r="AI3152" s="246"/>
      <c r="AJ3152" s="246"/>
      <c r="AK3152" s="246"/>
      <c r="AL3152" s="246"/>
    </row>
    <row r="3153" spans="3:38" s="47" customFormat="1" ht="38.25" customHeight="1" x14ac:dyDescent="0.25">
      <c r="C3153" s="243"/>
      <c r="H3153" s="243"/>
      <c r="L3153" s="282"/>
      <c r="M3153" s="243"/>
      <c r="O3153" s="243"/>
      <c r="P3153" s="246"/>
      <c r="Q3153" s="246"/>
      <c r="R3153" s="246"/>
      <c r="S3153" s="246"/>
      <c r="T3153" s="246"/>
      <c r="U3153" s="246"/>
      <c r="V3153" s="246"/>
      <c r="W3153" s="246"/>
      <c r="X3153" s="246"/>
      <c r="Y3153" s="246"/>
      <c r="Z3153" s="246"/>
      <c r="AA3153" s="246"/>
      <c r="AB3153" s="246"/>
      <c r="AC3153" s="246"/>
      <c r="AD3153" s="246"/>
      <c r="AE3153" s="246"/>
      <c r="AF3153" s="246"/>
      <c r="AG3153" s="246"/>
      <c r="AH3153" s="246"/>
      <c r="AI3153" s="246"/>
      <c r="AJ3153" s="246"/>
      <c r="AK3153" s="246"/>
      <c r="AL3153" s="246"/>
    </row>
    <row r="3154" spans="3:38" s="47" customFormat="1" ht="38.25" customHeight="1" x14ac:dyDescent="0.25">
      <c r="C3154" s="243"/>
      <c r="H3154" s="243"/>
      <c r="L3154" s="282"/>
      <c r="M3154" s="243"/>
      <c r="O3154" s="243"/>
      <c r="P3154" s="246"/>
      <c r="Q3154" s="246"/>
      <c r="R3154" s="246"/>
      <c r="S3154" s="246"/>
      <c r="T3154" s="246"/>
      <c r="U3154" s="246"/>
      <c r="V3154" s="246"/>
      <c r="W3154" s="246"/>
      <c r="X3154" s="246"/>
      <c r="Y3154" s="246"/>
      <c r="Z3154" s="246"/>
      <c r="AA3154" s="246"/>
      <c r="AB3154" s="246"/>
      <c r="AC3154" s="246"/>
      <c r="AD3154" s="246"/>
      <c r="AE3154" s="246"/>
      <c r="AF3154" s="246"/>
      <c r="AG3154" s="246"/>
      <c r="AH3154" s="246"/>
      <c r="AI3154" s="246"/>
      <c r="AJ3154" s="246"/>
      <c r="AK3154" s="246"/>
      <c r="AL3154" s="246"/>
    </row>
    <row r="3155" spans="3:38" s="47" customFormat="1" ht="38.25" customHeight="1" x14ac:dyDescent="0.25">
      <c r="C3155" s="243"/>
      <c r="H3155" s="243"/>
      <c r="L3155" s="282"/>
      <c r="M3155" s="243"/>
      <c r="O3155" s="243"/>
      <c r="P3155" s="246"/>
      <c r="Q3155" s="246"/>
      <c r="R3155" s="246"/>
      <c r="S3155" s="246"/>
      <c r="T3155" s="246"/>
      <c r="U3155" s="246"/>
      <c r="V3155" s="246"/>
      <c r="W3155" s="246"/>
      <c r="X3155" s="246"/>
      <c r="Y3155" s="246"/>
      <c r="Z3155" s="246"/>
      <c r="AA3155" s="246"/>
      <c r="AB3155" s="246"/>
      <c r="AC3155" s="246"/>
      <c r="AD3155" s="246"/>
      <c r="AE3155" s="246"/>
      <c r="AF3155" s="246"/>
      <c r="AG3155" s="246"/>
      <c r="AH3155" s="246"/>
      <c r="AI3155" s="246"/>
      <c r="AJ3155" s="246"/>
      <c r="AK3155" s="246"/>
      <c r="AL3155" s="246"/>
    </row>
    <row r="3156" spans="3:38" s="47" customFormat="1" ht="38.25" customHeight="1" x14ac:dyDescent="0.25">
      <c r="C3156" s="243"/>
      <c r="H3156" s="243"/>
      <c r="L3156" s="282"/>
      <c r="M3156" s="243"/>
      <c r="O3156" s="243"/>
      <c r="P3156" s="246"/>
      <c r="Q3156" s="246"/>
      <c r="R3156" s="246"/>
      <c r="S3156" s="246"/>
      <c r="T3156" s="246"/>
      <c r="U3156" s="246"/>
      <c r="V3156" s="246"/>
      <c r="W3156" s="246"/>
      <c r="X3156" s="246"/>
      <c r="Y3156" s="246"/>
      <c r="Z3156" s="246"/>
      <c r="AA3156" s="246"/>
      <c r="AB3156" s="246"/>
      <c r="AC3156" s="246"/>
      <c r="AD3156" s="246"/>
      <c r="AE3156" s="246"/>
      <c r="AF3156" s="246"/>
      <c r="AG3156" s="246"/>
      <c r="AH3156" s="246"/>
      <c r="AI3156" s="246"/>
      <c r="AJ3156" s="246"/>
      <c r="AK3156" s="246"/>
      <c r="AL3156" s="246"/>
    </row>
    <row r="3157" spans="3:38" s="47" customFormat="1" ht="38.25" customHeight="1" x14ac:dyDescent="0.25">
      <c r="C3157" s="243"/>
      <c r="H3157" s="243"/>
      <c r="L3157" s="282"/>
      <c r="M3157" s="243"/>
      <c r="O3157" s="243"/>
      <c r="P3157" s="246"/>
      <c r="Q3157" s="246"/>
      <c r="R3157" s="246"/>
      <c r="S3157" s="246"/>
      <c r="T3157" s="246"/>
      <c r="U3157" s="246"/>
      <c r="V3157" s="246"/>
      <c r="W3157" s="246"/>
      <c r="X3157" s="246"/>
      <c r="Y3157" s="246"/>
      <c r="Z3157" s="246"/>
      <c r="AA3157" s="246"/>
      <c r="AB3157" s="246"/>
      <c r="AC3157" s="246"/>
      <c r="AD3157" s="246"/>
      <c r="AE3157" s="246"/>
      <c r="AF3157" s="246"/>
      <c r="AG3157" s="246"/>
      <c r="AH3157" s="246"/>
      <c r="AI3157" s="246"/>
      <c r="AJ3157" s="246"/>
      <c r="AK3157" s="246"/>
      <c r="AL3157" s="246"/>
    </row>
    <row r="3158" spans="3:38" s="47" customFormat="1" ht="38.25" customHeight="1" x14ac:dyDescent="0.25">
      <c r="C3158" s="243"/>
      <c r="H3158" s="243"/>
      <c r="L3158" s="282"/>
      <c r="M3158" s="243"/>
      <c r="O3158" s="243"/>
      <c r="P3158" s="246"/>
      <c r="Q3158" s="246"/>
      <c r="R3158" s="246"/>
      <c r="S3158" s="246"/>
      <c r="T3158" s="246"/>
      <c r="U3158" s="246"/>
      <c r="V3158" s="246"/>
      <c r="W3158" s="246"/>
      <c r="X3158" s="246"/>
      <c r="Y3158" s="246"/>
      <c r="Z3158" s="246"/>
      <c r="AA3158" s="246"/>
      <c r="AB3158" s="246"/>
      <c r="AC3158" s="246"/>
      <c r="AD3158" s="246"/>
      <c r="AE3158" s="246"/>
      <c r="AF3158" s="246"/>
      <c r="AG3158" s="246"/>
      <c r="AH3158" s="246"/>
      <c r="AI3158" s="246"/>
      <c r="AJ3158" s="246"/>
      <c r="AK3158" s="246"/>
      <c r="AL3158" s="246"/>
    </row>
    <row r="3159" spans="3:38" s="47" customFormat="1" ht="38.25" customHeight="1" x14ac:dyDescent="0.25">
      <c r="C3159" s="243"/>
      <c r="H3159" s="243"/>
      <c r="L3159" s="282"/>
      <c r="M3159" s="243"/>
      <c r="O3159" s="243"/>
      <c r="P3159" s="246"/>
      <c r="Q3159" s="246"/>
      <c r="R3159" s="246"/>
      <c r="S3159" s="246"/>
      <c r="T3159" s="246"/>
      <c r="U3159" s="246"/>
      <c r="V3159" s="246"/>
      <c r="W3159" s="246"/>
      <c r="X3159" s="246"/>
      <c r="Y3159" s="246"/>
      <c r="Z3159" s="246"/>
      <c r="AA3159" s="246"/>
      <c r="AB3159" s="246"/>
      <c r="AC3159" s="246"/>
      <c r="AD3159" s="246"/>
      <c r="AE3159" s="246"/>
      <c r="AF3159" s="246"/>
      <c r="AG3159" s="246"/>
      <c r="AH3159" s="246"/>
      <c r="AI3159" s="246"/>
      <c r="AJ3159" s="246"/>
      <c r="AK3159" s="246"/>
      <c r="AL3159" s="246"/>
    </row>
    <row r="3160" spans="3:38" s="47" customFormat="1" ht="38.25" customHeight="1" x14ac:dyDescent="0.25">
      <c r="C3160" s="243"/>
      <c r="H3160" s="243"/>
      <c r="L3160" s="282"/>
      <c r="M3160" s="243"/>
      <c r="O3160" s="243"/>
      <c r="P3160" s="246"/>
      <c r="Q3160" s="246"/>
      <c r="R3160" s="246"/>
      <c r="S3160" s="246"/>
      <c r="T3160" s="246"/>
      <c r="U3160" s="246"/>
      <c r="V3160" s="246"/>
      <c r="W3160" s="246"/>
      <c r="X3160" s="246"/>
      <c r="Y3160" s="246"/>
      <c r="Z3160" s="246"/>
      <c r="AA3160" s="246"/>
      <c r="AB3160" s="246"/>
      <c r="AC3160" s="246"/>
      <c r="AD3160" s="246"/>
      <c r="AE3160" s="246"/>
      <c r="AF3160" s="246"/>
      <c r="AG3160" s="246"/>
      <c r="AH3160" s="246"/>
      <c r="AI3160" s="246"/>
      <c r="AJ3160" s="246"/>
      <c r="AK3160" s="246"/>
      <c r="AL3160" s="246"/>
    </row>
    <row r="3161" spans="3:38" s="47" customFormat="1" ht="38.25" customHeight="1" x14ac:dyDescent="0.25">
      <c r="C3161" s="243"/>
      <c r="H3161" s="243"/>
      <c r="L3161" s="282"/>
      <c r="M3161" s="243"/>
      <c r="O3161" s="243"/>
      <c r="P3161" s="246"/>
      <c r="Q3161" s="246"/>
      <c r="R3161" s="246"/>
      <c r="S3161" s="246"/>
      <c r="T3161" s="246"/>
      <c r="U3161" s="246"/>
      <c r="V3161" s="246"/>
      <c r="W3161" s="246"/>
      <c r="X3161" s="246"/>
      <c r="Y3161" s="246"/>
      <c r="Z3161" s="246"/>
      <c r="AA3161" s="246"/>
      <c r="AB3161" s="246"/>
      <c r="AC3161" s="246"/>
      <c r="AD3161" s="246"/>
      <c r="AE3161" s="246"/>
      <c r="AF3161" s="246"/>
      <c r="AG3161" s="246"/>
      <c r="AH3161" s="246"/>
      <c r="AI3161" s="246"/>
      <c r="AJ3161" s="246"/>
      <c r="AK3161" s="246"/>
      <c r="AL3161" s="246"/>
    </row>
    <row r="3162" spans="3:38" s="47" customFormat="1" ht="38.25" customHeight="1" x14ac:dyDescent="0.25">
      <c r="C3162" s="243"/>
      <c r="H3162" s="243"/>
      <c r="L3162" s="282"/>
      <c r="M3162" s="243"/>
      <c r="O3162" s="243"/>
      <c r="P3162" s="246"/>
      <c r="Q3162" s="246"/>
      <c r="R3162" s="246"/>
      <c r="S3162" s="246"/>
      <c r="T3162" s="246"/>
      <c r="U3162" s="246"/>
      <c r="V3162" s="246"/>
      <c r="W3162" s="246"/>
      <c r="X3162" s="246"/>
      <c r="Y3162" s="246"/>
      <c r="Z3162" s="246"/>
      <c r="AA3162" s="246"/>
      <c r="AB3162" s="246"/>
      <c r="AC3162" s="246"/>
      <c r="AD3162" s="246"/>
      <c r="AE3162" s="246"/>
      <c r="AF3162" s="246"/>
      <c r="AG3162" s="246"/>
      <c r="AH3162" s="246"/>
      <c r="AI3162" s="246"/>
      <c r="AJ3162" s="246"/>
      <c r="AK3162" s="246"/>
      <c r="AL3162" s="246"/>
    </row>
    <row r="3163" spans="3:38" s="47" customFormat="1" ht="38.25" customHeight="1" x14ac:dyDescent="0.25">
      <c r="C3163" s="243"/>
      <c r="H3163" s="243"/>
      <c r="L3163" s="282"/>
      <c r="M3163" s="243"/>
      <c r="O3163" s="243"/>
      <c r="P3163" s="246"/>
      <c r="Q3163" s="246"/>
      <c r="R3163" s="246"/>
      <c r="S3163" s="246"/>
      <c r="T3163" s="246"/>
      <c r="U3163" s="246"/>
      <c r="V3163" s="246"/>
      <c r="W3163" s="246"/>
      <c r="X3163" s="246"/>
      <c r="Y3163" s="246"/>
      <c r="Z3163" s="246"/>
      <c r="AA3163" s="246"/>
      <c r="AB3163" s="246"/>
      <c r="AC3163" s="246"/>
      <c r="AD3163" s="246"/>
      <c r="AE3163" s="246"/>
      <c r="AF3163" s="246"/>
      <c r="AG3163" s="246"/>
      <c r="AH3163" s="246"/>
      <c r="AI3163" s="246"/>
      <c r="AJ3163" s="246"/>
      <c r="AK3163" s="246"/>
      <c r="AL3163" s="246"/>
    </row>
    <row r="3164" spans="3:38" s="47" customFormat="1" ht="38.25" customHeight="1" x14ac:dyDescent="0.25">
      <c r="C3164" s="243"/>
      <c r="H3164" s="243"/>
      <c r="L3164" s="282"/>
      <c r="M3164" s="243"/>
      <c r="O3164" s="243"/>
      <c r="P3164" s="246"/>
      <c r="Q3164" s="246"/>
      <c r="R3164" s="246"/>
      <c r="S3164" s="246"/>
      <c r="T3164" s="246"/>
      <c r="U3164" s="246"/>
      <c r="V3164" s="246"/>
      <c r="W3164" s="246"/>
      <c r="X3164" s="246"/>
      <c r="Y3164" s="246"/>
      <c r="Z3164" s="246"/>
      <c r="AA3164" s="246"/>
      <c r="AB3164" s="246"/>
      <c r="AC3164" s="246"/>
      <c r="AD3164" s="246"/>
      <c r="AE3164" s="246"/>
      <c r="AF3164" s="246"/>
      <c r="AG3164" s="246"/>
      <c r="AH3164" s="246"/>
      <c r="AI3164" s="246"/>
      <c r="AJ3164" s="246"/>
      <c r="AK3164" s="246"/>
      <c r="AL3164" s="246"/>
    </row>
    <row r="3165" spans="3:38" s="47" customFormat="1" ht="38.25" customHeight="1" x14ac:dyDescent="0.25">
      <c r="C3165" s="243"/>
      <c r="H3165" s="243"/>
      <c r="L3165" s="282"/>
      <c r="M3165" s="243"/>
      <c r="O3165" s="243"/>
      <c r="P3165" s="246"/>
      <c r="Q3165" s="246"/>
      <c r="R3165" s="246"/>
      <c r="S3165" s="246"/>
      <c r="T3165" s="246"/>
      <c r="U3165" s="246"/>
      <c r="V3165" s="246"/>
      <c r="W3165" s="246"/>
      <c r="X3165" s="246"/>
      <c r="Y3165" s="246"/>
      <c r="Z3165" s="246"/>
      <c r="AA3165" s="246"/>
      <c r="AB3165" s="246"/>
      <c r="AC3165" s="246"/>
      <c r="AD3165" s="246"/>
      <c r="AE3165" s="246"/>
      <c r="AF3165" s="246"/>
      <c r="AG3165" s="246"/>
      <c r="AH3165" s="246"/>
      <c r="AI3165" s="246"/>
      <c r="AJ3165" s="246"/>
      <c r="AK3165" s="246"/>
      <c r="AL3165" s="246"/>
    </row>
    <row r="3166" spans="3:38" s="47" customFormat="1" ht="38.25" customHeight="1" x14ac:dyDescent="0.25">
      <c r="C3166" s="243"/>
      <c r="H3166" s="243"/>
      <c r="L3166" s="282"/>
      <c r="M3166" s="243"/>
      <c r="O3166" s="243"/>
      <c r="P3166" s="246"/>
      <c r="Q3166" s="246"/>
      <c r="R3166" s="246"/>
      <c r="S3166" s="246"/>
      <c r="T3166" s="246"/>
      <c r="U3166" s="246"/>
      <c r="V3166" s="246"/>
      <c r="W3166" s="246"/>
      <c r="X3166" s="246"/>
      <c r="Y3166" s="246"/>
      <c r="Z3166" s="246"/>
      <c r="AA3166" s="246"/>
      <c r="AB3166" s="246"/>
      <c r="AC3166" s="246"/>
      <c r="AD3166" s="246"/>
      <c r="AE3166" s="246"/>
      <c r="AF3166" s="246"/>
      <c r="AG3166" s="246"/>
      <c r="AH3166" s="246"/>
      <c r="AI3166" s="246"/>
      <c r="AJ3166" s="246"/>
      <c r="AK3166" s="246"/>
      <c r="AL3166" s="246"/>
    </row>
    <row r="3167" spans="3:38" s="47" customFormat="1" ht="38.25" customHeight="1" x14ac:dyDescent="0.25">
      <c r="C3167" s="243"/>
      <c r="H3167" s="243"/>
      <c r="L3167" s="282"/>
      <c r="M3167" s="243"/>
      <c r="O3167" s="243"/>
      <c r="P3167" s="246"/>
      <c r="Q3167" s="246"/>
      <c r="R3167" s="246"/>
      <c r="S3167" s="246"/>
      <c r="T3167" s="246"/>
      <c r="U3167" s="246"/>
      <c r="V3167" s="246"/>
      <c r="W3167" s="246"/>
      <c r="X3167" s="246"/>
      <c r="Y3167" s="246"/>
      <c r="Z3167" s="246"/>
      <c r="AA3167" s="246"/>
      <c r="AB3167" s="246"/>
      <c r="AC3167" s="246"/>
      <c r="AD3167" s="246"/>
      <c r="AE3167" s="246"/>
      <c r="AF3167" s="246"/>
      <c r="AG3167" s="246"/>
      <c r="AH3167" s="246"/>
      <c r="AI3167" s="246"/>
      <c r="AJ3167" s="246"/>
      <c r="AK3167" s="246"/>
      <c r="AL3167" s="246"/>
    </row>
    <row r="3168" spans="3:38" s="47" customFormat="1" ht="38.25" customHeight="1" x14ac:dyDescent="0.25">
      <c r="C3168" s="243"/>
      <c r="H3168" s="243"/>
      <c r="L3168" s="282"/>
      <c r="M3168" s="243"/>
      <c r="O3168" s="243"/>
      <c r="P3168" s="246"/>
      <c r="Q3168" s="246"/>
      <c r="R3168" s="246"/>
      <c r="S3168" s="246"/>
      <c r="T3168" s="246"/>
      <c r="U3168" s="246"/>
      <c r="V3168" s="246"/>
      <c r="W3168" s="246"/>
      <c r="X3168" s="246"/>
      <c r="Y3168" s="246"/>
      <c r="Z3168" s="246"/>
      <c r="AA3168" s="246"/>
      <c r="AB3168" s="246"/>
      <c r="AC3168" s="246"/>
      <c r="AD3168" s="246"/>
      <c r="AE3168" s="246"/>
      <c r="AF3168" s="246"/>
      <c r="AG3168" s="246"/>
      <c r="AH3168" s="246"/>
      <c r="AI3168" s="246"/>
      <c r="AJ3168" s="246"/>
      <c r="AK3168" s="246"/>
      <c r="AL3168" s="246"/>
    </row>
    <row r="3169" spans="3:38" s="47" customFormat="1" ht="38.25" customHeight="1" x14ac:dyDescent="0.25">
      <c r="C3169" s="243"/>
      <c r="H3169" s="243"/>
      <c r="L3169" s="282"/>
      <c r="M3169" s="243"/>
      <c r="O3169" s="243"/>
      <c r="P3169" s="246"/>
      <c r="Q3169" s="246"/>
      <c r="R3169" s="246"/>
      <c r="S3169" s="246"/>
      <c r="T3169" s="246"/>
      <c r="U3169" s="246"/>
      <c r="V3169" s="246"/>
      <c r="W3169" s="246"/>
      <c r="X3169" s="246"/>
      <c r="Y3169" s="246"/>
      <c r="Z3169" s="246"/>
      <c r="AA3169" s="246"/>
      <c r="AB3169" s="246"/>
      <c r="AC3169" s="246"/>
      <c r="AD3169" s="246"/>
      <c r="AE3169" s="246"/>
      <c r="AF3169" s="246"/>
      <c r="AG3169" s="246"/>
      <c r="AH3169" s="246"/>
      <c r="AI3169" s="246"/>
      <c r="AJ3169" s="246"/>
      <c r="AK3169" s="246"/>
      <c r="AL3169" s="246"/>
    </row>
    <row r="3170" spans="3:38" s="47" customFormat="1" ht="38.25" customHeight="1" x14ac:dyDescent="0.25">
      <c r="C3170" s="243"/>
      <c r="H3170" s="243"/>
      <c r="L3170" s="282"/>
      <c r="M3170" s="243"/>
      <c r="O3170" s="243"/>
      <c r="P3170" s="246"/>
      <c r="Q3170" s="246"/>
      <c r="R3170" s="246"/>
      <c r="S3170" s="246"/>
      <c r="T3170" s="246"/>
      <c r="U3170" s="246"/>
      <c r="V3170" s="246"/>
      <c r="W3170" s="246"/>
      <c r="X3170" s="246"/>
      <c r="Y3170" s="246"/>
      <c r="Z3170" s="246"/>
      <c r="AA3170" s="246"/>
      <c r="AB3170" s="246"/>
      <c r="AC3170" s="246"/>
      <c r="AD3170" s="246"/>
      <c r="AE3170" s="246"/>
      <c r="AF3170" s="246"/>
      <c r="AG3170" s="246"/>
      <c r="AH3170" s="246"/>
      <c r="AI3170" s="246"/>
      <c r="AJ3170" s="246"/>
      <c r="AK3170" s="246"/>
      <c r="AL3170" s="246"/>
    </row>
    <row r="3171" spans="3:38" s="47" customFormat="1" ht="38.25" customHeight="1" x14ac:dyDescent="0.25">
      <c r="C3171" s="243"/>
      <c r="H3171" s="243"/>
      <c r="L3171" s="282"/>
      <c r="M3171" s="243"/>
      <c r="O3171" s="243"/>
      <c r="P3171" s="246"/>
      <c r="Q3171" s="246"/>
      <c r="R3171" s="246"/>
      <c r="S3171" s="246"/>
      <c r="T3171" s="246"/>
      <c r="U3171" s="246"/>
      <c r="V3171" s="246"/>
      <c r="W3171" s="246"/>
      <c r="X3171" s="246"/>
      <c r="Y3171" s="246"/>
      <c r="Z3171" s="246"/>
      <c r="AA3171" s="246"/>
      <c r="AB3171" s="246"/>
      <c r="AC3171" s="246"/>
      <c r="AD3171" s="246"/>
      <c r="AE3171" s="246"/>
      <c r="AF3171" s="246"/>
      <c r="AG3171" s="246"/>
      <c r="AH3171" s="246"/>
      <c r="AI3171" s="246"/>
      <c r="AJ3171" s="246"/>
      <c r="AK3171" s="246"/>
      <c r="AL3171" s="246"/>
    </row>
    <row r="3172" spans="3:38" s="47" customFormat="1" ht="38.25" customHeight="1" x14ac:dyDescent="0.25">
      <c r="C3172" s="243"/>
      <c r="H3172" s="243"/>
      <c r="L3172" s="282"/>
      <c r="M3172" s="243"/>
      <c r="O3172" s="243"/>
      <c r="P3172" s="246"/>
      <c r="Q3172" s="246"/>
      <c r="R3172" s="246"/>
      <c r="S3172" s="246"/>
      <c r="T3172" s="246"/>
      <c r="U3172" s="246"/>
      <c r="V3172" s="246"/>
      <c r="W3172" s="246"/>
      <c r="X3172" s="246"/>
      <c r="Y3172" s="246"/>
      <c r="Z3172" s="246"/>
      <c r="AA3172" s="246"/>
      <c r="AB3172" s="246"/>
      <c r="AC3172" s="246"/>
      <c r="AD3172" s="246"/>
      <c r="AE3172" s="246"/>
      <c r="AF3172" s="246"/>
      <c r="AG3172" s="246"/>
      <c r="AH3172" s="246"/>
      <c r="AI3172" s="246"/>
      <c r="AJ3172" s="246"/>
      <c r="AK3172" s="246"/>
      <c r="AL3172" s="246"/>
    </row>
    <row r="3173" spans="3:38" s="47" customFormat="1" ht="38.25" customHeight="1" x14ac:dyDescent="0.25">
      <c r="C3173" s="243"/>
      <c r="H3173" s="243"/>
      <c r="L3173" s="282"/>
      <c r="M3173" s="243"/>
      <c r="O3173" s="243"/>
      <c r="P3173" s="246"/>
      <c r="Q3173" s="246"/>
      <c r="R3173" s="246"/>
      <c r="S3173" s="246"/>
      <c r="T3173" s="246"/>
      <c r="U3173" s="246"/>
      <c r="V3173" s="246"/>
      <c r="W3173" s="246"/>
      <c r="X3173" s="246"/>
      <c r="Y3173" s="246"/>
      <c r="Z3173" s="246"/>
      <c r="AA3173" s="246"/>
      <c r="AB3173" s="246"/>
      <c r="AC3173" s="246"/>
      <c r="AD3173" s="246"/>
      <c r="AE3173" s="246"/>
      <c r="AF3173" s="246"/>
      <c r="AG3173" s="246"/>
      <c r="AH3173" s="246"/>
      <c r="AI3173" s="246"/>
      <c r="AJ3173" s="246"/>
      <c r="AK3173" s="246"/>
      <c r="AL3173" s="246"/>
    </row>
    <row r="3174" spans="3:38" s="47" customFormat="1" ht="38.25" customHeight="1" x14ac:dyDescent="0.25">
      <c r="C3174" s="243"/>
      <c r="H3174" s="243"/>
      <c r="L3174" s="282"/>
      <c r="M3174" s="243"/>
      <c r="O3174" s="243"/>
      <c r="P3174" s="246"/>
      <c r="Q3174" s="246"/>
      <c r="R3174" s="246"/>
      <c r="S3174" s="246"/>
      <c r="T3174" s="246"/>
      <c r="U3174" s="246"/>
      <c r="V3174" s="246"/>
      <c r="W3174" s="246"/>
      <c r="X3174" s="246"/>
      <c r="Y3174" s="246"/>
      <c r="Z3174" s="246"/>
      <c r="AA3174" s="246"/>
      <c r="AB3174" s="246"/>
      <c r="AC3174" s="246"/>
      <c r="AD3174" s="246"/>
      <c r="AE3174" s="246"/>
      <c r="AF3174" s="246"/>
      <c r="AG3174" s="246"/>
      <c r="AH3174" s="246"/>
      <c r="AI3174" s="246"/>
      <c r="AJ3174" s="246"/>
      <c r="AK3174" s="246"/>
      <c r="AL3174" s="246"/>
    </row>
    <row r="3175" spans="3:38" s="47" customFormat="1" ht="38.25" customHeight="1" x14ac:dyDescent="0.25">
      <c r="C3175" s="243"/>
      <c r="H3175" s="243"/>
      <c r="L3175" s="282"/>
      <c r="M3175" s="243"/>
      <c r="O3175" s="243"/>
      <c r="P3175" s="246"/>
      <c r="Q3175" s="246"/>
      <c r="R3175" s="246"/>
      <c r="S3175" s="246"/>
      <c r="T3175" s="246"/>
      <c r="U3175" s="246"/>
      <c r="V3175" s="246"/>
      <c r="W3175" s="246"/>
      <c r="X3175" s="246"/>
      <c r="Y3175" s="246"/>
      <c r="Z3175" s="246"/>
      <c r="AA3175" s="246"/>
      <c r="AB3175" s="246"/>
      <c r="AC3175" s="246"/>
      <c r="AD3175" s="246"/>
      <c r="AE3175" s="246"/>
      <c r="AF3175" s="246"/>
      <c r="AG3175" s="246"/>
      <c r="AH3175" s="246"/>
      <c r="AI3175" s="246"/>
      <c r="AJ3175" s="246"/>
      <c r="AK3175" s="246"/>
      <c r="AL3175" s="246"/>
    </row>
    <row r="3176" spans="3:38" s="47" customFormat="1" ht="38.25" customHeight="1" x14ac:dyDescent="0.25">
      <c r="C3176" s="243"/>
      <c r="H3176" s="243"/>
      <c r="L3176" s="282"/>
      <c r="M3176" s="243"/>
      <c r="O3176" s="243"/>
      <c r="P3176" s="246"/>
      <c r="Q3176" s="246"/>
      <c r="R3176" s="246"/>
      <c r="S3176" s="246"/>
      <c r="T3176" s="246"/>
      <c r="U3176" s="246"/>
      <c r="V3176" s="246"/>
      <c r="W3176" s="246"/>
      <c r="X3176" s="246"/>
      <c r="Y3176" s="246"/>
      <c r="Z3176" s="246"/>
      <c r="AA3176" s="246"/>
      <c r="AB3176" s="246"/>
      <c r="AC3176" s="246"/>
      <c r="AD3176" s="246"/>
      <c r="AE3176" s="246"/>
      <c r="AF3176" s="246"/>
      <c r="AG3176" s="246"/>
      <c r="AH3176" s="246"/>
      <c r="AI3176" s="246"/>
      <c r="AJ3176" s="246"/>
      <c r="AK3176" s="246"/>
      <c r="AL3176" s="246"/>
    </row>
    <row r="3177" spans="3:38" s="47" customFormat="1" ht="38.25" customHeight="1" x14ac:dyDescent="0.25">
      <c r="C3177" s="243"/>
      <c r="H3177" s="243"/>
      <c r="L3177" s="282"/>
      <c r="M3177" s="243"/>
      <c r="O3177" s="243"/>
      <c r="P3177" s="246"/>
      <c r="Q3177" s="246"/>
      <c r="R3177" s="246"/>
      <c r="S3177" s="246"/>
      <c r="T3177" s="246"/>
      <c r="U3177" s="246"/>
      <c r="V3177" s="246"/>
      <c r="W3177" s="246"/>
      <c r="X3177" s="246"/>
      <c r="Y3177" s="246"/>
      <c r="Z3177" s="246"/>
      <c r="AA3177" s="246"/>
      <c r="AB3177" s="246"/>
      <c r="AC3177" s="246"/>
      <c r="AD3177" s="246"/>
      <c r="AE3177" s="246"/>
      <c r="AF3177" s="246"/>
      <c r="AG3177" s="246"/>
      <c r="AH3177" s="246"/>
      <c r="AI3177" s="246"/>
      <c r="AJ3177" s="246"/>
      <c r="AK3177" s="246"/>
      <c r="AL3177" s="246"/>
    </row>
    <row r="3178" spans="3:38" s="47" customFormat="1" ht="38.25" customHeight="1" x14ac:dyDescent="0.25">
      <c r="C3178" s="243"/>
      <c r="H3178" s="243"/>
      <c r="L3178" s="282"/>
      <c r="M3178" s="243"/>
      <c r="O3178" s="243"/>
      <c r="P3178" s="246"/>
      <c r="Q3178" s="246"/>
      <c r="R3178" s="246"/>
      <c r="S3178" s="246"/>
      <c r="T3178" s="246"/>
      <c r="U3178" s="246"/>
      <c r="V3178" s="246"/>
      <c r="W3178" s="246"/>
      <c r="X3178" s="246"/>
      <c r="Y3178" s="246"/>
      <c r="Z3178" s="246"/>
      <c r="AA3178" s="246"/>
      <c r="AB3178" s="246"/>
      <c r="AC3178" s="246"/>
      <c r="AD3178" s="246"/>
      <c r="AE3178" s="246"/>
      <c r="AF3178" s="246"/>
      <c r="AG3178" s="246"/>
      <c r="AH3178" s="246"/>
      <c r="AI3178" s="246"/>
      <c r="AJ3178" s="246"/>
      <c r="AK3178" s="246"/>
      <c r="AL3178" s="246"/>
    </row>
    <row r="3179" spans="3:38" s="47" customFormat="1" ht="38.25" customHeight="1" x14ac:dyDescent="0.25">
      <c r="C3179" s="243"/>
      <c r="H3179" s="243"/>
      <c r="L3179" s="282"/>
      <c r="M3179" s="243"/>
      <c r="O3179" s="243"/>
      <c r="P3179" s="246"/>
      <c r="Q3179" s="246"/>
      <c r="R3179" s="246"/>
      <c r="S3179" s="246"/>
      <c r="T3179" s="246"/>
      <c r="U3179" s="246"/>
      <c r="V3179" s="246"/>
      <c r="W3179" s="246"/>
      <c r="X3179" s="246"/>
      <c r="Y3179" s="246"/>
      <c r="Z3179" s="246"/>
      <c r="AA3179" s="246"/>
      <c r="AB3179" s="246"/>
      <c r="AC3179" s="246"/>
      <c r="AD3179" s="246"/>
      <c r="AE3179" s="246"/>
      <c r="AF3179" s="246"/>
      <c r="AG3179" s="246"/>
      <c r="AH3179" s="246"/>
      <c r="AI3179" s="246"/>
      <c r="AJ3179" s="246"/>
      <c r="AK3179" s="246"/>
      <c r="AL3179" s="246"/>
    </row>
    <row r="3180" spans="3:38" s="47" customFormat="1" ht="38.25" customHeight="1" x14ac:dyDescent="0.25">
      <c r="C3180" s="243"/>
      <c r="H3180" s="243"/>
      <c r="L3180" s="282"/>
      <c r="M3180" s="243"/>
      <c r="O3180" s="243"/>
      <c r="P3180" s="246"/>
      <c r="Q3180" s="246"/>
      <c r="R3180" s="246"/>
      <c r="S3180" s="246"/>
      <c r="T3180" s="246"/>
      <c r="U3180" s="246"/>
      <c r="V3180" s="246"/>
      <c r="W3180" s="246"/>
      <c r="X3180" s="246"/>
      <c r="Y3180" s="246"/>
      <c r="Z3180" s="246"/>
      <c r="AA3180" s="246"/>
      <c r="AB3180" s="246"/>
      <c r="AC3180" s="246"/>
      <c r="AD3180" s="246"/>
      <c r="AE3180" s="246"/>
      <c r="AF3180" s="246"/>
      <c r="AG3180" s="246"/>
      <c r="AH3180" s="246"/>
      <c r="AI3180" s="246"/>
      <c r="AJ3180" s="246"/>
      <c r="AK3180" s="246"/>
      <c r="AL3180" s="246"/>
    </row>
    <row r="3181" spans="3:38" s="47" customFormat="1" ht="38.25" customHeight="1" x14ac:dyDescent="0.25">
      <c r="C3181" s="243"/>
      <c r="H3181" s="243"/>
      <c r="L3181" s="282"/>
      <c r="M3181" s="243"/>
      <c r="O3181" s="243"/>
      <c r="P3181" s="246"/>
      <c r="Q3181" s="246"/>
      <c r="R3181" s="246"/>
      <c r="S3181" s="246"/>
      <c r="T3181" s="246"/>
      <c r="U3181" s="246"/>
      <c r="V3181" s="246"/>
      <c r="W3181" s="246"/>
      <c r="X3181" s="246"/>
      <c r="Y3181" s="246"/>
      <c r="Z3181" s="246"/>
      <c r="AA3181" s="246"/>
      <c r="AB3181" s="246"/>
      <c r="AC3181" s="246"/>
      <c r="AD3181" s="246"/>
      <c r="AE3181" s="246"/>
      <c r="AF3181" s="246"/>
      <c r="AG3181" s="246"/>
      <c r="AH3181" s="246"/>
      <c r="AI3181" s="246"/>
      <c r="AJ3181" s="246"/>
      <c r="AK3181" s="246"/>
      <c r="AL3181" s="246"/>
    </row>
    <row r="3182" spans="3:38" s="47" customFormat="1" ht="38.25" customHeight="1" x14ac:dyDescent="0.25">
      <c r="C3182" s="243"/>
      <c r="H3182" s="243"/>
      <c r="L3182" s="282"/>
      <c r="M3182" s="243"/>
      <c r="O3182" s="243"/>
      <c r="P3182" s="246"/>
      <c r="Q3182" s="246"/>
      <c r="R3182" s="246"/>
      <c r="S3182" s="246"/>
      <c r="T3182" s="246"/>
      <c r="U3182" s="246"/>
      <c r="V3182" s="246"/>
      <c r="W3182" s="246"/>
      <c r="X3182" s="246"/>
      <c r="Y3182" s="246"/>
      <c r="Z3182" s="246"/>
      <c r="AA3182" s="246"/>
      <c r="AB3182" s="246"/>
      <c r="AC3182" s="246"/>
      <c r="AD3182" s="246"/>
      <c r="AE3182" s="246"/>
      <c r="AF3182" s="246"/>
      <c r="AG3182" s="246"/>
      <c r="AH3182" s="246"/>
      <c r="AI3182" s="246"/>
      <c r="AJ3182" s="246"/>
      <c r="AK3182" s="246"/>
      <c r="AL3182" s="246"/>
    </row>
    <row r="3183" spans="3:38" s="47" customFormat="1" ht="38.25" customHeight="1" x14ac:dyDescent="0.25">
      <c r="C3183" s="243"/>
      <c r="H3183" s="243"/>
      <c r="L3183" s="282"/>
      <c r="M3183" s="243"/>
      <c r="O3183" s="243"/>
      <c r="P3183" s="246"/>
      <c r="Q3183" s="246"/>
      <c r="R3183" s="246"/>
      <c r="S3183" s="246"/>
      <c r="T3183" s="246"/>
      <c r="U3183" s="246"/>
      <c r="V3183" s="246"/>
      <c r="W3183" s="246"/>
      <c r="X3183" s="246"/>
      <c r="Y3183" s="246"/>
      <c r="Z3183" s="246"/>
      <c r="AA3183" s="246"/>
      <c r="AB3183" s="246"/>
      <c r="AC3183" s="246"/>
      <c r="AD3183" s="246"/>
      <c r="AE3183" s="246"/>
      <c r="AF3183" s="246"/>
      <c r="AG3183" s="246"/>
      <c r="AH3183" s="246"/>
      <c r="AI3183" s="246"/>
      <c r="AJ3183" s="246"/>
      <c r="AK3183" s="246"/>
      <c r="AL3183" s="246"/>
    </row>
    <row r="3184" spans="3:38" s="47" customFormat="1" ht="38.25" customHeight="1" x14ac:dyDescent="0.25">
      <c r="C3184" s="243"/>
      <c r="H3184" s="243"/>
      <c r="L3184" s="282"/>
      <c r="M3184" s="243"/>
      <c r="O3184" s="243"/>
      <c r="P3184" s="246"/>
      <c r="Q3184" s="246"/>
      <c r="R3184" s="246"/>
      <c r="S3184" s="246"/>
      <c r="T3184" s="246"/>
      <c r="U3184" s="246"/>
      <c r="V3184" s="246"/>
      <c r="W3184" s="246"/>
      <c r="X3184" s="246"/>
      <c r="Y3184" s="246"/>
      <c r="Z3184" s="246"/>
      <c r="AA3184" s="246"/>
      <c r="AB3184" s="246"/>
      <c r="AC3184" s="246"/>
      <c r="AD3184" s="246"/>
      <c r="AE3184" s="246"/>
      <c r="AF3184" s="246"/>
      <c r="AG3184" s="246"/>
      <c r="AH3184" s="246"/>
      <c r="AI3184" s="246"/>
      <c r="AJ3184" s="246"/>
      <c r="AK3184" s="246"/>
      <c r="AL3184" s="246"/>
    </row>
    <row r="3185" spans="3:38" s="47" customFormat="1" ht="38.25" customHeight="1" x14ac:dyDescent="0.25">
      <c r="C3185" s="243"/>
      <c r="H3185" s="243"/>
      <c r="L3185" s="282"/>
      <c r="M3185" s="243"/>
      <c r="O3185" s="243"/>
      <c r="P3185" s="246"/>
      <c r="Q3185" s="246"/>
      <c r="R3185" s="246"/>
      <c r="S3185" s="246"/>
      <c r="T3185" s="246"/>
      <c r="U3185" s="246"/>
      <c r="V3185" s="246"/>
      <c r="W3185" s="246"/>
      <c r="X3185" s="246"/>
      <c r="Y3185" s="246"/>
      <c r="Z3185" s="246"/>
      <c r="AA3185" s="246"/>
      <c r="AB3185" s="246"/>
      <c r="AC3185" s="246"/>
      <c r="AD3185" s="246"/>
      <c r="AE3185" s="246"/>
      <c r="AF3185" s="246"/>
      <c r="AG3185" s="246"/>
      <c r="AH3185" s="246"/>
      <c r="AI3185" s="246"/>
      <c r="AJ3185" s="246"/>
      <c r="AK3185" s="246"/>
      <c r="AL3185" s="246"/>
    </row>
    <row r="3186" spans="3:38" s="47" customFormat="1" ht="38.25" customHeight="1" x14ac:dyDescent="0.25">
      <c r="C3186" s="243"/>
      <c r="H3186" s="243"/>
      <c r="L3186" s="282"/>
      <c r="M3186" s="243"/>
      <c r="O3186" s="243"/>
      <c r="P3186" s="246"/>
      <c r="Q3186" s="246"/>
      <c r="R3186" s="246"/>
      <c r="S3186" s="246"/>
      <c r="T3186" s="246"/>
      <c r="U3186" s="246"/>
      <c r="V3186" s="246"/>
      <c r="W3186" s="246"/>
      <c r="X3186" s="246"/>
      <c r="Y3186" s="246"/>
      <c r="Z3186" s="246"/>
      <c r="AA3186" s="246"/>
      <c r="AB3186" s="246"/>
      <c r="AC3186" s="246"/>
      <c r="AD3186" s="246"/>
      <c r="AE3186" s="246"/>
      <c r="AF3186" s="246"/>
      <c r="AG3186" s="246"/>
      <c r="AH3186" s="246"/>
      <c r="AI3186" s="246"/>
      <c r="AJ3186" s="246"/>
      <c r="AK3186" s="246"/>
      <c r="AL3186" s="246"/>
    </row>
    <row r="3187" spans="3:38" s="47" customFormat="1" ht="38.25" customHeight="1" x14ac:dyDescent="0.25">
      <c r="C3187" s="243"/>
      <c r="H3187" s="243"/>
      <c r="L3187" s="282"/>
      <c r="M3187" s="243"/>
      <c r="O3187" s="243"/>
      <c r="P3187" s="246"/>
      <c r="Q3187" s="246"/>
      <c r="R3187" s="246"/>
      <c r="S3187" s="246"/>
      <c r="T3187" s="246"/>
      <c r="U3187" s="246"/>
      <c r="V3187" s="246"/>
      <c r="W3187" s="246"/>
      <c r="X3187" s="246"/>
      <c r="Y3187" s="246"/>
      <c r="Z3187" s="246"/>
      <c r="AA3187" s="246"/>
      <c r="AB3187" s="246"/>
      <c r="AC3187" s="246"/>
      <c r="AD3187" s="246"/>
      <c r="AE3187" s="246"/>
      <c r="AF3187" s="246"/>
      <c r="AG3187" s="246"/>
      <c r="AH3187" s="246"/>
      <c r="AI3187" s="246"/>
      <c r="AJ3187" s="246"/>
      <c r="AK3187" s="246"/>
      <c r="AL3187" s="246"/>
    </row>
    <row r="3188" spans="3:38" s="47" customFormat="1" ht="38.25" customHeight="1" x14ac:dyDescent="0.25">
      <c r="C3188" s="243"/>
      <c r="H3188" s="243"/>
      <c r="L3188" s="282"/>
      <c r="M3188" s="243"/>
      <c r="O3188" s="243"/>
      <c r="P3188" s="246"/>
      <c r="Q3188" s="246"/>
      <c r="R3188" s="246"/>
      <c r="S3188" s="246"/>
      <c r="T3188" s="246"/>
      <c r="U3188" s="246"/>
      <c r="V3188" s="246"/>
      <c r="W3188" s="246"/>
      <c r="X3188" s="246"/>
      <c r="Y3188" s="246"/>
      <c r="Z3188" s="246"/>
      <c r="AA3188" s="246"/>
      <c r="AB3188" s="246"/>
      <c r="AC3188" s="246"/>
      <c r="AD3188" s="246"/>
      <c r="AE3188" s="246"/>
      <c r="AF3188" s="246"/>
      <c r="AG3188" s="246"/>
      <c r="AH3188" s="246"/>
      <c r="AI3188" s="246"/>
      <c r="AJ3188" s="246"/>
      <c r="AK3188" s="246"/>
      <c r="AL3188" s="246"/>
    </row>
    <row r="3189" spans="3:38" s="47" customFormat="1" ht="38.25" customHeight="1" x14ac:dyDescent="0.25">
      <c r="C3189" s="243"/>
      <c r="H3189" s="243"/>
      <c r="L3189" s="282"/>
      <c r="M3189" s="243"/>
      <c r="O3189" s="243"/>
      <c r="P3189" s="246"/>
      <c r="Q3189" s="246"/>
      <c r="R3189" s="246"/>
      <c r="S3189" s="246"/>
      <c r="T3189" s="246"/>
      <c r="U3189" s="246"/>
      <c r="V3189" s="246"/>
      <c r="W3189" s="246"/>
      <c r="X3189" s="246"/>
      <c r="Y3189" s="246"/>
      <c r="Z3189" s="246"/>
      <c r="AA3189" s="246"/>
      <c r="AB3189" s="246"/>
      <c r="AC3189" s="246"/>
      <c r="AD3189" s="246"/>
      <c r="AE3189" s="246"/>
      <c r="AF3189" s="246"/>
      <c r="AG3189" s="246"/>
      <c r="AH3189" s="246"/>
      <c r="AI3189" s="246"/>
      <c r="AJ3189" s="246"/>
      <c r="AK3189" s="246"/>
      <c r="AL3189" s="246"/>
    </row>
    <row r="3190" spans="3:38" s="47" customFormat="1" ht="38.25" customHeight="1" x14ac:dyDescent="0.25">
      <c r="C3190" s="243"/>
      <c r="H3190" s="243"/>
      <c r="L3190" s="282"/>
      <c r="M3190" s="243"/>
      <c r="O3190" s="243"/>
      <c r="P3190" s="246"/>
      <c r="Q3190" s="246"/>
      <c r="R3190" s="246"/>
      <c r="S3190" s="246"/>
      <c r="T3190" s="246"/>
      <c r="U3190" s="246"/>
      <c r="V3190" s="246"/>
      <c r="W3190" s="246"/>
      <c r="X3190" s="246"/>
      <c r="Y3190" s="246"/>
      <c r="Z3190" s="246"/>
      <c r="AA3190" s="246"/>
      <c r="AB3190" s="246"/>
      <c r="AC3190" s="246"/>
      <c r="AD3190" s="246"/>
      <c r="AE3190" s="246"/>
      <c r="AF3190" s="246"/>
      <c r="AG3190" s="246"/>
      <c r="AH3190" s="246"/>
      <c r="AI3190" s="246"/>
      <c r="AJ3190" s="246"/>
      <c r="AK3190" s="246"/>
      <c r="AL3190" s="246"/>
    </row>
    <row r="3191" spans="3:38" s="47" customFormat="1" ht="38.25" customHeight="1" x14ac:dyDescent="0.25">
      <c r="C3191" s="243"/>
      <c r="H3191" s="243"/>
      <c r="L3191" s="282"/>
      <c r="M3191" s="243"/>
      <c r="O3191" s="243"/>
      <c r="P3191" s="246"/>
      <c r="Q3191" s="246"/>
      <c r="R3191" s="246"/>
      <c r="S3191" s="246"/>
      <c r="T3191" s="246"/>
      <c r="U3191" s="246"/>
      <c r="V3191" s="246"/>
      <c r="W3191" s="246"/>
      <c r="X3191" s="246"/>
      <c r="Y3191" s="246"/>
      <c r="Z3191" s="246"/>
      <c r="AA3191" s="246"/>
      <c r="AB3191" s="246"/>
      <c r="AC3191" s="246"/>
      <c r="AD3191" s="246"/>
      <c r="AE3191" s="246"/>
      <c r="AF3191" s="246"/>
      <c r="AG3191" s="246"/>
      <c r="AH3191" s="246"/>
      <c r="AI3191" s="246"/>
      <c r="AJ3191" s="246"/>
      <c r="AK3191" s="246"/>
      <c r="AL3191" s="246"/>
    </row>
    <row r="3192" spans="3:38" s="47" customFormat="1" ht="38.25" customHeight="1" x14ac:dyDescent="0.25">
      <c r="C3192" s="243"/>
      <c r="H3192" s="243"/>
      <c r="L3192" s="282"/>
      <c r="M3192" s="243"/>
      <c r="O3192" s="243"/>
      <c r="P3192" s="246"/>
      <c r="Q3192" s="246"/>
      <c r="R3192" s="246"/>
      <c r="S3192" s="246"/>
      <c r="T3192" s="246"/>
      <c r="U3192" s="246"/>
      <c r="V3192" s="246"/>
      <c r="W3192" s="246"/>
      <c r="X3192" s="246"/>
      <c r="Y3192" s="246"/>
      <c r="Z3192" s="246"/>
      <c r="AA3192" s="246"/>
      <c r="AB3192" s="246"/>
      <c r="AC3192" s="246"/>
      <c r="AD3192" s="246"/>
      <c r="AE3192" s="246"/>
      <c r="AF3192" s="246"/>
      <c r="AG3192" s="246"/>
      <c r="AH3192" s="246"/>
      <c r="AI3192" s="246"/>
      <c r="AJ3192" s="246"/>
      <c r="AK3192" s="246"/>
      <c r="AL3192" s="246"/>
    </row>
    <row r="3193" spans="3:38" s="47" customFormat="1" ht="38.25" customHeight="1" x14ac:dyDescent="0.25">
      <c r="C3193" s="243"/>
      <c r="H3193" s="243"/>
      <c r="L3193" s="282"/>
      <c r="M3193" s="243"/>
      <c r="O3193" s="243"/>
      <c r="P3193" s="246"/>
      <c r="Q3193" s="246"/>
      <c r="R3193" s="246"/>
      <c r="S3193" s="246"/>
      <c r="T3193" s="246"/>
      <c r="U3193" s="246"/>
      <c r="V3193" s="246"/>
      <c r="W3193" s="246"/>
      <c r="X3193" s="246"/>
      <c r="Y3193" s="246"/>
      <c r="Z3193" s="246"/>
      <c r="AA3193" s="246"/>
      <c r="AB3193" s="246"/>
      <c r="AC3193" s="246"/>
      <c r="AD3193" s="246"/>
      <c r="AE3193" s="246"/>
      <c r="AF3193" s="246"/>
      <c r="AG3193" s="246"/>
      <c r="AH3193" s="246"/>
      <c r="AI3193" s="246"/>
      <c r="AJ3193" s="246"/>
      <c r="AK3193" s="246"/>
      <c r="AL3193" s="246"/>
    </row>
    <row r="3194" spans="3:38" s="47" customFormat="1" ht="38.25" customHeight="1" x14ac:dyDescent="0.25">
      <c r="C3194" s="243"/>
      <c r="H3194" s="243"/>
      <c r="L3194" s="282"/>
      <c r="M3194" s="243"/>
      <c r="O3194" s="243"/>
      <c r="P3194" s="246"/>
      <c r="Q3194" s="246"/>
      <c r="R3194" s="246"/>
      <c r="S3194" s="246"/>
      <c r="T3194" s="246"/>
      <c r="U3194" s="246"/>
      <c r="V3194" s="246"/>
      <c r="W3194" s="246"/>
      <c r="X3194" s="246"/>
      <c r="Y3194" s="246"/>
      <c r="Z3194" s="246"/>
      <c r="AA3194" s="246"/>
      <c r="AB3194" s="246"/>
      <c r="AC3194" s="246"/>
      <c r="AD3194" s="246"/>
      <c r="AE3194" s="246"/>
      <c r="AF3194" s="246"/>
      <c r="AG3194" s="246"/>
      <c r="AH3194" s="246"/>
      <c r="AI3194" s="246"/>
      <c r="AJ3194" s="246"/>
      <c r="AK3194" s="246"/>
      <c r="AL3194" s="246"/>
    </row>
    <row r="3195" spans="3:38" s="47" customFormat="1" ht="38.25" customHeight="1" x14ac:dyDescent="0.25">
      <c r="C3195" s="243"/>
      <c r="H3195" s="243"/>
      <c r="L3195" s="282"/>
      <c r="M3195" s="243"/>
      <c r="O3195" s="243"/>
      <c r="P3195" s="246"/>
      <c r="Q3195" s="246"/>
      <c r="R3195" s="246"/>
      <c r="S3195" s="246"/>
      <c r="T3195" s="246"/>
      <c r="U3195" s="246"/>
      <c r="V3195" s="246"/>
      <c r="W3195" s="246"/>
      <c r="X3195" s="246"/>
      <c r="Y3195" s="246"/>
      <c r="Z3195" s="246"/>
      <c r="AA3195" s="246"/>
      <c r="AB3195" s="246"/>
      <c r="AC3195" s="246"/>
      <c r="AD3195" s="246"/>
      <c r="AE3195" s="246"/>
      <c r="AF3195" s="246"/>
      <c r="AG3195" s="246"/>
      <c r="AH3195" s="246"/>
      <c r="AI3195" s="246"/>
      <c r="AJ3195" s="246"/>
      <c r="AK3195" s="246"/>
      <c r="AL3195" s="246"/>
    </row>
    <row r="3196" spans="3:38" s="47" customFormat="1" ht="38.25" customHeight="1" x14ac:dyDescent="0.25">
      <c r="C3196" s="243"/>
      <c r="H3196" s="243"/>
      <c r="L3196" s="282"/>
      <c r="M3196" s="243"/>
      <c r="O3196" s="243"/>
      <c r="P3196" s="246"/>
      <c r="Q3196" s="246"/>
      <c r="R3196" s="246"/>
      <c r="S3196" s="246"/>
      <c r="T3196" s="246"/>
      <c r="U3196" s="246"/>
      <c r="V3196" s="246"/>
      <c r="W3196" s="246"/>
      <c r="X3196" s="246"/>
      <c r="Y3196" s="246"/>
      <c r="Z3196" s="246"/>
      <c r="AA3196" s="246"/>
      <c r="AB3196" s="246"/>
      <c r="AC3196" s="246"/>
      <c r="AD3196" s="246"/>
      <c r="AE3196" s="246"/>
      <c r="AF3196" s="246"/>
      <c r="AG3196" s="246"/>
      <c r="AH3196" s="246"/>
      <c r="AI3196" s="246"/>
      <c r="AJ3196" s="246"/>
      <c r="AK3196" s="246"/>
      <c r="AL3196" s="246"/>
    </row>
    <row r="3197" spans="3:38" s="47" customFormat="1" ht="38.25" customHeight="1" x14ac:dyDescent="0.25">
      <c r="C3197" s="243"/>
      <c r="H3197" s="243"/>
      <c r="L3197" s="282"/>
      <c r="M3197" s="243"/>
      <c r="O3197" s="243"/>
      <c r="P3197" s="246"/>
      <c r="Q3197" s="246"/>
      <c r="R3197" s="246"/>
      <c r="S3197" s="246"/>
      <c r="T3197" s="246"/>
      <c r="U3197" s="246"/>
      <c r="V3197" s="246"/>
      <c r="W3197" s="246"/>
      <c r="X3197" s="246"/>
      <c r="Y3197" s="246"/>
      <c r="Z3197" s="246"/>
      <c r="AA3197" s="246"/>
      <c r="AB3197" s="246"/>
      <c r="AC3197" s="246"/>
      <c r="AD3197" s="246"/>
      <c r="AE3197" s="246"/>
      <c r="AF3197" s="246"/>
      <c r="AG3197" s="246"/>
      <c r="AH3197" s="246"/>
      <c r="AI3197" s="246"/>
      <c r="AJ3197" s="246"/>
      <c r="AK3197" s="246"/>
      <c r="AL3197" s="246"/>
    </row>
    <row r="3198" spans="3:38" s="47" customFormat="1" ht="38.25" customHeight="1" x14ac:dyDescent="0.25">
      <c r="C3198" s="243"/>
      <c r="H3198" s="243"/>
      <c r="L3198" s="282"/>
      <c r="M3198" s="243"/>
      <c r="O3198" s="243"/>
      <c r="P3198" s="246"/>
      <c r="Q3198" s="246"/>
      <c r="R3198" s="246"/>
      <c r="S3198" s="246"/>
      <c r="T3198" s="246"/>
      <c r="U3198" s="246"/>
      <c r="V3198" s="246"/>
      <c r="W3198" s="246"/>
      <c r="X3198" s="246"/>
      <c r="Y3198" s="246"/>
      <c r="Z3198" s="246"/>
      <c r="AA3198" s="246"/>
      <c r="AB3198" s="246"/>
      <c r="AC3198" s="246"/>
      <c r="AD3198" s="246"/>
      <c r="AE3198" s="246"/>
      <c r="AF3198" s="246"/>
      <c r="AG3198" s="246"/>
      <c r="AH3198" s="246"/>
      <c r="AI3198" s="246"/>
      <c r="AJ3198" s="246"/>
      <c r="AK3198" s="246"/>
      <c r="AL3198" s="246"/>
    </row>
    <row r="3199" spans="3:38" s="47" customFormat="1" ht="38.25" customHeight="1" x14ac:dyDescent="0.25">
      <c r="C3199" s="243"/>
      <c r="H3199" s="243"/>
      <c r="L3199" s="282"/>
      <c r="M3199" s="243"/>
      <c r="O3199" s="243"/>
      <c r="P3199" s="246"/>
      <c r="Q3199" s="246"/>
      <c r="R3199" s="246"/>
      <c r="S3199" s="246"/>
      <c r="T3199" s="246"/>
      <c r="U3199" s="246"/>
      <c r="V3199" s="246"/>
      <c r="W3199" s="246"/>
      <c r="X3199" s="246"/>
      <c r="Y3199" s="246"/>
      <c r="Z3199" s="246"/>
      <c r="AA3199" s="246"/>
      <c r="AB3199" s="246"/>
      <c r="AC3199" s="246"/>
      <c r="AD3199" s="246"/>
      <c r="AE3199" s="246"/>
      <c r="AF3199" s="246"/>
      <c r="AG3199" s="246"/>
      <c r="AH3199" s="246"/>
      <c r="AI3199" s="246"/>
      <c r="AJ3199" s="246"/>
      <c r="AK3199" s="246"/>
      <c r="AL3199" s="246"/>
    </row>
    <row r="3200" spans="3:38" s="47" customFormat="1" ht="38.25" customHeight="1" x14ac:dyDescent="0.25">
      <c r="C3200" s="243"/>
      <c r="H3200" s="243"/>
      <c r="L3200" s="282"/>
      <c r="M3200" s="243"/>
      <c r="O3200" s="243"/>
      <c r="P3200" s="246"/>
      <c r="Q3200" s="246"/>
      <c r="R3200" s="246"/>
      <c r="S3200" s="246"/>
      <c r="T3200" s="246"/>
      <c r="U3200" s="246"/>
      <c r="V3200" s="246"/>
      <c r="W3200" s="246"/>
      <c r="X3200" s="246"/>
      <c r="Y3200" s="246"/>
      <c r="Z3200" s="246"/>
      <c r="AA3200" s="246"/>
      <c r="AB3200" s="246"/>
      <c r="AC3200" s="246"/>
      <c r="AD3200" s="246"/>
      <c r="AE3200" s="246"/>
      <c r="AF3200" s="246"/>
      <c r="AG3200" s="246"/>
      <c r="AH3200" s="246"/>
      <c r="AI3200" s="246"/>
      <c r="AJ3200" s="246"/>
      <c r="AK3200" s="246"/>
      <c r="AL3200" s="246"/>
    </row>
    <row r="3201" spans="3:38" s="47" customFormat="1" ht="38.25" customHeight="1" x14ac:dyDescent="0.25">
      <c r="C3201" s="243"/>
      <c r="H3201" s="243"/>
      <c r="L3201" s="282"/>
      <c r="M3201" s="243"/>
      <c r="O3201" s="243"/>
      <c r="P3201" s="246"/>
      <c r="Q3201" s="246"/>
      <c r="R3201" s="246"/>
      <c r="S3201" s="246"/>
      <c r="T3201" s="246"/>
      <c r="U3201" s="246"/>
      <c r="V3201" s="246"/>
      <c r="W3201" s="246"/>
      <c r="X3201" s="246"/>
      <c r="Y3201" s="246"/>
      <c r="Z3201" s="246"/>
      <c r="AA3201" s="246"/>
      <c r="AB3201" s="246"/>
      <c r="AC3201" s="246"/>
      <c r="AD3201" s="246"/>
      <c r="AE3201" s="246"/>
      <c r="AF3201" s="246"/>
      <c r="AG3201" s="246"/>
      <c r="AH3201" s="246"/>
      <c r="AI3201" s="246"/>
      <c r="AJ3201" s="246"/>
      <c r="AK3201" s="246"/>
      <c r="AL3201" s="246"/>
    </row>
    <row r="3202" spans="3:38" s="47" customFormat="1" ht="38.25" customHeight="1" x14ac:dyDescent="0.25">
      <c r="C3202" s="243"/>
      <c r="H3202" s="243"/>
      <c r="L3202" s="282"/>
      <c r="M3202" s="243"/>
      <c r="O3202" s="243"/>
      <c r="P3202" s="246"/>
      <c r="Q3202" s="246"/>
      <c r="R3202" s="246"/>
      <c r="S3202" s="246"/>
      <c r="T3202" s="246"/>
      <c r="U3202" s="246"/>
      <c r="V3202" s="246"/>
      <c r="W3202" s="246"/>
      <c r="X3202" s="246"/>
      <c r="Y3202" s="246"/>
      <c r="Z3202" s="246"/>
      <c r="AA3202" s="246"/>
      <c r="AB3202" s="246"/>
      <c r="AC3202" s="246"/>
      <c r="AD3202" s="246"/>
      <c r="AE3202" s="246"/>
      <c r="AF3202" s="246"/>
      <c r="AG3202" s="246"/>
      <c r="AH3202" s="246"/>
      <c r="AI3202" s="246"/>
      <c r="AJ3202" s="246"/>
      <c r="AK3202" s="246"/>
      <c r="AL3202" s="246"/>
    </row>
    <row r="3203" spans="3:38" s="47" customFormat="1" ht="38.25" customHeight="1" x14ac:dyDescent="0.25">
      <c r="C3203" s="243"/>
      <c r="H3203" s="243"/>
      <c r="L3203" s="282"/>
      <c r="M3203" s="243"/>
      <c r="O3203" s="243"/>
      <c r="P3203" s="246"/>
      <c r="Q3203" s="246"/>
      <c r="R3203" s="246"/>
      <c r="S3203" s="246"/>
      <c r="T3203" s="246"/>
      <c r="U3203" s="246"/>
      <c r="V3203" s="246"/>
      <c r="W3203" s="246"/>
      <c r="X3203" s="246"/>
      <c r="Y3203" s="246"/>
      <c r="Z3203" s="246"/>
      <c r="AA3203" s="246"/>
      <c r="AB3203" s="246"/>
      <c r="AC3203" s="246"/>
      <c r="AD3203" s="246"/>
      <c r="AE3203" s="246"/>
      <c r="AF3203" s="246"/>
      <c r="AG3203" s="246"/>
      <c r="AH3203" s="246"/>
      <c r="AI3203" s="246"/>
      <c r="AJ3203" s="246"/>
      <c r="AK3203" s="246"/>
      <c r="AL3203" s="246"/>
    </row>
    <row r="3204" spans="3:38" s="47" customFormat="1" ht="38.25" customHeight="1" x14ac:dyDescent="0.25">
      <c r="C3204" s="243"/>
      <c r="H3204" s="243"/>
      <c r="L3204" s="282"/>
      <c r="M3204" s="243"/>
      <c r="O3204" s="243"/>
      <c r="P3204" s="246"/>
      <c r="Q3204" s="246"/>
      <c r="R3204" s="246"/>
      <c r="S3204" s="246"/>
      <c r="T3204" s="246"/>
      <c r="U3204" s="246"/>
      <c r="V3204" s="246"/>
      <c r="W3204" s="246"/>
      <c r="X3204" s="246"/>
      <c r="Y3204" s="246"/>
      <c r="Z3204" s="246"/>
      <c r="AA3204" s="246"/>
      <c r="AB3204" s="246"/>
      <c r="AC3204" s="246"/>
      <c r="AD3204" s="246"/>
      <c r="AE3204" s="246"/>
      <c r="AF3204" s="246"/>
      <c r="AG3204" s="246"/>
      <c r="AH3204" s="246"/>
      <c r="AI3204" s="246"/>
      <c r="AJ3204" s="246"/>
      <c r="AK3204" s="246"/>
      <c r="AL3204" s="246"/>
    </row>
    <row r="3205" spans="3:38" s="47" customFormat="1" ht="38.25" customHeight="1" x14ac:dyDescent="0.25">
      <c r="C3205" s="243"/>
      <c r="H3205" s="243"/>
      <c r="L3205" s="282"/>
      <c r="M3205" s="243"/>
      <c r="O3205" s="243"/>
      <c r="P3205" s="246"/>
      <c r="Q3205" s="246"/>
      <c r="R3205" s="246"/>
      <c r="S3205" s="246"/>
      <c r="T3205" s="246"/>
      <c r="U3205" s="246"/>
      <c r="V3205" s="246"/>
      <c r="W3205" s="246"/>
      <c r="X3205" s="246"/>
      <c r="Y3205" s="246"/>
      <c r="Z3205" s="246"/>
      <c r="AA3205" s="246"/>
      <c r="AB3205" s="246"/>
      <c r="AC3205" s="246"/>
      <c r="AD3205" s="246"/>
      <c r="AE3205" s="246"/>
      <c r="AF3205" s="246"/>
      <c r="AG3205" s="246"/>
      <c r="AH3205" s="246"/>
      <c r="AI3205" s="246"/>
      <c r="AJ3205" s="246"/>
      <c r="AK3205" s="246"/>
      <c r="AL3205" s="246"/>
    </row>
    <row r="3206" spans="3:38" s="47" customFormat="1" ht="38.25" customHeight="1" x14ac:dyDescent="0.25">
      <c r="C3206" s="243"/>
      <c r="H3206" s="243"/>
      <c r="L3206" s="282"/>
      <c r="M3206" s="243"/>
      <c r="O3206" s="243"/>
      <c r="P3206" s="246"/>
      <c r="Q3206" s="246"/>
      <c r="R3206" s="246"/>
      <c r="S3206" s="246"/>
      <c r="T3206" s="246"/>
      <c r="U3206" s="246"/>
      <c r="V3206" s="246"/>
      <c r="W3206" s="246"/>
      <c r="X3206" s="246"/>
      <c r="Y3206" s="246"/>
      <c r="Z3206" s="246"/>
      <c r="AA3206" s="246"/>
      <c r="AB3206" s="246"/>
      <c r="AC3206" s="246"/>
      <c r="AD3206" s="246"/>
      <c r="AE3206" s="246"/>
      <c r="AF3206" s="246"/>
      <c r="AG3206" s="246"/>
      <c r="AH3206" s="246"/>
      <c r="AI3206" s="246"/>
      <c r="AJ3206" s="246"/>
      <c r="AK3206" s="246"/>
      <c r="AL3206" s="246"/>
    </row>
    <row r="3207" spans="3:38" s="47" customFormat="1" ht="38.25" customHeight="1" x14ac:dyDescent="0.25">
      <c r="C3207" s="243"/>
      <c r="H3207" s="243"/>
      <c r="L3207" s="282"/>
      <c r="M3207" s="243"/>
      <c r="O3207" s="243"/>
      <c r="P3207" s="246"/>
      <c r="Q3207" s="246"/>
      <c r="R3207" s="246"/>
      <c r="S3207" s="246"/>
      <c r="T3207" s="246"/>
      <c r="U3207" s="246"/>
      <c r="V3207" s="246"/>
      <c r="W3207" s="246"/>
      <c r="X3207" s="246"/>
      <c r="Y3207" s="246"/>
      <c r="Z3207" s="246"/>
      <c r="AA3207" s="246"/>
      <c r="AB3207" s="246"/>
      <c r="AC3207" s="246"/>
      <c r="AD3207" s="246"/>
      <c r="AE3207" s="246"/>
      <c r="AF3207" s="246"/>
      <c r="AG3207" s="246"/>
      <c r="AH3207" s="246"/>
      <c r="AI3207" s="246"/>
      <c r="AJ3207" s="246"/>
      <c r="AK3207" s="246"/>
      <c r="AL3207" s="246"/>
    </row>
    <row r="3208" spans="3:38" s="47" customFormat="1" ht="38.25" customHeight="1" x14ac:dyDescent="0.25">
      <c r="C3208" s="243"/>
      <c r="H3208" s="243"/>
      <c r="L3208" s="282"/>
      <c r="M3208" s="243"/>
      <c r="O3208" s="243"/>
      <c r="P3208" s="246"/>
      <c r="Q3208" s="246"/>
      <c r="R3208" s="246"/>
      <c r="S3208" s="246"/>
      <c r="T3208" s="246"/>
      <c r="U3208" s="246"/>
      <c r="V3208" s="246"/>
      <c r="W3208" s="246"/>
      <c r="X3208" s="246"/>
      <c r="Y3208" s="246"/>
      <c r="Z3208" s="246"/>
      <c r="AA3208" s="246"/>
      <c r="AB3208" s="246"/>
      <c r="AC3208" s="246"/>
      <c r="AD3208" s="246"/>
      <c r="AE3208" s="246"/>
      <c r="AF3208" s="246"/>
      <c r="AG3208" s="246"/>
      <c r="AH3208" s="246"/>
      <c r="AI3208" s="246"/>
      <c r="AJ3208" s="246"/>
      <c r="AK3208" s="246"/>
      <c r="AL3208" s="246"/>
    </row>
    <row r="3209" spans="3:38" s="47" customFormat="1" ht="38.25" customHeight="1" x14ac:dyDescent="0.25">
      <c r="C3209" s="243"/>
      <c r="H3209" s="243"/>
      <c r="L3209" s="282"/>
      <c r="M3209" s="243"/>
      <c r="O3209" s="243"/>
      <c r="P3209" s="246"/>
      <c r="Q3209" s="246"/>
      <c r="R3209" s="246"/>
      <c r="S3209" s="246"/>
      <c r="T3209" s="246"/>
      <c r="U3209" s="246"/>
      <c r="V3209" s="246"/>
      <c r="W3209" s="246"/>
      <c r="X3209" s="246"/>
      <c r="Y3209" s="246"/>
      <c r="Z3209" s="246"/>
      <c r="AA3209" s="246"/>
      <c r="AB3209" s="246"/>
      <c r="AC3209" s="246"/>
      <c r="AD3209" s="246"/>
      <c r="AE3209" s="246"/>
      <c r="AF3209" s="246"/>
      <c r="AG3209" s="246"/>
      <c r="AH3209" s="246"/>
      <c r="AI3209" s="246"/>
      <c r="AJ3209" s="246"/>
      <c r="AK3209" s="246"/>
      <c r="AL3209" s="246"/>
    </row>
    <row r="3210" spans="3:38" s="47" customFormat="1" ht="38.25" customHeight="1" x14ac:dyDescent="0.25">
      <c r="C3210" s="243"/>
      <c r="H3210" s="243"/>
      <c r="L3210" s="282"/>
      <c r="M3210" s="243"/>
      <c r="O3210" s="243"/>
      <c r="P3210" s="246"/>
      <c r="Q3210" s="246"/>
      <c r="R3210" s="246"/>
      <c r="S3210" s="246"/>
      <c r="T3210" s="246"/>
      <c r="U3210" s="246"/>
      <c r="V3210" s="246"/>
      <c r="W3210" s="246"/>
      <c r="X3210" s="246"/>
      <c r="Y3210" s="246"/>
      <c r="Z3210" s="246"/>
      <c r="AA3210" s="246"/>
      <c r="AB3210" s="246"/>
      <c r="AC3210" s="246"/>
      <c r="AD3210" s="246"/>
      <c r="AE3210" s="246"/>
      <c r="AF3210" s="246"/>
      <c r="AG3210" s="246"/>
      <c r="AH3210" s="246"/>
      <c r="AI3210" s="246"/>
      <c r="AJ3210" s="246"/>
      <c r="AK3210" s="246"/>
      <c r="AL3210" s="246"/>
    </row>
    <row r="3211" spans="3:38" s="47" customFormat="1" ht="38.25" customHeight="1" x14ac:dyDescent="0.25">
      <c r="C3211" s="243"/>
      <c r="H3211" s="243"/>
      <c r="L3211" s="282"/>
      <c r="M3211" s="243"/>
      <c r="O3211" s="243"/>
      <c r="P3211" s="246"/>
      <c r="Q3211" s="246"/>
      <c r="R3211" s="246"/>
      <c r="S3211" s="246"/>
      <c r="T3211" s="246"/>
      <c r="U3211" s="246"/>
      <c r="V3211" s="246"/>
      <c r="W3211" s="246"/>
      <c r="X3211" s="246"/>
      <c r="Y3211" s="246"/>
      <c r="Z3211" s="246"/>
      <c r="AA3211" s="246"/>
      <c r="AB3211" s="246"/>
      <c r="AC3211" s="246"/>
      <c r="AD3211" s="246"/>
      <c r="AE3211" s="246"/>
      <c r="AF3211" s="246"/>
      <c r="AG3211" s="246"/>
      <c r="AH3211" s="246"/>
      <c r="AI3211" s="246"/>
      <c r="AJ3211" s="246"/>
      <c r="AK3211" s="246"/>
      <c r="AL3211" s="246"/>
    </row>
    <row r="3212" spans="3:38" s="47" customFormat="1" ht="38.25" customHeight="1" x14ac:dyDescent="0.25">
      <c r="C3212" s="243"/>
      <c r="H3212" s="243"/>
      <c r="L3212" s="282"/>
      <c r="M3212" s="243"/>
      <c r="O3212" s="243"/>
      <c r="P3212" s="246"/>
      <c r="Q3212" s="246"/>
      <c r="R3212" s="246"/>
      <c r="S3212" s="246"/>
      <c r="T3212" s="246"/>
      <c r="U3212" s="246"/>
      <c r="V3212" s="246"/>
      <c r="W3212" s="246"/>
      <c r="X3212" s="246"/>
      <c r="Y3212" s="246"/>
      <c r="Z3212" s="246"/>
      <c r="AA3212" s="246"/>
      <c r="AB3212" s="246"/>
      <c r="AC3212" s="246"/>
      <c r="AD3212" s="246"/>
      <c r="AE3212" s="246"/>
      <c r="AF3212" s="246"/>
      <c r="AG3212" s="246"/>
      <c r="AH3212" s="246"/>
      <c r="AI3212" s="246"/>
      <c r="AJ3212" s="246"/>
      <c r="AK3212" s="246"/>
      <c r="AL3212" s="246"/>
    </row>
    <row r="3213" spans="3:38" s="47" customFormat="1" ht="38.25" customHeight="1" x14ac:dyDescent="0.25">
      <c r="C3213" s="243"/>
      <c r="H3213" s="243"/>
      <c r="L3213" s="282"/>
      <c r="M3213" s="243"/>
      <c r="O3213" s="243"/>
      <c r="P3213" s="246"/>
      <c r="Q3213" s="246"/>
      <c r="R3213" s="246"/>
      <c r="S3213" s="246"/>
      <c r="T3213" s="246"/>
      <c r="U3213" s="246"/>
      <c r="V3213" s="246"/>
      <c r="W3213" s="246"/>
      <c r="X3213" s="246"/>
      <c r="Y3213" s="246"/>
      <c r="Z3213" s="246"/>
      <c r="AA3213" s="246"/>
      <c r="AB3213" s="246"/>
      <c r="AC3213" s="246"/>
      <c r="AD3213" s="246"/>
      <c r="AE3213" s="246"/>
      <c r="AF3213" s="246"/>
      <c r="AG3213" s="246"/>
      <c r="AH3213" s="246"/>
      <c r="AI3213" s="246"/>
      <c r="AJ3213" s="246"/>
      <c r="AK3213" s="246"/>
      <c r="AL3213" s="246"/>
    </row>
    <row r="3214" spans="3:38" s="47" customFormat="1" ht="38.25" customHeight="1" x14ac:dyDescent="0.25">
      <c r="C3214" s="243"/>
      <c r="H3214" s="243"/>
      <c r="L3214" s="282"/>
      <c r="M3214" s="243"/>
      <c r="O3214" s="243"/>
      <c r="P3214" s="246"/>
      <c r="Q3214" s="246"/>
      <c r="R3214" s="246"/>
      <c r="S3214" s="246"/>
      <c r="T3214" s="246"/>
      <c r="U3214" s="246"/>
      <c r="V3214" s="246"/>
      <c r="W3214" s="246"/>
      <c r="X3214" s="246"/>
      <c r="Y3214" s="246"/>
      <c r="Z3214" s="246"/>
      <c r="AA3214" s="246"/>
      <c r="AB3214" s="246"/>
      <c r="AC3214" s="246"/>
      <c r="AD3214" s="246"/>
      <c r="AE3214" s="246"/>
      <c r="AF3214" s="246"/>
      <c r="AG3214" s="246"/>
      <c r="AH3214" s="246"/>
      <c r="AI3214" s="246"/>
      <c r="AJ3214" s="246"/>
      <c r="AK3214" s="246"/>
      <c r="AL3214" s="246"/>
    </row>
    <row r="3215" spans="3:38" s="47" customFormat="1" ht="38.25" customHeight="1" x14ac:dyDescent="0.25">
      <c r="C3215" s="243"/>
      <c r="H3215" s="243"/>
      <c r="L3215" s="282"/>
      <c r="M3215" s="243"/>
      <c r="O3215" s="243"/>
      <c r="P3215" s="246"/>
      <c r="Q3215" s="246"/>
      <c r="R3215" s="246"/>
      <c r="S3215" s="246"/>
      <c r="T3215" s="246"/>
      <c r="U3215" s="246"/>
      <c r="V3215" s="246"/>
      <c r="W3215" s="246"/>
      <c r="X3215" s="246"/>
      <c r="Y3215" s="246"/>
      <c r="Z3215" s="246"/>
      <c r="AA3215" s="246"/>
      <c r="AB3215" s="246"/>
      <c r="AC3215" s="246"/>
      <c r="AD3215" s="246"/>
      <c r="AE3215" s="246"/>
      <c r="AF3215" s="246"/>
      <c r="AG3215" s="246"/>
      <c r="AH3215" s="246"/>
      <c r="AI3215" s="246"/>
      <c r="AJ3215" s="246"/>
      <c r="AK3215" s="246"/>
      <c r="AL3215" s="246"/>
    </row>
    <row r="3216" spans="3:38" s="47" customFormat="1" ht="38.25" customHeight="1" x14ac:dyDescent="0.25">
      <c r="C3216" s="243"/>
      <c r="H3216" s="243"/>
      <c r="L3216" s="282"/>
      <c r="M3216" s="243"/>
      <c r="O3216" s="243"/>
      <c r="P3216" s="246"/>
      <c r="Q3216" s="246"/>
      <c r="R3216" s="246"/>
      <c r="S3216" s="246"/>
      <c r="T3216" s="246"/>
      <c r="U3216" s="246"/>
      <c r="V3216" s="246"/>
      <c r="W3216" s="246"/>
      <c r="X3216" s="246"/>
      <c r="Y3216" s="246"/>
      <c r="Z3216" s="246"/>
      <c r="AA3216" s="246"/>
      <c r="AB3216" s="246"/>
      <c r="AC3216" s="246"/>
      <c r="AD3216" s="246"/>
      <c r="AE3216" s="246"/>
      <c r="AF3216" s="246"/>
      <c r="AG3216" s="246"/>
      <c r="AH3216" s="246"/>
      <c r="AI3216" s="246"/>
      <c r="AJ3216" s="246"/>
      <c r="AK3216" s="246"/>
      <c r="AL3216" s="246"/>
    </row>
    <row r="3217" spans="3:38" s="47" customFormat="1" ht="38.25" customHeight="1" x14ac:dyDescent="0.25">
      <c r="C3217" s="243"/>
      <c r="H3217" s="243"/>
      <c r="L3217" s="282"/>
      <c r="M3217" s="243"/>
      <c r="O3217" s="243"/>
      <c r="P3217" s="246"/>
      <c r="Q3217" s="246"/>
      <c r="R3217" s="246"/>
      <c r="S3217" s="246"/>
      <c r="T3217" s="246"/>
      <c r="U3217" s="246"/>
      <c r="V3217" s="246"/>
      <c r="W3217" s="246"/>
      <c r="X3217" s="246"/>
      <c r="Y3217" s="246"/>
      <c r="Z3217" s="246"/>
      <c r="AA3217" s="246"/>
      <c r="AB3217" s="246"/>
      <c r="AC3217" s="246"/>
      <c r="AD3217" s="246"/>
      <c r="AE3217" s="246"/>
      <c r="AF3217" s="246"/>
      <c r="AG3217" s="246"/>
      <c r="AH3217" s="246"/>
      <c r="AI3217" s="246"/>
      <c r="AJ3217" s="246"/>
      <c r="AK3217" s="246"/>
      <c r="AL3217" s="246"/>
    </row>
    <row r="3218" spans="3:38" s="47" customFormat="1" ht="38.25" customHeight="1" x14ac:dyDescent="0.25">
      <c r="C3218" s="243"/>
      <c r="H3218" s="243"/>
      <c r="L3218" s="282"/>
      <c r="M3218" s="243"/>
      <c r="O3218" s="243"/>
      <c r="P3218" s="246"/>
      <c r="Q3218" s="246"/>
      <c r="R3218" s="246"/>
      <c r="S3218" s="246"/>
      <c r="T3218" s="246"/>
      <c r="U3218" s="246"/>
      <c r="V3218" s="246"/>
      <c r="W3218" s="246"/>
      <c r="X3218" s="246"/>
      <c r="Y3218" s="246"/>
      <c r="Z3218" s="246"/>
      <c r="AA3218" s="246"/>
      <c r="AB3218" s="246"/>
      <c r="AC3218" s="246"/>
      <c r="AD3218" s="246"/>
      <c r="AE3218" s="246"/>
      <c r="AF3218" s="246"/>
      <c r="AG3218" s="246"/>
      <c r="AH3218" s="246"/>
      <c r="AI3218" s="246"/>
      <c r="AJ3218" s="246"/>
      <c r="AK3218" s="246"/>
      <c r="AL3218" s="246"/>
    </row>
    <row r="3219" spans="3:38" s="47" customFormat="1" ht="38.25" customHeight="1" x14ac:dyDescent="0.25">
      <c r="C3219" s="243"/>
      <c r="H3219" s="243"/>
      <c r="L3219" s="282"/>
      <c r="M3219" s="243"/>
      <c r="O3219" s="243"/>
      <c r="P3219" s="246"/>
      <c r="Q3219" s="246"/>
      <c r="R3219" s="246"/>
      <c r="S3219" s="246"/>
      <c r="T3219" s="246"/>
      <c r="U3219" s="246"/>
      <c r="V3219" s="246"/>
      <c r="W3219" s="246"/>
      <c r="X3219" s="246"/>
      <c r="Y3219" s="246"/>
      <c r="Z3219" s="246"/>
      <c r="AA3219" s="246"/>
      <c r="AB3219" s="246"/>
      <c r="AC3219" s="246"/>
      <c r="AD3219" s="246"/>
      <c r="AE3219" s="246"/>
      <c r="AF3219" s="246"/>
      <c r="AG3219" s="246"/>
      <c r="AH3219" s="246"/>
      <c r="AI3219" s="246"/>
      <c r="AJ3219" s="246"/>
      <c r="AK3219" s="246"/>
      <c r="AL3219" s="246"/>
    </row>
    <row r="3220" spans="3:38" s="47" customFormat="1" ht="38.25" customHeight="1" x14ac:dyDescent="0.25">
      <c r="C3220" s="243"/>
      <c r="H3220" s="243"/>
      <c r="L3220" s="282"/>
      <c r="M3220" s="243"/>
      <c r="O3220" s="243"/>
      <c r="P3220" s="246"/>
      <c r="Q3220" s="246"/>
      <c r="R3220" s="246"/>
      <c r="S3220" s="246"/>
      <c r="T3220" s="246"/>
      <c r="U3220" s="246"/>
      <c r="V3220" s="246"/>
      <c r="W3220" s="246"/>
      <c r="X3220" s="246"/>
      <c r="Y3220" s="246"/>
      <c r="Z3220" s="246"/>
      <c r="AA3220" s="246"/>
      <c r="AB3220" s="246"/>
      <c r="AC3220" s="246"/>
      <c r="AD3220" s="246"/>
      <c r="AE3220" s="246"/>
      <c r="AF3220" s="246"/>
      <c r="AG3220" s="246"/>
      <c r="AH3220" s="246"/>
      <c r="AI3220" s="246"/>
      <c r="AJ3220" s="246"/>
      <c r="AK3220" s="246"/>
      <c r="AL3220" s="246"/>
    </row>
    <row r="3221" spans="3:38" s="47" customFormat="1" ht="38.25" customHeight="1" x14ac:dyDescent="0.25">
      <c r="C3221" s="243"/>
      <c r="H3221" s="243"/>
      <c r="L3221" s="282"/>
      <c r="M3221" s="243"/>
      <c r="O3221" s="243"/>
      <c r="P3221" s="246"/>
      <c r="Q3221" s="246"/>
      <c r="R3221" s="246"/>
      <c r="S3221" s="246"/>
      <c r="T3221" s="246"/>
      <c r="U3221" s="246"/>
      <c r="V3221" s="246"/>
      <c r="W3221" s="246"/>
      <c r="X3221" s="246"/>
      <c r="Y3221" s="246"/>
      <c r="Z3221" s="246"/>
      <c r="AA3221" s="246"/>
      <c r="AB3221" s="246"/>
      <c r="AC3221" s="246"/>
      <c r="AD3221" s="246"/>
      <c r="AE3221" s="246"/>
      <c r="AF3221" s="246"/>
      <c r="AG3221" s="246"/>
      <c r="AH3221" s="246"/>
      <c r="AI3221" s="246"/>
      <c r="AJ3221" s="246"/>
      <c r="AK3221" s="246"/>
      <c r="AL3221" s="246"/>
    </row>
    <row r="3222" spans="3:38" s="47" customFormat="1" ht="38.25" customHeight="1" x14ac:dyDescent="0.25">
      <c r="C3222" s="243"/>
      <c r="H3222" s="243"/>
      <c r="L3222" s="282"/>
      <c r="M3222" s="243"/>
      <c r="O3222" s="243"/>
      <c r="P3222" s="246"/>
      <c r="Q3222" s="246"/>
      <c r="R3222" s="246"/>
      <c r="S3222" s="246"/>
      <c r="T3222" s="246"/>
      <c r="U3222" s="246"/>
      <c r="V3222" s="246"/>
      <c r="W3222" s="246"/>
      <c r="X3222" s="246"/>
      <c r="Y3222" s="246"/>
      <c r="Z3222" s="246"/>
      <c r="AA3222" s="246"/>
      <c r="AB3222" s="246"/>
      <c r="AC3222" s="246"/>
      <c r="AD3222" s="246"/>
      <c r="AE3222" s="246"/>
      <c r="AF3222" s="246"/>
      <c r="AG3222" s="246"/>
      <c r="AH3222" s="246"/>
      <c r="AI3222" s="246"/>
      <c r="AJ3222" s="246"/>
      <c r="AK3222" s="246"/>
      <c r="AL3222" s="246"/>
    </row>
    <row r="3223" spans="3:38" s="47" customFormat="1" ht="38.25" customHeight="1" x14ac:dyDescent="0.25">
      <c r="C3223" s="243"/>
      <c r="H3223" s="243"/>
      <c r="L3223" s="282"/>
      <c r="M3223" s="243"/>
      <c r="O3223" s="243"/>
      <c r="P3223" s="246"/>
      <c r="Q3223" s="246"/>
      <c r="R3223" s="246"/>
      <c r="S3223" s="246"/>
      <c r="T3223" s="246"/>
      <c r="U3223" s="246"/>
      <c r="V3223" s="246"/>
      <c r="W3223" s="246"/>
      <c r="X3223" s="246"/>
      <c r="Y3223" s="246"/>
      <c r="Z3223" s="246"/>
      <c r="AA3223" s="246"/>
      <c r="AB3223" s="246"/>
      <c r="AC3223" s="246"/>
      <c r="AD3223" s="246"/>
      <c r="AE3223" s="246"/>
      <c r="AF3223" s="246"/>
      <c r="AG3223" s="246"/>
      <c r="AH3223" s="246"/>
      <c r="AI3223" s="246"/>
      <c r="AJ3223" s="246"/>
      <c r="AK3223" s="246"/>
      <c r="AL3223" s="246"/>
    </row>
    <row r="3224" spans="3:38" s="47" customFormat="1" ht="38.25" customHeight="1" x14ac:dyDescent="0.25">
      <c r="C3224" s="243"/>
      <c r="H3224" s="243"/>
      <c r="L3224" s="282"/>
      <c r="M3224" s="243"/>
      <c r="O3224" s="243"/>
      <c r="P3224" s="246"/>
      <c r="Q3224" s="246"/>
      <c r="R3224" s="246"/>
      <c r="S3224" s="246"/>
      <c r="T3224" s="246"/>
      <c r="U3224" s="246"/>
      <c r="V3224" s="246"/>
      <c r="W3224" s="246"/>
      <c r="X3224" s="246"/>
      <c r="Y3224" s="246"/>
      <c r="Z3224" s="246"/>
      <c r="AA3224" s="246"/>
      <c r="AB3224" s="246"/>
      <c r="AC3224" s="246"/>
      <c r="AD3224" s="246"/>
      <c r="AE3224" s="246"/>
      <c r="AF3224" s="246"/>
      <c r="AG3224" s="246"/>
      <c r="AH3224" s="246"/>
      <c r="AI3224" s="246"/>
      <c r="AJ3224" s="246"/>
      <c r="AK3224" s="246"/>
      <c r="AL3224" s="246"/>
    </row>
    <row r="3225" spans="3:38" s="47" customFormat="1" ht="38.25" customHeight="1" x14ac:dyDescent="0.25">
      <c r="C3225" s="243"/>
      <c r="H3225" s="243"/>
      <c r="L3225" s="282"/>
      <c r="M3225" s="243"/>
      <c r="O3225" s="243"/>
      <c r="P3225" s="246"/>
      <c r="Q3225" s="246"/>
      <c r="R3225" s="246"/>
      <c r="S3225" s="246"/>
      <c r="T3225" s="246"/>
      <c r="U3225" s="246"/>
      <c r="V3225" s="246"/>
      <c r="W3225" s="246"/>
      <c r="X3225" s="246"/>
      <c r="Y3225" s="246"/>
      <c r="Z3225" s="246"/>
      <c r="AA3225" s="246"/>
      <c r="AB3225" s="246"/>
      <c r="AC3225" s="246"/>
      <c r="AD3225" s="246"/>
      <c r="AE3225" s="246"/>
      <c r="AF3225" s="246"/>
      <c r="AG3225" s="246"/>
      <c r="AH3225" s="246"/>
      <c r="AI3225" s="246"/>
      <c r="AJ3225" s="246"/>
      <c r="AK3225" s="246"/>
      <c r="AL3225" s="246"/>
    </row>
    <row r="3226" spans="3:38" s="47" customFormat="1" ht="38.25" customHeight="1" x14ac:dyDescent="0.25">
      <c r="C3226" s="243"/>
      <c r="H3226" s="243"/>
      <c r="L3226" s="282"/>
      <c r="M3226" s="243"/>
      <c r="O3226" s="243"/>
      <c r="P3226" s="246"/>
      <c r="Q3226" s="246"/>
      <c r="R3226" s="246"/>
      <c r="S3226" s="246"/>
      <c r="T3226" s="246"/>
      <c r="U3226" s="246"/>
      <c r="V3226" s="246"/>
      <c r="W3226" s="246"/>
      <c r="X3226" s="246"/>
      <c r="Y3226" s="246"/>
      <c r="Z3226" s="246"/>
      <c r="AA3226" s="246"/>
      <c r="AB3226" s="246"/>
      <c r="AC3226" s="246"/>
      <c r="AD3226" s="246"/>
      <c r="AE3226" s="246"/>
      <c r="AF3226" s="246"/>
      <c r="AG3226" s="246"/>
      <c r="AH3226" s="246"/>
      <c r="AI3226" s="246"/>
      <c r="AJ3226" s="246"/>
      <c r="AK3226" s="246"/>
      <c r="AL3226" s="246"/>
    </row>
    <row r="3227" spans="3:38" s="47" customFormat="1" ht="38.25" customHeight="1" x14ac:dyDescent="0.25">
      <c r="C3227" s="243"/>
      <c r="H3227" s="243"/>
      <c r="L3227" s="282"/>
      <c r="M3227" s="243"/>
      <c r="O3227" s="243"/>
      <c r="P3227" s="246"/>
      <c r="Q3227" s="246"/>
      <c r="R3227" s="246"/>
      <c r="S3227" s="246"/>
      <c r="T3227" s="246"/>
      <c r="U3227" s="246"/>
      <c r="V3227" s="246"/>
      <c r="W3227" s="246"/>
      <c r="X3227" s="246"/>
      <c r="Y3227" s="246"/>
      <c r="Z3227" s="246"/>
      <c r="AA3227" s="246"/>
      <c r="AB3227" s="246"/>
      <c r="AC3227" s="246"/>
      <c r="AD3227" s="246"/>
      <c r="AE3227" s="246"/>
      <c r="AF3227" s="246"/>
      <c r="AG3227" s="246"/>
      <c r="AH3227" s="246"/>
      <c r="AI3227" s="246"/>
      <c r="AJ3227" s="246"/>
      <c r="AK3227" s="246"/>
      <c r="AL3227" s="246"/>
    </row>
    <row r="3228" spans="3:38" s="47" customFormat="1" ht="38.25" customHeight="1" x14ac:dyDescent="0.25">
      <c r="C3228" s="243"/>
      <c r="H3228" s="243"/>
      <c r="L3228" s="282"/>
      <c r="M3228" s="243"/>
      <c r="O3228" s="243"/>
      <c r="P3228" s="246"/>
      <c r="Q3228" s="246"/>
      <c r="R3228" s="246"/>
      <c r="S3228" s="246"/>
      <c r="T3228" s="246"/>
      <c r="U3228" s="246"/>
      <c r="V3228" s="246"/>
      <c r="W3228" s="246"/>
      <c r="X3228" s="246"/>
      <c r="Y3228" s="246"/>
      <c r="Z3228" s="246"/>
      <c r="AA3228" s="246"/>
      <c r="AB3228" s="246"/>
      <c r="AC3228" s="246"/>
      <c r="AD3228" s="246"/>
      <c r="AE3228" s="246"/>
      <c r="AF3228" s="246"/>
      <c r="AG3228" s="246"/>
      <c r="AH3228" s="246"/>
      <c r="AI3228" s="246"/>
      <c r="AJ3228" s="246"/>
      <c r="AK3228" s="246"/>
      <c r="AL3228" s="246"/>
    </row>
    <row r="3229" spans="3:38" s="47" customFormat="1" ht="38.25" customHeight="1" x14ac:dyDescent="0.25">
      <c r="C3229" s="243"/>
      <c r="H3229" s="243"/>
      <c r="L3229" s="282"/>
      <c r="M3229" s="243"/>
      <c r="O3229" s="243"/>
      <c r="P3229" s="246"/>
      <c r="Q3229" s="246"/>
      <c r="R3229" s="246"/>
      <c r="S3229" s="246"/>
      <c r="T3229" s="246"/>
      <c r="U3229" s="246"/>
      <c r="V3229" s="246"/>
      <c r="W3229" s="246"/>
      <c r="X3229" s="246"/>
      <c r="Y3229" s="246"/>
      <c r="Z3229" s="246"/>
      <c r="AA3229" s="246"/>
      <c r="AB3229" s="246"/>
      <c r="AC3229" s="246"/>
      <c r="AD3229" s="246"/>
      <c r="AE3229" s="246"/>
      <c r="AF3229" s="246"/>
      <c r="AG3229" s="246"/>
      <c r="AH3229" s="246"/>
      <c r="AI3229" s="246"/>
      <c r="AJ3229" s="246"/>
      <c r="AK3229" s="246"/>
      <c r="AL3229" s="246"/>
    </row>
    <row r="3230" spans="3:38" s="47" customFormat="1" ht="38.25" customHeight="1" x14ac:dyDescent="0.25">
      <c r="C3230" s="243"/>
      <c r="H3230" s="243"/>
      <c r="L3230" s="282"/>
      <c r="M3230" s="243"/>
      <c r="O3230" s="243"/>
      <c r="P3230" s="246"/>
      <c r="Q3230" s="246"/>
      <c r="R3230" s="246"/>
      <c r="S3230" s="246"/>
      <c r="T3230" s="246"/>
      <c r="U3230" s="246"/>
      <c r="V3230" s="246"/>
      <c r="W3230" s="246"/>
      <c r="X3230" s="246"/>
      <c r="Y3230" s="246"/>
      <c r="Z3230" s="246"/>
      <c r="AA3230" s="246"/>
      <c r="AB3230" s="246"/>
      <c r="AC3230" s="246"/>
      <c r="AD3230" s="246"/>
      <c r="AE3230" s="246"/>
      <c r="AF3230" s="246"/>
      <c r="AG3230" s="246"/>
      <c r="AH3230" s="246"/>
      <c r="AI3230" s="246"/>
      <c r="AJ3230" s="246"/>
      <c r="AK3230" s="246"/>
      <c r="AL3230" s="246"/>
    </row>
    <row r="3231" spans="3:38" s="47" customFormat="1" ht="38.25" customHeight="1" x14ac:dyDescent="0.25">
      <c r="C3231" s="243"/>
      <c r="H3231" s="243"/>
      <c r="L3231" s="282"/>
      <c r="M3231" s="243"/>
      <c r="O3231" s="243"/>
      <c r="P3231" s="246"/>
      <c r="Q3231" s="246"/>
      <c r="R3231" s="246"/>
      <c r="S3231" s="246"/>
      <c r="T3231" s="246"/>
      <c r="U3231" s="246"/>
      <c r="V3231" s="246"/>
      <c r="W3231" s="246"/>
      <c r="X3231" s="246"/>
      <c r="Y3231" s="246"/>
      <c r="Z3231" s="246"/>
      <c r="AA3231" s="246"/>
      <c r="AB3231" s="246"/>
      <c r="AC3231" s="246"/>
      <c r="AD3231" s="246"/>
      <c r="AE3231" s="246"/>
      <c r="AF3231" s="246"/>
      <c r="AG3231" s="246"/>
      <c r="AH3231" s="246"/>
      <c r="AI3231" s="246"/>
      <c r="AJ3231" s="246"/>
      <c r="AK3231" s="246"/>
      <c r="AL3231" s="246"/>
    </row>
    <row r="3232" spans="3:38" s="47" customFormat="1" ht="38.25" customHeight="1" x14ac:dyDescent="0.25">
      <c r="C3232" s="243"/>
      <c r="H3232" s="243"/>
      <c r="L3232" s="282"/>
      <c r="M3232" s="243"/>
      <c r="O3232" s="243"/>
      <c r="P3232" s="246"/>
      <c r="Q3232" s="246"/>
      <c r="R3232" s="246"/>
      <c r="S3232" s="246"/>
      <c r="T3232" s="246"/>
      <c r="U3232" s="246"/>
      <c r="V3232" s="246"/>
      <c r="W3232" s="246"/>
      <c r="X3232" s="246"/>
      <c r="Y3232" s="246"/>
      <c r="Z3232" s="246"/>
      <c r="AA3232" s="246"/>
      <c r="AB3232" s="246"/>
      <c r="AC3232" s="246"/>
      <c r="AD3232" s="246"/>
      <c r="AE3232" s="246"/>
      <c r="AF3232" s="246"/>
      <c r="AG3232" s="246"/>
      <c r="AH3232" s="246"/>
      <c r="AI3232" s="246"/>
      <c r="AJ3232" s="246"/>
      <c r="AK3232" s="246"/>
      <c r="AL3232" s="246"/>
    </row>
    <row r="3233" spans="3:38" s="47" customFormat="1" ht="38.25" customHeight="1" x14ac:dyDescent="0.25">
      <c r="C3233" s="243"/>
      <c r="H3233" s="243"/>
      <c r="L3233" s="282"/>
      <c r="M3233" s="243"/>
      <c r="O3233" s="243"/>
      <c r="P3233" s="246"/>
      <c r="Q3233" s="246"/>
      <c r="R3233" s="246"/>
      <c r="S3233" s="246"/>
      <c r="T3233" s="246"/>
      <c r="U3233" s="246"/>
      <c r="V3233" s="246"/>
      <c r="W3233" s="246"/>
      <c r="X3233" s="246"/>
      <c r="Y3233" s="246"/>
      <c r="Z3233" s="246"/>
      <c r="AA3233" s="246"/>
      <c r="AB3233" s="246"/>
      <c r="AC3233" s="246"/>
      <c r="AD3233" s="246"/>
      <c r="AE3233" s="246"/>
      <c r="AF3233" s="246"/>
      <c r="AG3233" s="246"/>
      <c r="AH3233" s="246"/>
      <c r="AI3233" s="246"/>
      <c r="AJ3233" s="246"/>
      <c r="AK3233" s="246"/>
      <c r="AL3233" s="246"/>
    </row>
    <row r="3234" spans="3:38" s="47" customFormat="1" ht="38.25" customHeight="1" x14ac:dyDescent="0.25">
      <c r="C3234" s="243"/>
      <c r="H3234" s="243"/>
      <c r="L3234" s="282"/>
      <c r="M3234" s="243"/>
      <c r="O3234" s="243"/>
      <c r="P3234" s="246"/>
      <c r="Q3234" s="246"/>
      <c r="R3234" s="246"/>
      <c r="S3234" s="246"/>
      <c r="T3234" s="246"/>
      <c r="U3234" s="246"/>
      <c r="V3234" s="246"/>
      <c r="W3234" s="246"/>
      <c r="X3234" s="246"/>
      <c r="Y3234" s="246"/>
      <c r="Z3234" s="246"/>
      <c r="AA3234" s="246"/>
      <c r="AB3234" s="246"/>
      <c r="AC3234" s="246"/>
      <c r="AD3234" s="246"/>
      <c r="AE3234" s="246"/>
      <c r="AF3234" s="246"/>
      <c r="AG3234" s="246"/>
      <c r="AH3234" s="246"/>
      <c r="AI3234" s="246"/>
      <c r="AJ3234" s="246"/>
      <c r="AK3234" s="246"/>
      <c r="AL3234" s="246"/>
    </row>
    <row r="3235" spans="3:38" s="47" customFormat="1" ht="38.25" customHeight="1" x14ac:dyDescent="0.25">
      <c r="C3235" s="243"/>
      <c r="H3235" s="243"/>
      <c r="L3235" s="282"/>
      <c r="M3235" s="243"/>
      <c r="O3235" s="243"/>
      <c r="P3235" s="246"/>
      <c r="Q3235" s="246"/>
      <c r="R3235" s="246"/>
      <c r="S3235" s="246"/>
      <c r="T3235" s="246"/>
      <c r="U3235" s="246"/>
      <c r="V3235" s="246"/>
      <c r="W3235" s="246"/>
      <c r="X3235" s="246"/>
      <c r="Y3235" s="246"/>
      <c r="Z3235" s="246"/>
      <c r="AA3235" s="246"/>
      <c r="AB3235" s="246"/>
      <c r="AC3235" s="246"/>
      <c r="AD3235" s="246"/>
      <c r="AE3235" s="246"/>
      <c r="AF3235" s="246"/>
      <c r="AG3235" s="246"/>
      <c r="AH3235" s="246"/>
      <c r="AI3235" s="246"/>
      <c r="AJ3235" s="246"/>
      <c r="AK3235" s="246"/>
      <c r="AL3235" s="246"/>
    </row>
    <row r="3236" spans="3:38" s="47" customFormat="1" ht="38.25" customHeight="1" x14ac:dyDescent="0.25">
      <c r="C3236" s="243"/>
      <c r="H3236" s="243"/>
      <c r="L3236" s="282"/>
      <c r="M3236" s="243"/>
      <c r="O3236" s="243"/>
      <c r="P3236" s="246"/>
      <c r="Q3236" s="246"/>
      <c r="R3236" s="246"/>
      <c r="S3236" s="246"/>
      <c r="T3236" s="246"/>
      <c r="U3236" s="246"/>
      <c r="V3236" s="246"/>
      <c r="W3236" s="246"/>
      <c r="X3236" s="246"/>
      <c r="Y3236" s="246"/>
      <c r="Z3236" s="246"/>
      <c r="AA3236" s="246"/>
      <c r="AB3236" s="246"/>
      <c r="AC3236" s="246"/>
      <c r="AD3236" s="246"/>
      <c r="AE3236" s="246"/>
      <c r="AF3236" s="246"/>
      <c r="AG3236" s="246"/>
      <c r="AH3236" s="246"/>
      <c r="AI3236" s="246"/>
      <c r="AJ3236" s="246"/>
      <c r="AK3236" s="246"/>
      <c r="AL3236" s="246"/>
    </row>
    <row r="3237" spans="3:38" s="47" customFormat="1" ht="38.25" customHeight="1" x14ac:dyDescent="0.25">
      <c r="C3237" s="243"/>
      <c r="H3237" s="243"/>
      <c r="L3237" s="282"/>
      <c r="M3237" s="243"/>
      <c r="O3237" s="243"/>
      <c r="P3237" s="246"/>
      <c r="Q3237" s="246"/>
      <c r="R3237" s="246"/>
      <c r="S3237" s="246"/>
      <c r="T3237" s="246"/>
      <c r="U3237" s="246"/>
      <c r="V3237" s="246"/>
      <c r="W3237" s="246"/>
      <c r="X3237" s="246"/>
      <c r="Y3237" s="246"/>
      <c r="Z3237" s="246"/>
      <c r="AA3237" s="246"/>
      <c r="AB3237" s="246"/>
      <c r="AC3237" s="246"/>
      <c r="AD3237" s="246"/>
      <c r="AE3237" s="246"/>
      <c r="AF3237" s="246"/>
      <c r="AG3237" s="246"/>
      <c r="AH3237" s="246"/>
      <c r="AI3237" s="246"/>
      <c r="AJ3237" s="246"/>
      <c r="AK3237" s="246"/>
      <c r="AL3237" s="246"/>
    </row>
    <row r="3238" spans="3:38" s="47" customFormat="1" ht="38.25" customHeight="1" x14ac:dyDescent="0.25">
      <c r="C3238" s="243"/>
      <c r="H3238" s="243"/>
      <c r="L3238" s="282"/>
      <c r="M3238" s="243"/>
      <c r="O3238" s="243"/>
      <c r="P3238" s="246"/>
      <c r="Q3238" s="246"/>
      <c r="R3238" s="246"/>
      <c r="S3238" s="246"/>
      <c r="T3238" s="246"/>
      <c r="U3238" s="246"/>
      <c r="V3238" s="246"/>
      <c r="W3238" s="246"/>
      <c r="X3238" s="246"/>
      <c r="Y3238" s="246"/>
      <c r="Z3238" s="246"/>
      <c r="AA3238" s="246"/>
      <c r="AB3238" s="246"/>
      <c r="AC3238" s="246"/>
      <c r="AD3238" s="246"/>
      <c r="AE3238" s="246"/>
      <c r="AF3238" s="246"/>
      <c r="AG3238" s="246"/>
      <c r="AH3238" s="246"/>
      <c r="AI3238" s="246"/>
      <c r="AJ3238" s="246"/>
      <c r="AK3238" s="246"/>
      <c r="AL3238" s="246"/>
    </row>
    <row r="3239" spans="3:38" s="47" customFormat="1" ht="38.25" customHeight="1" x14ac:dyDescent="0.25">
      <c r="C3239" s="243"/>
      <c r="H3239" s="243"/>
      <c r="L3239" s="282"/>
      <c r="M3239" s="243"/>
      <c r="O3239" s="243"/>
      <c r="P3239" s="246"/>
      <c r="Q3239" s="246"/>
      <c r="R3239" s="246"/>
      <c r="S3239" s="246"/>
      <c r="T3239" s="246"/>
      <c r="U3239" s="246"/>
      <c r="V3239" s="246"/>
      <c r="W3239" s="246"/>
      <c r="X3239" s="246"/>
      <c r="Y3239" s="246"/>
      <c r="Z3239" s="246"/>
      <c r="AA3239" s="246"/>
      <c r="AB3239" s="246"/>
      <c r="AC3239" s="246"/>
      <c r="AD3239" s="246"/>
      <c r="AE3239" s="246"/>
      <c r="AF3239" s="246"/>
      <c r="AG3239" s="246"/>
      <c r="AH3239" s="246"/>
      <c r="AI3239" s="246"/>
      <c r="AJ3239" s="246"/>
      <c r="AK3239" s="246"/>
      <c r="AL3239" s="246"/>
    </row>
    <row r="3240" spans="3:38" s="47" customFormat="1" ht="38.25" customHeight="1" x14ac:dyDescent="0.25">
      <c r="C3240" s="243"/>
      <c r="H3240" s="243"/>
      <c r="L3240" s="282"/>
      <c r="M3240" s="243"/>
      <c r="O3240" s="243"/>
      <c r="P3240" s="246"/>
      <c r="Q3240" s="246"/>
      <c r="R3240" s="246"/>
      <c r="S3240" s="246"/>
      <c r="T3240" s="246"/>
      <c r="U3240" s="246"/>
      <c r="V3240" s="246"/>
      <c r="W3240" s="246"/>
      <c r="X3240" s="246"/>
      <c r="Y3240" s="246"/>
      <c r="Z3240" s="246"/>
      <c r="AA3240" s="246"/>
      <c r="AB3240" s="246"/>
      <c r="AC3240" s="246"/>
      <c r="AD3240" s="246"/>
      <c r="AE3240" s="246"/>
      <c r="AF3240" s="246"/>
      <c r="AG3240" s="246"/>
      <c r="AH3240" s="246"/>
      <c r="AI3240" s="246"/>
      <c r="AJ3240" s="246"/>
      <c r="AK3240" s="246"/>
      <c r="AL3240" s="246"/>
    </row>
    <row r="3241" spans="3:38" s="47" customFormat="1" ht="38.25" customHeight="1" x14ac:dyDescent="0.25">
      <c r="C3241" s="243"/>
      <c r="H3241" s="243"/>
      <c r="L3241" s="282"/>
      <c r="M3241" s="243"/>
      <c r="O3241" s="243"/>
      <c r="P3241" s="246"/>
      <c r="Q3241" s="246"/>
      <c r="R3241" s="246"/>
      <c r="S3241" s="246"/>
      <c r="T3241" s="246"/>
      <c r="U3241" s="246"/>
      <c r="V3241" s="246"/>
      <c r="W3241" s="246"/>
      <c r="X3241" s="246"/>
      <c r="Y3241" s="246"/>
      <c r="Z3241" s="246"/>
      <c r="AA3241" s="246"/>
      <c r="AB3241" s="246"/>
      <c r="AC3241" s="246"/>
      <c r="AD3241" s="246"/>
      <c r="AE3241" s="246"/>
      <c r="AF3241" s="246"/>
      <c r="AG3241" s="246"/>
      <c r="AH3241" s="246"/>
      <c r="AI3241" s="246"/>
      <c r="AJ3241" s="246"/>
      <c r="AK3241" s="246"/>
      <c r="AL3241" s="246"/>
    </row>
    <row r="3242" spans="3:38" s="47" customFormat="1" ht="38.25" customHeight="1" x14ac:dyDescent="0.25">
      <c r="C3242" s="243"/>
      <c r="H3242" s="243"/>
      <c r="L3242" s="282"/>
      <c r="M3242" s="243"/>
      <c r="O3242" s="243"/>
      <c r="P3242" s="246"/>
      <c r="Q3242" s="246"/>
      <c r="R3242" s="246"/>
      <c r="S3242" s="246"/>
      <c r="T3242" s="246"/>
      <c r="U3242" s="246"/>
      <c r="V3242" s="246"/>
      <c r="W3242" s="246"/>
      <c r="X3242" s="246"/>
      <c r="Y3242" s="246"/>
      <c r="Z3242" s="246"/>
      <c r="AA3242" s="246"/>
      <c r="AB3242" s="246"/>
      <c r="AC3242" s="246"/>
      <c r="AD3242" s="246"/>
      <c r="AE3242" s="246"/>
      <c r="AF3242" s="246"/>
      <c r="AG3242" s="246"/>
      <c r="AH3242" s="246"/>
      <c r="AI3242" s="246"/>
      <c r="AJ3242" s="246"/>
      <c r="AK3242" s="246"/>
      <c r="AL3242" s="246"/>
    </row>
    <row r="3243" spans="3:38" s="47" customFormat="1" ht="38.25" customHeight="1" x14ac:dyDescent="0.25">
      <c r="C3243" s="243"/>
      <c r="H3243" s="243"/>
      <c r="L3243" s="282"/>
      <c r="M3243" s="243"/>
      <c r="O3243" s="243"/>
      <c r="P3243" s="246"/>
      <c r="Q3243" s="246"/>
      <c r="R3243" s="246"/>
      <c r="S3243" s="246"/>
      <c r="T3243" s="246"/>
      <c r="U3243" s="246"/>
      <c r="V3243" s="246"/>
      <c r="W3243" s="246"/>
      <c r="X3243" s="246"/>
      <c r="Y3243" s="246"/>
      <c r="Z3243" s="246"/>
      <c r="AA3243" s="246"/>
      <c r="AB3243" s="246"/>
      <c r="AC3243" s="246"/>
      <c r="AD3243" s="246"/>
      <c r="AE3243" s="246"/>
      <c r="AF3243" s="246"/>
      <c r="AG3243" s="246"/>
      <c r="AH3243" s="246"/>
      <c r="AI3243" s="246"/>
      <c r="AJ3243" s="246"/>
      <c r="AK3243" s="246"/>
      <c r="AL3243" s="246"/>
    </row>
    <row r="3244" spans="3:38" s="47" customFormat="1" ht="38.25" customHeight="1" x14ac:dyDescent="0.25">
      <c r="C3244" s="243"/>
      <c r="H3244" s="243"/>
      <c r="L3244" s="282"/>
      <c r="M3244" s="243"/>
      <c r="O3244" s="243"/>
      <c r="P3244" s="246"/>
      <c r="Q3244" s="246"/>
      <c r="R3244" s="246"/>
      <c r="S3244" s="246"/>
      <c r="T3244" s="246"/>
      <c r="U3244" s="246"/>
      <c r="V3244" s="246"/>
      <c r="W3244" s="246"/>
      <c r="X3244" s="246"/>
      <c r="Y3244" s="246"/>
      <c r="Z3244" s="246"/>
      <c r="AA3244" s="246"/>
      <c r="AB3244" s="246"/>
      <c r="AC3244" s="246"/>
      <c r="AD3244" s="246"/>
      <c r="AE3244" s="246"/>
      <c r="AF3244" s="246"/>
      <c r="AG3244" s="246"/>
      <c r="AH3244" s="246"/>
      <c r="AI3244" s="246"/>
      <c r="AJ3244" s="246"/>
      <c r="AK3244" s="246"/>
      <c r="AL3244" s="246"/>
    </row>
    <row r="3245" spans="3:38" s="47" customFormat="1" ht="38.25" customHeight="1" x14ac:dyDescent="0.25">
      <c r="C3245" s="243"/>
      <c r="H3245" s="243"/>
      <c r="L3245" s="282"/>
      <c r="M3245" s="243"/>
      <c r="O3245" s="243"/>
      <c r="P3245" s="246"/>
      <c r="Q3245" s="246"/>
      <c r="R3245" s="246"/>
      <c r="S3245" s="246"/>
      <c r="T3245" s="246"/>
      <c r="U3245" s="246"/>
      <c r="V3245" s="246"/>
      <c r="W3245" s="246"/>
      <c r="X3245" s="246"/>
      <c r="Y3245" s="246"/>
      <c r="Z3245" s="246"/>
      <c r="AA3245" s="246"/>
      <c r="AB3245" s="246"/>
      <c r="AC3245" s="246"/>
      <c r="AD3245" s="246"/>
      <c r="AE3245" s="246"/>
      <c r="AF3245" s="246"/>
      <c r="AG3245" s="246"/>
      <c r="AH3245" s="246"/>
      <c r="AI3245" s="246"/>
      <c r="AJ3245" s="246"/>
      <c r="AK3245" s="246"/>
      <c r="AL3245" s="246"/>
    </row>
    <row r="3246" spans="3:38" s="47" customFormat="1" ht="38.25" customHeight="1" x14ac:dyDescent="0.25">
      <c r="C3246" s="243"/>
      <c r="H3246" s="243"/>
      <c r="L3246" s="282"/>
      <c r="M3246" s="243"/>
      <c r="O3246" s="243"/>
      <c r="P3246" s="246"/>
      <c r="Q3246" s="246"/>
      <c r="R3246" s="246"/>
      <c r="S3246" s="246"/>
      <c r="T3246" s="246"/>
      <c r="U3246" s="246"/>
      <c r="V3246" s="246"/>
      <c r="W3246" s="246"/>
      <c r="X3246" s="246"/>
      <c r="Y3246" s="246"/>
      <c r="Z3246" s="246"/>
      <c r="AA3246" s="246"/>
      <c r="AB3246" s="246"/>
      <c r="AC3246" s="246"/>
      <c r="AD3246" s="246"/>
      <c r="AE3246" s="246"/>
      <c r="AF3246" s="246"/>
      <c r="AG3246" s="246"/>
      <c r="AH3246" s="246"/>
      <c r="AI3246" s="246"/>
      <c r="AJ3246" s="246"/>
      <c r="AK3246" s="246"/>
      <c r="AL3246" s="246"/>
    </row>
    <row r="3247" spans="3:38" s="47" customFormat="1" ht="38.25" customHeight="1" x14ac:dyDescent="0.25">
      <c r="C3247" s="243"/>
      <c r="H3247" s="243"/>
      <c r="L3247" s="282"/>
      <c r="M3247" s="243"/>
      <c r="O3247" s="243"/>
      <c r="P3247" s="246"/>
      <c r="Q3247" s="246"/>
      <c r="R3247" s="246"/>
      <c r="S3247" s="246"/>
      <c r="T3247" s="246"/>
      <c r="U3247" s="246"/>
      <c r="V3247" s="246"/>
      <c r="W3247" s="246"/>
      <c r="X3247" s="246"/>
      <c r="Y3247" s="246"/>
      <c r="Z3247" s="246"/>
      <c r="AA3247" s="246"/>
      <c r="AB3247" s="246"/>
      <c r="AC3247" s="246"/>
      <c r="AD3247" s="246"/>
      <c r="AE3247" s="246"/>
      <c r="AF3247" s="246"/>
      <c r="AG3247" s="246"/>
      <c r="AH3247" s="246"/>
      <c r="AI3247" s="246"/>
      <c r="AJ3247" s="246"/>
      <c r="AK3247" s="246"/>
      <c r="AL3247" s="246"/>
    </row>
    <row r="3248" spans="3:38" s="47" customFormat="1" ht="38.25" customHeight="1" x14ac:dyDescent="0.25">
      <c r="C3248" s="243"/>
      <c r="H3248" s="243"/>
      <c r="L3248" s="282"/>
      <c r="M3248" s="243"/>
      <c r="O3248" s="243"/>
      <c r="P3248" s="246"/>
      <c r="Q3248" s="246"/>
      <c r="R3248" s="246"/>
      <c r="S3248" s="246"/>
      <c r="T3248" s="246"/>
      <c r="U3248" s="246"/>
      <c r="V3248" s="246"/>
      <c r="W3248" s="246"/>
      <c r="X3248" s="246"/>
      <c r="Y3248" s="246"/>
      <c r="Z3248" s="246"/>
      <c r="AA3248" s="246"/>
      <c r="AB3248" s="246"/>
      <c r="AC3248" s="246"/>
      <c r="AD3248" s="246"/>
      <c r="AE3248" s="246"/>
      <c r="AF3248" s="246"/>
      <c r="AG3248" s="246"/>
      <c r="AH3248" s="246"/>
      <c r="AI3248" s="246"/>
      <c r="AJ3248" s="246"/>
      <c r="AK3248" s="246"/>
      <c r="AL3248" s="246"/>
    </row>
    <row r="3249" spans="3:38" s="47" customFormat="1" ht="38.25" customHeight="1" x14ac:dyDescent="0.25">
      <c r="C3249" s="243"/>
      <c r="H3249" s="243"/>
      <c r="L3249" s="282"/>
      <c r="M3249" s="243"/>
      <c r="O3249" s="243"/>
      <c r="P3249" s="246"/>
      <c r="Q3249" s="246"/>
      <c r="R3249" s="246"/>
      <c r="S3249" s="246"/>
      <c r="T3249" s="246"/>
      <c r="U3249" s="246"/>
      <c r="V3249" s="246"/>
      <c r="W3249" s="246"/>
      <c r="X3249" s="246"/>
      <c r="Y3249" s="246"/>
      <c r="Z3249" s="246"/>
      <c r="AA3249" s="246"/>
      <c r="AB3249" s="246"/>
      <c r="AC3249" s="246"/>
      <c r="AD3249" s="246"/>
      <c r="AE3249" s="246"/>
      <c r="AF3249" s="246"/>
      <c r="AG3249" s="246"/>
      <c r="AH3249" s="246"/>
      <c r="AI3249" s="246"/>
      <c r="AJ3249" s="246"/>
      <c r="AK3249" s="246"/>
      <c r="AL3249" s="246"/>
    </row>
    <row r="3250" spans="3:38" s="47" customFormat="1" ht="38.25" customHeight="1" x14ac:dyDescent="0.25">
      <c r="C3250" s="243"/>
      <c r="H3250" s="243"/>
      <c r="L3250" s="282"/>
      <c r="M3250" s="243"/>
      <c r="O3250" s="243"/>
      <c r="P3250" s="246"/>
      <c r="Q3250" s="246"/>
      <c r="R3250" s="246"/>
      <c r="S3250" s="246"/>
      <c r="T3250" s="246"/>
      <c r="U3250" s="246"/>
      <c r="V3250" s="246"/>
      <c r="W3250" s="246"/>
      <c r="X3250" s="246"/>
      <c r="Y3250" s="246"/>
      <c r="Z3250" s="246"/>
      <c r="AA3250" s="246"/>
      <c r="AB3250" s="246"/>
      <c r="AC3250" s="246"/>
      <c r="AD3250" s="246"/>
      <c r="AE3250" s="246"/>
      <c r="AF3250" s="246"/>
      <c r="AG3250" s="246"/>
      <c r="AH3250" s="246"/>
      <c r="AI3250" s="246"/>
      <c r="AJ3250" s="246"/>
      <c r="AK3250" s="246"/>
      <c r="AL3250" s="246"/>
    </row>
    <row r="3251" spans="3:38" s="47" customFormat="1" ht="38.25" customHeight="1" x14ac:dyDescent="0.25">
      <c r="C3251" s="243"/>
      <c r="H3251" s="243"/>
      <c r="L3251" s="282"/>
      <c r="M3251" s="243"/>
      <c r="O3251" s="243"/>
      <c r="P3251" s="246"/>
      <c r="Q3251" s="246"/>
      <c r="R3251" s="246"/>
      <c r="S3251" s="246"/>
      <c r="T3251" s="246"/>
      <c r="U3251" s="246"/>
      <c r="V3251" s="246"/>
      <c r="W3251" s="246"/>
      <c r="X3251" s="246"/>
      <c r="Y3251" s="246"/>
      <c r="Z3251" s="246"/>
      <c r="AA3251" s="246"/>
      <c r="AB3251" s="246"/>
      <c r="AC3251" s="246"/>
      <c r="AD3251" s="246"/>
      <c r="AE3251" s="246"/>
      <c r="AF3251" s="246"/>
      <c r="AG3251" s="246"/>
      <c r="AH3251" s="246"/>
      <c r="AI3251" s="246"/>
      <c r="AJ3251" s="246"/>
      <c r="AK3251" s="246"/>
      <c r="AL3251" s="246"/>
    </row>
    <row r="3252" spans="3:38" s="47" customFormat="1" ht="38.25" customHeight="1" x14ac:dyDescent="0.25">
      <c r="C3252" s="243"/>
      <c r="H3252" s="243"/>
      <c r="L3252" s="282"/>
      <c r="M3252" s="243"/>
      <c r="O3252" s="243"/>
      <c r="P3252" s="246"/>
      <c r="Q3252" s="246"/>
      <c r="R3252" s="246"/>
      <c r="S3252" s="246"/>
      <c r="T3252" s="246"/>
      <c r="U3252" s="246"/>
      <c r="V3252" s="246"/>
      <c r="W3252" s="246"/>
      <c r="X3252" s="246"/>
      <c r="Y3252" s="246"/>
      <c r="Z3252" s="246"/>
      <c r="AA3252" s="246"/>
      <c r="AB3252" s="246"/>
      <c r="AC3252" s="246"/>
      <c r="AD3252" s="246"/>
      <c r="AE3252" s="246"/>
      <c r="AF3252" s="246"/>
      <c r="AG3252" s="246"/>
      <c r="AH3252" s="246"/>
      <c r="AI3252" s="246"/>
      <c r="AJ3252" s="246"/>
      <c r="AK3252" s="246"/>
      <c r="AL3252" s="246"/>
    </row>
    <row r="3253" spans="3:38" s="47" customFormat="1" ht="38.25" customHeight="1" x14ac:dyDescent="0.25">
      <c r="C3253" s="243"/>
      <c r="H3253" s="243"/>
      <c r="L3253" s="282"/>
      <c r="M3253" s="243"/>
      <c r="O3253" s="243"/>
      <c r="P3253" s="246"/>
      <c r="Q3253" s="246"/>
      <c r="R3253" s="246"/>
      <c r="S3253" s="246"/>
      <c r="T3253" s="246"/>
      <c r="U3253" s="246"/>
      <c r="V3253" s="246"/>
      <c r="W3253" s="246"/>
      <c r="X3253" s="246"/>
      <c r="Y3253" s="246"/>
      <c r="Z3253" s="246"/>
      <c r="AA3253" s="246"/>
      <c r="AB3253" s="246"/>
      <c r="AC3253" s="246"/>
      <c r="AD3253" s="246"/>
      <c r="AE3253" s="246"/>
      <c r="AF3253" s="246"/>
      <c r="AG3253" s="246"/>
      <c r="AH3253" s="246"/>
      <c r="AI3253" s="246"/>
      <c r="AJ3253" s="246"/>
      <c r="AK3253" s="246"/>
      <c r="AL3253" s="246"/>
    </row>
    <row r="3254" spans="3:38" s="47" customFormat="1" ht="38.25" customHeight="1" x14ac:dyDescent="0.25">
      <c r="C3254" s="243"/>
      <c r="H3254" s="243"/>
      <c r="L3254" s="282"/>
      <c r="M3254" s="243"/>
      <c r="O3254" s="243"/>
      <c r="P3254" s="246"/>
      <c r="Q3254" s="246"/>
      <c r="R3254" s="246"/>
      <c r="S3254" s="246"/>
      <c r="T3254" s="246"/>
      <c r="U3254" s="246"/>
      <c r="V3254" s="246"/>
      <c r="W3254" s="246"/>
      <c r="X3254" s="246"/>
      <c r="Y3254" s="246"/>
      <c r="Z3254" s="246"/>
      <c r="AA3254" s="246"/>
      <c r="AB3254" s="246"/>
      <c r="AC3254" s="246"/>
      <c r="AD3254" s="246"/>
      <c r="AE3254" s="246"/>
      <c r="AF3254" s="246"/>
      <c r="AG3254" s="246"/>
      <c r="AH3254" s="246"/>
      <c r="AI3254" s="246"/>
      <c r="AJ3254" s="246"/>
      <c r="AK3254" s="246"/>
      <c r="AL3254" s="246"/>
    </row>
    <row r="3255" spans="3:38" s="47" customFormat="1" ht="38.25" customHeight="1" x14ac:dyDescent="0.25">
      <c r="C3255" s="243"/>
      <c r="H3255" s="243"/>
      <c r="L3255" s="282"/>
      <c r="M3255" s="243"/>
      <c r="O3255" s="243"/>
      <c r="P3255" s="246"/>
      <c r="Q3255" s="246"/>
      <c r="R3255" s="246"/>
      <c r="S3255" s="246"/>
      <c r="T3255" s="246"/>
      <c r="U3255" s="246"/>
      <c r="V3255" s="246"/>
      <c r="W3255" s="246"/>
      <c r="X3255" s="246"/>
      <c r="Y3255" s="246"/>
      <c r="Z3255" s="246"/>
      <c r="AA3255" s="246"/>
      <c r="AB3255" s="246"/>
      <c r="AC3255" s="246"/>
      <c r="AD3255" s="246"/>
      <c r="AE3255" s="246"/>
      <c r="AF3255" s="246"/>
      <c r="AG3255" s="246"/>
      <c r="AH3255" s="246"/>
      <c r="AI3255" s="246"/>
      <c r="AJ3255" s="246"/>
      <c r="AK3255" s="246"/>
      <c r="AL3255" s="246"/>
    </row>
    <row r="3256" spans="3:38" s="47" customFormat="1" ht="38.25" customHeight="1" x14ac:dyDescent="0.25">
      <c r="C3256" s="243"/>
      <c r="H3256" s="243"/>
      <c r="L3256" s="282"/>
      <c r="M3256" s="243"/>
      <c r="O3256" s="243"/>
      <c r="P3256" s="246"/>
      <c r="Q3256" s="246"/>
      <c r="R3256" s="246"/>
      <c r="S3256" s="246"/>
      <c r="T3256" s="246"/>
      <c r="U3256" s="246"/>
      <c r="V3256" s="246"/>
      <c r="W3256" s="246"/>
      <c r="X3256" s="246"/>
      <c r="Y3256" s="246"/>
      <c r="Z3256" s="246"/>
      <c r="AA3256" s="246"/>
      <c r="AB3256" s="246"/>
      <c r="AC3256" s="246"/>
      <c r="AD3256" s="246"/>
      <c r="AE3256" s="246"/>
      <c r="AF3256" s="246"/>
      <c r="AG3256" s="246"/>
      <c r="AH3256" s="246"/>
      <c r="AI3256" s="246"/>
      <c r="AJ3256" s="246"/>
      <c r="AK3256" s="246"/>
      <c r="AL3256" s="246"/>
    </row>
    <row r="3257" spans="3:38" s="47" customFormat="1" ht="38.25" customHeight="1" x14ac:dyDescent="0.25">
      <c r="C3257" s="243"/>
      <c r="H3257" s="243"/>
      <c r="L3257" s="282"/>
      <c r="M3257" s="243"/>
      <c r="O3257" s="243"/>
      <c r="P3257" s="246"/>
      <c r="Q3257" s="246"/>
      <c r="R3257" s="246"/>
      <c r="S3257" s="246"/>
      <c r="T3257" s="246"/>
      <c r="U3257" s="246"/>
      <c r="V3257" s="246"/>
      <c r="W3257" s="246"/>
      <c r="X3257" s="246"/>
      <c r="Y3257" s="246"/>
      <c r="Z3257" s="246"/>
      <c r="AA3257" s="246"/>
      <c r="AB3257" s="246"/>
      <c r="AC3257" s="246"/>
      <c r="AD3257" s="246"/>
      <c r="AE3257" s="246"/>
      <c r="AF3257" s="246"/>
      <c r="AG3257" s="246"/>
      <c r="AH3257" s="246"/>
      <c r="AI3257" s="246"/>
      <c r="AJ3257" s="246"/>
      <c r="AK3257" s="246"/>
      <c r="AL3257" s="246"/>
    </row>
    <row r="3258" spans="3:38" s="47" customFormat="1" ht="38.25" customHeight="1" x14ac:dyDescent="0.25">
      <c r="C3258" s="243"/>
      <c r="H3258" s="243"/>
      <c r="L3258" s="282"/>
      <c r="M3258" s="243"/>
      <c r="O3258" s="243"/>
      <c r="P3258" s="246"/>
      <c r="Q3258" s="246"/>
      <c r="R3258" s="246"/>
      <c r="S3258" s="246"/>
      <c r="T3258" s="246"/>
      <c r="U3258" s="246"/>
      <c r="V3258" s="246"/>
      <c r="W3258" s="246"/>
      <c r="X3258" s="246"/>
      <c r="Y3258" s="246"/>
      <c r="Z3258" s="246"/>
      <c r="AA3258" s="246"/>
      <c r="AB3258" s="246"/>
      <c r="AC3258" s="246"/>
      <c r="AD3258" s="246"/>
      <c r="AE3258" s="246"/>
      <c r="AF3258" s="246"/>
      <c r="AG3258" s="246"/>
      <c r="AH3258" s="246"/>
      <c r="AI3258" s="246"/>
      <c r="AJ3258" s="246"/>
      <c r="AK3258" s="246"/>
      <c r="AL3258" s="246"/>
    </row>
    <row r="3259" spans="3:38" s="47" customFormat="1" ht="38.25" customHeight="1" x14ac:dyDescent="0.25">
      <c r="C3259" s="243"/>
      <c r="H3259" s="243"/>
      <c r="L3259" s="282"/>
      <c r="M3259" s="243"/>
      <c r="O3259" s="243"/>
      <c r="P3259" s="246"/>
      <c r="Q3259" s="246"/>
      <c r="R3259" s="246"/>
      <c r="S3259" s="246"/>
      <c r="T3259" s="246"/>
      <c r="U3259" s="246"/>
      <c r="V3259" s="246"/>
      <c r="W3259" s="246"/>
      <c r="X3259" s="246"/>
      <c r="Y3259" s="246"/>
      <c r="Z3259" s="246"/>
      <c r="AA3259" s="246"/>
      <c r="AB3259" s="246"/>
      <c r="AC3259" s="246"/>
      <c r="AD3259" s="246"/>
      <c r="AE3259" s="246"/>
      <c r="AF3259" s="246"/>
      <c r="AG3259" s="246"/>
      <c r="AH3259" s="246"/>
      <c r="AI3259" s="246"/>
      <c r="AJ3259" s="246"/>
      <c r="AK3259" s="246"/>
      <c r="AL3259" s="246"/>
    </row>
    <row r="3260" spans="3:38" s="47" customFormat="1" ht="38.25" customHeight="1" x14ac:dyDescent="0.25">
      <c r="C3260" s="243"/>
      <c r="H3260" s="243"/>
      <c r="L3260" s="282"/>
      <c r="M3260" s="243"/>
      <c r="O3260" s="243"/>
      <c r="P3260" s="246"/>
      <c r="Q3260" s="246"/>
      <c r="R3260" s="246"/>
      <c r="S3260" s="246"/>
      <c r="T3260" s="246"/>
      <c r="U3260" s="246"/>
      <c r="V3260" s="246"/>
      <c r="W3260" s="246"/>
      <c r="X3260" s="246"/>
      <c r="Y3260" s="246"/>
      <c r="Z3260" s="246"/>
      <c r="AA3260" s="246"/>
      <c r="AB3260" s="246"/>
      <c r="AC3260" s="246"/>
      <c r="AD3260" s="246"/>
      <c r="AE3260" s="246"/>
      <c r="AF3260" s="246"/>
      <c r="AG3260" s="246"/>
      <c r="AH3260" s="246"/>
      <c r="AI3260" s="246"/>
      <c r="AJ3260" s="246"/>
      <c r="AK3260" s="246"/>
      <c r="AL3260" s="246"/>
    </row>
    <row r="3261" spans="3:38" s="47" customFormat="1" ht="38.25" customHeight="1" x14ac:dyDescent="0.25">
      <c r="C3261" s="243"/>
      <c r="H3261" s="243"/>
      <c r="L3261" s="282"/>
      <c r="M3261" s="243"/>
      <c r="O3261" s="243"/>
      <c r="P3261" s="246"/>
      <c r="Q3261" s="246"/>
      <c r="R3261" s="246"/>
      <c r="S3261" s="246"/>
      <c r="T3261" s="246"/>
      <c r="U3261" s="246"/>
      <c r="V3261" s="246"/>
      <c r="W3261" s="246"/>
      <c r="X3261" s="246"/>
      <c r="Y3261" s="246"/>
      <c r="Z3261" s="246"/>
      <c r="AA3261" s="246"/>
      <c r="AB3261" s="246"/>
      <c r="AC3261" s="246"/>
      <c r="AD3261" s="246"/>
      <c r="AE3261" s="246"/>
      <c r="AF3261" s="246"/>
      <c r="AG3261" s="246"/>
      <c r="AH3261" s="246"/>
      <c r="AI3261" s="246"/>
      <c r="AJ3261" s="246"/>
      <c r="AK3261" s="246"/>
      <c r="AL3261" s="246"/>
    </row>
    <row r="3262" spans="3:38" s="47" customFormat="1" ht="38.25" customHeight="1" x14ac:dyDescent="0.25">
      <c r="C3262" s="243"/>
      <c r="H3262" s="243"/>
      <c r="L3262" s="282"/>
      <c r="M3262" s="243"/>
      <c r="O3262" s="243"/>
      <c r="P3262" s="246"/>
      <c r="Q3262" s="246"/>
      <c r="R3262" s="246"/>
      <c r="S3262" s="246"/>
      <c r="T3262" s="246"/>
      <c r="U3262" s="246"/>
      <c r="V3262" s="246"/>
      <c r="W3262" s="246"/>
      <c r="X3262" s="246"/>
      <c r="Y3262" s="246"/>
      <c r="Z3262" s="246"/>
      <c r="AA3262" s="246"/>
      <c r="AB3262" s="246"/>
      <c r="AC3262" s="246"/>
      <c r="AD3262" s="246"/>
      <c r="AE3262" s="246"/>
      <c r="AF3262" s="246"/>
      <c r="AG3262" s="246"/>
      <c r="AH3262" s="246"/>
      <c r="AI3262" s="246"/>
      <c r="AJ3262" s="246"/>
      <c r="AK3262" s="246"/>
      <c r="AL3262" s="246"/>
    </row>
    <row r="3263" spans="3:38" s="47" customFormat="1" ht="38.25" customHeight="1" x14ac:dyDescent="0.25">
      <c r="C3263" s="243"/>
      <c r="H3263" s="243"/>
      <c r="L3263" s="282"/>
      <c r="M3263" s="243"/>
      <c r="O3263" s="243"/>
      <c r="P3263" s="246"/>
      <c r="Q3263" s="246"/>
      <c r="R3263" s="246"/>
      <c r="S3263" s="246"/>
      <c r="T3263" s="246"/>
      <c r="U3263" s="246"/>
      <c r="V3263" s="246"/>
      <c r="W3263" s="246"/>
      <c r="X3263" s="246"/>
      <c r="Y3263" s="246"/>
      <c r="Z3263" s="246"/>
      <c r="AA3263" s="246"/>
      <c r="AB3263" s="246"/>
      <c r="AC3263" s="246"/>
      <c r="AD3263" s="246"/>
      <c r="AE3263" s="246"/>
      <c r="AF3263" s="246"/>
      <c r="AG3263" s="246"/>
      <c r="AH3263" s="246"/>
      <c r="AI3263" s="246"/>
      <c r="AJ3263" s="246"/>
      <c r="AK3263" s="246"/>
      <c r="AL3263" s="246"/>
    </row>
    <row r="3264" spans="3:38" s="47" customFormat="1" ht="38.25" customHeight="1" x14ac:dyDescent="0.25">
      <c r="C3264" s="243"/>
      <c r="H3264" s="243"/>
      <c r="L3264" s="282"/>
      <c r="M3264" s="243"/>
      <c r="O3264" s="243"/>
      <c r="P3264" s="246"/>
      <c r="Q3264" s="246"/>
      <c r="R3264" s="246"/>
      <c r="S3264" s="246"/>
      <c r="T3264" s="246"/>
      <c r="U3264" s="246"/>
      <c r="V3264" s="246"/>
      <c r="W3264" s="246"/>
      <c r="X3264" s="246"/>
      <c r="Y3264" s="246"/>
      <c r="Z3264" s="246"/>
      <c r="AA3264" s="246"/>
      <c r="AB3264" s="246"/>
      <c r="AC3264" s="246"/>
      <c r="AD3264" s="246"/>
      <c r="AE3264" s="246"/>
      <c r="AF3264" s="246"/>
      <c r="AG3264" s="246"/>
      <c r="AH3264" s="246"/>
      <c r="AI3264" s="246"/>
      <c r="AJ3264" s="246"/>
      <c r="AK3264" s="246"/>
      <c r="AL3264" s="246"/>
    </row>
    <row r="3265" spans="3:38" s="47" customFormat="1" ht="38.25" customHeight="1" x14ac:dyDescent="0.25">
      <c r="C3265" s="243"/>
      <c r="H3265" s="243"/>
      <c r="L3265" s="282"/>
      <c r="M3265" s="243"/>
      <c r="O3265" s="243"/>
      <c r="P3265" s="246"/>
      <c r="Q3265" s="246"/>
      <c r="R3265" s="246"/>
      <c r="S3265" s="246"/>
      <c r="T3265" s="246"/>
      <c r="U3265" s="246"/>
      <c r="V3265" s="246"/>
      <c r="W3265" s="246"/>
      <c r="X3265" s="246"/>
      <c r="Y3265" s="246"/>
      <c r="Z3265" s="246"/>
      <c r="AA3265" s="246"/>
      <c r="AB3265" s="246"/>
      <c r="AC3265" s="246"/>
      <c r="AD3265" s="246"/>
      <c r="AE3265" s="246"/>
      <c r="AF3265" s="246"/>
      <c r="AG3265" s="246"/>
      <c r="AH3265" s="246"/>
      <c r="AI3265" s="246"/>
      <c r="AJ3265" s="246"/>
      <c r="AK3265" s="246"/>
      <c r="AL3265" s="246"/>
    </row>
    <row r="3266" spans="3:38" s="47" customFormat="1" ht="38.25" customHeight="1" x14ac:dyDescent="0.25">
      <c r="C3266" s="243"/>
      <c r="H3266" s="243"/>
      <c r="L3266" s="282"/>
      <c r="M3266" s="243"/>
      <c r="O3266" s="243"/>
      <c r="P3266" s="246"/>
      <c r="Q3266" s="246"/>
      <c r="R3266" s="246"/>
      <c r="S3266" s="246"/>
      <c r="T3266" s="246"/>
      <c r="U3266" s="246"/>
      <c r="V3266" s="246"/>
      <c r="W3266" s="246"/>
      <c r="X3266" s="246"/>
      <c r="Y3266" s="246"/>
      <c r="Z3266" s="246"/>
      <c r="AA3266" s="246"/>
      <c r="AB3266" s="246"/>
      <c r="AC3266" s="246"/>
      <c r="AD3266" s="246"/>
      <c r="AE3266" s="246"/>
      <c r="AF3266" s="246"/>
      <c r="AG3266" s="246"/>
      <c r="AH3266" s="246"/>
      <c r="AI3266" s="246"/>
      <c r="AJ3266" s="246"/>
      <c r="AK3266" s="246"/>
      <c r="AL3266" s="246"/>
    </row>
    <row r="3267" spans="3:38" s="47" customFormat="1" ht="38.25" customHeight="1" x14ac:dyDescent="0.25">
      <c r="C3267" s="243"/>
      <c r="H3267" s="243"/>
      <c r="L3267" s="282"/>
      <c r="M3267" s="243"/>
      <c r="O3267" s="243"/>
      <c r="P3267" s="246"/>
      <c r="Q3267" s="246"/>
      <c r="R3267" s="246"/>
      <c r="S3267" s="246"/>
      <c r="T3267" s="246"/>
      <c r="U3267" s="246"/>
      <c r="V3267" s="246"/>
      <c r="W3267" s="246"/>
      <c r="X3267" s="246"/>
      <c r="Y3267" s="246"/>
      <c r="Z3267" s="246"/>
      <c r="AA3267" s="246"/>
      <c r="AB3267" s="246"/>
      <c r="AC3267" s="246"/>
      <c r="AD3267" s="246"/>
      <c r="AE3267" s="246"/>
      <c r="AF3267" s="246"/>
      <c r="AG3267" s="246"/>
      <c r="AH3267" s="246"/>
      <c r="AI3267" s="246"/>
      <c r="AJ3267" s="246"/>
      <c r="AK3267" s="246"/>
      <c r="AL3267" s="246"/>
    </row>
    <row r="3268" spans="3:38" s="47" customFormat="1" ht="38.25" customHeight="1" x14ac:dyDescent="0.25">
      <c r="C3268" s="243"/>
      <c r="H3268" s="243"/>
      <c r="L3268" s="282"/>
      <c r="M3268" s="243"/>
      <c r="O3268" s="243"/>
      <c r="P3268" s="246"/>
      <c r="Q3268" s="246"/>
      <c r="R3268" s="246"/>
      <c r="S3268" s="246"/>
      <c r="T3268" s="246"/>
      <c r="U3268" s="246"/>
      <c r="V3268" s="246"/>
      <c r="W3268" s="246"/>
      <c r="X3268" s="246"/>
      <c r="Y3268" s="246"/>
      <c r="Z3268" s="246"/>
      <c r="AA3268" s="246"/>
      <c r="AB3268" s="246"/>
      <c r="AC3268" s="246"/>
      <c r="AD3268" s="246"/>
      <c r="AE3268" s="246"/>
      <c r="AF3268" s="246"/>
      <c r="AG3268" s="246"/>
      <c r="AH3268" s="246"/>
      <c r="AI3268" s="246"/>
      <c r="AJ3268" s="246"/>
      <c r="AK3268" s="246"/>
      <c r="AL3268" s="246"/>
    </row>
    <row r="3269" spans="3:38" s="47" customFormat="1" ht="38.25" customHeight="1" x14ac:dyDescent="0.25">
      <c r="C3269" s="243"/>
      <c r="H3269" s="243"/>
      <c r="L3269" s="282"/>
      <c r="M3269" s="243"/>
      <c r="O3269" s="243"/>
      <c r="P3269" s="246"/>
      <c r="Q3269" s="246"/>
      <c r="R3269" s="246"/>
      <c r="S3269" s="246"/>
      <c r="T3269" s="246"/>
      <c r="U3269" s="246"/>
      <c r="V3269" s="246"/>
      <c r="W3269" s="246"/>
      <c r="X3269" s="246"/>
      <c r="Y3269" s="246"/>
      <c r="Z3269" s="246"/>
      <c r="AA3269" s="246"/>
      <c r="AB3269" s="246"/>
      <c r="AC3269" s="246"/>
      <c r="AD3269" s="246"/>
      <c r="AE3269" s="246"/>
      <c r="AF3269" s="246"/>
      <c r="AG3269" s="246"/>
      <c r="AH3269" s="246"/>
      <c r="AI3269" s="246"/>
      <c r="AJ3269" s="246"/>
      <c r="AK3269" s="246"/>
      <c r="AL3269" s="246"/>
    </row>
    <row r="3270" spans="3:38" s="47" customFormat="1" ht="38.25" customHeight="1" x14ac:dyDescent="0.25">
      <c r="C3270" s="243"/>
      <c r="H3270" s="243"/>
      <c r="L3270" s="282"/>
      <c r="M3270" s="243"/>
      <c r="O3270" s="243"/>
      <c r="P3270" s="246"/>
      <c r="Q3270" s="246"/>
      <c r="R3270" s="246"/>
      <c r="S3270" s="246"/>
      <c r="T3270" s="246"/>
      <c r="U3270" s="246"/>
      <c r="V3270" s="246"/>
      <c r="W3270" s="246"/>
      <c r="X3270" s="246"/>
      <c r="Y3270" s="246"/>
      <c r="Z3270" s="246"/>
      <c r="AA3270" s="246"/>
      <c r="AB3270" s="246"/>
      <c r="AC3270" s="246"/>
      <c r="AD3270" s="246"/>
      <c r="AE3270" s="246"/>
      <c r="AF3270" s="246"/>
      <c r="AG3270" s="246"/>
      <c r="AH3270" s="246"/>
      <c r="AI3270" s="246"/>
      <c r="AJ3270" s="246"/>
      <c r="AK3270" s="246"/>
      <c r="AL3270" s="246"/>
    </row>
    <row r="3271" spans="3:38" s="47" customFormat="1" ht="38.25" customHeight="1" x14ac:dyDescent="0.25">
      <c r="C3271" s="243"/>
      <c r="H3271" s="243"/>
      <c r="L3271" s="282"/>
      <c r="M3271" s="243"/>
      <c r="O3271" s="243"/>
      <c r="P3271" s="246"/>
      <c r="Q3271" s="246"/>
      <c r="R3271" s="246"/>
      <c r="S3271" s="246"/>
      <c r="T3271" s="246"/>
      <c r="U3271" s="246"/>
      <c r="V3271" s="246"/>
      <c r="W3271" s="246"/>
      <c r="X3271" s="246"/>
      <c r="Y3271" s="246"/>
      <c r="Z3271" s="246"/>
      <c r="AA3271" s="246"/>
      <c r="AB3271" s="246"/>
      <c r="AC3271" s="246"/>
      <c r="AD3271" s="246"/>
      <c r="AE3271" s="246"/>
      <c r="AF3271" s="246"/>
      <c r="AG3271" s="246"/>
      <c r="AH3271" s="246"/>
      <c r="AI3271" s="246"/>
      <c r="AJ3271" s="246"/>
      <c r="AK3271" s="246"/>
      <c r="AL3271" s="246"/>
    </row>
    <row r="3272" spans="3:38" s="47" customFormat="1" ht="38.25" customHeight="1" x14ac:dyDescent="0.25">
      <c r="C3272" s="243"/>
      <c r="H3272" s="243"/>
      <c r="L3272" s="282"/>
      <c r="M3272" s="243"/>
      <c r="O3272" s="243"/>
      <c r="P3272" s="246"/>
      <c r="Q3272" s="246"/>
      <c r="R3272" s="246"/>
      <c r="S3272" s="246"/>
      <c r="T3272" s="246"/>
      <c r="U3272" s="246"/>
      <c r="V3272" s="246"/>
      <c r="W3272" s="246"/>
      <c r="X3272" s="246"/>
      <c r="Y3272" s="246"/>
      <c r="Z3272" s="246"/>
      <c r="AA3272" s="246"/>
      <c r="AB3272" s="246"/>
      <c r="AC3272" s="246"/>
      <c r="AD3272" s="246"/>
      <c r="AE3272" s="246"/>
      <c r="AF3272" s="246"/>
      <c r="AG3272" s="246"/>
      <c r="AH3272" s="246"/>
      <c r="AI3272" s="246"/>
      <c r="AJ3272" s="246"/>
      <c r="AK3272" s="246"/>
      <c r="AL3272" s="246"/>
    </row>
    <row r="3273" spans="3:38" s="47" customFormat="1" ht="38.25" customHeight="1" x14ac:dyDescent="0.25">
      <c r="C3273" s="243"/>
      <c r="H3273" s="243"/>
      <c r="L3273" s="282"/>
      <c r="M3273" s="243"/>
      <c r="O3273" s="243"/>
      <c r="P3273" s="246"/>
      <c r="Q3273" s="246"/>
      <c r="R3273" s="246"/>
      <c r="S3273" s="246"/>
      <c r="T3273" s="246"/>
      <c r="U3273" s="246"/>
      <c r="V3273" s="246"/>
      <c r="W3273" s="246"/>
      <c r="X3273" s="246"/>
      <c r="Y3273" s="246"/>
      <c r="Z3273" s="246"/>
      <c r="AA3273" s="246"/>
      <c r="AB3273" s="246"/>
      <c r="AC3273" s="246"/>
      <c r="AD3273" s="246"/>
      <c r="AE3273" s="246"/>
      <c r="AF3273" s="246"/>
      <c r="AG3273" s="246"/>
      <c r="AH3273" s="246"/>
      <c r="AI3273" s="246"/>
      <c r="AJ3273" s="246"/>
      <c r="AK3273" s="246"/>
      <c r="AL3273" s="246"/>
    </row>
    <row r="3274" spans="3:38" s="47" customFormat="1" ht="38.25" customHeight="1" x14ac:dyDescent="0.25">
      <c r="C3274" s="243"/>
      <c r="H3274" s="243"/>
      <c r="L3274" s="282"/>
      <c r="M3274" s="243"/>
      <c r="O3274" s="243"/>
      <c r="P3274" s="246"/>
      <c r="Q3274" s="246"/>
      <c r="R3274" s="246"/>
      <c r="S3274" s="246"/>
      <c r="T3274" s="246"/>
      <c r="U3274" s="246"/>
      <c r="V3274" s="246"/>
      <c r="W3274" s="246"/>
      <c r="X3274" s="246"/>
      <c r="Y3274" s="246"/>
      <c r="Z3274" s="246"/>
      <c r="AA3274" s="246"/>
      <c r="AB3274" s="246"/>
      <c r="AC3274" s="246"/>
      <c r="AD3274" s="246"/>
      <c r="AE3274" s="246"/>
      <c r="AF3274" s="246"/>
      <c r="AG3274" s="246"/>
      <c r="AH3274" s="246"/>
      <c r="AI3274" s="246"/>
      <c r="AJ3274" s="246"/>
      <c r="AK3274" s="246"/>
      <c r="AL3274" s="246"/>
    </row>
    <row r="3275" spans="3:38" s="47" customFormat="1" ht="38.25" customHeight="1" x14ac:dyDescent="0.25">
      <c r="C3275" s="243"/>
      <c r="H3275" s="243"/>
      <c r="L3275" s="282"/>
      <c r="M3275" s="243"/>
      <c r="O3275" s="243"/>
      <c r="P3275" s="246"/>
      <c r="Q3275" s="246"/>
      <c r="R3275" s="246"/>
      <c r="S3275" s="246"/>
      <c r="T3275" s="246"/>
      <c r="U3275" s="246"/>
      <c r="V3275" s="246"/>
      <c r="W3275" s="246"/>
      <c r="X3275" s="246"/>
      <c r="Y3275" s="246"/>
      <c r="Z3275" s="246"/>
      <c r="AA3275" s="246"/>
      <c r="AB3275" s="246"/>
      <c r="AC3275" s="246"/>
      <c r="AD3275" s="246"/>
      <c r="AE3275" s="246"/>
      <c r="AF3275" s="246"/>
      <c r="AG3275" s="246"/>
      <c r="AH3275" s="246"/>
      <c r="AI3275" s="246"/>
      <c r="AJ3275" s="246"/>
      <c r="AK3275" s="246"/>
      <c r="AL3275" s="246"/>
    </row>
    <row r="3276" spans="3:38" s="47" customFormat="1" ht="38.25" customHeight="1" x14ac:dyDescent="0.25">
      <c r="C3276" s="243"/>
      <c r="H3276" s="243"/>
      <c r="L3276" s="282"/>
      <c r="M3276" s="243"/>
      <c r="O3276" s="243"/>
      <c r="P3276" s="246"/>
      <c r="Q3276" s="246"/>
      <c r="R3276" s="246"/>
      <c r="S3276" s="246"/>
      <c r="T3276" s="246"/>
      <c r="U3276" s="246"/>
      <c r="V3276" s="246"/>
      <c r="W3276" s="246"/>
      <c r="X3276" s="246"/>
      <c r="Y3276" s="246"/>
      <c r="Z3276" s="246"/>
      <c r="AA3276" s="246"/>
      <c r="AB3276" s="246"/>
      <c r="AC3276" s="246"/>
      <c r="AD3276" s="246"/>
      <c r="AE3276" s="246"/>
      <c r="AF3276" s="246"/>
      <c r="AG3276" s="246"/>
      <c r="AH3276" s="246"/>
      <c r="AI3276" s="246"/>
      <c r="AJ3276" s="246"/>
      <c r="AK3276" s="246"/>
      <c r="AL3276" s="246"/>
    </row>
    <row r="3277" spans="3:38" s="47" customFormat="1" ht="38.25" customHeight="1" x14ac:dyDescent="0.25">
      <c r="C3277" s="243"/>
      <c r="H3277" s="243"/>
      <c r="L3277" s="282"/>
      <c r="M3277" s="243"/>
      <c r="O3277" s="243"/>
      <c r="P3277" s="246"/>
      <c r="Q3277" s="246"/>
      <c r="R3277" s="246"/>
      <c r="S3277" s="246"/>
      <c r="T3277" s="246"/>
      <c r="U3277" s="246"/>
      <c r="V3277" s="246"/>
      <c r="W3277" s="246"/>
      <c r="X3277" s="246"/>
      <c r="Y3277" s="246"/>
      <c r="Z3277" s="246"/>
      <c r="AA3277" s="246"/>
      <c r="AB3277" s="246"/>
      <c r="AC3277" s="246"/>
      <c r="AD3277" s="246"/>
      <c r="AE3277" s="246"/>
      <c r="AF3277" s="246"/>
      <c r="AG3277" s="246"/>
      <c r="AH3277" s="246"/>
      <c r="AI3277" s="246"/>
      <c r="AJ3277" s="246"/>
      <c r="AK3277" s="246"/>
      <c r="AL3277" s="246"/>
    </row>
    <row r="3278" spans="3:38" s="47" customFormat="1" ht="38.25" customHeight="1" x14ac:dyDescent="0.25">
      <c r="C3278" s="243"/>
      <c r="H3278" s="243"/>
      <c r="L3278" s="282"/>
      <c r="M3278" s="243"/>
      <c r="O3278" s="243"/>
      <c r="P3278" s="246"/>
      <c r="Q3278" s="246"/>
      <c r="R3278" s="246"/>
      <c r="S3278" s="246"/>
      <c r="T3278" s="246"/>
      <c r="U3278" s="246"/>
      <c r="V3278" s="246"/>
      <c r="W3278" s="246"/>
      <c r="X3278" s="246"/>
      <c r="Y3278" s="246"/>
      <c r="Z3278" s="246"/>
      <c r="AA3278" s="246"/>
      <c r="AB3278" s="246"/>
      <c r="AC3278" s="246"/>
      <c r="AD3278" s="246"/>
      <c r="AE3278" s="246"/>
      <c r="AF3278" s="246"/>
      <c r="AG3278" s="246"/>
      <c r="AH3278" s="246"/>
      <c r="AI3278" s="246"/>
      <c r="AJ3278" s="246"/>
      <c r="AK3278" s="246"/>
      <c r="AL3278" s="246"/>
    </row>
    <row r="3279" spans="3:38" s="47" customFormat="1" ht="38.25" customHeight="1" x14ac:dyDescent="0.25">
      <c r="C3279" s="243"/>
      <c r="H3279" s="243"/>
      <c r="L3279" s="282"/>
      <c r="M3279" s="243"/>
      <c r="O3279" s="243"/>
      <c r="P3279" s="246"/>
      <c r="Q3279" s="246"/>
      <c r="R3279" s="246"/>
      <c r="S3279" s="246"/>
      <c r="T3279" s="246"/>
      <c r="U3279" s="246"/>
      <c r="V3279" s="246"/>
      <c r="W3279" s="246"/>
      <c r="X3279" s="246"/>
      <c r="Y3279" s="246"/>
      <c r="Z3279" s="246"/>
      <c r="AA3279" s="246"/>
      <c r="AB3279" s="246"/>
      <c r="AC3279" s="246"/>
      <c r="AD3279" s="246"/>
      <c r="AE3279" s="246"/>
      <c r="AF3279" s="246"/>
      <c r="AG3279" s="246"/>
      <c r="AH3279" s="246"/>
      <c r="AI3279" s="246"/>
      <c r="AJ3279" s="246"/>
      <c r="AK3279" s="246"/>
      <c r="AL3279" s="246"/>
    </row>
    <row r="3280" spans="3:38" s="47" customFormat="1" ht="38.25" customHeight="1" x14ac:dyDescent="0.25">
      <c r="C3280" s="243"/>
      <c r="H3280" s="243"/>
      <c r="L3280" s="282"/>
      <c r="M3280" s="243"/>
      <c r="O3280" s="243"/>
      <c r="P3280" s="246"/>
      <c r="Q3280" s="246"/>
      <c r="R3280" s="246"/>
      <c r="S3280" s="246"/>
      <c r="T3280" s="246"/>
      <c r="U3280" s="246"/>
      <c r="V3280" s="246"/>
      <c r="W3280" s="246"/>
      <c r="X3280" s="246"/>
      <c r="Y3280" s="246"/>
      <c r="Z3280" s="246"/>
      <c r="AA3280" s="246"/>
      <c r="AB3280" s="246"/>
      <c r="AC3280" s="246"/>
      <c r="AD3280" s="246"/>
      <c r="AE3280" s="246"/>
      <c r="AF3280" s="246"/>
      <c r="AG3280" s="246"/>
      <c r="AH3280" s="246"/>
      <c r="AI3280" s="246"/>
      <c r="AJ3280" s="246"/>
      <c r="AK3280" s="246"/>
      <c r="AL3280" s="246"/>
    </row>
    <row r="3281" spans="3:38" s="47" customFormat="1" ht="38.25" customHeight="1" x14ac:dyDescent="0.25">
      <c r="C3281" s="243"/>
      <c r="H3281" s="243"/>
      <c r="L3281" s="282"/>
      <c r="M3281" s="243"/>
      <c r="O3281" s="243"/>
      <c r="P3281" s="246"/>
      <c r="Q3281" s="246"/>
      <c r="R3281" s="246"/>
      <c r="S3281" s="246"/>
      <c r="T3281" s="246"/>
      <c r="U3281" s="246"/>
      <c r="V3281" s="246"/>
      <c r="W3281" s="246"/>
      <c r="X3281" s="246"/>
      <c r="Y3281" s="246"/>
      <c r="Z3281" s="246"/>
      <c r="AA3281" s="246"/>
      <c r="AB3281" s="246"/>
      <c r="AC3281" s="246"/>
      <c r="AD3281" s="246"/>
      <c r="AE3281" s="246"/>
      <c r="AF3281" s="246"/>
      <c r="AG3281" s="246"/>
      <c r="AH3281" s="246"/>
      <c r="AI3281" s="246"/>
      <c r="AJ3281" s="246"/>
      <c r="AK3281" s="246"/>
      <c r="AL3281" s="246"/>
    </row>
    <row r="3282" spans="3:38" s="47" customFormat="1" ht="38.25" customHeight="1" x14ac:dyDescent="0.25">
      <c r="C3282" s="243"/>
      <c r="H3282" s="243"/>
      <c r="L3282" s="282"/>
      <c r="M3282" s="243"/>
      <c r="O3282" s="243"/>
      <c r="P3282" s="246"/>
      <c r="Q3282" s="246"/>
      <c r="R3282" s="246"/>
      <c r="S3282" s="246"/>
      <c r="T3282" s="246"/>
      <c r="U3282" s="246"/>
      <c r="V3282" s="246"/>
      <c r="W3282" s="246"/>
      <c r="X3282" s="246"/>
      <c r="Y3282" s="246"/>
      <c r="Z3282" s="246"/>
      <c r="AA3282" s="246"/>
      <c r="AB3282" s="246"/>
      <c r="AC3282" s="246"/>
      <c r="AD3282" s="246"/>
      <c r="AE3282" s="246"/>
      <c r="AF3282" s="246"/>
      <c r="AG3282" s="246"/>
      <c r="AH3282" s="246"/>
      <c r="AI3282" s="246"/>
      <c r="AJ3282" s="246"/>
      <c r="AK3282" s="246"/>
      <c r="AL3282" s="246"/>
    </row>
    <row r="3283" spans="3:38" s="47" customFormat="1" ht="38.25" customHeight="1" x14ac:dyDescent="0.25">
      <c r="C3283" s="243"/>
      <c r="H3283" s="243"/>
      <c r="L3283" s="282"/>
      <c r="M3283" s="243"/>
      <c r="O3283" s="243"/>
      <c r="P3283" s="246"/>
      <c r="Q3283" s="246"/>
      <c r="R3283" s="246"/>
      <c r="S3283" s="246"/>
      <c r="T3283" s="246"/>
      <c r="U3283" s="246"/>
      <c r="V3283" s="246"/>
      <c r="W3283" s="246"/>
      <c r="X3283" s="246"/>
      <c r="Y3283" s="246"/>
      <c r="Z3283" s="246"/>
      <c r="AA3283" s="246"/>
      <c r="AB3283" s="246"/>
      <c r="AC3283" s="246"/>
      <c r="AD3283" s="246"/>
      <c r="AE3283" s="246"/>
      <c r="AF3283" s="246"/>
      <c r="AG3283" s="246"/>
      <c r="AH3283" s="246"/>
      <c r="AI3283" s="246"/>
      <c r="AJ3283" s="246"/>
      <c r="AK3283" s="246"/>
      <c r="AL3283" s="246"/>
    </row>
    <row r="3284" spans="3:38" s="47" customFormat="1" ht="38.25" customHeight="1" x14ac:dyDescent="0.25">
      <c r="C3284" s="243"/>
      <c r="H3284" s="243"/>
      <c r="L3284" s="282"/>
      <c r="M3284" s="243"/>
      <c r="O3284" s="243"/>
      <c r="P3284" s="246"/>
      <c r="Q3284" s="246"/>
      <c r="R3284" s="246"/>
      <c r="S3284" s="246"/>
      <c r="T3284" s="246"/>
      <c r="U3284" s="246"/>
      <c r="V3284" s="246"/>
      <c r="W3284" s="246"/>
      <c r="X3284" s="246"/>
      <c r="Y3284" s="246"/>
      <c r="Z3284" s="246"/>
      <c r="AA3284" s="246"/>
      <c r="AB3284" s="246"/>
      <c r="AC3284" s="246"/>
      <c r="AD3284" s="246"/>
      <c r="AE3284" s="246"/>
      <c r="AF3284" s="246"/>
      <c r="AG3284" s="246"/>
      <c r="AH3284" s="246"/>
      <c r="AI3284" s="246"/>
      <c r="AJ3284" s="246"/>
      <c r="AK3284" s="246"/>
      <c r="AL3284" s="246"/>
    </row>
    <row r="3285" spans="3:38" s="47" customFormat="1" ht="38.25" customHeight="1" x14ac:dyDescent="0.25">
      <c r="C3285" s="243"/>
      <c r="H3285" s="243"/>
      <c r="L3285" s="282"/>
      <c r="M3285" s="243"/>
      <c r="O3285" s="243"/>
      <c r="P3285" s="246"/>
      <c r="Q3285" s="246"/>
      <c r="R3285" s="246"/>
      <c r="S3285" s="246"/>
      <c r="T3285" s="246"/>
      <c r="U3285" s="246"/>
      <c r="V3285" s="246"/>
      <c r="W3285" s="246"/>
      <c r="X3285" s="246"/>
      <c r="Y3285" s="246"/>
      <c r="Z3285" s="246"/>
      <c r="AA3285" s="246"/>
      <c r="AB3285" s="246"/>
      <c r="AC3285" s="246"/>
      <c r="AD3285" s="246"/>
      <c r="AE3285" s="246"/>
      <c r="AF3285" s="246"/>
      <c r="AG3285" s="246"/>
      <c r="AH3285" s="246"/>
      <c r="AI3285" s="246"/>
      <c r="AJ3285" s="246"/>
      <c r="AK3285" s="246"/>
      <c r="AL3285" s="246"/>
    </row>
    <row r="3286" spans="3:38" s="47" customFormat="1" ht="38.25" customHeight="1" x14ac:dyDescent="0.25">
      <c r="C3286" s="243"/>
      <c r="H3286" s="243"/>
      <c r="L3286" s="282"/>
      <c r="M3286" s="243"/>
      <c r="O3286" s="243"/>
      <c r="P3286" s="246"/>
      <c r="Q3286" s="246"/>
      <c r="R3286" s="246"/>
      <c r="S3286" s="246"/>
      <c r="T3286" s="246"/>
      <c r="U3286" s="246"/>
      <c r="V3286" s="246"/>
      <c r="W3286" s="246"/>
      <c r="X3286" s="246"/>
      <c r="Y3286" s="246"/>
      <c r="Z3286" s="246"/>
      <c r="AA3286" s="246"/>
      <c r="AB3286" s="246"/>
      <c r="AC3286" s="246"/>
      <c r="AD3286" s="246"/>
      <c r="AE3286" s="246"/>
      <c r="AF3286" s="246"/>
      <c r="AG3286" s="246"/>
      <c r="AH3286" s="246"/>
      <c r="AI3286" s="246"/>
      <c r="AJ3286" s="246"/>
      <c r="AK3286" s="246"/>
      <c r="AL3286" s="246"/>
    </row>
    <row r="3287" spans="3:38" s="47" customFormat="1" ht="38.25" customHeight="1" x14ac:dyDescent="0.25">
      <c r="C3287" s="243"/>
      <c r="H3287" s="243"/>
      <c r="L3287" s="282"/>
      <c r="M3287" s="243"/>
      <c r="O3287" s="243"/>
      <c r="P3287" s="246"/>
      <c r="Q3287" s="246"/>
      <c r="R3287" s="246"/>
      <c r="S3287" s="246"/>
      <c r="T3287" s="246"/>
      <c r="U3287" s="246"/>
      <c r="V3287" s="246"/>
      <c r="W3287" s="246"/>
      <c r="X3287" s="246"/>
      <c r="Y3287" s="246"/>
      <c r="Z3287" s="246"/>
      <c r="AA3287" s="246"/>
      <c r="AB3287" s="246"/>
      <c r="AC3287" s="246"/>
      <c r="AD3287" s="246"/>
      <c r="AE3287" s="246"/>
      <c r="AF3287" s="246"/>
      <c r="AG3287" s="246"/>
      <c r="AH3287" s="246"/>
      <c r="AI3287" s="246"/>
      <c r="AJ3287" s="246"/>
      <c r="AK3287" s="246"/>
      <c r="AL3287" s="246"/>
    </row>
    <row r="3288" spans="3:38" s="47" customFormat="1" ht="38.25" customHeight="1" x14ac:dyDescent="0.25">
      <c r="C3288" s="243"/>
      <c r="H3288" s="243"/>
      <c r="L3288" s="282"/>
      <c r="M3288" s="243"/>
      <c r="O3288" s="243"/>
      <c r="P3288" s="246"/>
      <c r="Q3288" s="246"/>
      <c r="R3288" s="246"/>
      <c r="S3288" s="246"/>
      <c r="T3288" s="246"/>
      <c r="U3288" s="246"/>
      <c r="V3288" s="246"/>
      <c r="W3288" s="246"/>
      <c r="X3288" s="246"/>
      <c r="Y3288" s="246"/>
      <c r="Z3288" s="246"/>
      <c r="AA3288" s="246"/>
      <c r="AB3288" s="246"/>
      <c r="AC3288" s="246"/>
      <c r="AD3288" s="246"/>
      <c r="AE3288" s="246"/>
      <c r="AF3288" s="246"/>
      <c r="AG3288" s="246"/>
      <c r="AH3288" s="246"/>
      <c r="AI3288" s="246"/>
      <c r="AJ3288" s="246"/>
      <c r="AK3288" s="246"/>
      <c r="AL3288" s="246"/>
    </row>
    <row r="3289" spans="3:38" s="47" customFormat="1" ht="38.25" customHeight="1" x14ac:dyDescent="0.25">
      <c r="C3289" s="243"/>
      <c r="H3289" s="243"/>
      <c r="L3289" s="282"/>
      <c r="M3289" s="243"/>
      <c r="O3289" s="243"/>
      <c r="P3289" s="246"/>
      <c r="Q3289" s="246"/>
      <c r="R3289" s="246"/>
      <c r="S3289" s="246"/>
      <c r="T3289" s="246"/>
      <c r="U3289" s="246"/>
      <c r="V3289" s="246"/>
      <c r="W3289" s="246"/>
      <c r="X3289" s="246"/>
      <c r="Y3289" s="246"/>
      <c r="Z3289" s="246"/>
      <c r="AA3289" s="246"/>
      <c r="AB3289" s="246"/>
      <c r="AC3289" s="246"/>
      <c r="AD3289" s="246"/>
      <c r="AE3289" s="246"/>
      <c r="AF3289" s="246"/>
      <c r="AG3289" s="246"/>
      <c r="AH3289" s="246"/>
      <c r="AI3289" s="246"/>
      <c r="AJ3289" s="246"/>
      <c r="AK3289" s="246"/>
      <c r="AL3289" s="246"/>
    </row>
    <row r="3290" spans="3:38" s="47" customFormat="1" ht="38.25" customHeight="1" x14ac:dyDescent="0.25">
      <c r="C3290" s="243"/>
      <c r="H3290" s="243"/>
      <c r="L3290" s="282"/>
      <c r="M3290" s="243"/>
      <c r="O3290" s="243"/>
      <c r="P3290" s="246"/>
      <c r="Q3290" s="246"/>
      <c r="R3290" s="246"/>
      <c r="S3290" s="246"/>
      <c r="T3290" s="246"/>
      <c r="U3290" s="246"/>
      <c r="V3290" s="246"/>
      <c r="W3290" s="246"/>
      <c r="X3290" s="246"/>
      <c r="Y3290" s="246"/>
      <c r="Z3290" s="246"/>
      <c r="AA3290" s="246"/>
      <c r="AB3290" s="246"/>
      <c r="AC3290" s="246"/>
      <c r="AD3290" s="246"/>
      <c r="AE3290" s="246"/>
      <c r="AF3290" s="246"/>
      <c r="AG3290" s="246"/>
      <c r="AH3290" s="246"/>
      <c r="AI3290" s="246"/>
      <c r="AJ3290" s="246"/>
      <c r="AK3290" s="246"/>
      <c r="AL3290" s="246"/>
    </row>
    <row r="3291" spans="3:38" s="47" customFormat="1" ht="38.25" customHeight="1" x14ac:dyDescent="0.25">
      <c r="C3291" s="243"/>
      <c r="H3291" s="243"/>
      <c r="L3291" s="282"/>
      <c r="M3291" s="243"/>
      <c r="O3291" s="243"/>
      <c r="P3291" s="246"/>
      <c r="Q3291" s="246"/>
      <c r="R3291" s="246"/>
      <c r="S3291" s="246"/>
      <c r="T3291" s="246"/>
      <c r="U3291" s="246"/>
      <c r="V3291" s="246"/>
      <c r="W3291" s="246"/>
      <c r="X3291" s="246"/>
      <c r="Y3291" s="246"/>
      <c r="Z3291" s="246"/>
      <c r="AA3291" s="246"/>
      <c r="AB3291" s="246"/>
      <c r="AC3291" s="246"/>
      <c r="AD3291" s="246"/>
      <c r="AE3291" s="246"/>
      <c r="AF3291" s="246"/>
      <c r="AG3291" s="246"/>
      <c r="AH3291" s="246"/>
      <c r="AI3291" s="246"/>
      <c r="AJ3291" s="246"/>
      <c r="AK3291" s="246"/>
      <c r="AL3291" s="246"/>
    </row>
    <row r="3292" spans="3:38" s="47" customFormat="1" ht="38.25" customHeight="1" x14ac:dyDescent="0.25">
      <c r="C3292" s="243"/>
      <c r="H3292" s="243"/>
      <c r="L3292" s="282"/>
      <c r="M3292" s="243"/>
      <c r="O3292" s="243"/>
      <c r="P3292" s="246"/>
      <c r="Q3292" s="246"/>
      <c r="R3292" s="246"/>
      <c r="S3292" s="246"/>
      <c r="T3292" s="246"/>
      <c r="U3292" s="246"/>
      <c r="V3292" s="246"/>
      <c r="W3292" s="246"/>
      <c r="X3292" s="246"/>
      <c r="Y3292" s="246"/>
      <c r="Z3292" s="246"/>
      <c r="AA3292" s="246"/>
      <c r="AB3292" s="246"/>
      <c r="AC3292" s="246"/>
      <c r="AD3292" s="246"/>
      <c r="AE3292" s="246"/>
      <c r="AF3292" s="246"/>
      <c r="AG3292" s="246"/>
      <c r="AH3292" s="246"/>
      <c r="AI3292" s="246"/>
      <c r="AJ3292" s="246"/>
      <c r="AK3292" s="246"/>
      <c r="AL3292" s="246"/>
    </row>
    <row r="3293" spans="3:38" s="47" customFormat="1" ht="38.25" customHeight="1" x14ac:dyDescent="0.25">
      <c r="C3293" s="243"/>
      <c r="H3293" s="243"/>
      <c r="L3293" s="282"/>
      <c r="M3293" s="243"/>
      <c r="O3293" s="243"/>
      <c r="P3293" s="246"/>
      <c r="Q3293" s="246"/>
      <c r="R3293" s="246"/>
      <c r="S3293" s="246"/>
      <c r="T3293" s="246"/>
      <c r="U3293" s="246"/>
      <c r="V3293" s="246"/>
      <c r="W3293" s="246"/>
      <c r="X3293" s="246"/>
      <c r="Y3293" s="246"/>
      <c r="Z3293" s="246"/>
      <c r="AA3293" s="246"/>
      <c r="AB3293" s="246"/>
      <c r="AC3293" s="246"/>
      <c r="AD3293" s="246"/>
      <c r="AE3293" s="246"/>
      <c r="AF3293" s="246"/>
      <c r="AG3293" s="246"/>
      <c r="AH3293" s="246"/>
      <c r="AI3293" s="246"/>
      <c r="AJ3293" s="246"/>
      <c r="AK3293" s="246"/>
      <c r="AL3293" s="246"/>
    </row>
    <row r="3294" spans="3:38" s="47" customFormat="1" ht="38.25" customHeight="1" x14ac:dyDescent="0.25">
      <c r="C3294" s="243"/>
      <c r="H3294" s="243"/>
      <c r="L3294" s="282"/>
      <c r="M3294" s="243"/>
      <c r="O3294" s="243"/>
      <c r="P3294" s="246"/>
      <c r="Q3294" s="246"/>
      <c r="R3294" s="246"/>
      <c r="S3294" s="246"/>
      <c r="T3294" s="246"/>
      <c r="U3294" s="246"/>
      <c r="V3294" s="246"/>
      <c r="W3294" s="246"/>
      <c r="X3294" s="246"/>
      <c r="Y3294" s="246"/>
      <c r="Z3294" s="246"/>
      <c r="AA3294" s="246"/>
      <c r="AB3294" s="246"/>
      <c r="AC3294" s="246"/>
      <c r="AD3294" s="246"/>
      <c r="AE3294" s="246"/>
      <c r="AF3294" s="246"/>
      <c r="AG3294" s="246"/>
      <c r="AH3294" s="246"/>
      <c r="AI3294" s="246"/>
      <c r="AJ3294" s="246"/>
      <c r="AK3294" s="246"/>
      <c r="AL3294" s="246"/>
    </row>
    <row r="3295" spans="3:38" s="47" customFormat="1" ht="38.25" customHeight="1" x14ac:dyDescent="0.25">
      <c r="C3295" s="243"/>
      <c r="H3295" s="243"/>
      <c r="L3295" s="282"/>
      <c r="M3295" s="243"/>
      <c r="O3295" s="243"/>
      <c r="P3295" s="246"/>
      <c r="Q3295" s="246"/>
      <c r="R3295" s="246"/>
      <c r="S3295" s="246"/>
      <c r="T3295" s="246"/>
      <c r="U3295" s="246"/>
      <c r="V3295" s="246"/>
      <c r="W3295" s="246"/>
      <c r="X3295" s="246"/>
      <c r="Y3295" s="246"/>
      <c r="Z3295" s="246"/>
      <c r="AA3295" s="246"/>
      <c r="AB3295" s="246"/>
      <c r="AC3295" s="246"/>
      <c r="AD3295" s="246"/>
      <c r="AE3295" s="246"/>
      <c r="AF3295" s="246"/>
      <c r="AG3295" s="246"/>
      <c r="AH3295" s="246"/>
      <c r="AI3295" s="246"/>
      <c r="AJ3295" s="246"/>
      <c r="AK3295" s="246"/>
      <c r="AL3295" s="246"/>
    </row>
    <row r="3296" spans="3:38" s="47" customFormat="1" ht="38.25" customHeight="1" x14ac:dyDescent="0.25">
      <c r="C3296" s="243"/>
      <c r="H3296" s="243"/>
      <c r="L3296" s="282"/>
      <c r="M3296" s="243"/>
      <c r="O3296" s="243"/>
      <c r="P3296" s="246"/>
      <c r="Q3296" s="246"/>
      <c r="R3296" s="246"/>
      <c r="S3296" s="246"/>
      <c r="T3296" s="246"/>
      <c r="U3296" s="246"/>
      <c r="V3296" s="246"/>
      <c r="W3296" s="246"/>
      <c r="X3296" s="246"/>
      <c r="Y3296" s="246"/>
      <c r="Z3296" s="246"/>
      <c r="AA3296" s="246"/>
      <c r="AB3296" s="246"/>
      <c r="AC3296" s="246"/>
      <c r="AD3296" s="246"/>
      <c r="AE3296" s="246"/>
      <c r="AF3296" s="246"/>
      <c r="AG3296" s="246"/>
      <c r="AH3296" s="246"/>
      <c r="AI3296" s="246"/>
      <c r="AJ3296" s="246"/>
      <c r="AK3296" s="246"/>
      <c r="AL3296" s="246"/>
    </row>
    <row r="3297" spans="3:38" s="47" customFormat="1" ht="38.25" customHeight="1" x14ac:dyDescent="0.25">
      <c r="C3297" s="243"/>
      <c r="H3297" s="243"/>
      <c r="L3297" s="282"/>
      <c r="M3297" s="243"/>
      <c r="O3297" s="243"/>
      <c r="P3297" s="246"/>
      <c r="Q3297" s="246"/>
      <c r="R3297" s="246"/>
      <c r="S3297" s="246"/>
      <c r="T3297" s="246"/>
      <c r="U3297" s="246"/>
      <c r="V3297" s="246"/>
      <c r="W3297" s="246"/>
      <c r="X3297" s="246"/>
      <c r="Y3297" s="246"/>
      <c r="Z3297" s="246"/>
      <c r="AA3297" s="246"/>
      <c r="AB3297" s="246"/>
      <c r="AC3297" s="246"/>
      <c r="AD3297" s="246"/>
      <c r="AE3297" s="246"/>
      <c r="AF3297" s="246"/>
      <c r="AG3297" s="246"/>
      <c r="AH3297" s="246"/>
      <c r="AI3297" s="246"/>
      <c r="AJ3297" s="246"/>
      <c r="AK3297" s="246"/>
      <c r="AL3297" s="246"/>
    </row>
    <row r="3298" spans="3:38" s="47" customFormat="1" ht="38.25" customHeight="1" x14ac:dyDescent="0.25">
      <c r="C3298" s="243"/>
      <c r="H3298" s="243"/>
      <c r="L3298" s="282"/>
      <c r="M3298" s="243"/>
      <c r="O3298" s="243"/>
      <c r="P3298" s="246"/>
      <c r="Q3298" s="246"/>
      <c r="R3298" s="246"/>
      <c r="S3298" s="246"/>
      <c r="T3298" s="246"/>
      <c r="U3298" s="246"/>
      <c r="V3298" s="246"/>
      <c r="W3298" s="246"/>
      <c r="X3298" s="246"/>
      <c r="Y3298" s="246"/>
      <c r="Z3298" s="246"/>
      <c r="AA3298" s="246"/>
      <c r="AB3298" s="246"/>
      <c r="AC3298" s="246"/>
      <c r="AD3298" s="246"/>
      <c r="AE3298" s="246"/>
      <c r="AF3298" s="246"/>
      <c r="AG3298" s="246"/>
      <c r="AH3298" s="246"/>
      <c r="AI3298" s="246"/>
      <c r="AJ3298" s="246"/>
      <c r="AK3298" s="246"/>
      <c r="AL3298" s="246"/>
    </row>
    <row r="3299" spans="3:38" s="47" customFormat="1" ht="38.25" customHeight="1" x14ac:dyDescent="0.25">
      <c r="C3299" s="243"/>
      <c r="H3299" s="243"/>
      <c r="L3299" s="282"/>
      <c r="M3299" s="243"/>
      <c r="O3299" s="243"/>
      <c r="P3299" s="246"/>
      <c r="Q3299" s="246"/>
      <c r="R3299" s="246"/>
      <c r="S3299" s="246"/>
      <c r="T3299" s="246"/>
      <c r="U3299" s="246"/>
      <c r="V3299" s="246"/>
      <c r="W3299" s="246"/>
      <c r="X3299" s="246"/>
      <c r="Y3299" s="246"/>
      <c r="Z3299" s="246"/>
      <c r="AA3299" s="246"/>
      <c r="AB3299" s="246"/>
      <c r="AC3299" s="246"/>
      <c r="AD3299" s="246"/>
      <c r="AE3299" s="246"/>
      <c r="AF3299" s="246"/>
      <c r="AG3299" s="246"/>
      <c r="AH3299" s="246"/>
      <c r="AI3299" s="246"/>
      <c r="AJ3299" s="246"/>
      <c r="AK3299" s="246"/>
      <c r="AL3299" s="246"/>
    </row>
    <row r="3300" spans="3:38" s="47" customFormat="1" ht="38.25" customHeight="1" x14ac:dyDescent="0.25">
      <c r="C3300" s="243"/>
      <c r="H3300" s="243"/>
      <c r="L3300" s="282"/>
      <c r="M3300" s="243"/>
      <c r="O3300" s="243"/>
      <c r="P3300" s="246"/>
      <c r="Q3300" s="246"/>
      <c r="R3300" s="246"/>
      <c r="S3300" s="246"/>
      <c r="T3300" s="246"/>
      <c r="U3300" s="246"/>
      <c r="V3300" s="246"/>
      <c r="W3300" s="246"/>
      <c r="X3300" s="246"/>
      <c r="Y3300" s="246"/>
      <c r="Z3300" s="246"/>
      <c r="AA3300" s="246"/>
      <c r="AB3300" s="246"/>
      <c r="AC3300" s="246"/>
      <c r="AD3300" s="246"/>
      <c r="AE3300" s="246"/>
      <c r="AF3300" s="246"/>
      <c r="AG3300" s="246"/>
      <c r="AH3300" s="246"/>
      <c r="AI3300" s="246"/>
      <c r="AJ3300" s="246"/>
      <c r="AK3300" s="246"/>
      <c r="AL3300" s="246"/>
    </row>
    <row r="3301" spans="3:38" s="47" customFormat="1" ht="38.25" customHeight="1" x14ac:dyDescent="0.25">
      <c r="C3301" s="243"/>
      <c r="H3301" s="243"/>
      <c r="L3301" s="282"/>
      <c r="M3301" s="243"/>
      <c r="O3301" s="243"/>
      <c r="P3301" s="246"/>
      <c r="Q3301" s="246"/>
      <c r="R3301" s="246"/>
      <c r="S3301" s="246"/>
      <c r="T3301" s="246"/>
      <c r="U3301" s="246"/>
      <c r="V3301" s="246"/>
      <c r="W3301" s="246"/>
      <c r="X3301" s="246"/>
      <c r="Y3301" s="246"/>
      <c r="Z3301" s="246"/>
      <c r="AA3301" s="246"/>
      <c r="AB3301" s="246"/>
      <c r="AC3301" s="246"/>
      <c r="AD3301" s="246"/>
      <c r="AE3301" s="246"/>
      <c r="AF3301" s="246"/>
      <c r="AG3301" s="246"/>
      <c r="AH3301" s="246"/>
      <c r="AI3301" s="246"/>
      <c r="AJ3301" s="246"/>
      <c r="AK3301" s="246"/>
      <c r="AL3301" s="246"/>
    </row>
    <row r="3302" spans="3:38" s="47" customFormat="1" ht="38.25" customHeight="1" x14ac:dyDescent="0.25">
      <c r="C3302" s="243"/>
      <c r="H3302" s="243"/>
      <c r="L3302" s="282"/>
      <c r="M3302" s="243"/>
      <c r="O3302" s="243"/>
      <c r="P3302" s="246"/>
      <c r="Q3302" s="246"/>
      <c r="R3302" s="246"/>
      <c r="S3302" s="246"/>
      <c r="T3302" s="246"/>
      <c r="U3302" s="246"/>
      <c r="V3302" s="246"/>
      <c r="W3302" s="246"/>
      <c r="X3302" s="246"/>
      <c r="Y3302" s="246"/>
      <c r="Z3302" s="246"/>
      <c r="AA3302" s="246"/>
      <c r="AB3302" s="246"/>
      <c r="AC3302" s="246"/>
      <c r="AD3302" s="246"/>
      <c r="AE3302" s="246"/>
      <c r="AF3302" s="246"/>
      <c r="AG3302" s="246"/>
      <c r="AH3302" s="246"/>
      <c r="AI3302" s="246"/>
      <c r="AJ3302" s="246"/>
      <c r="AK3302" s="246"/>
      <c r="AL3302" s="246"/>
    </row>
    <row r="3303" spans="3:38" s="47" customFormat="1" ht="38.25" customHeight="1" x14ac:dyDescent="0.25">
      <c r="C3303" s="243"/>
      <c r="H3303" s="243"/>
      <c r="L3303" s="282"/>
      <c r="M3303" s="243"/>
      <c r="O3303" s="243"/>
      <c r="P3303" s="246"/>
      <c r="Q3303" s="246"/>
      <c r="R3303" s="246"/>
      <c r="S3303" s="246"/>
      <c r="T3303" s="246"/>
      <c r="U3303" s="246"/>
      <c r="V3303" s="246"/>
      <c r="W3303" s="246"/>
      <c r="X3303" s="246"/>
      <c r="Y3303" s="246"/>
      <c r="Z3303" s="246"/>
      <c r="AA3303" s="246"/>
      <c r="AB3303" s="246"/>
      <c r="AC3303" s="246"/>
      <c r="AD3303" s="246"/>
      <c r="AE3303" s="246"/>
      <c r="AF3303" s="246"/>
      <c r="AG3303" s="246"/>
      <c r="AH3303" s="246"/>
      <c r="AI3303" s="246"/>
      <c r="AJ3303" s="246"/>
      <c r="AK3303" s="246"/>
      <c r="AL3303" s="246"/>
    </row>
    <row r="3304" spans="3:38" s="47" customFormat="1" ht="38.25" customHeight="1" x14ac:dyDescent="0.25">
      <c r="C3304" s="243"/>
      <c r="H3304" s="243"/>
      <c r="L3304" s="282"/>
      <c r="M3304" s="243"/>
      <c r="O3304" s="243"/>
      <c r="P3304" s="246"/>
      <c r="Q3304" s="246"/>
      <c r="R3304" s="246"/>
      <c r="S3304" s="246"/>
      <c r="T3304" s="246"/>
      <c r="U3304" s="246"/>
      <c r="V3304" s="246"/>
      <c r="W3304" s="246"/>
      <c r="X3304" s="246"/>
      <c r="Y3304" s="246"/>
      <c r="Z3304" s="246"/>
      <c r="AA3304" s="246"/>
      <c r="AB3304" s="246"/>
      <c r="AC3304" s="246"/>
      <c r="AD3304" s="246"/>
      <c r="AE3304" s="246"/>
      <c r="AF3304" s="246"/>
      <c r="AG3304" s="246"/>
      <c r="AH3304" s="246"/>
      <c r="AI3304" s="246"/>
      <c r="AJ3304" s="246"/>
      <c r="AK3304" s="246"/>
      <c r="AL3304" s="246"/>
    </row>
    <row r="3305" spans="3:38" s="47" customFormat="1" ht="38.25" customHeight="1" x14ac:dyDescent="0.25">
      <c r="C3305" s="243"/>
      <c r="H3305" s="243"/>
      <c r="L3305" s="282"/>
      <c r="M3305" s="243"/>
      <c r="O3305" s="243"/>
      <c r="P3305" s="246"/>
      <c r="Q3305" s="246"/>
      <c r="R3305" s="246"/>
      <c r="S3305" s="246"/>
      <c r="T3305" s="246"/>
      <c r="U3305" s="246"/>
      <c r="V3305" s="246"/>
      <c r="W3305" s="246"/>
      <c r="X3305" s="246"/>
      <c r="Y3305" s="246"/>
      <c r="Z3305" s="246"/>
      <c r="AA3305" s="246"/>
      <c r="AB3305" s="246"/>
      <c r="AC3305" s="246"/>
      <c r="AD3305" s="246"/>
      <c r="AE3305" s="246"/>
      <c r="AF3305" s="246"/>
      <c r="AG3305" s="246"/>
      <c r="AH3305" s="246"/>
      <c r="AI3305" s="246"/>
      <c r="AJ3305" s="246"/>
      <c r="AK3305" s="246"/>
      <c r="AL3305" s="246"/>
    </row>
    <row r="3306" spans="3:38" s="47" customFormat="1" ht="38.25" customHeight="1" x14ac:dyDescent="0.25">
      <c r="C3306" s="243"/>
      <c r="H3306" s="243"/>
      <c r="L3306" s="282"/>
      <c r="M3306" s="243"/>
      <c r="O3306" s="243"/>
      <c r="P3306" s="246"/>
      <c r="Q3306" s="246"/>
      <c r="R3306" s="246"/>
      <c r="S3306" s="246"/>
      <c r="T3306" s="246"/>
      <c r="U3306" s="246"/>
      <c r="V3306" s="246"/>
      <c r="W3306" s="246"/>
      <c r="X3306" s="246"/>
      <c r="Y3306" s="246"/>
      <c r="Z3306" s="246"/>
      <c r="AA3306" s="246"/>
      <c r="AB3306" s="246"/>
      <c r="AC3306" s="246"/>
      <c r="AD3306" s="246"/>
      <c r="AE3306" s="246"/>
      <c r="AF3306" s="246"/>
      <c r="AG3306" s="246"/>
      <c r="AH3306" s="246"/>
      <c r="AI3306" s="246"/>
      <c r="AJ3306" s="246"/>
      <c r="AK3306" s="246"/>
      <c r="AL3306" s="246"/>
    </row>
    <row r="3307" spans="3:38" s="47" customFormat="1" ht="38.25" customHeight="1" x14ac:dyDescent="0.25">
      <c r="C3307" s="243"/>
      <c r="H3307" s="243"/>
      <c r="L3307" s="282"/>
      <c r="M3307" s="243"/>
      <c r="O3307" s="243"/>
      <c r="P3307" s="246"/>
      <c r="Q3307" s="246"/>
      <c r="R3307" s="246"/>
      <c r="S3307" s="246"/>
      <c r="T3307" s="246"/>
      <c r="U3307" s="246"/>
      <c r="V3307" s="246"/>
      <c r="W3307" s="246"/>
      <c r="X3307" s="246"/>
      <c r="Y3307" s="246"/>
      <c r="Z3307" s="246"/>
      <c r="AA3307" s="246"/>
      <c r="AB3307" s="246"/>
      <c r="AC3307" s="246"/>
      <c r="AD3307" s="246"/>
      <c r="AE3307" s="246"/>
      <c r="AF3307" s="246"/>
      <c r="AG3307" s="246"/>
      <c r="AH3307" s="246"/>
      <c r="AI3307" s="246"/>
      <c r="AJ3307" s="246"/>
      <c r="AK3307" s="246"/>
      <c r="AL3307" s="246"/>
    </row>
    <row r="3308" spans="3:38" s="47" customFormat="1" ht="38.25" customHeight="1" x14ac:dyDescent="0.25">
      <c r="C3308" s="243"/>
      <c r="H3308" s="243"/>
      <c r="L3308" s="282"/>
      <c r="M3308" s="243"/>
      <c r="O3308" s="243"/>
      <c r="P3308" s="246"/>
      <c r="Q3308" s="246"/>
      <c r="R3308" s="246"/>
      <c r="S3308" s="246"/>
      <c r="T3308" s="246"/>
      <c r="U3308" s="246"/>
      <c r="V3308" s="246"/>
      <c r="W3308" s="246"/>
      <c r="X3308" s="246"/>
      <c r="Y3308" s="246"/>
      <c r="Z3308" s="246"/>
      <c r="AA3308" s="246"/>
      <c r="AB3308" s="246"/>
      <c r="AC3308" s="246"/>
      <c r="AD3308" s="246"/>
      <c r="AE3308" s="246"/>
      <c r="AF3308" s="246"/>
      <c r="AG3308" s="246"/>
      <c r="AH3308" s="246"/>
      <c r="AI3308" s="246"/>
      <c r="AJ3308" s="246"/>
      <c r="AK3308" s="246"/>
      <c r="AL3308" s="246"/>
    </row>
    <row r="3309" spans="3:38" s="47" customFormat="1" ht="38.25" customHeight="1" x14ac:dyDescent="0.25">
      <c r="C3309" s="243"/>
      <c r="H3309" s="243"/>
      <c r="L3309" s="282"/>
      <c r="M3309" s="243"/>
      <c r="O3309" s="243"/>
      <c r="P3309" s="246"/>
      <c r="Q3309" s="246"/>
      <c r="R3309" s="246"/>
      <c r="S3309" s="246"/>
      <c r="T3309" s="246"/>
      <c r="U3309" s="246"/>
      <c r="V3309" s="246"/>
      <c r="W3309" s="246"/>
      <c r="X3309" s="246"/>
      <c r="Y3309" s="246"/>
      <c r="Z3309" s="246"/>
      <c r="AA3309" s="246"/>
      <c r="AB3309" s="246"/>
      <c r="AC3309" s="246"/>
      <c r="AD3309" s="246"/>
      <c r="AE3309" s="246"/>
      <c r="AF3309" s="246"/>
      <c r="AG3309" s="246"/>
      <c r="AH3309" s="246"/>
      <c r="AI3309" s="246"/>
      <c r="AJ3309" s="246"/>
      <c r="AK3309" s="246"/>
      <c r="AL3309" s="246"/>
    </row>
    <row r="3310" spans="3:38" s="47" customFormat="1" ht="38.25" customHeight="1" x14ac:dyDescent="0.25">
      <c r="C3310" s="243"/>
      <c r="H3310" s="243"/>
      <c r="L3310" s="282"/>
      <c r="M3310" s="243"/>
      <c r="O3310" s="243"/>
      <c r="P3310" s="246"/>
      <c r="Q3310" s="246"/>
      <c r="R3310" s="246"/>
      <c r="S3310" s="246"/>
      <c r="T3310" s="246"/>
      <c r="U3310" s="246"/>
      <c r="V3310" s="246"/>
      <c r="W3310" s="246"/>
      <c r="X3310" s="246"/>
      <c r="Y3310" s="246"/>
      <c r="Z3310" s="246"/>
      <c r="AA3310" s="246"/>
      <c r="AB3310" s="246"/>
      <c r="AC3310" s="246"/>
      <c r="AD3310" s="246"/>
      <c r="AE3310" s="246"/>
      <c r="AF3310" s="246"/>
      <c r="AG3310" s="246"/>
      <c r="AH3310" s="246"/>
      <c r="AI3310" s="246"/>
      <c r="AJ3310" s="246"/>
      <c r="AK3310" s="246"/>
      <c r="AL3310" s="246"/>
    </row>
    <row r="3311" spans="3:38" s="47" customFormat="1" ht="38.25" customHeight="1" x14ac:dyDescent="0.25">
      <c r="C3311" s="243"/>
      <c r="H3311" s="243"/>
      <c r="L3311" s="282"/>
      <c r="M3311" s="243"/>
      <c r="O3311" s="243"/>
      <c r="P3311" s="246"/>
      <c r="Q3311" s="246"/>
      <c r="R3311" s="246"/>
      <c r="S3311" s="246"/>
      <c r="T3311" s="246"/>
      <c r="U3311" s="246"/>
      <c r="V3311" s="246"/>
      <c r="W3311" s="246"/>
      <c r="X3311" s="246"/>
      <c r="Y3311" s="246"/>
      <c r="Z3311" s="246"/>
      <c r="AA3311" s="246"/>
      <c r="AB3311" s="246"/>
      <c r="AC3311" s="246"/>
      <c r="AD3311" s="246"/>
      <c r="AE3311" s="246"/>
      <c r="AF3311" s="246"/>
      <c r="AG3311" s="246"/>
      <c r="AH3311" s="246"/>
      <c r="AI3311" s="246"/>
      <c r="AJ3311" s="246"/>
      <c r="AK3311" s="246"/>
      <c r="AL3311" s="246"/>
    </row>
    <row r="3312" spans="3:38" s="47" customFormat="1" ht="38.25" customHeight="1" x14ac:dyDescent="0.25">
      <c r="C3312" s="243"/>
      <c r="H3312" s="243"/>
      <c r="L3312" s="282"/>
      <c r="M3312" s="243"/>
      <c r="O3312" s="243"/>
      <c r="P3312" s="246"/>
      <c r="Q3312" s="246"/>
      <c r="R3312" s="246"/>
      <c r="S3312" s="246"/>
      <c r="T3312" s="246"/>
      <c r="U3312" s="246"/>
      <c r="V3312" s="246"/>
      <c r="W3312" s="246"/>
      <c r="X3312" s="246"/>
      <c r="Y3312" s="246"/>
      <c r="Z3312" s="246"/>
      <c r="AA3312" s="246"/>
      <c r="AB3312" s="246"/>
      <c r="AC3312" s="246"/>
      <c r="AD3312" s="246"/>
      <c r="AE3312" s="246"/>
      <c r="AF3312" s="246"/>
      <c r="AG3312" s="246"/>
      <c r="AH3312" s="246"/>
      <c r="AI3312" s="246"/>
      <c r="AJ3312" s="246"/>
      <c r="AK3312" s="246"/>
      <c r="AL3312" s="246"/>
    </row>
    <row r="3313" spans="3:38" s="47" customFormat="1" ht="38.25" customHeight="1" x14ac:dyDescent="0.25">
      <c r="C3313" s="243"/>
      <c r="H3313" s="243"/>
      <c r="L3313" s="282"/>
      <c r="M3313" s="243"/>
      <c r="O3313" s="243"/>
      <c r="P3313" s="246"/>
      <c r="Q3313" s="246"/>
      <c r="R3313" s="246"/>
      <c r="S3313" s="246"/>
      <c r="T3313" s="246"/>
      <c r="U3313" s="246"/>
      <c r="V3313" s="246"/>
      <c r="W3313" s="246"/>
      <c r="X3313" s="246"/>
      <c r="Y3313" s="246"/>
      <c r="Z3313" s="246"/>
      <c r="AA3313" s="246"/>
      <c r="AB3313" s="246"/>
      <c r="AC3313" s="246"/>
      <c r="AD3313" s="246"/>
      <c r="AE3313" s="246"/>
      <c r="AF3313" s="246"/>
      <c r="AG3313" s="246"/>
      <c r="AH3313" s="246"/>
      <c r="AI3313" s="246"/>
      <c r="AJ3313" s="246"/>
      <c r="AK3313" s="246"/>
      <c r="AL3313" s="246"/>
    </row>
    <row r="3314" spans="3:38" s="47" customFormat="1" ht="38.25" customHeight="1" x14ac:dyDescent="0.25">
      <c r="C3314" s="243"/>
      <c r="H3314" s="243"/>
      <c r="L3314" s="282"/>
      <c r="M3314" s="243"/>
      <c r="O3314" s="243"/>
      <c r="P3314" s="246"/>
      <c r="Q3314" s="246"/>
      <c r="R3314" s="246"/>
      <c r="S3314" s="246"/>
      <c r="T3314" s="246"/>
      <c r="U3314" s="246"/>
      <c r="V3314" s="246"/>
      <c r="W3314" s="246"/>
      <c r="X3314" s="246"/>
      <c r="Y3314" s="246"/>
      <c r="Z3314" s="246"/>
      <c r="AA3314" s="246"/>
      <c r="AB3314" s="246"/>
      <c r="AC3314" s="246"/>
      <c r="AD3314" s="246"/>
      <c r="AE3314" s="246"/>
      <c r="AF3314" s="246"/>
      <c r="AG3314" s="246"/>
      <c r="AH3314" s="246"/>
      <c r="AI3314" s="246"/>
      <c r="AJ3314" s="246"/>
      <c r="AK3314" s="246"/>
      <c r="AL3314" s="246"/>
    </row>
    <row r="3315" spans="3:38" s="47" customFormat="1" ht="38.25" customHeight="1" x14ac:dyDescent="0.25">
      <c r="C3315" s="243"/>
      <c r="H3315" s="243"/>
      <c r="L3315" s="282"/>
      <c r="M3315" s="243"/>
      <c r="O3315" s="243"/>
      <c r="P3315" s="246"/>
      <c r="Q3315" s="246"/>
      <c r="R3315" s="246"/>
      <c r="S3315" s="246"/>
      <c r="T3315" s="246"/>
      <c r="U3315" s="246"/>
      <c r="V3315" s="246"/>
      <c r="W3315" s="246"/>
      <c r="X3315" s="246"/>
      <c r="Y3315" s="246"/>
      <c r="Z3315" s="246"/>
      <c r="AA3315" s="246"/>
      <c r="AB3315" s="246"/>
      <c r="AC3315" s="246"/>
      <c r="AD3315" s="246"/>
      <c r="AE3315" s="246"/>
      <c r="AF3315" s="246"/>
      <c r="AG3315" s="246"/>
      <c r="AH3315" s="246"/>
      <c r="AI3315" s="246"/>
      <c r="AJ3315" s="246"/>
      <c r="AK3315" s="246"/>
      <c r="AL3315" s="246"/>
    </row>
    <row r="3316" spans="3:38" s="47" customFormat="1" ht="38.25" customHeight="1" x14ac:dyDescent="0.25">
      <c r="C3316" s="243"/>
      <c r="H3316" s="243"/>
      <c r="L3316" s="282"/>
      <c r="M3316" s="243"/>
      <c r="O3316" s="243"/>
      <c r="P3316" s="246"/>
      <c r="Q3316" s="246"/>
      <c r="R3316" s="246"/>
      <c r="S3316" s="246"/>
      <c r="T3316" s="246"/>
      <c r="U3316" s="246"/>
      <c r="V3316" s="246"/>
      <c r="W3316" s="246"/>
      <c r="X3316" s="246"/>
      <c r="Y3316" s="246"/>
      <c r="Z3316" s="246"/>
      <c r="AA3316" s="246"/>
      <c r="AB3316" s="246"/>
      <c r="AC3316" s="246"/>
      <c r="AD3316" s="246"/>
      <c r="AE3316" s="246"/>
      <c r="AF3316" s="246"/>
      <c r="AG3316" s="246"/>
      <c r="AH3316" s="246"/>
      <c r="AI3316" s="246"/>
      <c r="AJ3316" s="246"/>
      <c r="AK3316" s="246"/>
      <c r="AL3316" s="246"/>
    </row>
    <row r="3317" spans="3:38" s="47" customFormat="1" ht="38.25" customHeight="1" x14ac:dyDescent="0.25">
      <c r="C3317" s="243"/>
      <c r="H3317" s="243"/>
      <c r="L3317" s="282"/>
      <c r="M3317" s="243"/>
      <c r="O3317" s="243"/>
      <c r="P3317" s="246"/>
      <c r="Q3317" s="246"/>
      <c r="R3317" s="246"/>
      <c r="S3317" s="246"/>
      <c r="T3317" s="246"/>
      <c r="U3317" s="246"/>
      <c r="V3317" s="246"/>
      <c r="W3317" s="246"/>
      <c r="X3317" s="246"/>
      <c r="Y3317" s="246"/>
      <c r="Z3317" s="246"/>
      <c r="AA3317" s="246"/>
      <c r="AB3317" s="246"/>
      <c r="AC3317" s="246"/>
      <c r="AD3317" s="246"/>
      <c r="AE3317" s="246"/>
      <c r="AF3317" s="246"/>
      <c r="AG3317" s="246"/>
      <c r="AH3317" s="246"/>
      <c r="AI3317" s="246"/>
      <c r="AJ3317" s="246"/>
      <c r="AK3317" s="246"/>
      <c r="AL3317" s="246"/>
    </row>
    <row r="3318" spans="3:38" s="47" customFormat="1" ht="38.25" customHeight="1" x14ac:dyDescent="0.25">
      <c r="C3318" s="243"/>
      <c r="H3318" s="243"/>
      <c r="L3318" s="282"/>
      <c r="M3318" s="243"/>
      <c r="O3318" s="243"/>
      <c r="P3318" s="246"/>
      <c r="Q3318" s="246"/>
      <c r="R3318" s="246"/>
      <c r="S3318" s="246"/>
      <c r="T3318" s="246"/>
      <c r="U3318" s="246"/>
      <c r="V3318" s="246"/>
      <c r="W3318" s="246"/>
      <c r="X3318" s="246"/>
      <c r="Y3318" s="246"/>
      <c r="Z3318" s="246"/>
      <c r="AA3318" s="246"/>
      <c r="AB3318" s="246"/>
      <c r="AC3318" s="246"/>
      <c r="AD3318" s="246"/>
      <c r="AE3318" s="246"/>
      <c r="AF3318" s="246"/>
      <c r="AG3318" s="246"/>
      <c r="AH3318" s="246"/>
      <c r="AI3318" s="246"/>
      <c r="AJ3318" s="246"/>
      <c r="AK3318" s="246"/>
      <c r="AL3318" s="246"/>
    </row>
    <row r="3319" spans="3:38" s="47" customFormat="1" ht="38.25" customHeight="1" x14ac:dyDescent="0.25">
      <c r="C3319" s="243"/>
      <c r="H3319" s="243"/>
      <c r="L3319" s="282"/>
      <c r="M3319" s="243"/>
      <c r="O3319" s="243"/>
      <c r="P3319" s="246"/>
      <c r="Q3319" s="246"/>
      <c r="R3319" s="246"/>
      <c r="S3319" s="246"/>
      <c r="T3319" s="246"/>
      <c r="U3319" s="246"/>
      <c r="V3319" s="246"/>
      <c r="W3319" s="246"/>
      <c r="X3319" s="246"/>
      <c r="Y3319" s="246"/>
      <c r="Z3319" s="246"/>
      <c r="AA3319" s="246"/>
      <c r="AB3319" s="246"/>
      <c r="AC3319" s="246"/>
      <c r="AD3319" s="246"/>
      <c r="AE3319" s="246"/>
      <c r="AF3319" s="246"/>
      <c r="AG3319" s="246"/>
      <c r="AH3319" s="246"/>
      <c r="AI3319" s="246"/>
      <c r="AJ3319" s="246"/>
      <c r="AK3319" s="246"/>
      <c r="AL3319" s="246"/>
    </row>
    <row r="3320" spans="3:38" s="47" customFormat="1" ht="38.25" customHeight="1" x14ac:dyDescent="0.25">
      <c r="C3320" s="243"/>
      <c r="H3320" s="243"/>
      <c r="L3320" s="282"/>
      <c r="M3320" s="243"/>
      <c r="O3320" s="243"/>
      <c r="P3320" s="246"/>
      <c r="Q3320" s="246"/>
      <c r="R3320" s="246"/>
      <c r="S3320" s="246"/>
      <c r="T3320" s="246"/>
      <c r="U3320" s="246"/>
      <c r="V3320" s="246"/>
      <c r="W3320" s="246"/>
      <c r="X3320" s="246"/>
      <c r="Y3320" s="246"/>
      <c r="Z3320" s="246"/>
      <c r="AA3320" s="246"/>
      <c r="AB3320" s="246"/>
      <c r="AC3320" s="246"/>
      <c r="AD3320" s="246"/>
      <c r="AE3320" s="246"/>
      <c r="AF3320" s="246"/>
      <c r="AG3320" s="246"/>
      <c r="AH3320" s="246"/>
      <c r="AI3320" s="246"/>
      <c r="AJ3320" s="246"/>
      <c r="AK3320" s="246"/>
      <c r="AL3320" s="246"/>
    </row>
    <row r="3321" spans="3:38" s="47" customFormat="1" ht="38.25" customHeight="1" x14ac:dyDescent="0.25">
      <c r="C3321" s="243"/>
      <c r="H3321" s="243"/>
      <c r="L3321" s="282"/>
      <c r="M3321" s="243"/>
      <c r="O3321" s="243"/>
      <c r="P3321" s="246"/>
      <c r="Q3321" s="246"/>
      <c r="R3321" s="246"/>
      <c r="S3321" s="246"/>
      <c r="T3321" s="246"/>
      <c r="U3321" s="246"/>
      <c r="V3321" s="246"/>
      <c r="W3321" s="246"/>
      <c r="X3321" s="246"/>
      <c r="Y3321" s="246"/>
      <c r="Z3321" s="246"/>
      <c r="AA3321" s="246"/>
      <c r="AB3321" s="246"/>
      <c r="AC3321" s="246"/>
      <c r="AD3321" s="246"/>
      <c r="AE3321" s="246"/>
      <c r="AF3321" s="246"/>
      <c r="AG3321" s="246"/>
      <c r="AH3321" s="246"/>
      <c r="AI3321" s="246"/>
      <c r="AJ3321" s="246"/>
      <c r="AK3321" s="246"/>
      <c r="AL3321" s="246"/>
    </row>
    <row r="3322" spans="3:38" s="47" customFormat="1" ht="38.25" customHeight="1" x14ac:dyDescent="0.25">
      <c r="C3322" s="243"/>
      <c r="H3322" s="243"/>
      <c r="L3322" s="282"/>
      <c r="M3322" s="243"/>
      <c r="O3322" s="243"/>
      <c r="P3322" s="246"/>
      <c r="Q3322" s="246"/>
      <c r="R3322" s="246"/>
      <c r="S3322" s="246"/>
      <c r="T3322" s="246"/>
      <c r="U3322" s="246"/>
      <c r="V3322" s="246"/>
      <c r="W3322" s="246"/>
      <c r="X3322" s="246"/>
      <c r="Y3322" s="246"/>
      <c r="Z3322" s="246"/>
      <c r="AA3322" s="246"/>
      <c r="AB3322" s="246"/>
      <c r="AC3322" s="246"/>
      <c r="AD3322" s="246"/>
      <c r="AE3322" s="246"/>
      <c r="AF3322" s="246"/>
      <c r="AG3322" s="246"/>
      <c r="AH3322" s="246"/>
      <c r="AI3322" s="246"/>
      <c r="AJ3322" s="246"/>
      <c r="AK3322" s="246"/>
      <c r="AL3322" s="246"/>
    </row>
    <row r="3323" spans="3:38" s="47" customFormat="1" ht="38.25" customHeight="1" x14ac:dyDescent="0.25">
      <c r="C3323" s="243"/>
      <c r="H3323" s="243"/>
      <c r="L3323" s="282"/>
      <c r="M3323" s="243"/>
      <c r="O3323" s="243"/>
      <c r="P3323" s="246"/>
      <c r="Q3323" s="246"/>
      <c r="R3323" s="246"/>
      <c r="S3323" s="246"/>
      <c r="T3323" s="246"/>
      <c r="U3323" s="246"/>
      <c r="V3323" s="246"/>
      <c r="W3323" s="246"/>
      <c r="X3323" s="246"/>
      <c r="Y3323" s="246"/>
      <c r="Z3323" s="246"/>
      <c r="AA3323" s="246"/>
      <c r="AB3323" s="246"/>
      <c r="AC3323" s="246"/>
      <c r="AD3323" s="246"/>
      <c r="AE3323" s="246"/>
      <c r="AF3323" s="246"/>
      <c r="AG3323" s="246"/>
      <c r="AH3323" s="246"/>
      <c r="AI3323" s="246"/>
      <c r="AJ3323" s="246"/>
      <c r="AK3323" s="246"/>
      <c r="AL3323" s="246"/>
    </row>
    <row r="3324" spans="3:38" s="47" customFormat="1" ht="38.25" customHeight="1" x14ac:dyDescent="0.25">
      <c r="C3324" s="243"/>
      <c r="H3324" s="243"/>
      <c r="L3324" s="282"/>
      <c r="M3324" s="243"/>
      <c r="O3324" s="243"/>
      <c r="P3324" s="246"/>
      <c r="Q3324" s="246"/>
      <c r="R3324" s="246"/>
      <c r="S3324" s="246"/>
      <c r="T3324" s="246"/>
      <c r="U3324" s="246"/>
      <c r="V3324" s="246"/>
      <c r="W3324" s="246"/>
      <c r="X3324" s="246"/>
      <c r="Y3324" s="246"/>
      <c r="Z3324" s="246"/>
      <c r="AA3324" s="246"/>
      <c r="AB3324" s="246"/>
      <c r="AC3324" s="246"/>
      <c r="AD3324" s="246"/>
      <c r="AE3324" s="246"/>
      <c r="AF3324" s="246"/>
      <c r="AG3324" s="246"/>
      <c r="AH3324" s="246"/>
      <c r="AI3324" s="246"/>
      <c r="AJ3324" s="246"/>
      <c r="AK3324" s="246"/>
      <c r="AL3324" s="246"/>
    </row>
    <row r="3325" spans="3:38" s="47" customFormat="1" ht="38.25" customHeight="1" x14ac:dyDescent="0.25">
      <c r="C3325" s="243"/>
      <c r="H3325" s="243"/>
      <c r="L3325" s="282"/>
      <c r="M3325" s="243"/>
      <c r="O3325" s="243"/>
      <c r="P3325" s="246"/>
      <c r="Q3325" s="246"/>
      <c r="R3325" s="246"/>
      <c r="S3325" s="246"/>
      <c r="T3325" s="246"/>
      <c r="U3325" s="246"/>
      <c r="V3325" s="246"/>
      <c r="W3325" s="246"/>
      <c r="X3325" s="246"/>
      <c r="Y3325" s="246"/>
      <c r="Z3325" s="246"/>
      <c r="AA3325" s="246"/>
      <c r="AB3325" s="246"/>
      <c r="AC3325" s="246"/>
      <c r="AD3325" s="246"/>
      <c r="AE3325" s="246"/>
      <c r="AF3325" s="246"/>
      <c r="AG3325" s="246"/>
      <c r="AH3325" s="246"/>
      <c r="AI3325" s="246"/>
      <c r="AJ3325" s="246"/>
      <c r="AK3325" s="246"/>
      <c r="AL3325" s="246"/>
    </row>
    <row r="3326" spans="3:38" s="47" customFormat="1" ht="38.25" customHeight="1" x14ac:dyDescent="0.25">
      <c r="C3326" s="243"/>
      <c r="H3326" s="243"/>
      <c r="L3326" s="282"/>
      <c r="M3326" s="243"/>
      <c r="O3326" s="243"/>
      <c r="P3326" s="246"/>
      <c r="Q3326" s="246"/>
      <c r="R3326" s="246"/>
      <c r="S3326" s="246"/>
      <c r="T3326" s="246"/>
      <c r="U3326" s="246"/>
      <c r="V3326" s="246"/>
      <c r="W3326" s="246"/>
      <c r="X3326" s="246"/>
      <c r="Y3326" s="246"/>
      <c r="Z3326" s="246"/>
      <c r="AA3326" s="246"/>
      <c r="AB3326" s="246"/>
      <c r="AC3326" s="246"/>
      <c r="AD3326" s="246"/>
      <c r="AE3326" s="246"/>
      <c r="AF3326" s="246"/>
      <c r="AG3326" s="246"/>
      <c r="AH3326" s="246"/>
      <c r="AI3326" s="246"/>
      <c r="AJ3326" s="246"/>
      <c r="AK3326" s="246"/>
      <c r="AL3326" s="246"/>
    </row>
    <row r="3327" spans="3:38" s="47" customFormat="1" ht="38.25" customHeight="1" x14ac:dyDescent="0.25">
      <c r="C3327" s="243"/>
      <c r="H3327" s="243"/>
      <c r="L3327" s="282"/>
      <c r="M3327" s="243"/>
      <c r="O3327" s="243"/>
      <c r="P3327" s="246"/>
      <c r="Q3327" s="246"/>
      <c r="R3327" s="246"/>
      <c r="S3327" s="246"/>
      <c r="T3327" s="246"/>
      <c r="U3327" s="246"/>
      <c r="V3327" s="246"/>
      <c r="W3327" s="246"/>
      <c r="X3327" s="246"/>
      <c r="Y3327" s="246"/>
      <c r="Z3327" s="246"/>
      <c r="AA3327" s="246"/>
      <c r="AB3327" s="246"/>
      <c r="AC3327" s="246"/>
      <c r="AD3327" s="246"/>
      <c r="AE3327" s="246"/>
      <c r="AF3327" s="246"/>
      <c r="AG3327" s="246"/>
      <c r="AH3327" s="246"/>
      <c r="AI3327" s="246"/>
      <c r="AJ3327" s="246"/>
      <c r="AK3327" s="246"/>
      <c r="AL3327" s="246"/>
    </row>
    <row r="3328" spans="3:38" s="47" customFormat="1" ht="38.25" customHeight="1" x14ac:dyDescent="0.25">
      <c r="C3328" s="243"/>
      <c r="H3328" s="243"/>
      <c r="L3328" s="282"/>
      <c r="M3328" s="243"/>
      <c r="O3328" s="243"/>
      <c r="P3328" s="246"/>
      <c r="Q3328" s="246"/>
      <c r="R3328" s="246"/>
      <c r="S3328" s="246"/>
      <c r="T3328" s="246"/>
      <c r="U3328" s="246"/>
      <c r="V3328" s="246"/>
      <c r="W3328" s="246"/>
      <c r="X3328" s="246"/>
      <c r="Y3328" s="246"/>
      <c r="Z3328" s="246"/>
      <c r="AA3328" s="246"/>
      <c r="AB3328" s="246"/>
      <c r="AC3328" s="246"/>
      <c r="AD3328" s="246"/>
      <c r="AE3328" s="246"/>
      <c r="AF3328" s="246"/>
      <c r="AG3328" s="246"/>
      <c r="AH3328" s="246"/>
      <c r="AI3328" s="246"/>
      <c r="AJ3328" s="246"/>
      <c r="AK3328" s="246"/>
      <c r="AL3328" s="246"/>
    </row>
    <row r="3329" spans="3:38" s="47" customFormat="1" ht="38.25" customHeight="1" x14ac:dyDescent="0.25">
      <c r="C3329" s="243"/>
      <c r="H3329" s="243"/>
      <c r="L3329" s="282"/>
      <c r="M3329" s="243"/>
      <c r="O3329" s="243"/>
      <c r="P3329" s="246"/>
      <c r="Q3329" s="246"/>
      <c r="R3329" s="246"/>
      <c r="S3329" s="246"/>
      <c r="T3329" s="246"/>
      <c r="U3329" s="246"/>
      <c r="V3329" s="246"/>
      <c r="W3329" s="246"/>
      <c r="X3329" s="246"/>
      <c r="Y3329" s="246"/>
      <c r="Z3329" s="246"/>
      <c r="AA3329" s="246"/>
      <c r="AB3329" s="246"/>
      <c r="AC3329" s="246"/>
      <c r="AD3329" s="246"/>
      <c r="AE3329" s="246"/>
      <c r="AF3329" s="246"/>
      <c r="AG3329" s="246"/>
      <c r="AH3329" s="246"/>
      <c r="AI3329" s="246"/>
      <c r="AJ3329" s="246"/>
      <c r="AK3329" s="246"/>
      <c r="AL3329" s="246"/>
    </row>
    <row r="3330" spans="3:38" s="47" customFormat="1" ht="38.25" customHeight="1" x14ac:dyDescent="0.25">
      <c r="C3330" s="243"/>
      <c r="H3330" s="243"/>
      <c r="L3330" s="282"/>
      <c r="M3330" s="243"/>
      <c r="O3330" s="243"/>
      <c r="P3330" s="246"/>
      <c r="Q3330" s="246"/>
      <c r="R3330" s="246"/>
      <c r="S3330" s="246"/>
      <c r="T3330" s="246"/>
      <c r="U3330" s="246"/>
      <c r="V3330" s="246"/>
      <c r="W3330" s="246"/>
      <c r="X3330" s="246"/>
      <c r="Y3330" s="246"/>
      <c r="Z3330" s="246"/>
      <c r="AA3330" s="246"/>
      <c r="AB3330" s="246"/>
      <c r="AC3330" s="246"/>
      <c r="AD3330" s="246"/>
      <c r="AE3330" s="246"/>
      <c r="AF3330" s="246"/>
      <c r="AG3330" s="246"/>
      <c r="AH3330" s="246"/>
      <c r="AI3330" s="246"/>
      <c r="AJ3330" s="246"/>
      <c r="AK3330" s="246"/>
      <c r="AL3330" s="246"/>
    </row>
    <row r="3331" spans="3:38" s="47" customFormat="1" ht="38.25" customHeight="1" x14ac:dyDescent="0.25">
      <c r="C3331" s="243"/>
      <c r="H3331" s="243"/>
      <c r="L3331" s="282"/>
      <c r="M3331" s="243"/>
      <c r="O3331" s="243"/>
      <c r="P3331" s="246"/>
      <c r="Q3331" s="246"/>
      <c r="R3331" s="246"/>
      <c r="S3331" s="246"/>
      <c r="T3331" s="246"/>
      <c r="U3331" s="246"/>
      <c r="V3331" s="246"/>
      <c r="W3331" s="246"/>
      <c r="X3331" s="246"/>
      <c r="Y3331" s="246"/>
      <c r="Z3331" s="246"/>
      <c r="AA3331" s="246"/>
      <c r="AB3331" s="246"/>
      <c r="AC3331" s="246"/>
      <c r="AD3331" s="246"/>
      <c r="AE3331" s="246"/>
      <c r="AF3331" s="246"/>
      <c r="AG3331" s="246"/>
      <c r="AH3331" s="246"/>
      <c r="AI3331" s="246"/>
      <c r="AJ3331" s="246"/>
      <c r="AK3331" s="246"/>
      <c r="AL3331" s="246"/>
    </row>
    <row r="3332" spans="3:38" s="47" customFormat="1" ht="38.25" customHeight="1" x14ac:dyDescent="0.25">
      <c r="C3332" s="243"/>
      <c r="H3332" s="243"/>
      <c r="L3332" s="282"/>
      <c r="M3332" s="243"/>
      <c r="O3332" s="243"/>
      <c r="P3332" s="246"/>
      <c r="Q3332" s="246"/>
      <c r="R3332" s="246"/>
      <c r="S3332" s="246"/>
      <c r="T3332" s="246"/>
      <c r="U3332" s="246"/>
      <c r="V3332" s="246"/>
      <c r="W3332" s="246"/>
      <c r="X3332" s="246"/>
      <c r="Y3332" s="246"/>
      <c r="Z3332" s="246"/>
      <c r="AA3332" s="246"/>
      <c r="AB3332" s="246"/>
      <c r="AC3332" s="246"/>
      <c r="AD3332" s="246"/>
      <c r="AE3332" s="246"/>
      <c r="AF3332" s="246"/>
      <c r="AG3332" s="246"/>
      <c r="AH3332" s="246"/>
      <c r="AI3332" s="246"/>
      <c r="AJ3332" s="246"/>
      <c r="AK3332" s="246"/>
      <c r="AL3332" s="246"/>
    </row>
    <row r="3333" spans="3:38" s="47" customFormat="1" ht="38.25" customHeight="1" x14ac:dyDescent="0.25">
      <c r="C3333" s="243"/>
      <c r="H3333" s="243"/>
      <c r="L3333" s="282"/>
      <c r="M3333" s="243"/>
      <c r="O3333" s="243"/>
      <c r="P3333" s="246"/>
      <c r="Q3333" s="246"/>
      <c r="R3333" s="246"/>
      <c r="S3333" s="246"/>
      <c r="T3333" s="246"/>
      <c r="U3333" s="246"/>
      <c r="V3333" s="246"/>
      <c r="W3333" s="246"/>
      <c r="X3333" s="246"/>
      <c r="Y3333" s="246"/>
      <c r="Z3333" s="246"/>
      <c r="AA3333" s="246"/>
      <c r="AB3333" s="246"/>
      <c r="AC3333" s="246"/>
      <c r="AD3333" s="246"/>
      <c r="AE3333" s="246"/>
      <c r="AF3333" s="246"/>
      <c r="AG3333" s="246"/>
      <c r="AH3333" s="246"/>
      <c r="AI3333" s="246"/>
      <c r="AJ3333" s="246"/>
      <c r="AK3333" s="246"/>
      <c r="AL3333" s="246"/>
    </row>
    <row r="3334" spans="3:38" s="47" customFormat="1" ht="38.25" customHeight="1" x14ac:dyDescent="0.25">
      <c r="C3334" s="243"/>
      <c r="H3334" s="243"/>
      <c r="L3334" s="282"/>
      <c r="M3334" s="243"/>
      <c r="O3334" s="243"/>
      <c r="P3334" s="246"/>
      <c r="Q3334" s="246"/>
      <c r="R3334" s="246"/>
      <c r="S3334" s="246"/>
      <c r="T3334" s="246"/>
      <c r="U3334" s="246"/>
      <c r="V3334" s="246"/>
      <c r="W3334" s="246"/>
      <c r="X3334" s="246"/>
      <c r="Y3334" s="246"/>
      <c r="Z3334" s="246"/>
      <c r="AA3334" s="246"/>
      <c r="AB3334" s="246"/>
      <c r="AC3334" s="246"/>
      <c r="AD3334" s="246"/>
      <c r="AE3334" s="246"/>
      <c r="AF3334" s="246"/>
      <c r="AG3334" s="246"/>
      <c r="AH3334" s="246"/>
      <c r="AI3334" s="246"/>
      <c r="AJ3334" s="246"/>
      <c r="AK3334" s="246"/>
      <c r="AL3334" s="246"/>
    </row>
    <row r="3335" spans="3:38" s="47" customFormat="1" ht="38.25" customHeight="1" x14ac:dyDescent="0.25">
      <c r="C3335" s="243"/>
      <c r="H3335" s="243"/>
      <c r="L3335" s="282"/>
      <c r="M3335" s="243"/>
      <c r="O3335" s="243"/>
      <c r="P3335" s="246"/>
      <c r="Q3335" s="246"/>
      <c r="R3335" s="246"/>
      <c r="S3335" s="246"/>
      <c r="T3335" s="246"/>
      <c r="U3335" s="246"/>
      <c r="V3335" s="246"/>
      <c r="W3335" s="246"/>
      <c r="X3335" s="246"/>
      <c r="Y3335" s="246"/>
      <c r="Z3335" s="246"/>
      <c r="AA3335" s="246"/>
      <c r="AB3335" s="246"/>
      <c r="AC3335" s="246"/>
      <c r="AD3335" s="246"/>
      <c r="AE3335" s="246"/>
      <c r="AF3335" s="246"/>
      <c r="AG3335" s="246"/>
      <c r="AH3335" s="246"/>
      <c r="AI3335" s="246"/>
      <c r="AJ3335" s="246"/>
      <c r="AK3335" s="246"/>
      <c r="AL3335" s="246"/>
    </row>
    <row r="3336" spans="3:38" s="47" customFormat="1" ht="38.25" customHeight="1" x14ac:dyDescent="0.25">
      <c r="C3336" s="243"/>
      <c r="H3336" s="243"/>
      <c r="L3336" s="282"/>
      <c r="M3336" s="243"/>
      <c r="O3336" s="243"/>
      <c r="P3336" s="246"/>
      <c r="Q3336" s="246"/>
      <c r="R3336" s="246"/>
      <c r="S3336" s="246"/>
      <c r="T3336" s="246"/>
      <c r="U3336" s="246"/>
      <c r="V3336" s="246"/>
      <c r="W3336" s="246"/>
      <c r="X3336" s="246"/>
      <c r="Y3336" s="246"/>
      <c r="Z3336" s="246"/>
      <c r="AA3336" s="246"/>
      <c r="AB3336" s="246"/>
      <c r="AC3336" s="246"/>
      <c r="AD3336" s="246"/>
      <c r="AE3336" s="246"/>
      <c r="AF3336" s="246"/>
      <c r="AG3336" s="246"/>
      <c r="AH3336" s="246"/>
      <c r="AI3336" s="246"/>
      <c r="AJ3336" s="246"/>
      <c r="AK3336" s="246"/>
      <c r="AL3336" s="246"/>
    </row>
    <row r="3337" spans="3:38" s="47" customFormat="1" ht="38.25" customHeight="1" x14ac:dyDescent="0.25">
      <c r="C3337" s="243"/>
      <c r="H3337" s="243"/>
      <c r="L3337" s="282"/>
      <c r="M3337" s="243"/>
      <c r="O3337" s="243"/>
      <c r="P3337" s="246"/>
      <c r="Q3337" s="246"/>
      <c r="R3337" s="246"/>
      <c r="S3337" s="246"/>
      <c r="T3337" s="246"/>
      <c r="U3337" s="246"/>
      <c r="V3337" s="246"/>
      <c r="W3337" s="246"/>
      <c r="X3337" s="246"/>
      <c r="Y3337" s="246"/>
      <c r="Z3337" s="246"/>
      <c r="AA3337" s="246"/>
      <c r="AB3337" s="246"/>
      <c r="AC3337" s="246"/>
      <c r="AD3337" s="246"/>
      <c r="AE3337" s="246"/>
      <c r="AF3337" s="246"/>
      <c r="AG3337" s="246"/>
      <c r="AH3337" s="246"/>
      <c r="AI3337" s="246"/>
      <c r="AJ3337" s="246"/>
      <c r="AK3337" s="246"/>
      <c r="AL3337" s="246"/>
    </row>
    <row r="3338" spans="3:38" s="47" customFormat="1" ht="38.25" customHeight="1" x14ac:dyDescent="0.25">
      <c r="C3338" s="243"/>
      <c r="H3338" s="243"/>
      <c r="L3338" s="282"/>
      <c r="M3338" s="243"/>
      <c r="O3338" s="243"/>
      <c r="P3338" s="246"/>
      <c r="Q3338" s="246"/>
      <c r="R3338" s="246"/>
      <c r="S3338" s="246"/>
      <c r="T3338" s="246"/>
      <c r="U3338" s="246"/>
      <c r="V3338" s="246"/>
      <c r="W3338" s="246"/>
      <c r="X3338" s="246"/>
      <c r="Y3338" s="246"/>
      <c r="Z3338" s="246"/>
      <c r="AA3338" s="246"/>
      <c r="AB3338" s="246"/>
      <c r="AC3338" s="246"/>
      <c r="AD3338" s="246"/>
      <c r="AE3338" s="246"/>
      <c r="AF3338" s="246"/>
      <c r="AG3338" s="246"/>
      <c r="AH3338" s="246"/>
      <c r="AI3338" s="246"/>
      <c r="AJ3338" s="246"/>
      <c r="AK3338" s="246"/>
      <c r="AL3338" s="246"/>
    </row>
    <row r="3339" spans="3:38" s="47" customFormat="1" ht="38.25" customHeight="1" x14ac:dyDescent="0.25">
      <c r="C3339" s="243"/>
      <c r="H3339" s="243"/>
      <c r="L3339" s="282"/>
      <c r="M3339" s="243"/>
      <c r="O3339" s="243"/>
      <c r="P3339" s="246"/>
      <c r="Q3339" s="246"/>
      <c r="R3339" s="246"/>
      <c r="S3339" s="246"/>
      <c r="T3339" s="246"/>
      <c r="U3339" s="246"/>
      <c r="V3339" s="246"/>
      <c r="W3339" s="246"/>
      <c r="X3339" s="246"/>
      <c r="Y3339" s="246"/>
      <c r="Z3339" s="246"/>
      <c r="AA3339" s="246"/>
      <c r="AB3339" s="246"/>
      <c r="AC3339" s="246"/>
      <c r="AD3339" s="246"/>
      <c r="AE3339" s="246"/>
      <c r="AF3339" s="246"/>
      <c r="AG3339" s="246"/>
      <c r="AH3339" s="246"/>
      <c r="AI3339" s="246"/>
      <c r="AJ3339" s="246"/>
      <c r="AK3339" s="246"/>
      <c r="AL3339" s="246"/>
    </row>
    <row r="3340" spans="3:38" s="47" customFormat="1" ht="38.25" customHeight="1" x14ac:dyDescent="0.25">
      <c r="C3340" s="243"/>
      <c r="H3340" s="243"/>
      <c r="L3340" s="282"/>
      <c r="M3340" s="243"/>
      <c r="O3340" s="243"/>
      <c r="P3340" s="246"/>
      <c r="Q3340" s="246"/>
      <c r="R3340" s="246"/>
      <c r="S3340" s="246"/>
      <c r="T3340" s="246"/>
      <c r="U3340" s="246"/>
      <c r="V3340" s="246"/>
      <c r="W3340" s="246"/>
      <c r="X3340" s="246"/>
      <c r="Y3340" s="246"/>
      <c r="Z3340" s="246"/>
      <c r="AA3340" s="246"/>
      <c r="AB3340" s="246"/>
      <c r="AC3340" s="246"/>
      <c r="AD3340" s="246"/>
      <c r="AE3340" s="246"/>
      <c r="AF3340" s="246"/>
      <c r="AG3340" s="246"/>
      <c r="AH3340" s="246"/>
      <c r="AI3340" s="246"/>
      <c r="AJ3340" s="246"/>
      <c r="AK3340" s="246"/>
      <c r="AL3340" s="246"/>
    </row>
    <row r="3341" spans="3:38" s="47" customFormat="1" ht="38.25" customHeight="1" x14ac:dyDescent="0.25">
      <c r="C3341" s="243"/>
      <c r="H3341" s="243"/>
      <c r="L3341" s="282"/>
      <c r="M3341" s="243"/>
      <c r="O3341" s="243"/>
      <c r="P3341" s="246"/>
      <c r="Q3341" s="246"/>
      <c r="R3341" s="246"/>
      <c r="S3341" s="246"/>
      <c r="T3341" s="246"/>
      <c r="U3341" s="246"/>
      <c r="V3341" s="246"/>
      <c r="W3341" s="246"/>
      <c r="X3341" s="246"/>
      <c r="Y3341" s="246"/>
      <c r="Z3341" s="246"/>
      <c r="AA3341" s="246"/>
      <c r="AB3341" s="246"/>
      <c r="AC3341" s="246"/>
      <c r="AD3341" s="246"/>
      <c r="AE3341" s="246"/>
      <c r="AF3341" s="246"/>
      <c r="AG3341" s="246"/>
      <c r="AH3341" s="246"/>
      <c r="AI3341" s="246"/>
      <c r="AJ3341" s="246"/>
      <c r="AK3341" s="246"/>
      <c r="AL3341" s="246"/>
    </row>
    <row r="3342" spans="3:38" s="47" customFormat="1" ht="38.25" customHeight="1" x14ac:dyDescent="0.25">
      <c r="C3342" s="243"/>
      <c r="H3342" s="243"/>
      <c r="L3342" s="282"/>
      <c r="M3342" s="243"/>
      <c r="O3342" s="243"/>
      <c r="P3342" s="246"/>
      <c r="Q3342" s="246"/>
      <c r="R3342" s="246"/>
      <c r="S3342" s="246"/>
      <c r="T3342" s="246"/>
      <c r="U3342" s="246"/>
      <c r="V3342" s="246"/>
      <c r="W3342" s="246"/>
      <c r="X3342" s="246"/>
      <c r="Y3342" s="246"/>
      <c r="Z3342" s="246"/>
      <c r="AA3342" s="246"/>
      <c r="AB3342" s="246"/>
      <c r="AC3342" s="246"/>
      <c r="AD3342" s="246"/>
      <c r="AE3342" s="246"/>
      <c r="AF3342" s="246"/>
      <c r="AG3342" s="246"/>
      <c r="AH3342" s="246"/>
      <c r="AI3342" s="246"/>
      <c r="AJ3342" s="246"/>
      <c r="AK3342" s="246"/>
      <c r="AL3342" s="246"/>
    </row>
    <row r="3343" spans="3:38" s="47" customFormat="1" ht="38.25" customHeight="1" x14ac:dyDescent="0.25">
      <c r="C3343" s="243"/>
      <c r="H3343" s="243"/>
      <c r="L3343" s="282"/>
      <c r="M3343" s="243"/>
      <c r="O3343" s="243"/>
      <c r="P3343" s="246"/>
      <c r="Q3343" s="246"/>
      <c r="R3343" s="246"/>
      <c r="S3343" s="246"/>
      <c r="T3343" s="246"/>
      <c r="U3343" s="246"/>
      <c r="V3343" s="246"/>
      <c r="W3343" s="246"/>
      <c r="X3343" s="246"/>
      <c r="Y3343" s="246"/>
      <c r="Z3343" s="246"/>
      <c r="AA3343" s="246"/>
      <c r="AB3343" s="246"/>
      <c r="AC3343" s="246"/>
      <c r="AD3343" s="246"/>
      <c r="AE3343" s="246"/>
      <c r="AF3343" s="246"/>
      <c r="AG3343" s="246"/>
      <c r="AH3343" s="246"/>
      <c r="AI3343" s="246"/>
      <c r="AJ3343" s="246"/>
      <c r="AK3343" s="246"/>
      <c r="AL3343" s="246"/>
    </row>
    <row r="3344" spans="3:38" s="47" customFormat="1" ht="38.25" customHeight="1" x14ac:dyDescent="0.25">
      <c r="C3344" s="243"/>
      <c r="H3344" s="243"/>
      <c r="L3344" s="282"/>
      <c r="M3344" s="243"/>
      <c r="O3344" s="243"/>
      <c r="P3344" s="246"/>
      <c r="Q3344" s="246"/>
      <c r="R3344" s="246"/>
      <c r="S3344" s="246"/>
      <c r="T3344" s="246"/>
      <c r="U3344" s="246"/>
      <c r="V3344" s="246"/>
      <c r="W3344" s="246"/>
      <c r="X3344" s="246"/>
      <c r="Y3344" s="246"/>
      <c r="Z3344" s="246"/>
      <c r="AA3344" s="246"/>
      <c r="AB3344" s="246"/>
      <c r="AC3344" s="246"/>
      <c r="AD3344" s="246"/>
      <c r="AE3344" s="246"/>
      <c r="AF3344" s="246"/>
      <c r="AG3344" s="246"/>
      <c r="AH3344" s="246"/>
      <c r="AI3344" s="246"/>
      <c r="AJ3344" s="246"/>
      <c r="AK3344" s="246"/>
      <c r="AL3344" s="246"/>
    </row>
    <row r="3345" spans="3:38" s="47" customFormat="1" ht="38.25" customHeight="1" x14ac:dyDescent="0.25">
      <c r="C3345" s="243"/>
      <c r="H3345" s="243"/>
      <c r="L3345" s="282"/>
      <c r="M3345" s="243"/>
      <c r="O3345" s="243"/>
      <c r="P3345" s="246"/>
      <c r="Q3345" s="246"/>
      <c r="R3345" s="246"/>
      <c r="S3345" s="246"/>
      <c r="T3345" s="246"/>
      <c r="U3345" s="246"/>
      <c r="V3345" s="246"/>
      <c r="W3345" s="246"/>
      <c r="X3345" s="246"/>
      <c r="Y3345" s="246"/>
      <c r="Z3345" s="246"/>
      <c r="AA3345" s="246"/>
      <c r="AB3345" s="246"/>
      <c r="AC3345" s="246"/>
      <c r="AD3345" s="246"/>
      <c r="AE3345" s="246"/>
      <c r="AF3345" s="246"/>
      <c r="AG3345" s="246"/>
      <c r="AH3345" s="246"/>
      <c r="AI3345" s="246"/>
      <c r="AJ3345" s="246"/>
      <c r="AK3345" s="246"/>
      <c r="AL3345" s="246"/>
    </row>
    <row r="3346" spans="3:38" s="47" customFormat="1" ht="38.25" customHeight="1" x14ac:dyDescent="0.25">
      <c r="C3346" s="243"/>
      <c r="H3346" s="243"/>
      <c r="L3346" s="282"/>
      <c r="M3346" s="243"/>
      <c r="O3346" s="243"/>
      <c r="P3346" s="246"/>
      <c r="Q3346" s="246"/>
      <c r="R3346" s="246"/>
      <c r="S3346" s="246"/>
      <c r="T3346" s="246"/>
      <c r="U3346" s="246"/>
      <c r="V3346" s="246"/>
      <c r="W3346" s="246"/>
      <c r="X3346" s="246"/>
      <c r="Y3346" s="246"/>
      <c r="Z3346" s="246"/>
      <c r="AA3346" s="246"/>
      <c r="AB3346" s="246"/>
      <c r="AC3346" s="246"/>
      <c r="AD3346" s="246"/>
      <c r="AE3346" s="246"/>
      <c r="AF3346" s="246"/>
      <c r="AG3346" s="246"/>
      <c r="AH3346" s="246"/>
      <c r="AI3346" s="246"/>
      <c r="AJ3346" s="246"/>
      <c r="AK3346" s="246"/>
      <c r="AL3346" s="246"/>
    </row>
    <row r="3347" spans="3:38" s="47" customFormat="1" ht="38.25" customHeight="1" x14ac:dyDescent="0.25">
      <c r="C3347" s="243"/>
      <c r="H3347" s="243"/>
      <c r="L3347" s="282"/>
      <c r="M3347" s="243"/>
      <c r="O3347" s="243"/>
      <c r="P3347" s="246"/>
      <c r="Q3347" s="246"/>
      <c r="R3347" s="246"/>
      <c r="S3347" s="246"/>
      <c r="T3347" s="246"/>
      <c r="U3347" s="246"/>
      <c r="V3347" s="246"/>
      <c r="W3347" s="246"/>
      <c r="X3347" s="246"/>
      <c r="Y3347" s="246"/>
      <c r="Z3347" s="246"/>
      <c r="AA3347" s="246"/>
      <c r="AB3347" s="246"/>
      <c r="AC3347" s="246"/>
      <c r="AD3347" s="246"/>
      <c r="AE3347" s="246"/>
      <c r="AF3347" s="246"/>
      <c r="AG3347" s="246"/>
      <c r="AH3347" s="246"/>
      <c r="AI3347" s="246"/>
      <c r="AJ3347" s="246"/>
      <c r="AK3347" s="246"/>
      <c r="AL3347" s="246"/>
    </row>
    <row r="3348" spans="3:38" s="47" customFormat="1" ht="38.25" customHeight="1" x14ac:dyDescent="0.25">
      <c r="C3348" s="243"/>
      <c r="H3348" s="243"/>
      <c r="L3348" s="282"/>
      <c r="M3348" s="243"/>
      <c r="O3348" s="243"/>
      <c r="P3348" s="246"/>
      <c r="Q3348" s="246"/>
      <c r="R3348" s="246"/>
      <c r="S3348" s="246"/>
      <c r="T3348" s="246"/>
      <c r="U3348" s="246"/>
      <c r="V3348" s="246"/>
      <c r="W3348" s="246"/>
      <c r="X3348" s="246"/>
      <c r="Y3348" s="246"/>
      <c r="Z3348" s="246"/>
      <c r="AA3348" s="246"/>
      <c r="AB3348" s="246"/>
      <c r="AC3348" s="246"/>
      <c r="AD3348" s="246"/>
      <c r="AE3348" s="246"/>
      <c r="AF3348" s="246"/>
      <c r="AG3348" s="246"/>
      <c r="AH3348" s="246"/>
      <c r="AI3348" s="246"/>
      <c r="AJ3348" s="246"/>
      <c r="AK3348" s="246"/>
      <c r="AL3348" s="246"/>
    </row>
    <row r="3349" spans="3:38" s="47" customFormat="1" ht="38.25" customHeight="1" x14ac:dyDescent="0.25">
      <c r="C3349" s="243"/>
      <c r="H3349" s="243"/>
      <c r="L3349" s="282"/>
      <c r="M3349" s="243"/>
      <c r="O3349" s="243"/>
      <c r="P3349" s="246"/>
      <c r="Q3349" s="246"/>
      <c r="R3349" s="246"/>
      <c r="S3349" s="246"/>
      <c r="T3349" s="246"/>
      <c r="U3349" s="246"/>
      <c r="V3349" s="246"/>
      <c r="W3349" s="246"/>
      <c r="X3349" s="246"/>
      <c r="Y3349" s="246"/>
      <c r="Z3349" s="246"/>
      <c r="AA3349" s="246"/>
      <c r="AB3349" s="246"/>
      <c r="AC3349" s="246"/>
      <c r="AD3349" s="246"/>
      <c r="AE3349" s="246"/>
      <c r="AF3349" s="246"/>
      <c r="AG3349" s="246"/>
      <c r="AH3349" s="246"/>
      <c r="AI3349" s="246"/>
      <c r="AJ3349" s="246"/>
      <c r="AK3349" s="246"/>
      <c r="AL3349" s="246"/>
    </row>
    <row r="3350" spans="3:38" s="47" customFormat="1" ht="38.25" customHeight="1" x14ac:dyDescent="0.25">
      <c r="C3350" s="243"/>
      <c r="H3350" s="243"/>
      <c r="L3350" s="282"/>
      <c r="M3350" s="243"/>
      <c r="O3350" s="243"/>
      <c r="P3350" s="246"/>
      <c r="Q3350" s="246"/>
      <c r="R3350" s="246"/>
      <c r="S3350" s="246"/>
      <c r="T3350" s="246"/>
      <c r="U3350" s="246"/>
      <c r="V3350" s="246"/>
      <c r="W3350" s="246"/>
      <c r="X3350" s="246"/>
      <c r="Y3350" s="246"/>
      <c r="Z3350" s="246"/>
      <c r="AA3350" s="246"/>
      <c r="AB3350" s="246"/>
      <c r="AC3350" s="246"/>
      <c r="AD3350" s="246"/>
      <c r="AE3350" s="246"/>
      <c r="AF3350" s="246"/>
      <c r="AG3350" s="246"/>
      <c r="AH3350" s="246"/>
      <c r="AI3350" s="246"/>
      <c r="AJ3350" s="246"/>
      <c r="AK3350" s="246"/>
      <c r="AL3350" s="246"/>
    </row>
    <row r="3351" spans="3:38" s="47" customFormat="1" ht="38.25" customHeight="1" x14ac:dyDescent="0.25">
      <c r="C3351" s="243"/>
      <c r="H3351" s="243"/>
      <c r="L3351" s="282"/>
      <c r="M3351" s="243"/>
      <c r="O3351" s="243"/>
      <c r="P3351" s="246"/>
      <c r="Q3351" s="246"/>
      <c r="R3351" s="246"/>
      <c r="S3351" s="246"/>
      <c r="T3351" s="246"/>
      <c r="U3351" s="246"/>
      <c r="V3351" s="246"/>
      <c r="W3351" s="246"/>
      <c r="X3351" s="246"/>
      <c r="Y3351" s="246"/>
      <c r="Z3351" s="246"/>
      <c r="AA3351" s="246"/>
      <c r="AB3351" s="246"/>
      <c r="AC3351" s="246"/>
      <c r="AD3351" s="246"/>
      <c r="AE3351" s="246"/>
      <c r="AF3351" s="246"/>
      <c r="AG3351" s="246"/>
      <c r="AH3351" s="246"/>
      <c r="AI3351" s="246"/>
      <c r="AJ3351" s="246"/>
      <c r="AK3351" s="246"/>
      <c r="AL3351" s="246"/>
    </row>
    <row r="3352" spans="3:38" s="47" customFormat="1" ht="38.25" customHeight="1" x14ac:dyDescent="0.25">
      <c r="C3352" s="243"/>
      <c r="H3352" s="243"/>
      <c r="L3352" s="282"/>
      <c r="M3352" s="243"/>
      <c r="O3352" s="243"/>
      <c r="P3352" s="246"/>
      <c r="Q3352" s="246"/>
      <c r="R3352" s="246"/>
      <c r="S3352" s="246"/>
      <c r="T3352" s="246"/>
      <c r="U3352" s="246"/>
      <c r="V3352" s="246"/>
      <c r="W3352" s="246"/>
      <c r="X3352" s="246"/>
      <c r="Y3352" s="246"/>
      <c r="Z3352" s="246"/>
      <c r="AA3352" s="246"/>
      <c r="AB3352" s="246"/>
      <c r="AC3352" s="246"/>
      <c r="AD3352" s="246"/>
      <c r="AE3352" s="246"/>
      <c r="AF3352" s="246"/>
      <c r="AG3352" s="246"/>
      <c r="AH3352" s="246"/>
      <c r="AI3352" s="246"/>
      <c r="AJ3352" s="246"/>
      <c r="AK3352" s="246"/>
      <c r="AL3352" s="246"/>
    </row>
    <row r="3353" spans="3:38" s="47" customFormat="1" ht="38.25" customHeight="1" x14ac:dyDescent="0.25">
      <c r="C3353" s="243"/>
      <c r="H3353" s="243"/>
      <c r="L3353" s="282"/>
      <c r="M3353" s="243"/>
      <c r="O3353" s="243"/>
      <c r="P3353" s="246"/>
      <c r="Q3353" s="246"/>
      <c r="R3353" s="246"/>
      <c r="S3353" s="246"/>
      <c r="T3353" s="246"/>
      <c r="U3353" s="246"/>
      <c r="V3353" s="246"/>
      <c r="W3353" s="246"/>
      <c r="X3353" s="246"/>
      <c r="Y3353" s="246"/>
      <c r="Z3353" s="246"/>
      <c r="AA3353" s="246"/>
      <c r="AB3353" s="246"/>
      <c r="AC3353" s="246"/>
      <c r="AD3353" s="246"/>
      <c r="AE3353" s="246"/>
      <c r="AF3353" s="246"/>
      <c r="AG3353" s="246"/>
      <c r="AH3353" s="246"/>
      <c r="AI3353" s="246"/>
      <c r="AJ3353" s="246"/>
      <c r="AK3353" s="246"/>
      <c r="AL3353" s="246"/>
    </row>
    <row r="3354" spans="3:38" s="47" customFormat="1" ht="38.25" customHeight="1" x14ac:dyDescent="0.25">
      <c r="C3354" s="243"/>
      <c r="H3354" s="243"/>
      <c r="L3354" s="282"/>
      <c r="M3354" s="243"/>
      <c r="O3354" s="243"/>
      <c r="P3354" s="246"/>
      <c r="Q3354" s="246"/>
      <c r="R3354" s="246"/>
      <c r="S3354" s="246"/>
      <c r="T3354" s="246"/>
      <c r="U3354" s="246"/>
      <c r="V3354" s="246"/>
      <c r="W3354" s="246"/>
      <c r="X3354" s="246"/>
      <c r="Y3354" s="246"/>
      <c r="Z3354" s="246"/>
      <c r="AA3354" s="246"/>
      <c r="AB3354" s="246"/>
      <c r="AC3354" s="246"/>
      <c r="AD3354" s="246"/>
      <c r="AE3354" s="246"/>
      <c r="AF3354" s="246"/>
      <c r="AG3354" s="246"/>
      <c r="AH3354" s="246"/>
      <c r="AI3354" s="246"/>
      <c r="AJ3354" s="246"/>
      <c r="AK3354" s="246"/>
      <c r="AL3354" s="246"/>
    </row>
    <row r="3355" spans="3:38" s="47" customFormat="1" ht="38.25" customHeight="1" x14ac:dyDescent="0.25">
      <c r="C3355" s="243"/>
      <c r="H3355" s="243"/>
      <c r="L3355" s="282"/>
      <c r="M3355" s="243"/>
      <c r="O3355" s="243"/>
      <c r="P3355" s="246"/>
      <c r="Q3355" s="246"/>
      <c r="R3355" s="246"/>
      <c r="S3355" s="246"/>
      <c r="T3355" s="246"/>
      <c r="U3355" s="246"/>
      <c r="V3355" s="246"/>
      <c r="W3355" s="246"/>
      <c r="X3355" s="246"/>
      <c r="Y3355" s="246"/>
      <c r="Z3355" s="246"/>
      <c r="AA3355" s="246"/>
      <c r="AB3355" s="246"/>
      <c r="AC3355" s="246"/>
      <c r="AD3355" s="246"/>
      <c r="AE3355" s="246"/>
      <c r="AF3355" s="246"/>
      <c r="AG3355" s="246"/>
      <c r="AH3355" s="246"/>
      <c r="AI3355" s="246"/>
      <c r="AJ3355" s="246"/>
      <c r="AK3355" s="246"/>
      <c r="AL3355" s="246"/>
    </row>
    <row r="3356" spans="3:38" s="47" customFormat="1" ht="38.25" customHeight="1" x14ac:dyDescent="0.25">
      <c r="C3356" s="243"/>
      <c r="H3356" s="243"/>
      <c r="L3356" s="282"/>
      <c r="M3356" s="243"/>
      <c r="O3356" s="243"/>
      <c r="P3356" s="246"/>
      <c r="Q3356" s="246"/>
      <c r="R3356" s="246"/>
      <c r="S3356" s="246"/>
      <c r="T3356" s="246"/>
      <c r="U3356" s="246"/>
      <c r="V3356" s="246"/>
      <c r="W3356" s="246"/>
      <c r="X3356" s="246"/>
      <c r="Y3356" s="246"/>
      <c r="Z3356" s="246"/>
      <c r="AA3356" s="246"/>
      <c r="AB3356" s="246"/>
      <c r="AC3356" s="246"/>
      <c r="AD3356" s="246"/>
      <c r="AE3356" s="246"/>
      <c r="AF3356" s="246"/>
      <c r="AG3356" s="246"/>
      <c r="AH3356" s="246"/>
      <c r="AI3356" s="246"/>
      <c r="AJ3356" s="246"/>
      <c r="AK3356" s="246"/>
      <c r="AL3356" s="246"/>
    </row>
    <row r="3357" spans="3:38" s="47" customFormat="1" ht="38.25" customHeight="1" x14ac:dyDescent="0.25">
      <c r="C3357" s="243"/>
      <c r="H3357" s="243"/>
      <c r="L3357" s="282"/>
      <c r="M3357" s="243"/>
      <c r="O3357" s="243"/>
      <c r="P3357" s="246"/>
      <c r="Q3357" s="246"/>
      <c r="R3357" s="246"/>
      <c r="S3357" s="246"/>
      <c r="T3357" s="246"/>
      <c r="U3357" s="246"/>
      <c r="V3357" s="246"/>
      <c r="W3357" s="246"/>
      <c r="X3357" s="246"/>
      <c r="Y3357" s="246"/>
      <c r="Z3357" s="246"/>
      <c r="AA3357" s="246"/>
      <c r="AB3357" s="246"/>
      <c r="AC3357" s="246"/>
      <c r="AD3357" s="246"/>
      <c r="AE3357" s="246"/>
      <c r="AF3357" s="246"/>
      <c r="AG3357" s="246"/>
      <c r="AH3357" s="246"/>
      <c r="AI3357" s="246"/>
      <c r="AJ3357" s="246"/>
      <c r="AK3357" s="246"/>
      <c r="AL3357" s="246"/>
    </row>
    <row r="3358" spans="3:38" s="47" customFormat="1" ht="38.25" customHeight="1" x14ac:dyDescent="0.25">
      <c r="C3358" s="243"/>
      <c r="H3358" s="243"/>
      <c r="L3358" s="282"/>
      <c r="M3358" s="243"/>
      <c r="O3358" s="243"/>
      <c r="P3358" s="246"/>
      <c r="Q3358" s="246"/>
      <c r="R3358" s="246"/>
      <c r="S3358" s="246"/>
      <c r="T3358" s="246"/>
      <c r="U3358" s="246"/>
      <c r="V3358" s="246"/>
      <c r="W3358" s="246"/>
      <c r="X3358" s="246"/>
      <c r="Y3358" s="246"/>
      <c r="Z3358" s="246"/>
      <c r="AA3358" s="246"/>
      <c r="AB3358" s="246"/>
      <c r="AC3358" s="246"/>
      <c r="AD3358" s="246"/>
      <c r="AE3358" s="246"/>
      <c r="AF3358" s="246"/>
      <c r="AG3358" s="246"/>
      <c r="AH3358" s="246"/>
      <c r="AI3358" s="246"/>
      <c r="AJ3358" s="246"/>
      <c r="AK3358" s="246"/>
      <c r="AL3358" s="246"/>
    </row>
    <row r="3359" spans="3:38" s="47" customFormat="1" ht="38.25" customHeight="1" x14ac:dyDescent="0.25">
      <c r="C3359" s="243"/>
      <c r="H3359" s="243"/>
      <c r="L3359" s="282"/>
      <c r="M3359" s="243"/>
      <c r="O3359" s="243"/>
      <c r="P3359" s="246"/>
      <c r="Q3359" s="246"/>
      <c r="R3359" s="246"/>
      <c r="S3359" s="246"/>
      <c r="T3359" s="246"/>
      <c r="U3359" s="246"/>
      <c r="V3359" s="246"/>
      <c r="W3359" s="246"/>
      <c r="X3359" s="246"/>
      <c r="Y3359" s="246"/>
      <c r="Z3359" s="246"/>
      <c r="AA3359" s="246"/>
      <c r="AB3359" s="246"/>
      <c r="AC3359" s="246"/>
      <c r="AD3359" s="246"/>
      <c r="AE3359" s="246"/>
      <c r="AF3359" s="246"/>
      <c r="AG3359" s="246"/>
      <c r="AH3359" s="246"/>
      <c r="AI3359" s="246"/>
      <c r="AJ3359" s="246"/>
      <c r="AK3359" s="246"/>
      <c r="AL3359" s="246"/>
    </row>
    <row r="3360" spans="3:38" s="47" customFormat="1" ht="38.25" customHeight="1" x14ac:dyDescent="0.25">
      <c r="C3360" s="243"/>
      <c r="H3360" s="243"/>
      <c r="L3360" s="282"/>
      <c r="M3360" s="243"/>
      <c r="O3360" s="243"/>
      <c r="P3360" s="246"/>
      <c r="Q3360" s="246"/>
      <c r="R3360" s="246"/>
      <c r="S3360" s="246"/>
      <c r="T3360" s="246"/>
      <c r="U3360" s="246"/>
      <c r="V3360" s="246"/>
      <c r="W3360" s="246"/>
      <c r="X3360" s="246"/>
      <c r="Y3360" s="246"/>
      <c r="Z3360" s="246"/>
      <c r="AA3360" s="246"/>
      <c r="AB3360" s="246"/>
      <c r="AC3360" s="246"/>
      <c r="AD3360" s="246"/>
      <c r="AE3360" s="246"/>
      <c r="AF3360" s="246"/>
      <c r="AG3360" s="246"/>
      <c r="AH3360" s="246"/>
      <c r="AI3360" s="246"/>
      <c r="AJ3360" s="246"/>
      <c r="AK3360" s="246"/>
      <c r="AL3360" s="246"/>
    </row>
    <row r="3361" spans="3:38" s="47" customFormat="1" ht="38.25" customHeight="1" x14ac:dyDescent="0.25">
      <c r="C3361" s="243"/>
      <c r="H3361" s="243"/>
      <c r="L3361" s="282"/>
      <c r="M3361" s="243"/>
      <c r="O3361" s="243"/>
      <c r="P3361" s="246"/>
      <c r="Q3361" s="246"/>
      <c r="R3361" s="246"/>
      <c r="S3361" s="246"/>
      <c r="T3361" s="246"/>
      <c r="U3361" s="246"/>
      <c r="V3361" s="246"/>
      <c r="W3361" s="246"/>
      <c r="X3361" s="246"/>
      <c r="Y3361" s="246"/>
      <c r="Z3361" s="246"/>
      <c r="AA3361" s="246"/>
      <c r="AB3361" s="246"/>
      <c r="AC3361" s="246"/>
      <c r="AD3361" s="246"/>
      <c r="AE3361" s="246"/>
      <c r="AF3361" s="246"/>
      <c r="AG3361" s="246"/>
      <c r="AH3361" s="246"/>
      <c r="AI3361" s="246"/>
      <c r="AJ3361" s="246"/>
      <c r="AK3361" s="246"/>
      <c r="AL3361" s="246"/>
    </row>
    <row r="3362" spans="3:38" s="47" customFormat="1" ht="38.25" customHeight="1" x14ac:dyDescent="0.25">
      <c r="C3362" s="243"/>
      <c r="H3362" s="243"/>
      <c r="L3362" s="282"/>
      <c r="M3362" s="243"/>
      <c r="O3362" s="243"/>
      <c r="P3362" s="246"/>
      <c r="Q3362" s="246"/>
      <c r="R3362" s="246"/>
      <c r="S3362" s="246"/>
      <c r="T3362" s="246"/>
      <c r="U3362" s="246"/>
      <c r="V3362" s="246"/>
      <c r="W3362" s="246"/>
      <c r="X3362" s="246"/>
      <c r="Y3362" s="246"/>
      <c r="Z3362" s="246"/>
      <c r="AA3362" s="246"/>
      <c r="AB3362" s="246"/>
      <c r="AC3362" s="246"/>
      <c r="AD3362" s="246"/>
      <c r="AE3362" s="246"/>
      <c r="AF3362" s="246"/>
      <c r="AG3362" s="246"/>
      <c r="AH3362" s="246"/>
      <c r="AI3362" s="246"/>
      <c r="AJ3362" s="246"/>
      <c r="AK3362" s="246"/>
      <c r="AL3362" s="246"/>
    </row>
    <row r="3363" spans="3:38" s="47" customFormat="1" ht="38.25" customHeight="1" x14ac:dyDescent="0.25">
      <c r="C3363" s="243"/>
      <c r="H3363" s="243"/>
      <c r="L3363" s="282"/>
      <c r="M3363" s="243"/>
      <c r="O3363" s="243"/>
      <c r="P3363" s="246"/>
      <c r="Q3363" s="246"/>
      <c r="R3363" s="246"/>
      <c r="S3363" s="246"/>
      <c r="T3363" s="246"/>
      <c r="U3363" s="246"/>
      <c r="V3363" s="246"/>
      <c r="W3363" s="246"/>
      <c r="X3363" s="246"/>
      <c r="Y3363" s="246"/>
      <c r="Z3363" s="246"/>
      <c r="AA3363" s="246"/>
      <c r="AB3363" s="246"/>
      <c r="AC3363" s="246"/>
      <c r="AD3363" s="246"/>
      <c r="AE3363" s="246"/>
      <c r="AF3363" s="246"/>
      <c r="AG3363" s="246"/>
      <c r="AH3363" s="246"/>
      <c r="AI3363" s="246"/>
      <c r="AJ3363" s="246"/>
      <c r="AK3363" s="246"/>
      <c r="AL3363" s="246"/>
    </row>
    <row r="3364" spans="3:38" s="47" customFormat="1" ht="38.25" customHeight="1" x14ac:dyDescent="0.25">
      <c r="C3364" s="243"/>
      <c r="H3364" s="243"/>
      <c r="L3364" s="282"/>
      <c r="M3364" s="243"/>
      <c r="O3364" s="243"/>
      <c r="P3364" s="246"/>
      <c r="Q3364" s="246"/>
      <c r="R3364" s="246"/>
      <c r="S3364" s="246"/>
      <c r="T3364" s="246"/>
      <c r="U3364" s="246"/>
      <c r="V3364" s="246"/>
      <c r="W3364" s="246"/>
      <c r="X3364" s="246"/>
      <c r="Y3364" s="246"/>
      <c r="Z3364" s="246"/>
      <c r="AA3364" s="246"/>
      <c r="AB3364" s="246"/>
      <c r="AC3364" s="246"/>
      <c r="AD3364" s="246"/>
      <c r="AE3364" s="246"/>
      <c r="AF3364" s="246"/>
      <c r="AG3364" s="246"/>
      <c r="AH3364" s="246"/>
      <c r="AI3364" s="246"/>
      <c r="AJ3364" s="246"/>
      <c r="AK3364" s="246"/>
      <c r="AL3364" s="246"/>
    </row>
    <row r="3365" spans="3:38" s="47" customFormat="1" ht="38.25" customHeight="1" x14ac:dyDescent="0.25">
      <c r="C3365" s="243"/>
      <c r="H3365" s="243"/>
      <c r="L3365" s="282"/>
      <c r="M3365" s="243"/>
      <c r="O3365" s="243"/>
      <c r="P3365" s="246"/>
      <c r="Q3365" s="246"/>
      <c r="R3365" s="246"/>
      <c r="S3365" s="246"/>
      <c r="T3365" s="246"/>
      <c r="U3365" s="246"/>
      <c r="V3365" s="246"/>
      <c r="W3365" s="246"/>
      <c r="X3365" s="246"/>
      <c r="Y3365" s="246"/>
      <c r="Z3365" s="246"/>
      <c r="AA3365" s="246"/>
      <c r="AB3365" s="246"/>
      <c r="AC3365" s="246"/>
      <c r="AD3365" s="246"/>
      <c r="AE3365" s="246"/>
      <c r="AF3365" s="246"/>
      <c r="AG3365" s="246"/>
      <c r="AH3365" s="246"/>
      <c r="AI3365" s="246"/>
      <c r="AJ3365" s="246"/>
      <c r="AK3365" s="246"/>
      <c r="AL3365" s="246"/>
    </row>
    <row r="3366" spans="3:38" s="47" customFormat="1" ht="38.25" customHeight="1" x14ac:dyDescent="0.25">
      <c r="C3366" s="243"/>
      <c r="H3366" s="243"/>
      <c r="L3366" s="282"/>
      <c r="M3366" s="243"/>
      <c r="O3366" s="243"/>
      <c r="P3366" s="246"/>
      <c r="Q3366" s="246"/>
      <c r="R3366" s="246"/>
      <c r="S3366" s="246"/>
      <c r="T3366" s="246"/>
      <c r="U3366" s="246"/>
      <c r="V3366" s="246"/>
      <c r="W3366" s="246"/>
      <c r="X3366" s="246"/>
      <c r="Y3366" s="246"/>
      <c r="Z3366" s="246"/>
      <c r="AA3366" s="246"/>
      <c r="AB3366" s="246"/>
      <c r="AC3366" s="246"/>
      <c r="AD3366" s="246"/>
      <c r="AE3366" s="246"/>
      <c r="AF3366" s="246"/>
      <c r="AG3366" s="246"/>
      <c r="AH3366" s="246"/>
      <c r="AI3366" s="246"/>
      <c r="AJ3366" s="246"/>
      <c r="AK3366" s="246"/>
      <c r="AL3366" s="246"/>
    </row>
    <row r="3367" spans="3:38" s="47" customFormat="1" ht="38.25" customHeight="1" x14ac:dyDescent="0.25">
      <c r="C3367" s="243"/>
      <c r="H3367" s="243"/>
      <c r="L3367" s="282"/>
      <c r="M3367" s="243"/>
      <c r="O3367" s="243"/>
      <c r="P3367" s="246"/>
      <c r="Q3367" s="246"/>
      <c r="R3367" s="246"/>
      <c r="S3367" s="246"/>
      <c r="T3367" s="246"/>
      <c r="U3367" s="246"/>
      <c r="V3367" s="246"/>
      <c r="W3367" s="246"/>
      <c r="X3367" s="246"/>
      <c r="Y3367" s="246"/>
      <c r="Z3367" s="246"/>
      <c r="AA3367" s="246"/>
      <c r="AB3367" s="246"/>
      <c r="AC3367" s="246"/>
      <c r="AD3367" s="246"/>
      <c r="AE3367" s="246"/>
      <c r="AF3367" s="246"/>
      <c r="AG3367" s="246"/>
      <c r="AH3367" s="246"/>
      <c r="AI3367" s="246"/>
      <c r="AJ3367" s="246"/>
      <c r="AK3367" s="246"/>
      <c r="AL3367" s="246"/>
    </row>
    <row r="3368" spans="3:38" s="47" customFormat="1" ht="38.25" customHeight="1" x14ac:dyDescent="0.25">
      <c r="C3368" s="243"/>
      <c r="H3368" s="243"/>
      <c r="L3368" s="282"/>
      <c r="M3368" s="243"/>
      <c r="O3368" s="243"/>
      <c r="P3368" s="246"/>
      <c r="Q3368" s="246"/>
      <c r="R3368" s="246"/>
      <c r="S3368" s="246"/>
      <c r="T3368" s="246"/>
      <c r="U3368" s="246"/>
      <c r="V3368" s="246"/>
      <c r="W3368" s="246"/>
      <c r="X3368" s="246"/>
      <c r="Y3368" s="246"/>
      <c r="Z3368" s="246"/>
      <c r="AA3368" s="246"/>
      <c r="AB3368" s="246"/>
      <c r="AC3368" s="246"/>
      <c r="AD3368" s="246"/>
      <c r="AE3368" s="246"/>
      <c r="AF3368" s="246"/>
      <c r="AG3368" s="246"/>
      <c r="AH3368" s="246"/>
      <c r="AI3368" s="246"/>
      <c r="AJ3368" s="246"/>
      <c r="AK3368" s="246"/>
      <c r="AL3368" s="246"/>
    </row>
    <row r="3369" spans="3:38" s="47" customFormat="1" ht="38.25" customHeight="1" x14ac:dyDescent="0.25">
      <c r="C3369" s="243"/>
      <c r="H3369" s="243"/>
      <c r="L3369" s="282"/>
      <c r="M3369" s="243"/>
      <c r="O3369" s="243"/>
      <c r="P3369" s="246"/>
      <c r="Q3369" s="246"/>
      <c r="R3369" s="246"/>
      <c r="S3369" s="246"/>
      <c r="T3369" s="246"/>
      <c r="U3369" s="246"/>
      <c r="V3369" s="246"/>
      <c r="W3369" s="246"/>
      <c r="X3369" s="246"/>
      <c r="Y3369" s="246"/>
      <c r="Z3369" s="246"/>
      <c r="AA3369" s="246"/>
      <c r="AB3369" s="246"/>
      <c r="AC3369" s="246"/>
      <c r="AD3369" s="246"/>
      <c r="AE3369" s="246"/>
      <c r="AF3369" s="246"/>
      <c r="AG3369" s="246"/>
      <c r="AH3369" s="246"/>
      <c r="AI3369" s="246"/>
      <c r="AJ3369" s="246"/>
      <c r="AK3369" s="246"/>
      <c r="AL3369" s="246"/>
    </row>
    <row r="3370" spans="3:38" s="47" customFormat="1" ht="38.25" customHeight="1" x14ac:dyDescent="0.25">
      <c r="C3370" s="243"/>
      <c r="H3370" s="243"/>
      <c r="L3370" s="282"/>
      <c r="M3370" s="243"/>
      <c r="O3370" s="243"/>
      <c r="P3370" s="246"/>
      <c r="Q3370" s="246"/>
      <c r="R3370" s="246"/>
      <c r="S3370" s="246"/>
      <c r="T3370" s="246"/>
      <c r="U3370" s="246"/>
      <c r="V3370" s="246"/>
      <c r="W3370" s="246"/>
      <c r="X3370" s="246"/>
      <c r="Y3370" s="246"/>
      <c r="Z3370" s="246"/>
      <c r="AA3370" s="246"/>
      <c r="AB3370" s="246"/>
      <c r="AC3370" s="246"/>
      <c r="AD3370" s="246"/>
      <c r="AE3370" s="246"/>
      <c r="AF3370" s="246"/>
      <c r="AG3370" s="246"/>
      <c r="AH3370" s="246"/>
      <c r="AI3370" s="246"/>
      <c r="AJ3370" s="246"/>
      <c r="AK3370" s="246"/>
      <c r="AL3370" s="246"/>
    </row>
    <row r="3371" spans="3:38" s="47" customFormat="1" ht="38.25" customHeight="1" x14ac:dyDescent="0.25">
      <c r="C3371" s="243"/>
      <c r="H3371" s="243"/>
      <c r="L3371" s="282"/>
      <c r="M3371" s="243"/>
      <c r="O3371" s="243"/>
      <c r="P3371" s="246"/>
      <c r="Q3371" s="246"/>
      <c r="R3371" s="246"/>
      <c r="S3371" s="246"/>
      <c r="T3371" s="246"/>
      <c r="U3371" s="246"/>
      <c r="V3371" s="246"/>
      <c r="W3371" s="246"/>
      <c r="X3371" s="246"/>
      <c r="Y3371" s="246"/>
      <c r="Z3371" s="246"/>
      <c r="AA3371" s="246"/>
      <c r="AB3371" s="246"/>
      <c r="AC3371" s="246"/>
      <c r="AD3371" s="246"/>
      <c r="AE3371" s="246"/>
      <c r="AF3371" s="246"/>
      <c r="AG3371" s="246"/>
      <c r="AH3371" s="246"/>
      <c r="AI3371" s="246"/>
      <c r="AJ3371" s="246"/>
      <c r="AK3371" s="246"/>
      <c r="AL3371" s="246"/>
    </row>
    <row r="3372" spans="3:38" s="47" customFormat="1" ht="38.25" customHeight="1" x14ac:dyDescent="0.25">
      <c r="C3372" s="243"/>
      <c r="H3372" s="243"/>
      <c r="L3372" s="282"/>
      <c r="M3372" s="243"/>
      <c r="O3372" s="243"/>
      <c r="P3372" s="246"/>
      <c r="Q3372" s="246"/>
      <c r="R3372" s="246"/>
      <c r="S3372" s="246"/>
      <c r="T3372" s="246"/>
      <c r="U3372" s="246"/>
      <c r="V3372" s="246"/>
      <c r="W3372" s="246"/>
      <c r="X3372" s="246"/>
      <c r="Y3372" s="246"/>
      <c r="Z3372" s="246"/>
      <c r="AA3372" s="246"/>
      <c r="AB3372" s="246"/>
      <c r="AC3372" s="246"/>
      <c r="AD3372" s="246"/>
      <c r="AE3372" s="246"/>
      <c r="AF3372" s="246"/>
      <c r="AG3372" s="246"/>
      <c r="AH3372" s="246"/>
      <c r="AI3372" s="246"/>
      <c r="AJ3372" s="246"/>
      <c r="AK3372" s="246"/>
      <c r="AL3372" s="246"/>
    </row>
    <row r="3373" spans="3:38" s="47" customFormat="1" ht="38.25" customHeight="1" x14ac:dyDescent="0.25">
      <c r="C3373" s="243"/>
      <c r="H3373" s="243"/>
      <c r="L3373" s="282"/>
      <c r="M3373" s="243"/>
      <c r="O3373" s="243"/>
      <c r="P3373" s="246"/>
      <c r="Q3373" s="246"/>
      <c r="R3373" s="246"/>
      <c r="S3373" s="246"/>
      <c r="T3373" s="246"/>
      <c r="U3373" s="246"/>
      <c r="V3373" s="246"/>
      <c r="W3373" s="246"/>
      <c r="X3373" s="246"/>
      <c r="Y3373" s="246"/>
      <c r="Z3373" s="246"/>
      <c r="AA3373" s="246"/>
      <c r="AB3373" s="246"/>
      <c r="AC3373" s="246"/>
      <c r="AD3373" s="246"/>
      <c r="AE3373" s="246"/>
      <c r="AF3373" s="246"/>
      <c r="AG3373" s="246"/>
      <c r="AH3373" s="246"/>
      <c r="AI3373" s="246"/>
      <c r="AJ3373" s="246"/>
      <c r="AK3373" s="246"/>
      <c r="AL3373" s="246"/>
    </row>
    <row r="3374" spans="3:38" s="47" customFormat="1" ht="38.25" customHeight="1" x14ac:dyDescent="0.25">
      <c r="C3374" s="243"/>
      <c r="H3374" s="243"/>
      <c r="L3374" s="282"/>
      <c r="M3374" s="243"/>
      <c r="O3374" s="243"/>
      <c r="P3374" s="246"/>
      <c r="Q3374" s="246"/>
      <c r="R3374" s="246"/>
      <c r="S3374" s="246"/>
      <c r="T3374" s="246"/>
      <c r="U3374" s="246"/>
      <c r="V3374" s="246"/>
      <c r="W3374" s="246"/>
      <c r="X3374" s="246"/>
      <c r="Y3374" s="246"/>
      <c r="Z3374" s="246"/>
      <c r="AA3374" s="246"/>
      <c r="AB3374" s="246"/>
      <c r="AC3374" s="246"/>
      <c r="AD3374" s="246"/>
      <c r="AE3374" s="246"/>
      <c r="AF3374" s="246"/>
      <c r="AG3374" s="246"/>
      <c r="AH3374" s="246"/>
      <c r="AI3374" s="246"/>
      <c r="AJ3374" s="246"/>
      <c r="AK3374" s="246"/>
      <c r="AL3374" s="246"/>
    </row>
    <row r="3375" spans="3:38" s="47" customFormat="1" ht="38.25" customHeight="1" x14ac:dyDescent="0.25">
      <c r="C3375" s="243"/>
      <c r="H3375" s="243"/>
      <c r="L3375" s="282"/>
      <c r="M3375" s="243"/>
      <c r="O3375" s="243"/>
      <c r="P3375" s="246"/>
      <c r="Q3375" s="246"/>
      <c r="R3375" s="246"/>
      <c r="S3375" s="246"/>
      <c r="T3375" s="246"/>
      <c r="U3375" s="246"/>
      <c r="V3375" s="246"/>
      <c r="W3375" s="246"/>
      <c r="X3375" s="246"/>
      <c r="Y3375" s="246"/>
      <c r="Z3375" s="246"/>
      <c r="AA3375" s="246"/>
      <c r="AB3375" s="246"/>
      <c r="AC3375" s="246"/>
      <c r="AD3375" s="246"/>
      <c r="AE3375" s="246"/>
      <c r="AF3375" s="246"/>
      <c r="AG3375" s="246"/>
      <c r="AH3375" s="246"/>
      <c r="AI3375" s="246"/>
      <c r="AJ3375" s="246"/>
      <c r="AK3375" s="246"/>
      <c r="AL3375" s="246"/>
    </row>
    <row r="3376" spans="3:38" s="47" customFormat="1" ht="38.25" customHeight="1" x14ac:dyDescent="0.25">
      <c r="C3376" s="243"/>
      <c r="H3376" s="243"/>
      <c r="L3376" s="282"/>
      <c r="M3376" s="243"/>
      <c r="O3376" s="243"/>
      <c r="P3376" s="246"/>
      <c r="Q3376" s="246"/>
      <c r="R3376" s="246"/>
      <c r="S3376" s="246"/>
      <c r="T3376" s="246"/>
      <c r="U3376" s="246"/>
      <c r="V3376" s="246"/>
      <c r="W3376" s="246"/>
      <c r="X3376" s="246"/>
      <c r="Y3376" s="246"/>
      <c r="Z3376" s="246"/>
      <c r="AA3376" s="246"/>
      <c r="AB3376" s="246"/>
      <c r="AC3376" s="246"/>
      <c r="AD3376" s="246"/>
      <c r="AE3376" s="246"/>
      <c r="AF3376" s="246"/>
      <c r="AG3376" s="246"/>
      <c r="AH3376" s="246"/>
      <c r="AI3376" s="246"/>
      <c r="AJ3376" s="246"/>
      <c r="AK3376" s="246"/>
      <c r="AL3376" s="246"/>
    </row>
    <row r="3377" spans="3:38" s="47" customFormat="1" ht="38.25" customHeight="1" x14ac:dyDescent="0.25">
      <c r="C3377" s="243"/>
      <c r="H3377" s="243"/>
      <c r="L3377" s="282"/>
      <c r="M3377" s="243"/>
      <c r="O3377" s="243"/>
      <c r="P3377" s="246"/>
      <c r="Q3377" s="246"/>
      <c r="R3377" s="246"/>
      <c r="S3377" s="246"/>
      <c r="T3377" s="246"/>
      <c r="U3377" s="246"/>
      <c r="V3377" s="246"/>
      <c r="W3377" s="246"/>
      <c r="X3377" s="246"/>
      <c r="Y3377" s="246"/>
      <c r="Z3377" s="246"/>
      <c r="AA3377" s="246"/>
      <c r="AB3377" s="246"/>
      <c r="AC3377" s="246"/>
      <c r="AD3377" s="246"/>
      <c r="AE3377" s="246"/>
      <c r="AF3377" s="246"/>
      <c r="AG3377" s="246"/>
      <c r="AH3377" s="246"/>
      <c r="AI3377" s="246"/>
      <c r="AJ3377" s="246"/>
      <c r="AK3377" s="246"/>
      <c r="AL3377" s="246"/>
    </row>
    <row r="3378" spans="3:38" s="47" customFormat="1" ht="38.25" customHeight="1" x14ac:dyDescent="0.25">
      <c r="C3378" s="243"/>
      <c r="H3378" s="243"/>
      <c r="L3378" s="282"/>
      <c r="M3378" s="243"/>
      <c r="O3378" s="243"/>
      <c r="P3378" s="246"/>
      <c r="Q3378" s="246"/>
      <c r="R3378" s="246"/>
      <c r="S3378" s="246"/>
      <c r="T3378" s="246"/>
      <c r="U3378" s="246"/>
      <c r="V3378" s="246"/>
      <c r="W3378" s="246"/>
      <c r="X3378" s="246"/>
      <c r="Y3378" s="246"/>
      <c r="Z3378" s="246"/>
      <c r="AA3378" s="246"/>
      <c r="AB3378" s="246"/>
      <c r="AC3378" s="246"/>
      <c r="AD3378" s="246"/>
      <c r="AE3378" s="246"/>
      <c r="AF3378" s="246"/>
      <c r="AG3378" s="246"/>
      <c r="AH3378" s="246"/>
      <c r="AI3378" s="246"/>
      <c r="AJ3378" s="246"/>
      <c r="AK3378" s="246"/>
      <c r="AL3378" s="246"/>
    </row>
    <row r="3379" spans="3:38" s="47" customFormat="1" ht="38.25" customHeight="1" x14ac:dyDescent="0.25">
      <c r="C3379" s="243"/>
      <c r="H3379" s="243"/>
      <c r="L3379" s="282"/>
      <c r="M3379" s="243"/>
      <c r="O3379" s="243"/>
      <c r="P3379" s="246"/>
      <c r="Q3379" s="246"/>
      <c r="R3379" s="246"/>
      <c r="S3379" s="246"/>
      <c r="T3379" s="246"/>
      <c r="U3379" s="246"/>
      <c r="V3379" s="246"/>
      <c r="W3379" s="246"/>
      <c r="X3379" s="246"/>
      <c r="Y3379" s="246"/>
      <c r="Z3379" s="246"/>
      <c r="AA3379" s="246"/>
      <c r="AB3379" s="246"/>
      <c r="AC3379" s="246"/>
      <c r="AD3379" s="246"/>
      <c r="AE3379" s="246"/>
      <c r="AF3379" s="246"/>
      <c r="AG3379" s="246"/>
      <c r="AH3379" s="246"/>
      <c r="AI3379" s="246"/>
      <c r="AJ3379" s="246"/>
      <c r="AK3379" s="246"/>
      <c r="AL3379" s="246"/>
    </row>
    <row r="3380" spans="3:38" s="47" customFormat="1" ht="38.25" customHeight="1" x14ac:dyDescent="0.25">
      <c r="C3380" s="243"/>
      <c r="H3380" s="243"/>
      <c r="L3380" s="282"/>
      <c r="M3380" s="243"/>
      <c r="O3380" s="243"/>
      <c r="P3380" s="246"/>
      <c r="Q3380" s="246"/>
      <c r="R3380" s="246"/>
      <c r="S3380" s="246"/>
      <c r="T3380" s="246"/>
      <c r="U3380" s="246"/>
      <c r="V3380" s="246"/>
      <c r="W3380" s="246"/>
      <c r="X3380" s="246"/>
      <c r="Y3380" s="246"/>
      <c r="Z3380" s="246"/>
      <c r="AA3380" s="246"/>
      <c r="AB3380" s="246"/>
      <c r="AC3380" s="246"/>
      <c r="AD3380" s="246"/>
      <c r="AE3380" s="246"/>
      <c r="AF3380" s="246"/>
      <c r="AG3380" s="246"/>
      <c r="AH3380" s="246"/>
      <c r="AI3380" s="246"/>
      <c r="AJ3380" s="246"/>
      <c r="AK3380" s="246"/>
      <c r="AL3380" s="246"/>
    </row>
    <row r="3381" spans="3:38" s="47" customFormat="1" ht="38.25" customHeight="1" x14ac:dyDescent="0.25">
      <c r="C3381" s="243"/>
      <c r="H3381" s="243"/>
      <c r="L3381" s="282"/>
      <c r="M3381" s="243"/>
      <c r="O3381" s="243"/>
      <c r="P3381" s="246"/>
      <c r="Q3381" s="246"/>
      <c r="R3381" s="246"/>
      <c r="S3381" s="246"/>
      <c r="T3381" s="246"/>
      <c r="U3381" s="246"/>
      <c r="V3381" s="246"/>
      <c r="W3381" s="246"/>
      <c r="X3381" s="246"/>
      <c r="Y3381" s="246"/>
      <c r="Z3381" s="246"/>
      <c r="AA3381" s="246"/>
      <c r="AB3381" s="246"/>
      <c r="AC3381" s="246"/>
      <c r="AD3381" s="246"/>
      <c r="AE3381" s="246"/>
      <c r="AF3381" s="246"/>
      <c r="AG3381" s="246"/>
      <c r="AH3381" s="246"/>
      <c r="AI3381" s="246"/>
      <c r="AJ3381" s="246"/>
      <c r="AK3381" s="246"/>
      <c r="AL3381" s="246"/>
    </row>
    <row r="3382" spans="3:38" s="47" customFormat="1" ht="38.25" customHeight="1" x14ac:dyDescent="0.25">
      <c r="C3382" s="243"/>
      <c r="H3382" s="243"/>
      <c r="L3382" s="282"/>
      <c r="M3382" s="243"/>
      <c r="O3382" s="243"/>
      <c r="P3382" s="246"/>
      <c r="Q3382" s="246"/>
      <c r="R3382" s="246"/>
      <c r="S3382" s="246"/>
      <c r="T3382" s="246"/>
      <c r="U3382" s="246"/>
      <c r="V3382" s="246"/>
      <c r="W3382" s="246"/>
      <c r="X3382" s="246"/>
      <c r="Y3382" s="246"/>
      <c r="Z3382" s="246"/>
      <c r="AA3382" s="246"/>
      <c r="AB3382" s="246"/>
      <c r="AC3382" s="246"/>
      <c r="AD3382" s="246"/>
      <c r="AE3382" s="246"/>
      <c r="AF3382" s="246"/>
      <c r="AG3382" s="246"/>
      <c r="AH3382" s="246"/>
      <c r="AI3382" s="246"/>
      <c r="AJ3382" s="246"/>
      <c r="AK3382" s="246"/>
      <c r="AL3382" s="246"/>
    </row>
    <row r="3383" spans="3:38" s="47" customFormat="1" ht="38.25" customHeight="1" x14ac:dyDescent="0.25">
      <c r="C3383" s="243"/>
      <c r="H3383" s="243"/>
      <c r="L3383" s="282"/>
      <c r="M3383" s="243"/>
      <c r="O3383" s="243"/>
      <c r="P3383" s="246"/>
      <c r="Q3383" s="246"/>
      <c r="R3383" s="246"/>
      <c r="S3383" s="246"/>
      <c r="T3383" s="246"/>
      <c r="U3383" s="246"/>
      <c r="V3383" s="246"/>
      <c r="W3383" s="246"/>
      <c r="X3383" s="246"/>
      <c r="Y3383" s="246"/>
      <c r="Z3383" s="246"/>
      <c r="AA3383" s="246"/>
      <c r="AB3383" s="246"/>
      <c r="AC3383" s="246"/>
      <c r="AD3383" s="246"/>
      <c r="AE3383" s="246"/>
      <c r="AF3383" s="246"/>
      <c r="AG3383" s="246"/>
      <c r="AH3383" s="246"/>
      <c r="AI3383" s="246"/>
      <c r="AJ3383" s="246"/>
      <c r="AK3383" s="246"/>
      <c r="AL3383" s="246"/>
    </row>
    <row r="3384" spans="3:38" s="47" customFormat="1" ht="38.25" customHeight="1" x14ac:dyDescent="0.25">
      <c r="C3384" s="243"/>
      <c r="H3384" s="243"/>
      <c r="L3384" s="282"/>
      <c r="M3384" s="243"/>
      <c r="O3384" s="243"/>
      <c r="P3384" s="246"/>
      <c r="Q3384" s="246"/>
      <c r="R3384" s="246"/>
      <c r="S3384" s="246"/>
      <c r="T3384" s="246"/>
      <c r="U3384" s="246"/>
      <c r="V3384" s="246"/>
      <c r="W3384" s="246"/>
      <c r="X3384" s="246"/>
      <c r="Y3384" s="246"/>
      <c r="Z3384" s="246"/>
      <c r="AA3384" s="246"/>
      <c r="AB3384" s="246"/>
      <c r="AC3384" s="246"/>
      <c r="AD3384" s="246"/>
      <c r="AE3384" s="246"/>
      <c r="AF3384" s="246"/>
      <c r="AG3384" s="246"/>
      <c r="AH3384" s="246"/>
      <c r="AI3384" s="246"/>
      <c r="AJ3384" s="246"/>
      <c r="AK3384" s="246"/>
      <c r="AL3384" s="246"/>
    </row>
    <row r="3385" spans="3:38" s="47" customFormat="1" ht="38.25" customHeight="1" x14ac:dyDescent="0.25">
      <c r="C3385" s="243"/>
      <c r="H3385" s="243"/>
      <c r="L3385" s="282"/>
      <c r="M3385" s="243"/>
      <c r="O3385" s="243"/>
      <c r="P3385" s="246"/>
      <c r="Q3385" s="246"/>
      <c r="R3385" s="246"/>
      <c r="S3385" s="246"/>
      <c r="T3385" s="246"/>
      <c r="U3385" s="246"/>
      <c r="V3385" s="246"/>
      <c r="W3385" s="246"/>
      <c r="X3385" s="246"/>
      <c r="Y3385" s="246"/>
      <c r="Z3385" s="246"/>
      <c r="AA3385" s="246"/>
      <c r="AB3385" s="246"/>
      <c r="AC3385" s="246"/>
      <c r="AD3385" s="246"/>
      <c r="AE3385" s="246"/>
      <c r="AF3385" s="246"/>
      <c r="AG3385" s="246"/>
      <c r="AH3385" s="246"/>
      <c r="AI3385" s="246"/>
      <c r="AJ3385" s="246"/>
      <c r="AK3385" s="246"/>
      <c r="AL3385" s="246"/>
    </row>
    <row r="3386" spans="3:38" s="47" customFormat="1" ht="38.25" customHeight="1" x14ac:dyDescent="0.25">
      <c r="C3386" s="243"/>
      <c r="H3386" s="243"/>
      <c r="L3386" s="282"/>
      <c r="M3386" s="243"/>
      <c r="O3386" s="243"/>
      <c r="P3386" s="246"/>
      <c r="Q3386" s="246"/>
      <c r="R3386" s="246"/>
      <c r="S3386" s="246"/>
      <c r="T3386" s="246"/>
      <c r="U3386" s="246"/>
      <c r="V3386" s="246"/>
      <c r="W3386" s="246"/>
      <c r="X3386" s="246"/>
      <c r="Y3386" s="246"/>
      <c r="Z3386" s="246"/>
      <c r="AA3386" s="246"/>
      <c r="AB3386" s="246"/>
      <c r="AC3386" s="246"/>
      <c r="AD3386" s="246"/>
      <c r="AE3386" s="246"/>
      <c r="AF3386" s="246"/>
      <c r="AG3386" s="246"/>
      <c r="AH3386" s="246"/>
      <c r="AI3386" s="246"/>
      <c r="AJ3386" s="246"/>
      <c r="AK3386" s="246"/>
      <c r="AL3386" s="246"/>
    </row>
    <row r="3387" spans="3:38" s="47" customFormat="1" ht="38.25" customHeight="1" x14ac:dyDescent="0.25">
      <c r="C3387" s="243"/>
      <c r="H3387" s="243"/>
      <c r="L3387" s="282"/>
      <c r="M3387" s="243"/>
      <c r="O3387" s="243"/>
      <c r="P3387" s="246"/>
      <c r="Q3387" s="246"/>
      <c r="R3387" s="246"/>
      <c r="S3387" s="246"/>
      <c r="T3387" s="246"/>
      <c r="U3387" s="246"/>
      <c r="V3387" s="246"/>
      <c r="W3387" s="246"/>
      <c r="X3387" s="246"/>
      <c r="Y3387" s="246"/>
      <c r="Z3387" s="246"/>
      <c r="AA3387" s="246"/>
      <c r="AB3387" s="246"/>
      <c r="AC3387" s="246"/>
      <c r="AD3387" s="246"/>
      <c r="AE3387" s="246"/>
      <c r="AF3387" s="246"/>
      <c r="AG3387" s="246"/>
      <c r="AH3387" s="246"/>
      <c r="AI3387" s="246"/>
      <c r="AJ3387" s="246"/>
      <c r="AK3387" s="246"/>
      <c r="AL3387" s="246"/>
    </row>
    <row r="3388" spans="3:38" s="47" customFormat="1" ht="38.25" customHeight="1" x14ac:dyDescent="0.25">
      <c r="C3388" s="243"/>
      <c r="H3388" s="243"/>
      <c r="L3388" s="282"/>
      <c r="M3388" s="243"/>
      <c r="O3388" s="243"/>
      <c r="P3388" s="246"/>
      <c r="Q3388" s="246"/>
      <c r="R3388" s="246"/>
      <c r="S3388" s="246"/>
      <c r="T3388" s="246"/>
      <c r="U3388" s="246"/>
      <c r="V3388" s="246"/>
      <c r="W3388" s="246"/>
      <c r="X3388" s="246"/>
      <c r="Y3388" s="246"/>
      <c r="Z3388" s="246"/>
      <c r="AA3388" s="246"/>
      <c r="AB3388" s="246"/>
      <c r="AC3388" s="246"/>
      <c r="AD3388" s="246"/>
      <c r="AE3388" s="246"/>
      <c r="AF3388" s="246"/>
      <c r="AG3388" s="246"/>
      <c r="AH3388" s="246"/>
      <c r="AI3388" s="246"/>
      <c r="AJ3388" s="246"/>
      <c r="AK3388" s="246"/>
      <c r="AL3388" s="246"/>
    </row>
    <row r="3389" spans="3:38" s="47" customFormat="1" ht="38.25" customHeight="1" x14ac:dyDescent="0.25">
      <c r="C3389" s="243"/>
      <c r="H3389" s="243"/>
      <c r="L3389" s="282"/>
      <c r="M3389" s="243"/>
      <c r="O3389" s="243"/>
      <c r="P3389" s="246"/>
      <c r="Q3389" s="246"/>
      <c r="R3389" s="246"/>
      <c r="S3389" s="246"/>
      <c r="T3389" s="246"/>
      <c r="U3389" s="246"/>
      <c r="V3389" s="246"/>
      <c r="W3389" s="246"/>
      <c r="X3389" s="246"/>
      <c r="Y3389" s="246"/>
      <c r="Z3389" s="246"/>
      <c r="AA3389" s="246"/>
      <c r="AB3389" s="246"/>
      <c r="AC3389" s="246"/>
      <c r="AD3389" s="246"/>
      <c r="AE3389" s="246"/>
      <c r="AF3389" s="246"/>
      <c r="AG3389" s="246"/>
      <c r="AH3389" s="246"/>
      <c r="AI3389" s="246"/>
      <c r="AJ3389" s="246"/>
      <c r="AK3389" s="246"/>
      <c r="AL3389" s="246"/>
    </row>
    <row r="3390" spans="3:38" s="47" customFormat="1" ht="38.25" customHeight="1" x14ac:dyDescent="0.25">
      <c r="C3390" s="243"/>
      <c r="H3390" s="243"/>
      <c r="L3390" s="282"/>
      <c r="M3390" s="243"/>
      <c r="O3390" s="243"/>
      <c r="P3390" s="246"/>
      <c r="Q3390" s="246"/>
      <c r="R3390" s="246"/>
      <c r="S3390" s="246"/>
      <c r="T3390" s="246"/>
      <c r="U3390" s="246"/>
      <c r="V3390" s="246"/>
      <c r="W3390" s="246"/>
      <c r="X3390" s="246"/>
      <c r="Y3390" s="246"/>
      <c r="Z3390" s="246"/>
      <c r="AA3390" s="246"/>
      <c r="AB3390" s="246"/>
      <c r="AC3390" s="246"/>
      <c r="AD3390" s="246"/>
      <c r="AE3390" s="246"/>
      <c r="AF3390" s="246"/>
      <c r="AG3390" s="246"/>
      <c r="AH3390" s="246"/>
      <c r="AI3390" s="246"/>
      <c r="AJ3390" s="246"/>
      <c r="AK3390" s="246"/>
      <c r="AL3390" s="246"/>
    </row>
    <row r="3391" spans="3:38" s="47" customFormat="1" ht="38.25" customHeight="1" x14ac:dyDescent="0.25">
      <c r="C3391" s="243"/>
      <c r="H3391" s="243"/>
      <c r="L3391" s="282"/>
      <c r="M3391" s="243"/>
      <c r="O3391" s="243"/>
      <c r="P3391" s="246"/>
      <c r="Q3391" s="246"/>
      <c r="R3391" s="246"/>
      <c r="S3391" s="246"/>
      <c r="T3391" s="246"/>
      <c r="U3391" s="246"/>
      <c r="V3391" s="246"/>
      <c r="W3391" s="246"/>
      <c r="X3391" s="246"/>
      <c r="Y3391" s="246"/>
      <c r="Z3391" s="246"/>
      <c r="AA3391" s="246"/>
      <c r="AB3391" s="246"/>
      <c r="AC3391" s="246"/>
      <c r="AD3391" s="246"/>
      <c r="AE3391" s="246"/>
      <c r="AF3391" s="246"/>
      <c r="AG3391" s="246"/>
      <c r="AH3391" s="246"/>
      <c r="AI3391" s="246"/>
      <c r="AJ3391" s="246"/>
      <c r="AK3391" s="246"/>
      <c r="AL3391" s="246"/>
    </row>
    <row r="3392" spans="3:38" s="47" customFormat="1" ht="38.25" customHeight="1" x14ac:dyDescent="0.25">
      <c r="C3392" s="243"/>
      <c r="H3392" s="243"/>
      <c r="L3392" s="282"/>
      <c r="M3392" s="243"/>
      <c r="O3392" s="243"/>
      <c r="P3392" s="246"/>
      <c r="Q3392" s="246"/>
      <c r="R3392" s="246"/>
      <c r="S3392" s="246"/>
      <c r="T3392" s="246"/>
      <c r="U3392" s="246"/>
      <c r="V3392" s="246"/>
      <c r="W3392" s="246"/>
      <c r="X3392" s="246"/>
      <c r="Y3392" s="246"/>
      <c r="Z3392" s="246"/>
      <c r="AA3392" s="246"/>
      <c r="AB3392" s="246"/>
      <c r="AC3392" s="246"/>
      <c r="AD3392" s="246"/>
      <c r="AE3392" s="246"/>
      <c r="AF3392" s="246"/>
      <c r="AG3392" s="246"/>
      <c r="AH3392" s="246"/>
      <c r="AI3392" s="246"/>
      <c r="AJ3392" s="246"/>
      <c r="AK3392" s="246"/>
      <c r="AL3392" s="246"/>
    </row>
    <row r="3393" spans="3:38" s="47" customFormat="1" ht="38.25" customHeight="1" x14ac:dyDescent="0.25">
      <c r="C3393" s="243"/>
      <c r="H3393" s="243"/>
      <c r="L3393" s="282"/>
      <c r="M3393" s="243"/>
      <c r="O3393" s="243"/>
      <c r="P3393" s="246"/>
      <c r="Q3393" s="246"/>
      <c r="R3393" s="246"/>
      <c r="S3393" s="246"/>
      <c r="T3393" s="246"/>
      <c r="U3393" s="246"/>
      <c r="V3393" s="246"/>
      <c r="W3393" s="246"/>
      <c r="X3393" s="246"/>
      <c r="Y3393" s="246"/>
      <c r="Z3393" s="246"/>
      <c r="AA3393" s="246"/>
      <c r="AB3393" s="246"/>
      <c r="AC3393" s="246"/>
      <c r="AD3393" s="246"/>
      <c r="AE3393" s="246"/>
      <c r="AF3393" s="246"/>
      <c r="AG3393" s="246"/>
      <c r="AH3393" s="246"/>
      <c r="AI3393" s="246"/>
      <c r="AJ3393" s="246"/>
      <c r="AK3393" s="246"/>
      <c r="AL3393" s="246"/>
    </row>
    <row r="3394" spans="3:38" s="47" customFormat="1" ht="38.25" customHeight="1" x14ac:dyDescent="0.25">
      <c r="C3394" s="243"/>
      <c r="H3394" s="243"/>
      <c r="L3394" s="282"/>
      <c r="M3394" s="243"/>
      <c r="O3394" s="243"/>
      <c r="P3394" s="246"/>
      <c r="Q3394" s="246"/>
      <c r="R3394" s="246"/>
      <c r="S3394" s="246"/>
      <c r="T3394" s="246"/>
      <c r="U3394" s="246"/>
      <c r="V3394" s="246"/>
      <c r="W3394" s="246"/>
      <c r="X3394" s="246"/>
      <c r="Y3394" s="246"/>
      <c r="Z3394" s="246"/>
      <c r="AA3394" s="246"/>
      <c r="AB3394" s="246"/>
      <c r="AC3394" s="246"/>
      <c r="AD3394" s="246"/>
      <c r="AE3394" s="246"/>
      <c r="AF3394" s="246"/>
      <c r="AG3394" s="246"/>
      <c r="AH3394" s="246"/>
      <c r="AI3394" s="246"/>
      <c r="AJ3394" s="246"/>
      <c r="AK3394" s="246"/>
      <c r="AL3394" s="246"/>
    </row>
    <row r="3395" spans="3:38" s="47" customFormat="1" ht="38.25" customHeight="1" x14ac:dyDescent="0.25">
      <c r="C3395" s="243"/>
      <c r="H3395" s="243"/>
      <c r="L3395" s="282"/>
      <c r="M3395" s="243"/>
      <c r="O3395" s="243"/>
      <c r="P3395" s="246"/>
      <c r="Q3395" s="246"/>
      <c r="R3395" s="246"/>
      <c r="S3395" s="246"/>
      <c r="T3395" s="246"/>
      <c r="U3395" s="246"/>
      <c r="V3395" s="246"/>
      <c r="W3395" s="246"/>
      <c r="X3395" s="246"/>
      <c r="Y3395" s="246"/>
      <c r="Z3395" s="246"/>
      <c r="AA3395" s="246"/>
      <c r="AB3395" s="246"/>
      <c r="AC3395" s="246"/>
      <c r="AD3395" s="246"/>
      <c r="AE3395" s="246"/>
      <c r="AF3395" s="246"/>
      <c r="AG3395" s="246"/>
      <c r="AH3395" s="246"/>
      <c r="AI3395" s="246"/>
      <c r="AJ3395" s="246"/>
      <c r="AK3395" s="246"/>
      <c r="AL3395" s="246"/>
    </row>
    <row r="3396" spans="3:38" s="47" customFormat="1" ht="38.25" customHeight="1" x14ac:dyDescent="0.25">
      <c r="C3396" s="243"/>
      <c r="H3396" s="243"/>
      <c r="L3396" s="282"/>
      <c r="M3396" s="243"/>
      <c r="O3396" s="243"/>
      <c r="P3396" s="246"/>
      <c r="Q3396" s="246"/>
      <c r="R3396" s="246"/>
      <c r="S3396" s="246"/>
      <c r="T3396" s="246"/>
      <c r="U3396" s="246"/>
      <c r="V3396" s="246"/>
      <c r="W3396" s="246"/>
      <c r="X3396" s="246"/>
      <c r="Y3396" s="246"/>
      <c r="Z3396" s="246"/>
      <c r="AA3396" s="246"/>
      <c r="AB3396" s="246"/>
      <c r="AC3396" s="246"/>
      <c r="AD3396" s="246"/>
      <c r="AE3396" s="246"/>
      <c r="AF3396" s="246"/>
      <c r="AG3396" s="246"/>
      <c r="AH3396" s="246"/>
      <c r="AI3396" s="246"/>
      <c r="AJ3396" s="246"/>
      <c r="AK3396" s="246"/>
      <c r="AL3396" s="246"/>
    </row>
    <row r="3397" spans="3:38" s="47" customFormat="1" ht="38.25" customHeight="1" x14ac:dyDescent="0.25">
      <c r="C3397" s="243"/>
      <c r="H3397" s="243"/>
      <c r="L3397" s="282"/>
      <c r="M3397" s="243"/>
      <c r="O3397" s="243"/>
      <c r="P3397" s="246"/>
      <c r="Q3397" s="246"/>
      <c r="R3397" s="246"/>
      <c r="S3397" s="246"/>
      <c r="T3397" s="246"/>
      <c r="U3397" s="246"/>
      <c r="V3397" s="246"/>
      <c r="W3397" s="246"/>
      <c r="X3397" s="246"/>
      <c r="Y3397" s="246"/>
      <c r="Z3397" s="246"/>
      <c r="AA3397" s="246"/>
      <c r="AB3397" s="246"/>
      <c r="AC3397" s="246"/>
      <c r="AD3397" s="246"/>
      <c r="AE3397" s="246"/>
      <c r="AF3397" s="246"/>
      <c r="AG3397" s="246"/>
      <c r="AH3397" s="246"/>
      <c r="AI3397" s="246"/>
      <c r="AJ3397" s="246"/>
      <c r="AK3397" s="246"/>
      <c r="AL3397" s="246"/>
    </row>
    <row r="3398" spans="3:38" s="47" customFormat="1" ht="38.25" customHeight="1" x14ac:dyDescent="0.25">
      <c r="C3398" s="243"/>
      <c r="H3398" s="243"/>
      <c r="L3398" s="282"/>
      <c r="M3398" s="243"/>
      <c r="O3398" s="243"/>
      <c r="P3398" s="246"/>
      <c r="Q3398" s="246"/>
      <c r="R3398" s="246"/>
      <c r="S3398" s="246"/>
      <c r="T3398" s="246"/>
      <c r="U3398" s="246"/>
      <c r="V3398" s="246"/>
      <c r="W3398" s="246"/>
      <c r="X3398" s="246"/>
      <c r="Y3398" s="246"/>
      <c r="Z3398" s="246"/>
      <c r="AA3398" s="246"/>
      <c r="AB3398" s="246"/>
      <c r="AC3398" s="246"/>
      <c r="AD3398" s="246"/>
      <c r="AE3398" s="246"/>
      <c r="AF3398" s="246"/>
      <c r="AG3398" s="246"/>
      <c r="AH3398" s="246"/>
      <c r="AI3398" s="246"/>
      <c r="AJ3398" s="246"/>
      <c r="AK3398" s="246"/>
      <c r="AL3398" s="246"/>
    </row>
    <row r="3399" spans="3:38" s="47" customFormat="1" ht="38.25" customHeight="1" x14ac:dyDescent="0.25">
      <c r="C3399" s="243"/>
      <c r="H3399" s="243"/>
      <c r="L3399" s="282"/>
      <c r="M3399" s="243"/>
      <c r="O3399" s="243"/>
      <c r="P3399" s="246"/>
      <c r="Q3399" s="246"/>
      <c r="R3399" s="246"/>
      <c r="S3399" s="246"/>
      <c r="T3399" s="246"/>
      <c r="U3399" s="246"/>
      <c r="V3399" s="246"/>
      <c r="W3399" s="246"/>
      <c r="X3399" s="246"/>
      <c r="Y3399" s="246"/>
      <c r="Z3399" s="246"/>
      <c r="AA3399" s="246"/>
      <c r="AB3399" s="246"/>
      <c r="AC3399" s="246"/>
      <c r="AD3399" s="246"/>
      <c r="AE3399" s="246"/>
      <c r="AF3399" s="246"/>
      <c r="AG3399" s="246"/>
      <c r="AH3399" s="246"/>
      <c r="AI3399" s="246"/>
      <c r="AJ3399" s="246"/>
      <c r="AK3399" s="246"/>
      <c r="AL3399" s="246"/>
    </row>
    <row r="3400" spans="3:38" s="47" customFormat="1" ht="38.25" customHeight="1" x14ac:dyDescent="0.25">
      <c r="C3400" s="243"/>
      <c r="H3400" s="243"/>
      <c r="L3400" s="282"/>
      <c r="M3400" s="243"/>
      <c r="O3400" s="243"/>
      <c r="P3400" s="246"/>
      <c r="Q3400" s="246"/>
      <c r="R3400" s="246"/>
      <c r="S3400" s="246"/>
      <c r="T3400" s="246"/>
      <c r="U3400" s="246"/>
      <c r="V3400" s="246"/>
      <c r="W3400" s="246"/>
      <c r="X3400" s="246"/>
      <c r="Y3400" s="246"/>
      <c r="Z3400" s="246"/>
      <c r="AA3400" s="246"/>
      <c r="AB3400" s="246"/>
      <c r="AC3400" s="246"/>
      <c r="AD3400" s="246"/>
      <c r="AE3400" s="246"/>
      <c r="AF3400" s="246"/>
      <c r="AG3400" s="246"/>
      <c r="AH3400" s="246"/>
      <c r="AI3400" s="246"/>
      <c r="AJ3400" s="246"/>
      <c r="AK3400" s="246"/>
      <c r="AL3400" s="246"/>
    </row>
    <row r="3401" spans="3:38" s="47" customFormat="1" ht="38.25" customHeight="1" x14ac:dyDescent="0.25">
      <c r="C3401" s="243"/>
      <c r="H3401" s="243"/>
      <c r="L3401" s="282"/>
      <c r="M3401" s="243"/>
      <c r="O3401" s="243"/>
      <c r="P3401" s="246"/>
      <c r="Q3401" s="246"/>
      <c r="R3401" s="246"/>
      <c r="S3401" s="246"/>
      <c r="T3401" s="246"/>
      <c r="U3401" s="246"/>
      <c r="V3401" s="246"/>
      <c r="W3401" s="246"/>
      <c r="X3401" s="246"/>
      <c r="Y3401" s="246"/>
      <c r="Z3401" s="246"/>
      <c r="AA3401" s="246"/>
      <c r="AB3401" s="246"/>
      <c r="AC3401" s="246"/>
      <c r="AD3401" s="246"/>
      <c r="AE3401" s="246"/>
      <c r="AF3401" s="246"/>
      <c r="AG3401" s="246"/>
      <c r="AH3401" s="246"/>
      <c r="AI3401" s="246"/>
      <c r="AJ3401" s="246"/>
      <c r="AK3401" s="246"/>
      <c r="AL3401" s="246"/>
    </row>
    <row r="3402" spans="3:38" s="47" customFormat="1" ht="38.25" customHeight="1" x14ac:dyDescent="0.25">
      <c r="C3402" s="243"/>
      <c r="H3402" s="243"/>
      <c r="L3402" s="282"/>
      <c r="M3402" s="243"/>
      <c r="O3402" s="243"/>
      <c r="P3402" s="246"/>
      <c r="Q3402" s="246"/>
      <c r="R3402" s="246"/>
      <c r="S3402" s="246"/>
      <c r="T3402" s="246"/>
      <c r="U3402" s="246"/>
      <c r="V3402" s="246"/>
      <c r="W3402" s="246"/>
      <c r="X3402" s="246"/>
      <c r="Y3402" s="246"/>
      <c r="Z3402" s="246"/>
      <c r="AA3402" s="246"/>
      <c r="AB3402" s="246"/>
      <c r="AC3402" s="246"/>
      <c r="AD3402" s="246"/>
      <c r="AE3402" s="246"/>
      <c r="AF3402" s="246"/>
      <c r="AG3402" s="246"/>
      <c r="AH3402" s="246"/>
      <c r="AI3402" s="246"/>
      <c r="AJ3402" s="246"/>
      <c r="AK3402" s="246"/>
      <c r="AL3402" s="246"/>
    </row>
    <row r="3403" spans="3:38" s="47" customFormat="1" ht="38.25" customHeight="1" x14ac:dyDescent="0.25">
      <c r="C3403" s="243"/>
      <c r="H3403" s="243"/>
      <c r="L3403" s="282"/>
      <c r="M3403" s="243"/>
      <c r="O3403" s="243"/>
      <c r="P3403" s="246"/>
      <c r="Q3403" s="246"/>
      <c r="R3403" s="246"/>
      <c r="S3403" s="246"/>
      <c r="T3403" s="246"/>
      <c r="U3403" s="246"/>
      <c r="V3403" s="246"/>
      <c r="W3403" s="246"/>
      <c r="X3403" s="246"/>
      <c r="Y3403" s="246"/>
      <c r="Z3403" s="246"/>
      <c r="AA3403" s="246"/>
      <c r="AB3403" s="246"/>
      <c r="AC3403" s="246"/>
      <c r="AD3403" s="246"/>
      <c r="AE3403" s="246"/>
      <c r="AF3403" s="246"/>
      <c r="AG3403" s="246"/>
      <c r="AH3403" s="246"/>
      <c r="AI3403" s="246"/>
      <c r="AJ3403" s="246"/>
      <c r="AK3403" s="246"/>
      <c r="AL3403" s="246"/>
    </row>
    <row r="3404" spans="3:38" s="47" customFormat="1" ht="38.25" customHeight="1" x14ac:dyDescent="0.25">
      <c r="C3404" s="243"/>
      <c r="H3404" s="243"/>
      <c r="L3404" s="282"/>
      <c r="M3404" s="243"/>
      <c r="O3404" s="243"/>
      <c r="P3404" s="246"/>
      <c r="Q3404" s="246"/>
      <c r="R3404" s="246"/>
      <c r="S3404" s="246"/>
      <c r="T3404" s="246"/>
      <c r="U3404" s="246"/>
      <c r="V3404" s="246"/>
      <c r="W3404" s="246"/>
      <c r="X3404" s="246"/>
      <c r="Y3404" s="246"/>
      <c r="Z3404" s="246"/>
      <c r="AA3404" s="246"/>
      <c r="AB3404" s="246"/>
      <c r="AC3404" s="246"/>
      <c r="AD3404" s="246"/>
      <c r="AE3404" s="246"/>
      <c r="AF3404" s="246"/>
      <c r="AG3404" s="246"/>
      <c r="AH3404" s="246"/>
      <c r="AI3404" s="246"/>
      <c r="AJ3404" s="246"/>
      <c r="AK3404" s="246"/>
      <c r="AL3404" s="246"/>
    </row>
    <row r="3405" spans="3:38" s="47" customFormat="1" ht="38.25" customHeight="1" x14ac:dyDescent="0.25">
      <c r="C3405" s="243"/>
      <c r="H3405" s="243"/>
      <c r="L3405" s="282"/>
      <c r="M3405" s="243"/>
      <c r="O3405" s="243"/>
      <c r="P3405" s="246"/>
      <c r="Q3405" s="246"/>
      <c r="R3405" s="246"/>
      <c r="S3405" s="246"/>
      <c r="T3405" s="246"/>
      <c r="U3405" s="246"/>
      <c r="V3405" s="246"/>
      <c r="W3405" s="246"/>
      <c r="X3405" s="246"/>
      <c r="Y3405" s="246"/>
      <c r="Z3405" s="246"/>
      <c r="AA3405" s="246"/>
      <c r="AB3405" s="246"/>
      <c r="AC3405" s="246"/>
      <c r="AD3405" s="246"/>
      <c r="AE3405" s="246"/>
      <c r="AF3405" s="246"/>
      <c r="AG3405" s="246"/>
      <c r="AH3405" s="246"/>
      <c r="AI3405" s="246"/>
      <c r="AJ3405" s="246"/>
      <c r="AK3405" s="246"/>
      <c r="AL3405" s="246"/>
    </row>
    <row r="3406" spans="3:38" s="47" customFormat="1" ht="38.25" customHeight="1" x14ac:dyDescent="0.25">
      <c r="C3406" s="243"/>
      <c r="H3406" s="243"/>
      <c r="L3406" s="282"/>
      <c r="M3406" s="243"/>
      <c r="O3406" s="243"/>
      <c r="P3406" s="246"/>
      <c r="Q3406" s="246"/>
      <c r="R3406" s="246"/>
      <c r="S3406" s="246"/>
      <c r="T3406" s="246"/>
      <c r="U3406" s="246"/>
      <c r="V3406" s="246"/>
      <c r="W3406" s="246"/>
      <c r="X3406" s="246"/>
      <c r="Y3406" s="246"/>
      <c r="Z3406" s="246"/>
      <c r="AA3406" s="246"/>
      <c r="AB3406" s="246"/>
      <c r="AC3406" s="246"/>
      <c r="AD3406" s="246"/>
      <c r="AE3406" s="246"/>
      <c r="AF3406" s="246"/>
      <c r="AG3406" s="246"/>
      <c r="AH3406" s="246"/>
      <c r="AI3406" s="246"/>
      <c r="AJ3406" s="246"/>
      <c r="AK3406" s="246"/>
      <c r="AL3406" s="246"/>
    </row>
    <row r="3407" spans="3:38" s="47" customFormat="1" ht="38.25" customHeight="1" x14ac:dyDescent="0.25">
      <c r="C3407" s="243"/>
      <c r="H3407" s="243"/>
      <c r="L3407" s="282"/>
      <c r="M3407" s="243"/>
      <c r="O3407" s="243"/>
      <c r="P3407" s="246"/>
      <c r="Q3407" s="246"/>
      <c r="R3407" s="246"/>
      <c r="S3407" s="246"/>
      <c r="T3407" s="246"/>
      <c r="U3407" s="246"/>
      <c r="V3407" s="246"/>
      <c r="W3407" s="246"/>
      <c r="X3407" s="246"/>
      <c r="Y3407" s="246"/>
      <c r="Z3407" s="246"/>
      <c r="AA3407" s="246"/>
      <c r="AB3407" s="246"/>
      <c r="AC3407" s="246"/>
      <c r="AD3407" s="246"/>
      <c r="AE3407" s="246"/>
      <c r="AF3407" s="246"/>
      <c r="AG3407" s="246"/>
      <c r="AH3407" s="246"/>
      <c r="AI3407" s="246"/>
      <c r="AJ3407" s="246"/>
      <c r="AK3407" s="246"/>
      <c r="AL3407" s="246"/>
    </row>
    <row r="3408" spans="3:38" s="47" customFormat="1" ht="38.25" customHeight="1" x14ac:dyDescent="0.25">
      <c r="C3408" s="243"/>
      <c r="H3408" s="243"/>
      <c r="L3408" s="282"/>
      <c r="M3408" s="243"/>
      <c r="O3408" s="243"/>
      <c r="P3408" s="246"/>
      <c r="Q3408" s="246"/>
      <c r="R3408" s="246"/>
      <c r="S3408" s="246"/>
      <c r="T3408" s="246"/>
      <c r="U3408" s="246"/>
      <c r="V3408" s="246"/>
      <c r="W3408" s="246"/>
      <c r="X3408" s="246"/>
      <c r="Y3408" s="246"/>
      <c r="Z3408" s="246"/>
      <c r="AA3408" s="246"/>
      <c r="AB3408" s="246"/>
      <c r="AC3408" s="246"/>
      <c r="AD3408" s="246"/>
      <c r="AE3408" s="246"/>
      <c r="AF3408" s="246"/>
      <c r="AG3408" s="246"/>
      <c r="AH3408" s="246"/>
      <c r="AI3408" s="246"/>
      <c r="AJ3408" s="246"/>
      <c r="AK3408" s="246"/>
      <c r="AL3408" s="246"/>
    </row>
    <row r="3409" spans="3:38" s="47" customFormat="1" ht="38.25" customHeight="1" x14ac:dyDescent="0.25">
      <c r="C3409" s="243"/>
      <c r="H3409" s="243"/>
      <c r="L3409" s="282"/>
      <c r="M3409" s="243"/>
      <c r="O3409" s="243"/>
      <c r="P3409" s="246"/>
      <c r="Q3409" s="246"/>
      <c r="R3409" s="246"/>
      <c r="S3409" s="246"/>
      <c r="T3409" s="246"/>
      <c r="U3409" s="246"/>
      <c r="V3409" s="246"/>
      <c r="W3409" s="246"/>
      <c r="X3409" s="246"/>
      <c r="Y3409" s="246"/>
      <c r="Z3409" s="246"/>
      <c r="AA3409" s="246"/>
      <c r="AB3409" s="246"/>
      <c r="AC3409" s="246"/>
      <c r="AD3409" s="246"/>
      <c r="AE3409" s="246"/>
      <c r="AF3409" s="246"/>
      <c r="AG3409" s="246"/>
      <c r="AH3409" s="246"/>
      <c r="AI3409" s="246"/>
      <c r="AJ3409" s="246"/>
      <c r="AK3409" s="246"/>
      <c r="AL3409" s="246"/>
    </row>
    <row r="3410" spans="3:38" s="47" customFormat="1" ht="38.25" customHeight="1" x14ac:dyDescent="0.25">
      <c r="C3410" s="243"/>
      <c r="H3410" s="243"/>
      <c r="L3410" s="282"/>
      <c r="M3410" s="243"/>
      <c r="O3410" s="243"/>
      <c r="P3410" s="246"/>
      <c r="Q3410" s="246"/>
      <c r="R3410" s="246"/>
      <c r="S3410" s="246"/>
      <c r="T3410" s="246"/>
      <c r="U3410" s="246"/>
      <c r="V3410" s="246"/>
      <c r="W3410" s="246"/>
      <c r="X3410" s="246"/>
      <c r="Y3410" s="246"/>
      <c r="Z3410" s="246"/>
      <c r="AA3410" s="246"/>
      <c r="AB3410" s="246"/>
      <c r="AC3410" s="246"/>
      <c r="AD3410" s="246"/>
      <c r="AE3410" s="246"/>
      <c r="AF3410" s="246"/>
      <c r="AG3410" s="246"/>
      <c r="AH3410" s="246"/>
      <c r="AI3410" s="246"/>
      <c r="AJ3410" s="246"/>
      <c r="AK3410" s="246"/>
      <c r="AL3410" s="246"/>
    </row>
    <row r="3411" spans="3:38" s="47" customFormat="1" ht="38.25" customHeight="1" x14ac:dyDescent="0.25">
      <c r="C3411" s="243"/>
      <c r="H3411" s="243"/>
      <c r="L3411" s="282"/>
      <c r="M3411" s="243"/>
      <c r="O3411" s="243"/>
      <c r="P3411" s="246"/>
      <c r="Q3411" s="246"/>
      <c r="R3411" s="246"/>
      <c r="S3411" s="246"/>
      <c r="T3411" s="246"/>
      <c r="U3411" s="246"/>
      <c r="V3411" s="246"/>
      <c r="W3411" s="246"/>
      <c r="X3411" s="246"/>
      <c r="Y3411" s="246"/>
      <c r="Z3411" s="246"/>
      <c r="AA3411" s="246"/>
      <c r="AB3411" s="246"/>
      <c r="AC3411" s="246"/>
      <c r="AD3411" s="246"/>
      <c r="AE3411" s="246"/>
      <c r="AF3411" s="246"/>
      <c r="AG3411" s="246"/>
      <c r="AH3411" s="246"/>
      <c r="AI3411" s="246"/>
      <c r="AJ3411" s="246"/>
      <c r="AK3411" s="246"/>
      <c r="AL3411" s="246"/>
    </row>
    <row r="3412" spans="3:38" s="47" customFormat="1" ht="38.25" customHeight="1" x14ac:dyDescent="0.25">
      <c r="C3412" s="243"/>
      <c r="H3412" s="243"/>
      <c r="L3412" s="282"/>
      <c r="M3412" s="243"/>
      <c r="O3412" s="243"/>
      <c r="P3412" s="246"/>
      <c r="Q3412" s="246"/>
      <c r="R3412" s="246"/>
      <c r="S3412" s="246"/>
      <c r="T3412" s="246"/>
      <c r="U3412" s="246"/>
      <c r="V3412" s="246"/>
      <c r="W3412" s="246"/>
      <c r="X3412" s="246"/>
      <c r="Y3412" s="246"/>
      <c r="Z3412" s="246"/>
      <c r="AA3412" s="246"/>
      <c r="AB3412" s="246"/>
      <c r="AC3412" s="246"/>
      <c r="AD3412" s="246"/>
      <c r="AE3412" s="246"/>
      <c r="AF3412" s="246"/>
      <c r="AG3412" s="246"/>
      <c r="AH3412" s="246"/>
      <c r="AI3412" s="246"/>
      <c r="AJ3412" s="246"/>
      <c r="AK3412" s="246"/>
      <c r="AL3412" s="246"/>
    </row>
    <row r="3413" spans="3:38" s="47" customFormat="1" ht="38.25" customHeight="1" x14ac:dyDescent="0.25">
      <c r="C3413" s="243"/>
      <c r="H3413" s="243"/>
      <c r="L3413" s="282"/>
      <c r="M3413" s="243"/>
      <c r="O3413" s="243"/>
      <c r="P3413" s="246"/>
      <c r="Q3413" s="246"/>
      <c r="R3413" s="246"/>
      <c r="S3413" s="246"/>
      <c r="T3413" s="246"/>
      <c r="U3413" s="246"/>
      <c r="V3413" s="246"/>
      <c r="W3413" s="246"/>
      <c r="X3413" s="246"/>
      <c r="Y3413" s="246"/>
      <c r="Z3413" s="246"/>
      <c r="AA3413" s="246"/>
      <c r="AB3413" s="246"/>
      <c r="AC3413" s="246"/>
      <c r="AD3413" s="246"/>
      <c r="AE3413" s="246"/>
      <c r="AF3413" s="246"/>
      <c r="AG3413" s="246"/>
      <c r="AH3413" s="246"/>
      <c r="AI3413" s="246"/>
      <c r="AJ3413" s="246"/>
      <c r="AK3413" s="246"/>
      <c r="AL3413" s="246"/>
    </row>
    <row r="3414" spans="3:38" s="47" customFormat="1" ht="38.25" customHeight="1" x14ac:dyDescent="0.25">
      <c r="C3414" s="243"/>
      <c r="H3414" s="243"/>
      <c r="L3414" s="282"/>
      <c r="M3414" s="243"/>
      <c r="O3414" s="243"/>
      <c r="P3414" s="246"/>
      <c r="Q3414" s="246"/>
      <c r="R3414" s="246"/>
      <c r="S3414" s="246"/>
      <c r="T3414" s="246"/>
      <c r="U3414" s="246"/>
      <c r="V3414" s="246"/>
      <c r="W3414" s="246"/>
      <c r="X3414" s="246"/>
      <c r="Y3414" s="246"/>
      <c r="Z3414" s="246"/>
      <c r="AA3414" s="246"/>
      <c r="AB3414" s="246"/>
      <c r="AC3414" s="246"/>
      <c r="AD3414" s="246"/>
      <c r="AE3414" s="246"/>
      <c r="AF3414" s="246"/>
      <c r="AG3414" s="246"/>
      <c r="AH3414" s="246"/>
      <c r="AI3414" s="246"/>
      <c r="AJ3414" s="246"/>
      <c r="AK3414" s="246"/>
      <c r="AL3414" s="246"/>
    </row>
    <row r="3415" spans="3:38" s="47" customFormat="1" ht="38.25" customHeight="1" x14ac:dyDescent="0.25">
      <c r="C3415" s="243"/>
      <c r="H3415" s="243"/>
      <c r="L3415" s="282"/>
      <c r="M3415" s="243"/>
      <c r="O3415" s="243"/>
      <c r="P3415" s="246"/>
      <c r="Q3415" s="246"/>
      <c r="R3415" s="246"/>
      <c r="S3415" s="246"/>
      <c r="T3415" s="246"/>
      <c r="U3415" s="246"/>
      <c r="V3415" s="246"/>
      <c r="W3415" s="246"/>
      <c r="X3415" s="246"/>
      <c r="Y3415" s="246"/>
      <c r="Z3415" s="246"/>
      <c r="AA3415" s="246"/>
      <c r="AB3415" s="246"/>
      <c r="AC3415" s="246"/>
      <c r="AD3415" s="246"/>
      <c r="AE3415" s="246"/>
      <c r="AF3415" s="246"/>
      <c r="AG3415" s="246"/>
      <c r="AH3415" s="246"/>
      <c r="AI3415" s="246"/>
      <c r="AJ3415" s="246"/>
      <c r="AK3415" s="246"/>
      <c r="AL3415" s="246"/>
    </row>
    <row r="3416" spans="3:38" s="47" customFormat="1" ht="38.25" customHeight="1" x14ac:dyDescent="0.25">
      <c r="C3416" s="243"/>
      <c r="H3416" s="243"/>
      <c r="L3416" s="282"/>
      <c r="M3416" s="243"/>
      <c r="O3416" s="243"/>
      <c r="P3416" s="246"/>
      <c r="Q3416" s="246"/>
      <c r="R3416" s="246"/>
      <c r="S3416" s="246"/>
      <c r="T3416" s="246"/>
      <c r="U3416" s="246"/>
      <c r="V3416" s="246"/>
      <c r="W3416" s="246"/>
      <c r="X3416" s="246"/>
      <c r="Y3416" s="246"/>
      <c r="Z3416" s="246"/>
      <c r="AA3416" s="246"/>
      <c r="AB3416" s="246"/>
      <c r="AC3416" s="246"/>
      <c r="AD3416" s="246"/>
      <c r="AE3416" s="246"/>
      <c r="AF3416" s="246"/>
      <c r="AG3416" s="246"/>
      <c r="AH3416" s="246"/>
      <c r="AI3416" s="246"/>
      <c r="AJ3416" s="246"/>
      <c r="AK3416" s="246"/>
      <c r="AL3416" s="246"/>
    </row>
    <row r="3417" spans="3:38" s="47" customFormat="1" ht="38.25" customHeight="1" x14ac:dyDescent="0.25">
      <c r="C3417" s="243"/>
      <c r="H3417" s="243"/>
      <c r="L3417" s="282"/>
      <c r="M3417" s="243"/>
      <c r="O3417" s="243"/>
      <c r="P3417" s="246"/>
      <c r="Q3417" s="246"/>
      <c r="R3417" s="246"/>
      <c r="S3417" s="246"/>
      <c r="T3417" s="246"/>
      <c r="U3417" s="246"/>
      <c r="V3417" s="246"/>
      <c r="W3417" s="246"/>
      <c r="X3417" s="246"/>
      <c r="Y3417" s="246"/>
      <c r="Z3417" s="246"/>
      <c r="AA3417" s="246"/>
      <c r="AB3417" s="246"/>
      <c r="AC3417" s="246"/>
      <c r="AD3417" s="246"/>
      <c r="AE3417" s="246"/>
      <c r="AF3417" s="246"/>
      <c r="AG3417" s="246"/>
      <c r="AH3417" s="246"/>
      <c r="AI3417" s="246"/>
      <c r="AJ3417" s="246"/>
      <c r="AK3417" s="246"/>
      <c r="AL3417" s="246"/>
    </row>
    <row r="3418" spans="3:38" s="47" customFormat="1" ht="38.25" customHeight="1" x14ac:dyDescent="0.25">
      <c r="C3418" s="243"/>
      <c r="H3418" s="243"/>
      <c r="L3418" s="282"/>
      <c r="M3418" s="243"/>
      <c r="O3418" s="243"/>
      <c r="P3418" s="246"/>
      <c r="Q3418" s="246"/>
      <c r="R3418" s="246"/>
      <c r="S3418" s="246"/>
      <c r="T3418" s="246"/>
      <c r="U3418" s="246"/>
      <c r="V3418" s="246"/>
      <c r="W3418" s="246"/>
      <c r="X3418" s="246"/>
      <c r="Y3418" s="246"/>
      <c r="Z3418" s="246"/>
      <c r="AA3418" s="246"/>
      <c r="AB3418" s="246"/>
      <c r="AC3418" s="246"/>
      <c r="AD3418" s="246"/>
      <c r="AE3418" s="246"/>
      <c r="AF3418" s="246"/>
      <c r="AG3418" s="246"/>
      <c r="AH3418" s="246"/>
      <c r="AI3418" s="246"/>
      <c r="AJ3418" s="246"/>
      <c r="AK3418" s="246"/>
      <c r="AL3418" s="246"/>
    </row>
    <row r="3419" spans="3:38" s="47" customFormat="1" ht="38.25" customHeight="1" x14ac:dyDescent="0.25">
      <c r="C3419" s="243"/>
      <c r="H3419" s="243"/>
      <c r="L3419" s="282"/>
      <c r="M3419" s="243"/>
      <c r="O3419" s="243"/>
      <c r="P3419" s="246"/>
      <c r="Q3419" s="246"/>
      <c r="R3419" s="246"/>
      <c r="S3419" s="246"/>
      <c r="T3419" s="246"/>
      <c r="U3419" s="246"/>
      <c r="V3419" s="246"/>
      <c r="W3419" s="246"/>
      <c r="X3419" s="246"/>
      <c r="Y3419" s="246"/>
      <c r="Z3419" s="246"/>
      <c r="AA3419" s="246"/>
      <c r="AB3419" s="246"/>
      <c r="AC3419" s="246"/>
      <c r="AD3419" s="246"/>
      <c r="AE3419" s="246"/>
      <c r="AF3419" s="246"/>
      <c r="AG3419" s="246"/>
      <c r="AH3419" s="246"/>
      <c r="AI3419" s="246"/>
      <c r="AJ3419" s="246"/>
      <c r="AK3419" s="246"/>
      <c r="AL3419" s="246"/>
    </row>
    <row r="3420" spans="3:38" s="47" customFormat="1" ht="38.25" customHeight="1" x14ac:dyDescent="0.25">
      <c r="C3420" s="243"/>
      <c r="H3420" s="243"/>
      <c r="L3420" s="282"/>
      <c r="M3420" s="243"/>
      <c r="O3420" s="243"/>
      <c r="P3420" s="246"/>
      <c r="Q3420" s="246"/>
      <c r="R3420" s="246"/>
      <c r="S3420" s="246"/>
      <c r="T3420" s="246"/>
      <c r="U3420" s="246"/>
      <c r="V3420" s="246"/>
      <c r="W3420" s="246"/>
      <c r="X3420" s="246"/>
      <c r="Y3420" s="246"/>
      <c r="Z3420" s="246"/>
      <c r="AA3420" s="246"/>
      <c r="AB3420" s="246"/>
      <c r="AC3420" s="246"/>
      <c r="AD3420" s="246"/>
      <c r="AE3420" s="246"/>
      <c r="AF3420" s="246"/>
      <c r="AG3420" s="246"/>
      <c r="AH3420" s="246"/>
      <c r="AI3420" s="246"/>
      <c r="AJ3420" s="246"/>
      <c r="AK3420" s="246"/>
      <c r="AL3420" s="246"/>
    </row>
    <row r="3421" spans="3:38" s="47" customFormat="1" ht="38.25" customHeight="1" x14ac:dyDescent="0.25">
      <c r="C3421" s="243"/>
      <c r="H3421" s="243"/>
      <c r="L3421" s="282"/>
      <c r="M3421" s="243"/>
      <c r="O3421" s="243"/>
      <c r="P3421" s="246"/>
      <c r="Q3421" s="246"/>
      <c r="R3421" s="246"/>
      <c r="S3421" s="246"/>
      <c r="T3421" s="246"/>
      <c r="U3421" s="246"/>
      <c r="V3421" s="246"/>
      <c r="W3421" s="246"/>
      <c r="X3421" s="246"/>
      <c r="Y3421" s="246"/>
      <c r="Z3421" s="246"/>
      <c r="AA3421" s="246"/>
      <c r="AB3421" s="246"/>
      <c r="AC3421" s="246"/>
      <c r="AD3421" s="246"/>
      <c r="AE3421" s="246"/>
      <c r="AF3421" s="246"/>
      <c r="AG3421" s="246"/>
      <c r="AH3421" s="246"/>
      <c r="AI3421" s="246"/>
      <c r="AJ3421" s="246"/>
      <c r="AK3421" s="246"/>
      <c r="AL3421" s="246"/>
    </row>
    <row r="3422" spans="3:38" s="47" customFormat="1" ht="38.25" customHeight="1" x14ac:dyDescent="0.25">
      <c r="C3422" s="243"/>
      <c r="H3422" s="243"/>
      <c r="L3422" s="282"/>
      <c r="M3422" s="243"/>
      <c r="O3422" s="243"/>
      <c r="P3422" s="246"/>
      <c r="Q3422" s="246"/>
      <c r="R3422" s="246"/>
      <c r="S3422" s="246"/>
      <c r="T3422" s="246"/>
      <c r="U3422" s="246"/>
      <c r="V3422" s="246"/>
      <c r="W3422" s="246"/>
      <c r="X3422" s="246"/>
      <c r="Y3422" s="246"/>
      <c r="Z3422" s="246"/>
      <c r="AA3422" s="246"/>
      <c r="AB3422" s="246"/>
      <c r="AC3422" s="246"/>
      <c r="AD3422" s="246"/>
      <c r="AE3422" s="246"/>
      <c r="AF3422" s="246"/>
      <c r="AG3422" s="246"/>
      <c r="AH3422" s="246"/>
      <c r="AI3422" s="246"/>
      <c r="AJ3422" s="246"/>
      <c r="AK3422" s="246"/>
      <c r="AL3422" s="246"/>
    </row>
    <row r="3423" spans="3:38" s="47" customFormat="1" ht="38.25" customHeight="1" x14ac:dyDescent="0.25">
      <c r="C3423" s="243"/>
      <c r="H3423" s="243"/>
      <c r="L3423" s="282"/>
      <c r="M3423" s="243"/>
      <c r="O3423" s="243"/>
      <c r="P3423" s="246"/>
      <c r="Q3423" s="246"/>
      <c r="R3423" s="246"/>
      <c r="S3423" s="246"/>
      <c r="T3423" s="246"/>
      <c r="U3423" s="246"/>
      <c r="V3423" s="246"/>
      <c r="W3423" s="246"/>
      <c r="X3423" s="246"/>
      <c r="Y3423" s="246"/>
      <c r="Z3423" s="246"/>
      <c r="AA3423" s="246"/>
      <c r="AB3423" s="246"/>
      <c r="AC3423" s="246"/>
      <c r="AD3423" s="246"/>
      <c r="AE3423" s="246"/>
      <c r="AF3423" s="246"/>
      <c r="AG3423" s="246"/>
      <c r="AH3423" s="246"/>
      <c r="AI3423" s="246"/>
      <c r="AJ3423" s="246"/>
      <c r="AK3423" s="246"/>
      <c r="AL3423" s="246"/>
    </row>
    <row r="3424" spans="3:38" s="47" customFormat="1" ht="38.25" customHeight="1" x14ac:dyDescent="0.25">
      <c r="C3424" s="243"/>
      <c r="H3424" s="243"/>
      <c r="L3424" s="282"/>
      <c r="M3424" s="243"/>
      <c r="O3424" s="243"/>
      <c r="P3424" s="246"/>
      <c r="Q3424" s="246"/>
      <c r="R3424" s="246"/>
      <c r="S3424" s="246"/>
      <c r="T3424" s="246"/>
      <c r="U3424" s="246"/>
      <c r="V3424" s="246"/>
      <c r="W3424" s="246"/>
      <c r="X3424" s="246"/>
      <c r="Y3424" s="246"/>
      <c r="Z3424" s="246"/>
      <c r="AA3424" s="246"/>
      <c r="AB3424" s="246"/>
      <c r="AC3424" s="246"/>
      <c r="AD3424" s="246"/>
      <c r="AE3424" s="246"/>
      <c r="AF3424" s="246"/>
      <c r="AG3424" s="246"/>
      <c r="AH3424" s="246"/>
      <c r="AI3424" s="246"/>
      <c r="AJ3424" s="246"/>
      <c r="AK3424" s="246"/>
      <c r="AL3424" s="246"/>
    </row>
    <row r="3425" spans="3:38" s="47" customFormat="1" ht="38.25" customHeight="1" x14ac:dyDescent="0.25">
      <c r="C3425" s="243"/>
      <c r="H3425" s="243"/>
      <c r="L3425" s="282"/>
      <c r="M3425" s="243"/>
      <c r="O3425" s="243"/>
      <c r="P3425" s="246"/>
      <c r="Q3425" s="246"/>
      <c r="R3425" s="246"/>
      <c r="S3425" s="246"/>
      <c r="T3425" s="246"/>
      <c r="U3425" s="246"/>
      <c r="V3425" s="246"/>
      <c r="W3425" s="246"/>
      <c r="X3425" s="246"/>
      <c r="Y3425" s="246"/>
      <c r="Z3425" s="246"/>
      <c r="AA3425" s="246"/>
      <c r="AB3425" s="246"/>
      <c r="AC3425" s="246"/>
      <c r="AD3425" s="246"/>
      <c r="AE3425" s="246"/>
      <c r="AF3425" s="246"/>
      <c r="AG3425" s="246"/>
      <c r="AH3425" s="246"/>
      <c r="AI3425" s="246"/>
      <c r="AJ3425" s="246"/>
      <c r="AK3425" s="246"/>
      <c r="AL3425" s="246"/>
    </row>
    <row r="3426" spans="3:38" s="47" customFormat="1" ht="38.25" customHeight="1" x14ac:dyDescent="0.25">
      <c r="C3426" s="243"/>
      <c r="H3426" s="243"/>
      <c r="L3426" s="282"/>
      <c r="M3426" s="243"/>
      <c r="O3426" s="243"/>
      <c r="P3426" s="246"/>
      <c r="Q3426" s="246"/>
      <c r="R3426" s="246"/>
      <c r="S3426" s="246"/>
      <c r="T3426" s="246"/>
      <c r="U3426" s="246"/>
      <c r="V3426" s="246"/>
      <c r="W3426" s="246"/>
      <c r="X3426" s="246"/>
      <c r="Y3426" s="246"/>
      <c r="Z3426" s="246"/>
      <c r="AA3426" s="246"/>
      <c r="AB3426" s="246"/>
      <c r="AC3426" s="246"/>
      <c r="AD3426" s="246"/>
      <c r="AE3426" s="246"/>
      <c r="AF3426" s="246"/>
      <c r="AG3426" s="246"/>
      <c r="AH3426" s="246"/>
      <c r="AI3426" s="246"/>
      <c r="AJ3426" s="246"/>
      <c r="AK3426" s="246"/>
      <c r="AL3426" s="246"/>
    </row>
    <row r="3427" spans="3:38" s="47" customFormat="1" ht="38.25" customHeight="1" x14ac:dyDescent="0.25">
      <c r="C3427" s="243"/>
      <c r="H3427" s="243"/>
      <c r="L3427" s="282"/>
      <c r="M3427" s="243"/>
      <c r="O3427" s="243"/>
      <c r="P3427" s="246"/>
      <c r="Q3427" s="246"/>
      <c r="R3427" s="246"/>
      <c r="S3427" s="246"/>
      <c r="T3427" s="246"/>
      <c r="U3427" s="246"/>
      <c r="V3427" s="246"/>
      <c r="W3427" s="246"/>
      <c r="X3427" s="246"/>
      <c r="Y3427" s="246"/>
      <c r="Z3427" s="246"/>
      <c r="AA3427" s="246"/>
      <c r="AB3427" s="246"/>
      <c r="AC3427" s="246"/>
      <c r="AD3427" s="246"/>
      <c r="AE3427" s="246"/>
      <c r="AF3427" s="246"/>
      <c r="AG3427" s="246"/>
      <c r="AH3427" s="246"/>
      <c r="AI3427" s="246"/>
      <c r="AJ3427" s="246"/>
      <c r="AK3427" s="246"/>
      <c r="AL3427" s="246"/>
    </row>
    <row r="3428" spans="3:38" s="47" customFormat="1" ht="38.25" customHeight="1" x14ac:dyDescent="0.25">
      <c r="C3428" s="243"/>
      <c r="H3428" s="243"/>
      <c r="L3428" s="282"/>
      <c r="M3428" s="243"/>
      <c r="O3428" s="243"/>
      <c r="P3428" s="246"/>
      <c r="Q3428" s="246"/>
      <c r="R3428" s="246"/>
      <c r="S3428" s="246"/>
      <c r="T3428" s="246"/>
      <c r="U3428" s="246"/>
      <c r="V3428" s="246"/>
      <c r="W3428" s="246"/>
      <c r="X3428" s="246"/>
      <c r="Y3428" s="246"/>
      <c r="Z3428" s="246"/>
      <c r="AA3428" s="246"/>
      <c r="AB3428" s="246"/>
      <c r="AC3428" s="246"/>
      <c r="AD3428" s="246"/>
      <c r="AE3428" s="246"/>
      <c r="AF3428" s="246"/>
      <c r="AG3428" s="246"/>
      <c r="AH3428" s="246"/>
      <c r="AI3428" s="246"/>
      <c r="AJ3428" s="246"/>
      <c r="AK3428" s="246"/>
      <c r="AL3428" s="246"/>
    </row>
    <row r="3429" spans="3:38" s="47" customFormat="1" ht="38.25" customHeight="1" x14ac:dyDescent="0.25">
      <c r="C3429" s="243"/>
      <c r="H3429" s="243"/>
      <c r="L3429" s="282"/>
      <c r="M3429" s="243"/>
      <c r="O3429" s="243"/>
      <c r="P3429" s="246"/>
      <c r="Q3429" s="246"/>
      <c r="R3429" s="246"/>
      <c r="S3429" s="246"/>
      <c r="T3429" s="246"/>
      <c r="U3429" s="246"/>
      <c r="V3429" s="246"/>
      <c r="W3429" s="246"/>
      <c r="X3429" s="246"/>
      <c r="Y3429" s="246"/>
      <c r="Z3429" s="246"/>
      <c r="AA3429" s="246"/>
      <c r="AB3429" s="246"/>
      <c r="AC3429" s="246"/>
      <c r="AD3429" s="246"/>
      <c r="AE3429" s="246"/>
      <c r="AF3429" s="246"/>
      <c r="AG3429" s="246"/>
      <c r="AH3429" s="246"/>
      <c r="AI3429" s="246"/>
      <c r="AJ3429" s="246"/>
      <c r="AK3429" s="246"/>
      <c r="AL3429" s="246"/>
    </row>
    <row r="3430" spans="3:38" s="47" customFormat="1" ht="38.25" customHeight="1" x14ac:dyDescent="0.25">
      <c r="C3430" s="243"/>
      <c r="H3430" s="243"/>
      <c r="L3430" s="282"/>
      <c r="M3430" s="243"/>
      <c r="O3430" s="243"/>
      <c r="P3430" s="246"/>
      <c r="Q3430" s="246"/>
      <c r="R3430" s="246"/>
      <c r="S3430" s="246"/>
      <c r="T3430" s="246"/>
      <c r="U3430" s="246"/>
      <c r="V3430" s="246"/>
      <c r="W3430" s="246"/>
      <c r="X3430" s="246"/>
      <c r="Y3430" s="246"/>
      <c r="Z3430" s="246"/>
      <c r="AA3430" s="246"/>
      <c r="AB3430" s="246"/>
      <c r="AC3430" s="246"/>
      <c r="AD3430" s="246"/>
      <c r="AE3430" s="246"/>
      <c r="AF3430" s="246"/>
      <c r="AG3430" s="246"/>
      <c r="AH3430" s="246"/>
      <c r="AI3430" s="246"/>
      <c r="AJ3430" s="246"/>
      <c r="AK3430" s="246"/>
      <c r="AL3430" s="246"/>
    </row>
    <row r="3431" spans="3:38" s="47" customFormat="1" ht="38.25" customHeight="1" x14ac:dyDescent="0.25">
      <c r="C3431" s="243"/>
      <c r="H3431" s="243"/>
      <c r="L3431" s="282"/>
      <c r="M3431" s="243"/>
      <c r="O3431" s="243"/>
      <c r="P3431" s="246"/>
      <c r="Q3431" s="246"/>
      <c r="R3431" s="246"/>
      <c r="S3431" s="246"/>
      <c r="T3431" s="246"/>
      <c r="U3431" s="246"/>
      <c r="V3431" s="246"/>
      <c r="W3431" s="246"/>
      <c r="X3431" s="246"/>
      <c r="Y3431" s="246"/>
      <c r="Z3431" s="246"/>
      <c r="AA3431" s="246"/>
      <c r="AB3431" s="246"/>
      <c r="AC3431" s="246"/>
      <c r="AD3431" s="246"/>
      <c r="AE3431" s="246"/>
      <c r="AF3431" s="246"/>
      <c r="AG3431" s="246"/>
      <c r="AH3431" s="246"/>
      <c r="AI3431" s="246"/>
      <c r="AJ3431" s="246"/>
      <c r="AK3431" s="246"/>
      <c r="AL3431" s="246"/>
    </row>
    <row r="3432" spans="3:38" s="47" customFormat="1" ht="38.25" customHeight="1" x14ac:dyDescent="0.25">
      <c r="C3432" s="243"/>
      <c r="H3432" s="243"/>
      <c r="L3432" s="282"/>
      <c r="M3432" s="243"/>
      <c r="O3432" s="243"/>
      <c r="P3432" s="246"/>
      <c r="Q3432" s="246"/>
      <c r="R3432" s="246"/>
      <c r="S3432" s="246"/>
      <c r="T3432" s="246"/>
      <c r="U3432" s="246"/>
      <c r="V3432" s="246"/>
      <c r="W3432" s="246"/>
      <c r="X3432" s="246"/>
      <c r="Y3432" s="246"/>
      <c r="Z3432" s="246"/>
      <c r="AA3432" s="246"/>
      <c r="AB3432" s="246"/>
      <c r="AC3432" s="246"/>
      <c r="AD3432" s="246"/>
      <c r="AE3432" s="246"/>
      <c r="AF3432" s="246"/>
      <c r="AG3432" s="246"/>
      <c r="AH3432" s="246"/>
      <c r="AI3432" s="246"/>
      <c r="AJ3432" s="246"/>
      <c r="AK3432" s="246"/>
      <c r="AL3432" s="246"/>
    </row>
    <row r="3433" spans="3:38" s="47" customFormat="1" ht="38.25" customHeight="1" x14ac:dyDescent="0.25">
      <c r="C3433" s="243"/>
      <c r="H3433" s="243"/>
      <c r="L3433" s="282"/>
      <c r="M3433" s="243"/>
      <c r="O3433" s="243"/>
      <c r="P3433" s="246"/>
      <c r="Q3433" s="246"/>
      <c r="R3433" s="246"/>
      <c r="S3433" s="246"/>
      <c r="T3433" s="246"/>
      <c r="U3433" s="246"/>
      <c r="V3433" s="246"/>
      <c r="W3433" s="246"/>
      <c r="X3433" s="246"/>
      <c r="Y3433" s="246"/>
      <c r="Z3433" s="246"/>
      <c r="AA3433" s="246"/>
      <c r="AB3433" s="246"/>
      <c r="AC3433" s="246"/>
      <c r="AD3433" s="246"/>
      <c r="AE3433" s="246"/>
      <c r="AF3433" s="246"/>
      <c r="AG3433" s="246"/>
      <c r="AH3433" s="246"/>
      <c r="AI3433" s="246"/>
      <c r="AJ3433" s="246"/>
      <c r="AK3433" s="246"/>
      <c r="AL3433" s="246"/>
    </row>
    <row r="3434" spans="3:38" s="47" customFormat="1" ht="38.25" customHeight="1" x14ac:dyDescent="0.25">
      <c r="C3434" s="243"/>
      <c r="H3434" s="243"/>
      <c r="L3434" s="282"/>
      <c r="M3434" s="243"/>
      <c r="O3434" s="243"/>
      <c r="P3434" s="246"/>
      <c r="Q3434" s="246"/>
      <c r="R3434" s="246"/>
      <c r="S3434" s="246"/>
      <c r="T3434" s="246"/>
      <c r="U3434" s="246"/>
      <c r="V3434" s="246"/>
      <c r="W3434" s="246"/>
      <c r="X3434" s="246"/>
      <c r="Y3434" s="246"/>
      <c r="Z3434" s="246"/>
      <c r="AA3434" s="246"/>
      <c r="AB3434" s="246"/>
      <c r="AC3434" s="246"/>
      <c r="AD3434" s="246"/>
      <c r="AE3434" s="246"/>
      <c r="AF3434" s="246"/>
      <c r="AG3434" s="246"/>
      <c r="AH3434" s="246"/>
      <c r="AI3434" s="246"/>
      <c r="AJ3434" s="246"/>
      <c r="AK3434" s="246"/>
      <c r="AL3434" s="246"/>
    </row>
    <row r="3435" spans="3:38" s="47" customFormat="1" ht="38.25" customHeight="1" x14ac:dyDescent="0.25">
      <c r="C3435" s="243"/>
      <c r="H3435" s="243"/>
      <c r="L3435" s="282"/>
      <c r="M3435" s="243"/>
      <c r="O3435" s="243"/>
      <c r="P3435" s="246"/>
      <c r="Q3435" s="246"/>
      <c r="R3435" s="246"/>
      <c r="S3435" s="246"/>
      <c r="T3435" s="246"/>
      <c r="U3435" s="246"/>
      <c r="V3435" s="246"/>
      <c r="W3435" s="246"/>
      <c r="X3435" s="246"/>
      <c r="Y3435" s="246"/>
      <c r="Z3435" s="246"/>
      <c r="AA3435" s="246"/>
      <c r="AB3435" s="246"/>
      <c r="AC3435" s="246"/>
      <c r="AD3435" s="246"/>
      <c r="AE3435" s="246"/>
      <c r="AF3435" s="246"/>
      <c r="AG3435" s="246"/>
      <c r="AH3435" s="246"/>
      <c r="AI3435" s="246"/>
      <c r="AJ3435" s="246"/>
      <c r="AK3435" s="246"/>
      <c r="AL3435" s="246"/>
    </row>
    <row r="3436" spans="3:38" s="47" customFormat="1" ht="38.25" customHeight="1" x14ac:dyDescent="0.25">
      <c r="C3436" s="243"/>
      <c r="H3436" s="243"/>
      <c r="L3436" s="282"/>
      <c r="M3436" s="243"/>
      <c r="O3436" s="243"/>
      <c r="P3436" s="246"/>
      <c r="Q3436" s="246"/>
      <c r="R3436" s="246"/>
      <c r="S3436" s="246"/>
      <c r="T3436" s="246"/>
      <c r="U3436" s="246"/>
      <c r="V3436" s="246"/>
      <c r="W3436" s="246"/>
      <c r="X3436" s="246"/>
      <c r="Y3436" s="246"/>
      <c r="Z3436" s="246"/>
      <c r="AA3436" s="246"/>
      <c r="AB3436" s="246"/>
      <c r="AC3436" s="246"/>
      <c r="AD3436" s="246"/>
      <c r="AE3436" s="246"/>
      <c r="AF3436" s="246"/>
      <c r="AG3436" s="246"/>
      <c r="AH3436" s="246"/>
      <c r="AI3436" s="246"/>
      <c r="AJ3436" s="246"/>
      <c r="AK3436" s="246"/>
      <c r="AL3436" s="246"/>
    </row>
    <row r="3437" spans="3:38" s="47" customFormat="1" ht="38.25" customHeight="1" x14ac:dyDescent="0.25">
      <c r="C3437" s="243"/>
      <c r="H3437" s="243"/>
      <c r="L3437" s="282"/>
      <c r="M3437" s="243"/>
      <c r="O3437" s="243"/>
      <c r="P3437" s="246"/>
      <c r="Q3437" s="246"/>
      <c r="R3437" s="246"/>
      <c r="S3437" s="246"/>
      <c r="T3437" s="246"/>
      <c r="U3437" s="246"/>
      <c r="V3437" s="246"/>
      <c r="W3437" s="246"/>
      <c r="X3437" s="246"/>
      <c r="Y3437" s="246"/>
      <c r="Z3437" s="246"/>
      <c r="AA3437" s="246"/>
      <c r="AB3437" s="246"/>
      <c r="AC3437" s="246"/>
      <c r="AD3437" s="246"/>
      <c r="AE3437" s="246"/>
      <c r="AF3437" s="246"/>
      <c r="AG3437" s="246"/>
      <c r="AH3437" s="246"/>
      <c r="AI3437" s="246"/>
      <c r="AJ3437" s="246"/>
      <c r="AK3437" s="246"/>
      <c r="AL3437" s="246"/>
    </row>
    <row r="3438" spans="3:38" s="47" customFormat="1" ht="38.25" customHeight="1" x14ac:dyDescent="0.25">
      <c r="C3438" s="243"/>
      <c r="H3438" s="243"/>
      <c r="L3438" s="282"/>
      <c r="M3438" s="243"/>
      <c r="O3438" s="243"/>
      <c r="P3438" s="246"/>
      <c r="Q3438" s="246"/>
      <c r="R3438" s="246"/>
      <c r="S3438" s="246"/>
      <c r="T3438" s="246"/>
      <c r="U3438" s="246"/>
      <c r="V3438" s="246"/>
      <c r="W3438" s="246"/>
      <c r="X3438" s="246"/>
      <c r="Y3438" s="246"/>
      <c r="Z3438" s="246"/>
      <c r="AA3438" s="246"/>
      <c r="AB3438" s="246"/>
      <c r="AC3438" s="246"/>
      <c r="AD3438" s="246"/>
      <c r="AE3438" s="246"/>
      <c r="AF3438" s="246"/>
      <c r="AG3438" s="246"/>
      <c r="AH3438" s="246"/>
      <c r="AI3438" s="246"/>
      <c r="AJ3438" s="246"/>
      <c r="AK3438" s="246"/>
      <c r="AL3438" s="246"/>
    </row>
    <row r="3439" spans="3:38" s="47" customFormat="1" ht="38.25" customHeight="1" x14ac:dyDescent="0.25">
      <c r="C3439" s="243"/>
      <c r="H3439" s="243"/>
      <c r="L3439" s="282"/>
      <c r="M3439" s="243"/>
      <c r="O3439" s="243"/>
      <c r="P3439" s="246"/>
      <c r="Q3439" s="246"/>
      <c r="R3439" s="246"/>
      <c r="S3439" s="246"/>
      <c r="T3439" s="246"/>
      <c r="U3439" s="246"/>
      <c r="V3439" s="246"/>
      <c r="W3439" s="246"/>
      <c r="X3439" s="246"/>
      <c r="Y3439" s="246"/>
      <c r="Z3439" s="246"/>
      <c r="AA3439" s="246"/>
      <c r="AB3439" s="246"/>
      <c r="AC3439" s="246"/>
      <c r="AD3439" s="246"/>
      <c r="AE3439" s="246"/>
      <c r="AF3439" s="246"/>
      <c r="AG3439" s="246"/>
      <c r="AH3439" s="246"/>
      <c r="AI3439" s="246"/>
      <c r="AJ3439" s="246"/>
      <c r="AK3439" s="246"/>
      <c r="AL3439" s="246"/>
    </row>
    <row r="3440" spans="3:38" s="47" customFormat="1" ht="38.25" customHeight="1" x14ac:dyDescent="0.25">
      <c r="C3440" s="243"/>
      <c r="H3440" s="243"/>
      <c r="L3440" s="282"/>
      <c r="M3440" s="243"/>
      <c r="O3440" s="243"/>
      <c r="P3440" s="246"/>
      <c r="Q3440" s="246"/>
      <c r="R3440" s="246"/>
      <c r="S3440" s="246"/>
      <c r="T3440" s="246"/>
      <c r="U3440" s="246"/>
      <c r="V3440" s="246"/>
      <c r="W3440" s="246"/>
      <c r="X3440" s="246"/>
      <c r="Y3440" s="246"/>
      <c r="Z3440" s="246"/>
      <c r="AA3440" s="246"/>
      <c r="AB3440" s="246"/>
      <c r="AC3440" s="246"/>
      <c r="AD3440" s="246"/>
      <c r="AE3440" s="246"/>
      <c r="AF3440" s="246"/>
      <c r="AG3440" s="246"/>
      <c r="AH3440" s="246"/>
      <c r="AI3440" s="246"/>
      <c r="AJ3440" s="246"/>
      <c r="AK3440" s="246"/>
      <c r="AL3440" s="246"/>
    </row>
    <row r="3441" spans="3:38" s="47" customFormat="1" ht="38.25" customHeight="1" x14ac:dyDescent="0.25">
      <c r="C3441" s="243"/>
      <c r="H3441" s="243"/>
      <c r="L3441" s="282"/>
      <c r="M3441" s="243"/>
      <c r="O3441" s="243"/>
      <c r="P3441" s="246"/>
      <c r="Q3441" s="246"/>
      <c r="R3441" s="246"/>
      <c r="S3441" s="246"/>
      <c r="T3441" s="246"/>
      <c r="U3441" s="246"/>
      <c r="V3441" s="246"/>
      <c r="W3441" s="246"/>
      <c r="X3441" s="246"/>
      <c r="Y3441" s="246"/>
      <c r="Z3441" s="246"/>
      <c r="AA3441" s="246"/>
      <c r="AB3441" s="246"/>
      <c r="AC3441" s="246"/>
      <c r="AD3441" s="246"/>
      <c r="AE3441" s="246"/>
      <c r="AF3441" s="246"/>
      <c r="AG3441" s="246"/>
      <c r="AH3441" s="246"/>
      <c r="AI3441" s="246"/>
      <c r="AJ3441" s="246"/>
      <c r="AK3441" s="246"/>
      <c r="AL3441" s="246"/>
    </row>
    <row r="3442" spans="3:38" s="47" customFormat="1" ht="38.25" customHeight="1" x14ac:dyDescent="0.25">
      <c r="C3442" s="243"/>
      <c r="H3442" s="243"/>
      <c r="L3442" s="282"/>
      <c r="M3442" s="243"/>
      <c r="O3442" s="243"/>
      <c r="P3442" s="246"/>
      <c r="Q3442" s="246"/>
      <c r="R3442" s="246"/>
      <c r="S3442" s="246"/>
      <c r="T3442" s="246"/>
      <c r="U3442" s="246"/>
      <c r="V3442" s="246"/>
      <c r="W3442" s="246"/>
      <c r="X3442" s="246"/>
      <c r="Y3442" s="246"/>
      <c r="Z3442" s="246"/>
      <c r="AA3442" s="246"/>
      <c r="AB3442" s="246"/>
      <c r="AC3442" s="246"/>
      <c r="AD3442" s="246"/>
      <c r="AE3442" s="246"/>
      <c r="AF3442" s="246"/>
      <c r="AG3442" s="246"/>
      <c r="AH3442" s="246"/>
      <c r="AI3442" s="246"/>
      <c r="AJ3442" s="246"/>
      <c r="AK3442" s="246"/>
      <c r="AL3442" s="246"/>
    </row>
    <row r="3443" spans="3:38" s="47" customFormat="1" ht="38.25" customHeight="1" x14ac:dyDescent="0.25">
      <c r="C3443" s="243"/>
      <c r="H3443" s="243"/>
      <c r="L3443" s="282"/>
      <c r="M3443" s="243"/>
      <c r="O3443" s="243"/>
      <c r="P3443" s="246"/>
      <c r="Q3443" s="246"/>
      <c r="R3443" s="246"/>
      <c r="S3443" s="246"/>
      <c r="T3443" s="246"/>
      <c r="U3443" s="246"/>
      <c r="V3443" s="246"/>
      <c r="W3443" s="246"/>
      <c r="X3443" s="246"/>
      <c r="Y3443" s="246"/>
      <c r="Z3443" s="246"/>
      <c r="AA3443" s="246"/>
      <c r="AB3443" s="246"/>
      <c r="AC3443" s="246"/>
      <c r="AD3443" s="246"/>
      <c r="AE3443" s="246"/>
      <c r="AF3443" s="246"/>
      <c r="AG3443" s="246"/>
      <c r="AH3443" s="246"/>
      <c r="AI3443" s="246"/>
      <c r="AJ3443" s="246"/>
      <c r="AK3443" s="246"/>
      <c r="AL3443" s="246"/>
    </row>
    <row r="3444" spans="3:38" s="47" customFormat="1" ht="38.25" customHeight="1" x14ac:dyDescent="0.25">
      <c r="C3444" s="243"/>
      <c r="H3444" s="243"/>
      <c r="L3444" s="282"/>
      <c r="M3444" s="243"/>
      <c r="O3444" s="243"/>
      <c r="P3444" s="246"/>
      <c r="Q3444" s="246"/>
      <c r="R3444" s="246"/>
      <c r="S3444" s="246"/>
      <c r="T3444" s="246"/>
      <c r="U3444" s="246"/>
      <c r="V3444" s="246"/>
      <c r="W3444" s="246"/>
      <c r="X3444" s="246"/>
      <c r="Y3444" s="246"/>
      <c r="Z3444" s="246"/>
      <c r="AA3444" s="246"/>
      <c r="AB3444" s="246"/>
      <c r="AC3444" s="246"/>
      <c r="AD3444" s="246"/>
      <c r="AE3444" s="246"/>
      <c r="AF3444" s="246"/>
      <c r="AG3444" s="246"/>
      <c r="AH3444" s="246"/>
      <c r="AI3444" s="246"/>
      <c r="AJ3444" s="246"/>
      <c r="AK3444" s="246"/>
      <c r="AL3444" s="246"/>
    </row>
    <row r="3445" spans="3:38" s="47" customFormat="1" ht="38.25" customHeight="1" x14ac:dyDescent="0.25">
      <c r="C3445" s="243"/>
      <c r="H3445" s="243"/>
      <c r="L3445" s="282"/>
      <c r="M3445" s="243"/>
      <c r="O3445" s="243"/>
      <c r="P3445" s="246"/>
      <c r="Q3445" s="246"/>
      <c r="R3445" s="246"/>
      <c r="S3445" s="246"/>
      <c r="T3445" s="246"/>
      <c r="U3445" s="246"/>
      <c r="V3445" s="246"/>
      <c r="W3445" s="246"/>
      <c r="X3445" s="246"/>
      <c r="Y3445" s="246"/>
      <c r="Z3445" s="246"/>
      <c r="AA3445" s="246"/>
      <c r="AB3445" s="246"/>
      <c r="AC3445" s="246"/>
      <c r="AD3445" s="246"/>
      <c r="AE3445" s="246"/>
      <c r="AF3445" s="246"/>
      <c r="AG3445" s="246"/>
      <c r="AH3445" s="246"/>
      <c r="AI3445" s="246"/>
      <c r="AJ3445" s="246"/>
      <c r="AK3445" s="246"/>
      <c r="AL3445" s="246"/>
    </row>
    <row r="3446" spans="3:38" s="47" customFormat="1" ht="38.25" customHeight="1" x14ac:dyDescent="0.25">
      <c r="C3446" s="243"/>
      <c r="H3446" s="243"/>
      <c r="L3446" s="282"/>
      <c r="M3446" s="243"/>
      <c r="O3446" s="243"/>
      <c r="P3446" s="246"/>
      <c r="Q3446" s="246"/>
      <c r="R3446" s="246"/>
      <c r="S3446" s="246"/>
      <c r="T3446" s="246"/>
      <c r="U3446" s="246"/>
      <c r="V3446" s="246"/>
      <c r="W3446" s="246"/>
      <c r="X3446" s="246"/>
      <c r="Y3446" s="246"/>
      <c r="Z3446" s="246"/>
      <c r="AA3446" s="246"/>
      <c r="AB3446" s="246"/>
      <c r="AC3446" s="246"/>
      <c r="AD3446" s="246"/>
      <c r="AE3446" s="246"/>
      <c r="AF3446" s="246"/>
      <c r="AG3446" s="246"/>
      <c r="AH3446" s="246"/>
      <c r="AI3446" s="246"/>
      <c r="AJ3446" s="246"/>
      <c r="AK3446" s="246"/>
      <c r="AL3446" s="246"/>
    </row>
    <row r="3447" spans="3:38" s="47" customFormat="1" ht="38.25" customHeight="1" x14ac:dyDescent="0.25">
      <c r="C3447" s="243"/>
      <c r="H3447" s="243"/>
      <c r="L3447" s="282"/>
      <c r="M3447" s="243"/>
      <c r="O3447" s="243"/>
      <c r="P3447" s="246"/>
      <c r="Q3447" s="246"/>
      <c r="R3447" s="246"/>
      <c r="S3447" s="246"/>
      <c r="T3447" s="246"/>
      <c r="U3447" s="246"/>
      <c r="V3447" s="246"/>
      <c r="W3447" s="246"/>
      <c r="X3447" s="246"/>
      <c r="Y3447" s="246"/>
      <c r="Z3447" s="246"/>
      <c r="AA3447" s="246"/>
      <c r="AB3447" s="246"/>
      <c r="AC3447" s="246"/>
      <c r="AD3447" s="246"/>
      <c r="AE3447" s="246"/>
      <c r="AF3447" s="246"/>
      <c r="AG3447" s="246"/>
      <c r="AH3447" s="246"/>
      <c r="AI3447" s="246"/>
      <c r="AJ3447" s="246"/>
      <c r="AK3447" s="246"/>
      <c r="AL3447" s="246"/>
    </row>
    <row r="3448" spans="3:38" s="47" customFormat="1" ht="38.25" customHeight="1" x14ac:dyDescent="0.25">
      <c r="C3448" s="243"/>
      <c r="H3448" s="243"/>
      <c r="L3448" s="282"/>
      <c r="M3448" s="243"/>
      <c r="O3448" s="243"/>
      <c r="P3448" s="246"/>
      <c r="Q3448" s="246"/>
      <c r="R3448" s="246"/>
      <c r="S3448" s="246"/>
      <c r="T3448" s="246"/>
      <c r="U3448" s="246"/>
      <c r="V3448" s="246"/>
      <c r="W3448" s="246"/>
      <c r="X3448" s="246"/>
      <c r="Y3448" s="246"/>
      <c r="Z3448" s="246"/>
      <c r="AA3448" s="246"/>
      <c r="AB3448" s="246"/>
      <c r="AC3448" s="246"/>
      <c r="AD3448" s="246"/>
      <c r="AE3448" s="246"/>
      <c r="AF3448" s="246"/>
      <c r="AG3448" s="246"/>
      <c r="AH3448" s="246"/>
      <c r="AI3448" s="246"/>
      <c r="AJ3448" s="246"/>
      <c r="AK3448" s="246"/>
      <c r="AL3448" s="246"/>
    </row>
    <row r="3449" spans="3:38" s="47" customFormat="1" ht="38.25" customHeight="1" x14ac:dyDescent="0.25">
      <c r="C3449" s="243"/>
      <c r="H3449" s="243"/>
      <c r="L3449" s="282"/>
      <c r="M3449" s="243"/>
      <c r="O3449" s="243"/>
      <c r="P3449" s="246"/>
      <c r="Q3449" s="246"/>
      <c r="R3449" s="246"/>
      <c r="S3449" s="246"/>
      <c r="T3449" s="246"/>
      <c r="U3449" s="246"/>
      <c r="V3449" s="246"/>
      <c r="W3449" s="246"/>
      <c r="X3449" s="246"/>
      <c r="Y3449" s="246"/>
      <c r="Z3449" s="246"/>
      <c r="AA3449" s="246"/>
      <c r="AB3449" s="246"/>
      <c r="AC3449" s="246"/>
      <c r="AD3449" s="246"/>
      <c r="AE3449" s="246"/>
      <c r="AF3449" s="246"/>
      <c r="AG3449" s="246"/>
      <c r="AH3449" s="246"/>
      <c r="AI3449" s="246"/>
      <c r="AJ3449" s="246"/>
      <c r="AK3449" s="246"/>
      <c r="AL3449" s="246"/>
    </row>
    <row r="3450" spans="3:38" s="47" customFormat="1" ht="38.25" customHeight="1" x14ac:dyDescent="0.25">
      <c r="C3450" s="243"/>
      <c r="H3450" s="243"/>
      <c r="L3450" s="282"/>
      <c r="M3450" s="243"/>
      <c r="O3450" s="243"/>
      <c r="P3450" s="246"/>
      <c r="Q3450" s="246"/>
      <c r="R3450" s="246"/>
      <c r="S3450" s="246"/>
      <c r="T3450" s="246"/>
      <c r="U3450" s="246"/>
      <c r="V3450" s="246"/>
      <c r="W3450" s="246"/>
      <c r="X3450" s="246"/>
      <c r="Y3450" s="246"/>
      <c r="Z3450" s="246"/>
      <c r="AA3450" s="246"/>
      <c r="AB3450" s="246"/>
      <c r="AC3450" s="246"/>
      <c r="AD3450" s="246"/>
      <c r="AE3450" s="246"/>
      <c r="AF3450" s="246"/>
      <c r="AG3450" s="246"/>
      <c r="AH3450" s="246"/>
      <c r="AI3450" s="246"/>
      <c r="AJ3450" s="246"/>
      <c r="AK3450" s="246"/>
      <c r="AL3450" s="246"/>
    </row>
    <row r="3451" spans="3:38" s="47" customFormat="1" ht="38.25" customHeight="1" x14ac:dyDescent="0.25">
      <c r="C3451" s="243"/>
      <c r="H3451" s="243"/>
      <c r="L3451" s="282"/>
      <c r="M3451" s="243"/>
      <c r="O3451" s="243"/>
      <c r="P3451" s="246"/>
      <c r="Q3451" s="246"/>
      <c r="R3451" s="246"/>
      <c r="S3451" s="246"/>
      <c r="T3451" s="246"/>
      <c r="U3451" s="246"/>
      <c r="V3451" s="246"/>
      <c r="W3451" s="246"/>
      <c r="X3451" s="246"/>
      <c r="Y3451" s="246"/>
      <c r="Z3451" s="246"/>
      <c r="AA3451" s="246"/>
      <c r="AB3451" s="246"/>
      <c r="AC3451" s="246"/>
      <c r="AD3451" s="246"/>
      <c r="AE3451" s="246"/>
      <c r="AF3451" s="246"/>
      <c r="AG3451" s="246"/>
      <c r="AH3451" s="246"/>
      <c r="AI3451" s="246"/>
      <c r="AJ3451" s="246"/>
      <c r="AK3451" s="246"/>
      <c r="AL3451" s="246"/>
    </row>
    <row r="3452" spans="3:38" s="47" customFormat="1" ht="38.25" customHeight="1" x14ac:dyDescent="0.25">
      <c r="C3452" s="243"/>
      <c r="H3452" s="243"/>
      <c r="L3452" s="282"/>
      <c r="M3452" s="243"/>
      <c r="O3452" s="243"/>
      <c r="P3452" s="246"/>
      <c r="Q3452" s="246"/>
      <c r="R3452" s="246"/>
      <c r="S3452" s="246"/>
      <c r="T3452" s="246"/>
      <c r="U3452" s="246"/>
      <c r="V3452" s="246"/>
      <c r="W3452" s="246"/>
      <c r="X3452" s="246"/>
      <c r="Y3452" s="246"/>
      <c r="Z3452" s="246"/>
      <c r="AA3452" s="246"/>
      <c r="AB3452" s="246"/>
      <c r="AC3452" s="246"/>
      <c r="AD3452" s="246"/>
      <c r="AE3452" s="246"/>
      <c r="AF3452" s="246"/>
      <c r="AG3452" s="246"/>
      <c r="AH3452" s="246"/>
      <c r="AI3452" s="246"/>
      <c r="AJ3452" s="246"/>
      <c r="AK3452" s="246"/>
      <c r="AL3452" s="246"/>
    </row>
    <row r="3453" spans="3:38" s="47" customFormat="1" ht="38.25" customHeight="1" x14ac:dyDescent="0.25">
      <c r="C3453" s="243"/>
      <c r="H3453" s="243"/>
      <c r="L3453" s="282"/>
      <c r="M3453" s="243"/>
      <c r="O3453" s="243"/>
      <c r="P3453" s="246"/>
      <c r="Q3453" s="246"/>
      <c r="R3453" s="246"/>
      <c r="S3453" s="246"/>
      <c r="T3453" s="246"/>
      <c r="U3453" s="246"/>
      <c r="V3453" s="246"/>
      <c r="W3453" s="246"/>
      <c r="X3453" s="246"/>
      <c r="Y3453" s="246"/>
      <c r="Z3453" s="246"/>
      <c r="AA3453" s="246"/>
      <c r="AB3453" s="246"/>
      <c r="AC3453" s="246"/>
      <c r="AD3453" s="246"/>
      <c r="AE3453" s="246"/>
      <c r="AF3453" s="246"/>
      <c r="AG3453" s="246"/>
      <c r="AH3453" s="246"/>
      <c r="AI3453" s="246"/>
      <c r="AJ3453" s="246"/>
      <c r="AK3453" s="246"/>
      <c r="AL3453" s="246"/>
    </row>
    <row r="3454" spans="3:38" s="47" customFormat="1" ht="38.25" customHeight="1" x14ac:dyDescent="0.25">
      <c r="C3454" s="243"/>
      <c r="H3454" s="243"/>
      <c r="L3454" s="282"/>
      <c r="M3454" s="243"/>
      <c r="O3454" s="243"/>
      <c r="P3454" s="246"/>
      <c r="Q3454" s="246"/>
      <c r="R3454" s="246"/>
      <c r="S3454" s="246"/>
      <c r="T3454" s="246"/>
      <c r="U3454" s="246"/>
      <c r="V3454" s="246"/>
      <c r="W3454" s="246"/>
      <c r="X3454" s="246"/>
      <c r="Y3454" s="246"/>
      <c r="Z3454" s="246"/>
      <c r="AA3454" s="246"/>
      <c r="AB3454" s="246"/>
      <c r="AC3454" s="246"/>
      <c r="AD3454" s="246"/>
      <c r="AE3454" s="246"/>
      <c r="AF3454" s="246"/>
      <c r="AG3454" s="246"/>
      <c r="AH3454" s="246"/>
      <c r="AI3454" s="246"/>
      <c r="AJ3454" s="246"/>
      <c r="AK3454" s="246"/>
      <c r="AL3454" s="246"/>
    </row>
    <row r="3455" spans="3:38" s="47" customFormat="1" ht="38.25" customHeight="1" x14ac:dyDescent="0.25">
      <c r="C3455" s="243"/>
      <c r="H3455" s="243"/>
      <c r="L3455" s="282"/>
      <c r="M3455" s="243"/>
      <c r="O3455" s="243"/>
      <c r="P3455" s="246"/>
      <c r="Q3455" s="246"/>
      <c r="R3455" s="246"/>
      <c r="S3455" s="246"/>
      <c r="T3455" s="246"/>
      <c r="U3455" s="246"/>
      <c r="V3455" s="246"/>
      <c r="W3455" s="246"/>
      <c r="X3455" s="246"/>
      <c r="Y3455" s="246"/>
      <c r="Z3455" s="246"/>
      <c r="AA3455" s="246"/>
      <c r="AB3455" s="246"/>
      <c r="AC3455" s="246"/>
      <c r="AD3455" s="246"/>
      <c r="AE3455" s="246"/>
      <c r="AF3455" s="246"/>
      <c r="AG3455" s="246"/>
      <c r="AH3455" s="246"/>
      <c r="AI3455" s="246"/>
      <c r="AJ3455" s="246"/>
      <c r="AK3455" s="246"/>
      <c r="AL3455" s="246"/>
    </row>
    <row r="3456" spans="3:38" s="47" customFormat="1" ht="38.25" customHeight="1" x14ac:dyDescent="0.25">
      <c r="C3456" s="243"/>
      <c r="H3456" s="243"/>
      <c r="L3456" s="282"/>
      <c r="M3456" s="243"/>
      <c r="O3456" s="243"/>
      <c r="P3456" s="246"/>
      <c r="Q3456" s="246"/>
      <c r="R3456" s="246"/>
      <c r="S3456" s="246"/>
      <c r="T3456" s="246"/>
      <c r="U3456" s="246"/>
      <c r="V3456" s="246"/>
      <c r="W3456" s="246"/>
      <c r="X3456" s="246"/>
      <c r="Y3456" s="246"/>
      <c r="Z3456" s="246"/>
      <c r="AA3456" s="246"/>
      <c r="AB3456" s="246"/>
      <c r="AC3456" s="246"/>
      <c r="AD3456" s="246"/>
      <c r="AE3456" s="246"/>
      <c r="AF3456" s="246"/>
      <c r="AG3456" s="246"/>
      <c r="AH3456" s="246"/>
      <c r="AI3456" s="246"/>
      <c r="AJ3456" s="246"/>
      <c r="AK3456" s="246"/>
      <c r="AL3456" s="246"/>
    </row>
    <row r="3457" spans="3:38" s="47" customFormat="1" ht="38.25" customHeight="1" x14ac:dyDescent="0.25">
      <c r="C3457" s="243"/>
      <c r="H3457" s="243"/>
      <c r="L3457" s="282"/>
      <c r="M3457" s="243"/>
      <c r="O3457" s="243"/>
      <c r="P3457" s="246"/>
      <c r="Q3457" s="246"/>
      <c r="R3457" s="246"/>
      <c r="S3457" s="246"/>
      <c r="T3457" s="246"/>
      <c r="U3457" s="246"/>
      <c r="V3457" s="246"/>
      <c r="W3457" s="246"/>
      <c r="X3457" s="246"/>
      <c r="Y3457" s="246"/>
      <c r="Z3457" s="246"/>
      <c r="AA3457" s="246"/>
      <c r="AB3457" s="246"/>
      <c r="AC3457" s="246"/>
      <c r="AD3457" s="246"/>
      <c r="AE3457" s="246"/>
      <c r="AF3457" s="246"/>
      <c r="AG3457" s="246"/>
      <c r="AH3457" s="246"/>
      <c r="AI3457" s="246"/>
      <c r="AJ3457" s="246"/>
      <c r="AK3457" s="246"/>
      <c r="AL3457" s="246"/>
    </row>
    <row r="3458" spans="3:38" s="47" customFormat="1" ht="38.25" customHeight="1" x14ac:dyDescent="0.25">
      <c r="C3458" s="243"/>
      <c r="H3458" s="243"/>
      <c r="L3458" s="282"/>
      <c r="M3458" s="243"/>
      <c r="O3458" s="243"/>
      <c r="P3458" s="246"/>
      <c r="Q3458" s="246"/>
      <c r="R3458" s="246"/>
      <c r="S3458" s="246"/>
      <c r="T3458" s="246"/>
      <c r="U3458" s="246"/>
      <c r="V3458" s="246"/>
      <c r="W3458" s="246"/>
      <c r="X3458" s="246"/>
      <c r="Y3458" s="246"/>
      <c r="Z3458" s="246"/>
      <c r="AA3458" s="246"/>
      <c r="AB3458" s="246"/>
      <c r="AC3458" s="246"/>
      <c r="AD3458" s="246"/>
      <c r="AE3458" s="246"/>
      <c r="AF3458" s="246"/>
      <c r="AG3458" s="246"/>
      <c r="AH3458" s="246"/>
      <c r="AI3458" s="246"/>
      <c r="AJ3458" s="246"/>
      <c r="AK3458" s="246"/>
      <c r="AL3458" s="246"/>
    </row>
    <row r="3459" spans="3:38" s="47" customFormat="1" ht="38.25" customHeight="1" x14ac:dyDescent="0.25">
      <c r="C3459" s="243"/>
      <c r="H3459" s="243"/>
      <c r="L3459" s="282"/>
      <c r="M3459" s="243"/>
      <c r="O3459" s="243"/>
      <c r="P3459" s="246"/>
      <c r="Q3459" s="246"/>
      <c r="R3459" s="246"/>
      <c r="S3459" s="246"/>
      <c r="T3459" s="246"/>
      <c r="U3459" s="246"/>
      <c r="V3459" s="246"/>
      <c r="W3459" s="246"/>
      <c r="X3459" s="246"/>
      <c r="Y3459" s="246"/>
      <c r="Z3459" s="246"/>
      <c r="AA3459" s="246"/>
      <c r="AB3459" s="246"/>
      <c r="AC3459" s="246"/>
      <c r="AD3459" s="246"/>
      <c r="AE3459" s="246"/>
      <c r="AF3459" s="246"/>
      <c r="AG3459" s="246"/>
      <c r="AH3459" s="246"/>
      <c r="AI3459" s="246"/>
      <c r="AJ3459" s="246"/>
      <c r="AK3459" s="246"/>
      <c r="AL3459" s="246"/>
    </row>
    <row r="3460" spans="3:38" s="47" customFormat="1" ht="38.25" customHeight="1" x14ac:dyDescent="0.25">
      <c r="C3460" s="243"/>
      <c r="H3460" s="243"/>
      <c r="L3460" s="282"/>
      <c r="M3460" s="243"/>
      <c r="O3460" s="243"/>
      <c r="P3460" s="246"/>
      <c r="Q3460" s="246"/>
      <c r="R3460" s="246"/>
      <c r="S3460" s="246"/>
      <c r="T3460" s="246"/>
      <c r="U3460" s="246"/>
      <c r="V3460" s="246"/>
      <c r="W3460" s="246"/>
      <c r="X3460" s="246"/>
      <c r="Y3460" s="246"/>
      <c r="Z3460" s="246"/>
      <c r="AA3460" s="246"/>
      <c r="AB3460" s="246"/>
      <c r="AC3460" s="246"/>
      <c r="AD3460" s="246"/>
      <c r="AE3460" s="246"/>
      <c r="AF3460" s="246"/>
      <c r="AG3460" s="246"/>
      <c r="AH3460" s="246"/>
      <c r="AI3460" s="246"/>
      <c r="AJ3460" s="246"/>
      <c r="AK3460" s="246"/>
      <c r="AL3460" s="246"/>
    </row>
    <row r="3461" spans="3:38" s="47" customFormat="1" ht="38.25" customHeight="1" x14ac:dyDescent="0.25">
      <c r="C3461" s="243"/>
      <c r="H3461" s="243"/>
      <c r="L3461" s="282"/>
      <c r="M3461" s="243"/>
      <c r="O3461" s="243"/>
      <c r="P3461" s="246"/>
      <c r="Q3461" s="246"/>
      <c r="R3461" s="246"/>
      <c r="S3461" s="246"/>
      <c r="T3461" s="246"/>
      <c r="U3461" s="246"/>
      <c r="V3461" s="246"/>
      <c r="W3461" s="246"/>
      <c r="X3461" s="246"/>
      <c r="Y3461" s="246"/>
      <c r="Z3461" s="246"/>
      <c r="AA3461" s="246"/>
      <c r="AB3461" s="246"/>
      <c r="AC3461" s="246"/>
      <c r="AD3461" s="246"/>
      <c r="AE3461" s="246"/>
      <c r="AF3461" s="246"/>
      <c r="AG3461" s="246"/>
      <c r="AH3461" s="246"/>
      <c r="AI3461" s="246"/>
      <c r="AJ3461" s="246"/>
      <c r="AK3461" s="246"/>
      <c r="AL3461" s="246"/>
    </row>
    <row r="3462" spans="3:38" s="47" customFormat="1" ht="38.25" customHeight="1" x14ac:dyDescent="0.25">
      <c r="C3462" s="243"/>
      <c r="H3462" s="243"/>
      <c r="L3462" s="282"/>
      <c r="M3462" s="243"/>
      <c r="O3462" s="243"/>
      <c r="P3462" s="246"/>
      <c r="Q3462" s="246"/>
      <c r="R3462" s="246"/>
      <c r="S3462" s="246"/>
      <c r="T3462" s="246"/>
      <c r="U3462" s="246"/>
      <c r="V3462" s="246"/>
      <c r="W3462" s="246"/>
      <c r="X3462" s="246"/>
      <c r="Y3462" s="246"/>
      <c r="Z3462" s="246"/>
      <c r="AA3462" s="246"/>
      <c r="AB3462" s="246"/>
      <c r="AC3462" s="246"/>
      <c r="AD3462" s="246"/>
      <c r="AE3462" s="246"/>
      <c r="AF3462" s="246"/>
      <c r="AG3462" s="246"/>
      <c r="AH3462" s="246"/>
      <c r="AI3462" s="246"/>
      <c r="AJ3462" s="246"/>
      <c r="AK3462" s="246"/>
      <c r="AL3462" s="246"/>
    </row>
    <row r="3463" spans="3:38" s="47" customFormat="1" ht="38.25" customHeight="1" x14ac:dyDescent="0.25">
      <c r="C3463" s="243"/>
      <c r="H3463" s="243"/>
      <c r="L3463" s="282"/>
      <c r="M3463" s="243"/>
      <c r="O3463" s="243"/>
      <c r="P3463" s="246"/>
      <c r="Q3463" s="246"/>
      <c r="R3463" s="246"/>
      <c r="S3463" s="246"/>
      <c r="T3463" s="246"/>
      <c r="U3463" s="246"/>
      <c r="V3463" s="246"/>
      <c r="W3463" s="246"/>
      <c r="X3463" s="246"/>
      <c r="Y3463" s="246"/>
      <c r="Z3463" s="246"/>
      <c r="AA3463" s="246"/>
      <c r="AB3463" s="246"/>
      <c r="AC3463" s="246"/>
      <c r="AD3463" s="246"/>
      <c r="AE3463" s="246"/>
      <c r="AF3463" s="246"/>
      <c r="AG3463" s="246"/>
      <c r="AH3463" s="246"/>
      <c r="AI3463" s="246"/>
      <c r="AJ3463" s="246"/>
      <c r="AK3463" s="246"/>
      <c r="AL3463" s="246"/>
    </row>
    <row r="3464" spans="3:38" s="47" customFormat="1" ht="38.25" customHeight="1" x14ac:dyDescent="0.25">
      <c r="C3464" s="243"/>
      <c r="H3464" s="243"/>
      <c r="L3464" s="282"/>
      <c r="M3464" s="243"/>
      <c r="O3464" s="243"/>
      <c r="P3464" s="246"/>
      <c r="Q3464" s="246"/>
      <c r="R3464" s="246"/>
      <c r="S3464" s="246"/>
      <c r="T3464" s="246"/>
      <c r="U3464" s="246"/>
      <c r="V3464" s="246"/>
      <c r="W3464" s="246"/>
      <c r="X3464" s="246"/>
      <c r="Y3464" s="246"/>
      <c r="Z3464" s="246"/>
      <c r="AA3464" s="246"/>
      <c r="AB3464" s="246"/>
      <c r="AC3464" s="246"/>
      <c r="AD3464" s="246"/>
      <c r="AE3464" s="246"/>
      <c r="AF3464" s="246"/>
      <c r="AG3464" s="246"/>
      <c r="AH3464" s="246"/>
      <c r="AI3464" s="246"/>
      <c r="AJ3464" s="246"/>
      <c r="AK3464" s="246"/>
      <c r="AL3464" s="246"/>
    </row>
    <row r="3465" spans="3:38" s="47" customFormat="1" ht="38.25" customHeight="1" x14ac:dyDescent="0.25">
      <c r="C3465" s="243"/>
      <c r="H3465" s="243"/>
      <c r="L3465" s="282"/>
      <c r="M3465" s="243"/>
      <c r="O3465" s="243"/>
      <c r="P3465" s="246"/>
      <c r="Q3465" s="246"/>
      <c r="R3465" s="246"/>
      <c r="S3465" s="246"/>
      <c r="T3465" s="246"/>
      <c r="U3465" s="246"/>
      <c r="V3465" s="246"/>
      <c r="W3465" s="246"/>
      <c r="X3465" s="246"/>
      <c r="Y3465" s="246"/>
      <c r="Z3465" s="246"/>
      <c r="AA3465" s="246"/>
      <c r="AB3465" s="246"/>
      <c r="AC3465" s="246"/>
      <c r="AD3465" s="246"/>
      <c r="AE3465" s="246"/>
      <c r="AF3465" s="246"/>
      <c r="AG3465" s="246"/>
      <c r="AH3465" s="246"/>
      <c r="AI3465" s="246"/>
      <c r="AJ3465" s="246"/>
      <c r="AK3465" s="246"/>
      <c r="AL3465" s="246"/>
    </row>
    <row r="3466" spans="3:38" s="47" customFormat="1" ht="38.25" customHeight="1" x14ac:dyDescent="0.25">
      <c r="C3466" s="243"/>
      <c r="H3466" s="243"/>
      <c r="L3466" s="282"/>
      <c r="M3466" s="243"/>
      <c r="O3466" s="243"/>
      <c r="P3466" s="246"/>
      <c r="Q3466" s="246"/>
      <c r="R3466" s="246"/>
      <c r="S3466" s="246"/>
      <c r="T3466" s="246"/>
      <c r="U3466" s="246"/>
      <c r="V3466" s="246"/>
      <c r="W3466" s="246"/>
      <c r="X3466" s="246"/>
      <c r="Y3466" s="246"/>
      <c r="Z3466" s="246"/>
      <c r="AA3466" s="246"/>
      <c r="AB3466" s="246"/>
      <c r="AC3466" s="246"/>
      <c r="AD3466" s="246"/>
      <c r="AE3466" s="246"/>
      <c r="AF3466" s="246"/>
      <c r="AG3466" s="246"/>
      <c r="AH3466" s="246"/>
      <c r="AI3466" s="246"/>
      <c r="AJ3466" s="246"/>
      <c r="AK3466" s="246"/>
      <c r="AL3466" s="246"/>
    </row>
    <row r="3467" spans="3:38" s="47" customFormat="1" ht="38.25" customHeight="1" x14ac:dyDescent="0.25">
      <c r="C3467" s="243"/>
      <c r="H3467" s="243"/>
      <c r="L3467" s="282"/>
      <c r="M3467" s="243"/>
      <c r="O3467" s="243"/>
      <c r="P3467" s="246"/>
      <c r="Q3467" s="246"/>
      <c r="R3467" s="246"/>
      <c r="S3467" s="246"/>
      <c r="T3467" s="246"/>
      <c r="U3467" s="246"/>
      <c r="V3467" s="246"/>
      <c r="W3467" s="246"/>
      <c r="X3467" s="246"/>
      <c r="Y3467" s="246"/>
      <c r="Z3467" s="246"/>
      <c r="AA3467" s="246"/>
      <c r="AB3467" s="246"/>
      <c r="AC3467" s="246"/>
      <c r="AD3467" s="246"/>
      <c r="AE3467" s="246"/>
      <c r="AF3467" s="246"/>
      <c r="AG3467" s="246"/>
      <c r="AH3467" s="246"/>
      <c r="AI3467" s="246"/>
      <c r="AJ3467" s="246"/>
      <c r="AK3467" s="246"/>
      <c r="AL3467" s="246"/>
    </row>
    <row r="3468" spans="3:38" s="47" customFormat="1" ht="38.25" customHeight="1" x14ac:dyDescent="0.25">
      <c r="C3468" s="243"/>
      <c r="H3468" s="243"/>
      <c r="L3468" s="282"/>
      <c r="M3468" s="243"/>
      <c r="O3468" s="243"/>
      <c r="P3468" s="246"/>
      <c r="Q3468" s="246"/>
      <c r="R3468" s="246"/>
      <c r="S3468" s="246"/>
      <c r="T3468" s="246"/>
      <c r="U3468" s="246"/>
      <c r="V3468" s="246"/>
      <c r="W3468" s="246"/>
      <c r="X3468" s="246"/>
      <c r="Y3468" s="246"/>
      <c r="Z3468" s="246"/>
      <c r="AA3468" s="246"/>
      <c r="AB3468" s="246"/>
      <c r="AC3468" s="246"/>
      <c r="AD3468" s="246"/>
      <c r="AE3468" s="246"/>
      <c r="AF3468" s="246"/>
      <c r="AG3468" s="246"/>
      <c r="AH3468" s="246"/>
      <c r="AI3468" s="246"/>
      <c r="AJ3468" s="246"/>
      <c r="AK3468" s="246"/>
      <c r="AL3468" s="246"/>
    </row>
    <row r="3469" spans="3:38" s="47" customFormat="1" ht="38.25" customHeight="1" x14ac:dyDescent="0.25">
      <c r="C3469" s="243"/>
      <c r="H3469" s="243"/>
      <c r="L3469" s="282"/>
      <c r="M3469" s="243"/>
      <c r="O3469" s="243"/>
      <c r="P3469" s="246"/>
      <c r="Q3469" s="246"/>
      <c r="R3469" s="246"/>
      <c r="S3469" s="246"/>
      <c r="T3469" s="246"/>
      <c r="U3469" s="246"/>
      <c r="V3469" s="246"/>
      <c r="W3469" s="246"/>
      <c r="X3469" s="246"/>
      <c r="Y3469" s="246"/>
      <c r="Z3469" s="246"/>
      <c r="AA3469" s="246"/>
      <c r="AB3469" s="246"/>
      <c r="AC3469" s="246"/>
      <c r="AD3469" s="246"/>
      <c r="AE3469" s="246"/>
      <c r="AF3469" s="246"/>
      <c r="AG3469" s="246"/>
      <c r="AH3469" s="246"/>
      <c r="AI3469" s="246"/>
      <c r="AJ3469" s="246"/>
      <c r="AK3469" s="246"/>
      <c r="AL3469" s="246"/>
    </row>
    <row r="3470" spans="3:38" s="47" customFormat="1" ht="38.25" customHeight="1" x14ac:dyDescent="0.25">
      <c r="C3470" s="243"/>
      <c r="H3470" s="243"/>
      <c r="L3470" s="282"/>
      <c r="M3470" s="243"/>
      <c r="O3470" s="243"/>
      <c r="P3470" s="246"/>
      <c r="Q3470" s="246"/>
      <c r="R3470" s="246"/>
      <c r="S3470" s="246"/>
      <c r="T3470" s="246"/>
      <c r="U3470" s="246"/>
      <c r="V3470" s="246"/>
      <c r="W3470" s="246"/>
      <c r="X3470" s="246"/>
      <c r="Y3470" s="246"/>
      <c r="Z3470" s="246"/>
      <c r="AA3470" s="246"/>
      <c r="AB3470" s="246"/>
      <c r="AC3470" s="246"/>
      <c r="AD3470" s="246"/>
      <c r="AE3470" s="246"/>
      <c r="AF3470" s="246"/>
      <c r="AG3470" s="246"/>
      <c r="AH3470" s="246"/>
      <c r="AI3470" s="246"/>
      <c r="AJ3470" s="246"/>
      <c r="AK3470" s="246"/>
      <c r="AL3470" s="246"/>
    </row>
    <row r="3471" spans="3:38" s="47" customFormat="1" ht="38.25" customHeight="1" x14ac:dyDescent="0.25">
      <c r="C3471" s="243"/>
      <c r="H3471" s="243"/>
      <c r="L3471" s="282"/>
      <c r="M3471" s="243"/>
      <c r="O3471" s="243"/>
      <c r="P3471" s="246"/>
      <c r="Q3471" s="246"/>
      <c r="R3471" s="246"/>
      <c r="S3471" s="246"/>
      <c r="T3471" s="246"/>
      <c r="U3471" s="246"/>
      <c r="V3471" s="246"/>
      <c r="W3471" s="246"/>
      <c r="X3471" s="246"/>
      <c r="Y3471" s="246"/>
      <c r="Z3471" s="246"/>
      <c r="AA3471" s="246"/>
      <c r="AB3471" s="246"/>
      <c r="AC3471" s="246"/>
      <c r="AD3471" s="246"/>
      <c r="AE3471" s="246"/>
      <c r="AF3471" s="246"/>
      <c r="AG3471" s="246"/>
      <c r="AH3471" s="246"/>
      <c r="AI3471" s="246"/>
      <c r="AJ3471" s="246"/>
      <c r="AK3471" s="246"/>
      <c r="AL3471" s="246"/>
    </row>
    <row r="3472" spans="3:38" s="47" customFormat="1" ht="38.25" customHeight="1" x14ac:dyDescent="0.25">
      <c r="C3472" s="243"/>
      <c r="H3472" s="243"/>
      <c r="L3472" s="282"/>
      <c r="M3472" s="243"/>
      <c r="O3472" s="243"/>
      <c r="P3472" s="246"/>
      <c r="Q3472" s="246"/>
      <c r="R3472" s="246"/>
      <c r="S3472" s="246"/>
      <c r="T3472" s="246"/>
      <c r="U3472" s="246"/>
      <c r="V3472" s="246"/>
      <c r="W3472" s="246"/>
      <c r="X3472" s="246"/>
      <c r="Y3472" s="246"/>
      <c r="Z3472" s="246"/>
      <c r="AA3472" s="246"/>
      <c r="AB3472" s="246"/>
      <c r="AC3472" s="246"/>
      <c r="AD3472" s="246"/>
      <c r="AE3472" s="246"/>
      <c r="AF3472" s="246"/>
      <c r="AG3472" s="246"/>
      <c r="AH3472" s="246"/>
      <c r="AI3472" s="246"/>
      <c r="AJ3472" s="246"/>
      <c r="AK3472" s="246"/>
      <c r="AL3472" s="246"/>
    </row>
    <row r="3473" spans="3:38" s="47" customFormat="1" ht="38.25" customHeight="1" x14ac:dyDescent="0.25">
      <c r="C3473" s="243"/>
      <c r="H3473" s="243"/>
      <c r="L3473" s="282"/>
      <c r="M3473" s="243"/>
      <c r="O3473" s="243"/>
      <c r="P3473" s="246"/>
      <c r="Q3473" s="246"/>
      <c r="R3473" s="246"/>
      <c r="S3473" s="246"/>
      <c r="T3473" s="246"/>
      <c r="U3473" s="246"/>
      <c r="V3473" s="246"/>
      <c r="W3473" s="246"/>
      <c r="X3473" s="246"/>
      <c r="Y3473" s="246"/>
      <c r="Z3473" s="246"/>
      <c r="AA3473" s="246"/>
      <c r="AB3473" s="246"/>
      <c r="AC3473" s="246"/>
      <c r="AD3473" s="246"/>
      <c r="AE3473" s="246"/>
      <c r="AF3473" s="246"/>
      <c r="AG3473" s="246"/>
      <c r="AH3473" s="246"/>
      <c r="AI3473" s="246"/>
      <c r="AJ3473" s="246"/>
      <c r="AK3473" s="246"/>
      <c r="AL3473" s="246"/>
    </row>
    <row r="3474" spans="3:38" s="47" customFormat="1" ht="38.25" customHeight="1" x14ac:dyDescent="0.25">
      <c r="C3474" s="243"/>
      <c r="H3474" s="243"/>
      <c r="L3474" s="282"/>
      <c r="M3474" s="243"/>
      <c r="O3474" s="243"/>
      <c r="P3474" s="246"/>
      <c r="Q3474" s="246"/>
      <c r="R3474" s="246"/>
      <c r="S3474" s="246"/>
      <c r="T3474" s="246"/>
      <c r="U3474" s="246"/>
      <c r="V3474" s="246"/>
      <c r="W3474" s="246"/>
      <c r="X3474" s="246"/>
      <c r="Y3474" s="246"/>
      <c r="Z3474" s="246"/>
      <c r="AA3474" s="246"/>
      <c r="AB3474" s="246"/>
      <c r="AC3474" s="246"/>
      <c r="AD3474" s="246"/>
      <c r="AE3474" s="246"/>
      <c r="AF3474" s="246"/>
      <c r="AG3474" s="246"/>
      <c r="AH3474" s="246"/>
      <c r="AI3474" s="246"/>
      <c r="AJ3474" s="246"/>
      <c r="AK3474" s="246"/>
      <c r="AL3474" s="246"/>
    </row>
    <row r="3475" spans="3:38" s="47" customFormat="1" ht="38.25" customHeight="1" x14ac:dyDescent="0.25">
      <c r="C3475" s="243"/>
      <c r="H3475" s="243"/>
      <c r="L3475" s="282"/>
      <c r="M3475" s="243"/>
      <c r="O3475" s="243"/>
      <c r="P3475" s="246"/>
      <c r="Q3475" s="246"/>
      <c r="R3475" s="246"/>
      <c r="S3475" s="246"/>
      <c r="T3475" s="246"/>
      <c r="U3475" s="246"/>
      <c r="V3475" s="246"/>
      <c r="W3475" s="246"/>
      <c r="X3475" s="246"/>
      <c r="Y3475" s="246"/>
      <c r="Z3475" s="246"/>
      <c r="AA3475" s="246"/>
      <c r="AB3475" s="246"/>
      <c r="AC3475" s="246"/>
      <c r="AD3475" s="246"/>
      <c r="AE3475" s="246"/>
      <c r="AF3475" s="246"/>
      <c r="AG3475" s="246"/>
      <c r="AH3475" s="246"/>
      <c r="AI3475" s="246"/>
      <c r="AJ3475" s="246"/>
      <c r="AK3475" s="246"/>
      <c r="AL3475" s="246"/>
    </row>
    <row r="3476" spans="3:38" s="47" customFormat="1" ht="38.25" customHeight="1" x14ac:dyDescent="0.25">
      <c r="C3476" s="243"/>
      <c r="H3476" s="243"/>
      <c r="L3476" s="282"/>
      <c r="M3476" s="243"/>
      <c r="O3476" s="243"/>
      <c r="P3476" s="246"/>
      <c r="Q3476" s="246"/>
      <c r="R3476" s="246"/>
      <c r="S3476" s="246"/>
      <c r="T3476" s="246"/>
      <c r="U3476" s="246"/>
      <c r="V3476" s="246"/>
      <c r="W3476" s="246"/>
      <c r="X3476" s="246"/>
      <c r="Y3476" s="246"/>
      <c r="Z3476" s="246"/>
      <c r="AA3476" s="246"/>
      <c r="AB3476" s="246"/>
      <c r="AC3476" s="246"/>
      <c r="AD3476" s="246"/>
      <c r="AE3476" s="246"/>
      <c r="AF3476" s="246"/>
      <c r="AG3476" s="246"/>
      <c r="AH3476" s="246"/>
      <c r="AI3476" s="246"/>
      <c r="AJ3476" s="246"/>
      <c r="AK3476" s="246"/>
      <c r="AL3476" s="246"/>
    </row>
    <row r="3477" spans="3:38" s="47" customFormat="1" ht="38.25" customHeight="1" x14ac:dyDescent="0.25">
      <c r="C3477" s="243"/>
      <c r="H3477" s="243"/>
      <c r="L3477" s="282"/>
      <c r="M3477" s="243"/>
      <c r="O3477" s="243"/>
      <c r="P3477" s="246"/>
      <c r="Q3477" s="246"/>
      <c r="R3477" s="246"/>
      <c r="S3477" s="246"/>
      <c r="T3477" s="246"/>
      <c r="U3477" s="246"/>
      <c r="V3477" s="246"/>
      <c r="W3477" s="246"/>
      <c r="X3477" s="246"/>
      <c r="Y3477" s="246"/>
      <c r="Z3477" s="246"/>
      <c r="AA3477" s="246"/>
      <c r="AB3477" s="246"/>
      <c r="AC3477" s="246"/>
      <c r="AD3477" s="246"/>
      <c r="AE3477" s="246"/>
      <c r="AF3477" s="246"/>
      <c r="AG3477" s="246"/>
      <c r="AH3477" s="246"/>
      <c r="AI3477" s="246"/>
      <c r="AJ3477" s="246"/>
      <c r="AK3477" s="246"/>
      <c r="AL3477" s="246"/>
    </row>
    <row r="3478" spans="3:38" s="47" customFormat="1" ht="38.25" customHeight="1" x14ac:dyDescent="0.25">
      <c r="C3478" s="243"/>
      <c r="H3478" s="243"/>
      <c r="L3478" s="282"/>
      <c r="M3478" s="243"/>
      <c r="O3478" s="243"/>
      <c r="P3478" s="246"/>
      <c r="Q3478" s="246"/>
      <c r="R3478" s="246"/>
      <c r="S3478" s="246"/>
      <c r="T3478" s="246"/>
      <c r="U3478" s="246"/>
      <c r="V3478" s="246"/>
      <c r="W3478" s="246"/>
      <c r="X3478" s="246"/>
      <c r="Y3478" s="246"/>
      <c r="Z3478" s="246"/>
      <c r="AA3478" s="246"/>
      <c r="AB3478" s="246"/>
      <c r="AC3478" s="246"/>
      <c r="AD3478" s="246"/>
      <c r="AE3478" s="246"/>
      <c r="AF3478" s="246"/>
      <c r="AG3478" s="246"/>
      <c r="AH3478" s="246"/>
      <c r="AI3478" s="246"/>
      <c r="AJ3478" s="246"/>
      <c r="AK3478" s="246"/>
      <c r="AL3478" s="246"/>
    </row>
    <row r="3479" spans="3:38" s="47" customFormat="1" ht="38.25" customHeight="1" x14ac:dyDescent="0.25">
      <c r="C3479" s="243"/>
      <c r="H3479" s="243"/>
      <c r="L3479" s="282"/>
      <c r="M3479" s="243"/>
      <c r="O3479" s="243"/>
      <c r="P3479" s="246"/>
      <c r="Q3479" s="246"/>
      <c r="R3479" s="246"/>
      <c r="S3479" s="246"/>
      <c r="T3479" s="246"/>
      <c r="U3479" s="246"/>
      <c r="V3479" s="246"/>
      <c r="W3479" s="246"/>
      <c r="X3479" s="246"/>
      <c r="Y3479" s="246"/>
      <c r="Z3479" s="246"/>
      <c r="AA3479" s="246"/>
      <c r="AB3479" s="246"/>
      <c r="AC3479" s="246"/>
      <c r="AD3479" s="246"/>
      <c r="AE3479" s="246"/>
      <c r="AF3479" s="246"/>
      <c r="AG3479" s="246"/>
      <c r="AH3479" s="246"/>
      <c r="AI3479" s="246"/>
      <c r="AJ3479" s="246"/>
      <c r="AK3479" s="246"/>
      <c r="AL3479" s="246"/>
    </row>
    <row r="3480" spans="3:38" s="47" customFormat="1" ht="38.25" customHeight="1" x14ac:dyDescent="0.25">
      <c r="C3480" s="243"/>
      <c r="H3480" s="243"/>
      <c r="L3480" s="282"/>
      <c r="M3480" s="243"/>
      <c r="O3480" s="243"/>
      <c r="P3480" s="246"/>
      <c r="Q3480" s="246"/>
      <c r="R3480" s="246"/>
      <c r="S3480" s="246"/>
      <c r="T3480" s="246"/>
      <c r="U3480" s="246"/>
      <c r="V3480" s="246"/>
      <c r="W3480" s="246"/>
      <c r="X3480" s="246"/>
      <c r="Y3480" s="246"/>
      <c r="Z3480" s="246"/>
      <c r="AA3480" s="246"/>
      <c r="AB3480" s="246"/>
      <c r="AC3480" s="246"/>
      <c r="AD3480" s="246"/>
      <c r="AE3480" s="246"/>
      <c r="AF3480" s="246"/>
      <c r="AG3480" s="246"/>
      <c r="AH3480" s="246"/>
      <c r="AI3480" s="246"/>
      <c r="AJ3480" s="246"/>
      <c r="AK3480" s="246"/>
      <c r="AL3480" s="246"/>
    </row>
    <row r="3481" spans="3:38" s="47" customFormat="1" ht="38.25" customHeight="1" x14ac:dyDescent="0.25">
      <c r="C3481" s="243"/>
      <c r="H3481" s="243"/>
      <c r="L3481" s="282"/>
      <c r="M3481" s="243"/>
      <c r="O3481" s="243"/>
      <c r="P3481" s="246"/>
      <c r="Q3481" s="246"/>
      <c r="R3481" s="246"/>
      <c r="S3481" s="246"/>
      <c r="T3481" s="246"/>
      <c r="U3481" s="246"/>
      <c r="V3481" s="246"/>
      <c r="W3481" s="246"/>
      <c r="X3481" s="246"/>
      <c r="Y3481" s="246"/>
      <c r="Z3481" s="246"/>
      <c r="AA3481" s="246"/>
      <c r="AB3481" s="246"/>
      <c r="AC3481" s="246"/>
      <c r="AD3481" s="246"/>
      <c r="AE3481" s="246"/>
      <c r="AF3481" s="246"/>
      <c r="AG3481" s="246"/>
      <c r="AH3481" s="246"/>
      <c r="AI3481" s="246"/>
      <c r="AJ3481" s="246"/>
      <c r="AK3481" s="246"/>
      <c r="AL3481" s="246"/>
    </row>
    <row r="3482" spans="3:38" s="47" customFormat="1" ht="38.25" customHeight="1" x14ac:dyDescent="0.25">
      <c r="C3482" s="243"/>
      <c r="H3482" s="243"/>
      <c r="L3482" s="282"/>
      <c r="M3482" s="243"/>
      <c r="O3482" s="243"/>
      <c r="P3482" s="246"/>
      <c r="Q3482" s="246"/>
      <c r="R3482" s="246"/>
      <c r="S3482" s="246"/>
      <c r="T3482" s="246"/>
      <c r="U3482" s="246"/>
      <c r="V3482" s="246"/>
      <c r="W3482" s="246"/>
      <c r="X3482" s="246"/>
      <c r="Y3482" s="246"/>
      <c r="Z3482" s="246"/>
      <c r="AA3482" s="246"/>
      <c r="AB3482" s="246"/>
      <c r="AC3482" s="246"/>
      <c r="AD3482" s="246"/>
      <c r="AE3482" s="246"/>
      <c r="AF3482" s="246"/>
      <c r="AG3482" s="246"/>
      <c r="AH3482" s="246"/>
      <c r="AI3482" s="246"/>
      <c r="AJ3482" s="246"/>
      <c r="AK3482" s="246"/>
      <c r="AL3482" s="246"/>
    </row>
    <row r="3483" spans="3:38" s="47" customFormat="1" ht="38.25" customHeight="1" x14ac:dyDescent="0.25">
      <c r="C3483" s="243"/>
      <c r="H3483" s="243"/>
      <c r="L3483" s="282"/>
      <c r="M3483" s="243"/>
      <c r="O3483" s="243"/>
      <c r="P3483" s="246"/>
      <c r="Q3483" s="246"/>
      <c r="R3483" s="246"/>
      <c r="S3483" s="246"/>
      <c r="T3483" s="246"/>
      <c r="U3483" s="246"/>
      <c r="V3483" s="246"/>
      <c r="W3483" s="246"/>
      <c r="X3483" s="246"/>
      <c r="Y3483" s="246"/>
      <c r="Z3483" s="246"/>
      <c r="AA3483" s="246"/>
      <c r="AB3483" s="246"/>
      <c r="AC3483" s="246"/>
      <c r="AD3483" s="246"/>
      <c r="AE3483" s="246"/>
      <c r="AF3483" s="246"/>
      <c r="AG3483" s="246"/>
      <c r="AH3483" s="246"/>
      <c r="AI3483" s="246"/>
      <c r="AJ3483" s="246"/>
      <c r="AK3483" s="246"/>
      <c r="AL3483" s="246"/>
    </row>
    <row r="3484" spans="3:38" s="47" customFormat="1" ht="38.25" customHeight="1" x14ac:dyDescent="0.25">
      <c r="C3484" s="243"/>
      <c r="H3484" s="243"/>
      <c r="L3484" s="282"/>
      <c r="M3484" s="243"/>
      <c r="O3484" s="243"/>
      <c r="P3484" s="246"/>
      <c r="Q3484" s="246"/>
      <c r="R3484" s="246"/>
      <c r="S3484" s="246"/>
      <c r="T3484" s="246"/>
      <c r="U3484" s="246"/>
      <c r="V3484" s="246"/>
      <c r="W3484" s="246"/>
      <c r="X3484" s="246"/>
      <c r="Y3484" s="246"/>
      <c r="Z3484" s="246"/>
      <c r="AA3484" s="246"/>
      <c r="AB3484" s="246"/>
      <c r="AC3484" s="246"/>
      <c r="AD3484" s="246"/>
      <c r="AE3484" s="246"/>
      <c r="AF3484" s="246"/>
      <c r="AG3484" s="246"/>
      <c r="AH3484" s="246"/>
      <c r="AI3484" s="246"/>
      <c r="AJ3484" s="246"/>
      <c r="AK3484" s="246"/>
      <c r="AL3484" s="246"/>
    </row>
    <row r="3485" spans="3:38" s="47" customFormat="1" ht="38.25" customHeight="1" x14ac:dyDescent="0.25">
      <c r="C3485" s="243"/>
      <c r="H3485" s="243"/>
      <c r="L3485" s="282"/>
      <c r="M3485" s="243"/>
      <c r="O3485" s="243"/>
      <c r="P3485" s="246"/>
      <c r="Q3485" s="246"/>
      <c r="R3485" s="246"/>
      <c r="S3485" s="246"/>
      <c r="T3485" s="246"/>
      <c r="U3485" s="246"/>
      <c r="V3485" s="246"/>
      <c r="W3485" s="246"/>
      <c r="X3485" s="246"/>
      <c r="Y3485" s="246"/>
      <c r="Z3485" s="246"/>
      <c r="AA3485" s="246"/>
      <c r="AB3485" s="246"/>
      <c r="AC3485" s="246"/>
      <c r="AD3485" s="246"/>
      <c r="AE3485" s="246"/>
      <c r="AF3485" s="246"/>
      <c r="AG3485" s="246"/>
      <c r="AH3485" s="246"/>
      <c r="AI3485" s="246"/>
      <c r="AJ3485" s="246"/>
      <c r="AK3485" s="246"/>
      <c r="AL3485" s="246"/>
    </row>
    <row r="3486" spans="3:38" s="47" customFormat="1" ht="38.25" customHeight="1" x14ac:dyDescent="0.25">
      <c r="C3486" s="243"/>
      <c r="H3486" s="243"/>
      <c r="L3486" s="282"/>
      <c r="M3486" s="243"/>
      <c r="O3486" s="243"/>
      <c r="P3486" s="246"/>
      <c r="Q3486" s="246"/>
      <c r="R3486" s="246"/>
      <c r="S3486" s="246"/>
      <c r="T3486" s="246"/>
      <c r="U3486" s="246"/>
      <c r="V3486" s="246"/>
      <c r="W3486" s="246"/>
      <c r="X3486" s="246"/>
      <c r="Y3486" s="246"/>
      <c r="Z3486" s="246"/>
      <c r="AA3486" s="246"/>
      <c r="AB3486" s="246"/>
      <c r="AC3486" s="246"/>
      <c r="AD3486" s="246"/>
      <c r="AE3486" s="246"/>
      <c r="AF3486" s="246"/>
      <c r="AG3486" s="246"/>
      <c r="AH3486" s="246"/>
      <c r="AI3486" s="246"/>
      <c r="AJ3486" s="246"/>
      <c r="AK3486" s="246"/>
      <c r="AL3486" s="246"/>
    </row>
    <row r="3487" spans="3:38" s="47" customFormat="1" ht="38.25" customHeight="1" x14ac:dyDescent="0.25">
      <c r="C3487" s="243"/>
      <c r="H3487" s="243"/>
      <c r="L3487" s="282"/>
      <c r="M3487" s="243"/>
      <c r="O3487" s="243"/>
      <c r="P3487" s="246"/>
      <c r="Q3487" s="246"/>
      <c r="R3487" s="246"/>
      <c r="S3487" s="246"/>
      <c r="T3487" s="246"/>
      <c r="U3487" s="246"/>
      <c r="V3487" s="246"/>
      <c r="W3487" s="246"/>
      <c r="X3487" s="246"/>
      <c r="Y3487" s="246"/>
      <c r="Z3487" s="246"/>
      <c r="AA3487" s="246"/>
      <c r="AB3487" s="246"/>
      <c r="AC3487" s="246"/>
      <c r="AD3487" s="246"/>
      <c r="AE3487" s="246"/>
      <c r="AF3487" s="246"/>
      <c r="AG3487" s="246"/>
      <c r="AH3487" s="246"/>
      <c r="AI3487" s="246"/>
      <c r="AJ3487" s="246"/>
      <c r="AK3487" s="246"/>
      <c r="AL3487" s="246"/>
    </row>
    <row r="3488" spans="3:38" s="47" customFormat="1" ht="38.25" customHeight="1" x14ac:dyDescent="0.25">
      <c r="C3488" s="243"/>
      <c r="H3488" s="243"/>
      <c r="L3488" s="282"/>
      <c r="M3488" s="243"/>
      <c r="O3488" s="243"/>
      <c r="P3488" s="246"/>
      <c r="Q3488" s="246"/>
      <c r="R3488" s="246"/>
      <c r="S3488" s="246"/>
      <c r="T3488" s="246"/>
      <c r="U3488" s="246"/>
      <c r="V3488" s="246"/>
      <c r="W3488" s="246"/>
      <c r="X3488" s="246"/>
      <c r="Y3488" s="246"/>
      <c r="Z3488" s="246"/>
      <c r="AA3488" s="246"/>
      <c r="AB3488" s="246"/>
      <c r="AC3488" s="246"/>
      <c r="AD3488" s="246"/>
      <c r="AE3488" s="246"/>
      <c r="AF3488" s="246"/>
      <c r="AG3488" s="246"/>
      <c r="AH3488" s="246"/>
      <c r="AI3488" s="246"/>
      <c r="AJ3488" s="246"/>
      <c r="AK3488" s="246"/>
      <c r="AL3488" s="246"/>
    </row>
    <row r="3489" spans="3:38" s="47" customFormat="1" ht="38.25" customHeight="1" x14ac:dyDescent="0.25">
      <c r="C3489" s="243"/>
      <c r="H3489" s="243"/>
      <c r="L3489" s="282"/>
      <c r="M3489" s="243"/>
      <c r="O3489" s="243"/>
      <c r="P3489" s="246"/>
      <c r="Q3489" s="246"/>
      <c r="R3489" s="246"/>
      <c r="S3489" s="246"/>
      <c r="T3489" s="246"/>
      <c r="U3489" s="246"/>
      <c r="V3489" s="246"/>
      <c r="W3489" s="246"/>
      <c r="X3489" s="246"/>
      <c r="Y3489" s="246"/>
      <c r="Z3489" s="246"/>
      <c r="AA3489" s="246"/>
      <c r="AB3489" s="246"/>
      <c r="AC3489" s="246"/>
      <c r="AD3489" s="246"/>
      <c r="AE3489" s="246"/>
      <c r="AF3489" s="246"/>
      <c r="AG3489" s="246"/>
      <c r="AH3489" s="246"/>
      <c r="AI3489" s="246"/>
      <c r="AJ3489" s="246"/>
      <c r="AK3489" s="246"/>
      <c r="AL3489" s="246"/>
    </row>
    <row r="3490" spans="3:38" s="47" customFormat="1" ht="38.25" customHeight="1" x14ac:dyDescent="0.25">
      <c r="C3490" s="243"/>
      <c r="H3490" s="243"/>
      <c r="L3490" s="282"/>
      <c r="M3490" s="243"/>
      <c r="O3490" s="243"/>
      <c r="P3490" s="246"/>
      <c r="Q3490" s="246"/>
      <c r="R3490" s="246"/>
      <c r="S3490" s="246"/>
      <c r="T3490" s="246"/>
      <c r="U3490" s="246"/>
      <c r="V3490" s="246"/>
      <c r="W3490" s="246"/>
      <c r="X3490" s="246"/>
      <c r="Y3490" s="246"/>
      <c r="Z3490" s="246"/>
      <c r="AA3490" s="246"/>
      <c r="AB3490" s="246"/>
      <c r="AC3490" s="246"/>
      <c r="AD3490" s="246"/>
      <c r="AE3490" s="246"/>
      <c r="AF3490" s="246"/>
      <c r="AG3490" s="246"/>
      <c r="AH3490" s="246"/>
      <c r="AI3490" s="246"/>
      <c r="AJ3490" s="246"/>
      <c r="AK3490" s="246"/>
      <c r="AL3490" s="246"/>
    </row>
    <row r="3491" spans="3:38" s="47" customFormat="1" ht="38.25" customHeight="1" x14ac:dyDescent="0.25">
      <c r="C3491" s="243"/>
      <c r="H3491" s="243"/>
      <c r="L3491" s="282"/>
      <c r="M3491" s="243"/>
      <c r="O3491" s="243"/>
      <c r="P3491" s="246"/>
      <c r="Q3491" s="246"/>
      <c r="R3491" s="246"/>
      <c r="S3491" s="246"/>
      <c r="T3491" s="246"/>
      <c r="U3491" s="246"/>
      <c r="V3491" s="246"/>
      <c r="W3491" s="246"/>
      <c r="X3491" s="246"/>
      <c r="Y3491" s="246"/>
      <c r="Z3491" s="246"/>
      <c r="AA3491" s="246"/>
      <c r="AB3491" s="246"/>
      <c r="AC3491" s="246"/>
      <c r="AD3491" s="246"/>
      <c r="AE3491" s="246"/>
      <c r="AF3491" s="246"/>
      <c r="AG3491" s="246"/>
      <c r="AH3491" s="246"/>
      <c r="AI3491" s="246"/>
      <c r="AJ3491" s="246"/>
      <c r="AK3491" s="246"/>
      <c r="AL3491" s="246"/>
    </row>
    <row r="3492" spans="3:38" s="47" customFormat="1" ht="38.25" customHeight="1" x14ac:dyDescent="0.25">
      <c r="C3492" s="243"/>
      <c r="H3492" s="243"/>
      <c r="L3492" s="282"/>
      <c r="M3492" s="243"/>
      <c r="O3492" s="243"/>
      <c r="P3492" s="246"/>
      <c r="Q3492" s="246"/>
      <c r="R3492" s="246"/>
      <c r="S3492" s="246"/>
      <c r="T3492" s="246"/>
      <c r="U3492" s="246"/>
      <c r="V3492" s="246"/>
      <c r="W3492" s="246"/>
      <c r="X3492" s="246"/>
      <c r="Y3492" s="246"/>
      <c r="Z3492" s="246"/>
      <c r="AA3492" s="246"/>
      <c r="AB3492" s="246"/>
      <c r="AC3492" s="246"/>
      <c r="AD3492" s="246"/>
      <c r="AE3492" s="246"/>
      <c r="AF3492" s="246"/>
      <c r="AG3492" s="246"/>
      <c r="AH3492" s="246"/>
      <c r="AI3492" s="246"/>
      <c r="AJ3492" s="246"/>
      <c r="AK3492" s="246"/>
      <c r="AL3492" s="246"/>
    </row>
    <row r="3493" spans="3:38" s="47" customFormat="1" ht="38.25" customHeight="1" x14ac:dyDescent="0.25">
      <c r="C3493" s="243"/>
      <c r="H3493" s="243"/>
      <c r="L3493" s="282"/>
      <c r="M3493" s="243"/>
      <c r="O3493" s="243"/>
      <c r="P3493" s="246"/>
      <c r="Q3493" s="246"/>
      <c r="R3493" s="246"/>
      <c r="S3493" s="246"/>
      <c r="T3493" s="246"/>
      <c r="U3493" s="246"/>
      <c r="V3493" s="246"/>
      <c r="W3493" s="246"/>
      <c r="X3493" s="246"/>
      <c r="Y3493" s="246"/>
      <c r="Z3493" s="246"/>
      <c r="AA3493" s="246"/>
      <c r="AB3493" s="246"/>
      <c r="AC3493" s="246"/>
      <c r="AD3493" s="246"/>
      <c r="AE3493" s="246"/>
      <c r="AF3493" s="246"/>
      <c r="AG3493" s="246"/>
      <c r="AH3493" s="246"/>
      <c r="AI3493" s="246"/>
      <c r="AJ3493" s="246"/>
      <c r="AK3493" s="246"/>
      <c r="AL3493" s="246"/>
    </row>
    <row r="3494" spans="3:38" s="47" customFormat="1" ht="38.25" customHeight="1" x14ac:dyDescent="0.25">
      <c r="C3494" s="243"/>
      <c r="H3494" s="243"/>
      <c r="L3494" s="282"/>
      <c r="M3494" s="243"/>
      <c r="O3494" s="243"/>
      <c r="P3494" s="246"/>
      <c r="Q3494" s="246"/>
      <c r="R3494" s="246"/>
      <c r="S3494" s="246"/>
      <c r="T3494" s="246"/>
      <c r="U3494" s="246"/>
      <c r="V3494" s="246"/>
      <c r="W3494" s="246"/>
      <c r="X3494" s="246"/>
      <c r="Y3494" s="246"/>
      <c r="Z3494" s="246"/>
      <c r="AA3494" s="246"/>
      <c r="AB3494" s="246"/>
      <c r="AC3494" s="246"/>
      <c r="AD3494" s="246"/>
      <c r="AE3494" s="246"/>
      <c r="AF3494" s="246"/>
      <c r="AG3494" s="246"/>
      <c r="AH3494" s="246"/>
      <c r="AI3494" s="246"/>
      <c r="AJ3494" s="246"/>
      <c r="AK3494" s="246"/>
      <c r="AL3494" s="246"/>
    </row>
    <row r="3495" spans="3:38" s="47" customFormat="1" ht="38.25" customHeight="1" x14ac:dyDescent="0.25">
      <c r="C3495" s="243"/>
      <c r="H3495" s="243"/>
      <c r="L3495" s="282"/>
      <c r="M3495" s="243"/>
      <c r="O3495" s="243"/>
      <c r="P3495" s="246"/>
      <c r="Q3495" s="246"/>
      <c r="R3495" s="246"/>
      <c r="S3495" s="246"/>
      <c r="T3495" s="246"/>
      <c r="U3495" s="246"/>
      <c r="V3495" s="246"/>
      <c r="W3495" s="246"/>
      <c r="X3495" s="246"/>
      <c r="Y3495" s="246"/>
      <c r="Z3495" s="246"/>
      <c r="AA3495" s="246"/>
      <c r="AB3495" s="246"/>
      <c r="AC3495" s="246"/>
      <c r="AD3495" s="246"/>
      <c r="AE3495" s="246"/>
      <c r="AF3495" s="246"/>
      <c r="AG3495" s="246"/>
      <c r="AH3495" s="246"/>
      <c r="AI3495" s="246"/>
      <c r="AJ3495" s="246"/>
      <c r="AK3495" s="246"/>
      <c r="AL3495" s="246"/>
    </row>
    <row r="3496" spans="3:38" s="47" customFormat="1" ht="38.25" customHeight="1" x14ac:dyDescent="0.25">
      <c r="C3496" s="243"/>
      <c r="H3496" s="243"/>
      <c r="L3496" s="282"/>
      <c r="M3496" s="243"/>
      <c r="O3496" s="243"/>
      <c r="P3496" s="246"/>
      <c r="Q3496" s="246"/>
      <c r="R3496" s="246"/>
      <c r="S3496" s="246"/>
      <c r="T3496" s="246"/>
      <c r="U3496" s="246"/>
      <c r="V3496" s="246"/>
      <c r="W3496" s="246"/>
      <c r="X3496" s="246"/>
      <c r="Y3496" s="246"/>
      <c r="Z3496" s="246"/>
      <c r="AA3496" s="246"/>
      <c r="AB3496" s="246"/>
      <c r="AC3496" s="246"/>
      <c r="AD3496" s="246"/>
      <c r="AE3496" s="246"/>
      <c r="AF3496" s="246"/>
      <c r="AG3496" s="246"/>
      <c r="AH3496" s="246"/>
      <c r="AI3496" s="246"/>
      <c r="AJ3496" s="246"/>
      <c r="AK3496" s="246"/>
      <c r="AL3496" s="246"/>
    </row>
    <row r="3497" spans="3:38" s="47" customFormat="1" ht="38.25" customHeight="1" x14ac:dyDescent="0.25">
      <c r="C3497" s="243"/>
      <c r="H3497" s="243"/>
      <c r="L3497" s="282"/>
      <c r="M3497" s="243"/>
      <c r="O3497" s="243"/>
      <c r="P3497" s="246"/>
      <c r="Q3497" s="246"/>
      <c r="R3497" s="246"/>
      <c r="S3497" s="246"/>
      <c r="T3497" s="246"/>
      <c r="U3497" s="246"/>
      <c r="V3497" s="246"/>
      <c r="W3497" s="246"/>
      <c r="X3497" s="246"/>
      <c r="Y3497" s="246"/>
      <c r="Z3497" s="246"/>
      <c r="AA3497" s="246"/>
      <c r="AB3497" s="246"/>
      <c r="AC3497" s="246"/>
      <c r="AD3497" s="246"/>
      <c r="AE3497" s="246"/>
      <c r="AF3497" s="246"/>
      <c r="AG3497" s="246"/>
      <c r="AH3497" s="246"/>
      <c r="AI3497" s="246"/>
      <c r="AJ3497" s="246"/>
      <c r="AK3497" s="246"/>
      <c r="AL3497" s="246"/>
    </row>
    <row r="3498" spans="3:38" s="47" customFormat="1" ht="38.25" customHeight="1" x14ac:dyDescent="0.25">
      <c r="C3498" s="243"/>
      <c r="H3498" s="243"/>
      <c r="L3498" s="282"/>
      <c r="M3498" s="243"/>
      <c r="O3498" s="243"/>
      <c r="P3498" s="246"/>
      <c r="Q3498" s="246"/>
      <c r="R3498" s="246"/>
      <c r="S3498" s="246"/>
      <c r="T3498" s="246"/>
      <c r="U3498" s="246"/>
      <c r="V3498" s="246"/>
      <c r="W3498" s="246"/>
      <c r="X3498" s="246"/>
      <c r="Y3498" s="246"/>
      <c r="Z3498" s="246"/>
      <c r="AA3498" s="246"/>
      <c r="AB3498" s="246"/>
      <c r="AC3498" s="246"/>
      <c r="AD3498" s="246"/>
      <c r="AE3498" s="246"/>
      <c r="AF3498" s="246"/>
      <c r="AG3498" s="246"/>
      <c r="AH3498" s="246"/>
      <c r="AI3498" s="246"/>
      <c r="AJ3498" s="246"/>
      <c r="AK3498" s="246"/>
      <c r="AL3498" s="246"/>
    </row>
    <row r="3499" spans="3:38" s="47" customFormat="1" ht="38.25" customHeight="1" x14ac:dyDescent="0.25">
      <c r="C3499" s="243"/>
      <c r="H3499" s="243"/>
      <c r="L3499" s="282"/>
      <c r="M3499" s="243"/>
      <c r="O3499" s="243"/>
      <c r="P3499" s="246"/>
      <c r="Q3499" s="246"/>
      <c r="R3499" s="246"/>
      <c r="S3499" s="246"/>
      <c r="T3499" s="246"/>
      <c r="U3499" s="246"/>
      <c r="V3499" s="246"/>
      <c r="W3499" s="246"/>
      <c r="X3499" s="246"/>
      <c r="Y3499" s="246"/>
      <c r="Z3499" s="246"/>
      <c r="AA3499" s="246"/>
      <c r="AB3499" s="246"/>
      <c r="AC3499" s="246"/>
      <c r="AD3499" s="246"/>
      <c r="AE3499" s="246"/>
      <c r="AF3499" s="246"/>
      <c r="AG3499" s="246"/>
      <c r="AH3499" s="246"/>
      <c r="AI3499" s="246"/>
      <c r="AJ3499" s="246"/>
      <c r="AK3499" s="246"/>
      <c r="AL3499" s="246"/>
    </row>
    <row r="3500" spans="3:38" s="47" customFormat="1" ht="38.25" customHeight="1" x14ac:dyDescent="0.25">
      <c r="C3500" s="243"/>
      <c r="H3500" s="243"/>
      <c r="L3500" s="282"/>
      <c r="M3500" s="243"/>
      <c r="O3500" s="243"/>
      <c r="P3500" s="246"/>
      <c r="Q3500" s="246"/>
      <c r="R3500" s="246"/>
      <c r="S3500" s="246"/>
      <c r="T3500" s="246"/>
      <c r="U3500" s="246"/>
      <c r="V3500" s="246"/>
      <c r="W3500" s="246"/>
      <c r="X3500" s="246"/>
      <c r="Y3500" s="246"/>
      <c r="Z3500" s="246"/>
      <c r="AA3500" s="246"/>
      <c r="AB3500" s="246"/>
      <c r="AC3500" s="246"/>
      <c r="AD3500" s="246"/>
      <c r="AE3500" s="246"/>
      <c r="AF3500" s="246"/>
      <c r="AG3500" s="246"/>
      <c r="AH3500" s="246"/>
      <c r="AI3500" s="246"/>
      <c r="AJ3500" s="246"/>
      <c r="AK3500" s="246"/>
      <c r="AL3500" s="246"/>
    </row>
    <row r="3501" spans="3:38" s="47" customFormat="1" ht="38.25" customHeight="1" x14ac:dyDescent="0.25">
      <c r="C3501" s="243"/>
      <c r="H3501" s="243"/>
      <c r="L3501" s="282"/>
      <c r="M3501" s="243"/>
      <c r="O3501" s="243"/>
      <c r="P3501" s="246"/>
      <c r="Q3501" s="246"/>
      <c r="R3501" s="246"/>
      <c r="S3501" s="246"/>
      <c r="T3501" s="246"/>
      <c r="U3501" s="246"/>
      <c r="V3501" s="246"/>
      <c r="W3501" s="246"/>
      <c r="X3501" s="246"/>
      <c r="Y3501" s="246"/>
      <c r="Z3501" s="246"/>
      <c r="AA3501" s="246"/>
      <c r="AB3501" s="246"/>
      <c r="AC3501" s="246"/>
      <c r="AD3501" s="246"/>
      <c r="AE3501" s="246"/>
      <c r="AF3501" s="246"/>
      <c r="AG3501" s="246"/>
      <c r="AH3501" s="246"/>
      <c r="AI3501" s="246"/>
      <c r="AJ3501" s="246"/>
      <c r="AK3501" s="246"/>
      <c r="AL3501" s="246"/>
    </row>
    <row r="3502" spans="3:38" s="47" customFormat="1" ht="38.25" customHeight="1" x14ac:dyDescent="0.25">
      <c r="C3502" s="243"/>
      <c r="H3502" s="243"/>
      <c r="L3502" s="282"/>
      <c r="M3502" s="243"/>
      <c r="O3502" s="243"/>
      <c r="P3502" s="246"/>
      <c r="Q3502" s="246"/>
      <c r="R3502" s="246"/>
      <c r="S3502" s="246"/>
      <c r="T3502" s="246"/>
      <c r="U3502" s="246"/>
      <c r="V3502" s="246"/>
      <c r="W3502" s="246"/>
      <c r="X3502" s="246"/>
      <c r="Y3502" s="246"/>
      <c r="Z3502" s="246"/>
      <c r="AA3502" s="246"/>
      <c r="AB3502" s="246"/>
      <c r="AC3502" s="246"/>
      <c r="AD3502" s="246"/>
      <c r="AE3502" s="246"/>
      <c r="AF3502" s="246"/>
      <c r="AG3502" s="246"/>
      <c r="AH3502" s="246"/>
      <c r="AI3502" s="246"/>
      <c r="AJ3502" s="246"/>
      <c r="AK3502" s="246"/>
      <c r="AL3502" s="246"/>
    </row>
    <row r="3503" spans="3:38" s="47" customFormat="1" ht="38.25" customHeight="1" x14ac:dyDescent="0.25">
      <c r="C3503" s="243"/>
      <c r="H3503" s="243"/>
      <c r="L3503" s="282"/>
      <c r="M3503" s="243"/>
      <c r="O3503" s="243"/>
      <c r="P3503" s="246"/>
      <c r="Q3503" s="246"/>
      <c r="R3503" s="246"/>
      <c r="S3503" s="246"/>
      <c r="T3503" s="246"/>
      <c r="U3503" s="246"/>
      <c r="V3503" s="246"/>
      <c r="W3503" s="246"/>
      <c r="X3503" s="246"/>
      <c r="Y3503" s="246"/>
      <c r="Z3503" s="246"/>
      <c r="AA3503" s="246"/>
      <c r="AB3503" s="246"/>
      <c r="AC3503" s="246"/>
      <c r="AD3503" s="246"/>
      <c r="AE3503" s="246"/>
      <c r="AF3503" s="246"/>
      <c r="AG3503" s="246"/>
      <c r="AH3503" s="246"/>
      <c r="AI3503" s="246"/>
      <c r="AJ3503" s="246"/>
      <c r="AK3503" s="246"/>
      <c r="AL3503" s="246"/>
    </row>
    <row r="3504" spans="3:38" s="47" customFormat="1" ht="38.25" customHeight="1" x14ac:dyDescent="0.25">
      <c r="C3504" s="243"/>
      <c r="H3504" s="243"/>
      <c r="L3504" s="282"/>
      <c r="M3504" s="243"/>
      <c r="O3504" s="243"/>
      <c r="P3504" s="246"/>
      <c r="Q3504" s="246"/>
      <c r="R3504" s="246"/>
      <c r="S3504" s="246"/>
      <c r="T3504" s="246"/>
      <c r="U3504" s="246"/>
      <c r="V3504" s="246"/>
      <c r="W3504" s="246"/>
      <c r="X3504" s="246"/>
      <c r="Y3504" s="246"/>
      <c r="Z3504" s="246"/>
      <c r="AA3504" s="246"/>
      <c r="AB3504" s="246"/>
      <c r="AC3504" s="246"/>
      <c r="AD3504" s="246"/>
      <c r="AE3504" s="246"/>
      <c r="AF3504" s="246"/>
      <c r="AG3504" s="246"/>
      <c r="AH3504" s="246"/>
      <c r="AI3504" s="246"/>
      <c r="AJ3504" s="246"/>
      <c r="AK3504" s="246"/>
      <c r="AL3504" s="246"/>
    </row>
    <row r="3505" spans="3:38" s="47" customFormat="1" ht="38.25" customHeight="1" x14ac:dyDescent="0.25">
      <c r="C3505" s="243"/>
      <c r="H3505" s="243"/>
      <c r="L3505" s="282"/>
      <c r="M3505" s="243"/>
      <c r="O3505" s="243"/>
      <c r="P3505" s="246"/>
      <c r="Q3505" s="246"/>
      <c r="R3505" s="246"/>
      <c r="S3505" s="246"/>
      <c r="T3505" s="246"/>
      <c r="U3505" s="246"/>
      <c r="V3505" s="246"/>
      <c r="W3505" s="246"/>
      <c r="X3505" s="246"/>
      <c r="Y3505" s="246"/>
      <c r="Z3505" s="246"/>
      <c r="AA3505" s="246"/>
      <c r="AB3505" s="246"/>
      <c r="AC3505" s="246"/>
      <c r="AD3505" s="246"/>
      <c r="AE3505" s="246"/>
      <c r="AF3505" s="246"/>
      <c r="AG3505" s="246"/>
      <c r="AH3505" s="246"/>
      <c r="AI3505" s="246"/>
      <c r="AJ3505" s="246"/>
      <c r="AK3505" s="246"/>
      <c r="AL3505" s="246"/>
    </row>
    <row r="3506" spans="3:38" s="47" customFormat="1" ht="38.25" customHeight="1" x14ac:dyDescent="0.25">
      <c r="C3506" s="243"/>
      <c r="H3506" s="243"/>
      <c r="L3506" s="282"/>
      <c r="M3506" s="243"/>
      <c r="O3506" s="243"/>
      <c r="P3506" s="246"/>
      <c r="Q3506" s="246"/>
      <c r="R3506" s="246"/>
      <c r="S3506" s="246"/>
      <c r="T3506" s="246"/>
      <c r="U3506" s="246"/>
      <c r="V3506" s="246"/>
      <c r="W3506" s="246"/>
      <c r="X3506" s="246"/>
      <c r="Y3506" s="246"/>
      <c r="Z3506" s="246"/>
      <c r="AA3506" s="246"/>
      <c r="AB3506" s="246"/>
      <c r="AC3506" s="246"/>
      <c r="AD3506" s="246"/>
      <c r="AE3506" s="246"/>
      <c r="AF3506" s="246"/>
      <c r="AG3506" s="246"/>
      <c r="AH3506" s="246"/>
      <c r="AI3506" s="246"/>
      <c r="AJ3506" s="246"/>
      <c r="AK3506" s="246"/>
      <c r="AL3506" s="246"/>
    </row>
    <row r="3507" spans="3:38" s="47" customFormat="1" ht="38.25" customHeight="1" x14ac:dyDescent="0.25">
      <c r="C3507" s="243"/>
      <c r="H3507" s="243"/>
      <c r="L3507" s="282"/>
      <c r="M3507" s="243"/>
      <c r="O3507" s="243"/>
      <c r="P3507" s="246"/>
      <c r="Q3507" s="246"/>
      <c r="R3507" s="246"/>
      <c r="S3507" s="246"/>
      <c r="T3507" s="246"/>
      <c r="U3507" s="246"/>
      <c r="V3507" s="246"/>
      <c r="W3507" s="246"/>
      <c r="X3507" s="246"/>
      <c r="Y3507" s="246"/>
      <c r="Z3507" s="246"/>
      <c r="AA3507" s="246"/>
      <c r="AB3507" s="246"/>
      <c r="AC3507" s="246"/>
      <c r="AD3507" s="246"/>
      <c r="AE3507" s="246"/>
      <c r="AF3507" s="246"/>
      <c r="AG3507" s="246"/>
      <c r="AH3507" s="246"/>
      <c r="AI3507" s="246"/>
      <c r="AJ3507" s="246"/>
      <c r="AK3507" s="246"/>
      <c r="AL3507" s="246"/>
    </row>
    <row r="3508" spans="3:38" s="47" customFormat="1" ht="38.25" customHeight="1" x14ac:dyDescent="0.25">
      <c r="C3508" s="243"/>
      <c r="H3508" s="243"/>
      <c r="L3508" s="282"/>
      <c r="M3508" s="243"/>
      <c r="O3508" s="243"/>
      <c r="P3508" s="246"/>
      <c r="Q3508" s="246"/>
      <c r="R3508" s="246"/>
      <c r="S3508" s="246"/>
      <c r="T3508" s="246"/>
      <c r="U3508" s="246"/>
      <c r="V3508" s="246"/>
      <c r="W3508" s="246"/>
      <c r="X3508" s="246"/>
      <c r="Y3508" s="246"/>
      <c r="Z3508" s="246"/>
      <c r="AA3508" s="246"/>
      <c r="AB3508" s="246"/>
      <c r="AC3508" s="246"/>
      <c r="AD3508" s="246"/>
      <c r="AE3508" s="246"/>
      <c r="AF3508" s="246"/>
      <c r="AG3508" s="246"/>
      <c r="AH3508" s="246"/>
      <c r="AI3508" s="246"/>
      <c r="AJ3508" s="246"/>
      <c r="AK3508" s="246"/>
      <c r="AL3508" s="246"/>
    </row>
    <row r="3509" spans="3:38" s="47" customFormat="1" ht="38.25" customHeight="1" x14ac:dyDescent="0.25">
      <c r="C3509" s="243"/>
      <c r="H3509" s="243"/>
      <c r="L3509" s="282"/>
      <c r="M3509" s="243"/>
      <c r="O3509" s="243"/>
      <c r="P3509" s="246"/>
      <c r="Q3509" s="246"/>
      <c r="R3509" s="246"/>
      <c r="S3509" s="246"/>
      <c r="T3509" s="246"/>
      <c r="U3509" s="246"/>
      <c r="V3509" s="246"/>
      <c r="W3509" s="246"/>
      <c r="X3509" s="246"/>
      <c r="Y3509" s="246"/>
      <c r="Z3509" s="246"/>
      <c r="AA3509" s="246"/>
      <c r="AB3509" s="246"/>
      <c r="AC3509" s="246"/>
      <c r="AD3509" s="246"/>
      <c r="AE3509" s="246"/>
      <c r="AF3509" s="246"/>
      <c r="AG3509" s="246"/>
      <c r="AH3509" s="246"/>
      <c r="AI3509" s="246"/>
      <c r="AJ3509" s="246"/>
      <c r="AK3509" s="246"/>
      <c r="AL3509" s="246"/>
    </row>
    <row r="3510" spans="3:38" s="47" customFormat="1" ht="38.25" customHeight="1" x14ac:dyDescent="0.25">
      <c r="C3510" s="243"/>
      <c r="H3510" s="243"/>
      <c r="L3510" s="282"/>
      <c r="M3510" s="243"/>
      <c r="O3510" s="243"/>
      <c r="P3510" s="246"/>
      <c r="Q3510" s="246"/>
      <c r="R3510" s="246"/>
      <c r="S3510" s="246"/>
      <c r="T3510" s="246"/>
      <c r="U3510" s="246"/>
      <c r="V3510" s="246"/>
      <c r="W3510" s="246"/>
      <c r="X3510" s="246"/>
      <c r="Y3510" s="246"/>
      <c r="Z3510" s="246"/>
      <c r="AA3510" s="246"/>
      <c r="AB3510" s="246"/>
      <c r="AC3510" s="246"/>
      <c r="AD3510" s="246"/>
      <c r="AE3510" s="246"/>
      <c r="AF3510" s="246"/>
      <c r="AG3510" s="246"/>
      <c r="AH3510" s="246"/>
      <c r="AI3510" s="246"/>
      <c r="AJ3510" s="246"/>
      <c r="AK3510" s="246"/>
      <c r="AL3510" s="246"/>
    </row>
    <row r="3511" spans="3:38" s="47" customFormat="1" ht="38.25" customHeight="1" x14ac:dyDescent="0.25">
      <c r="C3511" s="243"/>
      <c r="H3511" s="243"/>
      <c r="L3511" s="282"/>
      <c r="M3511" s="243"/>
      <c r="O3511" s="243"/>
      <c r="P3511" s="246"/>
      <c r="Q3511" s="246"/>
      <c r="R3511" s="246"/>
      <c r="S3511" s="246"/>
      <c r="T3511" s="246"/>
      <c r="U3511" s="246"/>
      <c r="V3511" s="246"/>
      <c r="W3511" s="246"/>
      <c r="X3511" s="246"/>
      <c r="Y3511" s="246"/>
      <c r="Z3511" s="246"/>
      <c r="AA3511" s="246"/>
      <c r="AB3511" s="246"/>
      <c r="AC3511" s="246"/>
      <c r="AD3511" s="246"/>
      <c r="AE3511" s="246"/>
      <c r="AF3511" s="246"/>
      <c r="AG3511" s="246"/>
      <c r="AH3511" s="246"/>
      <c r="AI3511" s="246"/>
      <c r="AJ3511" s="246"/>
      <c r="AK3511" s="246"/>
      <c r="AL3511" s="246"/>
    </row>
    <row r="3512" spans="3:38" s="47" customFormat="1" ht="38.25" customHeight="1" x14ac:dyDescent="0.25">
      <c r="C3512" s="243"/>
      <c r="H3512" s="243"/>
      <c r="L3512" s="282"/>
      <c r="M3512" s="243"/>
      <c r="O3512" s="243"/>
      <c r="P3512" s="246"/>
      <c r="Q3512" s="246"/>
      <c r="R3512" s="246"/>
      <c r="S3512" s="246"/>
      <c r="T3512" s="246"/>
      <c r="U3512" s="246"/>
      <c r="V3512" s="246"/>
      <c r="W3512" s="246"/>
      <c r="X3512" s="246"/>
      <c r="Y3512" s="246"/>
      <c r="Z3512" s="246"/>
      <c r="AA3512" s="246"/>
      <c r="AB3512" s="246"/>
      <c r="AC3512" s="246"/>
      <c r="AD3512" s="246"/>
      <c r="AE3512" s="246"/>
      <c r="AF3512" s="246"/>
      <c r="AG3512" s="246"/>
      <c r="AH3512" s="246"/>
      <c r="AI3512" s="246"/>
      <c r="AJ3512" s="246"/>
      <c r="AK3512" s="246"/>
      <c r="AL3512" s="246"/>
    </row>
    <row r="3513" spans="3:38" s="47" customFormat="1" ht="38.25" customHeight="1" x14ac:dyDescent="0.25">
      <c r="C3513" s="243"/>
      <c r="H3513" s="243"/>
      <c r="L3513" s="282"/>
      <c r="M3513" s="243"/>
      <c r="O3513" s="243"/>
      <c r="P3513" s="246"/>
      <c r="Q3513" s="246"/>
      <c r="R3513" s="246"/>
      <c r="S3513" s="246"/>
      <c r="T3513" s="246"/>
      <c r="U3513" s="246"/>
      <c r="V3513" s="246"/>
      <c r="W3513" s="246"/>
      <c r="X3513" s="246"/>
      <c r="Y3513" s="246"/>
      <c r="Z3513" s="246"/>
      <c r="AA3513" s="246"/>
      <c r="AB3513" s="246"/>
      <c r="AC3513" s="246"/>
      <c r="AD3513" s="246"/>
      <c r="AE3513" s="246"/>
      <c r="AF3513" s="246"/>
      <c r="AG3513" s="246"/>
      <c r="AH3513" s="246"/>
      <c r="AI3513" s="246"/>
      <c r="AJ3513" s="246"/>
      <c r="AK3513" s="246"/>
      <c r="AL3513" s="246"/>
    </row>
    <row r="3514" spans="3:38" s="47" customFormat="1" ht="38.25" customHeight="1" x14ac:dyDescent="0.25">
      <c r="C3514" s="243"/>
      <c r="H3514" s="243"/>
      <c r="L3514" s="282"/>
      <c r="M3514" s="243"/>
      <c r="O3514" s="243"/>
      <c r="P3514" s="246"/>
      <c r="Q3514" s="246"/>
      <c r="R3514" s="246"/>
      <c r="S3514" s="246"/>
      <c r="T3514" s="246"/>
      <c r="U3514" s="246"/>
      <c r="V3514" s="246"/>
      <c r="W3514" s="246"/>
      <c r="X3514" s="246"/>
      <c r="Y3514" s="246"/>
      <c r="Z3514" s="246"/>
      <c r="AA3514" s="246"/>
      <c r="AB3514" s="246"/>
      <c r="AC3514" s="246"/>
      <c r="AD3514" s="246"/>
      <c r="AE3514" s="246"/>
      <c r="AF3514" s="246"/>
      <c r="AG3514" s="246"/>
      <c r="AH3514" s="246"/>
      <c r="AI3514" s="246"/>
      <c r="AJ3514" s="246"/>
      <c r="AK3514" s="246"/>
      <c r="AL3514" s="246"/>
    </row>
    <row r="3515" spans="3:38" s="47" customFormat="1" ht="38.25" customHeight="1" x14ac:dyDescent="0.25">
      <c r="C3515" s="243"/>
      <c r="H3515" s="243"/>
      <c r="L3515" s="282"/>
      <c r="M3515" s="243"/>
      <c r="O3515" s="243"/>
      <c r="P3515" s="246"/>
      <c r="Q3515" s="246"/>
      <c r="R3515" s="246"/>
      <c r="S3515" s="246"/>
      <c r="T3515" s="246"/>
      <c r="U3515" s="246"/>
      <c r="V3515" s="246"/>
      <c r="W3515" s="246"/>
      <c r="X3515" s="246"/>
      <c r="Y3515" s="246"/>
      <c r="Z3515" s="246"/>
      <c r="AA3515" s="246"/>
      <c r="AB3515" s="246"/>
      <c r="AC3515" s="246"/>
      <c r="AD3515" s="246"/>
      <c r="AE3515" s="246"/>
      <c r="AF3515" s="246"/>
      <c r="AG3515" s="246"/>
      <c r="AH3515" s="246"/>
      <c r="AI3515" s="246"/>
      <c r="AJ3515" s="246"/>
      <c r="AK3515" s="246"/>
      <c r="AL3515" s="246"/>
    </row>
    <row r="3516" spans="3:38" s="47" customFormat="1" ht="38.25" customHeight="1" x14ac:dyDescent="0.25">
      <c r="C3516" s="243"/>
      <c r="H3516" s="243"/>
      <c r="L3516" s="282"/>
      <c r="M3516" s="243"/>
      <c r="O3516" s="243"/>
      <c r="P3516" s="246"/>
      <c r="Q3516" s="246"/>
      <c r="R3516" s="246"/>
      <c r="S3516" s="246"/>
      <c r="T3516" s="246"/>
      <c r="U3516" s="246"/>
      <c r="V3516" s="246"/>
      <c r="W3516" s="246"/>
      <c r="X3516" s="246"/>
      <c r="Y3516" s="246"/>
      <c r="Z3516" s="246"/>
      <c r="AA3516" s="246"/>
      <c r="AB3516" s="246"/>
      <c r="AC3516" s="246"/>
      <c r="AD3516" s="246"/>
      <c r="AE3516" s="246"/>
      <c r="AF3516" s="246"/>
      <c r="AG3516" s="246"/>
      <c r="AH3516" s="246"/>
      <c r="AI3516" s="246"/>
      <c r="AJ3516" s="246"/>
      <c r="AK3516" s="246"/>
      <c r="AL3516" s="246"/>
    </row>
    <row r="3517" spans="3:38" s="47" customFormat="1" ht="38.25" customHeight="1" x14ac:dyDescent="0.25">
      <c r="C3517" s="243"/>
      <c r="H3517" s="243"/>
      <c r="L3517" s="282"/>
      <c r="M3517" s="243"/>
      <c r="O3517" s="243"/>
      <c r="P3517" s="246"/>
      <c r="Q3517" s="246"/>
      <c r="R3517" s="246"/>
      <c r="S3517" s="246"/>
      <c r="T3517" s="246"/>
      <c r="U3517" s="246"/>
      <c r="V3517" s="246"/>
      <c r="W3517" s="246"/>
      <c r="X3517" s="246"/>
      <c r="Y3517" s="246"/>
      <c r="Z3517" s="246"/>
      <c r="AA3517" s="246"/>
      <c r="AB3517" s="246"/>
      <c r="AC3517" s="246"/>
      <c r="AD3517" s="246"/>
      <c r="AE3517" s="246"/>
      <c r="AF3517" s="246"/>
      <c r="AG3517" s="246"/>
      <c r="AH3517" s="246"/>
      <c r="AI3517" s="246"/>
      <c r="AJ3517" s="246"/>
      <c r="AK3517" s="246"/>
      <c r="AL3517" s="246"/>
    </row>
    <row r="3518" spans="3:38" s="47" customFormat="1" ht="38.25" customHeight="1" x14ac:dyDescent="0.25">
      <c r="C3518" s="243"/>
      <c r="H3518" s="243"/>
      <c r="L3518" s="282"/>
      <c r="M3518" s="243"/>
      <c r="O3518" s="243"/>
      <c r="P3518" s="246"/>
      <c r="Q3518" s="246"/>
      <c r="R3518" s="246"/>
      <c r="S3518" s="246"/>
      <c r="T3518" s="246"/>
      <c r="U3518" s="246"/>
      <c r="V3518" s="246"/>
      <c r="W3518" s="246"/>
      <c r="X3518" s="246"/>
      <c r="Y3518" s="246"/>
      <c r="Z3518" s="246"/>
      <c r="AA3518" s="246"/>
      <c r="AB3518" s="246"/>
      <c r="AC3518" s="246"/>
      <c r="AD3518" s="246"/>
      <c r="AE3518" s="246"/>
      <c r="AF3518" s="246"/>
      <c r="AG3518" s="246"/>
      <c r="AH3518" s="246"/>
      <c r="AI3518" s="246"/>
      <c r="AJ3518" s="246"/>
      <c r="AK3518" s="246"/>
      <c r="AL3518" s="246"/>
    </row>
    <row r="3519" spans="3:38" s="47" customFormat="1" ht="38.25" customHeight="1" x14ac:dyDescent="0.25">
      <c r="C3519" s="243"/>
      <c r="H3519" s="243"/>
      <c r="L3519" s="282"/>
      <c r="M3519" s="243"/>
      <c r="O3519" s="243"/>
      <c r="P3519" s="246"/>
      <c r="Q3519" s="246"/>
      <c r="R3519" s="246"/>
      <c r="S3519" s="246"/>
      <c r="T3519" s="246"/>
      <c r="U3519" s="246"/>
      <c r="V3519" s="246"/>
      <c r="W3519" s="246"/>
      <c r="X3519" s="246"/>
      <c r="Y3519" s="246"/>
      <c r="Z3519" s="246"/>
      <c r="AA3519" s="246"/>
      <c r="AB3519" s="246"/>
      <c r="AC3519" s="246"/>
      <c r="AD3519" s="246"/>
      <c r="AE3519" s="246"/>
      <c r="AF3519" s="246"/>
      <c r="AG3519" s="246"/>
      <c r="AH3519" s="246"/>
      <c r="AI3519" s="246"/>
      <c r="AJ3519" s="246"/>
      <c r="AK3519" s="246"/>
      <c r="AL3519" s="246"/>
    </row>
    <row r="3520" spans="3:38" s="47" customFormat="1" ht="38.25" customHeight="1" x14ac:dyDescent="0.25">
      <c r="C3520" s="243"/>
      <c r="H3520" s="243"/>
      <c r="L3520" s="282"/>
      <c r="M3520" s="243"/>
      <c r="O3520" s="243"/>
      <c r="P3520" s="246"/>
      <c r="Q3520" s="246"/>
      <c r="R3520" s="246"/>
      <c r="S3520" s="246"/>
      <c r="T3520" s="246"/>
      <c r="U3520" s="246"/>
      <c r="V3520" s="246"/>
      <c r="W3520" s="246"/>
      <c r="X3520" s="246"/>
      <c r="Y3520" s="246"/>
      <c r="Z3520" s="246"/>
      <c r="AA3520" s="246"/>
      <c r="AB3520" s="246"/>
      <c r="AC3520" s="246"/>
      <c r="AD3520" s="246"/>
      <c r="AE3520" s="246"/>
      <c r="AF3520" s="246"/>
      <c r="AG3520" s="246"/>
      <c r="AH3520" s="246"/>
      <c r="AI3520" s="246"/>
      <c r="AJ3520" s="246"/>
      <c r="AK3520" s="246"/>
      <c r="AL3520" s="246"/>
    </row>
    <row r="3521" spans="3:38" s="47" customFormat="1" ht="38.25" customHeight="1" x14ac:dyDescent="0.25">
      <c r="C3521" s="243"/>
      <c r="H3521" s="243"/>
      <c r="L3521" s="282"/>
      <c r="M3521" s="243"/>
      <c r="O3521" s="243"/>
      <c r="P3521" s="246"/>
      <c r="Q3521" s="246"/>
      <c r="R3521" s="246"/>
      <c r="S3521" s="246"/>
      <c r="T3521" s="246"/>
      <c r="U3521" s="246"/>
      <c r="V3521" s="246"/>
      <c r="W3521" s="246"/>
      <c r="X3521" s="246"/>
      <c r="Y3521" s="246"/>
      <c r="Z3521" s="246"/>
      <c r="AA3521" s="246"/>
      <c r="AB3521" s="246"/>
      <c r="AC3521" s="246"/>
      <c r="AD3521" s="246"/>
      <c r="AE3521" s="246"/>
      <c r="AF3521" s="246"/>
      <c r="AG3521" s="246"/>
      <c r="AH3521" s="246"/>
      <c r="AI3521" s="246"/>
      <c r="AJ3521" s="246"/>
      <c r="AK3521" s="246"/>
      <c r="AL3521" s="246"/>
    </row>
    <row r="3522" spans="3:38" s="47" customFormat="1" ht="38.25" customHeight="1" x14ac:dyDescent="0.25">
      <c r="C3522" s="243"/>
      <c r="H3522" s="243"/>
      <c r="L3522" s="282"/>
      <c r="M3522" s="243"/>
      <c r="O3522" s="243"/>
      <c r="P3522" s="246"/>
      <c r="Q3522" s="246"/>
      <c r="R3522" s="246"/>
      <c r="S3522" s="246"/>
      <c r="T3522" s="246"/>
      <c r="U3522" s="246"/>
      <c r="V3522" s="246"/>
      <c r="W3522" s="246"/>
      <c r="X3522" s="246"/>
      <c r="Y3522" s="246"/>
      <c r="Z3522" s="246"/>
      <c r="AA3522" s="246"/>
      <c r="AB3522" s="246"/>
      <c r="AC3522" s="246"/>
      <c r="AD3522" s="246"/>
      <c r="AE3522" s="246"/>
      <c r="AF3522" s="246"/>
      <c r="AG3522" s="246"/>
      <c r="AH3522" s="246"/>
      <c r="AI3522" s="246"/>
      <c r="AJ3522" s="246"/>
      <c r="AK3522" s="246"/>
      <c r="AL3522" s="246"/>
    </row>
    <row r="3523" spans="3:38" s="47" customFormat="1" ht="38.25" customHeight="1" x14ac:dyDescent="0.25">
      <c r="C3523" s="243"/>
      <c r="H3523" s="243"/>
      <c r="L3523" s="282"/>
      <c r="M3523" s="243"/>
      <c r="O3523" s="243"/>
      <c r="P3523" s="246"/>
      <c r="Q3523" s="246"/>
      <c r="R3523" s="246"/>
      <c r="S3523" s="246"/>
      <c r="T3523" s="246"/>
      <c r="U3523" s="246"/>
      <c r="V3523" s="246"/>
      <c r="W3523" s="246"/>
      <c r="X3523" s="246"/>
      <c r="Y3523" s="246"/>
      <c r="Z3523" s="246"/>
      <c r="AA3523" s="246"/>
      <c r="AB3523" s="246"/>
      <c r="AC3523" s="246"/>
      <c r="AD3523" s="246"/>
      <c r="AE3523" s="246"/>
      <c r="AF3523" s="246"/>
      <c r="AG3523" s="246"/>
      <c r="AH3523" s="246"/>
      <c r="AI3523" s="246"/>
      <c r="AJ3523" s="246"/>
      <c r="AK3523" s="246"/>
      <c r="AL3523" s="246"/>
    </row>
    <row r="3524" spans="3:38" s="47" customFormat="1" ht="38.25" customHeight="1" x14ac:dyDescent="0.25">
      <c r="C3524" s="243"/>
      <c r="H3524" s="243"/>
      <c r="L3524" s="282"/>
      <c r="M3524" s="243"/>
      <c r="O3524" s="243"/>
      <c r="P3524" s="246"/>
      <c r="Q3524" s="246"/>
      <c r="R3524" s="246"/>
      <c r="S3524" s="246"/>
      <c r="T3524" s="246"/>
      <c r="U3524" s="246"/>
      <c r="V3524" s="246"/>
      <c r="W3524" s="246"/>
      <c r="X3524" s="246"/>
      <c r="Y3524" s="246"/>
      <c r="Z3524" s="246"/>
      <c r="AA3524" s="246"/>
      <c r="AB3524" s="246"/>
      <c r="AC3524" s="246"/>
      <c r="AD3524" s="246"/>
      <c r="AE3524" s="246"/>
      <c r="AF3524" s="246"/>
      <c r="AG3524" s="246"/>
      <c r="AH3524" s="246"/>
      <c r="AI3524" s="246"/>
      <c r="AJ3524" s="246"/>
      <c r="AK3524" s="246"/>
      <c r="AL3524" s="246"/>
    </row>
    <row r="3525" spans="3:38" s="47" customFormat="1" ht="38.25" customHeight="1" x14ac:dyDescent="0.25">
      <c r="C3525" s="243"/>
      <c r="H3525" s="243"/>
      <c r="L3525" s="282"/>
      <c r="M3525" s="243"/>
      <c r="O3525" s="243"/>
      <c r="P3525" s="246"/>
      <c r="Q3525" s="246"/>
      <c r="R3525" s="246"/>
      <c r="S3525" s="246"/>
      <c r="T3525" s="246"/>
      <c r="U3525" s="246"/>
      <c r="V3525" s="246"/>
      <c r="W3525" s="246"/>
      <c r="X3525" s="246"/>
      <c r="Y3525" s="246"/>
      <c r="Z3525" s="246"/>
      <c r="AA3525" s="246"/>
      <c r="AB3525" s="246"/>
      <c r="AC3525" s="246"/>
      <c r="AD3525" s="246"/>
      <c r="AE3525" s="246"/>
      <c r="AF3525" s="246"/>
      <c r="AG3525" s="246"/>
      <c r="AH3525" s="246"/>
      <c r="AI3525" s="246"/>
      <c r="AJ3525" s="246"/>
      <c r="AK3525" s="246"/>
      <c r="AL3525" s="246"/>
    </row>
    <row r="3526" spans="3:38" s="47" customFormat="1" ht="38.25" customHeight="1" x14ac:dyDescent="0.25">
      <c r="C3526" s="243"/>
      <c r="H3526" s="243"/>
      <c r="L3526" s="282"/>
      <c r="M3526" s="243"/>
      <c r="O3526" s="243"/>
      <c r="P3526" s="246"/>
      <c r="Q3526" s="246"/>
      <c r="R3526" s="246"/>
      <c r="S3526" s="246"/>
      <c r="T3526" s="246"/>
      <c r="U3526" s="246"/>
      <c r="V3526" s="246"/>
      <c r="W3526" s="246"/>
      <c r="X3526" s="246"/>
      <c r="Y3526" s="246"/>
      <c r="Z3526" s="246"/>
      <c r="AA3526" s="246"/>
      <c r="AB3526" s="246"/>
      <c r="AC3526" s="246"/>
      <c r="AD3526" s="246"/>
      <c r="AE3526" s="246"/>
      <c r="AF3526" s="246"/>
      <c r="AG3526" s="246"/>
      <c r="AH3526" s="246"/>
      <c r="AI3526" s="246"/>
      <c r="AJ3526" s="246"/>
      <c r="AK3526" s="246"/>
      <c r="AL3526" s="246"/>
    </row>
    <row r="3527" spans="3:38" s="47" customFormat="1" ht="38.25" customHeight="1" x14ac:dyDescent="0.25">
      <c r="C3527" s="243"/>
      <c r="H3527" s="243"/>
      <c r="L3527" s="282"/>
      <c r="M3527" s="243"/>
      <c r="O3527" s="243"/>
      <c r="P3527" s="246"/>
      <c r="Q3527" s="246"/>
      <c r="R3527" s="246"/>
      <c r="S3527" s="246"/>
      <c r="T3527" s="246"/>
      <c r="U3527" s="246"/>
      <c r="V3527" s="246"/>
      <c r="W3527" s="246"/>
      <c r="X3527" s="246"/>
      <c r="Y3527" s="246"/>
      <c r="Z3527" s="246"/>
      <c r="AA3527" s="246"/>
      <c r="AB3527" s="246"/>
      <c r="AC3527" s="246"/>
      <c r="AD3527" s="246"/>
      <c r="AE3527" s="246"/>
      <c r="AF3527" s="246"/>
      <c r="AG3527" s="246"/>
      <c r="AH3527" s="246"/>
      <c r="AI3527" s="246"/>
      <c r="AJ3527" s="246"/>
      <c r="AK3527" s="246"/>
      <c r="AL3527" s="246"/>
    </row>
    <row r="3528" spans="3:38" s="47" customFormat="1" ht="38.25" customHeight="1" x14ac:dyDescent="0.25">
      <c r="C3528" s="243"/>
      <c r="H3528" s="243"/>
      <c r="L3528" s="282"/>
      <c r="M3528" s="243"/>
      <c r="O3528" s="243"/>
      <c r="P3528" s="246"/>
      <c r="Q3528" s="246"/>
      <c r="R3528" s="246"/>
      <c r="S3528" s="246"/>
      <c r="T3528" s="246"/>
      <c r="U3528" s="246"/>
      <c r="V3528" s="246"/>
      <c r="W3528" s="246"/>
      <c r="X3528" s="246"/>
      <c r="Y3528" s="246"/>
      <c r="Z3528" s="246"/>
      <c r="AA3528" s="246"/>
      <c r="AB3528" s="246"/>
      <c r="AC3528" s="246"/>
      <c r="AD3528" s="246"/>
      <c r="AE3528" s="246"/>
      <c r="AF3528" s="246"/>
      <c r="AG3528" s="246"/>
      <c r="AH3528" s="246"/>
      <c r="AI3528" s="246"/>
      <c r="AJ3528" s="246"/>
      <c r="AK3528" s="246"/>
      <c r="AL3528" s="246"/>
    </row>
    <row r="3529" spans="3:38" s="47" customFormat="1" ht="38.25" customHeight="1" x14ac:dyDescent="0.25">
      <c r="C3529" s="243"/>
      <c r="H3529" s="243"/>
      <c r="L3529" s="282"/>
      <c r="M3529" s="243"/>
      <c r="O3529" s="243"/>
      <c r="P3529" s="246"/>
      <c r="Q3529" s="246"/>
      <c r="R3529" s="246"/>
      <c r="S3529" s="246"/>
      <c r="T3529" s="246"/>
      <c r="U3529" s="246"/>
      <c r="V3529" s="246"/>
      <c r="W3529" s="246"/>
      <c r="X3529" s="246"/>
      <c r="Y3529" s="246"/>
      <c r="Z3529" s="246"/>
      <c r="AA3529" s="246"/>
      <c r="AB3529" s="246"/>
      <c r="AC3529" s="246"/>
      <c r="AD3529" s="246"/>
      <c r="AE3529" s="246"/>
      <c r="AF3529" s="246"/>
      <c r="AG3529" s="246"/>
      <c r="AH3529" s="246"/>
      <c r="AI3529" s="246"/>
      <c r="AJ3529" s="246"/>
      <c r="AK3529" s="246"/>
      <c r="AL3529" s="246"/>
    </row>
    <row r="3530" spans="3:38" s="47" customFormat="1" ht="38.25" customHeight="1" x14ac:dyDescent="0.25">
      <c r="C3530" s="243"/>
      <c r="H3530" s="243"/>
      <c r="L3530" s="282"/>
      <c r="M3530" s="243"/>
      <c r="O3530" s="243"/>
      <c r="P3530" s="246"/>
      <c r="Q3530" s="246"/>
      <c r="R3530" s="246"/>
      <c r="S3530" s="246"/>
      <c r="T3530" s="246"/>
      <c r="U3530" s="246"/>
      <c r="V3530" s="246"/>
      <c r="W3530" s="246"/>
      <c r="X3530" s="246"/>
      <c r="Y3530" s="246"/>
      <c r="Z3530" s="246"/>
      <c r="AA3530" s="246"/>
      <c r="AB3530" s="246"/>
      <c r="AC3530" s="246"/>
      <c r="AD3530" s="246"/>
      <c r="AE3530" s="246"/>
      <c r="AF3530" s="246"/>
      <c r="AG3530" s="246"/>
      <c r="AH3530" s="246"/>
      <c r="AI3530" s="246"/>
      <c r="AJ3530" s="246"/>
      <c r="AK3530" s="246"/>
      <c r="AL3530" s="246"/>
    </row>
    <row r="3531" spans="3:38" s="47" customFormat="1" ht="38.25" customHeight="1" x14ac:dyDescent="0.25">
      <c r="C3531" s="243"/>
      <c r="H3531" s="243"/>
      <c r="L3531" s="282"/>
      <c r="M3531" s="243"/>
      <c r="O3531" s="243"/>
      <c r="P3531" s="246"/>
      <c r="Q3531" s="246"/>
      <c r="R3531" s="246"/>
      <c r="S3531" s="246"/>
      <c r="T3531" s="246"/>
      <c r="U3531" s="246"/>
      <c r="V3531" s="246"/>
      <c r="W3531" s="246"/>
      <c r="X3531" s="246"/>
      <c r="Y3531" s="246"/>
      <c r="Z3531" s="246"/>
      <c r="AA3531" s="246"/>
      <c r="AB3531" s="246"/>
      <c r="AC3531" s="246"/>
      <c r="AD3531" s="246"/>
      <c r="AE3531" s="246"/>
      <c r="AF3531" s="246"/>
      <c r="AG3531" s="246"/>
      <c r="AH3531" s="246"/>
      <c r="AI3531" s="246"/>
      <c r="AJ3531" s="246"/>
      <c r="AK3531" s="246"/>
      <c r="AL3531" s="246"/>
    </row>
    <row r="3532" spans="3:38" s="47" customFormat="1" ht="38.25" customHeight="1" x14ac:dyDescent="0.25">
      <c r="C3532" s="243"/>
      <c r="H3532" s="243"/>
      <c r="L3532" s="282"/>
      <c r="M3532" s="243"/>
      <c r="O3532" s="243"/>
      <c r="P3532" s="246"/>
      <c r="Q3532" s="246"/>
      <c r="R3532" s="246"/>
      <c r="S3532" s="246"/>
      <c r="T3532" s="246"/>
      <c r="U3532" s="246"/>
      <c r="V3532" s="246"/>
      <c r="W3532" s="246"/>
      <c r="X3532" s="246"/>
      <c r="Y3532" s="246"/>
      <c r="Z3532" s="246"/>
      <c r="AA3532" s="246"/>
      <c r="AB3532" s="246"/>
      <c r="AC3532" s="246"/>
      <c r="AD3532" s="246"/>
      <c r="AE3532" s="246"/>
      <c r="AF3532" s="246"/>
      <c r="AG3532" s="246"/>
      <c r="AH3532" s="246"/>
      <c r="AI3532" s="246"/>
      <c r="AJ3532" s="246"/>
      <c r="AK3532" s="246"/>
      <c r="AL3532" s="246"/>
    </row>
    <row r="3533" spans="3:38" s="47" customFormat="1" ht="38.25" customHeight="1" x14ac:dyDescent="0.25">
      <c r="C3533" s="243"/>
      <c r="H3533" s="243"/>
      <c r="L3533" s="282"/>
      <c r="M3533" s="243"/>
      <c r="O3533" s="243"/>
      <c r="P3533" s="246"/>
      <c r="Q3533" s="246"/>
      <c r="R3533" s="246"/>
      <c r="S3533" s="246"/>
      <c r="T3533" s="246"/>
      <c r="U3533" s="246"/>
      <c r="V3533" s="246"/>
      <c r="W3533" s="246"/>
      <c r="X3533" s="246"/>
      <c r="Y3533" s="246"/>
      <c r="Z3533" s="246"/>
      <c r="AA3533" s="246"/>
      <c r="AB3533" s="246"/>
      <c r="AC3533" s="246"/>
      <c r="AD3533" s="246"/>
      <c r="AE3533" s="246"/>
      <c r="AF3533" s="246"/>
      <c r="AG3533" s="246"/>
      <c r="AH3533" s="246"/>
      <c r="AI3533" s="246"/>
      <c r="AJ3533" s="246"/>
      <c r="AK3533" s="246"/>
      <c r="AL3533" s="246"/>
    </row>
    <row r="3534" spans="3:38" s="47" customFormat="1" ht="38.25" customHeight="1" x14ac:dyDescent="0.25">
      <c r="C3534" s="243"/>
      <c r="H3534" s="243"/>
      <c r="L3534" s="282"/>
      <c r="M3534" s="243"/>
      <c r="O3534" s="243"/>
      <c r="P3534" s="246"/>
      <c r="Q3534" s="246"/>
      <c r="R3534" s="246"/>
      <c r="S3534" s="246"/>
      <c r="T3534" s="246"/>
      <c r="U3534" s="246"/>
      <c r="V3534" s="246"/>
      <c r="W3534" s="246"/>
      <c r="X3534" s="246"/>
      <c r="Y3534" s="246"/>
      <c r="Z3534" s="246"/>
      <c r="AA3534" s="246"/>
      <c r="AB3534" s="246"/>
      <c r="AC3534" s="246"/>
      <c r="AD3534" s="246"/>
      <c r="AE3534" s="246"/>
      <c r="AF3534" s="246"/>
      <c r="AG3534" s="246"/>
      <c r="AH3534" s="246"/>
      <c r="AI3534" s="246"/>
      <c r="AJ3534" s="246"/>
      <c r="AK3534" s="246"/>
      <c r="AL3534" s="246"/>
    </row>
    <row r="3535" spans="3:38" s="47" customFormat="1" ht="38.25" customHeight="1" x14ac:dyDescent="0.25">
      <c r="C3535" s="243"/>
      <c r="H3535" s="243"/>
      <c r="L3535" s="282"/>
      <c r="M3535" s="243"/>
      <c r="O3535" s="243"/>
      <c r="P3535" s="246"/>
      <c r="Q3535" s="246"/>
      <c r="R3535" s="246"/>
      <c r="S3535" s="246"/>
      <c r="T3535" s="246"/>
      <c r="U3535" s="246"/>
      <c r="V3535" s="246"/>
      <c r="W3535" s="246"/>
      <c r="X3535" s="246"/>
      <c r="Y3535" s="246"/>
      <c r="Z3535" s="246"/>
      <c r="AA3535" s="246"/>
      <c r="AB3535" s="246"/>
      <c r="AC3535" s="246"/>
      <c r="AD3535" s="246"/>
      <c r="AE3535" s="246"/>
      <c r="AF3535" s="246"/>
      <c r="AG3535" s="246"/>
      <c r="AH3535" s="246"/>
      <c r="AI3535" s="246"/>
      <c r="AJ3535" s="246"/>
      <c r="AK3535" s="246"/>
      <c r="AL3535" s="246"/>
    </row>
    <row r="3536" spans="3:38" s="47" customFormat="1" ht="38.25" customHeight="1" x14ac:dyDescent="0.25">
      <c r="C3536" s="243"/>
      <c r="H3536" s="243"/>
      <c r="L3536" s="282"/>
      <c r="M3536" s="243"/>
      <c r="O3536" s="243"/>
      <c r="P3536" s="246"/>
      <c r="Q3536" s="246"/>
      <c r="R3536" s="246"/>
      <c r="S3536" s="246"/>
      <c r="T3536" s="246"/>
      <c r="U3536" s="246"/>
      <c r="V3536" s="246"/>
      <c r="W3536" s="246"/>
      <c r="X3536" s="246"/>
      <c r="Y3536" s="246"/>
      <c r="Z3536" s="246"/>
      <c r="AA3536" s="246"/>
      <c r="AB3536" s="246"/>
      <c r="AC3536" s="246"/>
      <c r="AD3536" s="246"/>
      <c r="AE3536" s="246"/>
      <c r="AF3536" s="246"/>
      <c r="AG3536" s="246"/>
      <c r="AH3536" s="246"/>
      <c r="AI3536" s="246"/>
      <c r="AJ3536" s="246"/>
      <c r="AK3536" s="246"/>
      <c r="AL3536" s="246"/>
    </row>
    <row r="3537" spans="3:38" s="47" customFormat="1" ht="38.25" customHeight="1" x14ac:dyDescent="0.25">
      <c r="C3537" s="243"/>
      <c r="H3537" s="243"/>
      <c r="L3537" s="282"/>
      <c r="M3537" s="243"/>
      <c r="O3537" s="243"/>
      <c r="P3537" s="246"/>
      <c r="Q3537" s="246"/>
      <c r="R3537" s="246"/>
      <c r="S3537" s="246"/>
      <c r="T3537" s="246"/>
      <c r="U3537" s="246"/>
      <c r="V3537" s="246"/>
      <c r="W3537" s="246"/>
      <c r="X3537" s="246"/>
      <c r="Y3537" s="246"/>
      <c r="Z3537" s="246"/>
      <c r="AA3537" s="246"/>
      <c r="AB3537" s="246"/>
      <c r="AC3537" s="246"/>
      <c r="AD3537" s="246"/>
      <c r="AE3537" s="246"/>
      <c r="AF3537" s="246"/>
      <c r="AG3537" s="246"/>
      <c r="AH3537" s="246"/>
      <c r="AI3537" s="246"/>
      <c r="AJ3537" s="246"/>
      <c r="AK3537" s="246"/>
      <c r="AL3537" s="246"/>
    </row>
    <row r="3538" spans="3:38" s="47" customFormat="1" ht="38.25" customHeight="1" x14ac:dyDescent="0.25">
      <c r="C3538" s="243"/>
      <c r="H3538" s="243"/>
      <c r="L3538" s="282"/>
      <c r="M3538" s="243"/>
      <c r="O3538" s="243"/>
      <c r="P3538" s="246"/>
      <c r="Q3538" s="246"/>
      <c r="R3538" s="246"/>
      <c r="S3538" s="246"/>
      <c r="T3538" s="246"/>
      <c r="U3538" s="246"/>
      <c r="V3538" s="246"/>
      <c r="W3538" s="246"/>
      <c r="X3538" s="246"/>
      <c r="Y3538" s="246"/>
      <c r="Z3538" s="246"/>
      <c r="AA3538" s="246"/>
      <c r="AB3538" s="246"/>
      <c r="AC3538" s="246"/>
      <c r="AD3538" s="246"/>
      <c r="AE3538" s="246"/>
      <c r="AF3538" s="246"/>
      <c r="AG3538" s="246"/>
      <c r="AH3538" s="246"/>
      <c r="AI3538" s="246"/>
      <c r="AJ3538" s="246"/>
      <c r="AK3538" s="246"/>
      <c r="AL3538" s="246"/>
    </row>
    <row r="3539" spans="3:38" s="47" customFormat="1" ht="38.25" customHeight="1" x14ac:dyDescent="0.25">
      <c r="C3539" s="243"/>
      <c r="H3539" s="243"/>
      <c r="L3539" s="282"/>
      <c r="M3539" s="243"/>
      <c r="O3539" s="243"/>
      <c r="P3539" s="246"/>
      <c r="Q3539" s="246"/>
      <c r="R3539" s="246"/>
      <c r="S3539" s="246"/>
      <c r="T3539" s="246"/>
      <c r="U3539" s="246"/>
      <c r="V3539" s="246"/>
      <c r="W3539" s="246"/>
      <c r="X3539" s="246"/>
      <c r="Y3539" s="246"/>
      <c r="Z3539" s="246"/>
      <c r="AA3539" s="246"/>
      <c r="AB3539" s="246"/>
      <c r="AC3539" s="246"/>
      <c r="AD3539" s="246"/>
      <c r="AE3539" s="246"/>
      <c r="AF3539" s="246"/>
      <c r="AG3539" s="246"/>
      <c r="AH3539" s="246"/>
      <c r="AI3539" s="246"/>
      <c r="AJ3539" s="246"/>
      <c r="AK3539" s="246"/>
      <c r="AL3539" s="246"/>
    </row>
    <row r="3540" spans="3:38" s="47" customFormat="1" ht="38.25" customHeight="1" x14ac:dyDescent="0.25">
      <c r="C3540" s="243"/>
      <c r="H3540" s="243"/>
      <c r="L3540" s="282"/>
      <c r="M3540" s="243"/>
      <c r="O3540" s="243"/>
      <c r="P3540" s="246"/>
      <c r="Q3540" s="246"/>
      <c r="R3540" s="246"/>
      <c r="S3540" s="246"/>
      <c r="T3540" s="246"/>
      <c r="U3540" s="246"/>
      <c r="V3540" s="246"/>
      <c r="W3540" s="246"/>
      <c r="X3540" s="246"/>
      <c r="Y3540" s="246"/>
      <c r="Z3540" s="246"/>
      <c r="AA3540" s="246"/>
      <c r="AB3540" s="246"/>
      <c r="AC3540" s="246"/>
      <c r="AD3540" s="246"/>
      <c r="AE3540" s="246"/>
      <c r="AF3540" s="246"/>
      <c r="AG3540" s="246"/>
      <c r="AH3540" s="246"/>
      <c r="AI3540" s="246"/>
      <c r="AJ3540" s="246"/>
      <c r="AK3540" s="246"/>
      <c r="AL3540" s="246"/>
    </row>
    <row r="3541" spans="3:38" s="47" customFormat="1" ht="38.25" customHeight="1" x14ac:dyDescent="0.25">
      <c r="C3541" s="243"/>
      <c r="H3541" s="243"/>
      <c r="L3541" s="282"/>
      <c r="M3541" s="243"/>
      <c r="O3541" s="243"/>
      <c r="P3541" s="246"/>
      <c r="Q3541" s="246"/>
      <c r="R3541" s="246"/>
      <c r="S3541" s="246"/>
      <c r="T3541" s="246"/>
      <c r="U3541" s="246"/>
      <c r="V3541" s="246"/>
      <c r="W3541" s="246"/>
      <c r="X3541" s="246"/>
      <c r="Y3541" s="246"/>
      <c r="Z3541" s="246"/>
      <c r="AA3541" s="246"/>
      <c r="AB3541" s="246"/>
      <c r="AC3541" s="246"/>
      <c r="AD3541" s="246"/>
      <c r="AE3541" s="246"/>
      <c r="AF3541" s="246"/>
      <c r="AG3541" s="246"/>
      <c r="AH3541" s="246"/>
      <c r="AI3541" s="246"/>
      <c r="AJ3541" s="246"/>
      <c r="AK3541" s="246"/>
      <c r="AL3541" s="246"/>
    </row>
    <row r="3542" spans="3:38" s="47" customFormat="1" ht="38.25" customHeight="1" x14ac:dyDescent="0.25">
      <c r="C3542" s="243"/>
      <c r="H3542" s="243"/>
      <c r="L3542" s="282"/>
      <c r="M3542" s="243"/>
      <c r="O3542" s="243"/>
      <c r="P3542" s="246"/>
      <c r="Q3542" s="246"/>
      <c r="R3542" s="246"/>
      <c r="S3542" s="246"/>
      <c r="T3542" s="246"/>
      <c r="U3542" s="246"/>
      <c r="V3542" s="246"/>
      <c r="W3542" s="246"/>
      <c r="X3542" s="246"/>
      <c r="Y3542" s="246"/>
      <c r="Z3542" s="246"/>
      <c r="AA3542" s="246"/>
      <c r="AB3542" s="246"/>
      <c r="AC3542" s="246"/>
      <c r="AD3542" s="246"/>
      <c r="AE3542" s="246"/>
      <c r="AF3542" s="246"/>
      <c r="AG3542" s="246"/>
      <c r="AH3542" s="246"/>
      <c r="AI3542" s="246"/>
      <c r="AJ3542" s="246"/>
      <c r="AK3542" s="246"/>
      <c r="AL3542" s="246"/>
    </row>
    <row r="3543" spans="3:38" s="47" customFormat="1" ht="38.25" customHeight="1" x14ac:dyDescent="0.25">
      <c r="C3543" s="243"/>
      <c r="H3543" s="243"/>
      <c r="L3543" s="282"/>
      <c r="M3543" s="243"/>
      <c r="O3543" s="243"/>
      <c r="P3543" s="246"/>
      <c r="Q3543" s="246"/>
      <c r="R3543" s="246"/>
      <c r="S3543" s="246"/>
      <c r="T3543" s="246"/>
      <c r="U3543" s="246"/>
      <c r="V3543" s="246"/>
      <c r="W3543" s="246"/>
      <c r="X3543" s="246"/>
      <c r="Y3543" s="246"/>
      <c r="Z3543" s="246"/>
      <c r="AA3543" s="246"/>
      <c r="AB3543" s="246"/>
      <c r="AC3543" s="246"/>
      <c r="AD3543" s="246"/>
      <c r="AE3543" s="246"/>
      <c r="AF3543" s="246"/>
      <c r="AG3543" s="246"/>
      <c r="AH3543" s="246"/>
      <c r="AI3543" s="246"/>
      <c r="AJ3543" s="246"/>
      <c r="AK3543" s="246"/>
      <c r="AL3543" s="246"/>
    </row>
    <row r="3544" spans="3:38" s="47" customFormat="1" ht="38.25" customHeight="1" x14ac:dyDescent="0.25">
      <c r="C3544" s="243"/>
      <c r="H3544" s="243"/>
      <c r="L3544" s="282"/>
      <c r="M3544" s="243"/>
      <c r="O3544" s="243"/>
      <c r="P3544" s="246"/>
      <c r="Q3544" s="246"/>
      <c r="R3544" s="246"/>
      <c r="S3544" s="246"/>
      <c r="T3544" s="246"/>
      <c r="U3544" s="246"/>
      <c r="V3544" s="246"/>
      <c r="W3544" s="246"/>
      <c r="X3544" s="246"/>
      <c r="Y3544" s="246"/>
      <c r="Z3544" s="246"/>
      <c r="AA3544" s="246"/>
      <c r="AB3544" s="246"/>
      <c r="AC3544" s="246"/>
      <c r="AD3544" s="246"/>
      <c r="AE3544" s="246"/>
      <c r="AF3544" s="246"/>
      <c r="AG3544" s="246"/>
      <c r="AH3544" s="246"/>
      <c r="AI3544" s="246"/>
      <c r="AJ3544" s="246"/>
      <c r="AK3544" s="246"/>
      <c r="AL3544" s="246"/>
    </row>
    <row r="3545" spans="3:38" s="47" customFormat="1" ht="38.25" customHeight="1" x14ac:dyDescent="0.25">
      <c r="C3545" s="243"/>
      <c r="H3545" s="243"/>
      <c r="L3545" s="282"/>
      <c r="M3545" s="243"/>
      <c r="O3545" s="243"/>
      <c r="P3545" s="246"/>
      <c r="Q3545" s="246"/>
      <c r="R3545" s="246"/>
      <c r="S3545" s="246"/>
      <c r="T3545" s="246"/>
      <c r="U3545" s="246"/>
      <c r="V3545" s="246"/>
      <c r="W3545" s="246"/>
      <c r="X3545" s="246"/>
      <c r="Y3545" s="246"/>
      <c r="Z3545" s="246"/>
      <c r="AA3545" s="246"/>
      <c r="AB3545" s="246"/>
      <c r="AC3545" s="246"/>
      <c r="AD3545" s="246"/>
      <c r="AE3545" s="246"/>
      <c r="AF3545" s="246"/>
      <c r="AG3545" s="246"/>
      <c r="AH3545" s="246"/>
      <c r="AI3545" s="246"/>
      <c r="AJ3545" s="246"/>
      <c r="AK3545" s="246"/>
      <c r="AL3545" s="246"/>
    </row>
    <row r="3546" spans="3:38" s="47" customFormat="1" ht="38.25" customHeight="1" x14ac:dyDescent="0.25">
      <c r="C3546" s="243"/>
      <c r="H3546" s="243"/>
      <c r="L3546" s="282"/>
      <c r="M3546" s="243"/>
      <c r="O3546" s="243"/>
      <c r="P3546" s="246"/>
      <c r="Q3546" s="246"/>
      <c r="R3546" s="246"/>
      <c r="S3546" s="246"/>
      <c r="T3546" s="246"/>
      <c r="U3546" s="246"/>
      <c r="V3546" s="246"/>
      <c r="W3546" s="246"/>
      <c r="X3546" s="246"/>
      <c r="Y3546" s="246"/>
      <c r="Z3546" s="246"/>
      <c r="AA3546" s="246"/>
      <c r="AB3546" s="246"/>
      <c r="AC3546" s="246"/>
      <c r="AD3546" s="246"/>
      <c r="AE3546" s="246"/>
      <c r="AF3546" s="246"/>
      <c r="AG3546" s="246"/>
      <c r="AH3546" s="246"/>
      <c r="AI3546" s="246"/>
      <c r="AJ3546" s="246"/>
      <c r="AK3546" s="246"/>
      <c r="AL3546" s="246"/>
    </row>
    <row r="3547" spans="3:38" s="47" customFormat="1" ht="38.25" customHeight="1" x14ac:dyDescent="0.25">
      <c r="C3547" s="243"/>
      <c r="H3547" s="243"/>
      <c r="L3547" s="282"/>
      <c r="M3547" s="243"/>
      <c r="O3547" s="243"/>
      <c r="P3547" s="246"/>
      <c r="Q3547" s="246"/>
      <c r="R3547" s="246"/>
      <c r="S3547" s="246"/>
      <c r="T3547" s="246"/>
      <c r="U3547" s="246"/>
      <c r="V3547" s="246"/>
      <c r="W3547" s="246"/>
      <c r="X3547" s="246"/>
      <c r="Y3547" s="246"/>
      <c r="Z3547" s="246"/>
      <c r="AA3547" s="246"/>
      <c r="AB3547" s="246"/>
      <c r="AC3547" s="246"/>
      <c r="AD3547" s="246"/>
      <c r="AE3547" s="246"/>
      <c r="AF3547" s="246"/>
      <c r="AG3547" s="246"/>
      <c r="AH3547" s="246"/>
      <c r="AI3547" s="246"/>
      <c r="AJ3547" s="246"/>
      <c r="AK3547" s="246"/>
      <c r="AL3547" s="246"/>
    </row>
    <row r="3548" spans="3:38" s="47" customFormat="1" ht="38.25" customHeight="1" x14ac:dyDescent="0.25">
      <c r="C3548" s="243"/>
      <c r="H3548" s="243"/>
      <c r="L3548" s="282"/>
      <c r="M3548" s="243"/>
      <c r="O3548" s="243"/>
      <c r="P3548" s="246"/>
      <c r="Q3548" s="246"/>
      <c r="R3548" s="246"/>
      <c r="S3548" s="246"/>
      <c r="T3548" s="246"/>
      <c r="U3548" s="246"/>
      <c r="V3548" s="246"/>
      <c r="W3548" s="246"/>
      <c r="X3548" s="246"/>
      <c r="Y3548" s="246"/>
      <c r="Z3548" s="246"/>
      <c r="AA3548" s="246"/>
      <c r="AB3548" s="246"/>
      <c r="AC3548" s="246"/>
      <c r="AD3548" s="246"/>
      <c r="AE3548" s="246"/>
      <c r="AF3548" s="246"/>
      <c r="AG3548" s="246"/>
      <c r="AH3548" s="246"/>
      <c r="AI3548" s="246"/>
      <c r="AJ3548" s="246"/>
      <c r="AK3548" s="246"/>
      <c r="AL3548" s="246"/>
    </row>
    <row r="3549" spans="3:38" s="47" customFormat="1" ht="38.25" customHeight="1" x14ac:dyDescent="0.25">
      <c r="C3549" s="243"/>
      <c r="H3549" s="243"/>
      <c r="L3549" s="282"/>
      <c r="M3549" s="243"/>
      <c r="O3549" s="243"/>
      <c r="P3549" s="246"/>
      <c r="Q3549" s="246"/>
      <c r="R3549" s="246"/>
      <c r="S3549" s="246"/>
      <c r="T3549" s="246"/>
      <c r="U3549" s="246"/>
      <c r="V3549" s="246"/>
      <c r="W3549" s="246"/>
      <c r="X3549" s="246"/>
      <c r="Y3549" s="246"/>
      <c r="Z3549" s="246"/>
      <c r="AA3549" s="246"/>
      <c r="AB3549" s="246"/>
      <c r="AC3549" s="246"/>
      <c r="AD3549" s="246"/>
      <c r="AE3549" s="246"/>
      <c r="AF3549" s="246"/>
      <c r="AG3549" s="246"/>
      <c r="AH3549" s="246"/>
      <c r="AI3549" s="246"/>
      <c r="AJ3549" s="246"/>
      <c r="AK3549" s="246"/>
      <c r="AL3549" s="246"/>
    </row>
    <row r="3550" spans="3:38" s="47" customFormat="1" ht="38.25" customHeight="1" x14ac:dyDescent="0.25">
      <c r="C3550" s="243"/>
      <c r="H3550" s="243"/>
      <c r="L3550" s="282"/>
      <c r="M3550" s="243"/>
      <c r="O3550" s="243"/>
      <c r="P3550" s="246"/>
      <c r="Q3550" s="246"/>
      <c r="R3550" s="246"/>
      <c r="S3550" s="246"/>
      <c r="T3550" s="246"/>
      <c r="U3550" s="246"/>
      <c r="V3550" s="246"/>
      <c r="W3550" s="246"/>
      <c r="X3550" s="246"/>
      <c r="Y3550" s="246"/>
      <c r="Z3550" s="246"/>
      <c r="AA3550" s="246"/>
      <c r="AB3550" s="246"/>
      <c r="AC3550" s="246"/>
      <c r="AD3550" s="246"/>
      <c r="AE3550" s="246"/>
      <c r="AF3550" s="246"/>
      <c r="AG3550" s="246"/>
      <c r="AH3550" s="246"/>
      <c r="AI3550" s="246"/>
      <c r="AJ3550" s="246"/>
      <c r="AK3550" s="246"/>
      <c r="AL3550" s="246"/>
    </row>
    <row r="3551" spans="3:38" s="47" customFormat="1" ht="38.25" customHeight="1" x14ac:dyDescent="0.25">
      <c r="C3551" s="243"/>
      <c r="H3551" s="243"/>
      <c r="L3551" s="282"/>
      <c r="M3551" s="243"/>
      <c r="O3551" s="243"/>
      <c r="P3551" s="246"/>
      <c r="Q3551" s="246"/>
      <c r="R3551" s="246"/>
      <c r="S3551" s="246"/>
      <c r="T3551" s="246"/>
      <c r="U3551" s="246"/>
      <c r="V3551" s="246"/>
      <c r="W3551" s="246"/>
      <c r="X3551" s="246"/>
      <c r="Y3551" s="246"/>
      <c r="Z3551" s="246"/>
      <c r="AA3551" s="246"/>
      <c r="AB3551" s="246"/>
      <c r="AC3551" s="246"/>
      <c r="AD3551" s="246"/>
      <c r="AE3551" s="246"/>
      <c r="AF3551" s="246"/>
      <c r="AG3551" s="246"/>
      <c r="AH3551" s="246"/>
      <c r="AI3551" s="246"/>
      <c r="AJ3551" s="246"/>
      <c r="AK3551" s="246"/>
      <c r="AL3551" s="246"/>
    </row>
    <row r="3552" spans="3:38" s="47" customFormat="1" ht="38.25" customHeight="1" x14ac:dyDescent="0.25">
      <c r="C3552" s="243"/>
      <c r="H3552" s="243"/>
      <c r="L3552" s="282"/>
      <c r="M3552" s="243"/>
      <c r="O3552" s="243"/>
      <c r="P3552" s="246"/>
      <c r="Q3552" s="246"/>
      <c r="R3552" s="246"/>
      <c r="S3552" s="246"/>
      <c r="T3552" s="246"/>
      <c r="U3552" s="246"/>
      <c r="V3552" s="246"/>
      <c r="W3552" s="246"/>
      <c r="X3552" s="246"/>
      <c r="Y3552" s="246"/>
      <c r="Z3552" s="246"/>
      <c r="AA3552" s="246"/>
      <c r="AB3552" s="246"/>
      <c r="AC3552" s="246"/>
      <c r="AD3552" s="246"/>
      <c r="AE3552" s="246"/>
      <c r="AF3552" s="246"/>
      <c r="AG3552" s="246"/>
      <c r="AH3552" s="246"/>
      <c r="AI3552" s="246"/>
      <c r="AJ3552" s="246"/>
      <c r="AK3552" s="246"/>
      <c r="AL3552" s="246"/>
    </row>
    <row r="3553" spans="3:38" s="47" customFormat="1" ht="38.25" customHeight="1" x14ac:dyDescent="0.25">
      <c r="C3553" s="243"/>
      <c r="H3553" s="243"/>
      <c r="L3553" s="282"/>
      <c r="M3553" s="243"/>
      <c r="O3553" s="243"/>
      <c r="P3553" s="246"/>
      <c r="Q3553" s="246"/>
      <c r="R3553" s="246"/>
      <c r="S3553" s="246"/>
      <c r="T3553" s="246"/>
      <c r="U3553" s="246"/>
      <c r="V3553" s="246"/>
      <c r="W3553" s="246"/>
      <c r="X3553" s="246"/>
      <c r="Y3553" s="246"/>
      <c r="Z3553" s="246"/>
      <c r="AA3553" s="246"/>
      <c r="AB3553" s="246"/>
      <c r="AC3553" s="246"/>
      <c r="AD3553" s="246"/>
      <c r="AE3553" s="246"/>
      <c r="AF3553" s="246"/>
      <c r="AG3553" s="246"/>
      <c r="AH3553" s="246"/>
      <c r="AI3553" s="246"/>
      <c r="AJ3553" s="246"/>
      <c r="AK3553" s="246"/>
      <c r="AL3553" s="246"/>
    </row>
    <row r="3554" spans="3:38" s="47" customFormat="1" ht="38.25" customHeight="1" x14ac:dyDescent="0.25">
      <c r="C3554" s="243"/>
      <c r="H3554" s="243"/>
      <c r="L3554" s="282"/>
      <c r="M3554" s="243"/>
      <c r="O3554" s="243"/>
      <c r="P3554" s="246"/>
      <c r="Q3554" s="246"/>
      <c r="R3554" s="246"/>
      <c r="S3554" s="246"/>
      <c r="T3554" s="246"/>
      <c r="U3554" s="246"/>
      <c r="V3554" s="246"/>
      <c r="W3554" s="246"/>
      <c r="X3554" s="246"/>
      <c r="Y3554" s="246"/>
      <c r="Z3554" s="246"/>
      <c r="AA3554" s="246"/>
      <c r="AB3554" s="246"/>
      <c r="AC3554" s="246"/>
      <c r="AD3554" s="246"/>
      <c r="AE3554" s="246"/>
      <c r="AF3554" s="246"/>
      <c r="AG3554" s="246"/>
      <c r="AH3554" s="246"/>
      <c r="AI3554" s="246"/>
      <c r="AJ3554" s="246"/>
      <c r="AK3554" s="246"/>
      <c r="AL3554" s="246"/>
    </row>
    <row r="3555" spans="3:38" s="47" customFormat="1" ht="38.25" customHeight="1" x14ac:dyDescent="0.25">
      <c r="C3555" s="243"/>
      <c r="H3555" s="243"/>
      <c r="L3555" s="282"/>
      <c r="M3555" s="243"/>
      <c r="O3555" s="243"/>
      <c r="P3555" s="246"/>
      <c r="Q3555" s="246"/>
      <c r="R3555" s="246"/>
      <c r="S3555" s="246"/>
      <c r="T3555" s="246"/>
      <c r="U3555" s="246"/>
      <c r="V3555" s="246"/>
      <c r="W3555" s="246"/>
      <c r="X3555" s="246"/>
      <c r="Y3555" s="246"/>
      <c r="Z3555" s="246"/>
      <c r="AA3555" s="246"/>
      <c r="AB3555" s="246"/>
      <c r="AC3555" s="246"/>
      <c r="AD3555" s="246"/>
      <c r="AE3555" s="246"/>
      <c r="AF3555" s="246"/>
      <c r="AG3555" s="246"/>
      <c r="AH3555" s="246"/>
      <c r="AI3555" s="246"/>
      <c r="AJ3555" s="246"/>
      <c r="AK3555" s="246"/>
      <c r="AL3555" s="246"/>
    </row>
    <row r="3556" spans="3:38" s="47" customFormat="1" ht="38.25" customHeight="1" x14ac:dyDescent="0.25">
      <c r="C3556" s="243"/>
      <c r="H3556" s="243"/>
      <c r="L3556" s="282"/>
      <c r="M3556" s="243"/>
      <c r="O3556" s="243"/>
      <c r="P3556" s="246"/>
      <c r="Q3556" s="246"/>
      <c r="R3556" s="246"/>
      <c r="S3556" s="246"/>
      <c r="T3556" s="246"/>
      <c r="U3556" s="246"/>
      <c r="V3556" s="246"/>
      <c r="W3556" s="246"/>
      <c r="X3556" s="246"/>
      <c r="Y3556" s="246"/>
      <c r="Z3556" s="246"/>
      <c r="AA3556" s="246"/>
      <c r="AB3556" s="246"/>
      <c r="AC3556" s="246"/>
      <c r="AD3556" s="246"/>
      <c r="AE3556" s="246"/>
      <c r="AF3556" s="246"/>
      <c r="AG3556" s="246"/>
      <c r="AH3556" s="246"/>
      <c r="AI3556" s="246"/>
      <c r="AJ3556" s="246"/>
      <c r="AK3556" s="246"/>
      <c r="AL3556" s="246"/>
    </row>
    <row r="3557" spans="3:38" s="47" customFormat="1" ht="38.25" customHeight="1" x14ac:dyDescent="0.25">
      <c r="C3557" s="243"/>
      <c r="H3557" s="243"/>
      <c r="L3557" s="282"/>
      <c r="M3557" s="243"/>
      <c r="O3557" s="243"/>
      <c r="P3557" s="246"/>
      <c r="Q3557" s="246"/>
      <c r="R3557" s="246"/>
      <c r="S3557" s="246"/>
      <c r="T3557" s="246"/>
      <c r="U3557" s="246"/>
      <c r="V3557" s="246"/>
      <c r="W3557" s="246"/>
      <c r="X3557" s="246"/>
      <c r="Y3557" s="246"/>
      <c r="Z3557" s="246"/>
      <c r="AA3557" s="246"/>
      <c r="AB3557" s="246"/>
      <c r="AC3557" s="246"/>
      <c r="AD3557" s="246"/>
      <c r="AE3557" s="246"/>
      <c r="AF3557" s="246"/>
      <c r="AG3557" s="246"/>
      <c r="AH3557" s="246"/>
      <c r="AI3557" s="246"/>
      <c r="AJ3557" s="246"/>
      <c r="AK3557" s="246"/>
      <c r="AL3557" s="246"/>
    </row>
    <row r="3558" spans="3:38" s="47" customFormat="1" ht="38.25" customHeight="1" x14ac:dyDescent="0.25">
      <c r="C3558" s="243"/>
      <c r="H3558" s="243"/>
      <c r="L3558" s="282"/>
      <c r="M3558" s="243"/>
      <c r="O3558" s="243"/>
      <c r="P3558" s="246"/>
      <c r="Q3558" s="246"/>
      <c r="R3558" s="246"/>
      <c r="S3558" s="246"/>
      <c r="T3558" s="246"/>
      <c r="U3558" s="246"/>
      <c r="V3558" s="246"/>
      <c r="W3558" s="246"/>
      <c r="X3558" s="246"/>
      <c r="Y3558" s="246"/>
      <c r="Z3558" s="246"/>
      <c r="AA3558" s="246"/>
      <c r="AB3558" s="246"/>
      <c r="AC3558" s="246"/>
      <c r="AD3558" s="246"/>
      <c r="AE3558" s="246"/>
      <c r="AF3558" s="246"/>
      <c r="AG3558" s="246"/>
      <c r="AH3558" s="246"/>
      <c r="AI3558" s="246"/>
      <c r="AJ3558" s="246"/>
      <c r="AK3558" s="246"/>
      <c r="AL3558" s="246"/>
    </row>
    <row r="3559" spans="3:38" s="47" customFormat="1" ht="38.25" customHeight="1" x14ac:dyDescent="0.25">
      <c r="C3559" s="243"/>
      <c r="H3559" s="243"/>
      <c r="L3559" s="282"/>
      <c r="M3559" s="243"/>
      <c r="O3559" s="243"/>
      <c r="P3559" s="246"/>
      <c r="Q3559" s="246"/>
      <c r="R3559" s="246"/>
      <c r="S3559" s="246"/>
      <c r="T3559" s="246"/>
      <c r="U3559" s="246"/>
      <c r="V3559" s="246"/>
      <c r="W3559" s="246"/>
      <c r="X3559" s="246"/>
      <c r="Y3559" s="246"/>
      <c r="Z3559" s="246"/>
      <c r="AA3559" s="246"/>
      <c r="AB3559" s="246"/>
      <c r="AC3559" s="246"/>
      <c r="AD3559" s="246"/>
      <c r="AE3559" s="246"/>
      <c r="AF3559" s="246"/>
      <c r="AG3559" s="246"/>
      <c r="AH3559" s="246"/>
      <c r="AI3559" s="246"/>
      <c r="AJ3559" s="246"/>
      <c r="AK3559" s="246"/>
      <c r="AL3559" s="246"/>
    </row>
    <row r="3560" spans="3:38" s="47" customFormat="1" ht="38.25" customHeight="1" x14ac:dyDescent="0.25">
      <c r="C3560" s="243"/>
      <c r="H3560" s="243"/>
      <c r="L3560" s="282"/>
      <c r="M3560" s="243"/>
      <c r="O3560" s="243"/>
      <c r="P3560" s="246"/>
      <c r="Q3560" s="246"/>
      <c r="R3560" s="246"/>
      <c r="S3560" s="246"/>
      <c r="T3560" s="246"/>
      <c r="U3560" s="246"/>
      <c r="V3560" s="246"/>
      <c r="W3560" s="246"/>
      <c r="X3560" s="246"/>
      <c r="Y3560" s="246"/>
      <c r="Z3560" s="246"/>
      <c r="AA3560" s="246"/>
      <c r="AB3560" s="246"/>
      <c r="AC3560" s="246"/>
      <c r="AD3560" s="246"/>
      <c r="AE3560" s="246"/>
      <c r="AF3560" s="246"/>
      <c r="AG3560" s="246"/>
      <c r="AH3560" s="246"/>
      <c r="AI3560" s="246"/>
      <c r="AJ3560" s="246"/>
      <c r="AK3560" s="246"/>
      <c r="AL3560" s="246"/>
    </row>
    <row r="3561" spans="3:38" s="47" customFormat="1" ht="38.25" customHeight="1" x14ac:dyDescent="0.25">
      <c r="C3561" s="243"/>
      <c r="H3561" s="243"/>
      <c r="L3561" s="282"/>
      <c r="M3561" s="243"/>
      <c r="O3561" s="243"/>
      <c r="P3561" s="246"/>
      <c r="Q3561" s="246"/>
      <c r="R3561" s="246"/>
      <c r="S3561" s="246"/>
      <c r="T3561" s="246"/>
      <c r="U3561" s="246"/>
      <c r="V3561" s="246"/>
      <c r="W3561" s="246"/>
      <c r="X3561" s="246"/>
      <c r="Y3561" s="246"/>
      <c r="Z3561" s="246"/>
      <c r="AA3561" s="246"/>
      <c r="AB3561" s="246"/>
      <c r="AC3561" s="246"/>
      <c r="AD3561" s="246"/>
      <c r="AE3561" s="246"/>
      <c r="AF3561" s="246"/>
      <c r="AG3561" s="246"/>
      <c r="AH3561" s="246"/>
      <c r="AI3561" s="246"/>
      <c r="AJ3561" s="246"/>
      <c r="AK3561" s="246"/>
      <c r="AL3561" s="246"/>
    </row>
    <row r="3562" spans="3:38" s="47" customFormat="1" ht="38.25" customHeight="1" x14ac:dyDescent="0.25">
      <c r="C3562" s="243"/>
      <c r="H3562" s="243"/>
      <c r="L3562" s="282"/>
      <c r="M3562" s="243"/>
      <c r="O3562" s="243"/>
      <c r="P3562" s="246"/>
      <c r="Q3562" s="246"/>
      <c r="R3562" s="246"/>
      <c r="S3562" s="246"/>
      <c r="T3562" s="246"/>
      <c r="U3562" s="246"/>
      <c r="V3562" s="246"/>
      <c r="W3562" s="246"/>
      <c r="X3562" s="246"/>
      <c r="Y3562" s="246"/>
      <c r="Z3562" s="246"/>
      <c r="AA3562" s="246"/>
      <c r="AB3562" s="246"/>
      <c r="AC3562" s="246"/>
      <c r="AD3562" s="246"/>
      <c r="AE3562" s="246"/>
      <c r="AF3562" s="246"/>
      <c r="AG3562" s="246"/>
      <c r="AH3562" s="246"/>
      <c r="AI3562" s="246"/>
      <c r="AJ3562" s="246"/>
      <c r="AK3562" s="246"/>
      <c r="AL3562" s="246"/>
    </row>
    <row r="3563" spans="3:38" s="47" customFormat="1" ht="38.25" customHeight="1" x14ac:dyDescent="0.25">
      <c r="C3563" s="243"/>
      <c r="H3563" s="243"/>
      <c r="L3563" s="282"/>
      <c r="M3563" s="243"/>
      <c r="O3563" s="243"/>
      <c r="P3563" s="246"/>
      <c r="Q3563" s="246"/>
      <c r="R3563" s="246"/>
      <c r="S3563" s="246"/>
      <c r="T3563" s="246"/>
      <c r="U3563" s="246"/>
      <c r="V3563" s="246"/>
      <c r="W3563" s="246"/>
      <c r="X3563" s="246"/>
      <c r="Y3563" s="246"/>
      <c r="Z3563" s="246"/>
      <c r="AA3563" s="246"/>
      <c r="AB3563" s="246"/>
      <c r="AC3563" s="246"/>
      <c r="AD3563" s="246"/>
      <c r="AE3563" s="246"/>
      <c r="AF3563" s="246"/>
      <c r="AG3563" s="246"/>
      <c r="AH3563" s="246"/>
      <c r="AI3563" s="246"/>
      <c r="AJ3563" s="246"/>
      <c r="AK3563" s="246"/>
      <c r="AL3563" s="246"/>
    </row>
    <row r="3564" spans="3:38" s="47" customFormat="1" ht="38.25" customHeight="1" x14ac:dyDescent="0.25">
      <c r="C3564" s="243"/>
      <c r="H3564" s="243"/>
      <c r="L3564" s="282"/>
      <c r="M3564" s="243"/>
      <c r="O3564" s="243"/>
      <c r="P3564" s="246"/>
      <c r="Q3564" s="246"/>
      <c r="R3564" s="246"/>
      <c r="S3564" s="246"/>
      <c r="T3564" s="246"/>
      <c r="U3564" s="246"/>
      <c r="V3564" s="246"/>
      <c r="W3564" s="246"/>
      <c r="X3564" s="246"/>
      <c r="Y3564" s="246"/>
      <c r="Z3564" s="246"/>
      <c r="AA3564" s="246"/>
      <c r="AB3564" s="246"/>
      <c r="AC3564" s="246"/>
      <c r="AD3564" s="246"/>
      <c r="AE3564" s="246"/>
      <c r="AF3564" s="246"/>
      <c r="AG3564" s="246"/>
      <c r="AH3564" s="246"/>
      <c r="AI3564" s="246"/>
      <c r="AJ3564" s="246"/>
      <c r="AK3564" s="246"/>
      <c r="AL3564" s="246"/>
    </row>
    <row r="3565" spans="3:38" s="47" customFormat="1" ht="38.25" customHeight="1" x14ac:dyDescent="0.25">
      <c r="C3565" s="243"/>
      <c r="H3565" s="243"/>
      <c r="L3565" s="282"/>
      <c r="M3565" s="243"/>
      <c r="O3565" s="243"/>
      <c r="P3565" s="246"/>
      <c r="Q3565" s="246"/>
      <c r="R3565" s="246"/>
      <c r="S3565" s="246"/>
      <c r="T3565" s="246"/>
      <c r="U3565" s="246"/>
      <c r="V3565" s="246"/>
      <c r="W3565" s="246"/>
      <c r="X3565" s="246"/>
      <c r="Y3565" s="246"/>
      <c r="Z3565" s="246"/>
      <c r="AA3565" s="246"/>
      <c r="AB3565" s="246"/>
      <c r="AC3565" s="246"/>
      <c r="AD3565" s="246"/>
      <c r="AE3565" s="246"/>
      <c r="AF3565" s="246"/>
      <c r="AG3565" s="246"/>
      <c r="AH3565" s="246"/>
      <c r="AI3565" s="246"/>
      <c r="AJ3565" s="246"/>
      <c r="AK3565" s="246"/>
      <c r="AL3565" s="246"/>
    </row>
    <row r="3566" spans="3:38" s="47" customFormat="1" ht="38.25" customHeight="1" x14ac:dyDescent="0.25">
      <c r="C3566" s="243"/>
      <c r="H3566" s="243"/>
      <c r="L3566" s="282"/>
      <c r="M3566" s="243"/>
      <c r="O3566" s="243"/>
      <c r="P3566" s="246"/>
      <c r="Q3566" s="246"/>
      <c r="R3566" s="246"/>
      <c r="S3566" s="246"/>
      <c r="T3566" s="246"/>
      <c r="U3566" s="246"/>
      <c r="V3566" s="246"/>
      <c r="W3566" s="246"/>
      <c r="X3566" s="246"/>
      <c r="Y3566" s="246"/>
      <c r="Z3566" s="246"/>
      <c r="AA3566" s="246"/>
      <c r="AB3566" s="246"/>
      <c r="AC3566" s="246"/>
      <c r="AD3566" s="246"/>
      <c r="AE3566" s="246"/>
      <c r="AF3566" s="246"/>
      <c r="AG3566" s="246"/>
      <c r="AH3566" s="246"/>
      <c r="AI3566" s="246"/>
      <c r="AJ3566" s="246"/>
      <c r="AK3566" s="246"/>
      <c r="AL3566" s="246"/>
    </row>
    <row r="3567" spans="3:38" s="47" customFormat="1" ht="38.25" customHeight="1" x14ac:dyDescent="0.25">
      <c r="C3567" s="243"/>
      <c r="H3567" s="243"/>
      <c r="L3567" s="282"/>
      <c r="M3567" s="243"/>
      <c r="O3567" s="243"/>
      <c r="P3567" s="246"/>
      <c r="Q3567" s="246"/>
      <c r="R3567" s="246"/>
      <c r="S3567" s="246"/>
      <c r="T3567" s="246"/>
      <c r="U3567" s="246"/>
      <c r="V3567" s="246"/>
      <c r="W3567" s="246"/>
      <c r="X3567" s="246"/>
      <c r="Y3567" s="246"/>
      <c r="Z3567" s="246"/>
      <c r="AA3567" s="246"/>
      <c r="AB3567" s="246"/>
      <c r="AC3567" s="246"/>
      <c r="AD3567" s="246"/>
      <c r="AE3567" s="246"/>
      <c r="AF3567" s="246"/>
      <c r="AG3567" s="246"/>
      <c r="AH3567" s="246"/>
      <c r="AI3567" s="246"/>
      <c r="AJ3567" s="246"/>
      <c r="AK3567" s="246"/>
      <c r="AL3567" s="246"/>
    </row>
    <row r="3568" spans="3:38" s="47" customFormat="1" ht="38.25" customHeight="1" x14ac:dyDescent="0.25">
      <c r="C3568" s="243"/>
      <c r="H3568" s="243"/>
      <c r="L3568" s="282"/>
      <c r="M3568" s="243"/>
      <c r="O3568" s="243"/>
      <c r="P3568" s="246"/>
      <c r="Q3568" s="246"/>
      <c r="R3568" s="246"/>
      <c r="S3568" s="246"/>
      <c r="T3568" s="246"/>
      <c r="U3568" s="246"/>
      <c r="V3568" s="246"/>
      <c r="W3568" s="246"/>
      <c r="X3568" s="246"/>
      <c r="Y3568" s="246"/>
      <c r="Z3568" s="246"/>
      <c r="AA3568" s="246"/>
      <c r="AB3568" s="246"/>
      <c r="AC3568" s="246"/>
      <c r="AD3568" s="246"/>
      <c r="AE3568" s="246"/>
      <c r="AF3568" s="246"/>
      <c r="AG3568" s="246"/>
      <c r="AH3568" s="246"/>
      <c r="AI3568" s="246"/>
      <c r="AJ3568" s="246"/>
      <c r="AK3568" s="246"/>
      <c r="AL3568" s="246"/>
    </row>
    <row r="3569" spans="3:38" s="47" customFormat="1" ht="38.25" customHeight="1" x14ac:dyDescent="0.25">
      <c r="C3569" s="243"/>
      <c r="H3569" s="243"/>
      <c r="L3569" s="282"/>
      <c r="M3569" s="243"/>
      <c r="O3569" s="243"/>
      <c r="P3569" s="246"/>
      <c r="Q3569" s="246"/>
      <c r="R3569" s="246"/>
      <c r="S3569" s="246"/>
      <c r="T3569" s="246"/>
      <c r="U3569" s="246"/>
      <c r="V3569" s="246"/>
      <c r="W3569" s="246"/>
      <c r="X3569" s="246"/>
      <c r="Y3569" s="246"/>
      <c r="Z3569" s="246"/>
      <c r="AA3569" s="246"/>
      <c r="AB3569" s="246"/>
      <c r="AC3569" s="246"/>
      <c r="AD3569" s="246"/>
      <c r="AE3569" s="246"/>
      <c r="AF3569" s="246"/>
      <c r="AG3569" s="246"/>
      <c r="AH3569" s="246"/>
      <c r="AI3569" s="246"/>
      <c r="AJ3569" s="246"/>
      <c r="AK3569" s="246"/>
      <c r="AL3569" s="246"/>
    </row>
    <row r="3570" spans="3:38" s="47" customFormat="1" ht="38.25" customHeight="1" x14ac:dyDescent="0.25">
      <c r="C3570" s="243"/>
      <c r="H3570" s="243"/>
      <c r="L3570" s="282"/>
      <c r="M3570" s="243"/>
      <c r="O3570" s="243"/>
      <c r="P3570" s="246"/>
      <c r="Q3570" s="246"/>
      <c r="R3570" s="246"/>
      <c r="S3570" s="246"/>
      <c r="T3570" s="246"/>
      <c r="U3570" s="246"/>
      <c r="V3570" s="246"/>
      <c r="W3570" s="246"/>
      <c r="X3570" s="246"/>
      <c r="Y3570" s="246"/>
      <c r="Z3570" s="246"/>
      <c r="AA3570" s="246"/>
      <c r="AB3570" s="246"/>
      <c r="AC3570" s="246"/>
      <c r="AD3570" s="246"/>
      <c r="AE3570" s="246"/>
      <c r="AF3570" s="246"/>
      <c r="AG3570" s="246"/>
      <c r="AH3570" s="246"/>
      <c r="AI3570" s="246"/>
      <c r="AJ3570" s="246"/>
      <c r="AK3570" s="246"/>
      <c r="AL3570" s="246"/>
    </row>
    <row r="3571" spans="3:38" s="47" customFormat="1" ht="38.25" customHeight="1" x14ac:dyDescent="0.25">
      <c r="C3571" s="243"/>
      <c r="H3571" s="243"/>
      <c r="L3571" s="282"/>
      <c r="M3571" s="243"/>
      <c r="O3571" s="243"/>
      <c r="P3571" s="246"/>
      <c r="Q3571" s="246"/>
      <c r="R3571" s="246"/>
      <c r="S3571" s="246"/>
      <c r="T3571" s="246"/>
      <c r="U3571" s="246"/>
      <c r="V3571" s="246"/>
      <c r="W3571" s="246"/>
      <c r="X3571" s="246"/>
      <c r="Y3571" s="246"/>
      <c r="Z3571" s="246"/>
      <c r="AA3571" s="246"/>
      <c r="AB3571" s="246"/>
      <c r="AC3571" s="246"/>
      <c r="AD3571" s="246"/>
      <c r="AE3571" s="246"/>
      <c r="AF3571" s="246"/>
      <c r="AG3571" s="246"/>
      <c r="AH3571" s="246"/>
      <c r="AI3571" s="246"/>
      <c r="AJ3571" s="246"/>
      <c r="AK3571" s="246"/>
      <c r="AL3571" s="246"/>
    </row>
    <row r="3572" spans="3:38" s="47" customFormat="1" ht="38.25" customHeight="1" x14ac:dyDescent="0.25">
      <c r="C3572" s="243"/>
      <c r="H3572" s="243"/>
      <c r="L3572" s="282"/>
      <c r="M3572" s="243"/>
      <c r="O3572" s="243"/>
      <c r="P3572" s="246"/>
      <c r="Q3572" s="246"/>
      <c r="R3572" s="246"/>
      <c r="S3572" s="246"/>
      <c r="T3572" s="246"/>
      <c r="U3572" s="246"/>
      <c r="V3572" s="246"/>
      <c r="W3572" s="246"/>
      <c r="X3572" s="246"/>
      <c r="Y3572" s="246"/>
      <c r="Z3572" s="246"/>
      <c r="AA3572" s="246"/>
      <c r="AB3572" s="246"/>
      <c r="AC3572" s="246"/>
      <c r="AD3572" s="246"/>
      <c r="AE3572" s="246"/>
      <c r="AF3572" s="246"/>
      <c r="AG3572" s="246"/>
      <c r="AH3572" s="246"/>
      <c r="AI3572" s="246"/>
      <c r="AJ3572" s="246"/>
      <c r="AK3572" s="246"/>
      <c r="AL3572" s="246"/>
    </row>
    <row r="3573" spans="3:38" s="47" customFormat="1" ht="38.25" customHeight="1" x14ac:dyDescent="0.25">
      <c r="C3573" s="243"/>
      <c r="H3573" s="243"/>
      <c r="L3573" s="282"/>
      <c r="M3573" s="243"/>
      <c r="O3573" s="243"/>
      <c r="P3573" s="246"/>
      <c r="Q3573" s="246"/>
      <c r="R3573" s="246"/>
      <c r="S3573" s="246"/>
      <c r="T3573" s="246"/>
      <c r="U3573" s="246"/>
      <c r="V3573" s="246"/>
      <c r="W3573" s="246"/>
      <c r="X3573" s="246"/>
      <c r="Y3573" s="246"/>
      <c r="Z3573" s="246"/>
      <c r="AA3573" s="246"/>
      <c r="AB3573" s="246"/>
      <c r="AC3573" s="246"/>
      <c r="AD3573" s="246"/>
      <c r="AE3573" s="246"/>
      <c r="AF3573" s="246"/>
      <c r="AG3573" s="246"/>
      <c r="AH3573" s="246"/>
      <c r="AI3573" s="246"/>
      <c r="AJ3573" s="246"/>
      <c r="AK3573" s="246"/>
      <c r="AL3573" s="246"/>
    </row>
    <row r="3574" spans="3:38" s="47" customFormat="1" ht="38.25" customHeight="1" x14ac:dyDescent="0.25">
      <c r="C3574" s="243"/>
      <c r="H3574" s="243"/>
      <c r="L3574" s="282"/>
      <c r="M3574" s="243"/>
      <c r="O3574" s="243"/>
      <c r="P3574" s="246"/>
      <c r="Q3574" s="246"/>
      <c r="R3574" s="246"/>
      <c r="S3574" s="246"/>
      <c r="T3574" s="246"/>
      <c r="U3574" s="246"/>
      <c r="V3574" s="246"/>
      <c r="W3574" s="246"/>
      <c r="X3574" s="246"/>
      <c r="Y3574" s="246"/>
      <c r="Z3574" s="246"/>
      <c r="AA3574" s="246"/>
      <c r="AB3574" s="246"/>
      <c r="AC3574" s="246"/>
      <c r="AD3574" s="246"/>
      <c r="AE3574" s="246"/>
      <c r="AF3574" s="246"/>
      <c r="AG3574" s="246"/>
      <c r="AH3574" s="246"/>
      <c r="AI3574" s="246"/>
      <c r="AJ3574" s="246"/>
      <c r="AK3574" s="246"/>
      <c r="AL3574" s="246"/>
    </row>
    <row r="3575" spans="3:38" s="47" customFormat="1" ht="38.25" customHeight="1" x14ac:dyDescent="0.25">
      <c r="C3575" s="243"/>
      <c r="H3575" s="243"/>
      <c r="L3575" s="282"/>
      <c r="M3575" s="243"/>
      <c r="O3575" s="243"/>
      <c r="P3575" s="246"/>
      <c r="Q3575" s="246"/>
      <c r="R3575" s="246"/>
      <c r="S3575" s="246"/>
      <c r="T3575" s="246"/>
      <c r="U3575" s="246"/>
      <c r="V3575" s="246"/>
      <c r="W3575" s="246"/>
      <c r="X3575" s="246"/>
      <c r="Y3575" s="246"/>
      <c r="Z3575" s="246"/>
      <c r="AA3575" s="246"/>
      <c r="AB3575" s="246"/>
      <c r="AC3575" s="246"/>
      <c r="AD3575" s="246"/>
      <c r="AE3575" s="246"/>
      <c r="AF3575" s="246"/>
      <c r="AG3575" s="246"/>
      <c r="AH3575" s="246"/>
      <c r="AI3575" s="246"/>
      <c r="AJ3575" s="246"/>
      <c r="AK3575" s="246"/>
      <c r="AL3575" s="246"/>
    </row>
    <row r="3576" spans="3:38" s="47" customFormat="1" ht="38.25" customHeight="1" x14ac:dyDescent="0.25">
      <c r="C3576" s="243"/>
      <c r="H3576" s="243"/>
      <c r="L3576" s="282"/>
      <c r="M3576" s="243"/>
      <c r="O3576" s="243"/>
      <c r="P3576" s="246"/>
      <c r="Q3576" s="246"/>
      <c r="R3576" s="246"/>
      <c r="S3576" s="246"/>
      <c r="T3576" s="246"/>
      <c r="U3576" s="246"/>
      <c r="V3576" s="246"/>
      <c r="W3576" s="246"/>
      <c r="X3576" s="246"/>
      <c r="Y3576" s="246"/>
      <c r="Z3576" s="246"/>
      <c r="AA3576" s="246"/>
      <c r="AB3576" s="246"/>
      <c r="AC3576" s="246"/>
      <c r="AD3576" s="246"/>
      <c r="AE3576" s="246"/>
      <c r="AF3576" s="246"/>
      <c r="AG3576" s="246"/>
      <c r="AH3576" s="246"/>
      <c r="AI3576" s="246"/>
      <c r="AJ3576" s="246"/>
      <c r="AK3576" s="246"/>
      <c r="AL3576" s="246"/>
    </row>
    <row r="3577" spans="3:38" s="47" customFormat="1" ht="38.25" customHeight="1" x14ac:dyDescent="0.25">
      <c r="C3577" s="243"/>
      <c r="H3577" s="243"/>
      <c r="L3577" s="282"/>
      <c r="M3577" s="243"/>
      <c r="O3577" s="243"/>
      <c r="P3577" s="246"/>
      <c r="Q3577" s="246"/>
      <c r="R3577" s="246"/>
      <c r="S3577" s="246"/>
      <c r="T3577" s="246"/>
      <c r="U3577" s="246"/>
      <c r="V3577" s="246"/>
      <c r="W3577" s="246"/>
      <c r="X3577" s="246"/>
      <c r="Y3577" s="246"/>
      <c r="Z3577" s="246"/>
      <c r="AA3577" s="246"/>
      <c r="AB3577" s="246"/>
      <c r="AC3577" s="246"/>
      <c r="AD3577" s="246"/>
      <c r="AE3577" s="246"/>
      <c r="AF3577" s="246"/>
      <c r="AG3577" s="246"/>
      <c r="AH3577" s="246"/>
      <c r="AI3577" s="246"/>
      <c r="AJ3577" s="246"/>
      <c r="AK3577" s="246"/>
      <c r="AL3577" s="246"/>
    </row>
    <row r="3578" spans="3:38" s="47" customFormat="1" ht="38.25" customHeight="1" x14ac:dyDescent="0.25">
      <c r="C3578" s="243"/>
      <c r="H3578" s="243"/>
      <c r="L3578" s="282"/>
      <c r="M3578" s="243"/>
      <c r="O3578" s="243"/>
      <c r="P3578" s="246"/>
      <c r="Q3578" s="246"/>
      <c r="R3578" s="246"/>
      <c r="S3578" s="246"/>
      <c r="T3578" s="246"/>
      <c r="U3578" s="246"/>
      <c r="V3578" s="246"/>
      <c r="W3578" s="246"/>
      <c r="X3578" s="246"/>
      <c r="Y3578" s="246"/>
      <c r="Z3578" s="246"/>
      <c r="AA3578" s="246"/>
      <c r="AB3578" s="246"/>
      <c r="AC3578" s="246"/>
      <c r="AD3578" s="246"/>
      <c r="AE3578" s="246"/>
      <c r="AF3578" s="246"/>
      <c r="AG3578" s="246"/>
      <c r="AH3578" s="246"/>
      <c r="AI3578" s="246"/>
      <c r="AJ3578" s="246"/>
      <c r="AK3578" s="246"/>
      <c r="AL3578" s="246"/>
    </row>
    <row r="3579" spans="3:38" s="47" customFormat="1" ht="38.25" customHeight="1" x14ac:dyDescent="0.25">
      <c r="C3579" s="243"/>
      <c r="H3579" s="243"/>
      <c r="L3579" s="282"/>
      <c r="M3579" s="243"/>
      <c r="O3579" s="243"/>
      <c r="P3579" s="246"/>
      <c r="Q3579" s="246"/>
      <c r="R3579" s="246"/>
      <c r="S3579" s="246"/>
      <c r="T3579" s="246"/>
      <c r="U3579" s="246"/>
      <c r="V3579" s="246"/>
      <c r="W3579" s="246"/>
      <c r="X3579" s="246"/>
      <c r="Y3579" s="246"/>
      <c r="Z3579" s="246"/>
      <c r="AA3579" s="246"/>
      <c r="AB3579" s="246"/>
      <c r="AC3579" s="246"/>
      <c r="AD3579" s="246"/>
      <c r="AE3579" s="246"/>
      <c r="AF3579" s="246"/>
      <c r="AG3579" s="246"/>
      <c r="AH3579" s="246"/>
      <c r="AI3579" s="246"/>
      <c r="AJ3579" s="246"/>
      <c r="AK3579" s="246"/>
      <c r="AL3579" s="246"/>
    </row>
    <row r="3580" spans="3:38" s="47" customFormat="1" ht="38.25" customHeight="1" x14ac:dyDescent="0.25">
      <c r="C3580" s="243"/>
      <c r="H3580" s="243"/>
      <c r="L3580" s="282"/>
      <c r="M3580" s="243"/>
      <c r="O3580" s="243"/>
      <c r="P3580" s="246"/>
      <c r="Q3580" s="246"/>
      <c r="R3580" s="246"/>
      <c r="S3580" s="246"/>
      <c r="T3580" s="246"/>
      <c r="U3580" s="246"/>
      <c r="V3580" s="246"/>
      <c r="W3580" s="246"/>
      <c r="X3580" s="246"/>
      <c r="Y3580" s="246"/>
      <c r="Z3580" s="246"/>
      <c r="AA3580" s="246"/>
      <c r="AB3580" s="246"/>
      <c r="AC3580" s="246"/>
      <c r="AD3580" s="246"/>
      <c r="AE3580" s="246"/>
      <c r="AF3580" s="246"/>
      <c r="AG3580" s="246"/>
      <c r="AH3580" s="246"/>
      <c r="AI3580" s="246"/>
      <c r="AJ3580" s="246"/>
      <c r="AK3580" s="246"/>
      <c r="AL3580" s="246"/>
    </row>
    <row r="3581" spans="3:38" s="47" customFormat="1" ht="38.25" customHeight="1" x14ac:dyDescent="0.25">
      <c r="C3581" s="243"/>
      <c r="H3581" s="243"/>
      <c r="L3581" s="282"/>
      <c r="M3581" s="243"/>
      <c r="O3581" s="243"/>
      <c r="P3581" s="246"/>
      <c r="Q3581" s="246"/>
      <c r="R3581" s="246"/>
      <c r="S3581" s="246"/>
      <c r="T3581" s="246"/>
      <c r="U3581" s="246"/>
      <c r="V3581" s="246"/>
      <c r="W3581" s="246"/>
      <c r="X3581" s="246"/>
      <c r="Y3581" s="246"/>
      <c r="Z3581" s="246"/>
      <c r="AA3581" s="246"/>
      <c r="AB3581" s="246"/>
      <c r="AC3581" s="246"/>
      <c r="AD3581" s="246"/>
      <c r="AE3581" s="246"/>
      <c r="AF3581" s="246"/>
      <c r="AG3581" s="246"/>
      <c r="AH3581" s="246"/>
      <c r="AI3581" s="246"/>
      <c r="AJ3581" s="246"/>
      <c r="AK3581" s="246"/>
      <c r="AL3581" s="246"/>
    </row>
    <row r="3582" spans="3:38" s="47" customFormat="1" ht="38.25" customHeight="1" x14ac:dyDescent="0.25">
      <c r="C3582" s="243"/>
      <c r="H3582" s="243"/>
      <c r="L3582" s="282"/>
      <c r="M3582" s="243"/>
      <c r="O3582" s="243"/>
      <c r="P3582" s="246"/>
      <c r="Q3582" s="246"/>
      <c r="R3582" s="246"/>
      <c r="S3582" s="246"/>
      <c r="T3582" s="246"/>
      <c r="U3582" s="246"/>
      <c r="V3582" s="246"/>
      <c r="W3582" s="246"/>
      <c r="X3582" s="246"/>
      <c r="Y3582" s="246"/>
      <c r="Z3582" s="246"/>
      <c r="AA3582" s="246"/>
      <c r="AB3582" s="246"/>
      <c r="AC3582" s="246"/>
      <c r="AD3582" s="246"/>
      <c r="AE3582" s="246"/>
      <c r="AF3582" s="246"/>
      <c r="AG3582" s="246"/>
      <c r="AH3582" s="246"/>
      <c r="AI3582" s="246"/>
      <c r="AJ3582" s="246"/>
      <c r="AK3582" s="246"/>
      <c r="AL3582" s="246"/>
    </row>
    <row r="3583" spans="3:38" s="47" customFormat="1" ht="38.25" customHeight="1" x14ac:dyDescent="0.25">
      <c r="C3583" s="243"/>
      <c r="H3583" s="243"/>
      <c r="L3583" s="282"/>
      <c r="M3583" s="243"/>
      <c r="O3583" s="243"/>
      <c r="P3583" s="246"/>
      <c r="Q3583" s="246"/>
      <c r="R3583" s="246"/>
      <c r="S3583" s="246"/>
      <c r="T3583" s="246"/>
      <c r="U3583" s="246"/>
      <c r="V3583" s="246"/>
      <c r="W3583" s="246"/>
      <c r="X3583" s="246"/>
      <c r="Y3583" s="246"/>
      <c r="Z3583" s="246"/>
      <c r="AA3583" s="246"/>
      <c r="AB3583" s="246"/>
      <c r="AC3583" s="246"/>
      <c r="AD3583" s="246"/>
      <c r="AE3583" s="246"/>
      <c r="AF3583" s="246"/>
      <c r="AG3583" s="246"/>
      <c r="AH3583" s="246"/>
      <c r="AI3583" s="246"/>
      <c r="AJ3583" s="246"/>
      <c r="AK3583" s="246"/>
      <c r="AL3583" s="246"/>
    </row>
    <row r="3584" spans="3:38" s="47" customFormat="1" ht="38.25" customHeight="1" x14ac:dyDescent="0.25">
      <c r="C3584" s="243"/>
      <c r="H3584" s="243"/>
      <c r="L3584" s="282"/>
      <c r="M3584" s="243"/>
      <c r="O3584" s="243"/>
      <c r="P3584" s="246"/>
      <c r="Q3584" s="246"/>
      <c r="R3584" s="246"/>
      <c r="S3584" s="246"/>
      <c r="T3584" s="246"/>
      <c r="U3584" s="246"/>
      <c r="V3584" s="246"/>
      <c r="W3584" s="246"/>
      <c r="X3584" s="246"/>
      <c r="Y3584" s="246"/>
      <c r="Z3584" s="246"/>
      <c r="AA3584" s="246"/>
      <c r="AB3584" s="246"/>
      <c r="AC3584" s="246"/>
      <c r="AD3584" s="246"/>
      <c r="AE3584" s="246"/>
      <c r="AF3584" s="246"/>
      <c r="AG3584" s="246"/>
      <c r="AH3584" s="246"/>
      <c r="AI3584" s="246"/>
      <c r="AJ3584" s="246"/>
      <c r="AK3584" s="246"/>
      <c r="AL3584" s="246"/>
    </row>
    <row r="3585" spans="3:38" s="47" customFormat="1" ht="38.25" customHeight="1" x14ac:dyDescent="0.25">
      <c r="C3585" s="243"/>
      <c r="H3585" s="243"/>
      <c r="L3585" s="282"/>
      <c r="M3585" s="243"/>
      <c r="O3585" s="243"/>
      <c r="P3585" s="246"/>
      <c r="Q3585" s="246"/>
      <c r="R3585" s="246"/>
      <c r="S3585" s="246"/>
      <c r="T3585" s="246"/>
      <c r="U3585" s="246"/>
      <c r="V3585" s="246"/>
      <c r="W3585" s="246"/>
      <c r="X3585" s="246"/>
      <c r="Y3585" s="246"/>
      <c r="Z3585" s="246"/>
      <c r="AA3585" s="246"/>
      <c r="AB3585" s="246"/>
      <c r="AC3585" s="246"/>
      <c r="AD3585" s="246"/>
      <c r="AE3585" s="246"/>
      <c r="AF3585" s="246"/>
      <c r="AG3585" s="246"/>
      <c r="AH3585" s="246"/>
      <c r="AI3585" s="246"/>
      <c r="AJ3585" s="246"/>
      <c r="AK3585" s="246"/>
      <c r="AL3585" s="246"/>
    </row>
    <row r="3586" spans="3:38" s="47" customFormat="1" ht="38.25" customHeight="1" x14ac:dyDescent="0.25">
      <c r="C3586" s="243"/>
      <c r="H3586" s="243"/>
      <c r="L3586" s="282"/>
      <c r="M3586" s="243"/>
      <c r="O3586" s="243"/>
      <c r="P3586" s="246"/>
      <c r="Q3586" s="246"/>
      <c r="R3586" s="246"/>
      <c r="S3586" s="246"/>
      <c r="T3586" s="246"/>
      <c r="U3586" s="246"/>
      <c r="V3586" s="246"/>
      <c r="W3586" s="246"/>
      <c r="X3586" s="246"/>
      <c r="Y3586" s="246"/>
      <c r="Z3586" s="246"/>
      <c r="AA3586" s="246"/>
      <c r="AB3586" s="246"/>
      <c r="AC3586" s="246"/>
      <c r="AD3586" s="246"/>
      <c r="AE3586" s="246"/>
      <c r="AF3586" s="246"/>
      <c r="AG3586" s="246"/>
      <c r="AH3586" s="246"/>
      <c r="AI3586" s="246"/>
      <c r="AJ3586" s="246"/>
      <c r="AK3586" s="246"/>
      <c r="AL3586" s="246"/>
    </row>
    <row r="3587" spans="3:38" s="47" customFormat="1" ht="38.25" customHeight="1" x14ac:dyDescent="0.25">
      <c r="C3587" s="243"/>
      <c r="H3587" s="243"/>
      <c r="L3587" s="282"/>
      <c r="M3587" s="243"/>
      <c r="O3587" s="243"/>
      <c r="P3587" s="246"/>
      <c r="Q3587" s="246"/>
      <c r="R3587" s="246"/>
      <c r="S3587" s="246"/>
      <c r="T3587" s="246"/>
      <c r="U3587" s="246"/>
      <c r="V3587" s="246"/>
      <c r="W3587" s="246"/>
      <c r="X3587" s="246"/>
      <c r="Y3587" s="246"/>
      <c r="Z3587" s="246"/>
      <c r="AA3587" s="246"/>
      <c r="AB3587" s="246"/>
      <c r="AC3587" s="246"/>
      <c r="AD3587" s="246"/>
      <c r="AE3587" s="246"/>
      <c r="AF3587" s="246"/>
      <c r="AG3587" s="246"/>
      <c r="AH3587" s="246"/>
      <c r="AI3587" s="246"/>
      <c r="AJ3587" s="246"/>
      <c r="AK3587" s="246"/>
      <c r="AL3587" s="246"/>
    </row>
    <row r="3588" spans="3:38" s="47" customFormat="1" ht="38.25" customHeight="1" x14ac:dyDescent="0.25">
      <c r="C3588" s="243"/>
      <c r="H3588" s="243"/>
      <c r="L3588" s="282"/>
      <c r="M3588" s="243"/>
      <c r="O3588" s="243"/>
      <c r="P3588" s="246"/>
      <c r="Q3588" s="246"/>
      <c r="R3588" s="246"/>
      <c r="S3588" s="246"/>
      <c r="T3588" s="246"/>
      <c r="U3588" s="246"/>
      <c r="V3588" s="246"/>
      <c r="W3588" s="246"/>
      <c r="X3588" s="246"/>
      <c r="Y3588" s="246"/>
      <c r="Z3588" s="246"/>
      <c r="AA3588" s="246"/>
      <c r="AB3588" s="246"/>
      <c r="AC3588" s="246"/>
      <c r="AD3588" s="246"/>
      <c r="AE3588" s="246"/>
      <c r="AF3588" s="246"/>
      <c r="AG3588" s="246"/>
      <c r="AH3588" s="246"/>
      <c r="AI3588" s="246"/>
      <c r="AJ3588" s="246"/>
      <c r="AK3588" s="246"/>
      <c r="AL3588" s="246"/>
    </row>
    <row r="3589" spans="3:38" s="47" customFormat="1" ht="38.25" customHeight="1" x14ac:dyDescent="0.25">
      <c r="C3589" s="243"/>
      <c r="H3589" s="243"/>
      <c r="L3589" s="282"/>
      <c r="M3589" s="243"/>
      <c r="O3589" s="243"/>
      <c r="P3589" s="246"/>
      <c r="Q3589" s="246"/>
      <c r="R3589" s="246"/>
      <c r="S3589" s="246"/>
      <c r="T3589" s="246"/>
      <c r="U3589" s="246"/>
      <c r="V3589" s="246"/>
      <c r="W3589" s="246"/>
      <c r="X3589" s="246"/>
      <c r="Y3589" s="246"/>
      <c r="Z3589" s="246"/>
      <c r="AA3589" s="246"/>
      <c r="AB3589" s="246"/>
      <c r="AC3589" s="246"/>
      <c r="AD3589" s="246"/>
      <c r="AE3589" s="246"/>
      <c r="AF3589" s="246"/>
      <c r="AG3589" s="246"/>
      <c r="AH3589" s="246"/>
      <c r="AI3589" s="246"/>
      <c r="AJ3589" s="246"/>
      <c r="AK3589" s="246"/>
      <c r="AL3589" s="246"/>
    </row>
    <row r="3590" spans="3:38" s="47" customFormat="1" ht="38.25" customHeight="1" x14ac:dyDescent="0.25">
      <c r="C3590" s="243"/>
      <c r="H3590" s="243"/>
      <c r="L3590" s="282"/>
      <c r="M3590" s="243"/>
      <c r="O3590" s="243"/>
      <c r="P3590" s="246"/>
      <c r="Q3590" s="246"/>
      <c r="R3590" s="246"/>
      <c r="S3590" s="246"/>
      <c r="T3590" s="246"/>
      <c r="U3590" s="246"/>
      <c r="V3590" s="246"/>
      <c r="W3590" s="246"/>
      <c r="X3590" s="246"/>
      <c r="Y3590" s="246"/>
      <c r="Z3590" s="246"/>
      <c r="AA3590" s="246"/>
      <c r="AB3590" s="246"/>
      <c r="AC3590" s="246"/>
      <c r="AD3590" s="246"/>
      <c r="AE3590" s="246"/>
      <c r="AF3590" s="246"/>
      <c r="AG3590" s="246"/>
      <c r="AH3590" s="246"/>
      <c r="AI3590" s="246"/>
      <c r="AJ3590" s="246"/>
      <c r="AK3590" s="246"/>
      <c r="AL3590" s="246"/>
    </row>
    <row r="3591" spans="3:38" s="47" customFormat="1" ht="38.25" customHeight="1" x14ac:dyDescent="0.25">
      <c r="C3591" s="243"/>
      <c r="H3591" s="243"/>
      <c r="L3591" s="282"/>
      <c r="M3591" s="243"/>
      <c r="O3591" s="243"/>
      <c r="P3591" s="246"/>
      <c r="Q3591" s="246"/>
      <c r="R3591" s="246"/>
      <c r="S3591" s="246"/>
      <c r="T3591" s="246"/>
      <c r="U3591" s="246"/>
      <c r="V3591" s="246"/>
      <c r="W3591" s="246"/>
      <c r="X3591" s="246"/>
      <c r="Y3591" s="246"/>
      <c r="Z3591" s="246"/>
      <c r="AA3591" s="246"/>
      <c r="AB3591" s="246"/>
      <c r="AC3591" s="246"/>
      <c r="AD3591" s="246"/>
      <c r="AE3591" s="246"/>
      <c r="AF3591" s="246"/>
      <c r="AG3591" s="246"/>
      <c r="AH3591" s="246"/>
      <c r="AI3591" s="246"/>
      <c r="AJ3591" s="246"/>
      <c r="AK3591" s="246"/>
      <c r="AL3591" s="246"/>
    </row>
    <row r="3592" spans="3:38" s="47" customFormat="1" ht="38.25" customHeight="1" x14ac:dyDescent="0.25">
      <c r="C3592" s="243"/>
      <c r="H3592" s="243"/>
      <c r="L3592" s="282"/>
      <c r="M3592" s="243"/>
      <c r="O3592" s="243"/>
      <c r="P3592" s="246"/>
      <c r="Q3592" s="246"/>
      <c r="R3592" s="246"/>
      <c r="S3592" s="246"/>
      <c r="T3592" s="246"/>
      <c r="U3592" s="246"/>
      <c r="V3592" s="246"/>
      <c r="W3592" s="246"/>
      <c r="X3592" s="246"/>
      <c r="Y3592" s="246"/>
      <c r="Z3592" s="246"/>
      <c r="AA3592" s="246"/>
      <c r="AB3592" s="246"/>
      <c r="AC3592" s="246"/>
      <c r="AD3592" s="246"/>
      <c r="AE3592" s="246"/>
      <c r="AF3592" s="246"/>
      <c r="AG3592" s="246"/>
      <c r="AH3592" s="246"/>
      <c r="AI3592" s="246"/>
      <c r="AJ3592" s="246"/>
      <c r="AK3592" s="246"/>
      <c r="AL3592" s="246"/>
    </row>
    <row r="3593" spans="3:38" s="47" customFormat="1" ht="38.25" customHeight="1" x14ac:dyDescent="0.25">
      <c r="C3593" s="243"/>
      <c r="H3593" s="243"/>
      <c r="L3593" s="282"/>
      <c r="M3593" s="243"/>
      <c r="O3593" s="243"/>
      <c r="P3593" s="246"/>
      <c r="Q3593" s="246"/>
      <c r="R3593" s="246"/>
      <c r="S3593" s="246"/>
      <c r="T3593" s="246"/>
      <c r="U3593" s="246"/>
      <c r="V3593" s="246"/>
      <c r="W3593" s="246"/>
      <c r="X3593" s="246"/>
      <c r="Y3593" s="246"/>
      <c r="Z3593" s="246"/>
      <c r="AA3593" s="246"/>
      <c r="AB3593" s="246"/>
      <c r="AC3593" s="246"/>
      <c r="AD3593" s="246"/>
      <c r="AE3593" s="246"/>
      <c r="AF3593" s="246"/>
      <c r="AG3593" s="246"/>
      <c r="AH3593" s="246"/>
      <c r="AI3593" s="246"/>
      <c r="AJ3593" s="246"/>
      <c r="AK3593" s="246"/>
      <c r="AL3593" s="246"/>
    </row>
    <row r="3594" spans="3:38" s="47" customFormat="1" ht="38.25" customHeight="1" x14ac:dyDescent="0.25">
      <c r="C3594" s="243"/>
      <c r="H3594" s="243"/>
      <c r="L3594" s="282"/>
      <c r="M3594" s="243"/>
      <c r="O3594" s="243"/>
      <c r="P3594" s="246"/>
      <c r="Q3594" s="246"/>
      <c r="R3594" s="246"/>
      <c r="S3594" s="246"/>
      <c r="T3594" s="246"/>
      <c r="U3594" s="246"/>
      <c r="V3594" s="246"/>
      <c r="W3594" s="246"/>
      <c r="X3594" s="246"/>
      <c r="Y3594" s="246"/>
      <c r="Z3594" s="246"/>
      <c r="AA3594" s="246"/>
      <c r="AB3594" s="246"/>
      <c r="AC3594" s="246"/>
      <c r="AD3594" s="246"/>
      <c r="AE3594" s="246"/>
      <c r="AF3594" s="246"/>
      <c r="AG3594" s="246"/>
      <c r="AH3594" s="246"/>
      <c r="AI3594" s="246"/>
      <c r="AJ3594" s="246"/>
      <c r="AK3594" s="246"/>
      <c r="AL3594" s="246"/>
    </row>
    <row r="3595" spans="3:38" s="47" customFormat="1" ht="38.25" customHeight="1" x14ac:dyDescent="0.25">
      <c r="C3595" s="243"/>
      <c r="H3595" s="243"/>
      <c r="L3595" s="282"/>
      <c r="M3595" s="243"/>
      <c r="O3595" s="243"/>
      <c r="P3595" s="246"/>
      <c r="Q3595" s="246"/>
      <c r="R3595" s="246"/>
      <c r="S3595" s="246"/>
      <c r="T3595" s="246"/>
      <c r="U3595" s="246"/>
      <c r="V3595" s="246"/>
      <c r="W3595" s="246"/>
      <c r="X3595" s="246"/>
      <c r="Y3595" s="246"/>
      <c r="Z3595" s="246"/>
      <c r="AA3595" s="246"/>
      <c r="AB3595" s="246"/>
      <c r="AC3595" s="246"/>
      <c r="AD3595" s="246"/>
      <c r="AE3595" s="246"/>
      <c r="AF3595" s="246"/>
      <c r="AG3595" s="246"/>
      <c r="AH3595" s="246"/>
      <c r="AI3595" s="246"/>
      <c r="AJ3595" s="246"/>
      <c r="AK3595" s="246"/>
      <c r="AL3595" s="246"/>
    </row>
    <row r="3596" spans="3:38" s="47" customFormat="1" ht="38.25" customHeight="1" x14ac:dyDescent="0.25">
      <c r="C3596" s="243"/>
      <c r="H3596" s="243"/>
      <c r="L3596" s="282"/>
      <c r="M3596" s="243"/>
      <c r="O3596" s="243"/>
      <c r="P3596" s="246"/>
      <c r="Q3596" s="246"/>
      <c r="R3596" s="246"/>
      <c r="S3596" s="246"/>
      <c r="T3596" s="246"/>
      <c r="U3596" s="246"/>
      <c r="V3596" s="246"/>
      <c r="W3596" s="246"/>
      <c r="X3596" s="246"/>
      <c r="Y3596" s="246"/>
      <c r="Z3596" s="246"/>
      <c r="AA3596" s="246"/>
      <c r="AB3596" s="246"/>
      <c r="AC3596" s="246"/>
      <c r="AD3596" s="246"/>
      <c r="AE3596" s="246"/>
      <c r="AF3596" s="246"/>
      <c r="AG3596" s="246"/>
      <c r="AH3596" s="246"/>
      <c r="AI3596" s="246"/>
      <c r="AJ3596" s="246"/>
      <c r="AK3596" s="246"/>
      <c r="AL3596" s="246"/>
    </row>
    <row r="3597" spans="3:38" s="47" customFormat="1" ht="38.25" customHeight="1" x14ac:dyDescent="0.25">
      <c r="C3597" s="243"/>
      <c r="H3597" s="243"/>
      <c r="L3597" s="282"/>
      <c r="M3597" s="243"/>
      <c r="O3597" s="243"/>
      <c r="P3597" s="246"/>
      <c r="Q3597" s="246"/>
      <c r="R3597" s="246"/>
      <c r="S3597" s="246"/>
      <c r="T3597" s="246"/>
      <c r="U3597" s="246"/>
      <c r="V3597" s="246"/>
      <c r="W3597" s="246"/>
      <c r="X3597" s="246"/>
      <c r="Y3597" s="246"/>
      <c r="Z3597" s="246"/>
      <c r="AA3597" s="246"/>
      <c r="AB3597" s="246"/>
      <c r="AC3597" s="246"/>
      <c r="AD3597" s="246"/>
      <c r="AE3597" s="246"/>
      <c r="AF3597" s="246"/>
      <c r="AG3597" s="246"/>
      <c r="AH3597" s="246"/>
      <c r="AI3597" s="246"/>
      <c r="AJ3597" s="246"/>
      <c r="AK3597" s="246"/>
      <c r="AL3597" s="246"/>
    </row>
    <row r="3598" spans="3:38" s="47" customFormat="1" ht="38.25" customHeight="1" x14ac:dyDescent="0.25">
      <c r="C3598" s="243"/>
      <c r="H3598" s="243"/>
      <c r="L3598" s="282"/>
      <c r="M3598" s="243"/>
      <c r="O3598" s="243"/>
      <c r="P3598" s="246"/>
      <c r="Q3598" s="246"/>
      <c r="R3598" s="246"/>
      <c r="S3598" s="246"/>
      <c r="T3598" s="246"/>
      <c r="U3598" s="246"/>
      <c r="V3598" s="246"/>
      <c r="W3598" s="246"/>
      <c r="X3598" s="246"/>
      <c r="Y3598" s="246"/>
      <c r="Z3598" s="246"/>
      <c r="AA3598" s="246"/>
      <c r="AB3598" s="246"/>
      <c r="AC3598" s="246"/>
      <c r="AD3598" s="246"/>
      <c r="AE3598" s="246"/>
      <c r="AF3598" s="246"/>
      <c r="AG3598" s="246"/>
      <c r="AH3598" s="246"/>
      <c r="AI3598" s="246"/>
      <c r="AJ3598" s="246"/>
      <c r="AK3598" s="246"/>
      <c r="AL3598" s="246"/>
    </row>
    <row r="3599" spans="3:38" s="47" customFormat="1" ht="38.25" customHeight="1" x14ac:dyDescent="0.25">
      <c r="C3599" s="243"/>
      <c r="H3599" s="243"/>
      <c r="L3599" s="282"/>
      <c r="M3599" s="243"/>
      <c r="O3599" s="243"/>
      <c r="P3599" s="246"/>
      <c r="Q3599" s="246"/>
      <c r="R3599" s="246"/>
      <c r="S3599" s="246"/>
      <c r="T3599" s="246"/>
      <c r="U3599" s="246"/>
      <c r="V3599" s="246"/>
      <c r="W3599" s="246"/>
      <c r="X3599" s="246"/>
      <c r="Y3599" s="246"/>
      <c r="Z3599" s="246"/>
      <c r="AA3599" s="246"/>
      <c r="AB3599" s="246"/>
      <c r="AC3599" s="246"/>
      <c r="AD3599" s="246"/>
      <c r="AE3599" s="246"/>
      <c r="AF3599" s="246"/>
      <c r="AG3599" s="246"/>
      <c r="AH3599" s="246"/>
      <c r="AI3599" s="246"/>
      <c r="AJ3599" s="246"/>
      <c r="AK3599" s="246"/>
      <c r="AL3599" s="246"/>
    </row>
    <row r="3600" spans="3:38" s="47" customFormat="1" ht="38.25" customHeight="1" x14ac:dyDescent="0.25">
      <c r="C3600" s="243"/>
      <c r="H3600" s="243"/>
      <c r="L3600" s="282"/>
      <c r="M3600" s="243"/>
      <c r="O3600" s="243"/>
      <c r="P3600" s="246"/>
      <c r="Q3600" s="246"/>
      <c r="R3600" s="246"/>
      <c r="S3600" s="246"/>
      <c r="T3600" s="246"/>
      <c r="U3600" s="246"/>
      <c r="V3600" s="246"/>
      <c r="W3600" s="246"/>
      <c r="X3600" s="246"/>
      <c r="Y3600" s="246"/>
      <c r="Z3600" s="246"/>
      <c r="AA3600" s="246"/>
      <c r="AB3600" s="246"/>
      <c r="AC3600" s="246"/>
      <c r="AD3600" s="246"/>
      <c r="AE3600" s="246"/>
      <c r="AF3600" s="246"/>
      <c r="AG3600" s="246"/>
      <c r="AH3600" s="246"/>
      <c r="AI3600" s="246"/>
      <c r="AJ3600" s="246"/>
      <c r="AK3600" s="246"/>
      <c r="AL3600" s="246"/>
    </row>
    <row r="3601" spans="3:38" s="47" customFormat="1" ht="38.25" customHeight="1" x14ac:dyDescent="0.25">
      <c r="C3601" s="243"/>
      <c r="H3601" s="243"/>
      <c r="L3601" s="282"/>
      <c r="M3601" s="243"/>
      <c r="O3601" s="243"/>
      <c r="P3601" s="246"/>
      <c r="Q3601" s="246"/>
      <c r="R3601" s="246"/>
      <c r="S3601" s="246"/>
      <c r="T3601" s="246"/>
      <c r="U3601" s="246"/>
      <c r="V3601" s="246"/>
      <c r="W3601" s="246"/>
      <c r="X3601" s="246"/>
      <c r="Y3601" s="246"/>
      <c r="Z3601" s="246"/>
      <c r="AA3601" s="246"/>
      <c r="AB3601" s="246"/>
      <c r="AC3601" s="246"/>
      <c r="AD3601" s="246"/>
      <c r="AE3601" s="246"/>
      <c r="AF3601" s="246"/>
      <c r="AG3601" s="246"/>
      <c r="AH3601" s="246"/>
      <c r="AI3601" s="246"/>
      <c r="AJ3601" s="246"/>
      <c r="AK3601" s="246"/>
      <c r="AL3601" s="246"/>
    </row>
    <row r="3602" spans="3:38" s="47" customFormat="1" ht="38.25" customHeight="1" x14ac:dyDescent="0.25">
      <c r="C3602" s="243"/>
      <c r="H3602" s="243"/>
      <c r="L3602" s="282"/>
      <c r="M3602" s="243"/>
      <c r="O3602" s="243"/>
      <c r="P3602" s="246"/>
      <c r="Q3602" s="246"/>
      <c r="R3602" s="246"/>
      <c r="S3602" s="246"/>
      <c r="T3602" s="246"/>
      <c r="U3602" s="246"/>
      <c r="V3602" s="246"/>
      <c r="W3602" s="246"/>
      <c r="X3602" s="246"/>
      <c r="Y3602" s="246"/>
      <c r="Z3602" s="246"/>
      <c r="AA3602" s="246"/>
      <c r="AB3602" s="246"/>
      <c r="AC3602" s="246"/>
      <c r="AD3602" s="246"/>
      <c r="AE3602" s="246"/>
      <c r="AF3602" s="246"/>
      <c r="AG3602" s="246"/>
      <c r="AH3602" s="246"/>
      <c r="AI3602" s="246"/>
      <c r="AJ3602" s="246"/>
      <c r="AK3602" s="246"/>
      <c r="AL3602" s="246"/>
    </row>
    <row r="3603" spans="3:38" s="47" customFormat="1" ht="38.25" customHeight="1" x14ac:dyDescent="0.25">
      <c r="C3603" s="243"/>
      <c r="H3603" s="243"/>
      <c r="L3603" s="282"/>
      <c r="M3603" s="243"/>
      <c r="O3603" s="243"/>
      <c r="P3603" s="246"/>
      <c r="Q3603" s="246"/>
      <c r="R3603" s="246"/>
      <c r="S3603" s="246"/>
      <c r="T3603" s="246"/>
      <c r="U3603" s="246"/>
      <c r="V3603" s="246"/>
      <c r="W3603" s="246"/>
      <c r="X3603" s="246"/>
      <c r="Y3603" s="246"/>
      <c r="Z3603" s="246"/>
      <c r="AA3603" s="246"/>
      <c r="AB3603" s="246"/>
      <c r="AC3603" s="246"/>
      <c r="AD3603" s="246"/>
      <c r="AE3603" s="246"/>
      <c r="AF3603" s="246"/>
      <c r="AG3603" s="246"/>
      <c r="AH3603" s="246"/>
      <c r="AI3603" s="246"/>
      <c r="AJ3603" s="246"/>
      <c r="AK3603" s="246"/>
      <c r="AL3603" s="246"/>
    </row>
    <row r="3604" spans="3:38" s="47" customFormat="1" ht="38.25" customHeight="1" x14ac:dyDescent="0.25">
      <c r="C3604" s="243"/>
      <c r="H3604" s="243"/>
      <c r="L3604" s="282"/>
      <c r="M3604" s="243"/>
      <c r="O3604" s="243"/>
      <c r="P3604" s="246"/>
      <c r="Q3604" s="246"/>
      <c r="R3604" s="246"/>
      <c r="S3604" s="246"/>
      <c r="T3604" s="246"/>
      <c r="U3604" s="246"/>
      <c r="V3604" s="246"/>
      <c r="W3604" s="246"/>
      <c r="X3604" s="246"/>
      <c r="Y3604" s="246"/>
      <c r="Z3604" s="246"/>
      <c r="AA3604" s="246"/>
      <c r="AB3604" s="246"/>
      <c r="AC3604" s="246"/>
      <c r="AD3604" s="246"/>
      <c r="AE3604" s="246"/>
      <c r="AF3604" s="246"/>
      <c r="AG3604" s="246"/>
      <c r="AH3604" s="246"/>
      <c r="AI3604" s="246"/>
      <c r="AJ3604" s="246"/>
      <c r="AK3604" s="246"/>
      <c r="AL3604" s="246"/>
    </row>
    <row r="3605" spans="3:38" s="47" customFormat="1" ht="38.25" customHeight="1" x14ac:dyDescent="0.25">
      <c r="C3605" s="243"/>
      <c r="H3605" s="243"/>
      <c r="L3605" s="282"/>
      <c r="M3605" s="243"/>
      <c r="O3605" s="243"/>
      <c r="P3605" s="246"/>
      <c r="Q3605" s="246"/>
      <c r="R3605" s="246"/>
      <c r="S3605" s="246"/>
      <c r="T3605" s="246"/>
      <c r="U3605" s="246"/>
      <c r="V3605" s="246"/>
      <c r="W3605" s="246"/>
      <c r="X3605" s="246"/>
      <c r="Y3605" s="246"/>
      <c r="Z3605" s="246"/>
      <c r="AA3605" s="246"/>
      <c r="AB3605" s="246"/>
      <c r="AC3605" s="246"/>
      <c r="AD3605" s="246"/>
      <c r="AE3605" s="246"/>
      <c r="AF3605" s="246"/>
      <c r="AG3605" s="246"/>
      <c r="AH3605" s="246"/>
      <c r="AI3605" s="246"/>
      <c r="AJ3605" s="246"/>
      <c r="AK3605" s="246"/>
      <c r="AL3605" s="246"/>
    </row>
    <row r="3606" spans="3:38" s="47" customFormat="1" ht="38.25" customHeight="1" x14ac:dyDescent="0.25">
      <c r="C3606" s="243"/>
      <c r="H3606" s="243"/>
      <c r="L3606" s="282"/>
      <c r="M3606" s="243"/>
      <c r="O3606" s="243"/>
      <c r="P3606" s="246"/>
      <c r="Q3606" s="246"/>
      <c r="R3606" s="246"/>
      <c r="S3606" s="246"/>
      <c r="T3606" s="246"/>
      <c r="U3606" s="246"/>
      <c r="V3606" s="246"/>
      <c r="W3606" s="246"/>
      <c r="X3606" s="246"/>
      <c r="Y3606" s="246"/>
      <c r="Z3606" s="246"/>
      <c r="AA3606" s="246"/>
      <c r="AB3606" s="246"/>
      <c r="AC3606" s="246"/>
      <c r="AD3606" s="246"/>
      <c r="AE3606" s="246"/>
      <c r="AF3606" s="246"/>
      <c r="AG3606" s="246"/>
      <c r="AH3606" s="246"/>
      <c r="AI3606" s="246"/>
      <c r="AJ3606" s="246"/>
      <c r="AK3606" s="246"/>
      <c r="AL3606" s="246"/>
    </row>
    <row r="3607" spans="3:38" s="47" customFormat="1" ht="38.25" customHeight="1" x14ac:dyDescent="0.25">
      <c r="C3607" s="243"/>
      <c r="H3607" s="243"/>
      <c r="L3607" s="282"/>
      <c r="M3607" s="243"/>
      <c r="O3607" s="243"/>
      <c r="P3607" s="246"/>
      <c r="Q3607" s="246"/>
      <c r="R3607" s="246"/>
      <c r="S3607" s="246"/>
      <c r="T3607" s="246"/>
      <c r="U3607" s="246"/>
      <c r="V3607" s="246"/>
      <c r="W3607" s="246"/>
      <c r="X3607" s="246"/>
      <c r="Y3607" s="246"/>
      <c r="Z3607" s="246"/>
      <c r="AA3607" s="246"/>
      <c r="AB3607" s="246"/>
      <c r="AC3607" s="246"/>
      <c r="AD3607" s="246"/>
      <c r="AE3607" s="246"/>
      <c r="AF3607" s="246"/>
      <c r="AG3607" s="246"/>
      <c r="AH3607" s="246"/>
      <c r="AI3607" s="246"/>
      <c r="AJ3607" s="246"/>
      <c r="AK3607" s="246"/>
      <c r="AL3607" s="246"/>
    </row>
    <row r="3608" spans="3:38" s="47" customFormat="1" ht="38.25" customHeight="1" x14ac:dyDescent="0.25">
      <c r="C3608" s="243"/>
      <c r="H3608" s="243"/>
      <c r="L3608" s="282"/>
      <c r="M3608" s="243"/>
      <c r="O3608" s="243"/>
      <c r="P3608" s="246"/>
      <c r="Q3608" s="246"/>
      <c r="R3608" s="246"/>
      <c r="S3608" s="246"/>
      <c r="T3608" s="246"/>
      <c r="U3608" s="246"/>
      <c r="V3608" s="246"/>
      <c r="W3608" s="246"/>
      <c r="X3608" s="246"/>
      <c r="Y3608" s="246"/>
      <c r="Z3608" s="246"/>
      <c r="AA3608" s="246"/>
      <c r="AB3608" s="246"/>
      <c r="AC3608" s="246"/>
      <c r="AD3608" s="246"/>
      <c r="AE3608" s="246"/>
      <c r="AF3608" s="246"/>
      <c r="AG3608" s="246"/>
      <c r="AH3608" s="246"/>
      <c r="AI3608" s="246"/>
      <c r="AJ3608" s="246"/>
      <c r="AK3608" s="246"/>
      <c r="AL3608" s="246"/>
    </row>
    <row r="3609" spans="3:38" s="47" customFormat="1" ht="38.25" customHeight="1" x14ac:dyDescent="0.25">
      <c r="C3609" s="243"/>
      <c r="H3609" s="243"/>
      <c r="L3609" s="282"/>
      <c r="M3609" s="243"/>
      <c r="O3609" s="243"/>
      <c r="P3609" s="246"/>
      <c r="Q3609" s="246"/>
      <c r="R3609" s="246"/>
      <c r="S3609" s="246"/>
      <c r="T3609" s="246"/>
      <c r="U3609" s="246"/>
      <c r="V3609" s="246"/>
      <c r="W3609" s="246"/>
      <c r="X3609" s="246"/>
      <c r="Y3609" s="246"/>
      <c r="Z3609" s="246"/>
      <c r="AA3609" s="246"/>
      <c r="AB3609" s="246"/>
      <c r="AC3609" s="246"/>
      <c r="AD3609" s="246"/>
      <c r="AE3609" s="246"/>
      <c r="AF3609" s="246"/>
      <c r="AG3609" s="246"/>
      <c r="AH3609" s="246"/>
      <c r="AI3609" s="246"/>
      <c r="AJ3609" s="246"/>
      <c r="AK3609" s="246"/>
      <c r="AL3609" s="246"/>
    </row>
    <row r="3610" spans="3:38" s="47" customFormat="1" ht="38.25" customHeight="1" x14ac:dyDescent="0.25">
      <c r="C3610" s="243"/>
      <c r="H3610" s="243"/>
      <c r="L3610" s="282"/>
      <c r="M3610" s="243"/>
      <c r="O3610" s="243"/>
      <c r="P3610" s="246"/>
      <c r="Q3610" s="246"/>
      <c r="R3610" s="246"/>
      <c r="S3610" s="246"/>
      <c r="T3610" s="246"/>
      <c r="U3610" s="246"/>
      <c r="V3610" s="246"/>
      <c r="W3610" s="246"/>
      <c r="X3610" s="246"/>
      <c r="Y3610" s="246"/>
      <c r="Z3610" s="246"/>
      <c r="AA3610" s="246"/>
      <c r="AB3610" s="246"/>
      <c r="AC3610" s="246"/>
      <c r="AD3610" s="246"/>
      <c r="AE3610" s="246"/>
      <c r="AF3610" s="246"/>
      <c r="AG3610" s="246"/>
      <c r="AH3610" s="246"/>
      <c r="AI3610" s="246"/>
      <c r="AJ3610" s="246"/>
      <c r="AK3610" s="246"/>
      <c r="AL3610" s="246"/>
    </row>
    <row r="3611" spans="3:38" s="47" customFormat="1" ht="38.25" customHeight="1" x14ac:dyDescent="0.25">
      <c r="C3611" s="243"/>
      <c r="H3611" s="243"/>
      <c r="L3611" s="282"/>
      <c r="M3611" s="243"/>
      <c r="O3611" s="243"/>
      <c r="P3611" s="246"/>
      <c r="Q3611" s="246"/>
      <c r="R3611" s="246"/>
      <c r="S3611" s="246"/>
      <c r="T3611" s="246"/>
      <c r="U3611" s="246"/>
      <c r="V3611" s="246"/>
      <c r="W3611" s="246"/>
      <c r="X3611" s="246"/>
      <c r="Y3611" s="246"/>
      <c r="Z3611" s="246"/>
      <c r="AA3611" s="246"/>
      <c r="AB3611" s="246"/>
      <c r="AC3611" s="246"/>
      <c r="AD3611" s="246"/>
      <c r="AE3611" s="246"/>
      <c r="AF3611" s="246"/>
      <c r="AG3611" s="246"/>
      <c r="AH3611" s="246"/>
      <c r="AI3611" s="246"/>
      <c r="AJ3611" s="246"/>
      <c r="AK3611" s="246"/>
      <c r="AL3611" s="246"/>
    </row>
    <row r="3612" spans="3:38" s="47" customFormat="1" ht="38.25" customHeight="1" x14ac:dyDescent="0.25">
      <c r="C3612" s="243"/>
      <c r="H3612" s="243"/>
      <c r="L3612" s="282"/>
      <c r="M3612" s="243"/>
      <c r="O3612" s="243"/>
      <c r="P3612" s="246"/>
      <c r="Q3612" s="246"/>
      <c r="R3612" s="246"/>
      <c r="S3612" s="246"/>
      <c r="T3612" s="246"/>
      <c r="U3612" s="246"/>
      <c r="V3612" s="246"/>
      <c r="W3612" s="246"/>
      <c r="X3612" s="246"/>
      <c r="Y3612" s="246"/>
      <c r="Z3612" s="246"/>
      <c r="AA3612" s="246"/>
      <c r="AB3612" s="246"/>
      <c r="AC3612" s="246"/>
      <c r="AD3612" s="246"/>
      <c r="AE3612" s="246"/>
      <c r="AF3612" s="246"/>
      <c r="AG3612" s="246"/>
      <c r="AH3612" s="246"/>
      <c r="AI3612" s="246"/>
      <c r="AJ3612" s="246"/>
      <c r="AK3612" s="246"/>
      <c r="AL3612" s="246"/>
    </row>
    <row r="3613" spans="3:38" s="47" customFormat="1" ht="38.25" customHeight="1" x14ac:dyDescent="0.25">
      <c r="C3613" s="243"/>
      <c r="H3613" s="243"/>
      <c r="L3613" s="282"/>
      <c r="M3613" s="243"/>
      <c r="O3613" s="243"/>
      <c r="P3613" s="246"/>
      <c r="Q3613" s="246"/>
      <c r="R3613" s="246"/>
      <c r="S3613" s="246"/>
      <c r="T3613" s="246"/>
      <c r="U3613" s="246"/>
      <c r="V3613" s="246"/>
      <c r="W3613" s="246"/>
      <c r="X3613" s="246"/>
      <c r="Y3613" s="246"/>
      <c r="Z3613" s="246"/>
      <c r="AA3613" s="246"/>
      <c r="AB3613" s="246"/>
      <c r="AC3613" s="246"/>
      <c r="AD3613" s="246"/>
      <c r="AE3613" s="246"/>
      <c r="AF3613" s="246"/>
      <c r="AG3613" s="246"/>
      <c r="AH3613" s="246"/>
      <c r="AI3613" s="246"/>
      <c r="AJ3613" s="246"/>
      <c r="AK3613" s="246"/>
      <c r="AL3613" s="246"/>
    </row>
    <row r="3614" spans="3:38" s="47" customFormat="1" ht="38.25" customHeight="1" x14ac:dyDescent="0.25">
      <c r="C3614" s="243"/>
      <c r="H3614" s="243"/>
      <c r="L3614" s="282"/>
      <c r="M3614" s="243"/>
      <c r="O3614" s="243"/>
      <c r="P3614" s="246"/>
      <c r="Q3614" s="246"/>
      <c r="R3614" s="246"/>
      <c r="S3614" s="246"/>
      <c r="T3614" s="246"/>
      <c r="U3614" s="246"/>
      <c r="V3614" s="246"/>
      <c r="W3614" s="246"/>
      <c r="X3614" s="246"/>
      <c r="Y3614" s="246"/>
      <c r="Z3614" s="246"/>
      <c r="AA3614" s="246"/>
      <c r="AB3614" s="246"/>
      <c r="AC3614" s="246"/>
      <c r="AD3614" s="246"/>
      <c r="AE3614" s="246"/>
      <c r="AF3614" s="246"/>
      <c r="AG3614" s="246"/>
      <c r="AH3614" s="246"/>
      <c r="AI3614" s="246"/>
      <c r="AJ3614" s="246"/>
      <c r="AK3614" s="246"/>
      <c r="AL3614" s="246"/>
    </row>
    <row r="3615" spans="3:38" s="47" customFormat="1" ht="38.25" customHeight="1" x14ac:dyDescent="0.25">
      <c r="C3615" s="243"/>
      <c r="H3615" s="243"/>
      <c r="L3615" s="282"/>
      <c r="M3615" s="243"/>
      <c r="O3615" s="243"/>
      <c r="P3615" s="246"/>
      <c r="Q3615" s="246"/>
      <c r="R3615" s="246"/>
      <c r="S3615" s="246"/>
      <c r="T3615" s="246"/>
      <c r="U3615" s="246"/>
      <c r="V3615" s="246"/>
      <c r="W3615" s="246"/>
      <c r="X3615" s="246"/>
      <c r="Y3615" s="246"/>
      <c r="Z3615" s="246"/>
      <c r="AA3615" s="246"/>
      <c r="AB3615" s="246"/>
      <c r="AC3615" s="246"/>
      <c r="AD3615" s="246"/>
      <c r="AE3615" s="246"/>
      <c r="AF3615" s="246"/>
      <c r="AG3615" s="246"/>
      <c r="AH3615" s="246"/>
      <c r="AI3615" s="246"/>
      <c r="AJ3615" s="246"/>
      <c r="AK3615" s="246"/>
      <c r="AL3615" s="246"/>
    </row>
    <row r="3616" spans="3:38" s="47" customFormat="1" ht="38.25" customHeight="1" x14ac:dyDescent="0.25">
      <c r="C3616" s="243"/>
      <c r="H3616" s="243"/>
      <c r="L3616" s="282"/>
      <c r="M3616" s="243"/>
      <c r="O3616" s="243"/>
      <c r="P3616" s="246"/>
      <c r="Q3616" s="246"/>
      <c r="R3616" s="246"/>
      <c r="S3616" s="246"/>
      <c r="T3616" s="246"/>
      <c r="U3616" s="246"/>
      <c r="V3616" s="246"/>
      <c r="W3616" s="246"/>
      <c r="X3616" s="246"/>
      <c r="Y3616" s="246"/>
      <c r="Z3616" s="246"/>
      <c r="AA3616" s="246"/>
      <c r="AB3616" s="246"/>
      <c r="AC3616" s="246"/>
      <c r="AD3616" s="246"/>
      <c r="AE3616" s="246"/>
      <c r="AF3616" s="246"/>
      <c r="AG3616" s="246"/>
      <c r="AH3616" s="246"/>
      <c r="AI3616" s="246"/>
      <c r="AJ3616" s="246"/>
      <c r="AK3616" s="246"/>
      <c r="AL3616" s="246"/>
    </row>
    <row r="3617" spans="3:38" s="47" customFormat="1" ht="38.25" customHeight="1" x14ac:dyDescent="0.25">
      <c r="C3617" s="243"/>
      <c r="H3617" s="243"/>
      <c r="L3617" s="282"/>
      <c r="M3617" s="243"/>
      <c r="O3617" s="243"/>
      <c r="P3617" s="246"/>
      <c r="Q3617" s="246"/>
      <c r="R3617" s="246"/>
      <c r="S3617" s="246"/>
      <c r="T3617" s="246"/>
      <c r="U3617" s="246"/>
      <c r="V3617" s="246"/>
      <c r="W3617" s="246"/>
      <c r="X3617" s="246"/>
      <c r="Y3617" s="246"/>
      <c r="Z3617" s="246"/>
      <c r="AA3617" s="246"/>
      <c r="AB3617" s="246"/>
      <c r="AC3617" s="246"/>
      <c r="AD3617" s="246"/>
      <c r="AE3617" s="246"/>
      <c r="AF3617" s="246"/>
      <c r="AG3617" s="246"/>
      <c r="AH3617" s="246"/>
      <c r="AI3617" s="246"/>
      <c r="AJ3617" s="246"/>
      <c r="AK3617" s="246"/>
      <c r="AL3617" s="246"/>
    </row>
    <row r="3618" spans="3:38" s="47" customFormat="1" ht="38.25" customHeight="1" x14ac:dyDescent="0.25">
      <c r="C3618" s="243"/>
      <c r="H3618" s="243"/>
      <c r="L3618" s="282"/>
      <c r="M3618" s="243"/>
      <c r="O3618" s="243"/>
      <c r="P3618" s="246"/>
      <c r="Q3618" s="246"/>
      <c r="R3618" s="246"/>
      <c r="S3618" s="246"/>
      <c r="T3618" s="246"/>
      <c r="U3618" s="246"/>
      <c r="V3618" s="246"/>
      <c r="W3618" s="246"/>
      <c r="X3618" s="246"/>
      <c r="Y3618" s="246"/>
      <c r="Z3618" s="246"/>
      <c r="AA3618" s="246"/>
      <c r="AB3618" s="246"/>
      <c r="AC3618" s="246"/>
      <c r="AD3618" s="246"/>
      <c r="AE3618" s="246"/>
      <c r="AF3618" s="246"/>
      <c r="AG3618" s="246"/>
      <c r="AH3618" s="246"/>
      <c r="AI3618" s="246"/>
      <c r="AJ3618" s="246"/>
      <c r="AK3618" s="246"/>
      <c r="AL3618" s="246"/>
    </row>
    <row r="3619" spans="3:38" s="47" customFormat="1" ht="38.25" customHeight="1" x14ac:dyDescent="0.25">
      <c r="C3619" s="243"/>
      <c r="H3619" s="243"/>
      <c r="L3619" s="282"/>
      <c r="M3619" s="243"/>
      <c r="O3619" s="243"/>
      <c r="P3619" s="246"/>
      <c r="Q3619" s="246"/>
      <c r="R3619" s="246"/>
      <c r="S3619" s="246"/>
      <c r="T3619" s="246"/>
      <c r="U3619" s="246"/>
      <c r="V3619" s="246"/>
      <c r="W3619" s="246"/>
      <c r="X3619" s="246"/>
      <c r="Y3619" s="246"/>
      <c r="Z3619" s="246"/>
      <c r="AA3619" s="246"/>
      <c r="AB3619" s="246"/>
      <c r="AC3619" s="246"/>
      <c r="AD3619" s="246"/>
      <c r="AE3619" s="246"/>
      <c r="AF3619" s="246"/>
      <c r="AG3619" s="246"/>
      <c r="AH3619" s="246"/>
      <c r="AI3619" s="246"/>
      <c r="AJ3619" s="246"/>
      <c r="AK3619" s="246"/>
      <c r="AL3619" s="246"/>
    </row>
    <row r="3620" spans="3:38" s="47" customFormat="1" ht="38.25" customHeight="1" x14ac:dyDescent="0.25">
      <c r="C3620" s="243"/>
      <c r="H3620" s="243"/>
      <c r="L3620" s="282"/>
      <c r="M3620" s="243"/>
      <c r="O3620" s="243"/>
      <c r="P3620" s="246"/>
      <c r="Q3620" s="246"/>
      <c r="R3620" s="246"/>
      <c r="S3620" s="246"/>
      <c r="T3620" s="246"/>
      <c r="U3620" s="246"/>
      <c r="V3620" s="246"/>
      <c r="W3620" s="246"/>
      <c r="X3620" s="246"/>
      <c r="Y3620" s="246"/>
      <c r="Z3620" s="246"/>
      <c r="AA3620" s="246"/>
      <c r="AB3620" s="246"/>
      <c r="AC3620" s="246"/>
      <c r="AD3620" s="246"/>
      <c r="AE3620" s="246"/>
      <c r="AF3620" s="246"/>
      <c r="AG3620" s="246"/>
      <c r="AH3620" s="246"/>
      <c r="AI3620" s="246"/>
      <c r="AJ3620" s="246"/>
      <c r="AK3620" s="246"/>
      <c r="AL3620" s="246"/>
    </row>
    <row r="3621" spans="3:38" s="47" customFormat="1" ht="38.25" customHeight="1" x14ac:dyDescent="0.25">
      <c r="C3621" s="243"/>
      <c r="H3621" s="243"/>
      <c r="L3621" s="282"/>
      <c r="M3621" s="243"/>
      <c r="O3621" s="243"/>
      <c r="P3621" s="246"/>
      <c r="Q3621" s="246"/>
      <c r="R3621" s="246"/>
      <c r="S3621" s="246"/>
      <c r="T3621" s="246"/>
      <c r="U3621" s="246"/>
      <c r="V3621" s="246"/>
      <c r="W3621" s="246"/>
      <c r="X3621" s="246"/>
      <c r="Y3621" s="246"/>
      <c r="Z3621" s="246"/>
      <c r="AA3621" s="246"/>
      <c r="AB3621" s="246"/>
      <c r="AC3621" s="246"/>
      <c r="AD3621" s="246"/>
      <c r="AE3621" s="246"/>
      <c r="AF3621" s="246"/>
      <c r="AG3621" s="246"/>
      <c r="AH3621" s="246"/>
      <c r="AI3621" s="246"/>
      <c r="AJ3621" s="246"/>
      <c r="AK3621" s="246"/>
      <c r="AL3621" s="246"/>
    </row>
    <row r="3622" spans="3:38" s="47" customFormat="1" ht="38.25" customHeight="1" x14ac:dyDescent="0.25">
      <c r="C3622" s="243"/>
      <c r="H3622" s="243"/>
      <c r="L3622" s="282"/>
      <c r="M3622" s="243"/>
      <c r="O3622" s="243"/>
      <c r="P3622" s="246"/>
      <c r="Q3622" s="246"/>
      <c r="R3622" s="246"/>
      <c r="S3622" s="246"/>
      <c r="T3622" s="246"/>
      <c r="U3622" s="246"/>
      <c r="V3622" s="246"/>
      <c r="W3622" s="246"/>
      <c r="X3622" s="246"/>
      <c r="Y3622" s="246"/>
      <c r="Z3622" s="246"/>
      <c r="AA3622" s="246"/>
      <c r="AB3622" s="246"/>
      <c r="AC3622" s="246"/>
      <c r="AD3622" s="246"/>
      <c r="AE3622" s="246"/>
      <c r="AF3622" s="246"/>
      <c r="AG3622" s="246"/>
      <c r="AH3622" s="246"/>
      <c r="AI3622" s="246"/>
      <c r="AJ3622" s="246"/>
      <c r="AK3622" s="246"/>
      <c r="AL3622" s="246"/>
    </row>
    <row r="3623" spans="3:38" s="47" customFormat="1" ht="38.25" customHeight="1" x14ac:dyDescent="0.25">
      <c r="C3623" s="243"/>
      <c r="H3623" s="243"/>
      <c r="L3623" s="282"/>
      <c r="M3623" s="243"/>
      <c r="O3623" s="243"/>
      <c r="P3623" s="246"/>
      <c r="Q3623" s="246"/>
      <c r="R3623" s="246"/>
      <c r="S3623" s="246"/>
      <c r="T3623" s="246"/>
      <c r="U3623" s="246"/>
      <c r="V3623" s="246"/>
      <c r="W3623" s="246"/>
      <c r="X3623" s="246"/>
      <c r="Y3623" s="246"/>
      <c r="Z3623" s="246"/>
      <c r="AA3623" s="246"/>
      <c r="AB3623" s="246"/>
      <c r="AC3623" s="246"/>
      <c r="AD3623" s="246"/>
      <c r="AE3623" s="246"/>
      <c r="AF3623" s="246"/>
      <c r="AG3623" s="246"/>
      <c r="AH3623" s="246"/>
      <c r="AI3623" s="246"/>
      <c r="AJ3623" s="246"/>
      <c r="AK3623" s="246"/>
      <c r="AL3623" s="246"/>
    </row>
    <row r="3624" spans="3:38" s="47" customFormat="1" ht="38.25" customHeight="1" x14ac:dyDescent="0.25">
      <c r="C3624" s="243"/>
      <c r="H3624" s="243"/>
      <c r="L3624" s="282"/>
      <c r="M3624" s="243"/>
      <c r="O3624" s="243"/>
      <c r="P3624" s="246"/>
      <c r="Q3624" s="246"/>
      <c r="R3624" s="246"/>
      <c r="S3624" s="246"/>
      <c r="T3624" s="246"/>
      <c r="U3624" s="246"/>
      <c r="V3624" s="246"/>
      <c r="W3624" s="246"/>
      <c r="X3624" s="246"/>
      <c r="Y3624" s="246"/>
      <c r="Z3624" s="246"/>
      <c r="AA3624" s="246"/>
      <c r="AB3624" s="246"/>
      <c r="AC3624" s="246"/>
      <c r="AD3624" s="246"/>
      <c r="AE3624" s="246"/>
      <c r="AF3624" s="246"/>
      <c r="AG3624" s="246"/>
      <c r="AH3624" s="246"/>
      <c r="AI3624" s="246"/>
      <c r="AJ3624" s="246"/>
      <c r="AK3624" s="246"/>
      <c r="AL3624" s="246"/>
    </row>
    <row r="3625" spans="3:38" s="47" customFormat="1" ht="38.25" customHeight="1" x14ac:dyDescent="0.25">
      <c r="C3625" s="243"/>
      <c r="H3625" s="243"/>
      <c r="L3625" s="282"/>
      <c r="M3625" s="243"/>
      <c r="O3625" s="243"/>
      <c r="P3625" s="246"/>
      <c r="Q3625" s="246"/>
      <c r="R3625" s="246"/>
      <c r="S3625" s="246"/>
      <c r="T3625" s="246"/>
      <c r="U3625" s="246"/>
      <c r="V3625" s="246"/>
      <c r="W3625" s="246"/>
      <c r="X3625" s="246"/>
      <c r="Y3625" s="246"/>
      <c r="Z3625" s="246"/>
      <c r="AA3625" s="246"/>
      <c r="AB3625" s="246"/>
      <c r="AC3625" s="246"/>
      <c r="AD3625" s="246"/>
      <c r="AE3625" s="246"/>
      <c r="AF3625" s="246"/>
      <c r="AG3625" s="246"/>
      <c r="AH3625" s="246"/>
      <c r="AI3625" s="246"/>
      <c r="AJ3625" s="246"/>
      <c r="AK3625" s="246"/>
      <c r="AL3625" s="246"/>
    </row>
    <row r="3626" spans="3:38" s="47" customFormat="1" ht="38.25" customHeight="1" x14ac:dyDescent="0.25">
      <c r="C3626" s="243"/>
      <c r="H3626" s="243"/>
      <c r="L3626" s="282"/>
      <c r="M3626" s="243"/>
      <c r="O3626" s="243"/>
      <c r="P3626" s="246"/>
      <c r="Q3626" s="246"/>
      <c r="R3626" s="246"/>
      <c r="S3626" s="246"/>
      <c r="T3626" s="246"/>
      <c r="U3626" s="246"/>
      <c r="V3626" s="246"/>
      <c r="W3626" s="246"/>
      <c r="X3626" s="246"/>
      <c r="Y3626" s="246"/>
      <c r="Z3626" s="246"/>
      <c r="AA3626" s="246"/>
      <c r="AB3626" s="246"/>
      <c r="AC3626" s="246"/>
      <c r="AD3626" s="246"/>
      <c r="AE3626" s="246"/>
      <c r="AF3626" s="246"/>
      <c r="AG3626" s="246"/>
      <c r="AH3626" s="246"/>
      <c r="AI3626" s="246"/>
      <c r="AJ3626" s="246"/>
      <c r="AK3626" s="246"/>
      <c r="AL3626" s="246"/>
    </row>
    <row r="3627" spans="3:38" s="47" customFormat="1" ht="38.25" customHeight="1" x14ac:dyDescent="0.25">
      <c r="C3627" s="243"/>
      <c r="H3627" s="243"/>
      <c r="L3627" s="282"/>
      <c r="M3627" s="243"/>
      <c r="O3627" s="243"/>
      <c r="P3627" s="246"/>
      <c r="Q3627" s="246"/>
      <c r="R3627" s="246"/>
      <c r="S3627" s="246"/>
      <c r="T3627" s="246"/>
      <c r="U3627" s="246"/>
      <c r="V3627" s="246"/>
      <c r="W3627" s="246"/>
      <c r="X3627" s="246"/>
      <c r="Y3627" s="246"/>
      <c r="Z3627" s="246"/>
      <c r="AA3627" s="246"/>
      <c r="AB3627" s="246"/>
      <c r="AC3627" s="246"/>
      <c r="AD3627" s="246"/>
      <c r="AE3627" s="246"/>
      <c r="AF3627" s="246"/>
      <c r="AG3627" s="246"/>
      <c r="AH3627" s="246"/>
      <c r="AI3627" s="246"/>
      <c r="AJ3627" s="246"/>
      <c r="AK3627" s="246"/>
      <c r="AL3627" s="246"/>
    </row>
    <row r="3628" spans="3:38" s="47" customFormat="1" ht="38.25" customHeight="1" x14ac:dyDescent="0.25">
      <c r="C3628" s="243"/>
      <c r="H3628" s="243"/>
      <c r="L3628" s="282"/>
      <c r="M3628" s="243"/>
      <c r="O3628" s="243"/>
      <c r="P3628" s="246"/>
      <c r="Q3628" s="246"/>
      <c r="R3628" s="246"/>
      <c r="S3628" s="246"/>
      <c r="T3628" s="246"/>
      <c r="U3628" s="246"/>
      <c r="V3628" s="246"/>
      <c r="W3628" s="246"/>
      <c r="X3628" s="246"/>
      <c r="Y3628" s="246"/>
      <c r="Z3628" s="246"/>
      <c r="AA3628" s="246"/>
      <c r="AB3628" s="246"/>
      <c r="AC3628" s="246"/>
      <c r="AD3628" s="246"/>
      <c r="AE3628" s="246"/>
      <c r="AF3628" s="246"/>
      <c r="AG3628" s="246"/>
      <c r="AH3628" s="246"/>
      <c r="AI3628" s="246"/>
      <c r="AJ3628" s="246"/>
      <c r="AK3628" s="246"/>
      <c r="AL3628" s="246"/>
    </row>
    <row r="3629" spans="3:38" s="47" customFormat="1" ht="38.25" customHeight="1" x14ac:dyDescent="0.25">
      <c r="C3629" s="243"/>
      <c r="H3629" s="243"/>
      <c r="L3629" s="282"/>
      <c r="M3629" s="243"/>
      <c r="O3629" s="243"/>
      <c r="P3629" s="246"/>
      <c r="Q3629" s="246"/>
      <c r="R3629" s="246"/>
      <c r="S3629" s="246"/>
      <c r="T3629" s="246"/>
      <c r="U3629" s="246"/>
      <c r="V3629" s="246"/>
      <c r="W3629" s="246"/>
      <c r="X3629" s="246"/>
      <c r="Y3629" s="246"/>
      <c r="Z3629" s="246"/>
      <c r="AA3629" s="246"/>
      <c r="AB3629" s="246"/>
      <c r="AC3629" s="246"/>
      <c r="AD3629" s="246"/>
      <c r="AE3629" s="246"/>
      <c r="AF3629" s="246"/>
      <c r="AG3629" s="246"/>
      <c r="AH3629" s="246"/>
      <c r="AI3629" s="246"/>
      <c r="AJ3629" s="246"/>
      <c r="AK3629" s="246"/>
      <c r="AL3629" s="246"/>
    </row>
    <row r="3630" spans="3:38" s="47" customFormat="1" ht="38.25" customHeight="1" x14ac:dyDescent="0.25">
      <c r="C3630" s="243"/>
      <c r="H3630" s="243"/>
      <c r="L3630" s="282"/>
      <c r="M3630" s="243"/>
      <c r="O3630" s="243"/>
      <c r="P3630" s="246"/>
      <c r="Q3630" s="246"/>
      <c r="R3630" s="246"/>
      <c r="S3630" s="246"/>
      <c r="T3630" s="246"/>
      <c r="U3630" s="246"/>
      <c r="V3630" s="246"/>
      <c r="W3630" s="246"/>
      <c r="X3630" s="246"/>
      <c r="Y3630" s="246"/>
      <c r="Z3630" s="246"/>
      <c r="AA3630" s="246"/>
      <c r="AB3630" s="246"/>
      <c r="AC3630" s="246"/>
      <c r="AD3630" s="246"/>
      <c r="AE3630" s="246"/>
      <c r="AF3630" s="246"/>
      <c r="AG3630" s="246"/>
      <c r="AH3630" s="246"/>
      <c r="AI3630" s="246"/>
      <c r="AJ3630" s="246"/>
      <c r="AK3630" s="246"/>
      <c r="AL3630" s="246"/>
    </row>
    <row r="3631" spans="3:38" s="47" customFormat="1" ht="38.25" customHeight="1" x14ac:dyDescent="0.25">
      <c r="C3631" s="243"/>
      <c r="H3631" s="243"/>
      <c r="L3631" s="282"/>
      <c r="M3631" s="243"/>
      <c r="O3631" s="243"/>
      <c r="P3631" s="246"/>
      <c r="Q3631" s="246"/>
      <c r="R3631" s="246"/>
      <c r="S3631" s="246"/>
      <c r="T3631" s="246"/>
      <c r="U3631" s="246"/>
      <c r="V3631" s="246"/>
      <c r="W3631" s="246"/>
      <c r="X3631" s="246"/>
      <c r="Y3631" s="246"/>
      <c r="Z3631" s="246"/>
      <c r="AA3631" s="246"/>
      <c r="AB3631" s="246"/>
      <c r="AC3631" s="246"/>
      <c r="AD3631" s="246"/>
      <c r="AE3631" s="246"/>
      <c r="AF3631" s="246"/>
      <c r="AG3631" s="246"/>
      <c r="AH3631" s="246"/>
      <c r="AI3631" s="246"/>
      <c r="AJ3631" s="246"/>
      <c r="AK3631" s="246"/>
      <c r="AL3631" s="246"/>
    </row>
    <row r="3632" spans="3:38" s="47" customFormat="1" ht="38.25" customHeight="1" x14ac:dyDescent="0.25">
      <c r="C3632" s="243"/>
      <c r="H3632" s="243"/>
      <c r="L3632" s="282"/>
      <c r="M3632" s="243"/>
      <c r="O3632" s="243"/>
      <c r="P3632" s="246"/>
      <c r="Q3632" s="246"/>
      <c r="R3632" s="246"/>
      <c r="S3632" s="246"/>
      <c r="T3632" s="246"/>
      <c r="U3632" s="246"/>
      <c r="V3632" s="246"/>
      <c r="W3632" s="246"/>
      <c r="X3632" s="246"/>
      <c r="Y3632" s="246"/>
      <c r="Z3632" s="246"/>
      <c r="AA3632" s="246"/>
      <c r="AB3632" s="246"/>
      <c r="AC3632" s="246"/>
      <c r="AD3632" s="246"/>
      <c r="AE3632" s="246"/>
      <c r="AF3632" s="246"/>
      <c r="AG3632" s="246"/>
      <c r="AH3632" s="246"/>
      <c r="AI3632" s="246"/>
      <c r="AJ3632" s="246"/>
      <c r="AK3632" s="246"/>
      <c r="AL3632" s="246"/>
    </row>
    <row r="3633" spans="3:38" s="47" customFormat="1" ht="38.25" customHeight="1" x14ac:dyDescent="0.25">
      <c r="C3633" s="243"/>
      <c r="H3633" s="243"/>
      <c r="L3633" s="282"/>
      <c r="M3633" s="243"/>
      <c r="O3633" s="243"/>
      <c r="P3633" s="246"/>
      <c r="Q3633" s="246"/>
      <c r="R3633" s="246"/>
      <c r="S3633" s="246"/>
      <c r="T3633" s="246"/>
      <c r="U3633" s="246"/>
      <c r="V3633" s="246"/>
      <c r="W3633" s="246"/>
      <c r="X3633" s="246"/>
      <c r="Y3633" s="246"/>
      <c r="Z3633" s="246"/>
      <c r="AA3633" s="246"/>
      <c r="AB3633" s="246"/>
      <c r="AC3633" s="246"/>
      <c r="AD3633" s="246"/>
      <c r="AE3633" s="246"/>
      <c r="AF3633" s="246"/>
      <c r="AG3633" s="246"/>
      <c r="AH3633" s="246"/>
      <c r="AI3633" s="246"/>
      <c r="AJ3633" s="246"/>
      <c r="AK3633" s="246"/>
      <c r="AL3633" s="246"/>
    </row>
    <row r="3634" spans="3:38" s="47" customFormat="1" ht="38.25" customHeight="1" x14ac:dyDescent="0.25">
      <c r="C3634" s="243"/>
      <c r="H3634" s="243"/>
      <c r="L3634" s="282"/>
      <c r="M3634" s="243"/>
      <c r="O3634" s="243"/>
      <c r="P3634" s="246"/>
      <c r="Q3634" s="246"/>
      <c r="R3634" s="246"/>
      <c r="S3634" s="246"/>
      <c r="T3634" s="246"/>
      <c r="U3634" s="246"/>
      <c r="V3634" s="246"/>
      <c r="W3634" s="246"/>
      <c r="X3634" s="246"/>
      <c r="Y3634" s="246"/>
      <c r="Z3634" s="246"/>
      <c r="AA3634" s="246"/>
      <c r="AB3634" s="246"/>
      <c r="AC3634" s="246"/>
      <c r="AD3634" s="246"/>
      <c r="AE3634" s="246"/>
      <c r="AF3634" s="246"/>
      <c r="AG3634" s="246"/>
      <c r="AH3634" s="246"/>
      <c r="AI3634" s="246"/>
      <c r="AJ3634" s="246"/>
      <c r="AK3634" s="246"/>
      <c r="AL3634" s="246"/>
    </row>
    <row r="3635" spans="3:38" s="47" customFormat="1" ht="38.25" customHeight="1" x14ac:dyDescent="0.25">
      <c r="C3635" s="243"/>
      <c r="H3635" s="243"/>
      <c r="L3635" s="282"/>
      <c r="M3635" s="243"/>
      <c r="O3635" s="243"/>
      <c r="P3635" s="246"/>
      <c r="Q3635" s="246"/>
      <c r="R3635" s="246"/>
      <c r="S3635" s="246"/>
      <c r="T3635" s="246"/>
      <c r="U3635" s="246"/>
      <c r="V3635" s="246"/>
      <c r="W3635" s="246"/>
      <c r="X3635" s="246"/>
      <c r="Y3635" s="246"/>
      <c r="Z3635" s="246"/>
      <c r="AA3635" s="246"/>
      <c r="AB3635" s="246"/>
      <c r="AC3635" s="246"/>
      <c r="AD3635" s="246"/>
      <c r="AE3635" s="246"/>
      <c r="AF3635" s="246"/>
      <c r="AG3635" s="246"/>
      <c r="AH3635" s="246"/>
      <c r="AI3635" s="246"/>
      <c r="AJ3635" s="246"/>
      <c r="AK3635" s="246"/>
      <c r="AL3635" s="246"/>
    </row>
    <row r="3636" spans="3:38" s="47" customFormat="1" ht="38.25" customHeight="1" x14ac:dyDescent="0.25">
      <c r="C3636" s="243"/>
      <c r="H3636" s="243"/>
      <c r="L3636" s="282"/>
      <c r="M3636" s="243"/>
      <c r="O3636" s="243"/>
      <c r="P3636" s="246"/>
      <c r="Q3636" s="246"/>
      <c r="R3636" s="246"/>
      <c r="S3636" s="246"/>
      <c r="T3636" s="246"/>
      <c r="U3636" s="246"/>
      <c r="V3636" s="246"/>
      <c r="W3636" s="246"/>
      <c r="X3636" s="246"/>
      <c r="Y3636" s="246"/>
      <c r="Z3636" s="246"/>
      <c r="AA3636" s="246"/>
      <c r="AB3636" s="246"/>
      <c r="AC3636" s="246"/>
      <c r="AD3636" s="246"/>
      <c r="AE3636" s="246"/>
      <c r="AF3636" s="246"/>
      <c r="AG3636" s="246"/>
      <c r="AH3636" s="246"/>
      <c r="AI3636" s="246"/>
      <c r="AJ3636" s="246"/>
      <c r="AK3636" s="246"/>
      <c r="AL3636" s="246"/>
    </row>
    <row r="3637" spans="3:38" s="47" customFormat="1" ht="38.25" customHeight="1" x14ac:dyDescent="0.25">
      <c r="C3637" s="243"/>
      <c r="H3637" s="243"/>
      <c r="L3637" s="282"/>
      <c r="M3637" s="243"/>
      <c r="O3637" s="243"/>
      <c r="P3637" s="246"/>
      <c r="Q3637" s="246"/>
      <c r="R3637" s="246"/>
      <c r="S3637" s="246"/>
      <c r="T3637" s="246"/>
      <c r="U3637" s="246"/>
      <c r="V3637" s="246"/>
      <c r="W3637" s="246"/>
      <c r="X3637" s="246"/>
      <c r="Y3637" s="246"/>
      <c r="Z3637" s="246"/>
      <c r="AA3637" s="246"/>
      <c r="AB3637" s="246"/>
      <c r="AC3637" s="246"/>
      <c r="AD3637" s="246"/>
      <c r="AE3637" s="246"/>
      <c r="AF3637" s="246"/>
      <c r="AG3637" s="246"/>
      <c r="AH3637" s="246"/>
      <c r="AI3637" s="246"/>
      <c r="AJ3637" s="246"/>
      <c r="AK3637" s="246"/>
      <c r="AL3637" s="246"/>
    </row>
    <row r="3638" spans="3:38" s="47" customFormat="1" ht="38.25" customHeight="1" x14ac:dyDescent="0.25">
      <c r="C3638" s="243"/>
      <c r="H3638" s="243"/>
      <c r="L3638" s="282"/>
      <c r="M3638" s="243"/>
      <c r="O3638" s="243"/>
      <c r="P3638" s="246"/>
      <c r="Q3638" s="246"/>
      <c r="R3638" s="246"/>
      <c r="S3638" s="246"/>
      <c r="T3638" s="246"/>
      <c r="U3638" s="246"/>
      <c r="V3638" s="246"/>
      <c r="W3638" s="246"/>
      <c r="X3638" s="246"/>
      <c r="Y3638" s="246"/>
      <c r="Z3638" s="246"/>
      <c r="AA3638" s="246"/>
      <c r="AB3638" s="246"/>
      <c r="AC3638" s="246"/>
      <c r="AD3638" s="246"/>
      <c r="AE3638" s="246"/>
      <c r="AF3638" s="246"/>
      <c r="AG3638" s="246"/>
      <c r="AH3638" s="246"/>
      <c r="AI3638" s="246"/>
      <c r="AJ3638" s="246"/>
      <c r="AK3638" s="246"/>
      <c r="AL3638" s="246"/>
    </row>
    <row r="3639" spans="3:38" s="47" customFormat="1" ht="38.25" customHeight="1" x14ac:dyDescent="0.25">
      <c r="C3639" s="243"/>
      <c r="H3639" s="243"/>
      <c r="L3639" s="282"/>
      <c r="M3639" s="243"/>
      <c r="O3639" s="243"/>
      <c r="P3639" s="246"/>
      <c r="Q3639" s="246"/>
      <c r="R3639" s="246"/>
      <c r="S3639" s="246"/>
      <c r="T3639" s="246"/>
      <c r="U3639" s="246"/>
      <c r="V3639" s="246"/>
      <c r="W3639" s="246"/>
      <c r="X3639" s="246"/>
      <c r="Y3639" s="246"/>
      <c r="Z3639" s="246"/>
      <c r="AA3639" s="246"/>
      <c r="AB3639" s="246"/>
      <c r="AC3639" s="246"/>
      <c r="AD3639" s="246"/>
      <c r="AE3639" s="246"/>
      <c r="AF3639" s="246"/>
      <c r="AG3639" s="246"/>
      <c r="AH3639" s="246"/>
      <c r="AI3639" s="246"/>
      <c r="AJ3639" s="246"/>
      <c r="AK3639" s="246"/>
      <c r="AL3639" s="246"/>
    </row>
    <row r="3640" spans="3:38" s="47" customFormat="1" ht="38.25" customHeight="1" x14ac:dyDescent="0.25">
      <c r="C3640" s="243"/>
      <c r="H3640" s="243"/>
      <c r="L3640" s="282"/>
      <c r="M3640" s="243"/>
      <c r="O3640" s="243"/>
      <c r="P3640" s="246"/>
      <c r="Q3640" s="246"/>
      <c r="R3640" s="246"/>
      <c r="S3640" s="246"/>
      <c r="T3640" s="246"/>
      <c r="U3640" s="246"/>
      <c r="V3640" s="246"/>
      <c r="W3640" s="246"/>
      <c r="X3640" s="246"/>
      <c r="Y3640" s="246"/>
      <c r="Z3640" s="246"/>
      <c r="AA3640" s="246"/>
      <c r="AB3640" s="246"/>
      <c r="AC3640" s="246"/>
      <c r="AD3640" s="246"/>
      <c r="AE3640" s="246"/>
      <c r="AF3640" s="246"/>
      <c r="AG3640" s="246"/>
      <c r="AH3640" s="246"/>
      <c r="AI3640" s="246"/>
      <c r="AJ3640" s="246"/>
      <c r="AK3640" s="246"/>
      <c r="AL3640" s="246"/>
    </row>
    <row r="3641" spans="3:38" s="47" customFormat="1" ht="38.25" customHeight="1" x14ac:dyDescent="0.25">
      <c r="C3641" s="243"/>
      <c r="H3641" s="243"/>
      <c r="L3641" s="282"/>
      <c r="M3641" s="243"/>
      <c r="O3641" s="243"/>
      <c r="P3641" s="246"/>
      <c r="Q3641" s="246"/>
      <c r="R3641" s="246"/>
      <c r="S3641" s="246"/>
      <c r="T3641" s="246"/>
      <c r="U3641" s="246"/>
      <c r="V3641" s="246"/>
      <c r="W3641" s="246"/>
      <c r="X3641" s="246"/>
      <c r="Y3641" s="246"/>
      <c r="Z3641" s="246"/>
      <c r="AA3641" s="246"/>
      <c r="AB3641" s="246"/>
      <c r="AC3641" s="246"/>
      <c r="AD3641" s="246"/>
      <c r="AE3641" s="246"/>
      <c r="AF3641" s="246"/>
      <c r="AG3641" s="246"/>
      <c r="AH3641" s="246"/>
      <c r="AI3641" s="246"/>
      <c r="AJ3641" s="246"/>
      <c r="AK3641" s="246"/>
      <c r="AL3641" s="246"/>
    </row>
    <row r="3642" spans="3:38" s="47" customFormat="1" ht="38.25" customHeight="1" x14ac:dyDescent="0.25">
      <c r="C3642" s="243"/>
      <c r="H3642" s="243"/>
      <c r="L3642" s="282"/>
      <c r="M3642" s="243"/>
      <c r="O3642" s="243"/>
      <c r="P3642" s="246"/>
      <c r="Q3642" s="246"/>
      <c r="R3642" s="246"/>
      <c r="S3642" s="246"/>
      <c r="T3642" s="246"/>
      <c r="U3642" s="246"/>
      <c r="V3642" s="246"/>
      <c r="W3642" s="246"/>
      <c r="X3642" s="246"/>
      <c r="Y3642" s="246"/>
      <c r="Z3642" s="246"/>
      <c r="AA3642" s="246"/>
      <c r="AB3642" s="246"/>
      <c r="AC3642" s="246"/>
      <c r="AD3642" s="246"/>
      <c r="AE3642" s="246"/>
      <c r="AF3642" s="246"/>
      <c r="AG3642" s="246"/>
      <c r="AH3642" s="246"/>
      <c r="AI3642" s="246"/>
      <c r="AJ3642" s="246"/>
      <c r="AK3642" s="246"/>
      <c r="AL3642" s="246"/>
    </row>
    <row r="3643" spans="3:38" s="47" customFormat="1" ht="38.25" customHeight="1" x14ac:dyDescent="0.25">
      <c r="C3643" s="243"/>
      <c r="H3643" s="243"/>
      <c r="L3643" s="282"/>
      <c r="M3643" s="243"/>
      <c r="O3643" s="243"/>
      <c r="P3643" s="246"/>
      <c r="Q3643" s="246"/>
      <c r="R3643" s="246"/>
      <c r="S3643" s="246"/>
      <c r="T3643" s="246"/>
      <c r="U3643" s="246"/>
      <c r="V3643" s="246"/>
      <c r="W3643" s="246"/>
      <c r="X3643" s="246"/>
      <c r="Y3643" s="246"/>
      <c r="Z3643" s="246"/>
      <c r="AA3643" s="246"/>
      <c r="AB3643" s="246"/>
      <c r="AC3643" s="246"/>
      <c r="AD3643" s="246"/>
      <c r="AE3643" s="246"/>
      <c r="AF3643" s="246"/>
      <c r="AG3643" s="246"/>
      <c r="AH3643" s="246"/>
      <c r="AI3643" s="246"/>
      <c r="AJ3643" s="246"/>
      <c r="AK3643" s="246"/>
      <c r="AL3643" s="246"/>
    </row>
    <row r="3644" spans="3:38" s="47" customFormat="1" ht="38.25" customHeight="1" x14ac:dyDescent="0.25">
      <c r="C3644" s="243"/>
      <c r="H3644" s="243"/>
      <c r="L3644" s="282"/>
      <c r="M3644" s="243"/>
      <c r="O3644" s="243"/>
      <c r="P3644" s="246"/>
      <c r="Q3644" s="246"/>
      <c r="R3644" s="246"/>
      <c r="S3644" s="246"/>
      <c r="T3644" s="246"/>
      <c r="U3644" s="246"/>
      <c r="V3644" s="246"/>
      <c r="W3644" s="246"/>
      <c r="X3644" s="246"/>
      <c r="Y3644" s="246"/>
      <c r="Z3644" s="246"/>
      <c r="AA3644" s="246"/>
      <c r="AB3644" s="246"/>
      <c r="AC3644" s="246"/>
      <c r="AD3644" s="246"/>
      <c r="AE3644" s="246"/>
      <c r="AF3644" s="246"/>
      <c r="AG3644" s="246"/>
      <c r="AH3644" s="246"/>
      <c r="AI3644" s="246"/>
      <c r="AJ3644" s="246"/>
      <c r="AK3644" s="246"/>
      <c r="AL3644" s="246"/>
    </row>
    <row r="3645" spans="3:38" s="47" customFormat="1" ht="38.25" customHeight="1" x14ac:dyDescent="0.25">
      <c r="C3645" s="243"/>
      <c r="H3645" s="243"/>
      <c r="L3645" s="282"/>
      <c r="M3645" s="243"/>
      <c r="O3645" s="243"/>
      <c r="P3645" s="246"/>
      <c r="Q3645" s="246"/>
      <c r="R3645" s="246"/>
      <c r="S3645" s="246"/>
      <c r="T3645" s="246"/>
      <c r="U3645" s="246"/>
      <c r="V3645" s="246"/>
      <c r="W3645" s="246"/>
      <c r="X3645" s="246"/>
      <c r="Y3645" s="246"/>
      <c r="Z3645" s="246"/>
      <c r="AA3645" s="246"/>
      <c r="AB3645" s="246"/>
      <c r="AC3645" s="246"/>
      <c r="AD3645" s="246"/>
      <c r="AE3645" s="246"/>
      <c r="AF3645" s="246"/>
      <c r="AG3645" s="246"/>
      <c r="AH3645" s="246"/>
      <c r="AI3645" s="246"/>
      <c r="AJ3645" s="246"/>
      <c r="AK3645" s="246"/>
      <c r="AL3645" s="246"/>
    </row>
    <row r="3646" spans="3:38" s="47" customFormat="1" ht="38.25" customHeight="1" x14ac:dyDescent="0.25">
      <c r="C3646" s="243"/>
      <c r="H3646" s="243"/>
      <c r="L3646" s="282"/>
      <c r="M3646" s="243"/>
      <c r="O3646" s="243"/>
      <c r="P3646" s="246"/>
      <c r="Q3646" s="246"/>
      <c r="R3646" s="246"/>
      <c r="S3646" s="246"/>
      <c r="T3646" s="246"/>
      <c r="U3646" s="246"/>
      <c r="V3646" s="246"/>
      <c r="W3646" s="246"/>
      <c r="X3646" s="246"/>
      <c r="Y3646" s="246"/>
      <c r="Z3646" s="246"/>
      <c r="AA3646" s="246"/>
      <c r="AB3646" s="246"/>
      <c r="AC3646" s="246"/>
      <c r="AD3646" s="246"/>
      <c r="AE3646" s="246"/>
      <c r="AF3646" s="246"/>
      <c r="AG3646" s="246"/>
      <c r="AH3646" s="246"/>
      <c r="AI3646" s="246"/>
      <c r="AJ3646" s="246"/>
      <c r="AK3646" s="246"/>
      <c r="AL3646" s="246"/>
    </row>
    <row r="3647" spans="3:38" s="47" customFormat="1" ht="38.25" customHeight="1" x14ac:dyDescent="0.25">
      <c r="C3647" s="243"/>
      <c r="H3647" s="243"/>
      <c r="L3647" s="282"/>
      <c r="M3647" s="243"/>
      <c r="O3647" s="243"/>
      <c r="P3647" s="246"/>
      <c r="Q3647" s="246"/>
      <c r="R3647" s="246"/>
      <c r="S3647" s="246"/>
      <c r="T3647" s="246"/>
      <c r="U3647" s="246"/>
      <c r="V3647" s="246"/>
      <c r="W3647" s="246"/>
      <c r="X3647" s="246"/>
      <c r="Y3647" s="246"/>
      <c r="Z3647" s="246"/>
      <c r="AA3647" s="246"/>
      <c r="AB3647" s="246"/>
      <c r="AC3647" s="246"/>
      <c r="AD3647" s="246"/>
      <c r="AE3647" s="246"/>
      <c r="AF3647" s="246"/>
      <c r="AG3647" s="246"/>
      <c r="AH3647" s="246"/>
      <c r="AI3647" s="246"/>
      <c r="AJ3647" s="246"/>
      <c r="AK3647" s="246"/>
      <c r="AL3647" s="246"/>
    </row>
    <row r="3648" spans="3:38" s="47" customFormat="1" ht="38.25" customHeight="1" x14ac:dyDescent="0.25">
      <c r="C3648" s="243"/>
      <c r="H3648" s="243"/>
      <c r="L3648" s="282"/>
      <c r="M3648" s="243"/>
      <c r="O3648" s="243"/>
      <c r="P3648" s="246"/>
      <c r="Q3648" s="246"/>
      <c r="R3648" s="246"/>
      <c r="S3648" s="246"/>
      <c r="T3648" s="246"/>
      <c r="U3648" s="246"/>
      <c r="V3648" s="246"/>
      <c r="W3648" s="246"/>
      <c r="X3648" s="246"/>
      <c r="Y3648" s="246"/>
      <c r="Z3648" s="246"/>
      <c r="AA3648" s="246"/>
      <c r="AB3648" s="246"/>
      <c r="AC3648" s="246"/>
      <c r="AD3648" s="246"/>
      <c r="AE3648" s="246"/>
      <c r="AF3648" s="246"/>
      <c r="AG3648" s="246"/>
      <c r="AH3648" s="246"/>
      <c r="AI3648" s="246"/>
      <c r="AJ3648" s="246"/>
      <c r="AK3648" s="246"/>
      <c r="AL3648" s="246"/>
    </row>
    <row r="3649" spans="3:38" s="47" customFormat="1" ht="38.25" customHeight="1" x14ac:dyDescent="0.25">
      <c r="C3649" s="243"/>
      <c r="H3649" s="243"/>
      <c r="L3649" s="282"/>
      <c r="M3649" s="243"/>
      <c r="O3649" s="243"/>
      <c r="P3649" s="246"/>
      <c r="Q3649" s="246"/>
      <c r="R3649" s="246"/>
      <c r="S3649" s="246"/>
      <c r="T3649" s="246"/>
      <c r="U3649" s="246"/>
      <c r="V3649" s="246"/>
      <c r="W3649" s="246"/>
      <c r="X3649" s="246"/>
      <c r="Y3649" s="246"/>
      <c r="Z3649" s="246"/>
      <c r="AA3649" s="246"/>
      <c r="AB3649" s="246"/>
      <c r="AC3649" s="246"/>
      <c r="AD3649" s="246"/>
      <c r="AE3649" s="246"/>
      <c r="AF3649" s="246"/>
      <c r="AG3649" s="246"/>
      <c r="AH3649" s="246"/>
      <c r="AI3649" s="246"/>
      <c r="AJ3649" s="246"/>
      <c r="AK3649" s="246"/>
      <c r="AL3649" s="246"/>
    </row>
    <row r="3650" spans="3:38" s="47" customFormat="1" ht="38.25" customHeight="1" x14ac:dyDescent="0.25">
      <c r="C3650" s="243"/>
      <c r="H3650" s="243"/>
      <c r="L3650" s="282"/>
      <c r="M3650" s="243"/>
      <c r="O3650" s="243"/>
      <c r="P3650" s="246"/>
      <c r="Q3650" s="246"/>
      <c r="R3650" s="246"/>
      <c r="S3650" s="246"/>
      <c r="T3650" s="246"/>
      <c r="U3650" s="246"/>
      <c r="V3650" s="246"/>
      <c r="W3650" s="246"/>
      <c r="X3650" s="246"/>
      <c r="Y3650" s="246"/>
      <c r="Z3650" s="246"/>
      <c r="AA3650" s="246"/>
      <c r="AB3650" s="246"/>
      <c r="AC3650" s="246"/>
      <c r="AD3650" s="246"/>
      <c r="AE3650" s="246"/>
      <c r="AF3650" s="246"/>
      <c r="AG3650" s="246"/>
      <c r="AH3650" s="246"/>
      <c r="AI3650" s="246"/>
      <c r="AJ3650" s="246"/>
      <c r="AK3650" s="246"/>
      <c r="AL3650" s="246"/>
    </row>
    <row r="3651" spans="3:38" s="47" customFormat="1" ht="38.25" customHeight="1" x14ac:dyDescent="0.25">
      <c r="C3651" s="243"/>
      <c r="H3651" s="243"/>
      <c r="L3651" s="282"/>
      <c r="M3651" s="243"/>
      <c r="O3651" s="243"/>
      <c r="P3651" s="246"/>
      <c r="Q3651" s="246"/>
      <c r="R3651" s="246"/>
      <c r="S3651" s="246"/>
      <c r="T3651" s="246"/>
      <c r="U3651" s="246"/>
      <c r="V3651" s="246"/>
      <c r="W3651" s="246"/>
      <c r="X3651" s="246"/>
      <c r="Y3651" s="246"/>
      <c r="Z3651" s="246"/>
      <c r="AA3651" s="246"/>
      <c r="AB3651" s="246"/>
      <c r="AC3651" s="246"/>
      <c r="AD3651" s="246"/>
      <c r="AE3651" s="246"/>
      <c r="AF3651" s="246"/>
      <c r="AG3651" s="246"/>
      <c r="AH3651" s="246"/>
      <c r="AI3651" s="246"/>
      <c r="AJ3651" s="246"/>
      <c r="AK3651" s="246"/>
      <c r="AL3651" s="246"/>
    </row>
    <row r="3652" spans="3:38" s="47" customFormat="1" ht="38.25" customHeight="1" x14ac:dyDescent="0.25">
      <c r="C3652" s="243"/>
      <c r="H3652" s="243"/>
      <c r="L3652" s="282"/>
      <c r="M3652" s="243"/>
      <c r="O3652" s="243"/>
      <c r="P3652" s="246"/>
      <c r="Q3652" s="246"/>
      <c r="R3652" s="246"/>
      <c r="S3652" s="246"/>
      <c r="T3652" s="246"/>
      <c r="U3652" s="246"/>
      <c r="V3652" s="246"/>
      <c r="W3652" s="246"/>
      <c r="X3652" s="246"/>
      <c r="Y3652" s="246"/>
      <c r="Z3652" s="246"/>
      <c r="AA3652" s="246"/>
      <c r="AB3652" s="246"/>
      <c r="AC3652" s="246"/>
      <c r="AD3652" s="246"/>
      <c r="AE3652" s="246"/>
      <c r="AF3652" s="246"/>
      <c r="AG3652" s="246"/>
      <c r="AH3652" s="246"/>
      <c r="AI3652" s="246"/>
      <c r="AJ3652" s="246"/>
      <c r="AK3652" s="246"/>
      <c r="AL3652" s="246"/>
    </row>
    <row r="3653" spans="3:38" s="47" customFormat="1" ht="38.25" customHeight="1" x14ac:dyDescent="0.25">
      <c r="C3653" s="243"/>
      <c r="H3653" s="243"/>
      <c r="L3653" s="282"/>
      <c r="M3653" s="243"/>
      <c r="O3653" s="243"/>
      <c r="P3653" s="246"/>
      <c r="Q3653" s="246"/>
      <c r="R3653" s="246"/>
      <c r="S3653" s="246"/>
      <c r="T3653" s="246"/>
      <c r="U3653" s="246"/>
      <c r="V3653" s="246"/>
      <c r="W3653" s="246"/>
      <c r="X3653" s="246"/>
      <c r="Y3653" s="246"/>
      <c r="Z3653" s="246"/>
      <c r="AA3653" s="246"/>
      <c r="AB3653" s="246"/>
      <c r="AC3653" s="246"/>
      <c r="AD3653" s="246"/>
      <c r="AE3653" s="246"/>
      <c r="AF3653" s="246"/>
      <c r="AG3653" s="246"/>
      <c r="AH3653" s="246"/>
      <c r="AI3653" s="246"/>
      <c r="AJ3653" s="246"/>
      <c r="AK3653" s="246"/>
      <c r="AL3653" s="246"/>
    </row>
    <row r="3654" spans="3:38" s="47" customFormat="1" ht="38.25" customHeight="1" x14ac:dyDescent="0.25">
      <c r="C3654" s="243"/>
      <c r="H3654" s="243"/>
      <c r="L3654" s="282"/>
      <c r="M3654" s="243"/>
      <c r="O3654" s="243"/>
      <c r="P3654" s="246"/>
      <c r="Q3654" s="246"/>
      <c r="R3654" s="246"/>
      <c r="S3654" s="246"/>
      <c r="T3654" s="246"/>
      <c r="U3654" s="246"/>
      <c r="V3654" s="246"/>
      <c r="W3654" s="246"/>
      <c r="X3654" s="246"/>
      <c r="Y3654" s="246"/>
      <c r="Z3654" s="246"/>
      <c r="AA3654" s="246"/>
      <c r="AB3654" s="246"/>
      <c r="AC3654" s="246"/>
      <c r="AD3654" s="246"/>
      <c r="AE3654" s="246"/>
      <c r="AF3654" s="246"/>
      <c r="AG3654" s="246"/>
      <c r="AH3654" s="246"/>
      <c r="AI3654" s="246"/>
      <c r="AJ3654" s="246"/>
      <c r="AK3654" s="246"/>
      <c r="AL3654" s="246"/>
    </row>
    <row r="3655" spans="3:38" s="47" customFormat="1" ht="38.25" customHeight="1" x14ac:dyDescent="0.25">
      <c r="C3655" s="243"/>
      <c r="H3655" s="243"/>
      <c r="L3655" s="282"/>
      <c r="M3655" s="243"/>
      <c r="O3655" s="243"/>
      <c r="P3655" s="246"/>
      <c r="Q3655" s="246"/>
      <c r="R3655" s="246"/>
      <c r="S3655" s="246"/>
      <c r="T3655" s="246"/>
      <c r="U3655" s="246"/>
      <c r="V3655" s="246"/>
      <c r="W3655" s="246"/>
      <c r="X3655" s="246"/>
      <c r="Y3655" s="246"/>
      <c r="Z3655" s="246"/>
      <c r="AA3655" s="246"/>
      <c r="AB3655" s="246"/>
      <c r="AC3655" s="246"/>
      <c r="AD3655" s="246"/>
      <c r="AE3655" s="246"/>
      <c r="AF3655" s="246"/>
      <c r="AG3655" s="246"/>
      <c r="AH3655" s="246"/>
      <c r="AI3655" s="246"/>
      <c r="AJ3655" s="246"/>
      <c r="AK3655" s="246"/>
      <c r="AL3655" s="246"/>
    </row>
    <row r="3656" spans="3:38" s="47" customFormat="1" ht="38.25" customHeight="1" x14ac:dyDescent="0.25">
      <c r="C3656" s="243"/>
      <c r="H3656" s="243"/>
      <c r="L3656" s="282"/>
      <c r="M3656" s="243"/>
      <c r="O3656" s="243"/>
      <c r="P3656" s="246"/>
      <c r="Q3656" s="246"/>
      <c r="R3656" s="246"/>
      <c r="S3656" s="246"/>
      <c r="T3656" s="246"/>
      <c r="U3656" s="246"/>
      <c r="V3656" s="246"/>
      <c r="W3656" s="246"/>
      <c r="X3656" s="246"/>
      <c r="Y3656" s="246"/>
      <c r="Z3656" s="246"/>
      <c r="AA3656" s="246"/>
      <c r="AB3656" s="246"/>
      <c r="AC3656" s="246"/>
      <c r="AD3656" s="246"/>
      <c r="AE3656" s="246"/>
      <c r="AF3656" s="246"/>
      <c r="AG3656" s="246"/>
      <c r="AH3656" s="246"/>
      <c r="AI3656" s="246"/>
      <c r="AJ3656" s="246"/>
      <c r="AK3656" s="246"/>
      <c r="AL3656" s="246"/>
    </row>
    <row r="3657" spans="3:38" s="47" customFormat="1" ht="38.25" customHeight="1" x14ac:dyDescent="0.25">
      <c r="C3657" s="243"/>
      <c r="H3657" s="243"/>
      <c r="L3657" s="282"/>
      <c r="M3657" s="243"/>
      <c r="O3657" s="243"/>
      <c r="P3657" s="246"/>
      <c r="Q3657" s="246"/>
      <c r="R3657" s="246"/>
      <c r="S3657" s="246"/>
      <c r="T3657" s="246"/>
      <c r="U3657" s="246"/>
      <c r="V3657" s="246"/>
      <c r="W3657" s="246"/>
      <c r="X3657" s="246"/>
      <c r="Y3657" s="246"/>
      <c r="Z3657" s="246"/>
      <c r="AA3657" s="246"/>
      <c r="AB3657" s="246"/>
      <c r="AC3657" s="246"/>
      <c r="AD3657" s="246"/>
      <c r="AE3657" s="246"/>
      <c r="AF3657" s="246"/>
      <c r="AG3657" s="246"/>
      <c r="AH3657" s="246"/>
      <c r="AI3657" s="246"/>
      <c r="AJ3657" s="246"/>
      <c r="AK3657" s="246"/>
      <c r="AL3657" s="246"/>
    </row>
    <row r="3658" spans="3:38" s="47" customFormat="1" ht="38.25" customHeight="1" x14ac:dyDescent="0.25">
      <c r="C3658" s="243"/>
      <c r="H3658" s="243"/>
      <c r="L3658" s="282"/>
      <c r="M3658" s="243"/>
      <c r="O3658" s="243"/>
      <c r="P3658" s="246"/>
      <c r="Q3658" s="246"/>
      <c r="R3658" s="246"/>
      <c r="S3658" s="246"/>
      <c r="T3658" s="246"/>
      <c r="U3658" s="246"/>
      <c r="V3658" s="246"/>
      <c r="W3658" s="246"/>
      <c r="X3658" s="246"/>
      <c r="Y3658" s="246"/>
      <c r="Z3658" s="246"/>
      <c r="AA3658" s="246"/>
      <c r="AB3658" s="246"/>
      <c r="AC3658" s="246"/>
      <c r="AD3658" s="246"/>
      <c r="AE3658" s="246"/>
      <c r="AF3658" s="246"/>
      <c r="AG3658" s="246"/>
      <c r="AH3658" s="246"/>
      <c r="AI3658" s="246"/>
      <c r="AJ3658" s="246"/>
      <c r="AK3658" s="246"/>
      <c r="AL3658" s="246"/>
    </row>
    <row r="3659" spans="3:38" s="47" customFormat="1" ht="38.25" customHeight="1" x14ac:dyDescent="0.25">
      <c r="C3659" s="243"/>
      <c r="H3659" s="243"/>
      <c r="L3659" s="282"/>
      <c r="M3659" s="243"/>
      <c r="O3659" s="243"/>
      <c r="P3659" s="246"/>
      <c r="Q3659" s="246"/>
      <c r="R3659" s="246"/>
      <c r="S3659" s="246"/>
      <c r="T3659" s="246"/>
      <c r="U3659" s="246"/>
      <c r="V3659" s="246"/>
      <c r="W3659" s="246"/>
      <c r="X3659" s="246"/>
      <c r="Y3659" s="246"/>
      <c r="Z3659" s="246"/>
      <c r="AA3659" s="246"/>
      <c r="AB3659" s="246"/>
      <c r="AC3659" s="246"/>
      <c r="AD3659" s="246"/>
      <c r="AE3659" s="246"/>
      <c r="AF3659" s="246"/>
      <c r="AG3659" s="246"/>
      <c r="AH3659" s="246"/>
      <c r="AI3659" s="246"/>
      <c r="AJ3659" s="246"/>
      <c r="AK3659" s="246"/>
      <c r="AL3659" s="246"/>
    </row>
    <row r="3660" spans="3:38" s="47" customFormat="1" ht="38.25" customHeight="1" x14ac:dyDescent="0.25">
      <c r="C3660" s="243"/>
      <c r="H3660" s="243"/>
      <c r="L3660" s="282"/>
      <c r="M3660" s="243"/>
      <c r="O3660" s="243"/>
      <c r="P3660" s="246"/>
      <c r="Q3660" s="246"/>
      <c r="R3660" s="246"/>
      <c r="S3660" s="246"/>
      <c r="T3660" s="246"/>
      <c r="U3660" s="246"/>
      <c r="V3660" s="246"/>
      <c r="W3660" s="246"/>
      <c r="X3660" s="246"/>
      <c r="Y3660" s="246"/>
      <c r="Z3660" s="246"/>
      <c r="AA3660" s="246"/>
      <c r="AB3660" s="246"/>
      <c r="AC3660" s="246"/>
      <c r="AD3660" s="246"/>
      <c r="AE3660" s="246"/>
      <c r="AF3660" s="246"/>
      <c r="AG3660" s="246"/>
      <c r="AH3660" s="246"/>
      <c r="AI3660" s="246"/>
      <c r="AJ3660" s="246"/>
      <c r="AK3660" s="246"/>
      <c r="AL3660" s="246"/>
    </row>
    <row r="3661" spans="3:38" s="47" customFormat="1" ht="38.25" customHeight="1" x14ac:dyDescent="0.25">
      <c r="C3661" s="243"/>
      <c r="H3661" s="243"/>
      <c r="L3661" s="282"/>
      <c r="M3661" s="243"/>
      <c r="O3661" s="243"/>
      <c r="P3661" s="246"/>
      <c r="Q3661" s="246"/>
      <c r="R3661" s="246"/>
      <c r="S3661" s="246"/>
      <c r="T3661" s="246"/>
      <c r="U3661" s="246"/>
      <c r="V3661" s="246"/>
      <c r="W3661" s="246"/>
      <c r="X3661" s="246"/>
      <c r="Y3661" s="246"/>
      <c r="Z3661" s="246"/>
      <c r="AA3661" s="246"/>
      <c r="AB3661" s="246"/>
      <c r="AC3661" s="246"/>
      <c r="AD3661" s="246"/>
      <c r="AE3661" s="246"/>
      <c r="AF3661" s="246"/>
      <c r="AG3661" s="246"/>
      <c r="AH3661" s="246"/>
      <c r="AI3661" s="246"/>
      <c r="AJ3661" s="246"/>
      <c r="AK3661" s="246"/>
      <c r="AL3661" s="246"/>
    </row>
    <row r="3662" spans="3:38" s="47" customFormat="1" ht="38.25" customHeight="1" x14ac:dyDescent="0.25">
      <c r="C3662" s="243"/>
      <c r="H3662" s="243"/>
      <c r="L3662" s="282"/>
      <c r="M3662" s="243"/>
      <c r="O3662" s="243"/>
      <c r="P3662" s="246"/>
      <c r="Q3662" s="246"/>
      <c r="R3662" s="246"/>
      <c r="S3662" s="246"/>
      <c r="T3662" s="246"/>
      <c r="U3662" s="246"/>
      <c r="V3662" s="246"/>
      <c r="W3662" s="246"/>
      <c r="X3662" s="246"/>
      <c r="Y3662" s="246"/>
      <c r="Z3662" s="246"/>
      <c r="AA3662" s="246"/>
      <c r="AB3662" s="246"/>
      <c r="AC3662" s="246"/>
      <c r="AD3662" s="246"/>
      <c r="AE3662" s="246"/>
      <c r="AF3662" s="246"/>
      <c r="AG3662" s="246"/>
      <c r="AH3662" s="246"/>
      <c r="AI3662" s="246"/>
      <c r="AJ3662" s="246"/>
      <c r="AK3662" s="246"/>
      <c r="AL3662" s="246"/>
    </row>
    <row r="3663" spans="3:38" s="47" customFormat="1" ht="38.25" customHeight="1" x14ac:dyDescent="0.25">
      <c r="C3663" s="243"/>
      <c r="H3663" s="243"/>
      <c r="L3663" s="282"/>
      <c r="M3663" s="243"/>
      <c r="O3663" s="243"/>
      <c r="P3663" s="246"/>
      <c r="Q3663" s="246"/>
      <c r="R3663" s="246"/>
      <c r="S3663" s="246"/>
      <c r="T3663" s="246"/>
      <c r="U3663" s="246"/>
      <c r="V3663" s="246"/>
      <c r="W3663" s="246"/>
      <c r="X3663" s="246"/>
      <c r="Y3663" s="246"/>
      <c r="Z3663" s="246"/>
      <c r="AA3663" s="246"/>
      <c r="AB3663" s="246"/>
      <c r="AC3663" s="246"/>
      <c r="AD3663" s="246"/>
      <c r="AE3663" s="246"/>
      <c r="AF3663" s="246"/>
      <c r="AG3663" s="246"/>
      <c r="AH3663" s="246"/>
      <c r="AI3663" s="246"/>
      <c r="AJ3663" s="246"/>
      <c r="AK3663" s="246"/>
      <c r="AL3663" s="246"/>
    </row>
    <row r="3664" spans="3:38" s="47" customFormat="1" ht="38.25" customHeight="1" x14ac:dyDescent="0.25">
      <c r="C3664" s="243"/>
      <c r="H3664" s="243"/>
      <c r="L3664" s="282"/>
      <c r="M3664" s="243"/>
      <c r="O3664" s="243"/>
      <c r="P3664" s="246"/>
      <c r="Q3664" s="246"/>
      <c r="R3664" s="246"/>
      <c r="S3664" s="246"/>
      <c r="T3664" s="246"/>
      <c r="U3664" s="246"/>
      <c r="V3664" s="246"/>
      <c r="W3664" s="246"/>
      <c r="X3664" s="246"/>
      <c r="Y3664" s="246"/>
      <c r="Z3664" s="246"/>
      <c r="AA3664" s="246"/>
      <c r="AB3664" s="246"/>
      <c r="AC3664" s="246"/>
      <c r="AD3664" s="246"/>
      <c r="AE3664" s="246"/>
      <c r="AF3664" s="246"/>
      <c r="AG3664" s="246"/>
      <c r="AH3664" s="246"/>
      <c r="AI3664" s="246"/>
      <c r="AJ3664" s="246"/>
      <c r="AK3664" s="246"/>
      <c r="AL3664" s="246"/>
    </row>
    <row r="3665" spans="3:38" s="47" customFormat="1" ht="38.25" customHeight="1" x14ac:dyDescent="0.25">
      <c r="C3665" s="243"/>
      <c r="H3665" s="243"/>
      <c r="L3665" s="282"/>
      <c r="M3665" s="243"/>
      <c r="O3665" s="243"/>
      <c r="P3665" s="246"/>
      <c r="Q3665" s="246"/>
      <c r="R3665" s="246"/>
      <c r="S3665" s="246"/>
      <c r="T3665" s="246"/>
      <c r="U3665" s="246"/>
      <c r="V3665" s="246"/>
      <c r="W3665" s="246"/>
      <c r="X3665" s="246"/>
      <c r="Y3665" s="246"/>
      <c r="Z3665" s="246"/>
      <c r="AA3665" s="246"/>
      <c r="AB3665" s="246"/>
      <c r="AC3665" s="246"/>
      <c r="AD3665" s="246"/>
      <c r="AE3665" s="246"/>
      <c r="AF3665" s="246"/>
      <c r="AG3665" s="246"/>
      <c r="AH3665" s="246"/>
      <c r="AI3665" s="246"/>
      <c r="AJ3665" s="246"/>
      <c r="AK3665" s="246"/>
      <c r="AL3665" s="246"/>
    </row>
    <row r="3666" spans="3:38" s="47" customFormat="1" ht="38.25" customHeight="1" x14ac:dyDescent="0.25">
      <c r="C3666" s="243"/>
      <c r="H3666" s="243"/>
      <c r="L3666" s="282"/>
      <c r="M3666" s="243"/>
      <c r="O3666" s="243"/>
      <c r="P3666" s="246"/>
      <c r="Q3666" s="246"/>
      <c r="R3666" s="246"/>
      <c r="S3666" s="246"/>
      <c r="T3666" s="246"/>
      <c r="U3666" s="246"/>
      <c r="V3666" s="246"/>
      <c r="W3666" s="246"/>
      <c r="X3666" s="246"/>
      <c r="Y3666" s="246"/>
      <c r="Z3666" s="246"/>
      <c r="AA3666" s="246"/>
      <c r="AB3666" s="246"/>
      <c r="AC3666" s="246"/>
      <c r="AD3666" s="246"/>
      <c r="AE3666" s="246"/>
      <c r="AF3666" s="246"/>
      <c r="AG3666" s="246"/>
      <c r="AH3666" s="246"/>
      <c r="AI3666" s="246"/>
      <c r="AJ3666" s="246"/>
      <c r="AK3666" s="246"/>
      <c r="AL3666" s="246"/>
    </row>
    <row r="3667" spans="3:38" s="47" customFormat="1" ht="38.25" customHeight="1" x14ac:dyDescent="0.25">
      <c r="C3667" s="243"/>
      <c r="H3667" s="243"/>
      <c r="L3667" s="282"/>
      <c r="M3667" s="243"/>
      <c r="O3667" s="243"/>
      <c r="P3667" s="246"/>
      <c r="Q3667" s="246"/>
      <c r="R3667" s="246"/>
      <c r="S3667" s="246"/>
      <c r="T3667" s="246"/>
      <c r="U3667" s="246"/>
      <c r="V3667" s="246"/>
      <c r="W3667" s="246"/>
      <c r="X3667" s="246"/>
      <c r="Y3667" s="246"/>
      <c r="Z3667" s="246"/>
      <c r="AA3667" s="246"/>
      <c r="AB3667" s="246"/>
      <c r="AC3667" s="246"/>
      <c r="AD3667" s="246"/>
      <c r="AE3667" s="246"/>
      <c r="AF3667" s="246"/>
      <c r="AG3667" s="246"/>
      <c r="AH3667" s="246"/>
      <c r="AI3667" s="246"/>
      <c r="AJ3667" s="246"/>
      <c r="AK3667" s="246"/>
      <c r="AL3667" s="246"/>
    </row>
    <row r="3668" spans="3:38" s="47" customFormat="1" ht="38.25" customHeight="1" x14ac:dyDescent="0.25">
      <c r="C3668" s="243"/>
      <c r="H3668" s="243"/>
      <c r="L3668" s="282"/>
      <c r="M3668" s="243"/>
      <c r="O3668" s="243"/>
      <c r="P3668" s="246"/>
      <c r="Q3668" s="246"/>
      <c r="R3668" s="246"/>
      <c r="S3668" s="246"/>
      <c r="T3668" s="246"/>
      <c r="U3668" s="246"/>
      <c r="V3668" s="246"/>
      <c r="W3668" s="246"/>
      <c r="X3668" s="246"/>
      <c r="Y3668" s="246"/>
      <c r="Z3668" s="246"/>
      <c r="AA3668" s="246"/>
      <c r="AB3668" s="246"/>
      <c r="AC3668" s="246"/>
      <c r="AD3668" s="246"/>
      <c r="AE3668" s="246"/>
      <c r="AF3668" s="246"/>
      <c r="AG3668" s="246"/>
      <c r="AH3668" s="246"/>
      <c r="AI3668" s="246"/>
      <c r="AJ3668" s="246"/>
      <c r="AK3668" s="246"/>
      <c r="AL3668" s="246"/>
    </row>
    <row r="3669" spans="3:38" s="47" customFormat="1" ht="38.25" customHeight="1" x14ac:dyDescent="0.25">
      <c r="C3669" s="243"/>
      <c r="H3669" s="243"/>
      <c r="L3669" s="282"/>
      <c r="M3669" s="243"/>
      <c r="O3669" s="243"/>
      <c r="P3669" s="246"/>
      <c r="Q3669" s="246"/>
      <c r="R3669" s="246"/>
      <c r="S3669" s="246"/>
      <c r="T3669" s="246"/>
      <c r="U3669" s="246"/>
      <c r="V3669" s="246"/>
      <c r="W3669" s="246"/>
      <c r="X3669" s="246"/>
      <c r="Y3669" s="246"/>
      <c r="Z3669" s="246"/>
      <c r="AA3669" s="246"/>
      <c r="AB3669" s="246"/>
      <c r="AC3669" s="246"/>
      <c r="AD3669" s="246"/>
      <c r="AE3669" s="246"/>
      <c r="AF3669" s="246"/>
      <c r="AG3669" s="246"/>
      <c r="AH3669" s="246"/>
      <c r="AI3669" s="246"/>
      <c r="AJ3669" s="246"/>
      <c r="AK3669" s="246"/>
      <c r="AL3669" s="246"/>
    </row>
    <row r="3670" spans="3:38" s="47" customFormat="1" ht="38.25" customHeight="1" x14ac:dyDescent="0.25">
      <c r="C3670" s="243"/>
      <c r="H3670" s="243"/>
      <c r="L3670" s="282"/>
      <c r="M3670" s="243"/>
      <c r="O3670" s="243"/>
      <c r="P3670" s="246"/>
      <c r="Q3670" s="246"/>
      <c r="R3670" s="246"/>
      <c r="S3670" s="246"/>
      <c r="T3670" s="246"/>
      <c r="U3670" s="246"/>
      <c r="V3670" s="246"/>
      <c r="W3670" s="246"/>
      <c r="X3670" s="246"/>
      <c r="Y3670" s="246"/>
      <c r="Z3670" s="246"/>
      <c r="AA3670" s="246"/>
      <c r="AB3670" s="246"/>
      <c r="AC3670" s="246"/>
      <c r="AD3670" s="246"/>
      <c r="AE3670" s="246"/>
      <c r="AF3670" s="246"/>
      <c r="AG3670" s="246"/>
      <c r="AH3670" s="246"/>
      <c r="AI3670" s="246"/>
      <c r="AJ3670" s="246"/>
      <c r="AK3670" s="246"/>
      <c r="AL3670" s="246"/>
    </row>
    <row r="3671" spans="3:38" s="47" customFormat="1" ht="38.25" customHeight="1" x14ac:dyDescent="0.25">
      <c r="C3671" s="243"/>
      <c r="H3671" s="243"/>
      <c r="L3671" s="282"/>
      <c r="M3671" s="243"/>
      <c r="O3671" s="243"/>
      <c r="P3671" s="246"/>
      <c r="Q3671" s="246"/>
      <c r="R3671" s="246"/>
      <c r="S3671" s="246"/>
      <c r="T3671" s="246"/>
      <c r="U3671" s="246"/>
      <c r="V3671" s="246"/>
      <c r="W3671" s="246"/>
      <c r="X3671" s="246"/>
      <c r="Y3671" s="246"/>
      <c r="Z3671" s="246"/>
      <c r="AA3671" s="246"/>
      <c r="AB3671" s="246"/>
      <c r="AC3671" s="246"/>
      <c r="AD3671" s="246"/>
      <c r="AE3671" s="246"/>
      <c r="AF3671" s="246"/>
      <c r="AG3671" s="246"/>
      <c r="AH3671" s="246"/>
      <c r="AI3671" s="246"/>
      <c r="AJ3671" s="246"/>
      <c r="AK3671" s="246"/>
      <c r="AL3671" s="246"/>
    </row>
    <row r="3672" spans="3:38" s="47" customFormat="1" ht="38.25" customHeight="1" x14ac:dyDescent="0.25">
      <c r="C3672" s="243"/>
      <c r="H3672" s="243"/>
      <c r="L3672" s="282"/>
      <c r="M3672" s="243"/>
      <c r="O3672" s="243"/>
      <c r="P3672" s="246"/>
      <c r="Q3672" s="246"/>
      <c r="R3672" s="246"/>
      <c r="S3672" s="246"/>
      <c r="T3672" s="246"/>
      <c r="U3672" s="246"/>
      <c r="V3672" s="246"/>
      <c r="W3672" s="246"/>
      <c r="X3672" s="246"/>
      <c r="Y3672" s="246"/>
      <c r="Z3672" s="246"/>
      <c r="AA3672" s="246"/>
      <c r="AB3672" s="246"/>
      <c r="AC3672" s="246"/>
      <c r="AD3672" s="246"/>
      <c r="AE3672" s="246"/>
      <c r="AF3672" s="246"/>
      <c r="AG3672" s="246"/>
      <c r="AH3672" s="246"/>
      <c r="AI3672" s="246"/>
      <c r="AJ3672" s="246"/>
      <c r="AK3672" s="246"/>
      <c r="AL3672" s="246"/>
    </row>
    <row r="3673" spans="3:38" s="47" customFormat="1" ht="38.25" customHeight="1" x14ac:dyDescent="0.25">
      <c r="C3673" s="243"/>
      <c r="H3673" s="243"/>
      <c r="L3673" s="282"/>
      <c r="M3673" s="243"/>
      <c r="O3673" s="243"/>
      <c r="P3673" s="246"/>
      <c r="Q3673" s="246"/>
      <c r="R3673" s="246"/>
      <c r="S3673" s="246"/>
      <c r="T3673" s="246"/>
      <c r="U3673" s="246"/>
      <c r="V3673" s="246"/>
      <c r="W3673" s="246"/>
      <c r="X3673" s="246"/>
      <c r="Y3673" s="246"/>
      <c r="Z3673" s="246"/>
      <c r="AA3673" s="246"/>
      <c r="AB3673" s="246"/>
      <c r="AC3673" s="246"/>
      <c r="AD3673" s="246"/>
      <c r="AE3673" s="246"/>
      <c r="AF3673" s="246"/>
      <c r="AG3673" s="246"/>
      <c r="AH3673" s="246"/>
      <c r="AI3673" s="246"/>
      <c r="AJ3673" s="246"/>
      <c r="AK3673" s="246"/>
      <c r="AL3673" s="246"/>
    </row>
    <row r="3674" spans="3:38" s="47" customFormat="1" ht="38.25" customHeight="1" x14ac:dyDescent="0.25">
      <c r="C3674" s="243"/>
      <c r="H3674" s="243"/>
      <c r="L3674" s="282"/>
      <c r="M3674" s="243"/>
      <c r="O3674" s="243"/>
      <c r="P3674" s="246"/>
      <c r="Q3674" s="246"/>
      <c r="R3674" s="246"/>
      <c r="S3674" s="246"/>
      <c r="T3674" s="246"/>
      <c r="U3674" s="246"/>
      <c r="V3674" s="246"/>
      <c r="W3674" s="246"/>
      <c r="X3674" s="246"/>
      <c r="Y3674" s="246"/>
      <c r="Z3674" s="246"/>
      <c r="AA3674" s="246"/>
      <c r="AB3674" s="246"/>
      <c r="AC3674" s="246"/>
      <c r="AD3674" s="246"/>
      <c r="AE3674" s="246"/>
      <c r="AF3674" s="246"/>
      <c r="AG3674" s="246"/>
      <c r="AH3674" s="246"/>
      <c r="AI3674" s="246"/>
      <c r="AJ3674" s="246"/>
      <c r="AK3674" s="246"/>
      <c r="AL3674" s="246"/>
    </row>
    <row r="3675" spans="3:38" s="47" customFormat="1" ht="38.25" customHeight="1" x14ac:dyDescent="0.25">
      <c r="C3675" s="243"/>
      <c r="H3675" s="243"/>
      <c r="L3675" s="282"/>
      <c r="M3675" s="243"/>
      <c r="O3675" s="243"/>
      <c r="P3675" s="246"/>
      <c r="Q3675" s="246"/>
      <c r="R3675" s="246"/>
      <c r="S3675" s="246"/>
      <c r="T3675" s="246"/>
      <c r="U3675" s="246"/>
      <c r="V3675" s="246"/>
      <c r="W3675" s="246"/>
      <c r="X3675" s="246"/>
      <c r="Y3675" s="246"/>
      <c r="Z3675" s="246"/>
      <c r="AA3675" s="246"/>
      <c r="AB3675" s="246"/>
      <c r="AC3675" s="246"/>
      <c r="AD3675" s="246"/>
      <c r="AE3675" s="246"/>
      <c r="AF3675" s="246"/>
      <c r="AG3675" s="246"/>
      <c r="AH3675" s="246"/>
      <c r="AI3675" s="246"/>
      <c r="AJ3675" s="246"/>
      <c r="AK3675" s="246"/>
      <c r="AL3675" s="246"/>
    </row>
    <row r="3676" spans="3:38" s="47" customFormat="1" ht="38.25" customHeight="1" x14ac:dyDescent="0.25">
      <c r="C3676" s="243"/>
      <c r="H3676" s="243"/>
      <c r="L3676" s="282"/>
      <c r="M3676" s="243"/>
      <c r="O3676" s="243"/>
      <c r="P3676" s="246"/>
      <c r="Q3676" s="246"/>
      <c r="R3676" s="246"/>
      <c r="S3676" s="246"/>
      <c r="T3676" s="246"/>
      <c r="U3676" s="246"/>
      <c r="V3676" s="246"/>
      <c r="W3676" s="246"/>
      <c r="X3676" s="246"/>
      <c r="Y3676" s="246"/>
      <c r="Z3676" s="246"/>
      <c r="AA3676" s="246"/>
      <c r="AB3676" s="246"/>
      <c r="AC3676" s="246"/>
      <c r="AD3676" s="246"/>
      <c r="AE3676" s="246"/>
      <c r="AF3676" s="246"/>
      <c r="AG3676" s="246"/>
      <c r="AH3676" s="246"/>
      <c r="AI3676" s="246"/>
      <c r="AJ3676" s="246"/>
      <c r="AK3676" s="246"/>
      <c r="AL3676" s="246"/>
    </row>
    <row r="3677" spans="3:38" s="47" customFormat="1" ht="38.25" customHeight="1" x14ac:dyDescent="0.25">
      <c r="C3677" s="243"/>
      <c r="H3677" s="243"/>
      <c r="L3677" s="282"/>
      <c r="M3677" s="243"/>
      <c r="O3677" s="243"/>
      <c r="P3677" s="246"/>
      <c r="Q3677" s="246"/>
      <c r="R3677" s="246"/>
      <c r="S3677" s="246"/>
      <c r="T3677" s="246"/>
      <c r="U3677" s="246"/>
      <c r="V3677" s="246"/>
      <c r="W3677" s="246"/>
      <c r="X3677" s="246"/>
      <c r="Y3677" s="246"/>
      <c r="Z3677" s="246"/>
      <c r="AA3677" s="246"/>
      <c r="AB3677" s="246"/>
      <c r="AC3677" s="246"/>
      <c r="AD3677" s="246"/>
      <c r="AE3677" s="246"/>
      <c r="AF3677" s="246"/>
      <c r="AG3677" s="246"/>
      <c r="AH3677" s="246"/>
      <c r="AI3677" s="246"/>
      <c r="AJ3677" s="246"/>
      <c r="AK3677" s="246"/>
      <c r="AL3677" s="246"/>
    </row>
    <row r="3678" spans="3:38" s="47" customFormat="1" ht="38.25" customHeight="1" x14ac:dyDescent="0.25">
      <c r="C3678" s="243"/>
      <c r="H3678" s="243"/>
      <c r="L3678" s="282"/>
      <c r="M3678" s="243"/>
      <c r="O3678" s="243"/>
      <c r="P3678" s="246"/>
      <c r="Q3678" s="246"/>
      <c r="R3678" s="246"/>
      <c r="S3678" s="246"/>
      <c r="T3678" s="246"/>
      <c r="U3678" s="246"/>
      <c r="V3678" s="246"/>
      <c r="W3678" s="246"/>
      <c r="X3678" s="246"/>
      <c r="Y3678" s="246"/>
      <c r="Z3678" s="246"/>
      <c r="AA3678" s="246"/>
      <c r="AB3678" s="246"/>
      <c r="AC3678" s="246"/>
      <c r="AD3678" s="246"/>
      <c r="AE3678" s="246"/>
      <c r="AF3678" s="246"/>
      <c r="AG3678" s="246"/>
      <c r="AH3678" s="246"/>
      <c r="AI3678" s="246"/>
      <c r="AJ3678" s="246"/>
      <c r="AK3678" s="246"/>
      <c r="AL3678" s="246"/>
    </row>
    <row r="3679" spans="3:38" s="47" customFormat="1" ht="38.25" customHeight="1" x14ac:dyDescent="0.25">
      <c r="C3679" s="243"/>
      <c r="H3679" s="243"/>
      <c r="L3679" s="282"/>
      <c r="M3679" s="243"/>
      <c r="O3679" s="243"/>
      <c r="P3679" s="246"/>
      <c r="Q3679" s="246"/>
      <c r="R3679" s="246"/>
      <c r="S3679" s="246"/>
      <c r="T3679" s="246"/>
      <c r="U3679" s="246"/>
      <c r="V3679" s="246"/>
      <c r="W3679" s="246"/>
      <c r="X3679" s="246"/>
      <c r="Y3679" s="246"/>
      <c r="Z3679" s="246"/>
      <c r="AA3679" s="246"/>
      <c r="AB3679" s="246"/>
      <c r="AC3679" s="246"/>
      <c r="AD3679" s="246"/>
      <c r="AE3679" s="246"/>
      <c r="AF3679" s="246"/>
      <c r="AG3679" s="246"/>
      <c r="AH3679" s="246"/>
      <c r="AI3679" s="246"/>
      <c r="AJ3679" s="246"/>
      <c r="AK3679" s="246"/>
      <c r="AL3679" s="246"/>
    </row>
    <row r="3680" spans="3:38" s="47" customFormat="1" ht="38.25" customHeight="1" x14ac:dyDescent="0.25">
      <c r="C3680" s="243"/>
      <c r="H3680" s="243"/>
      <c r="L3680" s="282"/>
      <c r="M3680" s="243"/>
      <c r="O3680" s="243"/>
      <c r="P3680" s="246"/>
      <c r="Q3680" s="246"/>
      <c r="R3680" s="246"/>
      <c r="S3680" s="246"/>
      <c r="T3680" s="246"/>
      <c r="U3680" s="246"/>
      <c r="V3680" s="246"/>
      <c r="W3680" s="246"/>
      <c r="X3680" s="246"/>
      <c r="Y3680" s="246"/>
      <c r="Z3680" s="246"/>
      <c r="AA3680" s="246"/>
      <c r="AB3680" s="246"/>
      <c r="AC3680" s="246"/>
      <c r="AD3680" s="246"/>
      <c r="AE3680" s="246"/>
      <c r="AF3680" s="246"/>
      <c r="AG3680" s="246"/>
      <c r="AH3680" s="246"/>
      <c r="AI3680" s="246"/>
      <c r="AJ3680" s="246"/>
      <c r="AK3680" s="246"/>
      <c r="AL3680" s="246"/>
    </row>
    <row r="3681" spans="3:38" s="47" customFormat="1" ht="38.25" customHeight="1" x14ac:dyDescent="0.25">
      <c r="C3681" s="243"/>
      <c r="H3681" s="243"/>
      <c r="L3681" s="282"/>
      <c r="M3681" s="243"/>
      <c r="O3681" s="243"/>
      <c r="P3681" s="246"/>
      <c r="Q3681" s="246"/>
      <c r="R3681" s="246"/>
      <c r="S3681" s="246"/>
      <c r="T3681" s="246"/>
      <c r="U3681" s="246"/>
      <c r="V3681" s="246"/>
      <c r="W3681" s="246"/>
      <c r="X3681" s="246"/>
      <c r="Y3681" s="246"/>
      <c r="Z3681" s="246"/>
      <c r="AA3681" s="246"/>
      <c r="AB3681" s="246"/>
      <c r="AC3681" s="246"/>
      <c r="AD3681" s="246"/>
      <c r="AE3681" s="246"/>
      <c r="AF3681" s="246"/>
      <c r="AG3681" s="246"/>
      <c r="AH3681" s="246"/>
      <c r="AI3681" s="246"/>
      <c r="AJ3681" s="246"/>
      <c r="AK3681" s="246"/>
      <c r="AL3681" s="246"/>
    </row>
    <row r="3682" spans="3:38" s="47" customFormat="1" ht="38.25" customHeight="1" x14ac:dyDescent="0.25">
      <c r="C3682" s="243"/>
      <c r="H3682" s="243"/>
      <c r="L3682" s="282"/>
      <c r="M3682" s="243"/>
      <c r="O3682" s="243"/>
      <c r="P3682" s="246"/>
      <c r="Q3682" s="246"/>
      <c r="R3682" s="246"/>
      <c r="S3682" s="246"/>
      <c r="T3682" s="246"/>
      <c r="U3682" s="246"/>
      <c r="V3682" s="246"/>
      <c r="W3682" s="246"/>
      <c r="X3682" s="246"/>
      <c r="Y3682" s="246"/>
      <c r="Z3682" s="246"/>
      <c r="AA3682" s="246"/>
      <c r="AB3682" s="246"/>
      <c r="AC3682" s="246"/>
      <c r="AD3682" s="246"/>
      <c r="AE3682" s="246"/>
      <c r="AF3682" s="246"/>
      <c r="AG3682" s="246"/>
      <c r="AH3682" s="246"/>
      <c r="AI3682" s="246"/>
      <c r="AJ3682" s="246"/>
      <c r="AK3682" s="246"/>
      <c r="AL3682" s="246"/>
    </row>
    <row r="3683" spans="3:38" s="47" customFormat="1" ht="38.25" customHeight="1" x14ac:dyDescent="0.25">
      <c r="C3683" s="243"/>
      <c r="H3683" s="243"/>
      <c r="L3683" s="282"/>
      <c r="M3683" s="243"/>
      <c r="O3683" s="243"/>
      <c r="P3683" s="246"/>
      <c r="Q3683" s="246"/>
      <c r="R3683" s="246"/>
      <c r="S3683" s="246"/>
      <c r="T3683" s="246"/>
      <c r="U3683" s="246"/>
      <c r="V3683" s="246"/>
      <c r="W3683" s="246"/>
      <c r="X3683" s="246"/>
      <c r="Y3683" s="246"/>
      <c r="Z3683" s="246"/>
      <c r="AA3683" s="246"/>
      <c r="AB3683" s="246"/>
      <c r="AC3683" s="246"/>
      <c r="AD3683" s="246"/>
      <c r="AE3683" s="246"/>
      <c r="AF3683" s="246"/>
      <c r="AG3683" s="246"/>
      <c r="AH3683" s="246"/>
      <c r="AI3683" s="246"/>
      <c r="AJ3683" s="246"/>
      <c r="AK3683" s="246"/>
      <c r="AL3683" s="246"/>
    </row>
    <row r="3684" spans="3:38" s="47" customFormat="1" ht="38.25" customHeight="1" x14ac:dyDescent="0.25">
      <c r="C3684" s="243"/>
      <c r="H3684" s="243"/>
      <c r="L3684" s="282"/>
      <c r="M3684" s="243"/>
      <c r="O3684" s="243"/>
      <c r="P3684" s="246"/>
      <c r="Q3684" s="246"/>
      <c r="R3684" s="246"/>
      <c r="S3684" s="246"/>
      <c r="T3684" s="246"/>
      <c r="U3684" s="246"/>
      <c r="V3684" s="246"/>
      <c r="W3684" s="246"/>
      <c r="X3684" s="246"/>
      <c r="Y3684" s="246"/>
      <c r="Z3684" s="246"/>
      <c r="AA3684" s="246"/>
      <c r="AB3684" s="246"/>
      <c r="AC3684" s="246"/>
      <c r="AD3684" s="246"/>
      <c r="AE3684" s="246"/>
      <c r="AF3684" s="246"/>
      <c r="AG3684" s="246"/>
      <c r="AH3684" s="246"/>
      <c r="AI3684" s="246"/>
      <c r="AJ3684" s="246"/>
      <c r="AK3684" s="246"/>
      <c r="AL3684" s="246"/>
    </row>
    <row r="3685" spans="3:38" s="47" customFormat="1" ht="38.25" customHeight="1" x14ac:dyDescent="0.25">
      <c r="C3685" s="243"/>
      <c r="H3685" s="243"/>
      <c r="L3685" s="282"/>
      <c r="M3685" s="243"/>
      <c r="O3685" s="243"/>
      <c r="P3685" s="246"/>
      <c r="Q3685" s="246"/>
      <c r="R3685" s="246"/>
      <c r="S3685" s="246"/>
      <c r="T3685" s="246"/>
      <c r="U3685" s="246"/>
      <c r="V3685" s="246"/>
      <c r="W3685" s="246"/>
      <c r="X3685" s="246"/>
      <c r="Y3685" s="246"/>
      <c r="Z3685" s="246"/>
      <c r="AA3685" s="246"/>
      <c r="AB3685" s="246"/>
      <c r="AC3685" s="246"/>
      <c r="AD3685" s="246"/>
      <c r="AE3685" s="246"/>
      <c r="AF3685" s="246"/>
      <c r="AG3685" s="246"/>
      <c r="AH3685" s="246"/>
      <c r="AI3685" s="246"/>
      <c r="AJ3685" s="246"/>
      <c r="AK3685" s="246"/>
      <c r="AL3685" s="246"/>
    </row>
    <row r="3686" spans="3:38" s="47" customFormat="1" ht="38.25" customHeight="1" x14ac:dyDescent="0.25">
      <c r="C3686" s="243"/>
      <c r="H3686" s="243"/>
      <c r="L3686" s="282"/>
      <c r="M3686" s="243"/>
      <c r="O3686" s="243"/>
      <c r="P3686" s="246"/>
      <c r="Q3686" s="246"/>
      <c r="R3686" s="246"/>
      <c r="S3686" s="246"/>
      <c r="T3686" s="246"/>
      <c r="U3686" s="246"/>
      <c r="V3686" s="246"/>
      <c r="W3686" s="246"/>
      <c r="X3686" s="246"/>
      <c r="Y3686" s="246"/>
      <c r="Z3686" s="246"/>
      <c r="AA3686" s="246"/>
      <c r="AB3686" s="246"/>
      <c r="AC3686" s="246"/>
      <c r="AD3686" s="246"/>
      <c r="AE3686" s="246"/>
      <c r="AF3686" s="246"/>
      <c r="AG3686" s="246"/>
      <c r="AH3686" s="246"/>
      <c r="AI3686" s="246"/>
      <c r="AJ3686" s="246"/>
      <c r="AK3686" s="246"/>
      <c r="AL3686" s="246"/>
    </row>
    <row r="3687" spans="3:38" s="47" customFormat="1" ht="38.25" customHeight="1" x14ac:dyDescent="0.25">
      <c r="C3687" s="243"/>
      <c r="H3687" s="243"/>
      <c r="L3687" s="282"/>
      <c r="M3687" s="243"/>
      <c r="O3687" s="243"/>
      <c r="P3687" s="246"/>
      <c r="Q3687" s="246"/>
      <c r="R3687" s="246"/>
      <c r="S3687" s="246"/>
      <c r="T3687" s="246"/>
      <c r="U3687" s="246"/>
      <c r="V3687" s="246"/>
      <c r="W3687" s="246"/>
      <c r="X3687" s="246"/>
      <c r="Y3687" s="246"/>
      <c r="Z3687" s="246"/>
      <c r="AA3687" s="246"/>
      <c r="AB3687" s="246"/>
      <c r="AC3687" s="246"/>
      <c r="AD3687" s="246"/>
      <c r="AE3687" s="246"/>
      <c r="AF3687" s="246"/>
      <c r="AG3687" s="246"/>
      <c r="AH3687" s="246"/>
      <c r="AI3687" s="246"/>
      <c r="AJ3687" s="246"/>
      <c r="AK3687" s="246"/>
      <c r="AL3687" s="246"/>
    </row>
    <row r="3688" spans="3:38" s="47" customFormat="1" ht="38.25" customHeight="1" x14ac:dyDescent="0.25">
      <c r="C3688" s="243"/>
      <c r="H3688" s="243"/>
      <c r="L3688" s="282"/>
      <c r="M3688" s="243"/>
      <c r="O3688" s="243"/>
      <c r="P3688" s="246"/>
      <c r="Q3688" s="246"/>
      <c r="R3688" s="246"/>
      <c r="S3688" s="246"/>
      <c r="T3688" s="246"/>
      <c r="U3688" s="246"/>
      <c r="V3688" s="246"/>
      <c r="W3688" s="246"/>
      <c r="X3688" s="246"/>
      <c r="Y3688" s="246"/>
      <c r="Z3688" s="246"/>
      <c r="AA3688" s="246"/>
      <c r="AB3688" s="246"/>
      <c r="AC3688" s="246"/>
      <c r="AD3688" s="246"/>
      <c r="AE3688" s="246"/>
      <c r="AF3688" s="246"/>
      <c r="AG3688" s="246"/>
      <c r="AH3688" s="246"/>
      <c r="AI3688" s="246"/>
      <c r="AJ3688" s="246"/>
      <c r="AK3688" s="246"/>
      <c r="AL3688" s="246"/>
    </row>
    <row r="3689" spans="3:38" s="47" customFormat="1" ht="38.25" customHeight="1" x14ac:dyDescent="0.25">
      <c r="C3689" s="243"/>
      <c r="H3689" s="243"/>
      <c r="L3689" s="282"/>
      <c r="M3689" s="243"/>
      <c r="O3689" s="243"/>
      <c r="P3689" s="246"/>
      <c r="Q3689" s="246"/>
      <c r="R3689" s="246"/>
      <c r="S3689" s="246"/>
      <c r="T3689" s="246"/>
      <c r="U3689" s="246"/>
      <c r="V3689" s="246"/>
      <c r="W3689" s="246"/>
      <c r="X3689" s="246"/>
      <c r="Y3689" s="246"/>
      <c r="Z3689" s="246"/>
      <c r="AA3689" s="246"/>
      <c r="AB3689" s="246"/>
      <c r="AC3689" s="246"/>
      <c r="AD3689" s="246"/>
      <c r="AE3689" s="246"/>
      <c r="AF3689" s="246"/>
      <c r="AG3689" s="246"/>
      <c r="AH3689" s="246"/>
      <c r="AI3689" s="246"/>
      <c r="AJ3689" s="246"/>
      <c r="AK3689" s="246"/>
      <c r="AL3689" s="246"/>
    </row>
    <row r="3690" spans="3:38" s="47" customFormat="1" ht="38.25" customHeight="1" x14ac:dyDescent="0.25">
      <c r="C3690" s="243"/>
      <c r="H3690" s="243"/>
      <c r="L3690" s="282"/>
      <c r="M3690" s="243"/>
      <c r="O3690" s="243"/>
      <c r="P3690" s="246"/>
      <c r="Q3690" s="246"/>
      <c r="R3690" s="246"/>
      <c r="S3690" s="246"/>
      <c r="T3690" s="246"/>
      <c r="U3690" s="246"/>
      <c r="V3690" s="246"/>
      <c r="W3690" s="246"/>
      <c r="X3690" s="246"/>
      <c r="Y3690" s="246"/>
      <c r="Z3690" s="246"/>
      <c r="AA3690" s="246"/>
      <c r="AB3690" s="246"/>
      <c r="AC3690" s="246"/>
      <c r="AD3690" s="246"/>
      <c r="AE3690" s="246"/>
      <c r="AF3690" s="246"/>
      <c r="AG3690" s="246"/>
      <c r="AH3690" s="246"/>
      <c r="AI3690" s="246"/>
      <c r="AJ3690" s="246"/>
      <c r="AK3690" s="246"/>
      <c r="AL3690" s="246"/>
    </row>
    <row r="3691" spans="3:38" s="47" customFormat="1" ht="38.25" customHeight="1" x14ac:dyDescent="0.25">
      <c r="C3691" s="243"/>
      <c r="H3691" s="243"/>
      <c r="L3691" s="282"/>
      <c r="M3691" s="243"/>
      <c r="O3691" s="243"/>
      <c r="P3691" s="246"/>
      <c r="Q3691" s="246"/>
      <c r="R3691" s="246"/>
      <c r="S3691" s="246"/>
      <c r="T3691" s="246"/>
      <c r="U3691" s="246"/>
      <c r="V3691" s="246"/>
      <c r="W3691" s="246"/>
      <c r="X3691" s="246"/>
      <c r="Y3691" s="246"/>
      <c r="Z3691" s="246"/>
      <c r="AA3691" s="246"/>
      <c r="AB3691" s="246"/>
      <c r="AC3691" s="246"/>
      <c r="AD3691" s="246"/>
      <c r="AE3691" s="246"/>
      <c r="AF3691" s="246"/>
      <c r="AG3691" s="246"/>
      <c r="AH3691" s="246"/>
      <c r="AI3691" s="246"/>
      <c r="AJ3691" s="246"/>
      <c r="AK3691" s="246"/>
      <c r="AL3691" s="246"/>
    </row>
    <row r="3692" spans="3:38" s="47" customFormat="1" ht="38.25" customHeight="1" x14ac:dyDescent="0.25">
      <c r="C3692" s="243"/>
      <c r="H3692" s="243"/>
      <c r="L3692" s="282"/>
      <c r="M3692" s="243"/>
      <c r="O3692" s="243"/>
      <c r="P3692" s="246"/>
      <c r="Q3692" s="246"/>
      <c r="R3692" s="246"/>
      <c r="S3692" s="246"/>
      <c r="T3692" s="246"/>
      <c r="U3692" s="246"/>
      <c r="V3692" s="246"/>
      <c r="W3692" s="246"/>
      <c r="X3692" s="246"/>
      <c r="Y3692" s="246"/>
      <c r="Z3692" s="246"/>
      <c r="AA3692" s="246"/>
      <c r="AB3692" s="246"/>
      <c r="AC3692" s="246"/>
      <c r="AD3692" s="246"/>
      <c r="AE3692" s="246"/>
      <c r="AF3692" s="246"/>
      <c r="AG3692" s="246"/>
      <c r="AH3692" s="246"/>
      <c r="AI3692" s="246"/>
      <c r="AJ3692" s="246"/>
      <c r="AK3692" s="246"/>
      <c r="AL3692" s="246"/>
    </row>
    <row r="3693" spans="3:38" s="47" customFormat="1" ht="38.25" customHeight="1" x14ac:dyDescent="0.25">
      <c r="C3693" s="243"/>
      <c r="H3693" s="243"/>
      <c r="L3693" s="282"/>
      <c r="M3693" s="243"/>
      <c r="O3693" s="243"/>
      <c r="P3693" s="246"/>
      <c r="Q3693" s="246"/>
      <c r="R3693" s="246"/>
      <c r="S3693" s="246"/>
      <c r="T3693" s="246"/>
      <c r="U3693" s="246"/>
      <c r="V3693" s="246"/>
      <c r="W3693" s="246"/>
      <c r="X3693" s="246"/>
      <c r="Y3693" s="246"/>
      <c r="Z3693" s="246"/>
      <c r="AA3693" s="246"/>
      <c r="AB3693" s="246"/>
      <c r="AC3693" s="246"/>
      <c r="AD3693" s="246"/>
      <c r="AE3693" s="246"/>
      <c r="AF3693" s="246"/>
      <c r="AG3693" s="246"/>
      <c r="AH3693" s="246"/>
      <c r="AI3693" s="246"/>
      <c r="AJ3693" s="246"/>
      <c r="AK3693" s="246"/>
      <c r="AL3693" s="246"/>
    </row>
    <row r="3694" spans="3:38" s="47" customFormat="1" ht="38.25" customHeight="1" x14ac:dyDescent="0.25">
      <c r="C3694" s="243"/>
      <c r="H3694" s="243"/>
      <c r="L3694" s="282"/>
      <c r="M3694" s="243"/>
      <c r="O3694" s="243"/>
      <c r="P3694" s="246"/>
      <c r="Q3694" s="246"/>
      <c r="R3694" s="246"/>
      <c r="S3694" s="246"/>
      <c r="T3694" s="246"/>
      <c r="U3694" s="246"/>
      <c r="V3694" s="246"/>
      <c r="W3694" s="246"/>
      <c r="X3694" s="246"/>
      <c r="Y3694" s="246"/>
      <c r="Z3694" s="246"/>
      <c r="AA3694" s="246"/>
      <c r="AB3694" s="246"/>
      <c r="AC3694" s="246"/>
      <c r="AD3694" s="246"/>
      <c r="AE3694" s="246"/>
      <c r="AF3694" s="246"/>
      <c r="AG3694" s="246"/>
      <c r="AH3694" s="246"/>
      <c r="AI3694" s="246"/>
      <c r="AJ3694" s="246"/>
      <c r="AK3694" s="246"/>
      <c r="AL3694" s="246"/>
    </row>
    <row r="3695" spans="3:38" s="47" customFormat="1" ht="38.25" customHeight="1" x14ac:dyDescent="0.25">
      <c r="C3695" s="243"/>
      <c r="H3695" s="243"/>
      <c r="L3695" s="282"/>
      <c r="M3695" s="243"/>
      <c r="O3695" s="243"/>
      <c r="P3695" s="246"/>
      <c r="Q3695" s="246"/>
      <c r="R3695" s="246"/>
      <c r="S3695" s="246"/>
      <c r="T3695" s="246"/>
      <c r="U3695" s="246"/>
      <c r="V3695" s="246"/>
      <c r="W3695" s="246"/>
      <c r="X3695" s="246"/>
      <c r="Y3695" s="246"/>
      <c r="Z3695" s="246"/>
      <c r="AA3695" s="246"/>
      <c r="AB3695" s="246"/>
      <c r="AC3695" s="246"/>
      <c r="AD3695" s="246"/>
      <c r="AE3695" s="246"/>
      <c r="AF3695" s="246"/>
      <c r="AG3695" s="246"/>
      <c r="AH3695" s="246"/>
      <c r="AI3695" s="246"/>
      <c r="AJ3695" s="246"/>
      <c r="AK3695" s="246"/>
      <c r="AL3695" s="246"/>
    </row>
    <row r="3696" spans="3:38" s="47" customFormat="1" ht="38.25" customHeight="1" x14ac:dyDescent="0.25">
      <c r="C3696" s="243"/>
      <c r="H3696" s="243"/>
      <c r="L3696" s="282"/>
      <c r="M3696" s="243"/>
      <c r="O3696" s="243"/>
      <c r="P3696" s="246"/>
      <c r="Q3696" s="246"/>
      <c r="R3696" s="246"/>
      <c r="S3696" s="246"/>
      <c r="T3696" s="246"/>
      <c r="U3696" s="246"/>
      <c r="V3696" s="246"/>
      <c r="W3696" s="246"/>
      <c r="X3696" s="246"/>
      <c r="Y3696" s="246"/>
      <c r="Z3696" s="246"/>
      <c r="AA3696" s="246"/>
      <c r="AB3696" s="246"/>
      <c r="AC3696" s="246"/>
      <c r="AD3696" s="246"/>
      <c r="AE3696" s="246"/>
      <c r="AF3696" s="246"/>
      <c r="AG3696" s="246"/>
      <c r="AH3696" s="246"/>
      <c r="AI3696" s="246"/>
      <c r="AJ3696" s="246"/>
      <c r="AK3696" s="246"/>
      <c r="AL3696" s="246"/>
    </row>
    <row r="3697" spans="3:38" s="47" customFormat="1" ht="38.25" customHeight="1" x14ac:dyDescent="0.25">
      <c r="C3697" s="243"/>
      <c r="H3697" s="243"/>
      <c r="L3697" s="282"/>
      <c r="M3697" s="243"/>
      <c r="O3697" s="243"/>
      <c r="P3697" s="246"/>
      <c r="Q3697" s="246"/>
      <c r="R3697" s="246"/>
      <c r="S3697" s="246"/>
      <c r="T3697" s="246"/>
      <c r="U3697" s="246"/>
      <c r="V3697" s="246"/>
      <c r="W3697" s="246"/>
      <c r="X3697" s="246"/>
      <c r="Y3697" s="246"/>
      <c r="Z3697" s="246"/>
      <c r="AA3697" s="246"/>
      <c r="AB3697" s="246"/>
      <c r="AC3697" s="246"/>
      <c r="AD3697" s="246"/>
      <c r="AE3697" s="246"/>
      <c r="AF3697" s="246"/>
      <c r="AG3697" s="246"/>
      <c r="AH3697" s="246"/>
      <c r="AI3697" s="246"/>
      <c r="AJ3697" s="246"/>
      <c r="AK3697" s="246"/>
      <c r="AL3697" s="246"/>
    </row>
    <row r="3698" spans="3:38" s="47" customFormat="1" ht="38.25" customHeight="1" x14ac:dyDescent="0.25">
      <c r="C3698" s="243"/>
      <c r="H3698" s="243"/>
      <c r="L3698" s="282"/>
      <c r="M3698" s="243"/>
      <c r="O3698" s="243"/>
      <c r="P3698" s="246"/>
      <c r="Q3698" s="246"/>
      <c r="R3698" s="246"/>
      <c r="S3698" s="246"/>
      <c r="T3698" s="246"/>
      <c r="U3698" s="246"/>
      <c r="V3698" s="246"/>
      <c r="W3698" s="246"/>
      <c r="X3698" s="246"/>
      <c r="Y3698" s="246"/>
      <c r="Z3698" s="246"/>
      <c r="AA3698" s="246"/>
      <c r="AB3698" s="246"/>
      <c r="AC3698" s="246"/>
      <c r="AD3698" s="246"/>
      <c r="AE3698" s="246"/>
      <c r="AF3698" s="246"/>
      <c r="AG3698" s="246"/>
      <c r="AH3698" s="246"/>
      <c r="AI3698" s="246"/>
      <c r="AJ3698" s="246"/>
      <c r="AK3698" s="246"/>
      <c r="AL3698" s="246"/>
    </row>
    <row r="3699" spans="3:38" s="47" customFormat="1" ht="38.25" customHeight="1" x14ac:dyDescent="0.25">
      <c r="C3699" s="243"/>
      <c r="H3699" s="243"/>
      <c r="L3699" s="282"/>
      <c r="M3699" s="243"/>
      <c r="O3699" s="243"/>
      <c r="P3699" s="246"/>
      <c r="Q3699" s="246"/>
      <c r="R3699" s="246"/>
      <c r="S3699" s="246"/>
      <c r="T3699" s="246"/>
      <c r="U3699" s="246"/>
      <c r="V3699" s="246"/>
      <c r="W3699" s="246"/>
      <c r="X3699" s="246"/>
      <c r="Y3699" s="246"/>
      <c r="Z3699" s="246"/>
      <c r="AA3699" s="246"/>
      <c r="AB3699" s="246"/>
      <c r="AC3699" s="246"/>
      <c r="AD3699" s="246"/>
      <c r="AE3699" s="246"/>
      <c r="AF3699" s="246"/>
      <c r="AG3699" s="246"/>
      <c r="AH3699" s="246"/>
      <c r="AI3699" s="246"/>
      <c r="AJ3699" s="246"/>
      <c r="AK3699" s="246"/>
      <c r="AL3699" s="246"/>
    </row>
    <row r="3700" spans="3:38" s="47" customFormat="1" ht="38.25" customHeight="1" x14ac:dyDescent="0.25">
      <c r="C3700" s="243"/>
      <c r="H3700" s="243"/>
      <c r="L3700" s="282"/>
      <c r="M3700" s="243"/>
      <c r="O3700" s="243"/>
      <c r="P3700" s="246"/>
      <c r="Q3700" s="246"/>
      <c r="R3700" s="246"/>
      <c r="S3700" s="246"/>
      <c r="T3700" s="246"/>
      <c r="U3700" s="246"/>
      <c r="V3700" s="246"/>
      <c r="W3700" s="246"/>
      <c r="X3700" s="246"/>
      <c r="Y3700" s="246"/>
      <c r="Z3700" s="246"/>
      <c r="AA3700" s="246"/>
      <c r="AB3700" s="246"/>
      <c r="AC3700" s="246"/>
      <c r="AD3700" s="246"/>
      <c r="AE3700" s="246"/>
      <c r="AF3700" s="246"/>
      <c r="AG3700" s="246"/>
      <c r="AH3700" s="246"/>
      <c r="AI3700" s="246"/>
      <c r="AJ3700" s="246"/>
      <c r="AK3700" s="246"/>
      <c r="AL3700" s="246"/>
    </row>
    <row r="3701" spans="3:38" s="47" customFormat="1" ht="38.25" customHeight="1" x14ac:dyDescent="0.25">
      <c r="C3701" s="243"/>
      <c r="H3701" s="243"/>
      <c r="L3701" s="282"/>
      <c r="M3701" s="243"/>
      <c r="O3701" s="243"/>
      <c r="P3701" s="246"/>
      <c r="Q3701" s="246"/>
      <c r="R3701" s="246"/>
      <c r="S3701" s="246"/>
      <c r="T3701" s="246"/>
      <c r="U3701" s="246"/>
      <c r="V3701" s="246"/>
      <c r="W3701" s="246"/>
      <c r="X3701" s="246"/>
      <c r="Y3701" s="246"/>
      <c r="Z3701" s="246"/>
      <c r="AA3701" s="246"/>
      <c r="AB3701" s="246"/>
      <c r="AC3701" s="246"/>
      <c r="AD3701" s="246"/>
      <c r="AE3701" s="246"/>
      <c r="AF3701" s="246"/>
      <c r="AG3701" s="246"/>
      <c r="AH3701" s="246"/>
      <c r="AI3701" s="246"/>
      <c r="AJ3701" s="246"/>
      <c r="AK3701" s="246"/>
      <c r="AL3701" s="246"/>
    </row>
    <row r="3702" spans="3:38" s="47" customFormat="1" ht="38.25" customHeight="1" x14ac:dyDescent="0.25">
      <c r="C3702" s="243"/>
      <c r="H3702" s="243"/>
      <c r="L3702" s="282"/>
      <c r="M3702" s="243"/>
      <c r="O3702" s="243"/>
      <c r="P3702" s="246"/>
      <c r="Q3702" s="246"/>
      <c r="R3702" s="246"/>
      <c r="S3702" s="246"/>
      <c r="T3702" s="246"/>
      <c r="U3702" s="246"/>
      <c r="V3702" s="246"/>
      <c r="W3702" s="246"/>
      <c r="X3702" s="246"/>
      <c r="Y3702" s="246"/>
      <c r="Z3702" s="246"/>
      <c r="AA3702" s="246"/>
      <c r="AB3702" s="246"/>
      <c r="AC3702" s="246"/>
      <c r="AD3702" s="246"/>
      <c r="AE3702" s="246"/>
      <c r="AF3702" s="246"/>
      <c r="AG3702" s="246"/>
      <c r="AH3702" s="246"/>
      <c r="AI3702" s="246"/>
      <c r="AJ3702" s="246"/>
      <c r="AK3702" s="246"/>
      <c r="AL3702" s="246"/>
    </row>
    <row r="3703" spans="3:38" s="47" customFormat="1" ht="38.25" customHeight="1" x14ac:dyDescent="0.25">
      <c r="C3703" s="243"/>
      <c r="H3703" s="243"/>
      <c r="L3703" s="282"/>
      <c r="M3703" s="243"/>
      <c r="O3703" s="243"/>
      <c r="P3703" s="246"/>
      <c r="Q3703" s="246"/>
      <c r="R3703" s="246"/>
      <c r="S3703" s="246"/>
      <c r="T3703" s="246"/>
      <c r="U3703" s="246"/>
      <c r="V3703" s="246"/>
      <c r="W3703" s="246"/>
      <c r="X3703" s="246"/>
      <c r="Y3703" s="246"/>
      <c r="Z3703" s="246"/>
      <c r="AA3703" s="246"/>
      <c r="AB3703" s="246"/>
      <c r="AC3703" s="246"/>
      <c r="AD3703" s="246"/>
      <c r="AE3703" s="246"/>
      <c r="AF3703" s="246"/>
      <c r="AG3703" s="246"/>
      <c r="AH3703" s="246"/>
      <c r="AI3703" s="246"/>
      <c r="AJ3703" s="246"/>
      <c r="AK3703" s="246"/>
      <c r="AL3703" s="246"/>
    </row>
    <row r="3704" spans="3:38" s="47" customFormat="1" ht="38.25" customHeight="1" x14ac:dyDescent="0.25">
      <c r="C3704" s="243"/>
      <c r="H3704" s="243"/>
      <c r="L3704" s="282"/>
      <c r="M3704" s="243"/>
      <c r="O3704" s="243"/>
      <c r="P3704" s="246"/>
      <c r="Q3704" s="246"/>
      <c r="R3704" s="246"/>
      <c r="S3704" s="246"/>
      <c r="T3704" s="246"/>
      <c r="U3704" s="246"/>
      <c r="V3704" s="246"/>
      <c r="W3704" s="246"/>
      <c r="X3704" s="246"/>
      <c r="Y3704" s="246"/>
      <c r="Z3704" s="246"/>
      <c r="AA3704" s="246"/>
      <c r="AB3704" s="246"/>
      <c r="AC3704" s="246"/>
      <c r="AD3704" s="246"/>
      <c r="AE3704" s="246"/>
      <c r="AF3704" s="246"/>
      <c r="AG3704" s="246"/>
      <c r="AH3704" s="246"/>
      <c r="AI3704" s="246"/>
      <c r="AJ3704" s="246"/>
      <c r="AK3704" s="246"/>
      <c r="AL3704" s="246"/>
    </row>
    <row r="3705" spans="3:38" s="47" customFormat="1" ht="38.25" customHeight="1" x14ac:dyDescent="0.25">
      <c r="C3705" s="243"/>
      <c r="H3705" s="243"/>
      <c r="L3705" s="282"/>
      <c r="M3705" s="243"/>
      <c r="O3705" s="243"/>
      <c r="P3705" s="246"/>
      <c r="Q3705" s="246"/>
      <c r="R3705" s="246"/>
      <c r="S3705" s="246"/>
      <c r="T3705" s="246"/>
      <c r="U3705" s="246"/>
      <c r="V3705" s="246"/>
      <c r="W3705" s="246"/>
      <c r="X3705" s="246"/>
      <c r="Y3705" s="246"/>
      <c r="Z3705" s="246"/>
      <c r="AA3705" s="246"/>
      <c r="AB3705" s="246"/>
      <c r="AC3705" s="246"/>
      <c r="AD3705" s="246"/>
      <c r="AE3705" s="246"/>
      <c r="AF3705" s="246"/>
      <c r="AG3705" s="246"/>
      <c r="AH3705" s="246"/>
      <c r="AI3705" s="246"/>
      <c r="AJ3705" s="246"/>
      <c r="AK3705" s="246"/>
      <c r="AL3705" s="246"/>
    </row>
    <row r="3706" spans="3:38" s="47" customFormat="1" ht="38.25" customHeight="1" x14ac:dyDescent="0.25">
      <c r="C3706" s="243"/>
      <c r="H3706" s="243"/>
      <c r="L3706" s="282"/>
      <c r="M3706" s="243"/>
      <c r="O3706" s="243"/>
      <c r="P3706" s="246"/>
      <c r="Q3706" s="246"/>
      <c r="R3706" s="246"/>
      <c r="S3706" s="246"/>
      <c r="T3706" s="246"/>
      <c r="U3706" s="246"/>
      <c r="V3706" s="246"/>
      <c r="W3706" s="246"/>
      <c r="X3706" s="246"/>
      <c r="Y3706" s="246"/>
      <c r="Z3706" s="246"/>
      <c r="AA3706" s="246"/>
      <c r="AB3706" s="246"/>
      <c r="AC3706" s="246"/>
      <c r="AD3706" s="246"/>
      <c r="AE3706" s="246"/>
      <c r="AF3706" s="246"/>
      <c r="AG3706" s="246"/>
      <c r="AH3706" s="246"/>
      <c r="AI3706" s="246"/>
      <c r="AJ3706" s="246"/>
      <c r="AK3706" s="246"/>
      <c r="AL3706" s="246"/>
    </row>
    <row r="3707" spans="3:38" s="47" customFormat="1" ht="38.25" customHeight="1" x14ac:dyDescent="0.25">
      <c r="C3707" s="243"/>
      <c r="H3707" s="243"/>
      <c r="L3707" s="282"/>
      <c r="M3707" s="243"/>
      <c r="O3707" s="243"/>
      <c r="P3707" s="246"/>
      <c r="Q3707" s="246"/>
      <c r="R3707" s="246"/>
      <c r="S3707" s="246"/>
      <c r="T3707" s="246"/>
      <c r="U3707" s="246"/>
      <c r="V3707" s="246"/>
      <c r="W3707" s="246"/>
      <c r="X3707" s="246"/>
      <c r="Y3707" s="246"/>
      <c r="Z3707" s="246"/>
      <c r="AA3707" s="246"/>
      <c r="AB3707" s="246"/>
      <c r="AC3707" s="246"/>
      <c r="AD3707" s="246"/>
      <c r="AE3707" s="246"/>
      <c r="AF3707" s="246"/>
      <c r="AG3707" s="246"/>
      <c r="AH3707" s="246"/>
      <c r="AI3707" s="246"/>
      <c r="AJ3707" s="246"/>
      <c r="AK3707" s="246"/>
      <c r="AL3707" s="246"/>
    </row>
    <row r="3708" spans="3:38" s="47" customFormat="1" ht="38.25" customHeight="1" x14ac:dyDescent="0.25">
      <c r="C3708" s="243"/>
      <c r="H3708" s="243"/>
      <c r="L3708" s="282"/>
      <c r="M3708" s="243"/>
      <c r="O3708" s="243"/>
      <c r="P3708" s="246"/>
      <c r="Q3708" s="246"/>
      <c r="R3708" s="246"/>
      <c r="S3708" s="246"/>
      <c r="T3708" s="246"/>
      <c r="U3708" s="246"/>
      <c r="V3708" s="246"/>
      <c r="W3708" s="246"/>
      <c r="X3708" s="246"/>
      <c r="Y3708" s="246"/>
      <c r="Z3708" s="246"/>
      <c r="AA3708" s="246"/>
      <c r="AB3708" s="246"/>
      <c r="AC3708" s="246"/>
      <c r="AD3708" s="246"/>
      <c r="AE3708" s="246"/>
      <c r="AF3708" s="246"/>
      <c r="AG3708" s="246"/>
      <c r="AH3708" s="246"/>
      <c r="AI3708" s="246"/>
      <c r="AJ3708" s="246"/>
      <c r="AK3708" s="246"/>
      <c r="AL3708" s="246"/>
    </row>
    <row r="3709" spans="3:38" s="47" customFormat="1" ht="38.25" customHeight="1" x14ac:dyDescent="0.25">
      <c r="C3709" s="243"/>
      <c r="H3709" s="243"/>
      <c r="L3709" s="282"/>
      <c r="M3709" s="243"/>
      <c r="O3709" s="243"/>
      <c r="P3709" s="246"/>
      <c r="Q3709" s="246"/>
      <c r="R3709" s="246"/>
      <c r="S3709" s="246"/>
      <c r="T3709" s="246"/>
      <c r="U3709" s="246"/>
      <c r="V3709" s="246"/>
      <c r="W3709" s="246"/>
      <c r="X3709" s="246"/>
      <c r="Y3709" s="246"/>
      <c r="Z3709" s="246"/>
      <c r="AA3709" s="246"/>
      <c r="AB3709" s="246"/>
      <c r="AC3709" s="246"/>
      <c r="AD3709" s="246"/>
      <c r="AE3709" s="246"/>
      <c r="AF3709" s="246"/>
      <c r="AG3709" s="246"/>
      <c r="AH3709" s="246"/>
      <c r="AI3709" s="246"/>
      <c r="AJ3709" s="246"/>
      <c r="AK3709" s="246"/>
      <c r="AL3709" s="246"/>
    </row>
    <row r="3710" spans="3:38" s="47" customFormat="1" ht="38.25" customHeight="1" x14ac:dyDescent="0.25">
      <c r="C3710" s="243"/>
      <c r="H3710" s="243"/>
      <c r="L3710" s="282"/>
      <c r="M3710" s="243"/>
      <c r="O3710" s="243"/>
      <c r="P3710" s="246"/>
      <c r="Q3710" s="246"/>
      <c r="R3710" s="246"/>
      <c r="S3710" s="246"/>
      <c r="T3710" s="246"/>
      <c r="U3710" s="246"/>
      <c r="V3710" s="246"/>
      <c r="W3710" s="246"/>
      <c r="X3710" s="246"/>
      <c r="Y3710" s="246"/>
      <c r="Z3710" s="246"/>
      <c r="AA3710" s="246"/>
      <c r="AB3710" s="246"/>
      <c r="AC3710" s="246"/>
      <c r="AD3710" s="246"/>
      <c r="AE3710" s="246"/>
      <c r="AF3710" s="246"/>
      <c r="AG3710" s="246"/>
      <c r="AH3710" s="246"/>
      <c r="AI3710" s="246"/>
      <c r="AJ3710" s="246"/>
      <c r="AK3710" s="246"/>
      <c r="AL3710" s="246"/>
    </row>
    <row r="3711" spans="3:38" s="47" customFormat="1" ht="38.25" customHeight="1" x14ac:dyDescent="0.25">
      <c r="C3711" s="243"/>
      <c r="H3711" s="243"/>
      <c r="L3711" s="282"/>
      <c r="M3711" s="243"/>
      <c r="O3711" s="243"/>
      <c r="P3711" s="246"/>
      <c r="Q3711" s="246"/>
      <c r="R3711" s="246"/>
      <c r="S3711" s="246"/>
      <c r="T3711" s="246"/>
      <c r="U3711" s="246"/>
      <c r="V3711" s="246"/>
      <c r="W3711" s="246"/>
      <c r="X3711" s="246"/>
      <c r="Y3711" s="246"/>
      <c r="Z3711" s="246"/>
      <c r="AA3711" s="246"/>
      <c r="AB3711" s="246"/>
      <c r="AC3711" s="246"/>
      <c r="AD3711" s="246"/>
      <c r="AE3711" s="246"/>
      <c r="AF3711" s="246"/>
      <c r="AG3711" s="246"/>
      <c r="AH3711" s="246"/>
      <c r="AI3711" s="246"/>
      <c r="AJ3711" s="246"/>
      <c r="AK3711" s="246"/>
      <c r="AL3711" s="246"/>
    </row>
    <row r="3712" spans="3:38" s="47" customFormat="1" ht="38.25" customHeight="1" x14ac:dyDescent="0.25">
      <c r="C3712" s="243"/>
      <c r="H3712" s="243"/>
      <c r="L3712" s="282"/>
      <c r="M3712" s="243"/>
      <c r="O3712" s="243"/>
      <c r="P3712" s="246"/>
      <c r="Q3712" s="246"/>
      <c r="R3712" s="246"/>
      <c r="S3712" s="246"/>
      <c r="T3712" s="246"/>
      <c r="U3712" s="246"/>
      <c r="V3712" s="246"/>
      <c r="W3712" s="246"/>
      <c r="X3712" s="246"/>
      <c r="Y3712" s="246"/>
      <c r="Z3712" s="246"/>
      <c r="AA3712" s="246"/>
      <c r="AB3712" s="246"/>
      <c r="AC3712" s="246"/>
      <c r="AD3712" s="246"/>
      <c r="AE3712" s="246"/>
      <c r="AF3712" s="246"/>
      <c r="AG3712" s="246"/>
      <c r="AH3712" s="246"/>
      <c r="AI3712" s="246"/>
      <c r="AJ3712" s="246"/>
      <c r="AK3712" s="246"/>
      <c r="AL3712" s="246"/>
    </row>
    <row r="3713" spans="3:38" s="47" customFormat="1" ht="38.25" customHeight="1" x14ac:dyDescent="0.25">
      <c r="C3713" s="243"/>
      <c r="H3713" s="243"/>
      <c r="L3713" s="282"/>
      <c r="M3713" s="243"/>
      <c r="O3713" s="243"/>
      <c r="P3713" s="246"/>
      <c r="Q3713" s="246"/>
      <c r="R3713" s="246"/>
      <c r="S3713" s="246"/>
      <c r="T3713" s="246"/>
      <c r="U3713" s="246"/>
      <c r="V3713" s="246"/>
      <c r="W3713" s="246"/>
      <c r="X3713" s="246"/>
      <c r="Y3713" s="246"/>
      <c r="Z3713" s="246"/>
      <c r="AA3713" s="246"/>
      <c r="AB3713" s="246"/>
      <c r="AC3713" s="246"/>
      <c r="AD3713" s="246"/>
      <c r="AE3713" s="246"/>
      <c r="AF3713" s="246"/>
      <c r="AG3713" s="246"/>
      <c r="AH3713" s="246"/>
      <c r="AI3713" s="246"/>
      <c r="AJ3713" s="246"/>
      <c r="AK3713" s="246"/>
      <c r="AL3713" s="246"/>
    </row>
    <row r="3714" spans="3:38" s="47" customFormat="1" ht="38.25" customHeight="1" x14ac:dyDescent="0.25">
      <c r="C3714" s="243"/>
      <c r="H3714" s="243"/>
      <c r="L3714" s="282"/>
      <c r="M3714" s="243"/>
      <c r="O3714" s="243"/>
      <c r="P3714" s="246"/>
      <c r="Q3714" s="246"/>
      <c r="R3714" s="246"/>
      <c r="S3714" s="246"/>
      <c r="T3714" s="246"/>
      <c r="U3714" s="246"/>
      <c r="V3714" s="246"/>
      <c r="W3714" s="246"/>
      <c r="X3714" s="246"/>
      <c r="Y3714" s="246"/>
      <c r="Z3714" s="246"/>
      <c r="AA3714" s="246"/>
      <c r="AB3714" s="246"/>
      <c r="AC3714" s="246"/>
      <c r="AD3714" s="246"/>
      <c r="AE3714" s="246"/>
      <c r="AF3714" s="246"/>
      <c r="AG3714" s="246"/>
      <c r="AH3714" s="246"/>
      <c r="AI3714" s="246"/>
      <c r="AJ3714" s="246"/>
      <c r="AK3714" s="246"/>
      <c r="AL3714" s="246"/>
    </row>
    <row r="3715" spans="3:38" s="47" customFormat="1" ht="38.25" customHeight="1" x14ac:dyDescent="0.25">
      <c r="C3715" s="243"/>
      <c r="H3715" s="243"/>
      <c r="L3715" s="282"/>
      <c r="M3715" s="243"/>
      <c r="O3715" s="243"/>
      <c r="P3715" s="246"/>
      <c r="Q3715" s="246"/>
      <c r="R3715" s="246"/>
      <c r="S3715" s="246"/>
      <c r="T3715" s="246"/>
      <c r="U3715" s="246"/>
      <c r="V3715" s="246"/>
      <c r="W3715" s="246"/>
      <c r="X3715" s="246"/>
      <c r="Y3715" s="246"/>
      <c r="Z3715" s="246"/>
      <c r="AA3715" s="246"/>
      <c r="AB3715" s="246"/>
      <c r="AC3715" s="246"/>
      <c r="AD3715" s="246"/>
      <c r="AE3715" s="246"/>
      <c r="AF3715" s="246"/>
      <c r="AG3715" s="246"/>
      <c r="AH3715" s="246"/>
      <c r="AI3715" s="246"/>
      <c r="AJ3715" s="246"/>
      <c r="AK3715" s="246"/>
      <c r="AL3715" s="246"/>
    </row>
    <row r="3716" spans="3:38" s="47" customFormat="1" ht="38.25" customHeight="1" x14ac:dyDescent="0.25">
      <c r="C3716" s="243"/>
      <c r="H3716" s="243"/>
      <c r="L3716" s="282"/>
      <c r="M3716" s="243"/>
      <c r="O3716" s="243"/>
      <c r="P3716" s="246"/>
      <c r="Q3716" s="246"/>
      <c r="R3716" s="246"/>
      <c r="S3716" s="246"/>
      <c r="T3716" s="246"/>
      <c r="U3716" s="246"/>
      <c r="V3716" s="246"/>
      <c r="W3716" s="246"/>
      <c r="X3716" s="246"/>
      <c r="Y3716" s="246"/>
      <c r="Z3716" s="246"/>
      <c r="AA3716" s="246"/>
      <c r="AB3716" s="246"/>
      <c r="AC3716" s="246"/>
      <c r="AD3716" s="246"/>
      <c r="AE3716" s="246"/>
      <c r="AF3716" s="246"/>
      <c r="AG3716" s="246"/>
      <c r="AH3716" s="246"/>
      <c r="AI3716" s="246"/>
      <c r="AJ3716" s="246"/>
      <c r="AK3716" s="246"/>
      <c r="AL3716" s="246"/>
    </row>
    <row r="3717" spans="3:38" s="47" customFormat="1" ht="38.25" customHeight="1" x14ac:dyDescent="0.25">
      <c r="C3717" s="243"/>
      <c r="H3717" s="243"/>
      <c r="L3717" s="282"/>
      <c r="M3717" s="243"/>
      <c r="O3717" s="243"/>
      <c r="P3717" s="246"/>
      <c r="Q3717" s="246"/>
      <c r="R3717" s="246"/>
      <c r="S3717" s="246"/>
      <c r="T3717" s="246"/>
      <c r="U3717" s="246"/>
      <c r="V3717" s="246"/>
      <c r="W3717" s="246"/>
      <c r="X3717" s="246"/>
      <c r="Y3717" s="246"/>
      <c r="Z3717" s="246"/>
      <c r="AA3717" s="246"/>
      <c r="AB3717" s="246"/>
      <c r="AC3717" s="246"/>
      <c r="AD3717" s="246"/>
      <c r="AE3717" s="246"/>
      <c r="AF3717" s="246"/>
      <c r="AG3717" s="246"/>
      <c r="AH3717" s="246"/>
      <c r="AI3717" s="246"/>
      <c r="AJ3717" s="246"/>
      <c r="AK3717" s="246"/>
      <c r="AL3717" s="246"/>
    </row>
    <row r="3718" spans="3:38" s="47" customFormat="1" ht="38.25" customHeight="1" x14ac:dyDescent="0.25">
      <c r="C3718" s="243"/>
      <c r="H3718" s="243"/>
      <c r="L3718" s="282"/>
      <c r="M3718" s="243"/>
      <c r="O3718" s="243"/>
      <c r="P3718" s="246"/>
      <c r="Q3718" s="246"/>
      <c r="R3718" s="246"/>
      <c r="S3718" s="246"/>
      <c r="T3718" s="246"/>
      <c r="U3718" s="246"/>
      <c r="V3718" s="246"/>
      <c r="W3718" s="246"/>
      <c r="X3718" s="246"/>
      <c r="Y3718" s="246"/>
      <c r="Z3718" s="246"/>
      <c r="AA3718" s="246"/>
      <c r="AB3718" s="246"/>
      <c r="AC3718" s="246"/>
      <c r="AD3718" s="246"/>
      <c r="AE3718" s="246"/>
      <c r="AF3718" s="246"/>
      <c r="AG3718" s="246"/>
      <c r="AH3718" s="246"/>
      <c r="AI3718" s="246"/>
      <c r="AJ3718" s="246"/>
      <c r="AK3718" s="246"/>
      <c r="AL3718" s="246"/>
    </row>
    <row r="3719" spans="3:38" s="47" customFormat="1" ht="38.25" customHeight="1" x14ac:dyDescent="0.25">
      <c r="C3719" s="243"/>
      <c r="H3719" s="243"/>
      <c r="L3719" s="282"/>
      <c r="M3719" s="243"/>
      <c r="O3719" s="243"/>
      <c r="P3719" s="246"/>
      <c r="Q3719" s="246"/>
      <c r="R3719" s="246"/>
      <c r="S3719" s="246"/>
      <c r="T3719" s="246"/>
      <c r="U3719" s="246"/>
      <c r="V3719" s="246"/>
      <c r="W3719" s="246"/>
      <c r="X3719" s="246"/>
      <c r="Y3719" s="246"/>
      <c r="Z3719" s="246"/>
      <c r="AA3719" s="246"/>
      <c r="AB3719" s="246"/>
      <c r="AC3719" s="246"/>
      <c r="AD3719" s="246"/>
      <c r="AE3719" s="246"/>
      <c r="AF3719" s="246"/>
      <c r="AG3719" s="246"/>
      <c r="AH3719" s="246"/>
      <c r="AI3719" s="246"/>
      <c r="AJ3719" s="246"/>
      <c r="AK3719" s="246"/>
      <c r="AL3719" s="246"/>
    </row>
    <row r="3720" spans="3:38" s="47" customFormat="1" ht="38.25" customHeight="1" x14ac:dyDescent="0.25">
      <c r="C3720" s="243"/>
      <c r="H3720" s="243"/>
      <c r="L3720" s="282"/>
      <c r="M3720" s="243"/>
      <c r="O3720" s="243"/>
      <c r="P3720" s="246"/>
      <c r="Q3720" s="246"/>
      <c r="R3720" s="246"/>
      <c r="S3720" s="246"/>
      <c r="T3720" s="246"/>
      <c r="U3720" s="246"/>
      <c r="V3720" s="246"/>
      <c r="W3720" s="246"/>
      <c r="X3720" s="246"/>
      <c r="Y3720" s="246"/>
      <c r="Z3720" s="246"/>
      <c r="AA3720" s="246"/>
      <c r="AB3720" s="246"/>
      <c r="AC3720" s="246"/>
      <c r="AD3720" s="246"/>
      <c r="AE3720" s="246"/>
      <c r="AF3720" s="246"/>
      <c r="AG3720" s="246"/>
      <c r="AH3720" s="246"/>
      <c r="AI3720" s="246"/>
      <c r="AJ3720" s="246"/>
      <c r="AK3720" s="246"/>
      <c r="AL3720" s="246"/>
    </row>
    <row r="3721" spans="3:38" s="47" customFormat="1" ht="38.25" customHeight="1" x14ac:dyDescent="0.25">
      <c r="C3721" s="243"/>
      <c r="H3721" s="243"/>
      <c r="L3721" s="282"/>
      <c r="M3721" s="243"/>
      <c r="O3721" s="243"/>
      <c r="P3721" s="246"/>
      <c r="Q3721" s="246"/>
      <c r="R3721" s="246"/>
      <c r="S3721" s="246"/>
      <c r="T3721" s="246"/>
      <c r="U3721" s="246"/>
      <c r="V3721" s="246"/>
      <c r="W3721" s="246"/>
      <c r="X3721" s="246"/>
      <c r="Y3721" s="246"/>
      <c r="Z3721" s="246"/>
      <c r="AA3721" s="246"/>
      <c r="AB3721" s="246"/>
      <c r="AC3721" s="246"/>
      <c r="AD3721" s="246"/>
      <c r="AE3721" s="246"/>
      <c r="AF3721" s="246"/>
      <c r="AG3721" s="246"/>
      <c r="AH3721" s="246"/>
      <c r="AI3721" s="246"/>
      <c r="AJ3721" s="246"/>
      <c r="AK3721" s="246"/>
      <c r="AL3721" s="246"/>
    </row>
    <row r="3722" spans="3:38" s="47" customFormat="1" ht="38.25" customHeight="1" x14ac:dyDescent="0.25">
      <c r="C3722" s="243"/>
      <c r="H3722" s="243"/>
      <c r="L3722" s="282"/>
      <c r="M3722" s="243"/>
      <c r="O3722" s="243"/>
      <c r="P3722" s="246"/>
      <c r="Q3722" s="246"/>
      <c r="R3722" s="246"/>
      <c r="S3722" s="246"/>
      <c r="T3722" s="246"/>
      <c r="U3722" s="246"/>
      <c r="V3722" s="246"/>
      <c r="W3722" s="246"/>
      <c r="X3722" s="246"/>
      <c r="Y3722" s="246"/>
      <c r="Z3722" s="246"/>
      <c r="AA3722" s="246"/>
      <c r="AB3722" s="246"/>
      <c r="AC3722" s="246"/>
      <c r="AD3722" s="246"/>
      <c r="AE3722" s="246"/>
      <c r="AF3722" s="246"/>
      <c r="AG3722" s="246"/>
      <c r="AH3722" s="246"/>
      <c r="AI3722" s="246"/>
      <c r="AJ3722" s="246"/>
      <c r="AK3722" s="246"/>
      <c r="AL3722" s="246"/>
    </row>
    <row r="3723" spans="3:38" s="47" customFormat="1" ht="38.25" customHeight="1" x14ac:dyDescent="0.25">
      <c r="C3723" s="243"/>
      <c r="H3723" s="243"/>
      <c r="L3723" s="282"/>
      <c r="M3723" s="243"/>
      <c r="O3723" s="243"/>
      <c r="P3723" s="246"/>
      <c r="Q3723" s="246"/>
      <c r="R3723" s="246"/>
      <c r="S3723" s="246"/>
      <c r="T3723" s="246"/>
      <c r="U3723" s="246"/>
      <c r="V3723" s="246"/>
      <c r="W3723" s="246"/>
      <c r="X3723" s="246"/>
      <c r="Y3723" s="246"/>
      <c r="Z3723" s="246"/>
      <c r="AA3723" s="246"/>
      <c r="AB3723" s="246"/>
      <c r="AC3723" s="246"/>
      <c r="AD3723" s="246"/>
      <c r="AE3723" s="246"/>
      <c r="AF3723" s="246"/>
      <c r="AG3723" s="246"/>
      <c r="AH3723" s="246"/>
      <c r="AI3723" s="246"/>
      <c r="AJ3723" s="246"/>
      <c r="AK3723" s="246"/>
      <c r="AL3723" s="246"/>
    </row>
    <row r="3724" spans="3:38" s="47" customFormat="1" ht="38.25" customHeight="1" x14ac:dyDescent="0.25">
      <c r="C3724" s="243"/>
      <c r="H3724" s="243"/>
      <c r="L3724" s="282"/>
      <c r="M3724" s="243"/>
      <c r="O3724" s="243"/>
      <c r="P3724" s="246"/>
      <c r="Q3724" s="246"/>
      <c r="R3724" s="246"/>
      <c r="S3724" s="246"/>
      <c r="T3724" s="246"/>
      <c r="U3724" s="246"/>
      <c r="V3724" s="246"/>
      <c r="W3724" s="246"/>
      <c r="X3724" s="246"/>
      <c r="Y3724" s="246"/>
      <c r="Z3724" s="246"/>
      <c r="AA3724" s="246"/>
      <c r="AB3724" s="246"/>
      <c r="AC3724" s="246"/>
      <c r="AD3724" s="246"/>
      <c r="AE3724" s="246"/>
      <c r="AF3724" s="246"/>
      <c r="AG3724" s="246"/>
      <c r="AH3724" s="246"/>
      <c r="AI3724" s="246"/>
      <c r="AJ3724" s="246"/>
      <c r="AK3724" s="246"/>
      <c r="AL3724" s="246"/>
    </row>
    <row r="3725" spans="3:38" s="47" customFormat="1" ht="38.25" customHeight="1" x14ac:dyDescent="0.25">
      <c r="C3725" s="243"/>
      <c r="H3725" s="243"/>
      <c r="L3725" s="282"/>
      <c r="M3725" s="243"/>
      <c r="O3725" s="243"/>
      <c r="P3725" s="246"/>
      <c r="Q3725" s="246"/>
      <c r="R3725" s="246"/>
      <c r="S3725" s="246"/>
      <c r="T3725" s="246"/>
      <c r="U3725" s="246"/>
      <c r="V3725" s="246"/>
      <c r="W3725" s="246"/>
      <c r="X3725" s="246"/>
      <c r="Y3725" s="246"/>
      <c r="Z3725" s="246"/>
      <c r="AA3725" s="246"/>
      <c r="AB3725" s="246"/>
      <c r="AC3725" s="246"/>
      <c r="AD3725" s="246"/>
      <c r="AE3725" s="246"/>
      <c r="AF3725" s="246"/>
      <c r="AG3725" s="246"/>
      <c r="AH3725" s="246"/>
      <c r="AI3725" s="246"/>
      <c r="AJ3725" s="246"/>
      <c r="AK3725" s="246"/>
      <c r="AL3725" s="246"/>
    </row>
    <row r="3726" spans="3:38" s="47" customFormat="1" ht="38.25" customHeight="1" x14ac:dyDescent="0.25">
      <c r="C3726" s="243"/>
      <c r="H3726" s="243"/>
      <c r="L3726" s="282"/>
      <c r="M3726" s="243"/>
      <c r="O3726" s="243"/>
      <c r="P3726" s="246"/>
      <c r="Q3726" s="246"/>
      <c r="R3726" s="246"/>
      <c r="S3726" s="246"/>
      <c r="T3726" s="246"/>
      <c r="U3726" s="246"/>
      <c r="V3726" s="246"/>
      <c r="W3726" s="246"/>
      <c r="X3726" s="246"/>
      <c r="Y3726" s="246"/>
      <c r="Z3726" s="246"/>
      <c r="AA3726" s="246"/>
      <c r="AB3726" s="246"/>
      <c r="AC3726" s="246"/>
      <c r="AD3726" s="246"/>
      <c r="AE3726" s="246"/>
      <c r="AF3726" s="246"/>
      <c r="AG3726" s="246"/>
      <c r="AH3726" s="246"/>
      <c r="AI3726" s="246"/>
      <c r="AJ3726" s="246"/>
      <c r="AK3726" s="246"/>
      <c r="AL3726" s="246"/>
    </row>
    <row r="3727" spans="3:38" s="47" customFormat="1" ht="38.25" customHeight="1" x14ac:dyDescent="0.25">
      <c r="C3727" s="243"/>
      <c r="H3727" s="243"/>
      <c r="L3727" s="282"/>
      <c r="M3727" s="243"/>
      <c r="O3727" s="243"/>
      <c r="P3727" s="246"/>
      <c r="Q3727" s="246"/>
      <c r="R3727" s="246"/>
      <c r="S3727" s="246"/>
      <c r="T3727" s="246"/>
      <c r="U3727" s="246"/>
      <c r="V3727" s="246"/>
      <c r="W3727" s="246"/>
      <c r="X3727" s="246"/>
      <c r="Y3727" s="246"/>
      <c r="Z3727" s="246"/>
      <c r="AA3727" s="246"/>
      <c r="AB3727" s="246"/>
      <c r="AC3727" s="246"/>
      <c r="AD3727" s="246"/>
      <c r="AE3727" s="246"/>
      <c r="AF3727" s="246"/>
      <c r="AG3727" s="246"/>
      <c r="AH3727" s="246"/>
      <c r="AI3727" s="246"/>
      <c r="AJ3727" s="246"/>
      <c r="AK3727" s="246"/>
      <c r="AL3727" s="246"/>
    </row>
    <row r="3728" spans="3:38" s="47" customFormat="1" ht="38.25" customHeight="1" x14ac:dyDescent="0.25">
      <c r="C3728" s="243"/>
      <c r="H3728" s="243"/>
      <c r="L3728" s="282"/>
      <c r="M3728" s="243"/>
      <c r="O3728" s="243"/>
      <c r="P3728" s="246"/>
      <c r="Q3728" s="246"/>
      <c r="R3728" s="246"/>
      <c r="S3728" s="246"/>
      <c r="T3728" s="246"/>
      <c r="U3728" s="246"/>
      <c r="V3728" s="246"/>
      <c r="W3728" s="246"/>
      <c r="X3728" s="246"/>
      <c r="Y3728" s="246"/>
      <c r="Z3728" s="246"/>
      <c r="AA3728" s="246"/>
      <c r="AB3728" s="246"/>
      <c r="AC3728" s="246"/>
      <c r="AD3728" s="246"/>
      <c r="AE3728" s="246"/>
      <c r="AF3728" s="246"/>
      <c r="AG3728" s="246"/>
      <c r="AH3728" s="246"/>
      <c r="AI3728" s="246"/>
      <c r="AJ3728" s="246"/>
      <c r="AK3728" s="246"/>
      <c r="AL3728" s="246"/>
    </row>
    <row r="3729" spans="3:38" s="47" customFormat="1" ht="38.25" customHeight="1" x14ac:dyDescent="0.25">
      <c r="C3729" s="243"/>
      <c r="H3729" s="243"/>
      <c r="L3729" s="282"/>
      <c r="M3729" s="243"/>
      <c r="O3729" s="243"/>
      <c r="P3729" s="246"/>
      <c r="Q3729" s="246"/>
      <c r="R3729" s="246"/>
      <c r="S3729" s="246"/>
      <c r="T3729" s="246"/>
      <c r="U3729" s="246"/>
      <c r="V3729" s="246"/>
      <c r="W3729" s="246"/>
      <c r="X3729" s="246"/>
      <c r="Y3729" s="246"/>
      <c r="Z3729" s="246"/>
      <c r="AA3729" s="246"/>
      <c r="AB3729" s="246"/>
      <c r="AC3729" s="246"/>
      <c r="AD3729" s="246"/>
      <c r="AE3729" s="246"/>
      <c r="AF3729" s="246"/>
      <c r="AG3729" s="246"/>
      <c r="AH3729" s="246"/>
      <c r="AI3729" s="246"/>
      <c r="AJ3729" s="246"/>
      <c r="AK3729" s="246"/>
      <c r="AL3729" s="246"/>
    </row>
    <row r="3730" spans="3:38" s="47" customFormat="1" ht="38.25" customHeight="1" x14ac:dyDescent="0.25">
      <c r="C3730" s="243"/>
      <c r="H3730" s="243"/>
      <c r="L3730" s="282"/>
      <c r="M3730" s="243"/>
      <c r="O3730" s="243"/>
      <c r="P3730" s="246"/>
      <c r="Q3730" s="246"/>
      <c r="R3730" s="246"/>
      <c r="S3730" s="246"/>
      <c r="T3730" s="246"/>
      <c r="U3730" s="246"/>
      <c r="V3730" s="246"/>
      <c r="W3730" s="246"/>
      <c r="X3730" s="246"/>
      <c r="Y3730" s="246"/>
      <c r="Z3730" s="246"/>
      <c r="AA3730" s="246"/>
      <c r="AB3730" s="246"/>
      <c r="AC3730" s="246"/>
      <c r="AD3730" s="246"/>
      <c r="AE3730" s="246"/>
      <c r="AF3730" s="246"/>
      <c r="AG3730" s="246"/>
      <c r="AH3730" s="246"/>
      <c r="AI3730" s="246"/>
      <c r="AJ3730" s="246"/>
      <c r="AK3730" s="246"/>
      <c r="AL3730" s="246"/>
    </row>
    <row r="3731" spans="3:38" s="47" customFormat="1" ht="38.25" customHeight="1" x14ac:dyDescent="0.25">
      <c r="C3731" s="243"/>
      <c r="H3731" s="243"/>
      <c r="L3731" s="282"/>
      <c r="M3731" s="243"/>
      <c r="O3731" s="243"/>
      <c r="P3731" s="246"/>
      <c r="Q3731" s="246"/>
      <c r="R3731" s="246"/>
      <c r="S3731" s="246"/>
      <c r="T3731" s="246"/>
      <c r="U3731" s="246"/>
      <c r="V3731" s="246"/>
      <c r="W3731" s="246"/>
      <c r="X3731" s="246"/>
      <c r="Y3731" s="246"/>
      <c r="Z3731" s="246"/>
      <c r="AA3731" s="246"/>
      <c r="AB3731" s="246"/>
      <c r="AC3731" s="246"/>
      <c r="AD3731" s="246"/>
      <c r="AE3731" s="246"/>
      <c r="AF3731" s="246"/>
      <c r="AG3731" s="246"/>
      <c r="AH3731" s="246"/>
      <c r="AI3731" s="246"/>
      <c r="AJ3731" s="246"/>
      <c r="AK3731" s="246"/>
      <c r="AL3731" s="246"/>
    </row>
    <row r="3732" spans="3:38" s="47" customFormat="1" ht="38.25" customHeight="1" x14ac:dyDescent="0.25">
      <c r="C3732" s="243"/>
      <c r="H3732" s="243"/>
      <c r="L3732" s="282"/>
      <c r="M3732" s="243"/>
      <c r="O3732" s="243"/>
      <c r="P3732" s="246"/>
      <c r="Q3732" s="246"/>
      <c r="R3732" s="246"/>
      <c r="S3732" s="246"/>
      <c r="T3732" s="246"/>
      <c r="U3732" s="246"/>
      <c r="V3732" s="246"/>
      <c r="W3732" s="246"/>
      <c r="X3732" s="246"/>
      <c r="Y3732" s="246"/>
      <c r="Z3732" s="246"/>
      <c r="AA3732" s="246"/>
      <c r="AB3732" s="246"/>
      <c r="AC3732" s="246"/>
      <c r="AD3732" s="246"/>
      <c r="AE3732" s="246"/>
      <c r="AF3732" s="246"/>
      <c r="AG3732" s="246"/>
      <c r="AH3732" s="246"/>
      <c r="AI3732" s="246"/>
      <c r="AJ3732" s="246"/>
      <c r="AK3732" s="246"/>
      <c r="AL3732" s="246"/>
    </row>
    <row r="3733" spans="3:38" s="47" customFormat="1" ht="38.25" customHeight="1" x14ac:dyDescent="0.25">
      <c r="C3733" s="243"/>
      <c r="H3733" s="243"/>
      <c r="L3733" s="282"/>
      <c r="M3733" s="243"/>
      <c r="O3733" s="243"/>
      <c r="P3733" s="246"/>
      <c r="Q3733" s="246"/>
      <c r="R3733" s="246"/>
      <c r="S3733" s="246"/>
      <c r="T3733" s="246"/>
      <c r="U3733" s="246"/>
      <c r="V3733" s="246"/>
      <c r="W3733" s="246"/>
      <c r="X3733" s="246"/>
      <c r="Y3733" s="246"/>
      <c r="Z3733" s="246"/>
      <c r="AA3733" s="246"/>
      <c r="AB3733" s="246"/>
      <c r="AC3733" s="246"/>
      <c r="AD3733" s="246"/>
      <c r="AE3733" s="246"/>
      <c r="AF3733" s="246"/>
      <c r="AG3733" s="246"/>
      <c r="AH3733" s="246"/>
      <c r="AI3733" s="246"/>
      <c r="AJ3733" s="246"/>
      <c r="AK3733" s="246"/>
      <c r="AL3733" s="246"/>
    </row>
    <row r="3734" spans="3:38" s="47" customFormat="1" ht="38.25" customHeight="1" x14ac:dyDescent="0.25">
      <c r="C3734" s="243"/>
      <c r="H3734" s="243"/>
      <c r="L3734" s="282"/>
      <c r="M3734" s="243"/>
      <c r="O3734" s="243"/>
      <c r="P3734" s="246"/>
      <c r="Q3734" s="246"/>
      <c r="R3734" s="246"/>
      <c r="S3734" s="246"/>
      <c r="T3734" s="246"/>
      <c r="U3734" s="246"/>
      <c r="V3734" s="246"/>
      <c r="W3734" s="246"/>
      <c r="X3734" s="246"/>
      <c r="Y3734" s="246"/>
      <c r="Z3734" s="246"/>
      <c r="AA3734" s="246"/>
      <c r="AB3734" s="246"/>
      <c r="AC3734" s="246"/>
      <c r="AD3734" s="246"/>
      <c r="AE3734" s="246"/>
      <c r="AF3734" s="246"/>
      <c r="AG3734" s="246"/>
      <c r="AH3734" s="246"/>
      <c r="AI3734" s="246"/>
      <c r="AJ3734" s="246"/>
      <c r="AK3734" s="246"/>
      <c r="AL3734" s="246"/>
    </row>
    <row r="3735" spans="3:38" s="47" customFormat="1" ht="38.25" customHeight="1" x14ac:dyDescent="0.25">
      <c r="C3735" s="243"/>
      <c r="H3735" s="243"/>
      <c r="L3735" s="282"/>
      <c r="M3735" s="243"/>
      <c r="O3735" s="243"/>
      <c r="P3735" s="246"/>
      <c r="Q3735" s="246"/>
      <c r="R3735" s="246"/>
      <c r="S3735" s="246"/>
      <c r="T3735" s="246"/>
      <c r="U3735" s="246"/>
      <c r="V3735" s="246"/>
      <c r="W3735" s="246"/>
      <c r="X3735" s="246"/>
      <c r="Y3735" s="246"/>
      <c r="Z3735" s="246"/>
      <c r="AA3735" s="246"/>
      <c r="AB3735" s="246"/>
      <c r="AC3735" s="246"/>
      <c r="AD3735" s="246"/>
      <c r="AE3735" s="246"/>
      <c r="AF3735" s="246"/>
      <c r="AG3735" s="246"/>
      <c r="AH3735" s="246"/>
      <c r="AI3735" s="246"/>
      <c r="AJ3735" s="246"/>
      <c r="AK3735" s="246"/>
      <c r="AL3735" s="246"/>
    </row>
    <row r="3736" spans="3:38" s="47" customFormat="1" ht="38.25" customHeight="1" x14ac:dyDescent="0.25">
      <c r="C3736" s="243"/>
      <c r="H3736" s="243"/>
      <c r="L3736" s="282"/>
      <c r="M3736" s="243"/>
      <c r="O3736" s="243"/>
      <c r="P3736" s="246"/>
      <c r="Q3736" s="246"/>
      <c r="R3736" s="246"/>
      <c r="S3736" s="246"/>
      <c r="T3736" s="246"/>
      <c r="U3736" s="246"/>
      <c r="V3736" s="246"/>
      <c r="W3736" s="246"/>
      <c r="X3736" s="246"/>
      <c r="Y3736" s="246"/>
      <c r="Z3736" s="246"/>
      <c r="AA3736" s="246"/>
      <c r="AB3736" s="246"/>
      <c r="AC3736" s="246"/>
      <c r="AD3736" s="246"/>
      <c r="AE3736" s="246"/>
      <c r="AF3736" s="246"/>
      <c r="AG3736" s="246"/>
      <c r="AH3736" s="246"/>
      <c r="AI3736" s="246"/>
      <c r="AJ3736" s="246"/>
      <c r="AK3736" s="246"/>
      <c r="AL3736" s="246"/>
    </row>
    <row r="3737" spans="3:38" s="47" customFormat="1" ht="38.25" customHeight="1" x14ac:dyDescent="0.25">
      <c r="C3737" s="243"/>
      <c r="H3737" s="243"/>
      <c r="L3737" s="282"/>
      <c r="M3737" s="243"/>
      <c r="O3737" s="243"/>
      <c r="P3737" s="246"/>
      <c r="Q3737" s="246"/>
      <c r="R3737" s="246"/>
      <c r="S3737" s="246"/>
      <c r="T3737" s="246"/>
      <c r="U3737" s="246"/>
      <c r="V3737" s="246"/>
      <c r="W3737" s="246"/>
      <c r="X3737" s="246"/>
      <c r="Y3737" s="246"/>
      <c r="Z3737" s="246"/>
      <c r="AA3737" s="246"/>
      <c r="AB3737" s="246"/>
      <c r="AC3737" s="246"/>
      <c r="AD3737" s="246"/>
      <c r="AE3737" s="246"/>
      <c r="AF3737" s="246"/>
      <c r="AG3737" s="246"/>
      <c r="AH3737" s="246"/>
      <c r="AI3737" s="246"/>
      <c r="AJ3737" s="246"/>
      <c r="AK3737" s="246"/>
      <c r="AL3737" s="246"/>
    </row>
    <row r="3738" spans="3:38" s="47" customFormat="1" ht="38.25" customHeight="1" x14ac:dyDescent="0.25">
      <c r="C3738" s="243"/>
      <c r="H3738" s="243"/>
      <c r="L3738" s="282"/>
      <c r="M3738" s="243"/>
      <c r="O3738" s="243"/>
      <c r="P3738" s="246"/>
      <c r="Q3738" s="246"/>
      <c r="R3738" s="246"/>
      <c r="S3738" s="246"/>
      <c r="T3738" s="246"/>
      <c r="U3738" s="246"/>
      <c r="V3738" s="246"/>
      <c r="W3738" s="246"/>
      <c r="X3738" s="246"/>
      <c r="Y3738" s="246"/>
      <c r="Z3738" s="246"/>
      <c r="AA3738" s="246"/>
      <c r="AB3738" s="246"/>
      <c r="AC3738" s="246"/>
      <c r="AD3738" s="246"/>
      <c r="AE3738" s="246"/>
      <c r="AF3738" s="246"/>
      <c r="AG3738" s="246"/>
      <c r="AH3738" s="246"/>
      <c r="AI3738" s="246"/>
      <c r="AJ3738" s="246"/>
      <c r="AK3738" s="246"/>
      <c r="AL3738" s="246"/>
    </row>
    <row r="3739" spans="3:38" s="47" customFormat="1" ht="38.25" customHeight="1" x14ac:dyDescent="0.25">
      <c r="C3739" s="243"/>
      <c r="H3739" s="243"/>
      <c r="L3739" s="282"/>
      <c r="M3739" s="243"/>
      <c r="O3739" s="243"/>
      <c r="P3739" s="246"/>
      <c r="Q3739" s="246"/>
      <c r="R3739" s="246"/>
      <c r="S3739" s="246"/>
      <c r="T3739" s="246"/>
      <c r="U3739" s="246"/>
      <c r="V3739" s="246"/>
      <c r="W3739" s="246"/>
      <c r="X3739" s="246"/>
      <c r="Y3739" s="246"/>
      <c r="Z3739" s="246"/>
      <c r="AA3739" s="246"/>
      <c r="AB3739" s="246"/>
      <c r="AC3739" s="246"/>
      <c r="AD3739" s="246"/>
      <c r="AE3739" s="246"/>
      <c r="AF3739" s="246"/>
      <c r="AG3739" s="246"/>
      <c r="AH3739" s="246"/>
      <c r="AI3739" s="246"/>
      <c r="AJ3739" s="246"/>
      <c r="AK3739" s="246"/>
      <c r="AL3739" s="246"/>
    </row>
    <row r="3740" spans="3:38" s="47" customFormat="1" ht="38.25" customHeight="1" x14ac:dyDescent="0.25">
      <c r="C3740" s="243"/>
      <c r="H3740" s="243"/>
      <c r="L3740" s="282"/>
      <c r="M3740" s="243"/>
      <c r="O3740" s="243"/>
      <c r="P3740" s="246"/>
      <c r="Q3740" s="246"/>
      <c r="R3740" s="246"/>
      <c r="S3740" s="246"/>
      <c r="T3740" s="246"/>
      <c r="U3740" s="246"/>
      <c r="V3740" s="246"/>
      <c r="W3740" s="246"/>
      <c r="X3740" s="246"/>
      <c r="Y3740" s="246"/>
      <c r="Z3740" s="246"/>
      <c r="AA3740" s="246"/>
      <c r="AB3740" s="246"/>
      <c r="AC3740" s="246"/>
      <c r="AD3740" s="246"/>
      <c r="AE3740" s="246"/>
      <c r="AF3740" s="246"/>
      <c r="AG3740" s="246"/>
      <c r="AH3740" s="246"/>
      <c r="AI3740" s="246"/>
      <c r="AJ3740" s="246"/>
      <c r="AK3740" s="246"/>
      <c r="AL3740" s="246"/>
    </row>
    <row r="3741" spans="3:38" s="47" customFormat="1" ht="38.25" customHeight="1" x14ac:dyDescent="0.25">
      <c r="C3741" s="243"/>
      <c r="H3741" s="243"/>
      <c r="L3741" s="282"/>
      <c r="M3741" s="243"/>
      <c r="O3741" s="243"/>
      <c r="P3741" s="246"/>
      <c r="Q3741" s="246"/>
      <c r="R3741" s="246"/>
      <c r="S3741" s="246"/>
      <c r="T3741" s="246"/>
      <c r="U3741" s="246"/>
      <c r="V3741" s="246"/>
      <c r="W3741" s="246"/>
      <c r="X3741" s="246"/>
      <c r="Y3741" s="246"/>
      <c r="Z3741" s="246"/>
      <c r="AA3741" s="246"/>
      <c r="AB3741" s="246"/>
      <c r="AC3741" s="246"/>
      <c r="AD3741" s="246"/>
      <c r="AE3741" s="246"/>
      <c r="AF3741" s="246"/>
      <c r="AG3741" s="246"/>
      <c r="AH3741" s="246"/>
      <c r="AI3741" s="246"/>
      <c r="AJ3741" s="246"/>
      <c r="AK3741" s="246"/>
      <c r="AL3741" s="246"/>
    </row>
    <row r="3742" spans="3:38" s="47" customFormat="1" ht="38.25" customHeight="1" x14ac:dyDescent="0.25">
      <c r="C3742" s="243"/>
      <c r="H3742" s="243"/>
      <c r="L3742" s="282"/>
      <c r="M3742" s="243"/>
      <c r="O3742" s="243"/>
      <c r="P3742" s="246"/>
      <c r="Q3742" s="246"/>
      <c r="R3742" s="246"/>
      <c r="S3742" s="246"/>
      <c r="T3742" s="246"/>
      <c r="U3742" s="246"/>
      <c r="V3742" s="246"/>
      <c r="W3742" s="246"/>
      <c r="X3742" s="246"/>
      <c r="Y3742" s="246"/>
      <c r="Z3742" s="246"/>
      <c r="AA3742" s="246"/>
      <c r="AB3742" s="246"/>
      <c r="AC3742" s="246"/>
      <c r="AD3742" s="246"/>
      <c r="AE3742" s="246"/>
      <c r="AF3742" s="246"/>
      <c r="AG3742" s="246"/>
      <c r="AH3742" s="246"/>
      <c r="AI3742" s="246"/>
      <c r="AJ3742" s="246"/>
      <c r="AK3742" s="246"/>
      <c r="AL3742" s="246"/>
    </row>
    <row r="3743" spans="3:38" s="47" customFormat="1" ht="38.25" customHeight="1" x14ac:dyDescent="0.25">
      <c r="C3743" s="243"/>
      <c r="H3743" s="243"/>
      <c r="L3743" s="282"/>
      <c r="M3743" s="243"/>
      <c r="O3743" s="243"/>
      <c r="P3743" s="246"/>
      <c r="Q3743" s="246"/>
      <c r="R3743" s="246"/>
      <c r="S3743" s="246"/>
      <c r="T3743" s="246"/>
      <c r="U3743" s="246"/>
      <c r="V3743" s="246"/>
      <c r="W3743" s="246"/>
      <c r="X3743" s="246"/>
      <c r="Y3743" s="246"/>
      <c r="Z3743" s="246"/>
      <c r="AA3743" s="246"/>
      <c r="AB3743" s="246"/>
      <c r="AC3743" s="246"/>
      <c r="AD3743" s="246"/>
      <c r="AE3743" s="246"/>
      <c r="AF3743" s="246"/>
      <c r="AG3743" s="246"/>
      <c r="AH3743" s="246"/>
      <c r="AI3743" s="246"/>
      <c r="AJ3743" s="246"/>
      <c r="AK3743" s="246"/>
      <c r="AL3743" s="246"/>
    </row>
    <row r="3744" spans="3:38" s="47" customFormat="1" ht="38.25" customHeight="1" x14ac:dyDescent="0.25">
      <c r="C3744" s="243"/>
      <c r="H3744" s="243"/>
      <c r="L3744" s="282"/>
      <c r="M3744" s="243"/>
      <c r="O3744" s="243"/>
      <c r="P3744" s="246"/>
      <c r="Q3744" s="246"/>
      <c r="R3744" s="246"/>
      <c r="S3744" s="246"/>
      <c r="T3744" s="246"/>
      <c r="U3744" s="246"/>
      <c r="V3744" s="246"/>
      <c r="W3744" s="246"/>
      <c r="X3744" s="246"/>
      <c r="Y3744" s="246"/>
      <c r="Z3744" s="246"/>
      <c r="AA3744" s="246"/>
      <c r="AB3744" s="246"/>
      <c r="AC3744" s="246"/>
      <c r="AD3744" s="246"/>
      <c r="AE3744" s="246"/>
      <c r="AF3744" s="246"/>
      <c r="AG3744" s="246"/>
      <c r="AH3744" s="246"/>
      <c r="AI3744" s="246"/>
      <c r="AJ3744" s="246"/>
      <c r="AK3744" s="246"/>
      <c r="AL3744" s="246"/>
    </row>
    <row r="3745" spans="3:38" s="47" customFormat="1" ht="38.25" customHeight="1" x14ac:dyDescent="0.25">
      <c r="C3745" s="243"/>
      <c r="H3745" s="243"/>
      <c r="L3745" s="282"/>
      <c r="M3745" s="243"/>
      <c r="O3745" s="243"/>
      <c r="P3745" s="246"/>
      <c r="Q3745" s="246"/>
      <c r="R3745" s="246"/>
      <c r="S3745" s="246"/>
      <c r="T3745" s="246"/>
      <c r="U3745" s="246"/>
      <c r="V3745" s="246"/>
      <c r="W3745" s="246"/>
      <c r="X3745" s="246"/>
      <c r="Y3745" s="246"/>
      <c r="Z3745" s="246"/>
      <c r="AA3745" s="246"/>
      <c r="AB3745" s="246"/>
      <c r="AC3745" s="246"/>
      <c r="AD3745" s="246"/>
      <c r="AE3745" s="246"/>
      <c r="AF3745" s="246"/>
      <c r="AG3745" s="246"/>
      <c r="AH3745" s="246"/>
      <c r="AI3745" s="246"/>
      <c r="AJ3745" s="246"/>
      <c r="AK3745" s="246"/>
      <c r="AL3745" s="246"/>
    </row>
    <row r="3746" spans="3:38" s="47" customFormat="1" ht="38.25" customHeight="1" x14ac:dyDescent="0.25">
      <c r="C3746" s="243"/>
      <c r="H3746" s="243"/>
      <c r="L3746" s="282"/>
      <c r="M3746" s="243"/>
      <c r="O3746" s="243"/>
      <c r="P3746" s="246"/>
      <c r="Q3746" s="246"/>
      <c r="R3746" s="246"/>
      <c r="S3746" s="246"/>
      <c r="T3746" s="246"/>
      <c r="U3746" s="246"/>
      <c r="V3746" s="246"/>
      <c r="W3746" s="246"/>
      <c r="X3746" s="246"/>
      <c r="Y3746" s="246"/>
      <c r="Z3746" s="246"/>
      <c r="AA3746" s="246"/>
      <c r="AB3746" s="246"/>
      <c r="AC3746" s="246"/>
      <c r="AD3746" s="246"/>
      <c r="AE3746" s="246"/>
      <c r="AF3746" s="246"/>
      <c r="AG3746" s="246"/>
      <c r="AH3746" s="246"/>
      <c r="AI3746" s="246"/>
      <c r="AJ3746" s="246"/>
      <c r="AK3746" s="246"/>
      <c r="AL3746" s="246"/>
    </row>
    <row r="3747" spans="3:38" s="47" customFormat="1" ht="38.25" customHeight="1" x14ac:dyDescent="0.25">
      <c r="C3747" s="243"/>
      <c r="H3747" s="243"/>
      <c r="L3747" s="282"/>
      <c r="M3747" s="243"/>
      <c r="O3747" s="243"/>
      <c r="P3747" s="246"/>
      <c r="Q3747" s="246"/>
      <c r="R3747" s="246"/>
      <c r="S3747" s="246"/>
      <c r="T3747" s="246"/>
      <c r="U3747" s="246"/>
      <c r="V3747" s="246"/>
      <c r="W3747" s="246"/>
      <c r="X3747" s="246"/>
      <c r="Y3747" s="246"/>
      <c r="Z3747" s="246"/>
      <c r="AA3747" s="246"/>
      <c r="AB3747" s="246"/>
      <c r="AC3747" s="246"/>
      <c r="AD3747" s="246"/>
      <c r="AE3747" s="246"/>
      <c r="AF3747" s="246"/>
      <c r="AG3747" s="246"/>
      <c r="AH3747" s="246"/>
      <c r="AI3747" s="246"/>
      <c r="AJ3747" s="246"/>
      <c r="AK3747" s="246"/>
      <c r="AL3747" s="246"/>
    </row>
    <row r="3748" spans="3:38" s="47" customFormat="1" ht="38.25" customHeight="1" x14ac:dyDescent="0.25">
      <c r="C3748" s="243"/>
      <c r="H3748" s="243"/>
      <c r="L3748" s="282"/>
      <c r="M3748" s="243"/>
      <c r="O3748" s="243"/>
      <c r="P3748" s="246"/>
      <c r="Q3748" s="246"/>
      <c r="R3748" s="246"/>
      <c r="S3748" s="246"/>
      <c r="T3748" s="246"/>
      <c r="U3748" s="246"/>
      <c r="V3748" s="246"/>
      <c r="W3748" s="246"/>
      <c r="X3748" s="246"/>
      <c r="Y3748" s="246"/>
      <c r="Z3748" s="246"/>
      <c r="AA3748" s="246"/>
      <c r="AB3748" s="246"/>
      <c r="AC3748" s="246"/>
      <c r="AD3748" s="246"/>
      <c r="AE3748" s="246"/>
      <c r="AF3748" s="246"/>
      <c r="AG3748" s="246"/>
      <c r="AH3748" s="246"/>
      <c r="AI3748" s="246"/>
      <c r="AJ3748" s="246"/>
      <c r="AK3748" s="246"/>
      <c r="AL3748" s="246"/>
    </row>
    <row r="3749" spans="3:38" s="47" customFormat="1" ht="38.25" customHeight="1" x14ac:dyDescent="0.25">
      <c r="C3749" s="243"/>
      <c r="H3749" s="243"/>
      <c r="L3749" s="282"/>
      <c r="M3749" s="243"/>
      <c r="O3749" s="243"/>
      <c r="P3749" s="246"/>
      <c r="Q3749" s="246"/>
      <c r="R3749" s="246"/>
      <c r="S3749" s="246"/>
      <c r="T3749" s="246"/>
      <c r="U3749" s="246"/>
      <c r="V3749" s="246"/>
      <c r="W3749" s="246"/>
      <c r="X3749" s="246"/>
      <c r="Y3749" s="246"/>
      <c r="Z3749" s="246"/>
      <c r="AA3749" s="246"/>
      <c r="AB3749" s="246"/>
      <c r="AC3749" s="246"/>
      <c r="AD3749" s="246"/>
      <c r="AE3749" s="246"/>
      <c r="AF3749" s="246"/>
      <c r="AG3749" s="246"/>
      <c r="AH3749" s="246"/>
      <c r="AI3749" s="246"/>
      <c r="AJ3749" s="246"/>
      <c r="AK3749" s="246"/>
      <c r="AL3749" s="246"/>
    </row>
    <row r="3750" spans="3:38" s="47" customFormat="1" ht="38.25" customHeight="1" x14ac:dyDescent="0.25">
      <c r="C3750" s="243"/>
      <c r="H3750" s="243"/>
      <c r="L3750" s="282"/>
      <c r="M3750" s="243"/>
      <c r="O3750" s="243"/>
      <c r="P3750" s="246"/>
      <c r="Q3750" s="246"/>
      <c r="R3750" s="246"/>
      <c r="S3750" s="246"/>
      <c r="T3750" s="246"/>
      <c r="U3750" s="246"/>
      <c r="V3750" s="246"/>
      <c r="W3750" s="246"/>
      <c r="X3750" s="246"/>
      <c r="Y3750" s="246"/>
      <c r="Z3750" s="246"/>
      <c r="AA3750" s="246"/>
      <c r="AB3750" s="246"/>
      <c r="AC3750" s="246"/>
      <c r="AD3750" s="246"/>
      <c r="AE3750" s="246"/>
      <c r="AF3750" s="246"/>
      <c r="AG3750" s="246"/>
      <c r="AH3750" s="246"/>
      <c r="AI3750" s="246"/>
      <c r="AJ3750" s="246"/>
      <c r="AK3750" s="246"/>
      <c r="AL3750" s="246"/>
    </row>
    <row r="3751" spans="3:38" s="47" customFormat="1" ht="38.25" customHeight="1" x14ac:dyDescent="0.25">
      <c r="C3751" s="243"/>
      <c r="H3751" s="243"/>
      <c r="L3751" s="282"/>
      <c r="M3751" s="243"/>
      <c r="O3751" s="243"/>
      <c r="P3751" s="246"/>
      <c r="Q3751" s="246"/>
      <c r="R3751" s="246"/>
      <c r="S3751" s="246"/>
      <c r="T3751" s="246"/>
      <c r="U3751" s="246"/>
      <c r="V3751" s="246"/>
      <c r="W3751" s="246"/>
      <c r="X3751" s="246"/>
      <c r="Y3751" s="246"/>
      <c r="Z3751" s="246"/>
      <c r="AA3751" s="246"/>
      <c r="AB3751" s="246"/>
      <c r="AC3751" s="246"/>
      <c r="AD3751" s="246"/>
      <c r="AE3751" s="246"/>
      <c r="AF3751" s="246"/>
      <c r="AG3751" s="246"/>
      <c r="AH3751" s="246"/>
      <c r="AI3751" s="246"/>
      <c r="AJ3751" s="246"/>
      <c r="AK3751" s="246"/>
      <c r="AL3751" s="246"/>
    </row>
    <row r="3752" spans="3:38" s="47" customFormat="1" ht="38.25" customHeight="1" x14ac:dyDescent="0.25">
      <c r="C3752" s="243"/>
      <c r="H3752" s="243"/>
      <c r="L3752" s="282"/>
      <c r="M3752" s="243"/>
      <c r="O3752" s="243"/>
      <c r="P3752" s="246"/>
      <c r="Q3752" s="246"/>
      <c r="R3752" s="246"/>
      <c r="S3752" s="246"/>
      <c r="T3752" s="246"/>
      <c r="U3752" s="246"/>
      <c r="V3752" s="246"/>
      <c r="W3752" s="246"/>
      <c r="X3752" s="246"/>
      <c r="Y3752" s="246"/>
      <c r="Z3752" s="246"/>
      <c r="AA3752" s="246"/>
      <c r="AB3752" s="246"/>
      <c r="AC3752" s="246"/>
      <c r="AD3752" s="246"/>
      <c r="AE3752" s="246"/>
      <c r="AF3752" s="246"/>
      <c r="AG3752" s="246"/>
      <c r="AH3752" s="246"/>
      <c r="AI3752" s="246"/>
      <c r="AJ3752" s="246"/>
      <c r="AK3752" s="246"/>
      <c r="AL3752" s="246"/>
    </row>
    <row r="3753" spans="3:38" s="47" customFormat="1" ht="38.25" customHeight="1" x14ac:dyDescent="0.25">
      <c r="C3753" s="243"/>
      <c r="H3753" s="243"/>
      <c r="L3753" s="282"/>
      <c r="M3753" s="243"/>
      <c r="O3753" s="243"/>
      <c r="P3753" s="246"/>
      <c r="Q3753" s="246"/>
      <c r="R3753" s="246"/>
      <c r="S3753" s="246"/>
      <c r="T3753" s="246"/>
      <c r="U3753" s="246"/>
      <c r="V3753" s="246"/>
      <c r="W3753" s="246"/>
      <c r="X3753" s="246"/>
      <c r="Y3753" s="246"/>
      <c r="Z3753" s="246"/>
      <c r="AA3753" s="246"/>
      <c r="AB3753" s="246"/>
      <c r="AC3753" s="246"/>
      <c r="AD3753" s="246"/>
      <c r="AE3753" s="246"/>
      <c r="AF3753" s="246"/>
      <c r="AG3753" s="246"/>
      <c r="AH3753" s="246"/>
      <c r="AI3753" s="246"/>
      <c r="AJ3753" s="246"/>
      <c r="AK3753" s="246"/>
      <c r="AL3753" s="246"/>
    </row>
    <row r="3754" spans="3:38" s="47" customFormat="1" ht="38.25" customHeight="1" x14ac:dyDescent="0.25">
      <c r="C3754" s="243"/>
      <c r="H3754" s="243"/>
      <c r="L3754" s="282"/>
      <c r="M3754" s="243"/>
      <c r="O3754" s="243"/>
      <c r="P3754" s="246"/>
      <c r="Q3754" s="246"/>
      <c r="R3754" s="246"/>
      <c r="S3754" s="246"/>
      <c r="T3754" s="246"/>
      <c r="U3754" s="246"/>
      <c r="V3754" s="246"/>
      <c r="W3754" s="246"/>
      <c r="X3754" s="246"/>
      <c r="Y3754" s="246"/>
      <c r="Z3754" s="246"/>
      <c r="AA3754" s="246"/>
      <c r="AB3754" s="246"/>
      <c r="AC3754" s="246"/>
      <c r="AD3754" s="246"/>
      <c r="AE3754" s="246"/>
      <c r="AF3754" s="246"/>
      <c r="AG3754" s="246"/>
      <c r="AH3754" s="246"/>
      <c r="AI3754" s="246"/>
      <c r="AJ3754" s="246"/>
      <c r="AK3754" s="246"/>
      <c r="AL3754" s="246"/>
    </row>
    <row r="3755" spans="3:38" s="47" customFormat="1" ht="38.25" customHeight="1" x14ac:dyDescent="0.25">
      <c r="C3755" s="243"/>
      <c r="H3755" s="243"/>
      <c r="L3755" s="282"/>
      <c r="M3755" s="243"/>
      <c r="O3755" s="243"/>
      <c r="P3755" s="246"/>
      <c r="Q3755" s="246"/>
      <c r="R3755" s="246"/>
      <c r="S3755" s="246"/>
      <c r="T3755" s="246"/>
      <c r="U3755" s="246"/>
      <c r="V3755" s="246"/>
      <c r="W3755" s="246"/>
      <c r="X3755" s="246"/>
      <c r="Y3755" s="246"/>
      <c r="Z3755" s="246"/>
      <c r="AA3755" s="246"/>
      <c r="AB3755" s="246"/>
      <c r="AC3755" s="246"/>
      <c r="AD3755" s="246"/>
      <c r="AE3755" s="246"/>
      <c r="AF3755" s="246"/>
      <c r="AG3755" s="246"/>
      <c r="AH3755" s="246"/>
      <c r="AI3755" s="246"/>
      <c r="AJ3755" s="246"/>
      <c r="AK3755" s="246"/>
      <c r="AL3755" s="246"/>
    </row>
    <row r="3756" spans="3:38" s="47" customFormat="1" ht="38.25" customHeight="1" x14ac:dyDescent="0.25">
      <c r="C3756" s="243"/>
      <c r="H3756" s="243"/>
      <c r="L3756" s="282"/>
      <c r="M3756" s="243"/>
      <c r="O3756" s="243"/>
      <c r="P3756" s="246"/>
      <c r="Q3756" s="246"/>
      <c r="R3756" s="246"/>
      <c r="S3756" s="246"/>
      <c r="T3756" s="246"/>
      <c r="U3756" s="246"/>
      <c r="V3756" s="246"/>
      <c r="W3756" s="246"/>
      <c r="X3756" s="246"/>
      <c r="Y3756" s="246"/>
      <c r="Z3756" s="246"/>
      <c r="AA3756" s="246"/>
      <c r="AB3756" s="246"/>
      <c r="AC3756" s="246"/>
      <c r="AD3756" s="246"/>
      <c r="AE3756" s="246"/>
      <c r="AF3756" s="246"/>
      <c r="AG3756" s="246"/>
      <c r="AH3756" s="246"/>
      <c r="AI3756" s="246"/>
      <c r="AJ3756" s="246"/>
      <c r="AK3756" s="246"/>
      <c r="AL3756" s="246"/>
    </row>
    <row r="3757" spans="3:38" s="47" customFormat="1" ht="38.25" customHeight="1" x14ac:dyDescent="0.25">
      <c r="C3757" s="243"/>
      <c r="H3757" s="243"/>
      <c r="L3757" s="282"/>
      <c r="M3757" s="243"/>
      <c r="O3757" s="243"/>
      <c r="P3757" s="246"/>
      <c r="Q3757" s="246"/>
      <c r="R3757" s="246"/>
      <c r="S3757" s="246"/>
      <c r="T3757" s="246"/>
      <c r="U3757" s="246"/>
      <c r="V3757" s="246"/>
      <c r="W3757" s="246"/>
      <c r="X3757" s="246"/>
      <c r="Y3757" s="246"/>
      <c r="Z3757" s="246"/>
      <c r="AA3757" s="246"/>
      <c r="AB3757" s="246"/>
      <c r="AC3757" s="246"/>
      <c r="AD3757" s="246"/>
      <c r="AE3757" s="246"/>
      <c r="AF3757" s="246"/>
      <c r="AG3757" s="246"/>
      <c r="AH3757" s="246"/>
      <c r="AI3757" s="246"/>
      <c r="AJ3757" s="246"/>
      <c r="AK3757" s="246"/>
      <c r="AL3757" s="246"/>
    </row>
    <row r="3758" spans="3:38" s="47" customFormat="1" ht="38.25" customHeight="1" x14ac:dyDescent="0.25">
      <c r="C3758" s="243"/>
      <c r="H3758" s="243"/>
      <c r="L3758" s="282"/>
      <c r="M3758" s="243"/>
      <c r="O3758" s="243"/>
      <c r="P3758" s="246"/>
      <c r="Q3758" s="246"/>
      <c r="R3758" s="246"/>
      <c r="S3758" s="246"/>
      <c r="T3758" s="246"/>
      <c r="U3758" s="246"/>
      <c r="V3758" s="246"/>
      <c r="W3758" s="246"/>
      <c r="X3758" s="246"/>
      <c r="Y3758" s="246"/>
      <c r="Z3758" s="246"/>
      <c r="AA3758" s="246"/>
      <c r="AB3758" s="246"/>
      <c r="AC3758" s="246"/>
      <c r="AD3758" s="246"/>
      <c r="AE3758" s="246"/>
      <c r="AF3758" s="246"/>
      <c r="AG3758" s="246"/>
      <c r="AH3758" s="246"/>
      <c r="AI3758" s="246"/>
      <c r="AJ3758" s="246"/>
      <c r="AK3758" s="246"/>
      <c r="AL3758" s="246"/>
    </row>
    <row r="3759" spans="3:38" s="47" customFormat="1" ht="38.25" customHeight="1" x14ac:dyDescent="0.25">
      <c r="C3759" s="243"/>
      <c r="H3759" s="243"/>
      <c r="L3759" s="282"/>
      <c r="M3759" s="243"/>
      <c r="O3759" s="243"/>
      <c r="P3759" s="246"/>
      <c r="Q3759" s="246"/>
      <c r="R3759" s="246"/>
      <c r="S3759" s="246"/>
      <c r="T3759" s="246"/>
      <c r="U3759" s="246"/>
      <c r="V3759" s="246"/>
      <c r="W3759" s="246"/>
      <c r="X3759" s="246"/>
      <c r="Y3759" s="246"/>
      <c r="Z3759" s="246"/>
      <c r="AA3759" s="246"/>
      <c r="AB3759" s="246"/>
      <c r="AC3759" s="246"/>
      <c r="AD3759" s="246"/>
      <c r="AE3759" s="246"/>
      <c r="AF3759" s="246"/>
      <c r="AG3759" s="246"/>
      <c r="AH3759" s="246"/>
      <c r="AI3759" s="246"/>
      <c r="AJ3759" s="246"/>
      <c r="AK3759" s="246"/>
      <c r="AL3759" s="246"/>
    </row>
    <row r="3760" spans="3:38" s="47" customFormat="1" ht="38.25" customHeight="1" x14ac:dyDescent="0.25">
      <c r="C3760" s="243"/>
      <c r="H3760" s="243"/>
      <c r="L3760" s="282"/>
      <c r="M3760" s="243"/>
      <c r="O3760" s="243"/>
      <c r="P3760" s="246"/>
      <c r="Q3760" s="246"/>
      <c r="R3760" s="246"/>
      <c r="S3760" s="246"/>
      <c r="T3760" s="246"/>
      <c r="U3760" s="246"/>
      <c r="V3760" s="246"/>
      <c r="W3760" s="246"/>
      <c r="X3760" s="246"/>
      <c r="Y3760" s="246"/>
      <c r="Z3760" s="246"/>
      <c r="AA3760" s="246"/>
      <c r="AB3760" s="246"/>
      <c r="AC3760" s="246"/>
      <c r="AD3760" s="246"/>
      <c r="AE3760" s="246"/>
      <c r="AF3760" s="246"/>
      <c r="AG3760" s="246"/>
      <c r="AH3760" s="246"/>
      <c r="AI3760" s="246"/>
      <c r="AJ3760" s="246"/>
      <c r="AK3760" s="246"/>
      <c r="AL3760" s="246"/>
    </row>
    <row r="3761" spans="3:38" s="47" customFormat="1" ht="38.25" customHeight="1" x14ac:dyDescent="0.25">
      <c r="C3761" s="243"/>
      <c r="H3761" s="243"/>
      <c r="L3761" s="282"/>
      <c r="M3761" s="243"/>
      <c r="O3761" s="243"/>
      <c r="P3761" s="246"/>
      <c r="Q3761" s="246"/>
      <c r="R3761" s="246"/>
      <c r="S3761" s="246"/>
      <c r="T3761" s="246"/>
      <c r="U3761" s="246"/>
      <c r="V3761" s="246"/>
      <c r="W3761" s="246"/>
      <c r="X3761" s="246"/>
      <c r="Y3761" s="246"/>
      <c r="Z3761" s="246"/>
      <c r="AA3761" s="246"/>
      <c r="AB3761" s="246"/>
      <c r="AC3761" s="246"/>
      <c r="AD3761" s="246"/>
      <c r="AE3761" s="246"/>
      <c r="AF3761" s="246"/>
      <c r="AG3761" s="246"/>
      <c r="AH3761" s="246"/>
      <c r="AI3761" s="246"/>
      <c r="AJ3761" s="246"/>
      <c r="AK3761" s="246"/>
      <c r="AL3761" s="246"/>
    </row>
    <row r="3762" spans="3:38" s="47" customFormat="1" ht="38.25" customHeight="1" x14ac:dyDescent="0.25">
      <c r="C3762" s="243"/>
      <c r="H3762" s="243"/>
      <c r="L3762" s="282"/>
      <c r="M3762" s="243"/>
      <c r="O3762" s="243"/>
      <c r="P3762" s="246"/>
      <c r="Q3762" s="246"/>
      <c r="R3762" s="246"/>
      <c r="S3762" s="246"/>
      <c r="T3762" s="246"/>
      <c r="U3762" s="246"/>
      <c r="V3762" s="246"/>
      <c r="W3762" s="246"/>
      <c r="X3762" s="246"/>
      <c r="Y3762" s="246"/>
      <c r="Z3762" s="246"/>
      <c r="AA3762" s="246"/>
      <c r="AB3762" s="246"/>
      <c r="AC3762" s="246"/>
      <c r="AD3762" s="246"/>
      <c r="AE3762" s="246"/>
      <c r="AF3762" s="246"/>
      <c r="AG3762" s="246"/>
      <c r="AH3762" s="246"/>
      <c r="AI3762" s="246"/>
      <c r="AJ3762" s="246"/>
      <c r="AK3762" s="246"/>
      <c r="AL3762" s="246"/>
    </row>
    <row r="3763" spans="3:38" s="47" customFormat="1" ht="38.25" customHeight="1" x14ac:dyDescent="0.25">
      <c r="C3763" s="243"/>
      <c r="H3763" s="243"/>
      <c r="L3763" s="282"/>
      <c r="M3763" s="243"/>
      <c r="O3763" s="243"/>
      <c r="P3763" s="246"/>
      <c r="Q3763" s="246"/>
      <c r="R3763" s="246"/>
      <c r="S3763" s="246"/>
      <c r="T3763" s="246"/>
      <c r="U3763" s="246"/>
      <c r="V3763" s="246"/>
      <c r="W3763" s="246"/>
      <c r="X3763" s="246"/>
      <c r="Y3763" s="246"/>
      <c r="Z3763" s="246"/>
      <c r="AA3763" s="246"/>
      <c r="AB3763" s="246"/>
      <c r="AC3763" s="246"/>
      <c r="AD3763" s="246"/>
      <c r="AE3763" s="246"/>
      <c r="AF3763" s="246"/>
      <c r="AG3763" s="246"/>
      <c r="AH3763" s="246"/>
      <c r="AI3763" s="246"/>
      <c r="AJ3763" s="246"/>
      <c r="AK3763" s="246"/>
      <c r="AL3763" s="246"/>
    </row>
    <row r="3764" spans="3:38" s="47" customFormat="1" ht="38.25" customHeight="1" x14ac:dyDescent="0.25">
      <c r="C3764" s="243"/>
      <c r="H3764" s="243"/>
      <c r="L3764" s="282"/>
      <c r="M3764" s="243"/>
      <c r="O3764" s="243"/>
      <c r="P3764" s="246"/>
      <c r="Q3764" s="246"/>
      <c r="R3764" s="246"/>
      <c r="S3764" s="246"/>
      <c r="T3764" s="246"/>
      <c r="U3764" s="246"/>
      <c r="V3764" s="246"/>
      <c r="W3764" s="246"/>
      <c r="X3764" s="246"/>
      <c r="Y3764" s="246"/>
      <c r="Z3764" s="246"/>
      <c r="AA3764" s="246"/>
      <c r="AB3764" s="246"/>
      <c r="AC3764" s="246"/>
      <c r="AD3764" s="246"/>
      <c r="AE3764" s="246"/>
      <c r="AF3764" s="246"/>
      <c r="AG3764" s="246"/>
      <c r="AH3764" s="246"/>
      <c r="AI3764" s="246"/>
      <c r="AJ3764" s="246"/>
      <c r="AK3764" s="246"/>
      <c r="AL3764" s="246"/>
    </row>
    <row r="3765" spans="3:38" s="47" customFormat="1" ht="38.25" customHeight="1" x14ac:dyDescent="0.25">
      <c r="C3765" s="243"/>
      <c r="H3765" s="243"/>
      <c r="L3765" s="282"/>
      <c r="M3765" s="243"/>
      <c r="O3765" s="243"/>
      <c r="P3765" s="246"/>
      <c r="Q3765" s="246"/>
      <c r="R3765" s="246"/>
      <c r="S3765" s="246"/>
      <c r="T3765" s="246"/>
      <c r="U3765" s="246"/>
      <c r="V3765" s="246"/>
      <c r="W3765" s="246"/>
      <c r="X3765" s="246"/>
      <c r="Y3765" s="246"/>
      <c r="Z3765" s="246"/>
      <c r="AA3765" s="246"/>
      <c r="AB3765" s="246"/>
      <c r="AC3765" s="246"/>
      <c r="AD3765" s="246"/>
      <c r="AE3765" s="246"/>
      <c r="AF3765" s="246"/>
      <c r="AG3765" s="246"/>
      <c r="AH3765" s="246"/>
      <c r="AI3765" s="246"/>
      <c r="AJ3765" s="246"/>
      <c r="AK3765" s="246"/>
      <c r="AL3765" s="246"/>
    </row>
    <row r="3766" spans="3:38" s="47" customFormat="1" ht="38.25" customHeight="1" x14ac:dyDescent="0.25">
      <c r="C3766" s="243"/>
      <c r="H3766" s="243"/>
      <c r="L3766" s="282"/>
      <c r="M3766" s="243"/>
      <c r="O3766" s="243"/>
      <c r="P3766" s="246"/>
      <c r="Q3766" s="246"/>
      <c r="R3766" s="246"/>
      <c r="S3766" s="246"/>
      <c r="T3766" s="246"/>
      <c r="U3766" s="246"/>
      <c r="V3766" s="246"/>
      <c r="W3766" s="246"/>
      <c r="X3766" s="246"/>
      <c r="Y3766" s="246"/>
      <c r="Z3766" s="246"/>
      <c r="AA3766" s="246"/>
      <c r="AB3766" s="246"/>
      <c r="AC3766" s="246"/>
      <c r="AD3766" s="246"/>
      <c r="AE3766" s="246"/>
      <c r="AF3766" s="246"/>
      <c r="AG3766" s="246"/>
      <c r="AH3766" s="246"/>
      <c r="AI3766" s="246"/>
      <c r="AJ3766" s="246"/>
      <c r="AK3766" s="246"/>
      <c r="AL3766" s="246"/>
    </row>
    <row r="3767" spans="3:38" s="47" customFormat="1" ht="38.25" customHeight="1" x14ac:dyDescent="0.25">
      <c r="C3767" s="243"/>
      <c r="H3767" s="243"/>
      <c r="L3767" s="282"/>
      <c r="M3767" s="243"/>
      <c r="O3767" s="243"/>
      <c r="P3767" s="246"/>
      <c r="Q3767" s="246"/>
      <c r="R3767" s="246"/>
      <c r="S3767" s="246"/>
      <c r="T3767" s="246"/>
      <c r="U3767" s="246"/>
      <c r="V3767" s="246"/>
      <c r="W3767" s="246"/>
      <c r="X3767" s="246"/>
      <c r="Y3767" s="246"/>
      <c r="Z3767" s="246"/>
      <c r="AA3767" s="246"/>
      <c r="AB3767" s="246"/>
      <c r="AC3767" s="246"/>
      <c r="AD3767" s="246"/>
      <c r="AE3767" s="246"/>
      <c r="AF3767" s="246"/>
      <c r="AG3767" s="246"/>
      <c r="AH3767" s="246"/>
      <c r="AI3767" s="246"/>
      <c r="AJ3767" s="246"/>
      <c r="AK3767" s="246"/>
      <c r="AL3767" s="246"/>
    </row>
    <row r="3768" spans="3:38" s="47" customFormat="1" ht="38.25" customHeight="1" x14ac:dyDescent="0.25">
      <c r="C3768" s="243"/>
      <c r="H3768" s="243"/>
      <c r="L3768" s="282"/>
      <c r="M3768" s="243"/>
      <c r="O3768" s="243"/>
      <c r="P3768" s="246"/>
      <c r="Q3768" s="246"/>
      <c r="R3768" s="246"/>
      <c r="S3768" s="246"/>
      <c r="T3768" s="246"/>
      <c r="U3768" s="246"/>
      <c r="V3768" s="246"/>
      <c r="W3768" s="246"/>
      <c r="X3768" s="246"/>
      <c r="Y3768" s="246"/>
      <c r="Z3768" s="246"/>
      <c r="AA3768" s="246"/>
      <c r="AB3768" s="246"/>
      <c r="AC3768" s="246"/>
      <c r="AD3768" s="246"/>
      <c r="AE3768" s="246"/>
      <c r="AF3768" s="246"/>
      <c r="AG3768" s="246"/>
      <c r="AH3768" s="246"/>
      <c r="AI3768" s="246"/>
      <c r="AJ3768" s="246"/>
      <c r="AK3768" s="246"/>
      <c r="AL3768" s="246"/>
    </row>
    <row r="3769" spans="3:38" s="47" customFormat="1" ht="38.25" customHeight="1" x14ac:dyDescent="0.25">
      <c r="C3769" s="243"/>
      <c r="H3769" s="243"/>
      <c r="L3769" s="282"/>
      <c r="M3769" s="243"/>
      <c r="O3769" s="243"/>
      <c r="P3769" s="246"/>
      <c r="Q3769" s="246"/>
      <c r="R3769" s="246"/>
      <c r="S3769" s="246"/>
      <c r="T3769" s="246"/>
      <c r="U3769" s="246"/>
      <c r="V3769" s="246"/>
      <c r="W3769" s="246"/>
      <c r="X3769" s="246"/>
      <c r="Y3769" s="246"/>
      <c r="Z3769" s="246"/>
      <c r="AA3769" s="246"/>
      <c r="AB3769" s="246"/>
      <c r="AC3769" s="246"/>
      <c r="AD3769" s="246"/>
      <c r="AE3769" s="246"/>
      <c r="AF3769" s="246"/>
      <c r="AG3769" s="246"/>
      <c r="AH3769" s="246"/>
      <c r="AI3769" s="246"/>
      <c r="AJ3769" s="246"/>
      <c r="AK3769" s="246"/>
      <c r="AL3769" s="246"/>
    </row>
    <row r="3770" spans="3:38" s="47" customFormat="1" ht="38.25" customHeight="1" x14ac:dyDescent="0.25">
      <c r="C3770" s="243"/>
      <c r="H3770" s="243"/>
      <c r="L3770" s="282"/>
      <c r="M3770" s="243"/>
      <c r="O3770" s="243"/>
      <c r="P3770" s="246"/>
      <c r="Q3770" s="246"/>
      <c r="R3770" s="246"/>
      <c r="S3770" s="246"/>
      <c r="T3770" s="246"/>
      <c r="U3770" s="246"/>
      <c r="V3770" s="246"/>
      <c r="W3770" s="246"/>
      <c r="X3770" s="246"/>
      <c r="Y3770" s="246"/>
      <c r="Z3770" s="246"/>
      <c r="AA3770" s="246"/>
      <c r="AB3770" s="246"/>
      <c r="AC3770" s="246"/>
      <c r="AD3770" s="246"/>
      <c r="AE3770" s="246"/>
      <c r="AF3770" s="246"/>
      <c r="AG3770" s="246"/>
      <c r="AH3770" s="246"/>
      <c r="AI3770" s="246"/>
      <c r="AJ3770" s="246"/>
      <c r="AK3770" s="246"/>
      <c r="AL3770" s="246"/>
    </row>
    <row r="3771" spans="3:38" s="47" customFormat="1" ht="38.25" customHeight="1" x14ac:dyDescent="0.25">
      <c r="C3771" s="243"/>
      <c r="H3771" s="243"/>
      <c r="L3771" s="282"/>
      <c r="M3771" s="243"/>
      <c r="O3771" s="243"/>
      <c r="P3771" s="246"/>
      <c r="Q3771" s="246"/>
      <c r="R3771" s="246"/>
      <c r="S3771" s="246"/>
      <c r="T3771" s="246"/>
      <c r="U3771" s="246"/>
      <c r="V3771" s="246"/>
      <c r="W3771" s="246"/>
      <c r="X3771" s="246"/>
      <c r="Y3771" s="246"/>
      <c r="Z3771" s="246"/>
      <c r="AA3771" s="246"/>
      <c r="AB3771" s="246"/>
      <c r="AC3771" s="246"/>
      <c r="AD3771" s="246"/>
      <c r="AE3771" s="246"/>
      <c r="AF3771" s="246"/>
      <c r="AG3771" s="246"/>
      <c r="AH3771" s="246"/>
      <c r="AI3771" s="246"/>
      <c r="AJ3771" s="246"/>
      <c r="AK3771" s="246"/>
      <c r="AL3771" s="246"/>
    </row>
    <row r="3772" spans="3:38" s="47" customFormat="1" ht="38.25" customHeight="1" x14ac:dyDescent="0.25">
      <c r="C3772" s="243"/>
      <c r="H3772" s="243"/>
      <c r="L3772" s="282"/>
      <c r="M3772" s="243"/>
      <c r="O3772" s="243"/>
      <c r="P3772" s="246"/>
      <c r="Q3772" s="246"/>
      <c r="R3772" s="246"/>
      <c r="S3772" s="246"/>
      <c r="T3772" s="246"/>
      <c r="U3772" s="246"/>
      <c r="V3772" s="246"/>
      <c r="W3772" s="246"/>
      <c r="X3772" s="246"/>
      <c r="Y3772" s="246"/>
      <c r="Z3772" s="246"/>
      <c r="AA3772" s="246"/>
      <c r="AB3772" s="246"/>
      <c r="AC3772" s="246"/>
      <c r="AD3772" s="246"/>
      <c r="AE3772" s="246"/>
      <c r="AF3772" s="246"/>
      <c r="AG3772" s="246"/>
      <c r="AH3772" s="246"/>
      <c r="AI3772" s="246"/>
      <c r="AJ3772" s="246"/>
      <c r="AK3772" s="246"/>
      <c r="AL3772" s="246"/>
    </row>
    <row r="3773" spans="3:38" s="47" customFormat="1" ht="38.25" customHeight="1" x14ac:dyDescent="0.25">
      <c r="C3773" s="243"/>
      <c r="H3773" s="243"/>
      <c r="L3773" s="282"/>
      <c r="M3773" s="243"/>
      <c r="O3773" s="243"/>
      <c r="P3773" s="246"/>
      <c r="Q3773" s="246"/>
      <c r="R3773" s="246"/>
      <c r="S3773" s="246"/>
      <c r="T3773" s="246"/>
      <c r="U3773" s="246"/>
      <c r="V3773" s="246"/>
      <c r="W3773" s="246"/>
      <c r="X3773" s="246"/>
      <c r="Y3773" s="246"/>
      <c r="Z3773" s="246"/>
      <c r="AA3773" s="246"/>
      <c r="AB3773" s="246"/>
      <c r="AC3773" s="246"/>
      <c r="AD3773" s="246"/>
      <c r="AE3773" s="246"/>
      <c r="AF3773" s="246"/>
      <c r="AG3773" s="246"/>
      <c r="AH3773" s="246"/>
      <c r="AI3773" s="246"/>
      <c r="AJ3773" s="246"/>
      <c r="AK3773" s="246"/>
      <c r="AL3773" s="246"/>
    </row>
    <row r="3774" spans="3:38" s="47" customFormat="1" ht="38.25" customHeight="1" x14ac:dyDescent="0.25">
      <c r="C3774" s="243"/>
      <c r="H3774" s="243"/>
      <c r="L3774" s="282"/>
      <c r="M3774" s="243"/>
      <c r="O3774" s="243"/>
      <c r="P3774" s="246"/>
      <c r="Q3774" s="246"/>
      <c r="R3774" s="246"/>
      <c r="S3774" s="246"/>
      <c r="T3774" s="246"/>
      <c r="U3774" s="246"/>
      <c r="V3774" s="246"/>
      <c r="W3774" s="246"/>
      <c r="X3774" s="246"/>
      <c r="Y3774" s="246"/>
      <c r="Z3774" s="246"/>
      <c r="AA3774" s="246"/>
      <c r="AB3774" s="246"/>
      <c r="AC3774" s="246"/>
      <c r="AD3774" s="246"/>
      <c r="AE3774" s="246"/>
      <c r="AF3774" s="246"/>
      <c r="AG3774" s="246"/>
      <c r="AH3774" s="246"/>
      <c r="AI3774" s="246"/>
      <c r="AJ3774" s="246"/>
      <c r="AK3774" s="246"/>
      <c r="AL3774" s="246"/>
    </row>
    <row r="3775" spans="3:38" s="47" customFormat="1" ht="38.25" customHeight="1" x14ac:dyDescent="0.25">
      <c r="C3775" s="243"/>
      <c r="H3775" s="243"/>
      <c r="L3775" s="282"/>
      <c r="M3775" s="243"/>
      <c r="O3775" s="243"/>
      <c r="P3775" s="246"/>
      <c r="Q3775" s="246"/>
      <c r="R3775" s="246"/>
      <c r="S3775" s="246"/>
      <c r="T3775" s="246"/>
      <c r="U3775" s="246"/>
      <c r="V3775" s="246"/>
      <c r="W3775" s="246"/>
      <c r="X3775" s="246"/>
      <c r="Y3775" s="246"/>
      <c r="Z3775" s="246"/>
      <c r="AA3775" s="246"/>
      <c r="AB3775" s="246"/>
      <c r="AC3775" s="246"/>
      <c r="AD3775" s="246"/>
      <c r="AE3775" s="246"/>
      <c r="AF3775" s="246"/>
      <c r="AG3775" s="246"/>
      <c r="AH3775" s="246"/>
      <c r="AI3775" s="246"/>
      <c r="AJ3775" s="246"/>
      <c r="AK3775" s="246"/>
      <c r="AL3775" s="246"/>
    </row>
    <row r="3776" spans="3:38" s="47" customFormat="1" ht="38.25" customHeight="1" x14ac:dyDescent="0.25">
      <c r="C3776" s="243"/>
      <c r="H3776" s="243"/>
      <c r="L3776" s="282"/>
      <c r="M3776" s="243"/>
      <c r="O3776" s="243"/>
      <c r="P3776" s="246"/>
      <c r="Q3776" s="246"/>
      <c r="R3776" s="246"/>
      <c r="S3776" s="246"/>
      <c r="T3776" s="246"/>
      <c r="U3776" s="246"/>
      <c r="V3776" s="246"/>
      <c r="W3776" s="246"/>
      <c r="X3776" s="246"/>
      <c r="Y3776" s="246"/>
      <c r="Z3776" s="246"/>
      <c r="AA3776" s="246"/>
      <c r="AB3776" s="246"/>
      <c r="AC3776" s="246"/>
      <c r="AD3776" s="246"/>
      <c r="AE3776" s="246"/>
      <c r="AF3776" s="246"/>
      <c r="AG3776" s="246"/>
      <c r="AH3776" s="246"/>
      <c r="AI3776" s="246"/>
      <c r="AJ3776" s="246"/>
      <c r="AK3776" s="246"/>
      <c r="AL3776" s="246"/>
    </row>
    <row r="3777" spans="3:38" s="47" customFormat="1" ht="38.25" customHeight="1" x14ac:dyDescent="0.25">
      <c r="C3777" s="243"/>
      <c r="H3777" s="243"/>
      <c r="L3777" s="282"/>
      <c r="M3777" s="243"/>
      <c r="O3777" s="243"/>
      <c r="P3777" s="246"/>
      <c r="Q3777" s="246"/>
      <c r="R3777" s="246"/>
      <c r="S3777" s="246"/>
      <c r="T3777" s="246"/>
      <c r="U3777" s="246"/>
      <c r="V3777" s="246"/>
      <c r="W3777" s="246"/>
      <c r="X3777" s="246"/>
      <c r="Y3777" s="246"/>
      <c r="Z3777" s="246"/>
      <c r="AA3777" s="246"/>
      <c r="AB3777" s="246"/>
      <c r="AC3777" s="246"/>
      <c r="AD3777" s="246"/>
      <c r="AE3777" s="246"/>
      <c r="AF3777" s="246"/>
      <c r="AG3777" s="246"/>
      <c r="AH3777" s="246"/>
      <c r="AI3777" s="246"/>
      <c r="AJ3777" s="246"/>
      <c r="AK3777" s="246"/>
      <c r="AL3777" s="246"/>
    </row>
    <row r="3778" spans="3:38" s="47" customFormat="1" ht="38.25" customHeight="1" x14ac:dyDescent="0.25">
      <c r="C3778" s="243"/>
      <c r="H3778" s="243"/>
      <c r="L3778" s="282"/>
      <c r="M3778" s="243"/>
      <c r="O3778" s="243"/>
      <c r="P3778" s="246"/>
      <c r="Q3778" s="246"/>
      <c r="R3778" s="246"/>
      <c r="S3778" s="246"/>
      <c r="T3778" s="246"/>
      <c r="U3778" s="246"/>
      <c r="V3778" s="246"/>
      <c r="W3778" s="246"/>
      <c r="X3778" s="246"/>
      <c r="Y3778" s="246"/>
      <c r="Z3778" s="246"/>
      <c r="AA3778" s="246"/>
      <c r="AB3778" s="246"/>
      <c r="AC3778" s="246"/>
      <c r="AD3778" s="246"/>
      <c r="AE3778" s="246"/>
      <c r="AF3778" s="246"/>
      <c r="AG3778" s="246"/>
      <c r="AH3778" s="246"/>
      <c r="AI3778" s="246"/>
      <c r="AJ3778" s="246"/>
      <c r="AK3778" s="246"/>
      <c r="AL3778" s="246"/>
    </row>
    <row r="3779" spans="3:38" s="47" customFormat="1" ht="38.25" customHeight="1" x14ac:dyDescent="0.25">
      <c r="C3779" s="243"/>
      <c r="H3779" s="243"/>
      <c r="L3779" s="282"/>
      <c r="M3779" s="243"/>
      <c r="O3779" s="243"/>
      <c r="P3779" s="246"/>
      <c r="Q3779" s="246"/>
      <c r="R3779" s="246"/>
      <c r="S3779" s="246"/>
      <c r="T3779" s="246"/>
      <c r="U3779" s="246"/>
      <c r="V3779" s="246"/>
      <c r="W3779" s="246"/>
      <c r="X3779" s="246"/>
      <c r="Y3779" s="246"/>
      <c r="Z3779" s="246"/>
      <c r="AA3779" s="246"/>
      <c r="AB3779" s="246"/>
      <c r="AC3779" s="246"/>
      <c r="AD3779" s="246"/>
      <c r="AE3779" s="246"/>
      <c r="AF3779" s="246"/>
      <c r="AG3779" s="246"/>
      <c r="AH3779" s="246"/>
      <c r="AI3779" s="246"/>
      <c r="AJ3779" s="246"/>
      <c r="AK3779" s="246"/>
      <c r="AL3779" s="246"/>
    </row>
    <row r="3780" spans="3:38" s="47" customFormat="1" ht="38.25" customHeight="1" x14ac:dyDescent="0.25">
      <c r="C3780" s="243"/>
      <c r="H3780" s="243"/>
      <c r="L3780" s="282"/>
      <c r="M3780" s="243"/>
      <c r="O3780" s="243"/>
      <c r="P3780" s="246"/>
      <c r="Q3780" s="246"/>
      <c r="R3780" s="246"/>
      <c r="S3780" s="246"/>
      <c r="T3780" s="246"/>
      <c r="U3780" s="246"/>
      <c r="V3780" s="246"/>
      <c r="W3780" s="246"/>
      <c r="X3780" s="246"/>
      <c r="Y3780" s="246"/>
      <c r="Z3780" s="246"/>
      <c r="AA3780" s="246"/>
      <c r="AB3780" s="246"/>
      <c r="AC3780" s="246"/>
      <c r="AD3780" s="246"/>
      <c r="AE3780" s="246"/>
      <c r="AF3780" s="246"/>
      <c r="AG3780" s="246"/>
      <c r="AH3780" s="246"/>
      <c r="AI3780" s="246"/>
      <c r="AJ3780" s="246"/>
      <c r="AK3780" s="246"/>
      <c r="AL3780" s="246"/>
    </row>
    <row r="3781" spans="3:38" s="47" customFormat="1" ht="38.25" customHeight="1" x14ac:dyDescent="0.25">
      <c r="C3781" s="243"/>
      <c r="H3781" s="243"/>
      <c r="L3781" s="282"/>
      <c r="M3781" s="243"/>
      <c r="O3781" s="243"/>
      <c r="P3781" s="246"/>
      <c r="Q3781" s="246"/>
      <c r="R3781" s="246"/>
      <c r="S3781" s="246"/>
      <c r="T3781" s="246"/>
      <c r="U3781" s="246"/>
      <c r="V3781" s="246"/>
      <c r="W3781" s="246"/>
      <c r="X3781" s="246"/>
      <c r="Y3781" s="246"/>
      <c r="Z3781" s="246"/>
      <c r="AA3781" s="246"/>
      <c r="AB3781" s="246"/>
      <c r="AC3781" s="246"/>
      <c r="AD3781" s="246"/>
      <c r="AE3781" s="246"/>
      <c r="AF3781" s="246"/>
      <c r="AG3781" s="246"/>
      <c r="AH3781" s="246"/>
      <c r="AI3781" s="246"/>
      <c r="AJ3781" s="246"/>
      <c r="AK3781" s="246"/>
      <c r="AL3781" s="246"/>
    </row>
    <row r="3782" spans="3:38" s="47" customFormat="1" ht="38.25" customHeight="1" x14ac:dyDescent="0.25">
      <c r="C3782" s="243"/>
      <c r="H3782" s="243"/>
      <c r="L3782" s="282"/>
      <c r="M3782" s="243"/>
      <c r="O3782" s="243"/>
      <c r="P3782" s="246"/>
      <c r="Q3782" s="246"/>
      <c r="R3782" s="246"/>
      <c r="S3782" s="246"/>
      <c r="T3782" s="246"/>
      <c r="U3782" s="246"/>
      <c r="V3782" s="246"/>
      <c r="W3782" s="246"/>
      <c r="X3782" s="246"/>
      <c r="Y3782" s="246"/>
      <c r="Z3782" s="246"/>
      <c r="AA3782" s="246"/>
      <c r="AB3782" s="246"/>
      <c r="AC3782" s="246"/>
      <c r="AD3782" s="246"/>
      <c r="AE3782" s="246"/>
      <c r="AF3782" s="246"/>
      <c r="AG3782" s="246"/>
      <c r="AH3782" s="246"/>
      <c r="AI3782" s="246"/>
      <c r="AJ3782" s="246"/>
      <c r="AK3782" s="246"/>
      <c r="AL3782" s="246"/>
    </row>
    <row r="3783" spans="3:38" s="47" customFormat="1" ht="38.25" customHeight="1" x14ac:dyDescent="0.25">
      <c r="C3783" s="243"/>
      <c r="H3783" s="243"/>
      <c r="L3783" s="282"/>
      <c r="M3783" s="243"/>
      <c r="O3783" s="243"/>
      <c r="P3783" s="246"/>
      <c r="Q3783" s="246"/>
      <c r="R3783" s="246"/>
      <c r="S3783" s="246"/>
      <c r="T3783" s="246"/>
      <c r="U3783" s="246"/>
      <c r="V3783" s="246"/>
      <c r="W3783" s="246"/>
      <c r="X3783" s="246"/>
      <c r="Y3783" s="246"/>
      <c r="Z3783" s="246"/>
      <c r="AA3783" s="246"/>
      <c r="AB3783" s="246"/>
      <c r="AC3783" s="246"/>
      <c r="AD3783" s="246"/>
      <c r="AE3783" s="246"/>
      <c r="AF3783" s="246"/>
      <c r="AG3783" s="246"/>
      <c r="AH3783" s="246"/>
      <c r="AI3783" s="246"/>
      <c r="AJ3783" s="246"/>
      <c r="AK3783" s="246"/>
      <c r="AL3783" s="246"/>
    </row>
    <row r="3784" spans="3:38" s="47" customFormat="1" ht="38.25" customHeight="1" x14ac:dyDescent="0.25">
      <c r="C3784" s="243"/>
      <c r="H3784" s="243"/>
      <c r="L3784" s="282"/>
      <c r="M3784" s="243"/>
      <c r="O3784" s="243"/>
      <c r="P3784" s="246"/>
      <c r="Q3784" s="246"/>
      <c r="R3784" s="246"/>
      <c r="S3784" s="246"/>
      <c r="T3784" s="246"/>
      <c r="U3784" s="246"/>
      <c r="V3784" s="246"/>
      <c r="W3784" s="246"/>
      <c r="X3784" s="246"/>
      <c r="Y3784" s="246"/>
      <c r="Z3784" s="246"/>
      <c r="AA3784" s="246"/>
      <c r="AB3784" s="246"/>
      <c r="AC3784" s="246"/>
      <c r="AD3784" s="246"/>
      <c r="AE3784" s="246"/>
      <c r="AF3784" s="246"/>
      <c r="AG3784" s="246"/>
      <c r="AH3784" s="246"/>
      <c r="AI3784" s="246"/>
      <c r="AJ3784" s="246"/>
      <c r="AK3784" s="246"/>
      <c r="AL3784" s="246"/>
    </row>
    <row r="3785" spans="3:38" s="47" customFormat="1" ht="38.25" customHeight="1" x14ac:dyDescent="0.25">
      <c r="C3785" s="243"/>
      <c r="H3785" s="243"/>
      <c r="L3785" s="282"/>
      <c r="M3785" s="243"/>
      <c r="O3785" s="243"/>
      <c r="P3785" s="246"/>
      <c r="Q3785" s="246"/>
      <c r="R3785" s="246"/>
      <c r="S3785" s="246"/>
      <c r="T3785" s="246"/>
      <c r="U3785" s="246"/>
      <c r="V3785" s="246"/>
      <c r="W3785" s="246"/>
      <c r="X3785" s="246"/>
      <c r="Y3785" s="246"/>
      <c r="Z3785" s="246"/>
      <c r="AA3785" s="246"/>
      <c r="AB3785" s="246"/>
      <c r="AC3785" s="246"/>
      <c r="AD3785" s="246"/>
      <c r="AE3785" s="246"/>
      <c r="AF3785" s="246"/>
      <c r="AG3785" s="246"/>
      <c r="AH3785" s="246"/>
      <c r="AI3785" s="246"/>
      <c r="AJ3785" s="246"/>
      <c r="AK3785" s="246"/>
      <c r="AL3785" s="246"/>
    </row>
    <row r="3786" spans="3:38" s="47" customFormat="1" ht="38.25" customHeight="1" x14ac:dyDescent="0.25">
      <c r="C3786" s="243"/>
      <c r="H3786" s="243"/>
      <c r="L3786" s="282"/>
      <c r="M3786" s="243"/>
      <c r="O3786" s="243"/>
      <c r="P3786" s="246"/>
      <c r="Q3786" s="246"/>
      <c r="R3786" s="246"/>
      <c r="S3786" s="246"/>
      <c r="T3786" s="246"/>
      <c r="U3786" s="246"/>
      <c r="V3786" s="246"/>
      <c r="W3786" s="246"/>
      <c r="X3786" s="246"/>
      <c r="Y3786" s="246"/>
      <c r="Z3786" s="246"/>
      <c r="AA3786" s="246"/>
      <c r="AB3786" s="246"/>
      <c r="AC3786" s="246"/>
      <c r="AD3786" s="246"/>
      <c r="AE3786" s="246"/>
      <c r="AF3786" s="246"/>
      <c r="AG3786" s="246"/>
      <c r="AH3786" s="246"/>
      <c r="AI3786" s="246"/>
      <c r="AJ3786" s="246"/>
      <c r="AK3786" s="246"/>
      <c r="AL3786" s="246"/>
    </row>
    <row r="3787" spans="3:38" s="47" customFormat="1" ht="38.25" customHeight="1" x14ac:dyDescent="0.25">
      <c r="C3787" s="243"/>
      <c r="H3787" s="243"/>
      <c r="L3787" s="282"/>
      <c r="M3787" s="243"/>
      <c r="O3787" s="243"/>
      <c r="P3787" s="246"/>
      <c r="Q3787" s="246"/>
      <c r="R3787" s="246"/>
      <c r="S3787" s="246"/>
      <c r="T3787" s="246"/>
      <c r="U3787" s="246"/>
      <c r="V3787" s="246"/>
      <c r="W3787" s="246"/>
      <c r="X3787" s="246"/>
      <c r="Y3787" s="246"/>
      <c r="Z3787" s="246"/>
      <c r="AA3787" s="246"/>
      <c r="AB3787" s="246"/>
      <c r="AC3787" s="246"/>
      <c r="AD3787" s="246"/>
      <c r="AE3787" s="246"/>
      <c r="AF3787" s="246"/>
      <c r="AG3787" s="246"/>
      <c r="AH3787" s="246"/>
      <c r="AI3787" s="246"/>
      <c r="AJ3787" s="246"/>
      <c r="AK3787" s="246"/>
      <c r="AL3787" s="246"/>
    </row>
    <row r="3788" spans="3:38" s="47" customFormat="1" ht="38.25" customHeight="1" x14ac:dyDescent="0.25">
      <c r="C3788" s="243"/>
      <c r="H3788" s="243"/>
      <c r="L3788" s="282"/>
      <c r="M3788" s="243"/>
      <c r="O3788" s="243"/>
      <c r="P3788" s="246"/>
      <c r="Q3788" s="246"/>
      <c r="R3788" s="246"/>
      <c r="S3788" s="246"/>
      <c r="T3788" s="246"/>
      <c r="U3788" s="246"/>
      <c r="V3788" s="246"/>
      <c r="W3788" s="246"/>
      <c r="X3788" s="246"/>
      <c r="Y3788" s="246"/>
      <c r="Z3788" s="246"/>
      <c r="AA3788" s="246"/>
      <c r="AB3788" s="246"/>
      <c r="AC3788" s="246"/>
      <c r="AD3788" s="246"/>
      <c r="AE3788" s="246"/>
      <c r="AF3788" s="246"/>
      <c r="AG3788" s="246"/>
      <c r="AH3788" s="246"/>
      <c r="AI3788" s="246"/>
      <c r="AJ3788" s="246"/>
      <c r="AK3788" s="246"/>
      <c r="AL3788" s="246"/>
    </row>
    <row r="3789" spans="3:38" s="47" customFormat="1" ht="38.25" customHeight="1" x14ac:dyDescent="0.25">
      <c r="C3789" s="243"/>
      <c r="H3789" s="243"/>
      <c r="L3789" s="282"/>
      <c r="M3789" s="243"/>
      <c r="O3789" s="243"/>
      <c r="P3789" s="246"/>
      <c r="Q3789" s="246"/>
      <c r="R3789" s="246"/>
      <c r="S3789" s="246"/>
      <c r="T3789" s="246"/>
      <c r="U3789" s="246"/>
      <c r="V3789" s="246"/>
      <c r="W3789" s="246"/>
      <c r="X3789" s="246"/>
      <c r="Y3789" s="246"/>
      <c r="Z3789" s="246"/>
      <c r="AA3789" s="246"/>
      <c r="AB3789" s="246"/>
      <c r="AC3789" s="246"/>
      <c r="AD3789" s="246"/>
      <c r="AE3789" s="246"/>
      <c r="AF3789" s="246"/>
      <c r="AG3789" s="246"/>
      <c r="AH3789" s="246"/>
      <c r="AI3789" s="246"/>
      <c r="AJ3789" s="246"/>
      <c r="AK3789" s="246"/>
      <c r="AL3789" s="246"/>
    </row>
    <row r="3790" spans="3:38" s="47" customFormat="1" ht="38.25" customHeight="1" x14ac:dyDescent="0.25">
      <c r="C3790" s="243"/>
      <c r="H3790" s="243"/>
      <c r="L3790" s="282"/>
      <c r="M3790" s="243"/>
      <c r="O3790" s="243"/>
      <c r="P3790" s="246"/>
      <c r="Q3790" s="246"/>
      <c r="R3790" s="246"/>
      <c r="S3790" s="246"/>
      <c r="T3790" s="246"/>
      <c r="U3790" s="246"/>
      <c r="V3790" s="246"/>
      <c r="W3790" s="246"/>
      <c r="X3790" s="246"/>
      <c r="Y3790" s="246"/>
      <c r="Z3790" s="246"/>
      <c r="AA3790" s="246"/>
      <c r="AB3790" s="246"/>
      <c r="AC3790" s="246"/>
      <c r="AD3790" s="246"/>
      <c r="AE3790" s="246"/>
      <c r="AF3790" s="246"/>
      <c r="AG3790" s="246"/>
      <c r="AH3790" s="246"/>
      <c r="AI3790" s="246"/>
      <c r="AJ3790" s="246"/>
      <c r="AK3790" s="246"/>
      <c r="AL3790" s="246"/>
    </row>
    <row r="3791" spans="3:38" s="47" customFormat="1" ht="38.25" customHeight="1" x14ac:dyDescent="0.25">
      <c r="C3791" s="243"/>
      <c r="H3791" s="243"/>
      <c r="L3791" s="282"/>
      <c r="M3791" s="243"/>
      <c r="O3791" s="243"/>
      <c r="P3791" s="246"/>
      <c r="Q3791" s="246"/>
      <c r="R3791" s="246"/>
      <c r="S3791" s="246"/>
      <c r="T3791" s="246"/>
      <c r="U3791" s="246"/>
      <c r="V3791" s="246"/>
      <c r="W3791" s="246"/>
      <c r="X3791" s="246"/>
      <c r="Y3791" s="246"/>
      <c r="Z3791" s="246"/>
      <c r="AA3791" s="246"/>
      <c r="AB3791" s="246"/>
      <c r="AC3791" s="246"/>
      <c r="AD3791" s="246"/>
      <c r="AE3791" s="246"/>
      <c r="AF3791" s="246"/>
      <c r="AG3791" s="246"/>
      <c r="AH3791" s="246"/>
      <c r="AI3791" s="246"/>
      <c r="AJ3791" s="246"/>
      <c r="AK3791" s="246"/>
      <c r="AL3791" s="246"/>
    </row>
    <row r="3792" spans="3:38" s="47" customFormat="1" ht="38.25" customHeight="1" x14ac:dyDescent="0.25">
      <c r="C3792" s="243"/>
      <c r="H3792" s="243"/>
      <c r="L3792" s="282"/>
      <c r="M3792" s="243"/>
      <c r="O3792" s="243"/>
      <c r="P3792" s="246"/>
      <c r="Q3792" s="246"/>
      <c r="R3792" s="246"/>
      <c r="S3792" s="246"/>
      <c r="T3792" s="246"/>
      <c r="U3792" s="246"/>
      <c r="V3792" s="246"/>
      <c r="W3792" s="246"/>
      <c r="X3792" s="246"/>
      <c r="Y3792" s="246"/>
      <c r="Z3792" s="246"/>
      <c r="AA3792" s="246"/>
      <c r="AB3792" s="246"/>
      <c r="AC3792" s="246"/>
      <c r="AD3792" s="246"/>
      <c r="AE3792" s="246"/>
      <c r="AF3792" s="246"/>
      <c r="AG3792" s="246"/>
      <c r="AH3792" s="246"/>
      <c r="AI3792" s="246"/>
      <c r="AJ3792" s="246"/>
      <c r="AK3792" s="246"/>
      <c r="AL3792" s="246"/>
    </row>
    <row r="3793" spans="3:38" s="47" customFormat="1" ht="38.25" customHeight="1" x14ac:dyDescent="0.25">
      <c r="C3793" s="243"/>
      <c r="H3793" s="243"/>
      <c r="L3793" s="282"/>
      <c r="M3793" s="243"/>
      <c r="O3793" s="243"/>
      <c r="P3793" s="246"/>
      <c r="Q3793" s="246"/>
      <c r="R3793" s="246"/>
      <c r="S3793" s="246"/>
      <c r="T3793" s="246"/>
      <c r="U3793" s="246"/>
      <c r="V3793" s="246"/>
      <c r="W3793" s="246"/>
      <c r="X3793" s="246"/>
      <c r="Y3793" s="246"/>
      <c r="Z3793" s="246"/>
      <c r="AA3793" s="246"/>
      <c r="AB3793" s="246"/>
      <c r="AC3793" s="246"/>
      <c r="AD3793" s="246"/>
      <c r="AE3793" s="246"/>
      <c r="AF3793" s="246"/>
      <c r="AG3793" s="246"/>
      <c r="AH3793" s="246"/>
      <c r="AI3793" s="246"/>
      <c r="AJ3793" s="246"/>
      <c r="AK3793" s="246"/>
      <c r="AL3793" s="246"/>
    </row>
    <row r="3794" spans="3:38" s="47" customFormat="1" ht="38.25" customHeight="1" x14ac:dyDescent="0.25">
      <c r="C3794" s="243"/>
      <c r="H3794" s="243"/>
      <c r="L3794" s="282"/>
      <c r="M3794" s="243"/>
      <c r="O3794" s="243"/>
      <c r="P3794" s="246"/>
      <c r="Q3794" s="246"/>
      <c r="R3794" s="246"/>
      <c r="S3794" s="246"/>
      <c r="T3794" s="246"/>
      <c r="U3794" s="246"/>
      <c r="V3794" s="246"/>
      <c r="W3794" s="246"/>
      <c r="X3794" s="246"/>
      <c r="Y3794" s="246"/>
      <c r="Z3794" s="246"/>
      <c r="AA3794" s="246"/>
      <c r="AB3794" s="246"/>
      <c r="AC3794" s="246"/>
      <c r="AD3794" s="246"/>
      <c r="AE3794" s="246"/>
      <c r="AF3794" s="246"/>
      <c r="AG3794" s="246"/>
      <c r="AH3794" s="246"/>
      <c r="AI3794" s="246"/>
      <c r="AJ3794" s="246"/>
      <c r="AK3794" s="246"/>
      <c r="AL3794" s="246"/>
    </row>
    <row r="3795" spans="3:38" s="47" customFormat="1" ht="38.25" customHeight="1" x14ac:dyDescent="0.25">
      <c r="C3795" s="243"/>
      <c r="H3795" s="243"/>
      <c r="L3795" s="282"/>
      <c r="M3795" s="243"/>
      <c r="O3795" s="243"/>
      <c r="P3795" s="246"/>
      <c r="Q3795" s="246"/>
      <c r="R3795" s="246"/>
      <c r="S3795" s="246"/>
      <c r="T3795" s="246"/>
      <c r="U3795" s="246"/>
      <c r="V3795" s="246"/>
      <c r="W3795" s="246"/>
      <c r="X3795" s="246"/>
      <c r="Y3795" s="246"/>
      <c r="Z3795" s="246"/>
      <c r="AA3795" s="246"/>
      <c r="AB3795" s="246"/>
      <c r="AC3795" s="246"/>
      <c r="AD3795" s="246"/>
      <c r="AE3795" s="246"/>
      <c r="AF3795" s="246"/>
      <c r="AG3795" s="246"/>
      <c r="AH3795" s="246"/>
      <c r="AI3795" s="246"/>
      <c r="AJ3795" s="246"/>
      <c r="AK3795" s="246"/>
      <c r="AL3795" s="246"/>
    </row>
    <row r="3796" spans="3:38" s="47" customFormat="1" ht="38.25" customHeight="1" x14ac:dyDescent="0.25">
      <c r="C3796" s="243"/>
      <c r="H3796" s="243"/>
      <c r="L3796" s="282"/>
      <c r="M3796" s="243"/>
      <c r="O3796" s="243"/>
      <c r="P3796" s="246"/>
      <c r="Q3796" s="246"/>
      <c r="R3796" s="246"/>
      <c r="S3796" s="246"/>
      <c r="T3796" s="246"/>
      <c r="U3796" s="246"/>
      <c r="V3796" s="246"/>
      <c r="W3796" s="246"/>
      <c r="X3796" s="246"/>
      <c r="Y3796" s="246"/>
      <c r="Z3796" s="246"/>
      <c r="AA3796" s="246"/>
      <c r="AB3796" s="246"/>
      <c r="AC3796" s="246"/>
      <c r="AD3796" s="246"/>
      <c r="AE3796" s="246"/>
      <c r="AF3796" s="246"/>
      <c r="AG3796" s="246"/>
      <c r="AH3796" s="246"/>
      <c r="AI3796" s="246"/>
      <c r="AJ3796" s="246"/>
      <c r="AK3796" s="246"/>
      <c r="AL3796" s="246"/>
    </row>
    <row r="3797" spans="3:38" s="47" customFormat="1" ht="38.25" customHeight="1" x14ac:dyDescent="0.25">
      <c r="C3797" s="243"/>
      <c r="H3797" s="243"/>
      <c r="L3797" s="282"/>
      <c r="M3797" s="243"/>
      <c r="O3797" s="243"/>
      <c r="P3797" s="246"/>
      <c r="Q3797" s="246"/>
      <c r="R3797" s="246"/>
      <c r="S3797" s="246"/>
      <c r="T3797" s="246"/>
      <c r="U3797" s="246"/>
      <c r="V3797" s="246"/>
      <c r="W3797" s="246"/>
      <c r="X3797" s="246"/>
      <c r="Y3797" s="246"/>
      <c r="Z3797" s="246"/>
      <c r="AA3797" s="246"/>
      <c r="AB3797" s="246"/>
      <c r="AC3797" s="246"/>
      <c r="AD3797" s="246"/>
      <c r="AE3797" s="246"/>
      <c r="AF3797" s="246"/>
      <c r="AG3797" s="246"/>
      <c r="AH3797" s="246"/>
      <c r="AI3797" s="246"/>
      <c r="AJ3797" s="246"/>
      <c r="AK3797" s="246"/>
      <c r="AL3797" s="246"/>
    </row>
    <row r="3798" spans="3:38" s="47" customFormat="1" ht="38.25" customHeight="1" x14ac:dyDescent="0.25">
      <c r="C3798" s="243"/>
      <c r="H3798" s="243"/>
      <c r="L3798" s="282"/>
      <c r="M3798" s="243"/>
      <c r="O3798" s="243"/>
      <c r="P3798" s="246"/>
      <c r="Q3798" s="246"/>
      <c r="R3798" s="246"/>
      <c r="S3798" s="246"/>
      <c r="T3798" s="246"/>
      <c r="U3798" s="246"/>
      <c r="V3798" s="246"/>
      <c r="W3798" s="246"/>
      <c r="X3798" s="246"/>
      <c r="Y3798" s="246"/>
      <c r="Z3798" s="246"/>
      <c r="AA3798" s="246"/>
      <c r="AB3798" s="246"/>
      <c r="AC3798" s="246"/>
      <c r="AD3798" s="246"/>
      <c r="AE3798" s="246"/>
      <c r="AF3798" s="246"/>
      <c r="AG3798" s="246"/>
      <c r="AH3798" s="246"/>
      <c r="AI3798" s="246"/>
      <c r="AJ3798" s="246"/>
      <c r="AK3798" s="246"/>
      <c r="AL3798" s="246"/>
    </row>
    <row r="3799" spans="3:38" s="47" customFormat="1" ht="38.25" customHeight="1" x14ac:dyDescent="0.25">
      <c r="C3799" s="243"/>
      <c r="H3799" s="243"/>
      <c r="L3799" s="282"/>
      <c r="M3799" s="243"/>
      <c r="O3799" s="243"/>
      <c r="P3799" s="246"/>
      <c r="Q3799" s="246"/>
      <c r="R3799" s="246"/>
      <c r="S3799" s="246"/>
      <c r="T3799" s="246"/>
      <c r="U3799" s="246"/>
      <c r="V3799" s="246"/>
      <c r="W3799" s="246"/>
      <c r="X3799" s="246"/>
      <c r="Y3799" s="246"/>
      <c r="Z3799" s="246"/>
      <c r="AA3799" s="246"/>
      <c r="AB3799" s="246"/>
      <c r="AC3799" s="246"/>
      <c r="AD3799" s="246"/>
      <c r="AE3799" s="246"/>
      <c r="AF3799" s="246"/>
      <c r="AG3799" s="246"/>
      <c r="AH3799" s="246"/>
      <c r="AI3799" s="246"/>
      <c r="AJ3799" s="246"/>
      <c r="AK3799" s="246"/>
      <c r="AL3799" s="246"/>
    </row>
    <row r="3800" spans="3:38" s="47" customFormat="1" ht="38.25" customHeight="1" x14ac:dyDescent="0.25">
      <c r="C3800" s="243"/>
      <c r="H3800" s="243"/>
      <c r="L3800" s="282"/>
      <c r="M3800" s="243"/>
      <c r="O3800" s="243"/>
      <c r="P3800" s="246"/>
      <c r="Q3800" s="246"/>
      <c r="R3800" s="246"/>
      <c r="S3800" s="246"/>
      <c r="T3800" s="246"/>
      <c r="U3800" s="246"/>
      <c r="V3800" s="246"/>
      <c r="W3800" s="246"/>
      <c r="X3800" s="246"/>
      <c r="Y3800" s="246"/>
      <c r="Z3800" s="246"/>
      <c r="AA3800" s="246"/>
      <c r="AB3800" s="246"/>
      <c r="AC3800" s="246"/>
      <c r="AD3800" s="246"/>
      <c r="AE3800" s="246"/>
      <c r="AF3800" s="246"/>
      <c r="AG3800" s="246"/>
      <c r="AH3800" s="246"/>
      <c r="AI3800" s="246"/>
      <c r="AJ3800" s="246"/>
      <c r="AK3800" s="246"/>
      <c r="AL3800" s="246"/>
    </row>
    <row r="3801" spans="3:38" s="47" customFormat="1" ht="38.25" customHeight="1" x14ac:dyDescent="0.25">
      <c r="C3801" s="243"/>
      <c r="H3801" s="243"/>
      <c r="L3801" s="282"/>
      <c r="M3801" s="243"/>
      <c r="O3801" s="243"/>
      <c r="P3801" s="246"/>
      <c r="Q3801" s="246"/>
      <c r="R3801" s="246"/>
      <c r="S3801" s="246"/>
      <c r="T3801" s="246"/>
      <c r="U3801" s="246"/>
      <c r="V3801" s="246"/>
      <c r="W3801" s="246"/>
      <c r="X3801" s="246"/>
      <c r="Y3801" s="246"/>
      <c r="Z3801" s="246"/>
      <c r="AA3801" s="246"/>
      <c r="AB3801" s="246"/>
      <c r="AC3801" s="246"/>
      <c r="AD3801" s="246"/>
      <c r="AE3801" s="246"/>
      <c r="AF3801" s="246"/>
      <c r="AG3801" s="246"/>
      <c r="AH3801" s="246"/>
      <c r="AI3801" s="246"/>
      <c r="AJ3801" s="246"/>
      <c r="AK3801" s="246"/>
      <c r="AL3801" s="246"/>
    </row>
    <row r="3802" spans="3:38" s="47" customFormat="1" ht="38.25" customHeight="1" x14ac:dyDescent="0.25">
      <c r="C3802" s="243"/>
      <c r="H3802" s="243"/>
      <c r="L3802" s="282"/>
      <c r="M3802" s="243"/>
      <c r="O3802" s="243"/>
      <c r="P3802" s="246"/>
      <c r="Q3802" s="246"/>
      <c r="R3802" s="246"/>
      <c r="S3802" s="246"/>
      <c r="T3802" s="246"/>
      <c r="U3802" s="246"/>
      <c r="V3802" s="246"/>
      <c r="W3802" s="246"/>
      <c r="X3802" s="246"/>
      <c r="Y3802" s="246"/>
      <c r="Z3802" s="246"/>
      <c r="AA3802" s="246"/>
      <c r="AB3802" s="246"/>
      <c r="AC3802" s="246"/>
      <c r="AD3802" s="246"/>
      <c r="AE3802" s="246"/>
      <c r="AF3802" s="246"/>
      <c r="AG3802" s="246"/>
      <c r="AH3802" s="246"/>
      <c r="AI3802" s="246"/>
      <c r="AJ3802" s="246"/>
      <c r="AK3802" s="246"/>
      <c r="AL3802" s="246"/>
    </row>
    <row r="3803" spans="3:38" s="47" customFormat="1" ht="38.25" customHeight="1" x14ac:dyDescent="0.25">
      <c r="C3803" s="243"/>
      <c r="H3803" s="243"/>
      <c r="L3803" s="282"/>
      <c r="M3803" s="243"/>
      <c r="O3803" s="243"/>
      <c r="P3803" s="246"/>
      <c r="Q3803" s="246"/>
      <c r="R3803" s="246"/>
      <c r="S3803" s="246"/>
      <c r="T3803" s="246"/>
      <c r="U3803" s="246"/>
      <c r="V3803" s="246"/>
      <c r="W3803" s="246"/>
      <c r="X3803" s="246"/>
      <c r="Y3803" s="246"/>
      <c r="Z3803" s="246"/>
      <c r="AA3803" s="246"/>
      <c r="AB3803" s="246"/>
      <c r="AC3803" s="246"/>
      <c r="AD3803" s="246"/>
      <c r="AE3803" s="246"/>
      <c r="AF3803" s="246"/>
      <c r="AG3803" s="246"/>
      <c r="AH3803" s="246"/>
      <c r="AI3803" s="246"/>
      <c r="AJ3803" s="246"/>
      <c r="AK3803" s="246"/>
      <c r="AL3803" s="246"/>
    </row>
    <row r="3804" spans="3:38" s="47" customFormat="1" ht="38.25" customHeight="1" x14ac:dyDescent="0.25">
      <c r="C3804" s="243"/>
      <c r="H3804" s="243"/>
      <c r="L3804" s="282"/>
      <c r="M3804" s="243"/>
      <c r="O3804" s="243"/>
      <c r="P3804" s="246"/>
      <c r="Q3804" s="246"/>
      <c r="R3804" s="246"/>
      <c r="S3804" s="246"/>
      <c r="T3804" s="246"/>
      <c r="U3804" s="246"/>
      <c r="V3804" s="246"/>
      <c r="W3804" s="246"/>
      <c r="X3804" s="246"/>
      <c r="Y3804" s="246"/>
      <c r="Z3804" s="246"/>
      <c r="AA3804" s="246"/>
      <c r="AB3804" s="246"/>
      <c r="AC3804" s="246"/>
      <c r="AD3804" s="246"/>
      <c r="AE3804" s="246"/>
      <c r="AF3804" s="246"/>
      <c r="AG3804" s="246"/>
      <c r="AH3804" s="246"/>
      <c r="AI3804" s="246"/>
      <c r="AJ3804" s="246"/>
      <c r="AK3804" s="246"/>
      <c r="AL3804" s="246"/>
    </row>
    <row r="3805" spans="3:38" s="47" customFormat="1" ht="38.25" customHeight="1" x14ac:dyDescent="0.25">
      <c r="C3805" s="243"/>
      <c r="H3805" s="243"/>
      <c r="L3805" s="282"/>
      <c r="M3805" s="243"/>
      <c r="O3805" s="243"/>
      <c r="P3805" s="246"/>
      <c r="Q3805" s="246"/>
      <c r="R3805" s="246"/>
      <c r="S3805" s="246"/>
      <c r="T3805" s="246"/>
      <c r="U3805" s="246"/>
      <c r="V3805" s="246"/>
      <c r="W3805" s="246"/>
      <c r="X3805" s="246"/>
      <c r="Y3805" s="246"/>
      <c r="Z3805" s="246"/>
      <c r="AA3805" s="246"/>
      <c r="AB3805" s="246"/>
      <c r="AC3805" s="246"/>
      <c r="AD3805" s="246"/>
      <c r="AE3805" s="246"/>
      <c r="AF3805" s="246"/>
      <c r="AG3805" s="246"/>
      <c r="AH3805" s="246"/>
      <c r="AI3805" s="246"/>
      <c r="AJ3805" s="246"/>
      <c r="AK3805" s="246"/>
      <c r="AL3805" s="246"/>
    </row>
    <row r="3806" spans="3:38" s="47" customFormat="1" ht="38.25" customHeight="1" x14ac:dyDescent="0.25">
      <c r="C3806" s="243"/>
      <c r="H3806" s="243"/>
      <c r="L3806" s="282"/>
      <c r="M3806" s="243"/>
      <c r="O3806" s="243"/>
      <c r="P3806" s="246"/>
      <c r="Q3806" s="246"/>
      <c r="R3806" s="246"/>
      <c r="S3806" s="246"/>
      <c r="T3806" s="246"/>
      <c r="U3806" s="246"/>
      <c r="V3806" s="246"/>
      <c r="W3806" s="246"/>
      <c r="X3806" s="246"/>
      <c r="Y3806" s="246"/>
      <c r="Z3806" s="246"/>
      <c r="AA3806" s="246"/>
      <c r="AB3806" s="246"/>
      <c r="AC3806" s="246"/>
      <c r="AD3806" s="246"/>
      <c r="AE3806" s="246"/>
      <c r="AF3806" s="246"/>
      <c r="AG3806" s="246"/>
      <c r="AH3806" s="246"/>
      <c r="AI3806" s="246"/>
      <c r="AJ3806" s="246"/>
      <c r="AK3806" s="246"/>
      <c r="AL3806" s="246"/>
    </row>
    <row r="3807" spans="3:38" s="47" customFormat="1" ht="38.25" customHeight="1" x14ac:dyDescent="0.25">
      <c r="C3807" s="243"/>
      <c r="H3807" s="243"/>
      <c r="L3807" s="282"/>
      <c r="M3807" s="243"/>
      <c r="O3807" s="243"/>
      <c r="P3807" s="246"/>
      <c r="Q3807" s="246"/>
      <c r="R3807" s="246"/>
      <c r="S3807" s="246"/>
      <c r="T3807" s="246"/>
      <c r="U3807" s="246"/>
      <c r="V3807" s="246"/>
      <c r="W3807" s="246"/>
      <c r="X3807" s="246"/>
      <c r="Y3807" s="246"/>
      <c r="Z3807" s="246"/>
      <c r="AA3807" s="246"/>
      <c r="AB3807" s="246"/>
      <c r="AC3807" s="246"/>
      <c r="AD3807" s="246"/>
      <c r="AE3807" s="246"/>
      <c r="AF3807" s="246"/>
      <c r="AG3807" s="246"/>
      <c r="AH3807" s="246"/>
      <c r="AI3807" s="246"/>
      <c r="AJ3807" s="246"/>
      <c r="AK3807" s="246"/>
      <c r="AL3807" s="246"/>
    </row>
    <row r="3808" spans="3:38" s="47" customFormat="1" ht="38.25" customHeight="1" x14ac:dyDescent="0.25">
      <c r="C3808" s="243"/>
      <c r="H3808" s="243"/>
      <c r="L3808" s="282"/>
      <c r="M3808" s="243"/>
      <c r="O3808" s="243"/>
      <c r="P3808" s="246"/>
      <c r="Q3808" s="246"/>
      <c r="R3808" s="246"/>
      <c r="S3808" s="246"/>
      <c r="T3808" s="246"/>
      <c r="U3808" s="246"/>
      <c r="V3808" s="246"/>
      <c r="W3808" s="246"/>
      <c r="X3808" s="246"/>
      <c r="Y3808" s="246"/>
      <c r="Z3808" s="246"/>
      <c r="AA3808" s="246"/>
      <c r="AB3808" s="246"/>
      <c r="AC3808" s="246"/>
      <c r="AD3808" s="246"/>
      <c r="AE3808" s="246"/>
      <c r="AF3808" s="246"/>
      <c r="AG3808" s="246"/>
      <c r="AH3808" s="246"/>
      <c r="AI3808" s="246"/>
      <c r="AJ3808" s="246"/>
      <c r="AK3808" s="246"/>
      <c r="AL3808" s="246"/>
    </row>
    <row r="3809" spans="3:38" s="47" customFormat="1" ht="38.25" customHeight="1" x14ac:dyDescent="0.25">
      <c r="C3809" s="243"/>
      <c r="H3809" s="243"/>
      <c r="L3809" s="282"/>
      <c r="M3809" s="243"/>
      <c r="O3809" s="243"/>
      <c r="P3809" s="246"/>
      <c r="Q3809" s="246"/>
      <c r="R3809" s="246"/>
      <c r="S3809" s="246"/>
      <c r="T3809" s="246"/>
      <c r="U3809" s="246"/>
      <c r="V3809" s="246"/>
      <c r="W3809" s="246"/>
      <c r="X3809" s="246"/>
      <c r="Y3809" s="246"/>
      <c r="Z3809" s="246"/>
      <c r="AA3809" s="246"/>
      <c r="AB3809" s="246"/>
      <c r="AC3809" s="246"/>
      <c r="AD3809" s="246"/>
      <c r="AE3809" s="246"/>
      <c r="AF3809" s="246"/>
      <c r="AG3809" s="246"/>
      <c r="AH3809" s="246"/>
      <c r="AI3809" s="246"/>
      <c r="AJ3809" s="246"/>
      <c r="AK3809" s="246"/>
      <c r="AL3809" s="246"/>
    </row>
    <row r="3810" spans="3:38" s="47" customFormat="1" ht="38.25" customHeight="1" x14ac:dyDescent="0.25">
      <c r="C3810" s="243"/>
      <c r="H3810" s="243"/>
      <c r="L3810" s="282"/>
      <c r="M3810" s="243"/>
      <c r="O3810" s="243"/>
      <c r="P3810" s="246"/>
      <c r="Q3810" s="246"/>
      <c r="R3810" s="246"/>
      <c r="S3810" s="246"/>
      <c r="T3810" s="246"/>
      <c r="U3810" s="246"/>
      <c r="V3810" s="246"/>
      <c r="W3810" s="246"/>
      <c r="X3810" s="246"/>
      <c r="Y3810" s="246"/>
      <c r="Z3810" s="246"/>
      <c r="AA3810" s="246"/>
      <c r="AB3810" s="246"/>
      <c r="AC3810" s="246"/>
      <c r="AD3810" s="246"/>
      <c r="AE3810" s="246"/>
      <c r="AF3810" s="246"/>
      <c r="AG3810" s="246"/>
      <c r="AH3810" s="246"/>
      <c r="AI3810" s="246"/>
      <c r="AJ3810" s="246"/>
      <c r="AK3810" s="246"/>
      <c r="AL3810" s="246"/>
    </row>
    <row r="3811" spans="3:38" s="47" customFormat="1" ht="38.25" customHeight="1" x14ac:dyDescent="0.25">
      <c r="C3811" s="243"/>
      <c r="H3811" s="243"/>
      <c r="L3811" s="282"/>
      <c r="M3811" s="243"/>
      <c r="O3811" s="243"/>
      <c r="P3811" s="246"/>
      <c r="Q3811" s="246"/>
      <c r="R3811" s="246"/>
      <c r="S3811" s="246"/>
      <c r="T3811" s="246"/>
      <c r="U3811" s="246"/>
      <c r="V3811" s="246"/>
      <c r="W3811" s="246"/>
      <c r="X3811" s="246"/>
      <c r="Y3811" s="246"/>
      <c r="Z3811" s="246"/>
      <c r="AA3811" s="246"/>
      <c r="AB3811" s="246"/>
      <c r="AC3811" s="246"/>
      <c r="AD3811" s="246"/>
      <c r="AE3811" s="246"/>
      <c r="AF3811" s="246"/>
      <c r="AG3811" s="246"/>
      <c r="AH3811" s="246"/>
      <c r="AI3811" s="246"/>
      <c r="AJ3811" s="246"/>
      <c r="AK3811" s="246"/>
      <c r="AL3811" s="246"/>
    </row>
    <row r="3812" spans="3:38" s="47" customFormat="1" ht="38.25" customHeight="1" x14ac:dyDescent="0.25">
      <c r="C3812" s="243"/>
      <c r="H3812" s="243"/>
      <c r="L3812" s="282"/>
      <c r="M3812" s="243"/>
      <c r="O3812" s="243"/>
      <c r="P3812" s="246"/>
      <c r="Q3812" s="246"/>
      <c r="R3812" s="246"/>
      <c r="S3812" s="246"/>
      <c r="T3812" s="246"/>
      <c r="U3812" s="246"/>
      <c r="V3812" s="246"/>
      <c r="W3812" s="246"/>
      <c r="X3812" s="246"/>
      <c r="Y3812" s="246"/>
      <c r="Z3812" s="246"/>
      <c r="AA3812" s="246"/>
      <c r="AB3812" s="246"/>
      <c r="AC3812" s="246"/>
      <c r="AD3812" s="246"/>
      <c r="AE3812" s="246"/>
      <c r="AF3812" s="246"/>
      <c r="AG3812" s="246"/>
      <c r="AH3812" s="246"/>
      <c r="AI3812" s="246"/>
      <c r="AJ3812" s="246"/>
      <c r="AK3812" s="246"/>
      <c r="AL3812" s="246"/>
    </row>
    <row r="3813" spans="3:38" s="47" customFormat="1" ht="38.25" customHeight="1" x14ac:dyDescent="0.25">
      <c r="C3813" s="243"/>
      <c r="H3813" s="243"/>
      <c r="L3813" s="282"/>
      <c r="M3813" s="243"/>
      <c r="O3813" s="243"/>
      <c r="P3813" s="246"/>
      <c r="Q3813" s="246"/>
      <c r="R3813" s="246"/>
      <c r="S3813" s="246"/>
      <c r="T3813" s="246"/>
      <c r="U3813" s="246"/>
      <c r="V3813" s="246"/>
      <c r="W3813" s="246"/>
      <c r="X3813" s="246"/>
      <c r="Y3813" s="246"/>
      <c r="Z3813" s="246"/>
      <c r="AA3813" s="246"/>
      <c r="AB3813" s="246"/>
      <c r="AC3813" s="246"/>
      <c r="AD3813" s="246"/>
      <c r="AE3813" s="246"/>
      <c r="AF3813" s="246"/>
      <c r="AG3813" s="246"/>
      <c r="AH3813" s="246"/>
      <c r="AI3813" s="246"/>
      <c r="AJ3813" s="246"/>
      <c r="AK3813" s="246"/>
      <c r="AL3813" s="246"/>
    </row>
    <row r="3814" spans="3:38" s="47" customFormat="1" ht="38.25" customHeight="1" x14ac:dyDescent="0.25">
      <c r="C3814" s="243"/>
      <c r="H3814" s="243"/>
      <c r="L3814" s="282"/>
      <c r="M3814" s="243"/>
      <c r="O3814" s="243"/>
      <c r="P3814" s="246"/>
      <c r="Q3814" s="246"/>
      <c r="R3814" s="246"/>
      <c r="S3814" s="246"/>
      <c r="T3814" s="246"/>
      <c r="U3814" s="246"/>
      <c r="V3814" s="246"/>
      <c r="W3814" s="246"/>
      <c r="X3814" s="246"/>
      <c r="Y3814" s="246"/>
      <c r="Z3814" s="246"/>
      <c r="AA3814" s="246"/>
      <c r="AB3814" s="246"/>
      <c r="AC3814" s="246"/>
      <c r="AD3814" s="246"/>
      <c r="AE3814" s="246"/>
      <c r="AF3814" s="246"/>
      <c r="AG3814" s="246"/>
      <c r="AH3814" s="246"/>
      <c r="AI3814" s="246"/>
      <c r="AJ3814" s="246"/>
      <c r="AK3814" s="246"/>
      <c r="AL3814" s="246"/>
    </row>
    <row r="3815" spans="3:38" s="47" customFormat="1" ht="38.25" customHeight="1" x14ac:dyDescent="0.25">
      <c r="C3815" s="243"/>
      <c r="H3815" s="243"/>
      <c r="L3815" s="282"/>
      <c r="M3815" s="243"/>
      <c r="O3815" s="243"/>
      <c r="P3815" s="246"/>
      <c r="Q3815" s="246"/>
      <c r="R3815" s="246"/>
      <c r="S3815" s="246"/>
      <c r="T3815" s="246"/>
      <c r="U3815" s="246"/>
      <c r="V3815" s="246"/>
      <c r="W3815" s="246"/>
      <c r="X3815" s="246"/>
      <c r="Y3815" s="246"/>
      <c r="Z3815" s="246"/>
      <c r="AA3815" s="246"/>
      <c r="AB3815" s="246"/>
      <c r="AC3815" s="246"/>
      <c r="AD3815" s="246"/>
      <c r="AE3815" s="246"/>
      <c r="AF3815" s="246"/>
      <c r="AG3815" s="246"/>
      <c r="AH3815" s="246"/>
      <c r="AI3815" s="246"/>
      <c r="AJ3815" s="246"/>
      <c r="AK3815" s="246"/>
      <c r="AL3815" s="246"/>
    </row>
    <row r="3816" spans="3:38" s="47" customFormat="1" ht="38.25" customHeight="1" x14ac:dyDescent="0.25">
      <c r="C3816" s="243"/>
      <c r="H3816" s="243"/>
      <c r="L3816" s="282"/>
      <c r="M3816" s="243"/>
      <c r="O3816" s="243"/>
      <c r="P3816" s="246"/>
      <c r="Q3816" s="246"/>
      <c r="R3816" s="246"/>
      <c r="S3816" s="246"/>
      <c r="T3816" s="246"/>
      <c r="U3816" s="246"/>
      <c r="V3816" s="246"/>
      <c r="W3816" s="246"/>
      <c r="X3816" s="246"/>
      <c r="Y3816" s="246"/>
      <c r="Z3816" s="246"/>
      <c r="AA3816" s="246"/>
      <c r="AB3816" s="246"/>
      <c r="AC3816" s="246"/>
      <c r="AD3816" s="246"/>
      <c r="AE3816" s="246"/>
      <c r="AF3816" s="246"/>
      <c r="AG3816" s="246"/>
      <c r="AH3816" s="246"/>
      <c r="AI3816" s="246"/>
      <c r="AJ3816" s="246"/>
      <c r="AK3816" s="246"/>
      <c r="AL3816" s="246"/>
    </row>
    <row r="3817" spans="3:38" s="47" customFormat="1" ht="38.25" customHeight="1" x14ac:dyDescent="0.25">
      <c r="C3817" s="243"/>
      <c r="H3817" s="243"/>
      <c r="L3817" s="282"/>
      <c r="M3817" s="243"/>
      <c r="O3817" s="243"/>
      <c r="P3817" s="246"/>
      <c r="Q3817" s="246"/>
      <c r="R3817" s="246"/>
      <c r="S3817" s="246"/>
      <c r="T3817" s="246"/>
      <c r="U3817" s="246"/>
      <c r="V3817" s="246"/>
      <c r="W3817" s="246"/>
      <c r="X3817" s="246"/>
      <c r="Y3817" s="246"/>
      <c r="Z3817" s="246"/>
      <c r="AA3817" s="246"/>
      <c r="AB3817" s="246"/>
      <c r="AC3817" s="246"/>
      <c r="AD3817" s="246"/>
      <c r="AE3817" s="246"/>
      <c r="AF3817" s="246"/>
      <c r="AG3817" s="246"/>
      <c r="AH3817" s="246"/>
      <c r="AI3817" s="246"/>
      <c r="AJ3817" s="246"/>
      <c r="AK3817" s="246"/>
      <c r="AL3817" s="246"/>
    </row>
    <row r="3818" spans="3:38" s="47" customFormat="1" ht="38.25" customHeight="1" x14ac:dyDescent="0.25">
      <c r="C3818" s="243"/>
      <c r="H3818" s="243"/>
      <c r="L3818" s="282"/>
      <c r="M3818" s="243"/>
      <c r="O3818" s="243"/>
      <c r="P3818" s="246"/>
      <c r="Q3818" s="246"/>
      <c r="R3818" s="246"/>
      <c r="S3818" s="246"/>
      <c r="T3818" s="246"/>
      <c r="U3818" s="246"/>
      <c r="V3818" s="246"/>
      <c r="W3818" s="246"/>
      <c r="X3818" s="246"/>
      <c r="Y3818" s="246"/>
      <c r="Z3818" s="246"/>
      <c r="AA3818" s="246"/>
      <c r="AB3818" s="246"/>
      <c r="AC3818" s="246"/>
      <c r="AD3818" s="246"/>
      <c r="AE3818" s="246"/>
      <c r="AF3818" s="246"/>
      <c r="AG3818" s="246"/>
      <c r="AH3818" s="246"/>
      <c r="AI3818" s="246"/>
      <c r="AJ3818" s="246"/>
      <c r="AK3818" s="246"/>
      <c r="AL3818" s="246"/>
    </row>
    <row r="3819" spans="3:38" s="47" customFormat="1" ht="38.25" customHeight="1" x14ac:dyDescent="0.25">
      <c r="C3819" s="243"/>
      <c r="H3819" s="243"/>
      <c r="L3819" s="282"/>
      <c r="M3819" s="243"/>
      <c r="O3819" s="243"/>
      <c r="P3819" s="246"/>
      <c r="Q3819" s="246"/>
      <c r="R3819" s="246"/>
      <c r="S3819" s="246"/>
      <c r="T3819" s="246"/>
      <c r="U3819" s="246"/>
      <c r="V3819" s="246"/>
      <c r="W3819" s="246"/>
      <c r="X3819" s="246"/>
      <c r="Y3819" s="246"/>
      <c r="Z3819" s="246"/>
      <c r="AA3819" s="246"/>
      <c r="AB3819" s="246"/>
      <c r="AC3819" s="246"/>
      <c r="AD3819" s="246"/>
      <c r="AE3819" s="246"/>
      <c r="AF3819" s="246"/>
      <c r="AG3819" s="246"/>
      <c r="AH3819" s="246"/>
      <c r="AI3819" s="246"/>
      <c r="AJ3819" s="246"/>
      <c r="AK3819" s="246"/>
      <c r="AL3819" s="246"/>
    </row>
    <row r="3820" spans="3:38" s="47" customFormat="1" ht="38.25" customHeight="1" x14ac:dyDescent="0.25">
      <c r="C3820" s="243"/>
      <c r="H3820" s="243"/>
      <c r="L3820" s="282"/>
      <c r="M3820" s="243"/>
      <c r="O3820" s="243"/>
      <c r="P3820" s="246"/>
      <c r="Q3820" s="246"/>
      <c r="R3820" s="246"/>
      <c r="S3820" s="246"/>
      <c r="T3820" s="246"/>
      <c r="U3820" s="246"/>
      <c r="V3820" s="246"/>
      <c r="W3820" s="246"/>
      <c r="X3820" s="246"/>
      <c r="Y3820" s="246"/>
      <c r="Z3820" s="246"/>
      <c r="AA3820" s="246"/>
      <c r="AB3820" s="246"/>
      <c r="AC3820" s="246"/>
      <c r="AD3820" s="246"/>
      <c r="AE3820" s="246"/>
      <c r="AF3820" s="246"/>
      <c r="AG3820" s="246"/>
      <c r="AH3820" s="246"/>
      <c r="AI3820" s="246"/>
      <c r="AJ3820" s="246"/>
      <c r="AK3820" s="246"/>
      <c r="AL3820" s="246"/>
    </row>
    <row r="3821" spans="3:38" s="47" customFormat="1" ht="38.25" customHeight="1" x14ac:dyDescent="0.25">
      <c r="C3821" s="243"/>
      <c r="H3821" s="243"/>
      <c r="L3821" s="282"/>
      <c r="M3821" s="243"/>
      <c r="O3821" s="243"/>
      <c r="P3821" s="246"/>
      <c r="Q3821" s="246"/>
      <c r="R3821" s="246"/>
      <c r="S3821" s="246"/>
      <c r="T3821" s="246"/>
      <c r="U3821" s="246"/>
      <c r="V3821" s="246"/>
      <c r="W3821" s="246"/>
      <c r="X3821" s="246"/>
      <c r="Y3821" s="246"/>
      <c r="Z3821" s="246"/>
      <c r="AA3821" s="246"/>
      <c r="AB3821" s="246"/>
      <c r="AC3821" s="246"/>
      <c r="AD3821" s="246"/>
      <c r="AE3821" s="246"/>
      <c r="AF3821" s="246"/>
      <c r="AG3821" s="246"/>
      <c r="AH3821" s="246"/>
      <c r="AI3821" s="246"/>
      <c r="AJ3821" s="246"/>
      <c r="AK3821" s="246"/>
      <c r="AL3821" s="246"/>
    </row>
    <row r="3822" spans="3:38" s="47" customFormat="1" ht="38.25" customHeight="1" x14ac:dyDescent="0.25">
      <c r="C3822" s="243"/>
      <c r="H3822" s="243"/>
      <c r="L3822" s="282"/>
      <c r="M3822" s="243"/>
      <c r="O3822" s="243"/>
      <c r="P3822" s="246"/>
      <c r="Q3822" s="246"/>
      <c r="R3822" s="246"/>
      <c r="S3822" s="246"/>
      <c r="T3822" s="246"/>
      <c r="U3822" s="246"/>
      <c r="V3822" s="246"/>
      <c r="W3822" s="246"/>
      <c r="X3822" s="246"/>
      <c r="Y3822" s="246"/>
      <c r="Z3822" s="246"/>
      <c r="AA3822" s="246"/>
      <c r="AB3822" s="246"/>
      <c r="AC3822" s="246"/>
      <c r="AD3822" s="246"/>
      <c r="AE3822" s="246"/>
      <c r="AF3822" s="246"/>
      <c r="AG3822" s="246"/>
      <c r="AH3822" s="246"/>
      <c r="AI3822" s="246"/>
      <c r="AJ3822" s="246"/>
      <c r="AK3822" s="246"/>
      <c r="AL3822" s="246"/>
    </row>
    <row r="3823" spans="3:38" s="47" customFormat="1" ht="38.25" customHeight="1" x14ac:dyDescent="0.25">
      <c r="C3823" s="243"/>
      <c r="H3823" s="243"/>
      <c r="L3823" s="282"/>
      <c r="M3823" s="243"/>
      <c r="O3823" s="243"/>
      <c r="P3823" s="246"/>
      <c r="Q3823" s="246"/>
      <c r="R3823" s="246"/>
      <c r="S3823" s="246"/>
      <c r="T3823" s="246"/>
      <c r="U3823" s="246"/>
      <c r="V3823" s="246"/>
      <c r="W3823" s="246"/>
      <c r="X3823" s="246"/>
      <c r="Y3823" s="246"/>
      <c r="Z3823" s="246"/>
      <c r="AA3823" s="246"/>
      <c r="AB3823" s="246"/>
      <c r="AC3823" s="246"/>
      <c r="AD3823" s="246"/>
      <c r="AE3823" s="246"/>
      <c r="AF3823" s="246"/>
      <c r="AG3823" s="246"/>
      <c r="AH3823" s="246"/>
      <c r="AI3823" s="246"/>
      <c r="AJ3823" s="246"/>
      <c r="AK3823" s="246"/>
      <c r="AL3823" s="246"/>
    </row>
    <row r="3824" spans="3:38" s="47" customFormat="1" ht="38.25" customHeight="1" x14ac:dyDescent="0.25">
      <c r="C3824" s="243"/>
      <c r="H3824" s="243"/>
      <c r="L3824" s="282"/>
      <c r="M3824" s="243"/>
      <c r="O3824" s="243"/>
      <c r="P3824" s="246"/>
      <c r="Q3824" s="246"/>
      <c r="R3824" s="246"/>
      <c r="S3824" s="246"/>
      <c r="T3824" s="246"/>
      <c r="U3824" s="246"/>
      <c r="V3824" s="246"/>
      <c r="W3824" s="246"/>
      <c r="X3824" s="246"/>
      <c r="Y3824" s="246"/>
      <c r="Z3824" s="246"/>
      <c r="AA3824" s="246"/>
      <c r="AB3824" s="246"/>
      <c r="AC3824" s="246"/>
      <c r="AD3824" s="246"/>
      <c r="AE3824" s="246"/>
      <c r="AF3824" s="246"/>
      <c r="AG3824" s="246"/>
      <c r="AH3824" s="246"/>
      <c r="AI3824" s="246"/>
      <c r="AJ3824" s="246"/>
      <c r="AK3824" s="246"/>
      <c r="AL3824" s="246"/>
    </row>
    <row r="3825" spans="3:38" s="47" customFormat="1" ht="38.25" customHeight="1" x14ac:dyDescent="0.25">
      <c r="C3825" s="243"/>
      <c r="H3825" s="243"/>
      <c r="L3825" s="282"/>
      <c r="M3825" s="243"/>
      <c r="O3825" s="243"/>
      <c r="P3825" s="246"/>
      <c r="Q3825" s="246"/>
      <c r="R3825" s="246"/>
      <c r="S3825" s="246"/>
      <c r="T3825" s="246"/>
      <c r="U3825" s="246"/>
      <c r="V3825" s="246"/>
      <c r="W3825" s="246"/>
      <c r="X3825" s="246"/>
      <c r="Y3825" s="246"/>
      <c r="Z3825" s="246"/>
      <c r="AA3825" s="246"/>
      <c r="AB3825" s="246"/>
      <c r="AC3825" s="246"/>
      <c r="AD3825" s="246"/>
      <c r="AE3825" s="246"/>
      <c r="AF3825" s="246"/>
      <c r="AG3825" s="246"/>
      <c r="AH3825" s="246"/>
      <c r="AI3825" s="246"/>
      <c r="AJ3825" s="246"/>
      <c r="AK3825" s="246"/>
      <c r="AL3825" s="246"/>
    </row>
    <row r="3826" spans="3:38" s="47" customFormat="1" ht="38.25" customHeight="1" x14ac:dyDescent="0.25">
      <c r="C3826" s="243"/>
      <c r="H3826" s="243"/>
      <c r="L3826" s="282"/>
      <c r="M3826" s="243"/>
      <c r="O3826" s="243"/>
      <c r="P3826" s="246"/>
      <c r="Q3826" s="246"/>
      <c r="R3826" s="246"/>
      <c r="S3826" s="246"/>
      <c r="T3826" s="246"/>
      <c r="U3826" s="246"/>
      <c r="V3826" s="246"/>
      <c r="W3826" s="246"/>
      <c r="X3826" s="246"/>
      <c r="Y3826" s="246"/>
      <c r="Z3826" s="246"/>
      <c r="AA3826" s="246"/>
      <c r="AB3826" s="246"/>
      <c r="AC3826" s="246"/>
      <c r="AD3826" s="246"/>
      <c r="AE3826" s="246"/>
      <c r="AF3826" s="246"/>
      <c r="AG3826" s="246"/>
      <c r="AH3826" s="246"/>
      <c r="AI3826" s="246"/>
      <c r="AJ3826" s="246"/>
      <c r="AK3826" s="246"/>
      <c r="AL3826" s="246"/>
    </row>
    <row r="3827" spans="3:38" s="47" customFormat="1" ht="38.25" customHeight="1" x14ac:dyDescent="0.25">
      <c r="C3827" s="243"/>
      <c r="H3827" s="243"/>
      <c r="L3827" s="282"/>
      <c r="M3827" s="243"/>
      <c r="O3827" s="243"/>
      <c r="P3827" s="246"/>
      <c r="Q3827" s="246"/>
      <c r="R3827" s="246"/>
      <c r="S3827" s="246"/>
      <c r="T3827" s="246"/>
      <c r="U3827" s="246"/>
      <c r="V3827" s="246"/>
      <c r="W3827" s="246"/>
      <c r="X3827" s="246"/>
      <c r="Y3827" s="246"/>
      <c r="Z3827" s="246"/>
      <c r="AA3827" s="246"/>
      <c r="AB3827" s="246"/>
      <c r="AC3827" s="246"/>
      <c r="AD3827" s="246"/>
      <c r="AE3827" s="246"/>
      <c r="AF3827" s="246"/>
      <c r="AG3827" s="246"/>
      <c r="AH3827" s="246"/>
      <c r="AI3827" s="246"/>
      <c r="AJ3827" s="246"/>
      <c r="AK3827" s="246"/>
      <c r="AL3827" s="246"/>
    </row>
    <row r="3828" spans="3:38" s="47" customFormat="1" ht="38.25" customHeight="1" x14ac:dyDescent="0.25">
      <c r="C3828" s="243"/>
      <c r="H3828" s="243"/>
      <c r="L3828" s="282"/>
      <c r="M3828" s="243"/>
      <c r="O3828" s="243"/>
      <c r="P3828" s="246"/>
      <c r="Q3828" s="246"/>
      <c r="R3828" s="246"/>
      <c r="S3828" s="246"/>
      <c r="T3828" s="246"/>
      <c r="U3828" s="246"/>
      <c r="V3828" s="246"/>
      <c r="W3828" s="246"/>
      <c r="X3828" s="246"/>
      <c r="Y3828" s="246"/>
      <c r="Z3828" s="246"/>
      <c r="AA3828" s="246"/>
      <c r="AB3828" s="246"/>
      <c r="AC3828" s="246"/>
      <c r="AD3828" s="246"/>
      <c r="AE3828" s="246"/>
      <c r="AF3828" s="246"/>
      <c r="AG3828" s="246"/>
      <c r="AH3828" s="246"/>
      <c r="AI3828" s="246"/>
      <c r="AJ3828" s="246"/>
      <c r="AK3828" s="246"/>
      <c r="AL3828" s="246"/>
    </row>
    <row r="3829" spans="3:38" s="47" customFormat="1" ht="38.25" customHeight="1" x14ac:dyDescent="0.25">
      <c r="C3829" s="243"/>
      <c r="H3829" s="243"/>
      <c r="L3829" s="282"/>
      <c r="M3829" s="243"/>
      <c r="O3829" s="243"/>
      <c r="P3829" s="246"/>
      <c r="Q3829" s="246"/>
      <c r="R3829" s="246"/>
      <c r="S3829" s="246"/>
      <c r="T3829" s="246"/>
      <c r="U3829" s="246"/>
      <c r="V3829" s="246"/>
      <c r="W3829" s="246"/>
      <c r="X3829" s="246"/>
      <c r="Y3829" s="246"/>
      <c r="Z3829" s="246"/>
      <c r="AA3829" s="246"/>
      <c r="AB3829" s="246"/>
      <c r="AC3829" s="246"/>
      <c r="AD3829" s="246"/>
      <c r="AE3829" s="246"/>
      <c r="AF3829" s="246"/>
      <c r="AG3829" s="246"/>
      <c r="AH3829" s="246"/>
      <c r="AI3829" s="246"/>
      <c r="AJ3829" s="246"/>
      <c r="AK3829" s="246"/>
      <c r="AL3829" s="246"/>
    </row>
    <row r="3830" spans="3:38" s="47" customFormat="1" ht="38.25" customHeight="1" x14ac:dyDescent="0.25">
      <c r="C3830" s="243"/>
      <c r="H3830" s="243"/>
      <c r="L3830" s="282"/>
      <c r="M3830" s="243"/>
      <c r="O3830" s="243"/>
      <c r="P3830" s="246"/>
      <c r="Q3830" s="246"/>
      <c r="R3830" s="246"/>
      <c r="S3830" s="246"/>
      <c r="T3830" s="246"/>
      <c r="U3830" s="246"/>
      <c r="V3830" s="246"/>
      <c r="W3830" s="246"/>
      <c r="X3830" s="246"/>
      <c r="Y3830" s="246"/>
      <c r="Z3830" s="246"/>
      <c r="AA3830" s="246"/>
      <c r="AB3830" s="246"/>
      <c r="AC3830" s="246"/>
      <c r="AD3830" s="246"/>
      <c r="AE3830" s="246"/>
      <c r="AF3830" s="246"/>
      <c r="AG3830" s="246"/>
      <c r="AH3830" s="246"/>
      <c r="AI3830" s="246"/>
      <c r="AJ3830" s="246"/>
      <c r="AK3830" s="246"/>
      <c r="AL3830" s="246"/>
    </row>
    <row r="3831" spans="3:38" s="47" customFormat="1" ht="38.25" customHeight="1" x14ac:dyDescent="0.25">
      <c r="C3831" s="243"/>
      <c r="H3831" s="243"/>
      <c r="L3831" s="282"/>
      <c r="M3831" s="243"/>
      <c r="O3831" s="243"/>
      <c r="P3831" s="246"/>
      <c r="Q3831" s="246"/>
      <c r="R3831" s="246"/>
      <c r="S3831" s="246"/>
      <c r="T3831" s="246"/>
      <c r="U3831" s="246"/>
      <c r="V3831" s="246"/>
      <c r="W3831" s="246"/>
      <c r="X3831" s="246"/>
      <c r="Y3831" s="246"/>
      <c r="Z3831" s="246"/>
      <c r="AA3831" s="246"/>
      <c r="AB3831" s="246"/>
      <c r="AC3831" s="246"/>
      <c r="AD3831" s="246"/>
      <c r="AE3831" s="246"/>
      <c r="AF3831" s="246"/>
      <c r="AG3831" s="246"/>
      <c r="AH3831" s="246"/>
      <c r="AI3831" s="246"/>
      <c r="AJ3831" s="246"/>
      <c r="AK3831" s="246"/>
      <c r="AL3831" s="246"/>
    </row>
    <row r="3832" spans="3:38" s="47" customFormat="1" ht="38.25" customHeight="1" x14ac:dyDescent="0.25">
      <c r="C3832" s="243"/>
      <c r="H3832" s="243"/>
      <c r="L3832" s="282"/>
      <c r="M3832" s="243"/>
      <c r="O3832" s="243"/>
      <c r="P3832" s="246"/>
      <c r="Q3832" s="246"/>
      <c r="R3832" s="246"/>
      <c r="S3832" s="246"/>
      <c r="T3832" s="246"/>
      <c r="U3832" s="246"/>
      <c r="V3832" s="246"/>
      <c r="W3832" s="246"/>
      <c r="X3832" s="246"/>
      <c r="Y3832" s="246"/>
      <c r="Z3832" s="246"/>
      <c r="AA3832" s="246"/>
      <c r="AB3832" s="246"/>
      <c r="AC3832" s="246"/>
      <c r="AD3832" s="246"/>
      <c r="AE3832" s="246"/>
      <c r="AF3832" s="246"/>
      <c r="AG3832" s="246"/>
      <c r="AH3832" s="246"/>
      <c r="AI3832" s="246"/>
      <c r="AJ3832" s="246"/>
      <c r="AK3832" s="246"/>
      <c r="AL3832" s="246"/>
    </row>
    <row r="3833" spans="3:38" s="47" customFormat="1" ht="38.25" customHeight="1" x14ac:dyDescent="0.25">
      <c r="C3833" s="243"/>
      <c r="H3833" s="243"/>
      <c r="L3833" s="282"/>
      <c r="M3833" s="243"/>
      <c r="O3833" s="243"/>
      <c r="P3833" s="246"/>
      <c r="Q3833" s="246"/>
      <c r="R3833" s="246"/>
      <c r="S3833" s="246"/>
      <c r="T3833" s="246"/>
      <c r="U3833" s="246"/>
      <c r="V3833" s="246"/>
      <c r="W3833" s="246"/>
      <c r="X3833" s="246"/>
      <c r="Y3833" s="246"/>
      <c r="Z3833" s="246"/>
      <c r="AA3833" s="246"/>
      <c r="AB3833" s="246"/>
      <c r="AC3833" s="246"/>
      <c r="AD3833" s="246"/>
      <c r="AE3833" s="246"/>
      <c r="AF3833" s="246"/>
      <c r="AG3833" s="246"/>
      <c r="AH3833" s="246"/>
      <c r="AI3833" s="246"/>
      <c r="AJ3833" s="246"/>
      <c r="AK3833" s="246"/>
      <c r="AL3833" s="246"/>
    </row>
    <row r="3834" spans="3:38" s="47" customFormat="1" ht="38.25" customHeight="1" x14ac:dyDescent="0.25">
      <c r="C3834" s="243"/>
      <c r="H3834" s="243"/>
      <c r="L3834" s="282"/>
      <c r="M3834" s="243"/>
      <c r="O3834" s="243"/>
      <c r="P3834" s="246"/>
      <c r="Q3834" s="246"/>
      <c r="R3834" s="246"/>
      <c r="S3834" s="246"/>
      <c r="T3834" s="246"/>
      <c r="U3834" s="246"/>
      <c r="V3834" s="246"/>
      <c r="W3834" s="246"/>
      <c r="X3834" s="246"/>
      <c r="Y3834" s="246"/>
      <c r="Z3834" s="246"/>
      <c r="AA3834" s="246"/>
      <c r="AB3834" s="246"/>
      <c r="AC3834" s="246"/>
      <c r="AD3834" s="246"/>
      <c r="AE3834" s="246"/>
      <c r="AF3834" s="246"/>
      <c r="AG3834" s="246"/>
      <c r="AH3834" s="246"/>
      <c r="AI3834" s="246"/>
      <c r="AJ3834" s="246"/>
      <c r="AK3834" s="246"/>
      <c r="AL3834" s="246"/>
    </row>
    <row r="3835" spans="3:38" s="47" customFormat="1" ht="38.25" customHeight="1" x14ac:dyDescent="0.25">
      <c r="C3835" s="243"/>
      <c r="H3835" s="243"/>
      <c r="L3835" s="282"/>
      <c r="M3835" s="243"/>
      <c r="O3835" s="243"/>
      <c r="P3835" s="246"/>
      <c r="Q3835" s="246"/>
      <c r="R3835" s="246"/>
      <c r="S3835" s="246"/>
      <c r="T3835" s="246"/>
      <c r="U3835" s="246"/>
      <c r="V3835" s="246"/>
      <c r="W3835" s="246"/>
      <c r="X3835" s="246"/>
      <c r="Y3835" s="246"/>
      <c r="Z3835" s="246"/>
      <c r="AA3835" s="246"/>
      <c r="AB3835" s="246"/>
      <c r="AC3835" s="246"/>
      <c r="AD3835" s="246"/>
      <c r="AE3835" s="246"/>
      <c r="AF3835" s="246"/>
      <c r="AG3835" s="246"/>
      <c r="AH3835" s="246"/>
      <c r="AI3835" s="246"/>
      <c r="AJ3835" s="246"/>
      <c r="AK3835" s="246"/>
      <c r="AL3835" s="246"/>
    </row>
    <row r="3836" spans="3:38" s="47" customFormat="1" ht="38.25" customHeight="1" x14ac:dyDescent="0.25">
      <c r="C3836" s="243"/>
      <c r="H3836" s="243"/>
      <c r="L3836" s="282"/>
      <c r="M3836" s="243"/>
      <c r="O3836" s="243"/>
      <c r="P3836" s="246"/>
      <c r="Q3836" s="246"/>
      <c r="R3836" s="246"/>
      <c r="S3836" s="246"/>
      <c r="T3836" s="246"/>
      <c r="U3836" s="246"/>
      <c r="V3836" s="246"/>
      <c r="W3836" s="246"/>
      <c r="X3836" s="246"/>
      <c r="Y3836" s="246"/>
      <c r="Z3836" s="246"/>
      <c r="AA3836" s="246"/>
      <c r="AB3836" s="246"/>
      <c r="AC3836" s="246"/>
      <c r="AD3836" s="246"/>
      <c r="AE3836" s="246"/>
      <c r="AF3836" s="246"/>
      <c r="AG3836" s="246"/>
      <c r="AH3836" s="246"/>
      <c r="AI3836" s="246"/>
      <c r="AJ3836" s="246"/>
      <c r="AK3836" s="246"/>
      <c r="AL3836" s="246"/>
    </row>
    <row r="3837" spans="3:38" s="47" customFormat="1" ht="38.25" customHeight="1" x14ac:dyDescent="0.25">
      <c r="C3837" s="243"/>
      <c r="H3837" s="243"/>
      <c r="L3837" s="282"/>
      <c r="M3837" s="243"/>
      <c r="O3837" s="243"/>
      <c r="P3837" s="246"/>
      <c r="Q3837" s="246"/>
      <c r="R3837" s="246"/>
      <c r="S3837" s="246"/>
      <c r="T3837" s="246"/>
      <c r="U3837" s="246"/>
      <c r="V3837" s="246"/>
      <c r="W3837" s="246"/>
      <c r="X3837" s="246"/>
      <c r="Y3837" s="246"/>
      <c r="Z3837" s="246"/>
      <c r="AA3837" s="246"/>
      <c r="AB3837" s="246"/>
      <c r="AC3837" s="246"/>
      <c r="AD3837" s="246"/>
      <c r="AE3837" s="246"/>
      <c r="AF3837" s="246"/>
      <c r="AG3837" s="246"/>
      <c r="AH3837" s="246"/>
      <c r="AI3837" s="246"/>
      <c r="AJ3837" s="246"/>
      <c r="AK3837" s="246"/>
      <c r="AL3837" s="246"/>
    </row>
    <row r="3838" spans="3:38" s="47" customFormat="1" ht="38.25" customHeight="1" x14ac:dyDescent="0.25">
      <c r="C3838" s="243"/>
      <c r="H3838" s="243"/>
      <c r="L3838" s="282"/>
      <c r="M3838" s="243"/>
      <c r="O3838" s="243"/>
      <c r="P3838" s="246"/>
      <c r="Q3838" s="246"/>
      <c r="R3838" s="246"/>
      <c r="S3838" s="246"/>
      <c r="T3838" s="246"/>
      <c r="U3838" s="246"/>
      <c r="V3838" s="246"/>
      <c r="W3838" s="246"/>
      <c r="X3838" s="246"/>
      <c r="Y3838" s="246"/>
      <c r="Z3838" s="246"/>
      <c r="AA3838" s="246"/>
      <c r="AB3838" s="246"/>
      <c r="AC3838" s="246"/>
      <c r="AD3838" s="246"/>
      <c r="AE3838" s="246"/>
      <c r="AF3838" s="246"/>
      <c r="AG3838" s="246"/>
      <c r="AH3838" s="246"/>
      <c r="AI3838" s="246"/>
      <c r="AJ3838" s="246"/>
      <c r="AK3838" s="246"/>
      <c r="AL3838" s="246"/>
    </row>
    <row r="3839" spans="3:38" s="47" customFormat="1" ht="38.25" customHeight="1" x14ac:dyDescent="0.25">
      <c r="C3839" s="243"/>
      <c r="H3839" s="243"/>
      <c r="L3839" s="282"/>
      <c r="M3839" s="243"/>
      <c r="O3839" s="243"/>
      <c r="P3839" s="246"/>
      <c r="Q3839" s="246"/>
      <c r="R3839" s="246"/>
      <c r="S3839" s="246"/>
      <c r="T3839" s="246"/>
      <c r="U3839" s="246"/>
      <c r="V3839" s="246"/>
      <c r="W3839" s="246"/>
      <c r="X3839" s="246"/>
      <c r="Y3839" s="246"/>
      <c r="Z3839" s="246"/>
      <c r="AA3839" s="246"/>
      <c r="AB3839" s="246"/>
      <c r="AC3839" s="246"/>
      <c r="AD3839" s="246"/>
      <c r="AE3839" s="246"/>
      <c r="AF3839" s="246"/>
      <c r="AG3839" s="246"/>
      <c r="AH3839" s="246"/>
      <c r="AI3839" s="246"/>
      <c r="AJ3839" s="246"/>
      <c r="AK3839" s="246"/>
      <c r="AL3839" s="246"/>
    </row>
    <row r="3840" spans="3:38" s="47" customFormat="1" ht="38.25" customHeight="1" x14ac:dyDescent="0.25">
      <c r="C3840" s="243"/>
      <c r="H3840" s="243"/>
      <c r="L3840" s="282"/>
      <c r="M3840" s="243"/>
      <c r="O3840" s="243"/>
      <c r="P3840" s="246"/>
      <c r="Q3840" s="246"/>
      <c r="R3840" s="246"/>
      <c r="S3840" s="246"/>
      <c r="T3840" s="246"/>
      <c r="U3840" s="246"/>
      <c r="V3840" s="246"/>
      <c r="W3840" s="246"/>
      <c r="X3840" s="246"/>
      <c r="Y3840" s="246"/>
      <c r="Z3840" s="246"/>
      <c r="AA3840" s="246"/>
      <c r="AB3840" s="246"/>
      <c r="AC3840" s="246"/>
      <c r="AD3840" s="246"/>
      <c r="AE3840" s="246"/>
      <c r="AF3840" s="246"/>
      <c r="AG3840" s="246"/>
      <c r="AH3840" s="246"/>
      <c r="AI3840" s="246"/>
      <c r="AJ3840" s="246"/>
      <c r="AK3840" s="246"/>
      <c r="AL3840" s="246"/>
    </row>
    <row r="3841" spans="3:38" s="47" customFormat="1" ht="38.25" customHeight="1" x14ac:dyDescent="0.25">
      <c r="C3841" s="243"/>
      <c r="H3841" s="243"/>
      <c r="L3841" s="282"/>
      <c r="M3841" s="243"/>
      <c r="O3841" s="243"/>
      <c r="P3841" s="246"/>
      <c r="Q3841" s="246"/>
      <c r="R3841" s="246"/>
      <c r="S3841" s="246"/>
      <c r="T3841" s="246"/>
      <c r="U3841" s="246"/>
      <c r="V3841" s="246"/>
      <c r="W3841" s="246"/>
      <c r="X3841" s="246"/>
      <c r="Y3841" s="246"/>
      <c r="Z3841" s="246"/>
      <c r="AA3841" s="246"/>
      <c r="AB3841" s="246"/>
      <c r="AC3841" s="246"/>
      <c r="AD3841" s="246"/>
      <c r="AE3841" s="246"/>
      <c r="AF3841" s="246"/>
      <c r="AG3841" s="246"/>
      <c r="AH3841" s="246"/>
      <c r="AI3841" s="246"/>
      <c r="AJ3841" s="246"/>
      <c r="AK3841" s="246"/>
      <c r="AL3841" s="246"/>
    </row>
    <row r="3842" spans="3:38" s="47" customFormat="1" ht="38.25" customHeight="1" x14ac:dyDescent="0.25">
      <c r="C3842" s="243"/>
      <c r="H3842" s="243"/>
      <c r="L3842" s="282"/>
      <c r="M3842" s="243"/>
      <c r="O3842" s="243"/>
      <c r="P3842" s="246"/>
      <c r="Q3842" s="246"/>
      <c r="R3842" s="246"/>
      <c r="S3842" s="246"/>
      <c r="T3842" s="246"/>
      <c r="U3842" s="246"/>
      <c r="V3842" s="246"/>
      <c r="W3842" s="246"/>
      <c r="X3842" s="246"/>
      <c r="Y3842" s="246"/>
      <c r="Z3842" s="246"/>
      <c r="AA3842" s="246"/>
      <c r="AB3842" s="246"/>
      <c r="AC3842" s="246"/>
      <c r="AD3842" s="246"/>
      <c r="AE3842" s="246"/>
      <c r="AF3842" s="246"/>
      <c r="AG3842" s="246"/>
      <c r="AH3842" s="246"/>
      <c r="AI3842" s="246"/>
      <c r="AJ3842" s="246"/>
      <c r="AK3842" s="246"/>
      <c r="AL3842" s="246"/>
    </row>
    <row r="3843" spans="3:38" s="47" customFormat="1" ht="38.25" customHeight="1" x14ac:dyDescent="0.25">
      <c r="C3843" s="243"/>
      <c r="H3843" s="243"/>
      <c r="L3843" s="282"/>
      <c r="M3843" s="243"/>
      <c r="O3843" s="243"/>
      <c r="P3843" s="246"/>
      <c r="Q3843" s="246"/>
      <c r="R3843" s="246"/>
      <c r="S3843" s="246"/>
      <c r="T3843" s="246"/>
      <c r="U3843" s="246"/>
      <c r="V3843" s="246"/>
      <c r="W3843" s="246"/>
      <c r="X3843" s="246"/>
      <c r="Y3843" s="246"/>
      <c r="Z3843" s="246"/>
      <c r="AA3843" s="246"/>
      <c r="AB3843" s="246"/>
      <c r="AC3843" s="246"/>
      <c r="AD3843" s="246"/>
      <c r="AE3843" s="246"/>
      <c r="AF3843" s="246"/>
      <c r="AG3843" s="246"/>
      <c r="AH3843" s="246"/>
      <c r="AI3843" s="246"/>
      <c r="AJ3843" s="246"/>
      <c r="AK3843" s="246"/>
      <c r="AL3843" s="246"/>
    </row>
    <row r="3844" spans="3:38" s="47" customFormat="1" ht="38.25" customHeight="1" x14ac:dyDescent="0.25">
      <c r="C3844" s="243"/>
      <c r="H3844" s="243"/>
      <c r="L3844" s="282"/>
      <c r="M3844" s="243"/>
      <c r="O3844" s="243"/>
      <c r="P3844" s="246"/>
      <c r="Q3844" s="246"/>
      <c r="R3844" s="246"/>
      <c r="S3844" s="246"/>
      <c r="T3844" s="246"/>
      <c r="U3844" s="246"/>
      <c r="V3844" s="246"/>
      <c r="W3844" s="246"/>
      <c r="X3844" s="246"/>
      <c r="Y3844" s="246"/>
      <c r="Z3844" s="246"/>
      <c r="AA3844" s="246"/>
      <c r="AB3844" s="246"/>
      <c r="AC3844" s="246"/>
      <c r="AD3844" s="246"/>
      <c r="AE3844" s="246"/>
      <c r="AF3844" s="246"/>
      <c r="AG3844" s="246"/>
      <c r="AH3844" s="246"/>
      <c r="AI3844" s="246"/>
      <c r="AJ3844" s="246"/>
      <c r="AK3844" s="246"/>
      <c r="AL3844" s="246"/>
    </row>
    <row r="3845" spans="3:38" s="47" customFormat="1" ht="38.25" customHeight="1" x14ac:dyDescent="0.25">
      <c r="C3845" s="243"/>
      <c r="H3845" s="243"/>
      <c r="L3845" s="282"/>
      <c r="M3845" s="243"/>
      <c r="O3845" s="243"/>
      <c r="P3845" s="246"/>
      <c r="Q3845" s="246"/>
      <c r="R3845" s="246"/>
      <c r="S3845" s="246"/>
      <c r="T3845" s="246"/>
      <c r="U3845" s="246"/>
      <c r="V3845" s="246"/>
      <c r="W3845" s="246"/>
      <c r="X3845" s="246"/>
      <c r="Y3845" s="246"/>
      <c r="Z3845" s="246"/>
      <c r="AA3845" s="246"/>
      <c r="AB3845" s="246"/>
      <c r="AC3845" s="246"/>
      <c r="AD3845" s="246"/>
      <c r="AE3845" s="246"/>
      <c r="AF3845" s="246"/>
      <c r="AG3845" s="246"/>
      <c r="AH3845" s="246"/>
      <c r="AI3845" s="246"/>
      <c r="AJ3845" s="246"/>
      <c r="AK3845" s="246"/>
      <c r="AL3845" s="246"/>
    </row>
    <row r="3846" spans="3:38" s="47" customFormat="1" ht="38.25" customHeight="1" x14ac:dyDescent="0.25">
      <c r="C3846" s="243"/>
      <c r="H3846" s="243"/>
      <c r="L3846" s="282"/>
      <c r="M3846" s="243"/>
      <c r="O3846" s="243"/>
      <c r="P3846" s="246"/>
      <c r="Q3846" s="246"/>
      <c r="R3846" s="246"/>
      <c r="S3846" s="246"/>
      <c r="T3846" s="246"/>
      <c r="U3846" s="246"/>
      <c r="V3846" s="246"/>
      <c r="W3846" s="246"/>
      <c r="X3846" s="246"/>
      <c r="Y3846" s="246"/>
      <c r="Z3846" s="246"/>
      <c r="AA3846" s="246"/>
      <c r="AB3846" s="246"/>
      <c r="AC3846" s="246"/>
      <c r="AD3846" s="246"/>
      <c r="AE3846" s="246"/>
      <c r="AF3846" s="246"/>
      <c r="AG3846" s="246"/>
      <c r="AH3846" s="246"/>
      <c r="AI3846" s="246"/>
      <c r="AJ3846" s="246"/>
      <c r="AK3846" s="246"/>
      <c r="AL3846" s="246"/>
    </row>
    <row r="3847" spans="3:38" s="47" customFormat="1" ht="38.25" customHeight="1" x14ac:dyDescent="0.25">
      <c r="C3847" s="243"/>
      <c r="H3847" s="243"/>
      <c r="L3847" s="282"/>
      <c r="M3847" s="243"/>
      <c r="O3847" s="243"/>
      <c r="P3847" s="246"/>
      <c r="Q3847" s="246"/>
      <c r="R3847" s="246"/>
      <c r="S3847" s="246"/>
      <c r="T3847" s="246"/>
      <c r="U3847" s="246"/>
      <c r="V3847" s="246"/>
      <c r="W3847" s="246"/>
      <c r="X3847" s="246"/>
      <c r="Y3847" s="246"/>
      <c r="Z3847" s="246"/>
      <c r="AA3847" s="246"/>
      <c r="AB3847" s="246"/>
      <c r="AC3847" s="246"/>
      <c r="AD3847" s="246"/>
      <c r="AE3847" s="246"/>
      <c r="AF3847" s="246"/>
      <c r="AG3847" s="246"/>
      <c r="AH3847" s="246"/>
      <c r="AI3847" s="246"/>
      <c r="AJ3847" s="246"/>
      <c r="AK3847" s="246"/>
      <c r="AL3847" s="246"/>
    </row>
    <row r="3848" spans="3:38" s="47" customFormat="1" ht="38.25" customHeight="1" x14ac:dyDescent="0.25">
      <c r="C3848" s="243"/>
      <c r="H3848" s="243"/>
      <c r="L3848" s="282"/>
      <c r="M3848" s="243"/>
      <c r="O3848" s="243"/>
      <c r="P3848" s="246"/>
      <c r="Q3848" s="246"/>
      <c r="R3848" s="246"/>
      <c r="S3848" s="246"/>
      <c r="T3848" s="246"/>
      <c r="U3848" s="246"/>
      <c r="V3848" s="246"/>
      <c r="W3848" s="246"/>
      <c r="X3848" s="246"/>
      <c r="Y3848" s="246"/>
      <c r="Z3848" s="246"/>
      <c r="AA3848" s="246"/>
      <c r="AB3848" s="246"/>
      <c r="AC3848" s="246"/>
      <c r="AD3848" s="246"/>
      <c r="AE3848" s="246"/>
      <c r="AF3848" s="246"/>
      <c r="AG3848" s="246"/>
      <c r="AH3848" s="246"/>
      <c r="AI3848" s="246"/>
      <c r="AJ3848" s="246"/>
      <c r="AK3848" s="246"/>
      <c r="AL3848" s="246"/>
    </row>
    <row r="3849" spans="3:38" s="47" customFormat="1" ht="38.25" customHeight="1" x14ac:dyDescent="0.25">
      <c r="C3849" s="243"/>
      <c r="H3849" s="243"/>
      <c r="L3849" s="282"/>
      <c r="M3849" s="243"/>
      <c r="O3849" s="243"/>
      <c r="P3849" s="246"/>
      <c r="Q3849" s="246"/>
      <c r="R3849" s="246"/>
      <c r="S3849" s="246"/>
      <c r="T3849" s="246"/>
      <c r="U3849" s="246"/>
      <c r="V3849" s="246"/>
      <c r="W3849" s="246"/>
      <c r="X3849" s="246"/>
      <c r="Y3849" s="246"/>
      <c r="Z3849" s="246"/>
      <c r="AA3849" s="246"/>
      <c r="AB3849" s="246"/>
      <c r="AC3849" s="246"/>
      <c r="AD3849" s="246"/>
      <c r="AE3849" s="246"/>
      <c r="AF3849" s="246"/>
      <c r="AG3849" s="246"/>
      <c r="AH3849" s="246"/>
      <c r="AI3849" s="246"/>
      <c r="AJ3849" s="246"/>
      <c r="AK3849" s="246"/>
      <c r="AL3849" s="246"/>
    </row>
    <row r="3850" spans="3:38" s="47" customFormat="1" ht="38.25" customHeight="1" x14ac:dyDescent="0.25">
      <c r="C3850" s="243"/>
      <c r="H3850" s="243"/>
      <c r="L3850" s="282"/>
      <c r="M3850" s="243"/>
      <c r="O3850" s="243"/>
      <c r="P3850" s="246"/>
      <c r="Q3850" s="246"/>
      <c r="R3850" s="246"/>
      <c r="S3850" s="246"/>
      <c r="T3850" s="246"/>
      <c r="U3850" s="246"/>
      <c r="V3850" s="246"/>
      <c r="W3850" s="246"/>
      <c r="X3850" s="246"/>
      <c r="Y3850" s="246"/>
      <c r="Z3850" s="246"/>
      <c r="AA3850" s="246"/>
      <c r="AB3850" s="246"/>
      <c r="AC3850" s="246"/>
      <c r="AD3850" s="246"/>
      <c r="AE3850" s="246"/>
      <c r="AF3850" s="246"/>
      <c r="AG3850" s="246"/>
      <c r="AH3850" s="246"/>
      <c r="AI3850" s="246"/>
      <c r="AJ3850" s="246"/>
      <c r="AK3850" s="246"/>
      <c r="AL3850" s="246"/>
    </row>
    <row r="3851" spans="3:38" s="47" customFormat="1" ht="38.25" customHeight="1" x14ac:dyDescent="0.25">
      <c r="C3851" s="243"/>
      <c r="H3851" s="243"/>
      <c r="L3851" s="282"/>
      <c r="M3851" s="243"/>
      <c r="O3851" s="243"/>
      <c r="P3851" s="246"/>
      <c r="Q3851" s="246"/>
      <c r="R3851" s="246"/>
      <c r="S3851" s="246"/>
      <c r="T3851" s="246"/>
      <c r="U3851" s="246"/>
      <c r="V3851" s="246"/>
      <c r="W3851" s="246"/>
      <c r="X3851" s="246"/>
      <c r="Y3851" s="246"/>
      <c r="Z3851" s="246"/>
      <c r="AA3851" s="246"/>
      <c r="AB3851" s="246"/>
      <c r="AC3851" s="246"/>
      <c r="AD3851" s="246"/>
      <c r="AE3851" s="246"/>
      <c r="AF3851" s="246"/>
      <c r="AG3851" s="246"/>
      <c r="AH3851" s="246"/>
      <c r="AI3851" s="246"/>
      <c r="AJ3851" s="246"/>
      <c r="AK3851" s="246"/>
      <c r="AL3851" s="246"/>
    </row>
    <row r="3852" spans="3:38" s="47" customFormat="1" ht="38.25" customHeight="1" x14ac:dyDescent="0.25">
      <c r="C3852" s="243"/>
      <c r="H3852" s="243"/>
      <c r="L3852" s="282"/>
      <c r="M3852" s="243"/>
      <c r="O3852" s="243"/>
      <c r="P3852" s="246"/>
      <c r="Q3852" s="246"/>
      <c r="R3852" s="246"/>
      <c r="S3852" s="246"/>
      <c r="T3852" s="246"/>
      <c r="U3852" s="246"/>
      <c r="V3852" s="246"/>
      <c r="W3852" s="246"/>
      <c r="X3852" s="246"/>
      <c r="Y3852" s="246"/>
      <c r="Z3852" s="246"/>
      <c r="AA3852" s="246"/>
      <c r="AB3852" s="246"/>
      <c r="AC3852" s="246"/>
      <c r="AD3852" s="246"/>
      <c r="AE3852" s="246"/>
      <c r="AF3852" s="246"/>
      <c r="AG3852" s="246"/>
      <c r="AH3852" s="246"/>
      <c r="AI3852" s="246"/>
      <c r="AJ3852" s="246"/>
      <c r="AK3852" s="246"/>
      <c r="AL3852" s="246"/>
    </row>
    <row r="3853" spans="3:38" s="47" customFormat="1" ht="38.25" customHeight="1" x14ac:dyDescent="0.25">
      <c r="C3853" s="243"/>
      <c r="H3853" s="243"/>
      <c r="L3853" s="282"/>
      <c r="M3853" s="243"/>
      <c r="O3853" s="243"/>
      <c r="P3853" s="246"/>
      <c r="Q3853" s="246"/>
      <c r="R3853" s="246"/>
      <c r="S3853" s="246"/>
      <c r="T3853" s="246"/>
      <c r="U3853" s="246"/>
      <c r="V3853" s="246"/>
      <c r="W3853" s="246"/>
      <c r="X3853" s="246"/>
      <c r="Y3853" s="246"/>
      <c r="Z3853" s="246"/>
      <c r="AA3853" s="246"/>
      <c r="AB3853" s="246"/>
      <c r="AC3853" s="246"/>
      <c r="AD3853" s="246"/>
      <c r="AE3853" s="246"/>
      <c r="AF3853" s="246"/>
      <c r="AG3853" s="246"/>
      <c r="AH3853" s="246"/>
      <c r="AI3853" s="246"/>
      <c r="AJ3853" s="246"/>
      <c r="AK3853" s="246"/>
      <c r="AL3853" s="246"/>
    </row>
    <row r="3854" spans="3:38" s="47" customFormat="1" ht="38.25" customHeight="1" x14ac:dyDescent="0.25">
      <c r="C3854" s="243"/>
      <c r="H3854" s="243"/>
      <c r="L3854" s="282"/>
      <c r="M3854" s="243"/>
      <c r="O3854" s="243"/>
      <c r="P3854" s="246"/>
      <c r="Q3854" s="246"/>
      <c r="R3854" s="246"/>
      <c r="S3854" s="246"/>
      <c r="T3854" s="246"/>
      <c r="U3854" s="246"/>
      <c r="V3854" s="246"/>
      <c r="W3854" s="246"/>
      <c r="X3854" s="246"/>
      <c r="Y3854" s="246"/>
      <c r="Z3854" s="246"/>
      <c r="AA3854" s="246"/>
      <c r="AB3854" s="246"/>
      <c r="AC3854" s="246"/>
      <c r="AD3854" s="246"/>
      <c r="AE3854" s="246"/>
      <c r="AF3854" s="246"/>
      <c r="AG3854" s="246"/>
      <c r="AH3854" s="246"/>
      <c r="AI3854" s="246"/>
      <c r="AJ3854" s="246"/>
      <c r="AK3854" s="246"/>
      <c r="AL3854" s="246"/>
    </row>
    <row r="3855" spans="3:38" s="47" customFormat="1" ht="38.25" customHeight="1" x14ac:dyDescent="0.25">
      <c r="C3855" s="243"/>
      <c r="H3855" s="243"/>
      <c r="L3855" s="282"/>
      <c r="M3855" s="243"/>
      <c r="O3855" s="243"/>
      <c r="P3855" s="246"/>
      <c r="Q3855" s="246"/>
      <c r="R3855" s="246"/>
      <c r="S3855" s="246"/>
      <c r="T3855" s="246"/>
      <c r="U3855" s="246"/>
      <c r="V3855" s="246"/>
      <c r="W3855" s="246"/>
      <c r="X3855" s="246"/>
      <c r="Y3855" s="246"/>
      <c r="Z3855" s="246"/>
      <c r="AA3855" s="246"/>
      <c r="AB3855" s="246"/>
      <c r="AC3855" s="246"/>
      <c r="AD3855" s="246"/>
      <c r="AE3855" s="246"/>
      <c r="AF3855" s="246"/>
      <c r="AG3855" s="246"/>
      <c r="AH3855" s="246"/>
      <c r="AI3855" s="246"/>
      <c r="AJ3855" s="246"/>
      <c r="AK3855" s="246"/>
      <c r="AL3855" s="246"/>
    </row>
    <row r="3856" spans="3:38" s="47" customFormat="1" ht="38.25" customHeight="1" x14ac:dyDescent="0.25">
      <c r="C3856" s="243"/>
      <c r="H3856" s="243"/>
      <c r="L3856" s="282"/>
      <c r="M3856" s="243"/>
      <c r="O3856" s="243"/>
      <c r="P3856" s="246"/>
      <c r="Q3856" s="246"/>
      <c r="R3856" s="246"/>
      <c r="S3856" s="246"/>
      <c r="T3856" s="246"/>
      <c r="U3856" s="246"/>
      <c r="V3856" s="246"/>
      <c r="W3856" s="246"/>
      <c r="X3856" s="246"/>
      <c r="Y3856" s="246"/>
      <c r="Z3856" s="246"/>
      <c r="AA3856" s="246"/>
      <c r="AB3856" s="246"/>
      <c r="AC3856" s="246"/>
      <c r="AD3856" s="246"/>
      <c r="AE3856" s="246"/>
      <c r="AF3856" s="246"/>
      <c r="AG3856" s="246"/>
      <c r="AH3856" s="246"/>
      <c r="AI3856" s="246"/>
      <c r="AJ3856" s="246"/>
      <c r="AK3856" s="246"/>
      <c r="AL3856" s="246"/>
    </row>
    <row r="3857" spans="3:38" s="47" customFormat="1" ht="38.25" customHeight="1" x14ac:dyDescent="0.25">
      <c r="C3857" s="243"/>
      <c r="H3857" s="243"/>
      <c r="L3857" s="282"/>
      <c r="M3857" s="243"/>
      <c r="O3857" s="243"/>
      <c r="P3857" s="246"/>
      <c r="Q3857" s="246"/>
      <c r="R3857" s="246"/>
      <c r="S3857" s="246"/>
      <c r="T3857" s="246"/>
      <c r="U3857" s="246"/>
      <c r="V3857" s="246"/>
      <c r="W3857" s="246"/>
      <c r="X3857" s="246"/>
      <c r="Y3857" s="246"/>
      <c r="Z3857" s="246"/>
      <c r="AA3857" s="246"/>
      <c r="AB3857" s="246"/>
      <c r="AC3857" s="246"/>
      <c r="AD3857" s="246"/>
      <c r="AE3857" s="246"/>
      <c r="AF3857" s="246"/>
      <c r="AG3857" s="246"/>
      <c r="AH3857" s="246"/>
      <c r="AI3857" s="246"/>
      <c r="AJ3857" s="246"/>
      <c r="AK3857" s="246"/>
      <c r="AL3857" s="246"/>
    </row>
    <row r="3858" spans="3:38" s="47" customFormat="1" ht="38.25" customHeight="1" x14ac:dyDescent="0.25">
      <c r="C3858" s="243"/>
      <c r="H3858" s="243"/>
      <c r="L3858" s="282"/>
      <c r="M3858" s="243"/>
      <c r="O3858" s="243"/>
      <c r="P3858" s="246"/>
      <c r="Q3858" s="246"/>
      <c r="R3858" s="246"/>
      <c r="S3858" s="246"/>
      <c r="T3858" s="246"/>
      <c r="U3858" s="246"/>
      <c r="V3858" s="246"/>
      <c r="W3858" s="246"/>
      <c r="X3858" s="246"/>
      <c r="Y3858" s="246"/>
      <c r="Z3858" s="246"/>
      <c r="AA3858" s="246"/>
      <c r="AB3858" s="246"/>
      <c r="AC3858" s="246"/>
      <c r="AD3858" s="246"/>
      <c r="AE3858" s="246"/>
      <c r="AF3858" s="246"/>
      <c r="AG3858" s="246"/>
      <c r="AH3858" s="246"/>
      <c r="AI3858" s="246"/>
      <c r="AJ3858" s="246"/>
      <c r="AK3858" s="246"/>
      <c r="AL3858" s="246"/>
    </row>
    <row r="3859" spans="3:38" s="47" customFormat="1" ht="38.25" customHeight="1" x14ac:dyDescent="0.25">
      <c r="C3859" s="243"/>
      <c r="H3859" s="243"/>
      <c r="L3859" s="282"/>
      <c r="M3859" s="243"/>
      <c r="O3859" s="243"/>
      <c r="P3859" s="246"/>
      <c r="Q3859" s="246"/>
      <c r="R3859" s="246"/>
      <c r="S3859" s="246"/>
      <c r="T3859" s="246"/>
      <c r="U3859" s="246"/>
      <c r="V3859" s="246"/>
      <c r="W3859" s="246"/>
      <c r="X3859" s="246"/>
      <c r="Y3859" s="246"/>
      <c r="Z3859" s="246"/>
      <c r="AA3859" s="246"/>
      <c r="AB3859" s="246"/>
      <c r="AC3859" s="246"/>
      <c r="AD3859" s="246"/>
      <c r="AE3859" s="246"/>
      <c r="AF3859" s="246"/>
      <c r="AG3859" s="246"/>
      <c r="AH3859" s="246"/>
      <c r="AI3859" s="246"/>
      <c r="AJ3859" s="246"/>
      <c r="AK3859" s="246"/>
      <c r="AL3859" s="246"/>
    </row>
    <row r="3860" spans="3:38" s="47" customFormat="1" ht="38.25" customHeight="1" x14ac:dyDescent="0.25">
      <c r="C3860" s="243"/>
      <c r="H3860" s="243"/>
      <c r="L3860" s="282"/>
      <c r="M3860" s="243"/>
      <c r="O3860" s="243"/>
      <c r="P3860" s="246"/>
      <c r="Q3860" s="246"/>
      <c r="R3860" s="246"/>
      <c r="S3860" s="246"/>
      <c r="T3860" s="246"/>
      <c r="U3860" s="246"/>
      <c r="V3860" s="246"/>
      <c r="W3860" s="246"/>
      <c r="X3860" s="246"/>
      <c r="Y3860" s="246"/>
      <c r="Z3860" s="246"/>
      <c r="AA3860" s="246"/>
      <c r="AB3860" s="246"/>
      <c r="AC3860" s="246"/>
      <c r="AD3860" s="246"/>
      <c r="AE3860" s="246"/>
      <c r="AF3860" s="246"/>
      <c r="AG3860" s="246"/>
      <c r="AH3860" s="246"/>
      <c r="AI3860" s="246"/>
      <c r="AJ3860" s="246"/>
      <c r="AK3860" s="246"/>
      <c r="AL3860" s="246"/>
    </row>
    <row r="3861" spans="3:38" s="47" customFormat="1" ht="38.25" customHeight="1" x14ac:dyDescent="0.25">
      <c r="C3861" s="243"/>
      <c r="H3861" s="243"/>
      <c r="L3861" s="282"/>
      <c r="M3861" s="243"/>
      <c r="O3861" s="243"/>
      <c r="P3861" s="246"/>
      <c r="Q3861" s="246"/>
      <c r="R3861" s="246"/>
      <c r="S3861" s="246"/>
      <c r="T3861" s="246"/>
      <c r="U3861" s="246"/>
      <c r="V3861" s="246"/>
      <c r="W3861" s="246"/>
      <c r="X3861" s="246"/>
      <c r="Y3861" s="246"/>
      <c r="Z3861" s="246"/>
      <c r="AA3861" s="246"/>
      <c r="AB3861" s="246"/>
      <c r="AC3861" s="246"/>
      <c r="AD3861" s="246"/>
      <c r="AE3861" s="246"/>
      <c r="AF3861" s="246"/>
      <c r="AG3861" s="246"/>
      <c r="AH3861" s="246"/>
      <c r="AI3861" s="246"/>
      <c r="AJ3861" s="246"/>
      <c r="AK3861" s="246"/>
      <c r="AL3861" s="246"/>
    </row>
    <row r="3862" spans="3:38" s="47" customFormat="1" ht="38.25" customHeight="1" x14ac:dyDescent="0.25">
      <c r="C3862" s="243"/>
      <c r="H3862" s="243"/>
      <c r="L3862" s="282"/>
      <c r="M3862" s="243"/>
      <c r="O3862" s="243"/>
      <c r="P3862" s="246"/>
      <c r="Q3862" s="246"/>
      <c r="R3862" s="246"/>
      <c r="S3862" s="246"/>
      <c r="T3862" s="246"/>
      <c r="U3862" s="246"/>
      <c r="V3862" s="246"/>
      <c r="W3862" s="246"/>
      <c r="X3862" s="246"/>
      <c r="Y3862" s="246"/>
      <c r="Z3862" s="246"/>
      <c r="AA3862" s="246"/>
      <c r="AB3862" s="246"/>
      <c r="AC3862" s="246"/>
      <c r="AD3862" s="246"/>
      <c r="AE3862" s="246"/>
      <c r="AF3862" s="246"/>
      <c r="AG3862" s="246"/>
      <c r="AH3862" s="246"/>
      <c r="AI3862" s="246"/>
      <c r="AJ3862" s="246"/>
      <c r="AK3862" s="246"/>
      <c r="AL3862" s="246"/>
    </row>
    <row r="3863" spans="3:38" s="47" customFormat="1" ht="38.25" customHeight="1" x14ac:dyDescent="0.25">
      <c r="C3863" s="243"/>
      <c r="H3863" s="243"/>
      <c r="L3863" s="282"/>
      <c r="M3863" s="243"/>
      <c r="O3863" s="243"/>
      <c r="P3863" s="246"/>
      <c r="Q3863" s="246"/>
      <c r="R3863" s="246"/>
      <c r="S3863" s="246"/>
      <c r="T3863" s="246"/>
      <c r="U3863" s="246"/>
      <c r="V3863" s="246"/>
      <c r="W3863" s="246"/>
      <c r="X3863" s="246"/>
      <c r="Y3863" s="246"/>
      <c r="Z3863" s="246"/>
      <c r="AA3863" s="246"/>
      <c r="AB3863" s="246"/>
      <c r="AC3863" s="246"/>
      <c r="AD3863" s="246"/>
      <c r="AE3863" s="246"/>
      <c r="AF3863" s="246"/>
      <c r="AG3863" s="246"/>
      <c r="AH3863" s="246"/>
      <c r="AI3863" s="246"/>
      <c r="AJ3863" s="246"/>
      <c r="AK3863" s="246"/>
      <c r="AL3863" s="246"/>
    </row>
    <row r="3864" spans="3:38" s="47" customFormat="1" ht="38.25" customHeight="1" x14ac:dyDescent="0.25">
      <c r="C3864" s="243"/>
      <c r="H3864" s="243"/>
      <c r="L3864" s="282"/>
      <c r="M3864" s="243"/>
      <c r="O3864" s="243"/>
      <c r="P3864" s="246"/>
      <c r="Q3864" s="246"/>
      <c r="R3864" s="246"/>
      <c r="S3864" s="246"/>
      <c r="T3864" s="246"/>
      <c r="U3864" s="246"/>
      <c r="V3864" s="246"/>
      <c r="W3864" s="246"/>
      <c r="X3864" s="246"/>
      <c r="Y3864" s="246"/>
      <c r="Z3864" s="246"/>
      <c r="AA3864" s="246"/>
      <c r="AB3864" s="246"/>
      <c r="AC3864" s="246"/>
      <c r="AD3864" s="246"/>
      <c r="AE3864" s="246"/>
      <c r="AF3864" s="246"/>
      <c r="AG3864" s="246"/>
      <c r="AH3864" s="246"/>
      <c r="AI3864" s="246"/>
      <c r="AJ3864" s="246"/>
      <c r="AK3864" s="246"/>
      <c r="AL3864" s="246"/>
    </row>
    <row r="3865" spans="3:38" s="47" customFormat="1" ht="38.25" customHeight="1" x14ac:dyDescent="0.25">
      <c r="C3865" s="243"/>
      <c r="H3865" s="243"/>
      <c r="L3865" s="282"/>
      <c r="M3865" s="243"/>
      <c r="O3865" s="243"/>
      <c r="P3865" s="246"/>
      <c r="Q3865" s="246"/>
      <c r="R3865" s="246"/>
      <c r="S3865" s="246"/>
      <c r="T3865" s="246"/>
      <c r="U3865" s="246"/>
      <c r="V3865" s="246"/>
      <c r="W3865" s="246"/>
      <c r="X3865" s="246"/>
      <c r="Y3865" s="246"/>
      <c r="Z3865" s="246"/>
      <c r="AA3865" s="246"/>
      <c r="AB3865" s="246"/>
      <c r="AC3865" s="246"/>
      <c r="AD3865" s="246"/>
      <c r="AE3865" s="246"/>
      <c r="AF3865" s="246"/>
      <c r="AG3865" s="246"/>
      <c r="AH3865" s="246"/>
      <c r="AI3865" s="246"/>
      <c r="AJ3865" s="246"/>
      <c r="AK3865" s="246"/>
      <c r="AL3865" s="246"/>
    </row>
    <row r="3866" spans="3:38" s="47" customFormat="1" ht="38.25" customHeight="1" x14ac:dyDescent="0.25">
      <c r="C3866" s="243"/>
      <c r="H3866" s="243"/>
      <c r="L3866" s="282"/>
      <c r="M3866" s="243"/>
      <c r="O3866" s="243"/>
      <c r="P3866" s="246"/>
      <c r="Q3866" s="246"/>
      <c r="R3866" s="246"/>
      <c r="S3866" s="246"/>
      <c r="T3866" s="246"/>
      <c r="U3866" s="246"/>
      <c r="V3866" s="246"/>
      <c r="W3866" s="246"/>
      <c r="X3866" s="246"/>
      <c r="Y3866" s="246"/>
      <c r="Z3866" s="246"/>
      <c r="AA3866" s="246"/>
      <c r="AB3866" s="246"/>
      <c r="AC3866" s="246"/>
      <c r="AD3866" s="246"/>
      <c r="AE3866" s="246"/>
      <c r="AF3866" s="246"/>
      <c r="AG3866" s="246"/>
      <c r="AH3866" s="246"/>
      <c r="AI3866" s="246"/>
      <c r="AJ3866" s="246"/>
      <c r="AK3866" s="246"/>
      <c r="AL3866" s="246"/>
    </row>
    <row r="3867" spans="3:38" s="47" customFormat="1" ht="38.25" customHeight="1" x14ac:dyDescent="0.25">
      <c r="C3867" s="243"/>
      <c r="H3867" s="243"/>
      <c r="L3867" s="282"/>
      <c r="M3867" s="243"/>
      <c r="O3867" s="243"/>
      <c r="P3867" s="246"/>
      <c r="Q3867" s="246"/>
      <c r="R3867" s="246"/>
      <c r="S3867" s="246"/>
      <c r="T3867" s="246"/>
      <c r="U3867" s="246"/>
      <c r="V3867" s="246"/>
      <c r="W3867" s="246"/>
      <c r="X3867" s="246"/>
      <c r="Y3867" s="246"/>
      <c r="Z3867" s="246"/>
      <c r="AA3867" s="246"/>
      <c r="AB3867" s="246"/>
      <c r="AC3867" s="246"/>
      <c r="AD3867" s="246"/>
      <c r="AE3867" s="246"/>
      <c r="AF3867" s="246"/>
      <c r="AG3867" s="246"/>
      <c r="AH3867" s="246"/>
      <c r="AI3867" s="246"/>
      <c r="AJ3867" s="246"/>
      <c r="AK3867" s="246"/>
      <c r="AL3867" s="246"/>
    </row>
    <row r="3868" spans="3:38" s="47" customFormat="1" ht="38.25" customHeight="1" x14ac:dyDescent="0.25">
      <c r="C3868" s="243"/>
      <c r="H3868" s="243"/>
      <c r="L3868" s="282"/>
      <c r="M3868" s="243"/>
      <c r="O3868" s="243"/>
      <c r="P3868" s="246"/>
      <c r="Q3868" s="246"/>
      <c r="R3868" s="246"/>
      <c r="S3868" s="246"/>
      <c r="T3868" s="246"/>
      <c r="U3868" s="246"/>
      <c r="V3868" s="246"/>
      <c r="W3868" s="246"/>
      <c r="X3868" s="246"/>
      <c r="Y3868" s="246"/>
      <c r="Z3868" s="246"/>
      <c r="AA3868" s="246"/>
      <c r="AB3868" s="246"/>
      <c r="AC3868" s="246"/>
      <c r="AD3868" s="246"/>
      <c r="AE3868" s="246"/>
      <c r="AF3868" s="246"/>
      <c r="AG3868" s="246"/>
      <c r="AH3868" s="246"/>
      <c r="AI3868" s="246"/>
      <c r="AJ3868" s="246"/>
      <c r="AK3868" s="246"/>
      <c r="AL3868" s="246"/>
    </row>
    <row r="3869" spans="3:38" s="47" customFormat="1" ht="38.25" customHeight="1" x14ac:dyDescent="0.25">
      <c r="C3869" s="243"/>
      <c r="H3869" s="243"/>
      <c r="L3869" s="282"/>
      <c r="M3869" s="243"/>
      <c r="O3869" s="243"/>
      <c r="P3869" s="246"/>
      <c r="Q3869" s="246"/>
      <c r="R3869" s="246"/>
      <c r="S3869" s="246"/>
      <c r="T3869" s="246"/>
      <c r="U3869" s="246"/>
      <c r="V3869" s="246"/>
      <c r="W3869" s="246"/>
      <c r="X3869" s="246"/>
      <c r="Y3869" s="246"/>
      <c r="Z3869" s="246"/>
      <c r="AA3869" s="246"/>
      <c r="AB3869" s="246"/>
      <c r="AC3869" s="246"/>
      <c r="AD3869" s="246"/>
      <c r="AE3869" s="246"/>
      <c r="AF3869" s="246"/>
      <c r="AG3869" s="246"/>
      <c r="AH3869" s="246"/>
      <c r="AI3869" s="246"/>
      <c r="AJ3869" s="246"/>
      <c r="AK3869" s="246"/>
      <c r="AL3869" s="246"/>
    </row>
    <row r="3870" spans="3:38" s="47" customFormat="1" ht="38.25" customHeight="1" x14ac:dyDescent="0.25">
      <c r="C3870" s="243"/>
      <c r="H3870" s="243"/>
      <c r="L3870" s="282"/>
      <c r="M3870" s="243"/>
      <c r="O3870" s="243"/>
      <c r="P3870" s="246"/>
      <c r="Q3870" s="246"/>
      <c r="R3870" s="246"/>
      <c r="S3870" s="246"/>
      <c r="T3870" s="246"/>
      <c r="U3870" s="246"/>
      <c r="V3870" s="246"/>
      <c r="W3870" s="246"/>
      <c r="X3870" s="246"/>
      <c r="Y3870" s="246"/>
      <c r="Z3870" s="246"/>
      <c r="AA3870" s="246"/>
      <c r="AB3870" s="246"/>
      <c r="AC3870" s="246"/>
      <c r="AD3870" s="246"/>
      <c r="AE3870" s="246"/>
      <c r="AF3870" s="246"/>
      <c r="AG3870" s="246"/>
      <c r="AH3870" s="246"/>
      <c r="AI3870" s="246"/>
      <c r="AJ3870" s="246"/>
      <c r="AK3870" s="246"/>
      <c r="AL3870" s="246"/>
    </row>
    <row r="3871" spans="3:38" s="47" customFormat="1" ht="38.25" customHeight="1" x14ac:dyDescent="0.25">
      <c r="C3871" s="243"/>
      <c r="H3871" s="243"/>
      <c r="L3871" s="282"/>
      <c r="M3871" s="243"/>
      <c r="O3871" s="243"/>
      <c r="P3871" s="246"/>
      <c r="Q3871" s="246"/>
      <c r="R3871" s="246"/>
      <c r="S3871" s="246"/>
      <c r="T3871" s="246"/>
      <c r="U3871" s="246"/>
      <c r="V3871" s="246"/>
      <c r="W3871" s="246"/>
      <c r="X3871" s="246"/>
      <c r="Y3871" s="246"/>
      <c r="Z3871" s="246"/>
      <c r="AA3871" s="246"/>
      <c r="AB3871" s="246"/>
      <c r="AC3871" s="246"/>
      <c r="AD3871" s="246"/>
      <c r="AE3871" s="246"/>
      <c r="AF3871" s="246"/>
      <c r="AG3871" s="246"/>
      <c r="AH3871" s="246"/>
      <c r="AI3871" s="246"/>
      <c r="AJ3871" s="246"/>
      <c r="AK3871" s="246"/>
      <c r="AL3871" s="246"/>
    </row>
    <row r="3872" spans="3:38" s="47" customFormat="1" ht="38.25" customHeight="1" x14ac:dyDescent="0.25">
      <c r="C3872" s="243"/>
      <c r="H3872" s="243"/>
      <c r="L3872" s="282"/>
      <c r="M3872" s="243"/>
      <c r="O3872" s="243"/>
      <c r="P3872" s="246"/>
      <c r="Q3872" s="246"/>
      <c r="R3872" s="246"/>
      <c r="S3872" s="246"/>
      <c r="T3872" s="246"/>
      <c r="U3872" s="246"/>
      <c r="V3872" s="246"/>
      <c r="W3872" s="246"/>
      <c r="X3872" s="246"/>
      <c r="Y3872" s="246"/>
      <c r="Z3872" s="246"/>
      <c r="AA3872" s="246"/>
      <c r="AB3872" s="246"/>
      <c r="AC3872" s="246"/>
      <c r="AD3872" s="246"/>
      <c r="AE3872" s="246"/>
      <c r="AF3872" s="246"/>
      <c r="AG3872" s="246"/>
      <c r="AH3872" s="246"/>
      <c r="AI3872" s="246"/>
      <c r="AJ3872" s="246"/>
      <c r="AK3872" s="246"/>
      <c r="AL3872" s="246"/>
    </row>
    <row r="3873" spans="3:38" s="47" customFormat="1" ht="38.25" customHeight="1" x14ac:dyDescent="0.25">
      <c r="C3873" s="243"/>
      <c r="H3873" s="243"/>
      <c r="L3873" s="282"/>
      <c r="M3873" s="243"/>
      <c r="O3873" s="243"/>
      <c r="P3873" s="246"/>
      <c r="Q3873" s="246"/>
      <c r="R3873" s="246"/>
      <c r="S3873" s="246"/>
      <c r="T3873" s="246"/>
      <c r="U3873" s="246"/>
      <c r="V3873" s="246"/>
      <c r="W3873" s="246"/>
      <c r="X3873" s="246"/>
      <c r="Y3873" s="246"/>
      <c r="Z3873" s="246"/>
      <c r="AA3873" s="246"/>
      <c r="AB3873" s="246"/>
      <c r="AC3873" s="246"/>
      <c r="AD3873" s="246"/>
      <c r="AE3873" s="246"/>
      <c r="AF3873" s="246"/>
      <c r="AG3873" s="246"/>
      <c r="AH3873" s="246"/>
      <c r="AI3873" s="246"/>
      <c r="AJ3873" s="246"/>
      <c r="AK3873" s="246"/>
      <c r="AL3873" s="246"/>
    </row>
    <row r="3874" spans="3:38" s="47" customFormat="1" ht="38.25" customHeight="1" x14ac:dyDescent="0.25">
      <c r="C3874" s="243"/>
      <c r="H3874" s="243"/>
      <c r="L3874" s="282"/>
      <c r="M3874" s="243"/>
      <c r="O3874" s="243"/>
      <c r="P3874" s="246"/>
      <c r="Q3874" s="246"/>
      <c r="R3874" s="246"/>
      <c r="S3874" s="246"/>
      <c r="T3874" s="246"/>
      <c r="U3874" s="246"/>
      <c r="V3874" s="246"/>
      <c r="W3874" s="246"/>
      <c r="X3874" s="246"/>
      <c r="Y3874" s="246"/>
      <c r="Z3874" s="246"/>
      <c r="AA3874" s="246"/>
      <c r="AB3874" s="246"/>
      <c r="AC3874" s="246"/>
      <c r="AD3874" s="246"/>
      <c r="AE3874" s="246"/>
      <c r="AF3874" s="246"/>
      <c r="AG3874" s="246"/>
      <c r="AH3874" s="246"/>
      <c r="AI3874" s="246"/>
      <c r="AJ3874" s="246"/>
      <c r="AK3874" s="246"/>
      <c r="AL3874" s="246"/>
    </row>
    <row r="3875" spans="3:38" s="47" customFormat="1" ht="38.25" customHeight="1" x14ac:dyDescent="0.25">
      <c r="C3875" s="243"/>
      <c r="H3875" s="243"/>
      <c r="L3875" s="282"/>
      <c r="M3875" s="243"/>
      <c r="O3875" s="243"/>
      <c r="P3875" s="246"/>
      <c r="Q3875" s="246"/>
      <c r="R3875" s="246"/>
      <c r="S3875" s="246"/>
      <c r="T3875" s="246"/>
      <c r="U3875" s="246"/>
      <c r="V3875" s="246"/>
      <c r="W3875" s="246"/>
      <c r="X3875" s="246"/>
      <c r="Y3875" s="246"/>
      <c r="Z3875" s="246"/>
      <c r="AA3875" s="246"/>
      <c r="AB3875" s="246"/>
      <c r="AC3875" s="246"/>
      <c r="AD3875" s="246"/>
      <c r="AE3875" s="246"/>
      <c r="AF3875" s="246"/>
      <c r="AG3875" s="246"/>
      <c r="AH3875" s="246"/>
      <c r="AI3875" s="246"/>
      <c r="AJ3875" s="246"/>
      <c r="AK3875" s="246"/>
      <c r="AL3875" s="246"/>
    </row>
    <row r="3876" spans="3:38" s="47" customFormat="1" ht="38.25" customHeight="1" x14ac:dyDescent="0.25">
      <c r="C3876" s="243"/>
      <c r="H3876" s="243"/>
      <c r="L3876" s="282"/>
      <c r="M3876" s="243"/>
      <c r="O3876" s="243"/>
      <c r="P3876" s="246"/>
      <c r="Q3876" s="246"/>
      <c r="R3876" s="246"/>
      <c r="S3876" s="246"/>
      <c r="T3876" s="246"/>
      <c r="U3876" s="246"/>
      <c r="V3876" s="246"/>
      <c r="W3876" s="246"/>
      <c r="X3876" s="246"/>
      <c r="Y3876" s="246"/>
      <c r="Z3876" s="246"/>
      <c r="AA3876" s="246"/>
      <c r="AB3876" s="246"/>
      <c r="AC3876" s="246"/>
      <c r="AD3876" s="246"/>
      <c r="AE3876" s="246"/>
      <c r="AF3876" s="246"/>
      <c r="AG3876" s="246"/>
      <c r="AH3876" s="246"/>
      <c r="AI3876" s="246"/>
      <c r="AJ3876" s="246"/>
      <c r="AK3876" s="246"/>
      <c r="AL3876" s="246"/>
    </row>
    <row r="3877" spans="3:38" s="47" customFormat="1" ht="38.25" customHeight="1" x14ac:dyDescent="0.25">
      <c r="C3877" s="243"/>
      <c r="H3877" s="243"/>
      <c r="L3877" s="282"/>
      <c r="M3877" s="243"/>
      <c r="O3877" s="243"/>
      <c r="P3877" s="246"/>
      <c r="Q3877" s="246"/>
      <c r="R3877" s="246"/>
      <c r="S3877" s="246"/>
      <c r="T3877" s="246"/>
      <c r="U3877" s="246"/>
      <c r="V3877" s="246"/>
      <c r="W3877" s="246"/>
      <c r="X3877" s="246"/>
      <c r="Y3877" s="246"/>
      <c r="Z3877" s="246"/>
      <c r="AA3877" s="246"/>
      <c r="AB3877" s="246"/>
      <c r="AC3877" s="246"/>
      <c r="AD3877" s="246"/>
      <c r="AE3877" s="246"/>
      <c r="AF3877" s="246"/>
      <c r="AG3877" s="246"/>
      <c r="AH3877" s="246"/>
      <c r="AI3877" s="246"/>
      <c r="AJ3877" s="246"/>
      <c r="AK3877" s="246"/>
      <c r="AL3877" s="246"/>
    </row>
    <row r="3878" spans="3:38" s="47" customFormat="1" ht="38.25" customHeight="1" x14ac:dyDescent="0.25">
      <c r="C3878" s="243"/>
      <c r="H3878" s="243"/>
      <c r="L3878" s="282"/>
      <c r="M3878" s="243"/>
      <c r="O3878" s="243"/>
      <c r="P3878" s="246"/>
      <c r="Q3878" s="246"/>
      <c r="R3878" s="246"/>
      <c r="S3878" s="246"/>
      <c r="T3878" s="246"/>
      <c r="U3878" s="246"/>
      <c r="V3878" s="246"/>
      <c r="W3878" s="246"/>
      <c r="X3878" s="246"/>
      <c r="Y3878" s="246"/>
      <c r="Z3878" s="246"/>
      <c r="AA3878" s="246"/>
      <c r="AB3878" s="246"/>
      <c r="AC3878" s="246"/>
      <c r="AD3878" s="246"/>
      <c r="AE3878" s="246"/>
      <c r="AF3878" s="246"/>
      <c r="AG3878" s="246"/>
      <c r="AH3878" s="246"/>
      <c r="AI3878" s="246"/>
      <c r="AJ3878" s="246"/>
      <c r="AK3878" s="246"/>
      <c r="AL3878" s="246"/>
    </row>
    <row r="3879" spans="3:38" s="47" customFormat="1" ht="38.25" customHeight="1" x14ac:dyDescent="0.25">
      <c r="C3879" s="243"/>
      <c r="H3879" s="243"/>
      <c r="L3879" s="282"/>
      <c r="M3879" s="243"/>
      <c r="O3879" s="243"/>
      <c r="P3879" s="246"/>
      <c r="Q3879" s="246"/>
      <c r="R3879" s="246"/>
      <c r="S3879" s="246"/>
      <c r="T3879" s="246"/>
      <c r="U3879" s="246"/>
      <c r="V3879" s="246"/>
      <c r="W3879" s="246"/>
      <c r="X3879" s="246"/>
      <c r="Y3879" s="246"/>
      <c r="Z3879" s="246"/>
      <c r="AA3879" s="246"/>
      <c r="AB3879" s="246"/>
      <c r="AC3879" s="246"/>
      <c r="AD3879" s="246"/>
      <c r="AE3879" s="246"/>
      <c r="AF3879" s="246"/>
      <c r="AG3879" s="246"/>
      <c r="AH3879" s="246"/>
      <c r="AI3879" s="246"/>
      <c r="AJ3879" s="246"/>
      <c r="AK3879" s="246"/>
      <c r="AL3879" s="246"/>
    </row>
    <row r="3880" spans="3:38" s="47" customFormat="1" ht="38.25" customHeight="1" x14ac:dyDescent="0.25">
      <c r="C3880" s="243"/>
      <c r="H3880" s="243"/>
      <c r="L3880" s="282"/>
      <c r="M3880" s="243"/>
      <c r="O3880" s="243"/>
      <c r="P3880" s="246"/>
      <c r="Q3880" s="246"/>
      <c r="R3880" s="246"/>
      <c r="S3880" s="246"/>
      <c r="T3880" s="246"/>
      <c r="U3880" s="246"/>
      <c r="V3880" s="246"/>
      <c r="W3880" s="246"/>
      <c r="X3880" s="246"/>
      <c r="Y3880" s="246"/>
      <c r="Z3880" s="246"/>
      <c r="AA3880" s="246"/>
      <c r="AB3880" s="246"/>
      <c r="AC3880" s="246"/>
      <c r="AD3880" s="246"/>
      <c r="AE3880" s="246"/>
      <c r="AF3880" s="246"/>
      <c r="AG3880" s="246"/>
      <c r="AH3880" s="246"/>
      <c r="AI3880" s="246"/>
      <c r="AJ3880" s="246"/>
      <c r="AK3880" s="246"/>
      <c r="AL3880" s="246"/>
    </row>
    <row r="3881" spans="3:38" s="47" customFormat="1" ht="38.25" customHeight="1" x14ac:dyDescent="0.25">
      <c r="C3881" s="243"/>
      <c r="H3881" s="243"/>
      <c r="L3881" s="282"/>
      <c r="M3881" s="243"/>
      <c r="O3881" s="243"/>
      <c r="P3881" s="246"/>
      <c r="Q3881" s="246"/>
      <c r="R3881" s="246"/>
      <c r="S3881" s="246"/>
      <c r="T3881" s="246"/>
      <c r="U3881" s="246"/>
      <c r="V3881" s="246"/>
      <c r="W3881" s="246"/>
      <c r="X3881" s="246"/>
      <c r="Y3881" s="246"/>
      <c r="Z3881" s="246"/>
      <c r="AA3881" s="246"/>
      <c r="AB3881" s="246"/>
      <c r="AC3881" s="246"/>
      <c r="AD3881" s="246"/>
      <c r="AE3881" s="246"/>
      <c r="AF3881" s="246"/>
      <c r="AG3881" s="246"/>
      <c r="AH3881" s="246"/>
      <c r="AI3881" s="246"/>
      <c r="AJ3881" s="246"/>
      <c r="AK3881" s="246"/>
      <c r="AL3881" s="246"/>
    </row>
    <row r="3882" spans="3:38" s="47" customFormat="1" ht="38.25" customHeight="1" x14ac:dyDescent="0.25">
      <c r="C3882" s="243"/>
      <c r="H3882" s="243"/>
      <c r="L3882" s="282"/>
      <c r="M3882" s="243"/>
      <c r="O3882" s="243"/>
      <c r="P3882" s="246"/>
      <c r="Q3882" s="246"/>
      <c r="R3882" s="246"/>
      <c r="S3882" s="246"/>
      <c r="T3882" s="246"/>
      <c r="U3882" s="246"/>
      <c r="V3882" s="246"/>
      <c r="W3882" s="246"/>
      <c r="X3882" s="246"/>
      <c r="Y3882" s="246"/>
      <c r="Z3882" s="246"/>
      <c r="AA3882" s="246"/>
      <c r="AB3882" s="246"/>
      <c r="AC3882" s="246"/>
      <c r="AD3882" s="246"/>
      <c r="AE3882" s="246"/>
      <c r="AF3882" s="246"/>
      <c r="AG3882" s="246"/>
      <c r="AH3882" s="246"/>
      <c r="AI3882" s="246"/>
      <c r="AJ3882" s="246"/>
      <c r="AK3882" s="246"/>
      <c r="AL3882" s="246"/>
    </row>
    <row r="3883" spans="3:38" s="47" customFormat="1" ht="38.25" customHeight="1" x14ac:dyDescent="0.25">
      <c r="C3883" s="243"/>
      <c r="H3883" s="243"/>
      <c r="L3883" s="282"/>
      <c r="M3883" s="243"/>
      <c r="O3883" s="243"/>
      <c r="P3883" s="246"/>
      <c r="Q3883" s="246"/>
      <c r="R3883" s="246"/>
      <c r="S3883" s="246"/>
      <c r="T3883" s="246"/>
      <c r="U3883" s="246"/>
      <c r="V3883" s="246"/>
      <c r="W3883" s="246"/>
      <c r="X3883" s="246"/>
      <c r="Y3883" s="246"/>
      <c r="Z3883" s="246"/>
      <c r="AA3883" s="246"/>
      <c r="AB3883" s="246"/>
      <c r="AC3883" s="246"/>
      <c r="AD3883" s="246"/>
      <c r="AE3883" s="246"/>
      <c r="AF3883" s="246"/>
      <c r="AG3883" s="246"/>
      <c r="AH3883" s="246"/>
      <c r="AI3883" s="246"/>
      <c r="AJ3883" s="246"/>
      <c r="AK3883" s="246"/>
      <c r="AL3883" s="246"/>
    </row>
    <row r="3884" spans="3:38" s="47" customFormat="1" ht="38.25" customHeight="1" x14ac:dyDescent="0.25">
      <c r="C3884" s="243"/>
      <c r="H3884" s="243"/>
      <c r="L3884" s="282"/>
      <c r="M3884" s="243"/>
      <c r="O3884" s="243"/>
      <c r="P3884" s="246"/>
      <c r="Q3884" s="246"/>
      <c r="R3884" s="246"/>
      <c r="S3884" s="246"/>
      <c r="T3884" s="246"/>
      <c r="U3884" s="246"/>
      <c r="V3884" s="246"/>
      <c r="W3884" s="246"/>
      <c r="X3884" s="246"/>
      <c r="Y3884" s="246"/>
      <c r="Z3884" s="246"/>
      <c r="AA3884" s="246"/>
      <c r="AB3884" s="246"/>
      <c r="AC3884" s="246"/>
      <c r="AD3884" s="246"/>
      <c r="AE3884" s="246"/>
      <c r="AF3884" s="246"/>
      <c r="AG3884" s="246"/>
      <c r="AH3884" s="246"/>
      <c r="AI3884" s="246"/>
      <c r="AJ3884" s="246"/>
      <c r="AK3884" s="246"/>
      <c r="AL3884" s="246"/>
    </row>
    <row r="3885" spans="3:38" s="47" customFormat="1" ht="38.25" customHeight="1" x14ac:dyDescent="0.25">
      <c r="C3885" s="243"/>
      <c r="H3885" s="243"/>
      <c r="L3885" s="282"/>
      <c r="M3885" s="243"/>
      <c r="O3885" s="243"/>
      <c r="P3885" s="246"/>
      <c r="Q3885" s="246"/>
      <c r="R3885" s="246"/>
      <c r="S3885" s="246"/>
      <c r="T3885" s="246"/>
      <c r="U3885" s="246"/>
      <c r="V3885" s="246"/>
      <c r="W3885" s="246"/>
      <c r="X3885" s="246"/>
      <c r="Y3885" s="246"/>
      <c r="Z3885" s="246"/>
      <c r="AA3885" s="246"/>
      <c r="AB3885" s="246"/>
      <c r="AC3885" s="246"/>
      <c r="AD3885" s="246"/>
      <c r="AE3885" s="246"/>
      <c r="AF3885" s="246"/>
      <c r="AG3885" s="246"/>
      <c r="AH3885" s="246"/>
      <c r="AI3885" s="246"/>
      <c r="AJ3885" s="246"/>
      <c r="AK3885" s="246"/>
      <c r="AL3885" s="246"/>
    </row>
    <row r="3886" spans="3:38" s="47" customFormat="1" ht="38.25" customHeight="1" x14ac:dyDescent="0.25">
      <c r="C3886" s="243"/>
      <c r="H3886" s="243"/>
      <c r="L3886" s="282"/>
      <c r="M3886" s="243"/>
      <c r="O3886" s="243"/>
      <c r="P3886" s="246"/>
      <c r="Q3886" s="246"/>
      <c r="R3886" s="246"/>
      <c r="S3886" s="246"/>
      <c r="T3886" s="246"/>
      <c r="U3886" s="246"/>
      <c r="V3886" s="246"/>
      <c r="W3886" s="246"/>
      <c r="X3886" s="246"/>
      <c r="Y3886" s="246"/>
      <c r="Z3886" s="246"/>
      <c r="AA3886" s="246"/>
      <c r="AB3886" s="246"/>
      <c r="AC3886" s="246"/>
      <c r="AD3886" s="246"/>
      <c r="AE3886" s="246"/>
      <c r="AF3886" s="246"/>
      <c r="AG3886" s="246"/>
      <c r="AH3886" s="246"/>
      <c r="AI3886" s="246"/>
      <c r="AJ3886" s="246"/>
      <c r="AK3886" s="246"/>
      <c r="AL3886" s="246"/>
    </row>
    <row r="3887" spans="3:38" s="47" customFormat="1" ht="38.25" customHeight="1" x14ac:dyDescent="0.25">
      <c r="C3887" s="243"/>
      <c r="H3887" s="243"/>
      <c r="L3887" s="282"/>
      <c r="M3887" s="243"/>
      <c r="O3887" s="243"/>
      <c r="P3887" s="246"/>
      <c r="Q3887" s="246"/>
      <c r="R3887" s="246"/>
      <c r="S3887" s="246"/>
      <c r="T3887" s="246"/>
      <c r="U3887" s="246"/>
      <c r="V3887" s="246"/>
      <c r="W3887" s="246"/>
      <c r="X3887" s="246"/>
      <c r="Y3887" s="246"/>
      <c r="Z3887" s="246"/>
      <c r="AA3887" s="246"/>
      <c r="AB3887" s="246"/>
      <c r="AC3887" s="246"/>
      <c r="AD3887" s="246"/>
      <c r="AE3887" s="246"/>
      <c r="AF3887" s="246"/>
      <c r="AG3887" s="246"/>
      <c r="AH3887" s="246"/>
      <c r="AI3887" s="246"/>
      <c r="AJ3887" s="246"/>
      <c r="AK3887" s="246"/>
      <c r="AL3887" s="246"/>
    </row>
    <row r="3888" spans="3:38" s="47" customFormat="1" ht="38.25" customHeight="1" x14ac:dyDescent="0.25">
      <c r="C3888" s="243"/>
      <c r="H3888" s="243"/>
      <c r="L3888" s="282"/>
      <c r="M3888" s="243"/>
      <c r="O3888" s="243"/>
      <c r="P3888" s="246"/>
      <c r="Q3888" s="246"/>
      <c r="R3888" s="246"/>
      <c r="S3888" s="246"/>
      <c r="T3888" s="246"/>
      <c r="U3888" s="246"/>
      <c r="V3888" s="246"/>
      <c r="W3888" s="246"/>
      <c r="X3888" s="246"/>
      <c r="Y3888" s="246"/>
      <c r="Z3888" s="246"/>
      <c r="AA3888" s="246"/>
      <c r="AB3888" s="246"/>
      <c r="AC3888" s="246"/>
      <c r="AD3888" s="246"/>
      <c r="AE3888" s="246"/>
      <c r="AF3888" s="246"/>
      <c r="AG3888" s="246"/>
      <c r="AH3888" s="246"/>
      <c r="AI3888" s="246"/>
      <c r="AJ3888" s="246"/>
      <c r="AK3888" s="246"/>
      <c r="AL3888" s="246"/>
    </row>
    <row r="3889" spans="3:38" s="47" customFormat="1" ht="38.25" customHeight="1" x14ac:dyDescent="0.25">
      <c r="C3889" s="243"/>
      <c r="H3889" s="243"/>
      <c r="L3889" s="282"/>
      <c r="M3889" s="243"/>
      <c r="O3889" s="243"/>
      <c r="P3889" s="246"/>
      <c r="Q3889" s="246"/>
      <c r="R3889" s="246"/>
      <c r="S3889" s="246"/>
      <c r="T3889" s="246"/>
      <c r="U3889" s="246"/>
      <c r="V3889" s="246"/>
      <c r="W3889" s="246"/>
      <c r="X3889" s="246"/>
      <c r="Y3889" s="246"/>
      <c r="Z3889" s="246"/>
      <c r="AA3889" s="246"/>
      <c r="AB3889" s="246"/>
      <c r="AC3889" s="246"/>
      <c r="AD3889" s="246"/>
      <c r="AE3889" s="246"/>
      <c r="AF3889" s="246"/>
      <c r="AG3889" s="246"/>
      <c r="AH3889" s="246"/>
      <c r="AI3889" s="246"/>
      <c r="AJ3889" s="246"/>
      <c r="AK3889" s="246"/>
      <c r="AL3889" s="246"/>
    </row>
    <row r="3890" spans="3:38" s="47" customFormat="1" ht="38.25" customHeight="1" x14ac:dyDescent="0.25">
      <c r="C3890" s="243"/>
      <c r="H3890" s="243"/>
      <c r="L3890" s="282"/>
      <c r="M3890" s="243"/>
      <c r="O3890" s="243"/>
      <c r="P3890" s="246"/>
      <c r="Q3890" s="246"/>
      <c r="R3890" s="246"/>
      <c r="S3890" s="246"/>
      <c r="T3890" s="246"/>
      <c r="U3890" s="246"/>
      <c r="V3890" s="246"/>
      <c r="W3890" s="246"/>
      <c r="X3890" s="246"/>
      <c r="Y3890" s="246"/>
      <c r="Z3890" s="246"/>
      <c r="AA3890" s="246"/>
      <c r="AB3890" s="246"/>
      <c r="AC3890" s="246"/>
      <c r="AD3890" s="246"/>
      <c r="AE3890" s="246"/>
      <c r="AF3890" s="246"/>
      <c r="AG3890" s="246"/>
      <c r="AH3890" s="246"/>
      <c r="AI3890" s="246"/>
      <c r="AJ3890" s="246"/>
      <c r="AK3890" s="246"/>
      <c r="AL3890" s="246"/>
    </row>
    <row r="3891" spans="3:38" s="47" customFormat="1" ht="38.25" customHeight="1" x14ac:dyDescent="0.25">
      <c r="C3891" s="243"/>
      <c r="H3891" s="243"/>
      <c r="L3891" s="282"/>
      <c r="M3891" s="243"/>
      <c r="O3891" s="243"/>
      <c r="P3891" s="246"/>
      <c r="Q3891" s="246"/>
      <c r="R3891" s="246"/>
      <c r="S3891" s="246"/>
      <c r="T3891" s="246"/>
      <c r="U3891" s="246"/>
      <c r="V3891" s="246"/>
      <c r="W3891" s="246"/>
      <c r="X3891" s="246"/>
      <c r="Y3891" s="246"/>
      <c r="Z3891" s="246"/>
      <c r="AA3891" s="246"/>
      <c r="AB3891" s="246"/>
      <c r="AC3891" s="246"/>
      <c r="AD3891" s="246"/>
      <c r="AE3891" s="246"/>
      <c r="AF3891" s="246"/>
      <c r="AG3891" s="246"/>
      <c r="AH3891" s="246"/>
      <c r="AI3891" s="246"/>
      <c r="AJ3891" s="246"/>
      <c r="AK3891" s="246"/>
      <c r="AL3891" s="246"/>
    </row>
    <row r="3892" spans="3:38" s="47" customFormat="1" ht="38.25" customHeight="1" x14ac:dyDescent="0.25">
      <c r="C3892" s="243"/>
      <c r="H3892" s="243"/>
      <c r="L3892" s="282"/>
      <c r="M3892" s="243"/>
      <c r="O3892" s="243"/>
      <c r="P3892" s="246"/>
      <c r="Q3892" s="246"/>
      <c r="R3892" s="246"/>
      <c r="S3892" s="246"/>
      <c r="T3892" s="246"/>
      <c r="U3892" s="246"/>
      <c r="V3892" s="246"/>
      <c r="W3892" s="246"/>
      <c r="X3892" s="246"/>
      <c r="Y3892" s="246"/>
      <c r="Z3892" s="246"/>
      <c r="AA3892" s="246"/>
      <c r="AB3892" s="246"/>
      <c r="AC3892" s="246"/>
      <c r="AD3892" s="246"/>
      <c r="AE3892" s="246"/>
      <c r="AF3892" s="246"/>
      <c r="AG3892" s="246"/>
      <c r="AH3892" s="246"/>
      <c r="AI3892" s="246"/>
      <c r="AJ3892" s="246"/>
      <c r="AK3892" s="246"/>
      <c r="AL3892" s="246"/>
    </row>
    <row r="3893" spans="3:38" s="47" customFormat="1" ht="38.25" customHeight="1" x14ac:dyDescent="0.25">
      <c r="C3893" s="243"/>
      <c r="H3893" s="243"/>
      <c r="L3893" s="282"/>
      <c r="M3893" s="243"/>
      <c r="O3893" s="243"/>
      <c r="P3893" s="246"/>
      <c r="Q3893" s="246"/>
      <c r="R3893" s="246"/>
      <c r="S3893" s="246"/>
      <c r="T3893" s="246"/>
      <c r="U3893" s="246"/>
      <c r="V3893" s="246"/>
      <c r="W3893" s="246"/>
      <c r="X3893" s="246"/>
      <c r="Y3893" s="246"/>
      <c r="Z3893" s="246"/>
      <c r="AA3893" s="246"/>
      <c r="AB3893" s="246"/>
      <c r="AC3893" s="246"/>
      <c r="AD3893" s="246"/>
      <c r="AE3893" s="246"/>
      <c r="AF3893" s="246"/>
      <c r="AG3893" s="246"/>
      <c r="AH3893" s="246"/>
      <c r="AI3893" s="246"/>
      <c r="AJ3893" s="246"/>
      <c r="AK3893" s="246"/>
      <c r="AL3893" s="246"/>
    </row>
    <row r="3894" spans="3:38" s="47" customFormat="1" ht="38.25" customHeight="1" x14ac:dyDescent="0.25">
      <c r="C3894" s="243"/>
      <c r="H3894" s="243"/>
      <c r="L3894" s="282"/>
      <c r="M3894" s="243"/>
      <c r="O3894" s="243"/>
      <c r="P3894" s="246"/>
      <c r="Q3894" s="246"/>
      <c r="R3894" s="246"/>
      <c r="S3894" s="246"/>
      <c r="T3894" s="246"/>
      <c r="U3894" s="246"/>
      <c r="V3894" s="246"/>
      <c r="W3894" s="246"/>
      <c r="X3894" s="246"/>
      <c r="Y3894" s="246"/>
      <c r="Z3894" s="246"/>
      <c r="AA3894" s="246"/>
      <c r="AB3894" s="246"/>
      <c r="AC3894" s="246"/>
      <c r="AD3894" s="246"/>
      <c r="AE3894" s="246"/>
      <c r="AF3894" s="246"/>
      <c r="AG3894" s="246"/>
      <c r="AH3894" s="246"/>
      <c r="AI3894" s="246"/>
      <c r="AJ3894" s="246"/>
      <c r="AK3894" s="246"/>
      <c r="AL3894" s="246"/>
    </row>
    <row r="3895" spans="3:38" s="47" customFormat="1" ht="38.25" customHeight="1" x14ac:dyDescent="0.25">
      <c r="C3895" s="243"/>
      <c r="H3895" s="243"/>
      <c r="L3895" s="282"/>
      <c r="M3895" s="243"/>
      <c r="O3895" s="243"/>
      <c r="P3895" s="246"/>
      <c r="Q3895" s="246"/>
      <c r="R3895" s="246"/>
      <c r="S3895" s="246"/>
      <c r="T3895" s="246"/>
      <c r="U3895" s="246"/>
      <c r="V3895" s="246"/>
      <c r="W3895" s="246"/>
      <c r="X3895" s="246"/>
      <c r="Y3895" s="246"/>
      <c r="Z3895" s="246"/>
      <c r="AA3895" s="246"/>
      <c r="AB3895" s="246"/>
      <c r="AC3895" s="246"/>
      <c r="AD3895" s="246"/>
      <c r="AE3895" s="246"/>
      <c r="AF3895" s="246"/>
      <c r="AG3895" s="246"/>
      <c r="AH3895" s="246"/>
      <c r="AI3895" s="246"/>
      <c r="AJ3895" s="246"/>
      <c r="AK3895" s="246"/>
      <c r="AL3895" s="246"/>
    </row>
    <row r="3896" spans="3:38" s="47" customFormat="1" ht="38.25" customHeight="1" x14ac:dyDescent="0.25">
      <c r="C3896" s="243"/>
      <c r="H3896" s="243"/>
      <c r="L3896" s="282"/>
      <c r="M3896" s="243"/>
      <c r="O3896" s="243"/>
      <c r="P3896" s="246"/>
      <c r="Q3896" s="246"/>
      <c r="R3896" s="246"/>
      <c r="S3896" s="246"/>
      <c r="T3896" s="246"/>
      <c r="U3896" s="246"/>
      <c r="V3896" s="246"/>
      <c r="W3896" s="246"/>
      <c r="X3896" s="246"/>
      <c r="Y3896" s="246"/>
      <c r="Z3896" s="246"/>
      <c r="AA3896" s="246"/>
      <c r="AB3896" s="246"/>
      <c r="AC3896" s="246"/>
      <c r="AD3896" s="246"/>
      <c r="AE3896" s="246"/>
      <c r="AF3896" s="246"/>
      <c r="AG3896" s="246"/>
      <c r="AH3896" s="246"/>
      <c r="AI3896" s="246"/>
      <c r="AJ3896" s="246"/>
      <c r="AK3896" s="246"/>
      <c r="AL3896" s="246"/>
    </row>
    <row r="3897" spans="3:38" s="47" customFormat="1" ht="38.25" customHeight="1" x14ac:dyDescent="0.25">
      <c r="C3897" s="243"/>
      <c r="H3897" s="243"/>
      <c r="L3897" s="282"/>
      <c r="M3897" s="243"/>
      <c r="O3897" s="243"/>
      <c r="P3897" s="246"/>
      <c r="Q3897" s="246"/>
      <c r="R3897" s="246"/>
      <c r="S3897" s="246"/>
      <c r="T3897" s="246"/>
      <c r="U3897" s="246"/>
      <c r="V3897" s="246"/>
      <c r="W3897" s="246"/>
      <c r="X3897" s="246"/>
      <c r="Y3897" s="246"/>
      <c r="Z3897" s="246"/>
      <c r="AA3897" s="246"/>
      <c r="AB3897" s="246"/>
      <c r="AC3897" s="246"/>
      <c r="AD3897" s="246"/>
      <c r="AE3897" s="246"/>
      <c r="AF3897" s="246"/>
      <c r="AG3897" s="246"/>
      <c r="AH3897" s="246"/>
      <c r="AI3897" s="246"/>
      <c r="AJ3897" s="246"/>
      <c r="AK3897" s="246"/>
      <c r="AL3897" s="246"/>
    </row>
    <row r="3898" spans="3:38" s="47" customFormat="1" ht="38.25" customHeight="1" x14ac:dyDescent="0.25">
      <c r="C3898" s="243"/>
      <c r="H3898" s="243"/>
      <c r="L3898" s="282"/>
      <c r="M3898" s="243"/>
      <c r="O3898" s="243"/>
      <c r="P3898" s="246"/>
      <c r="Q3898" s="246"/>
      <c r="R3898" s="246"/>
      <c r="S3898" s="246"/>
      <c r="T3898" s="246"/>
      <c r="U3898" s="246"/>
      <c r="V3898" s="246"/>
      <c r="W3898" s="246"/>
      <c r="X3898" s="246"/>
      <c r="Y3898" s="246"/>
      <c r="Z3898" s="246"/>
      <c r="AA3898" s="246"/>
      <c r="AB3898" s="246"/>
      <c r="AC3898" s="246"/>
      <c r="AD3898" s="246"/>
      <c r="AE3898" s="246"/>
      <c r="AF3898" s="246"/>
      <c r="AG3898" s="246"/>
      <c r="AH3898" s="246"/>
      <c r="AI3898" s="246"/>
      <c r="AJ3898" s="246"/>
      <c r="AK3898" s="246"/>
      <c r="AL3898" s="246"/>
    </row>
    <row r="3899" spans="3:38" s="47" customFormat="1" ht="38.25" customHeight="1" x14ac:dyDescent="0.25">
      <c r="C3899" s="243"/>
      <c r="H3899" s="243"/>
      <c r="L3899" s="282"/>
      <c r="M3899" s="243"/>
      <c r="O3899" s="243"/>
      <c r="P3899" s="246"/>
      <c r="Q3899" s="246"/>
      <c r="R3899" s="246"/>
      <c r="S3899" s="246"/>
      <c r="T3899" s="246"/>
      <c r="U3899" s="246"/>
      <c r="V3899" s="246"/>
      <c r="W3899" s="246"/>
      <c r="X3899" s="246"/>
      <c r="Y3899" s="246"/>
      <c r="Z3899" s="246"/>
      <c r="AA3899" s="246"/>
      <c r="AB3899" s="246"/>
      <c r="AC3899" s="246"/>
      <c r="AD3899" s="246"/>
      <c r="AE3899" s="246"/>
      <c r="AF3899" s="246"/>
      <c r="AG3899" s="246"/>
      <c r="AH3899" s="246"/>
      <c r="AI3899" s="246"/>
      <c r="AJ3899" s="246"/>
      <c r="AK3899" s="246"/>
      <c r="AL3899" s="246"/>
    </row>
    <row r="3900" spans="3:38" s="47" customFormat="1" ht="38.25" customHeight="1" x14ac:dyDescent="0.25">
      <c r="C3900" s="243"/>
      <c r="H3900" s="243"/>
      <c r="L3900" s="282"/>
      <c r="M3900" s="243"/>
      <c r="O3900" s="243"/>
      <c r="P3900" s="246"/>
      <c r="Q3900" s="246"/>
      <c r="R3900" s="246"/>
      <c r="S3900" s="246"/>
      <c r="T3900" s="246"/>
      <c r="U3900" s="246"/>
      <c r="V3900" s="246"/>
      <c r="W3900" s="246"/>
      <c r="X3900" s="246"/>
      <c r="Y3900" s="246"/>
      <c r="Z3900" s="246"/>
      <c r="AA3900" s="246"/>
      <c r="AB3900" s="246"/>
      <c r="AC3900" s="246"/>
      <c r="AD3900" s="246"/>
      <c r="AE3900" s="246"/>
      <c r="AF3900" s="246"/>
      <c r="AG3900" s="246"/>
      <c r="AH3900" s="246"/>
      <c r="AI3900" s="246"/>
      <c r="AJ3900" s="246"/>
      <c r="AK3900" s="246"/>
      <c r="AL3900" s="246"/>
    </row>
    <row r="3901" spans="3:38" s="47" customFormat="1" ht="38.25" customHeight="1" x14ac:dyDescent="0.25">
      <c r="C3901" s="243"/>
      <c r="H3901" s="243"/>
      <c r="L3901" s="282"/>
      <c r="M3901" s="243"/>
      <c r="O3901" s="243"/>
      <c r="P3901" s="246"/>
      <c r="Q3901" s="246"/>
      <c r="R3901" s="246"/>
      <c r="S3901" s="246"/>
      <c r="T3901" s="246"/>
      <c r="U3901" s="246"/>
      <c r="V3901" s="246"/>
      <c r="W3901" s="246"/>
      <c r="X3901" s="246"/>
      <c r="Y3901" s="246"/>
      <c r="Z3901" s="246"/>
      <c r="AA3901" s="246"/>
      <c r="AB3901" s="246"/>
      <c r="AC3901" s="246"/>
      <c r="AD3901" s="246"/>
      <c r="AE3901" s="246"/>
      <c r="AF3901" s="246"/>
      <c r="AG3901" s="246"/>
      <c r="AH3901" s="246"/>
      <c r="AI3901" s="246"/>
      <c r="AJ3901" s="246"/>
      <c r="AK3901" s="246"/>
      <c r="AL3901" s="246"/>
    </row>
    <row r="3902" spans="3:38" s="47" customFormat="1" ht="38.25" customHeight="1" x14ac:dyDescent="0.25">
      <c r="C3902" s="243"/>
      <c r="H3902" s="243"/>
      <c r="L3902" s="282"/>
      <c r="M3902" s="243"/>
      <c r="O3902" s="243"/>
      <c r="P3902" s="246"/>
      <c r="Q3902" s="246"/>
      <c r="R3902" s="246"/>
      <c r="S3902" s="246"/>
      <c r="T3902" s="246"/>
      <c r="U3902" s="246"/>
      <c r="V3902" s="246"/>
      <c r="W3902" s="246"/>
      <c r="X3902" s="246"/>
      <c r="Y3902" s="246"/>
      <c r="Z3902" s="246"/>
      <c r="AA3902" s="246"/>
      <c r="AB3902" s="246"/>
      <c r="AC3902" s="246"/>
      <c r="AD3902" s="246"/>
      <c r="AE3902" s="246"/>
      <c r="AF3902" s="246"/>
      <c r="AG3902" s="246"/>
      <c r="AH3902" s="246"/>
      <c r="AI3902" s="246"/>
      <c r="AJ3902" s="246"/>
      <c r="AK3902" s="246"/>
      <c r="AL3902" s="246"/>
    </row>
    <row r="3903" spans="3:38" s="47" customFormat="1" ht="38.25" customHeight="1" x14ac:dyDescent="0.25">
      <c r="C3903" s="243"/>
      <c r="H3903" s="243"/>
      <c r="L3903" s="282"/>
      <c r="M3903" s="243"/>
      <c r="O3903" s="243"/>
      <c r="P3903" s="246"/>
      <c r="Q3903" s="246"/>
      <c r="R3903" s="246"/>
      <c r="S3903" s="246"/>
      <c r="T3903" s="246"/>
      <c r="U3903" s="246"/>
      <c r="V3903" s="246"/>
      <c r="W3903" s="246"/>
      <c r="X3903" s="246"/>
      <c r="Y3903" s="246"/>
      <c r="Z3903" s="246"/>
      <c r="AA3903" s="246"/>
      <c r="AB3903" s="246"/>
      <c r="AC3903" s="246"/>
      <c r="AD3903" s="246"/>
      <c r="AE3903" s="246"/>
      <c r="AF3903" s="246"/>
      <c r="AG3903" s="246"/>
      <c r="AH3903" s="246"/>
      <c r="AI3903" s="246"/>
      <c r="AJ3903" s="246"/>
      <c r="AK3903" s="246"/>
      <c r="AL3903" s="246"/>
    </row>
    <row r="3904" spans="3:38" s="47" customFormat="1" ht="38.25" customHeight="1" x14ac:dyDescent="0.25">
      <c r="C3904" s="243"/>
      <c r="H3904" s="243"/>
      <c r="L3904" s="282"/>
      <c r="M3904" s="243"/>
      <c r="O3904" s="243"/>
      <c r="P3904" s="246"/>
      <c r="Q3904" s="246"/>
      <c r="R3904" s="246"/>
      <c r="S3904" s="246"/>
      <c r="T3904" s="246"/>
      <c r="U3904" s="246"/>
      <c r="V3904" s="246"/>
      <c r="W3904" s="246"/>
      <c r="X3904" s="246"/>
      <c r="Y3904" s="246"/>
      <c r="Z3904" s="246"/>
      <c r="AA3904" s="246"/>
      <c r="AB3904" s="246"/>
      <c r="AC3904" s="246"/>
      <c r="AD3904" s="246"/>
      <c r="AE3904" s="246"/>
      <c r="AF3904" s="246"/>
      <c r="AG3904" s="246"/>
      <c r="AH3904" s="246"/>
      <c r="AI3904" s="246"/>
      <c r="AJ3904" s="246"/>
      <c r="AK3904" s="246"/>
      <c r="AL3904" s="246"/>
    </row>
    <row r="3905" spans="3:38" s="47" customFormat="1" ht="38.25" customHeight="1" x14ac:dyDescent="0.25">
      <c r="C3905" s="243"/>
      <c r="H3905" s="243"/>
      <c r="L3905" s="282"/>
      <c r="M3905" s="243"/>
      <c r="O3905" s="243"/>
      <c r="P3905" s="246"/>
      <c r="Q3905" s="246"/>
      <c r="R3905" s="246"/>
      <c r="S3905" s="246"/>
      <c r="T3905" s="246"/>
      <c r="U3905" s="246"/>
      <c r="V3905" s="246"/>
      <c r="W3905" s="246"/>
      <c r="X3905" s="246"/>
      <c r="Y3905" s="246"/>
      <c r="Z3905" s="246"/>
      <c r="AA3905" s="246"/>
      <c r="AB3905" s="246"/>
      <c r="AC3905" s="246"/>
      <c r="AD3905" s="246"/>
      <c r="AE3905" s="246"/>
      <c r="AF3905" s="246"/>
      <c r="AG3905" s="246"/>
      <c r="AH3905" s="246"/>
      <c r="AI3905" s="246"/>
      <c r="AJ3905" s="246"/>
      <c r="AK3905" s="246"/>
      <c r="AL3905" s="246"/>
    </row>
    <row r="3906" spans="3:38" s="47" customFormat="1" ht="38.25" customHeight="1" x14ac:dyDescent="0.25">
      <c r="C3906" s="243"/>
      <c r="H3906" s="243"/>
      <c r="L3906" s="282"/>
      <c r="M3906" s="243"/>
      <c r="O3906" s="243"/>
      <c r="P3906" s="246"/>
      <c r="Q3906" s="246"/>
      <c r="R3906" s="246"/>
      <c r="S3906" s="246"/>
      <c r="T3906" s="246"/>
      <c r="U3906" s="246"/>
      <c r="V3906" s="246"/>
      <c r="W3906" s="246"/>
      <c r="X3906" s="246"/>
      <c r="Y3906" s="246"/>
      <c r="Z3906" s="246"/>
      <c r="AA3906" s="246"/>
      <c r="AB3906" s="246"/>
      <c r="AC3906" s="246"/>
      <c r="AD3906" s="246"/>
      <c r="AE3906" s="246"/>
      <c r="AF3906" s="246"/>
      <c r="AG3906" s="246"/>
      <c r="AH3906" s="246"/>
      <c r="AI3906" s="246"/>
      <c r="AJ3906" s="246"/>
      <c r="AK3906" s="246"/>
      <c r="AL3906" s="246"/>
    </row>
    <row r="3907" spans="3:38" s="47" customFormat="1" ht="38.25" customHeight="1" x14ac:dyDescent="0.25">
      <c r="C3907" s="243"/>
      <c r="H3907" s="243"/>
      <c r="L3907" s="282"/>
      <c r="M3907" s="243"/>
      <c r="O3907" s="243"/>
      <c r="P3907" s="246"/>
      <c r="Q3907" s="246"/>
      <c r="R3907" s="246"/>
      <c r="S3907" s="246"/>
      <c r="T3907" s="246"/>
      <c r="U3907" s="246"/>
      <c r="V3907" s="246"/>
      <c r="W3907" s="246"/>
      <c r="X3907" s="246"/>
      <c r="Y3907" s="246"/>
      <c r="Z3907" s="246"/>
      <c r="AA3907" s="246"/>
      <c r="AB3907" s="246"/>
      <c r="AC3907" s="246"/>
      <c r="AD3907" s="246"/>
      <c r="AE3907" s="246"/>
      <c r="AF3907" s="246"/>
      <c r="AG3907" s="246"/>
      <c r="AH3907" s="246"/>
      <c r="AI3907" s="246"/>
      <c r="AJ3907" s="246"/>
      <c r="AK3907" s="246"/>
      <c r="AL3907" s="246"/>
    </row>
    <row r="3908" spans="3:38" s="47" customFormat="1" ht="38.25" customHeight="1" x14ac:dyDescent="0.25">
      <c r="C3908" s="243"/>
      <c r="H3908" s="243"/>
      <c r="L3908" s="282"/>
      <c r="M3908" s="243"/>
      <c r="O3908" s="243"/>
      <c r="P3908" s="246"/>
      <c r="Q3908" s="246"/>
      <c r="R3908" s="246"/>
      <c r="S3908" s="246"/>
      <c r="T3908" s="246"/>
      <c r="U3908" s="246"/>
      <c r="V3908" s="246"/>
      <c r="W3908" s="246"/>
      <c r="X3908" s="246"/>
      <c r="Y3908" s="246"/>
      <c r="Z3908" s="246"/>
      <c r="AA3908" s="246"/>
      <c r="AB3908" s="246"/>
      <c r="AC3908" s="246"/>
      <c r="AD3908" s="246"/>
      <c r="AE3908" s="246"/>
      <c r="AF3908" s="246"/>
      <c r="AG3908" s="246"/>
      <c r="AH3908" s="246"/>
      <c r="AI3908" s="246"/>
      <c r="AJ3908" s="246"/>
      <c r="AK3908" s="246"/>
      <c r="AL3908" s="246"/>
    </row>
    <row r="3909" spans="3:38" s="47" customFormat="1" ht="38.25" customHeight="1" x14ac:dyDescent="0.25">
      <c r="C3909" s="243"/>
      <c r="H3909" s="243"/>
      <c r="L3909" s="282"/>
      <c r="M3909" s="243"/>
      <c r="O3909" s="243"/>
      <c r="P3909" s="246"/>
      <c r="Q3909" s="246"/>
      <c r="R3909" s="246"/>
      <c r="S3909" s="246"/>
      <c r="T3909" s="246"/>
      <c r="U3909" s="246"/>
      <c r="V3909" s="246"/>
      <c r="W3909" s="246"/>
      <c r="X3909" s="246"/>
      <c r="Y3909" s="246"/>
      <c r="Z3909" s="246"/>
      <c r="AA3909" s="246"/>
      <c r="AB3909" s="246"/>
      <c r="AC3909" s="246"/>
      <c r="AD3909" s="246"/>
      <c r="AE3909" s="246"/>
      <c r="AF3909" s="246"/>
      <c r="AG3909" s="246"/>
      <c r="AH3909" s="246"/>
      <c r="AI3909" s="246"/>
      <c r="AJ3909" s="246"/>
      <c r="AK3909" s="246"/>
      <c r="AL3909" s="246"/>
    </row>
    <row r="3910" spans="3:38" s="47" customFormat="1" ht="38.25" customHeight="1" x14ac:dyDescent="0.25">
      <c r="C3910" s="243"/>
      <c r="H3910" s="243"/>
      <c r="L3910" s="282"/>
      <c r="M3910" s="243"/>
      <c r="O3910" s="243"/>
      <c r="P3910" s="246"/>
      <c r="Q3910" s="246"/>
      <c r="R3910" s="246"/>
      <c r="S3910" s="246"/>
      <c r="T3910" s="246"/>
      <c r="U3910" s="246"/>
      <c r="V3910" s="246"/>
      <c r="W3910" s="246"/>
      <c r="X3910" s="246"/>
      <c r="Y3910" s="246"/>
      <c r="Z3910" s="246"/>
      <c r="AA3910" s="246"/>
      <c r="AB3910" s="246"/>
      <c r="AC3910" s="246"/>
      <c r="AD3910" s="246"/>
      <c r="AE3910" s="246"/>
      <c r="AF3910" s="246"/>
      <c r="AG3910" s="246"/>
      <c r="AH3910" s="246"/>
      <c r="AI3910" s="246"/>
      <c r="AJ3910" s="246"/>
      <c r="AK3910" s="246"/>
      <c r="AL3910" s="246"/>
    </row>
    <row r="3911" spans="3:38" s="47" customFormat="1" ht="38.25" customHeight="1" x14ac:dyDescent="0.25">
      <c r="C3911" s="243"/>
      <c r="H3911" s="243"/>
      <c r="L3911" s="282"/>
      <c r="M3911" s="243"/>
      <c r="O3911" s="243"/>
      <c r="P3911" s="246"/>
      <c r="Q3911" s="246"/>
      <c r="R3911" s="246"/>
      <c r="S3911" s="246"/>
      <c r="T3911" s="246"/>
      <c r="U3911" s="246"/>
      <c r="V3911" s="246"/>
      <c r="W3911" s="246"/>
      <c r="X3911" s="246"/>
      <c r="Y3911" s="246"/>
      <c r="Z3911" s="246"/>
      <c r="AA3911" s="246"/>
      <c r="AB3911" s="246"/>
      <c r="AC3911" s="246"/>
      <c r="AD3911" s="246"/>
      <c r="AE3911" s="246"/>
      <c r="AF3911" s="246"/>
      <c r="AG3911" s="246"/>
      <c r="AH3911" s="246"/>
      <c r="AI3911" s="246"/>
      <c r="AJ3911" s="246"/>
      <c r="AK3911" s="246"/>
      <c r="AL3911" s="246"/>
    </row>
    <row r="3912" spans="3:38" s="47" customFormat="1" ht="38.25" customHeight="1" x14ac:dyDescent="0.25">
      <c r="C3912" s="243"/>
      <c r="H3912" s="243"/>
      <c r="L3912" s="282"/>
      <c r="M3912" s="243"/>
      <c r="O3912" s="243"/>
      <c r="P3912" s="246"/>
      <c r="Q3912" s="246"/>
      <c r="R3912" s="246"/>
      <c r="S3912" s="246"/>
      <c r="T3912" s="246"/>
      <c r="U3912" s="246"/>
      <c r="V3912" s="246"/>
      <c r="W3912" s="246"/>
      <c r="X3912" s="246"/>
      <c r="Y3912" s="246"/>
      <c r="Z3912" s="246"/>
      <c r="AA3912" s="246"/>
      <c r="AB3912" s="246"/>
      <c r="AC3912" s="246"/>
      <c r="AD3912" s="246"/>
      <c r="AE3912" s="246"/>
      <c r="AF3912" s="246"/>
      <c r="AG3912" s="246"/>
      <c r="AH3912" s="246"/>
      <c r="AI3912" s="246"/>
      <c r="AJ3912" s="246"/>
      <c r="AK3912" s="246"/>
      <c r="AL3912" s="246"/>
    </row>
    <row r="3913" spans="3:38" s="47" customFormat="1" ht="38.25" customHeight="1" x14ac:dyDescent="0.25">
      <c r="C3913" s="243"/>
      <c r="H3913" s="243"/>
      <c r="L3913" s="282"/>
      <c r="M3913" s="243"/>
      <c r="O3913" s="243"/>
      <c r="P3913" s="246"/>
      <c r="Q3913" s="246"/>
      <c r="R3913" s="246"/>
      <c r="S3913" s="246"/>
      <c r="T3913" s="246"/>
      <c r="U3913" s="246"/>
      <c r="V3913" s="246"/>
      <c r="W3913" s="246"/>
      <c r="X3913" s="246"/>
      <c r="Y3913" s="246"/>
      <c r="Z3913" s="246"/>
      <c r="AA3913" s="246"/>
      <c r="AB3913" s="246"/>
      <c r="AC3913" s="246"/>
      <c r="AD3913" s="246"/>
      <c r="AE3913" s="246"/>
      <c r="AF3913" s="246"/>
      <c r="AG3913" s="246"/>
      <c r="AH3913" s="246"/>
      <c r="AI3913" s="246"/>
      <c r="AJ3913" s="246"/>
      <c r="AK3913" s="246"/>
      <c r="AL3913" s="246"/>
    </row>
    <row r="3914" spans="3:38" s="47" customFormat="1" ht="38.25" customHeight="1" x14ac:dyDescent="0.25">
      <c r="C3914" s="243"/>
      <c r="H3914" s="243"/>
      <c r="L3914" s="282"/>
      <c r="M3914" s="243"/>
      <c r="O3914" s="243"/>
      <c r="P3914" s="246"/>
      <c r="Q3914" s="246"/>
      <c r="R3914" s="246"/>
      <c r="S3914" s="246"/>
      <c r="T3914" s="246"/>
      <c r="U3914" s="246"/>
      <c r="V3914" s="246"/>
      <c r="W3914" s="246"/>
      <c r="X3914" s="246"/>
      <c r="Y3914" s="246"/>
      <c r="Z3914" s="246"/>
      <c r="AA3914" s="246"/>
      <c r="AB3914" s="246"/>
      <c r="AC3914" s="246"/>
      <c r="AD3914" s="246"/>
      <c r="AE3914" s="246"/>
      <c r="AF3914" s="246"/>
      <c r="AG3914" s="246"/>
      <c r="AH3914" s="246"/>
      <c r="AI3914" s="246"/>
      <c r="AJ3914" s="246"/>
      <c r="AK3914" s="246"/>
      <c r="AL3914" s="246"/>
    </row>
    <row r="3915" spans="3:38" s="47" customFormat="1" ht="38.25" customHeight="1" x14ac:dyDescent="0.25">
      <c r="C3915" s="243"/>
      <c r="H3915" s="243"/>
      <c r="L3915" s="282"/>
      <c r="M3915" s="243"/>
      <c r="O3915" s="243"/>
      <c r="P3915" s="246"/>
      <c r="Q3915" s="246"/>
      <c r="R3915" s="246"/>
      <c r="S3915" s="246"/>
      <c r="T3915" s="246"/>
      <c r="U3915" s="246"/>
      <c r="V3915" s="246"/>
      <c r="W3915" s="246"/>
      <c r="X3915" s="246"/>
      <c r="Y3915" s="246"/>
      <c r="Z3915" s="246"/>
      <c r="AA3915" s="246"/>
      <c r="AB3915" s="246"/>
      <c r="AC3915" s="246"/>
      <c r="AD3915" s="246"/>
      <c r="AE3915" s="246"/>
      <c r="AF3915" s="246"/>
      <c r="AG3915" s="246"/>
      <c r="AH3915" s="246"/>
      <c r="AI3915" s="246"/>
      <c r="AJ3915" s="246"/>
      <c r="AK3915" s="246"/>
      <c r="AL3915" s="246"/>
    </row>
    <row r="3916" spans="3:38" s="47" customFormat="1" ht="38.25" customHeight="1" x14ac:dyDescent="0.25">
      <c r="C3916" s="243"/>
      <c r="H3916" s="243"/>
      <c r="L3916" s="282"/>
      <c r="M3916" s="243"/>
      <c r="O3916" s="243"/>
      <c r="P3916" s="246"/>
      <c r="Q3916" s="246"/>
      <c r="R3916" s="246"/>
      <c r="S3916" s="246"/>
      <c r="T3916" s="246"/>
      <c r="U3916" s="246"/>
      <c r="V3916" s="246"/>
      <c r="W3916" s="246"/>
      <c r="X3916" s="246"/>
      <c r="Y3916" s="246"/>
      <c r="Z3916" s="246"/>
      <c r="AA3916" s="246"/>
      <c r="AB3916" s="246"/>
      <c r="AC3916" s="246"/>
      <c r="AD3916" s="246"/>
      <c r="AE3916" s="246"/>
      <c r="AF3916" s="246"/>
      <c r="AG3916" s="246"/>
      <c r="AH3916" s="246"/>
      <c r="AI3916" s="246"/>
      <c r="AJ3916" s="246"/>
      <c r="AK3916" s="246"/>
      <c r="AL3916" s="246"/>
    </row>
    <row r="3917" spans="3:38" s="47" customFormat="1" ht="38.25" customHeight="1" x14ac:dyDescent="0.25">
      <c r="C3917" s="243"/>
      <c r="H3917" s="243"/>
      <c r="L3917" s="282"/>
      <c r="M3917" s="243"/>
      <c r="O3917" s="243"/>
      <c r="P3917" s="246"/>
      <c r="Q3917" s="246"/>
      <c r="R3917" s="246"/>
      <c r="S3917" s="246"/>
      <c r="T3917" s="246"/>
      <c r="U3917" s="246"/>
      <c r="V3917" s="246"/>
      <c r="W3917" s="246"/>
      <c r="X3917" s="246"/>
      <c r="Y3917" s="246"/>
      <c r="Z3917" s="246"/>
      <c r="AA3917" s="246"/>
      <c r="AB3917" s="246"/>
      <c r="AC3917" s="246"/>
      <c r="AD3917" s="246"/>
      <c r="AE3917" s="246"/>
      <c r="AF3917" s="246"/>
      <c r="AG3917" s="246"/>
      <c r="AH3917" s="246"/>
      <c r="AI3917" s="246"/>
      <c r="AJ3917" s="246"/>
      <c r="AK3917" s="246"/>
      <c r="AL3917" s="246"/>
    </row>
    <row r="3918" spans="3:38" s="47" customFormat="1" ht="38.25" customHeight="1" x14ac:dyDescent="0.25">
      <c r="C3918" s="243"/>
      <c r="H3918" s="243"/>
      <c r="L3918" s="282"/>
      <c r="M3918" s="243"/>
      <c r="O3918" s="243"/>
      <c r="P3918" s="246"/>
      <c r="Q3918" s="246"/>
      <c r="R3918" s="246"/>
      <c r="S3918" s="246"/>
      <c r="T3918" s="246"/>
      <c r="U3918" s="246"/>
      <c r="V3918" s="246"/>
      <c r="W3918" s="246"/>
      <c r="X3918" s="246"/>
      <c r="Y3918" s="246"/>
      <c r="Z3918" s="246"/>
      <c r="AA3918" s="246"/>
      <c r="AB3918" s="246"/>
      <c r="AC3918" s="246"/>
      <c r="AD3918" s="246"/>
      <c r="AE3918" s="246"/>
      <c r="AF3918" s="246"/>
      <c r="AG3918" s="246"/>
      <c r="AH3918" s="246"/>
      <c r="AI3918" s="246"/>
      <c r="AJ3918" s="246"/>
      <c r="AK3918" s="246"/>
      <c r="AL3918" s="246"/>
    </row>
    <row r="3919" spans="3:38" s="47" customFormat="1" ht="38.25" customHeight="1" x14ac:dyDescent="0.25">
      <c r="C3919" s="243"/>
      <c r="H3919" s="243"/>
      <c r="L3919" s="282"/>
      <c r="M3919" s="243"/>
      <c r="O3919" s="243"/>
      <c r="P3919" s="246"/>
      <c r="Q3919" s="246"/>
      <c r="R3919" s="246"/>
      <c r="S3919" s="246"/>
      <c r="T3919" s="246"/>
      <c r="U3919" s="246"/>
      <c r="V3919" s="246"/>
      <c r="W3919" s="246"/>
      <c r="X3919" s="246"/>
      <c r="Y3919" s="246"/>
      <c r="Z3919" s="246"/>
      <c r="AA3919" s="246"/>
      <c r="AB3919" s="246"/>
      <c r="AC3919" s="246"/>
      <c r="AD3919" s="246"/>
      <c r="AE3919" s="246"/>
      <c r="AF3919" s="246"/>
      <c r="AG3919" s="246"/>
      <c r="AH3919" s="246"/>
      <c r="AI3919" s="246"/>
      <c r="AJ3919" s="246"/>
      <c r="AK3919" s="246"/>
      <c r="AL3919" s="246"/>
    </row>
    <row r="3920" spans="3:38" s="47" customFormat="1" ht="38.25" customHeight="1" x14ac:dyDescent="0.25">
      <c r="C3920" s="243"/>
      <c r="H3920" s="243"/>
      <c r="L3920" s="282"/>
      <c r="M3920" s="243"/>
      <c r="O3920" s="243"/>
      <c r="P3920" s="246"/>
      <c r="Q3920" s="246"/>
      <c r="R3920" s="246"/>
      <c r="S3920" s="246"/>
      <c r="T3920" s="246"/>
      <c r="U3920" s="246"/>
      <c r="V3920" s="246"/>
      <c r="W3920" s="246"/>
      <c r="X3920" s="246"/>
      <c r="Y3920" s="246"/>
      <c r="Z3920" s="246"/>
      <c r="AA3920" s="246"/>
      <c r="AB3920" s="246"/>
      <c r="AC3920" s="246"/>
      <c r="AD3920" s="246"/>
      <c r="AE3920" s="246"/>
      <c r="AF3920" s="246"/>
      <c r="AG3920" s="246"/>
      <c r="AH3920" s="246"/>
      <c r="AI3920" s="246"/>
      <c r="AJ3920" s="246"/>
      <c r="AK3920" s="246"/>
      <c r="AL3920" s="246"/>
    </row>
    <row r="3921" spans="3:38" s="47" customFormat="1" ht="38.25" customHeight="1" x14ac:dyDescent="0.25">
      <c r="C3921" s="243"/>
      <c r="H3921" s="243"/>
      <c r="L3921" s="282"/>
      <c r="M3921" s="243"/>
      <c r="O3921" s="243"/>
      <c r="P3921" s="246"/>
      <c r="Q3921" s="246"/>
      <c r="R3921" s="246"/>
      <c r="S3921" s="246"/>
      <c r="T3921" s="246"/>
      <c r="U3921" s="246"/>
      <c r="V3921" s="246"/>
      <c r="W3921" s="246"/>
      <c r="X3921" s="246"/>
      <c r="Y3921" s="246"/>
      <c r="Z3921" s="246"/>
      <c r="AA3921" s="246"/>
      <c r="AB3921" s="246"/>
      <c r="AC3921" s="246"/>
      <c r="AD3921" s="246"/>
      <c r="AE3921" s="246"/>
      <c r="AF3921" s="246"/>
      <c r="AG3921" s="246"/>
      <c r="AH3921" s="246"/>
      <c r="AI3921" s="246"/>
      <c r="AJ3921" s="246"/>
      <c r="AK3921" s="246"/>
      <c r="AL3921" s="246"/>
    </row>
    <row r="3922" spans="3:38" s="47" customFormat="1" ht="38.25" customHeight="1" x14ac:dyDescent="0.25">
      <c r="C3922" s="243"/>
      <c r="H3922" s="243"/>
      <c r="L3922" s="282"/>
      <c r="M3922" s="243"/>
      <c r="O3922" s="243"/>
      <c r="P3922" s="246"/>
      <c r="Q3922" s="246"/>
      <c r="R3922" s="246"/>
      <c r="S3922" s="246"/>
      <c r="T3922" s="246"/>
      <c r="U3922" s="246"/>
      <c r="V3922" s="246"/>
      <c r="W3922" s="246"/>
      <c r="X3922" s="246"/>
      <c r="Y3922" s="246"/>
      <c r="Z3922" s="246"/>
      <c r="AA3922" s="246"/>
      <c r="AB3922" s="246"/>
      <c r="AC3922" s="246"/>
      <c r="AD3922" s="246"/>
      <c r="AE3922" s="246"/>
      <c r="AF3922" s="246"/>
      <c r="AG3922" s="246"/>
      <c r="AH3922" s="246"/>
      <c r="AI3922" s="246"/>
      <c r="AJ3922" s="246"/>
      <c r="AK3922" s="246"/>
      <c r="AL3922" s="246"/>
    </row>
    <row r="3923" spans="3:38" s="47" customFormat="1" ht="38.25" customHeight="1" x14ac:dyDescent="0.25">
      <c r="C3923" s="243"/>
      <c r="H3923" s="243"/>
      <c r="L3923" s="282"/>
      <c r="M3923" s="243"/>
      <c r="O3923" s="243"/>
      <c r="P3923" s="246"/>
      <c r="Q3923" s="246"/>
      <c r="R3923" s="246"/>
      <c r="S3923" s="246"/>
      <c r="T3923" s="246"/>
      <c r="U3923" s="246"/>
      <c r="V3923" s="246"/>
      <c r="W3923" s="246"/>
      <c r="X3923" s="246"/>
      <c r="Y3923" s="246"/>
      <c r="Z3923" s="246"/>
      <c r="AA3923" s="246"/>
      <c r="AB3923" s="246"/>
      <c r="AC3923" s="246"/>
      <c r="AD3923" s="246"/>
      <c r="AE3923" s="246"/>
      <c r="AF3923" s="246"/>
      <c r="AG3923" s="246"/>
      <c r="AH3923" s="246"/>
      <c r="AI3923" s="246"/>
      <c r="AJ3923" s="246"/>
      <c r="AK3923" s="246"/>
      <c r="AL3923" s="246"/>
    </row>
    <row r="3924" spans="3:38" s="47" customFormat="1" ht="38.25" customHeight="1" x14ac:dyDescent="0.25">
      <c r="C3924" s="243"/>
      <c r="H3924" s="243"/>
      <c r="L3924" s="282"/>
      <c r="M3924" s="243"/>
      <c r="O3924" s="243"/>
      <c r="P3924" s="246"/>
      <c r="Q3924" s="246"/>
      <c r="R3924" s="246"/>
      <c r="S3924" s="246"/>
      <c r="T3924" s="246"/>
      <c r="U3924" s="246"/>
      <c r="V3924" s="246"/>
      <c r="W3924" s="246"/>
      <c r="X3924" s="246"/>
      <c r="Y3924" s="246"/>
      <c r="Z3924" s="246"/>
      <c r="AA3924" s="246"/>
      <c r="AB3924" s="246"/>
      <c r="AC3924" s="246"/>
      <c r="AD3924" s="246"/>
      <c r="AE3924" s="246"/>
      <c r="AF3924" s="246"/>
      <c r="AG3924" s="246"/>
      <c r="AH3924" s="246"/>
      <c r="AI3924" s="246"/>
      <c r="AJ3924" s="246"/>
      <c r="AK3924" s="246"/>
      <c r="AL3924" s="246"/>
    </row>
    <row r="3925" spans="3:38" s="47" customFormat="1" ht="38.25" customHeight="1" x14ac:dyDescent="0.25">
      <c r="C3925" s="243"/>
      <c r="H3925" s="243"/>
      <c r="L3925" s="282"/>
      <c r="M3925" s="243"/>
      <c r="O3925" s="243"/>
      <c r="P3925" s="246"/>
      <c r="Q3925" s="246"/>
      <c r="R3925" s="246"/>
      <c r="S3925" s="246"/>
      <c r="T3925" s="246"/>
      <c r="U3925" s="246"/>
      <c r="V3925" s="246"/>
      <c r="W3925" s="246"/>
      <c r="X3925" s="246"/>
      <c r="Y3925" s="246"/>
      <c r="Z3925" s="246"/>
      <c r="AA3925" s="246"/>
      <c r="AB3925" s="246"/>
      <c r="AC3925" s="246"/>
      <c r="AD3925" s="246"/>
      <c r="AE3925" s="246"/>
      <c r="AF3925" s="246"/>
      <c r="AG3925" s="246"/>
      <c r="AH3925" s="246"/>
      <c r="AI3925" s="246"/>
      <c r="AJ3925" s="246"/>
      <c r="AK3925" s="246"/>
      <c r="AL3925" s="246"/>
    </row>
    <row r="3926" spans="3:38" s="47" customFormat="1" ht="38.25" customHeight="1" x14ac:dyDescent="0.25">
      <c r="C3926" s="243"/>
      <c r="H3926" s="243"/>
      <c r="L3926" s="282"/>
      <c r="M3926" s="243"/>
      <c r="O3926" s="243"/>
      <c r="P3926" s="246"/>
      <c r="Q3926" s="246"/>
      <c r="R3926" s="246"/>
      <c r="S3926" s="246"/>
      <c r="T3926" s="246"/>
      <c r="U3926" s="246"/>
      <c r="V3926" s="246"/>
      <c r="W3926" s="246"/>
      <c r="X3926" s="246"/>
      <c r="Y3926" s="246"/>
      <c r="Z3926" s="246"/>
      <c r="AA3926" s="246"/>
      <c r="AB3926" s="246"/>
      <c r="AC3926" s="246"/>
      <c r="AD3926" s="246"/>
      <c r="AE3926" s="246"/>
      <c r="AF3926" s="246"/>
      <c r="AG3926" s="246"/>
      <c r="AH3926" s="246"/>
      <c r="AI3926" s="246"/>
      <c r="AJ3926" s="246"/>
      <c r="AK3926" s="246"/>
      <c r="AL3926" s="246"/>
    </row>
    <row r="3927" spans="3:38" s="47" customFormat="1" ht="38.25" customHeight="1" x14ac:dyDescent="0.25">
      <c r="C3927" s="243"/>
      <c r="H3927" s="243"/>
      <c r="L3927" s="282"/>
      <c r="M3927" s="243"/>
      <c r="O3927" s="243"/>
      <c r="P3927" s="246"/>
      <c r="Q3927" s="246"/>
      <c r="R3927" s="246"/>
      <c r="S3927" s="246"/>
      <c r="T3927" s="246"/>
      <c r="U3927" s="246"/>
      <c r="V3927" s="246"/>
      <c r="W3927" s="246"/>
      <c r="X3927" s="246"/>
      <c r="Y3927" s="246"/>
      <c r="Z3927" s="246"/>
      <c r="AA3927" s="246"/>
      <c r="AB3927" s="246"/>
      <c r="AC3927" s="246"/>
      <c r="AD3927" s="246"/>
      <c r="AE3927" s="246"/>
      <c r="AF3927" s="246"/>
      <c r="AG3927" s="246"/>
      <c r="AH3927" s="246"/>
      <c r="AI3927" s="246"/>
      <c r="AJ3927" s="246"/>
      <c r="AK3927" s="246"/>
      <c r="AL3927" s="246"/>
    </row>
    <row r="3928" spans="3:38" s="47" customFormat="1" ht="38.25" customHeight="1" x14ac:dyDescent="0.25">
      <c r="C3928" s="243"/>
      <c r="H3928" s="243"/>
      <c r="L3928" s="282"/>
      <c r="M3928" s="243"/>
      <c r="O3928" s="243"/>
      <c r="P3928" s="246"/>
      <c r="Q3928" s="246"/>
      <c r="R3928" s="246"/>
      <c r="S3928" s="246"/>
      <c r="T3928" s="246"/>
      <c r="U3928" s="246"/>
      <c r="V3928" s="246"/>
      <c r="W3928" s="246"/>
      <c r="X3928" s="246"/>
      <c r="Y3928" s="246"/>
      <c r="Z3928" s="246"/>
      <c r="AA3928" s="246"/>
      <c r="AB3928" s="246"/>
      <c r="AC3928" s="246"/>
      <c r="AD3928" s="246"/>
      <c r="AE3928" s="246"/>
      <c r="AF3928" s="246"/>
      <c r="AG3928" s="246"/>
      <c r="AH3928" s="246"/>
      <c r="AI3928" s="246"/>
      <c r="AJ3928" s="246"/>
      <c r="AK3928" s="246"/>
      <c r="AL3928" s="246"/>
    </row>
    <row r="3929" spans="3:38" s="47" customFormat="1" ht="38.25" customHeight="1" x14ac:dyDescent="0.25">
      <c r="C3929" s="243"/>
      <c r="H3929" s="243"/>
      <c r="L3929" s="282"/>
      <c r="M3929" s="243"/>
      <c r="O3929" s="243"/>
      <c r="P3929" s="246"/>
      <c r="Q3929" s="246"/>
      <c r="R3929" s="246"/>
      <c r="S3929" s="246"/>
      <c r="T3929" s="246"/>
      <c r="U3929" s="246"/>
      <c r="V3929" s="246"/>
      <c r="W3929" s="246"/>
      <c r="X3929" s="246"/>
      <c r="Y3929" s="246"/>
      <c r="Z3929" s="246"/>
      <c r="AA3929" s="246"/>
      <c r="AB3929" s="246"/>
      <c r="AC3929" s="246"/>
      <c r="AD3929" s="246"/>
      <c r="AE3929" s="246"/>
      <c r="AF3929" s="246"/>
      <c r="AG3929" s="246"/>
      <c r="AH3929" s="246"/>
      <c r="AI3929" s="246"/>
      <c r="AJ3929" s="246"/>
      <c r="AK3929" s="246"/>
      <c r="AL3929" s="246"/>
    </row>
    <row r="3930" spans="3:38" s="47" customFormat="1" ht="38.25" customHeight="1" x14ac:dyDescent="0.25">
      <c r="C3930" s="243"/>
      <c r="H3930" s="243"/>
      <c r="L3930" s="282"/>
      <c r="M3930" s="243"/>
      <c r="O3930" s="243"/>
      <c r="P3930" s="246"/>
      <c r="Q3930" s="246"/>
      <c r="R3930" s="246"/>
      <c r="S3930" s="246"/>
      <c r="T3930" s="246"/>
      <c r="U3930" s="246"/>
      <c r="V3930" s="246"/>
      <c r="W3930" s="246"/>
      <c r="X3930" s="246"/>
      <c r="Y3930" s="246"/>
      <c r="Z3930" s="246"/>
      <c r="AA3930" s="246"/>
      <c r="AB3930" s="246"/>
      <c r="AC3930" s="246"/>
      <c r="AD3930" s="246"/>
      <c r="AE3930" s="246"/>
      <c r="AF3930" s="246"/>
      <c r="AG3930" s="246"/>
      <c r="AH3930" s="246"/>
      <c r="AI3930" s="246"/>
      <c r="AJ3930" s="246"/>
      <c r="AK3930" s="246"/>
      <c r="AL3930" s="246"/>
    </row>
    <row r="3931" spans="3:38" s="47" customFormat="1" ht="38.25" customHeight="1" x14ac:dyDescent="0.25">
      <c r="C3931" s="243"/>
      <c r="H3931" s="243"/>
      <c r="L3931" s="282"/>
      <c r="M3931" s="243"/>
      <c r="O3931" s="243"/>
      <c r="P3931" s="246"/>
      <c r="Q3931" s="246"/>
      <c r="R3931" s="246"/>
      <c r="S3931" s="246"/>
      <c r="T3931" s="246"/>
      <c r="U3931" s="246"/>
      <c r="V3931" s="246"/>
      <c r="W3931" s="246"/>
      <c r="X3931" s="246"/>
      <c r="Y3931" s="246"/>
      <c r="Z3931" s="246"/>
      <c r="AA3931" s="246"/>
      <c r="AB3931" s="246"/>
      <c r="AC3931" s="246"/>
      <c r="AD3931" s="246"/>
      <c r="AE3931" s="246"/>
      <c r="AF3931" s="246"/>
      <c r="AG3931" s="246"/>
      <c r="AH3931" s="246"/>
      <c r="AI3931" s="246"/>
      <c r="AJ3931" s="246"/>
      <c r="AK3931" s="246"/>
      <c r="AL3931" s="246"/>
    </row>
    <row r="3932" spans="3:38" s="47" customFormat="1" ht="38.25" customHeight="1" x14ac:dyDescent="0.25">
      <c r="C3932" s="243"/>
      <c r="H3932" s="243"/>
      <c r="L3932" s="282"/>
      <c r="M3932" s="243"/>
      <c r="O3932" s="243"/>
      <c r="P3932" s="246"/>
      <c r="Q3932" s="246"/>
      <c r="R3932" s="246"/>
      <c r="S3932" s="246"/>
      <c r="T3932" s="246"/>
      <c r="U3932" s="246"/>
      <c r="V3932" s="246"/>
      <c r="W3932" s="246"/>
      <c r="X3932" s="246"/>
      <c r="Y3932" s="246"/>
      <c r="Z3932" s="246"/>
      <c r="AA3932" s="246"/>
      <c r="AB3932" s="246"/>
      <c r="AC3932" s="246"/>
      <c r="AD3932" s="246"/>
      <c r="AE3932" s="246"/>
      <c r="AF3932" s="246"/>
      <c r="AG3932" s="246"/>
      <c r="AH3932" s="246"/>
      <c r="AI3932" s="246"/>
      <c r="AJ3932" s="246"/>
      <c r="AK3932" s="246"/>
      <c r="AL3932" s="246"/>
    </row>
    <row r="3933" spans="3:38" s="47" customFormat="1" ht="38.25" customHeight="1" x14ac:dyDescent="0.25">
      <c r="C3933" s="243"/>
      <c r="H3933" s="243"/>
      <c r="L3933" s="282"/>
      <c r="M3933" s="243"/>
      <c r="O3933" s="243"/>
      <c r="P3933" s="246"/>
      <c r="Q3933" s="246"/>
      <c r="R3933" s="246"/>
      <c r="S3933" s="246"/>
      <c r="T3933" s="246"/>
      <c r="U3933" s="246"/>
      <c r="V3933" s="246"/>
      <c r="W3933" s="246"/>
      <c r="X3933" s="246"/>
      <c r="Y3933" s="246"/>
      <c r="Z3933" s="246"/>
      <c r="AA3933" s="246"/>
      <c r="AB3933" s="246"/>
      <c r="AC3933" s="246"/>
      <c r="AD3933" s="246"/>
      <c r="AE3933" s="246"/>
      <c r="AF3933" s="246"/>
      <c r="AG3933" s="246"/>
      <c r="AH3933" s="246"/>
      <c r="AI3933" s="246"/>
      <c r="AJ3933" s="246"/>
      <c r="AK3933" s="246"/>
      <c r="AL3933" s="246"/>
    </row>
    <row r="3934" spans="3:38" s="47" customFormat="1" ht="38.25" customHeight="1" x14ac:dyDescent="0.25">
      <c r="C3934" s="243"/>
      <c r="H3934" s="243"/>
      <c r="L3934" s="282"/>
      <c r="M3934" s="243"/>
      <c r="O3934" s="243"/>
      <c r="P3934" s="246"/>
      <c r="Q3934" s="246"/>
      <c r="R3934" s="246"/>
      <c r="S3934" s="246"/>
      <c r="T3934" s="246"/>
      <c r="U3934" s="246"/>
      <c r="V3934" s="246"/>
      <c r="W3934" s="246"/>
      <c r="X3934" s="246"/>
      <c r="Y3934" s="246"/>
      <c r="Z3934" s="246"/>
      <c r="AA3934" s="246"/>
      <c r="AB3934" s="246"/>
      <c r="AC3934" s="246"/>
      <c r="AD3934" s="246"/>
      <c r="AE3934" s="246"/>
      <c r="AF3934" s="246"/>
      <c r="AG3934" s="246"/>
      <c r="AH3934" s="246"/>
      <c r="AI3934" s="246"/>
      <c r="AJ3934" s="246"/>
      <c r="AK3934" s="246"/>
      <c r="AL3934" s="246"/>
    </row>
    <row r="3935" spans="3:38" s="47" customFormat="1" ht="38.25" customHeight="1" x14ac:dyDescent="0.25">
      <c r="C3935" s="243"/>
      <c r="H3935" s="243"/>
      <c r="L3935" s="282"/>
      <c r="M3935" s="243"/>
      <c r="O3935" s="243"/>
      <c r="P3935" s="246"/>
      <c r="Q3935" s="246"/>
      <c r="R3935" s="246"/>
      <c r="S3935" s="246"/>
      <c r="T3935" s="246"/>
      <c r="U3935" s="246"/>
      <c r="V3935" s="246"/>
      <c r="W3935" s="246"/>
      <c r="X3935" s="246"/>
      <c r="Y3935" s="246"/>
      <c r="Z3935" s="246"/>
      <c r="AA3935" s="246"/>
      <c r="AB3935" s="246"/>
      <c r="AC3935" s="246"/>
      <c r="AD3935" s="246"/>
      <c r="AE3935" s="246"/>
      <c r="AF3935" s="246"/>
      <c r="AG3935" s="246"/>
      <c r="AH3935" s="246"/>
      <c r="AI3935" s="246"/>
      <c r="AJ3935" s="246"/>
      <c r="AK3935" s="246"/>
      <c r="AL3935" s="246"/>
    </row>
    <row r="3936" spans="3:38" s="47" customFormat="1" ht="38.25" customHeight="1" x14ac:dyDescent="0.25">
      <c r="C3936" s="243"/>
      <c r="H3936" s="243"/>
      <c r="L3936" s="282"/>
      <c r="M3936" s="243"/>
      <c r="O3936" s="243"/>
      <c r="P3936" s="246"/>
      <c r="Q3936" s="246"/>
      <c r="R3936" s="246"/>
      <c r="S3936" s="246"/>
      <c r="T3936" s="246"/>
      <c r="U3936" s="246"/>
      <c r="V3936" s="246"/>
      <c r="W3936" s="246"/>
      <c r="X3936" s="246"/>
      <c r="Y3936" s="246"/>
      <c r="Z3936" s="246"/>
      <c r="AA3936" s="246"/>
      <c r="AB3936" s="246"/>
      <c r="AC3936" s="246"/>
      <c r="AD3936" s="246"/>
      <c r="AE3936" s="246"/>
      <c r="AF3936" s="246"/>
      <c r="AG3936" s="246"/>
      <c r="AH3936" s="246"/>
      <c r="AI3936" s="246"/>
      <c r="AJ3936" s="246"/>
      <c r="AK3936" s="246"/>
      <c r="AL3936" s="246"/>
    </row>
    <row r="3937" spans="3:38" s="47" customFormat="1" ht="38.25" customHeight="1" x14ac:dyDescent="0.25">
      <c r="C3937" s="243"/>
      <c r="H3937" s="243"/>
      <c r="L3937" s="282"/>
      <c r="M3937" s="243"/>
      <c r="O3937" s="243"/>
      <c r="P3937" s="246"/>
      <c r="Q3937" s="246"/>
      <c r="R3937" s="246"/>
      <c r="S3937" s="246"/>
      <c r="T3937" s="246"/>
      <c r="U3937" s="246"/>
      <c r="V3937" s="246"/>
      <c r="W3937" s="246"/>
      <c r="X3937" s="246"/>
      <c r="Y3937" s="246"/>
      <c r="Z3937" s="246"/>
      <c r="AA3937" s="246"/>
      <c r="AB3937" s="246"/>
      <c r="AC3937" s="246"/>
      <c r="AD3937" s="246"/>
      <c r="AE3937" s="246"/>
      <c r="AF3937" s="246"/>
      <c r="AG3937" s="246"/>
      <c r="AH3937" s="246"/>
      <c r="AI3937" s="246"/>
      <c r="AJ3937" s="246"/>
      <c r="AK3937" s="246"/>
      <c r="AL3937" s="246"/>
    </row>
    <row r="3938" spans="3:38" s="47" customFormat="1" ht="38.25" customHeight="1" x14ac:dyDescent="0.25">
      <c r="C3938" s="243"/>
      <c r="H3938" s="243"/>
      <c r="L3938" s="282"/>
      <c r="M3938" s="243"/>
      <c r="O3938" s="243"/>
      <c r="P3938" s="246"/>
      <c r="Q3938" s="246"/>
      <c r="R3938" s="246"/>
      <c r="S3938" s="246"/>
      <c r="T3938" s="246"/>
      <c r="U3938" s="246"/>
      <c r="V3938" s="246"/>
      <c r="W3938" s="246"/>
      <c r="X3938" s="246"/>
      <c r="Y3938" s="246"/>
      <c r="Z3938" s="246"/>
      <c r="AA3938" s="246"/>
      <c r="AB3938" s="246"/>
      <c r="AC3938" s="246"/>
      <c r="AD3938" s="246"/>
      <c r="AE3938" s="246"/>
      <c r="AF3938" s="246"/>
      <c r="AG3938" s="246"/>
      <c r="AH3938" s="246"/>
      <c r="AI3938" s="246"/>
      <c r="AJ3938" s="246"/>
      <c r="AK3938" s="246"/>
      <c r="AL3938" s="246"/>
    </row>
    <row r="3939" spans="3:38" s="47" customFormat="1" ht="38.25" customHeight="1" x14ac:dyDescent="0.25">
      <c r="C3939" s="243"/>
      <c r="H3939" s="243"/>
      <c r="L3939" s="282"/>
      <c r="M3939" s="243"/>
      <c r="O3939" s="243"/>
      <c r="P3939" s="246"/>
      <c r="Q3939" s="246"/>
      <c r="R3939" s="246"/>
      <c r="S3939" s="246"/>
      <c r="T3939" s="246"/>
      <c r="U3939" s="246"/>
      <c r="V3939" s="246"/>
      <c r="W3939" s="246"/>
      <c r="X3939" s="246"/>
      <c r="Y3939" s="246"/>
      <c r="Z3939" s="246"/>
      <c r="AA3939" s="246"/>
      <c r="AB3939" s="246"/>
      <c r="AC3939" s="246"/>
      <c r="AD3939" s="246"/>
      <c r="AE3939" s="246"/>
      <c r="AF3939" s="246"/>
      <c r="AG3939" s="246"/>
      <c r="AH3939" s="246"/>
      <c r="AI3939" s="246"/>
      <c r="AJ3939" s="246"/>
      <c r="AK3939" s="246"/>
      <c r="AL3939" s="246"/>
    </row>
    <row r="3940" spans="3:38" s="47" customFormat="1" ht="38.25" customHeight="1" x14ac:dyDescent="0.25">
      <c r="C3940" s="243"/>
      <c r="H3940" s="243"/>
      <c r="L3940" s="282"/>
      <c r="M3940" s="243"/>
      <c r="O3940" s="243"/>
      <c r="P3940" s="246"/>
      <c r="Q3940" s="246"/>
      <c r="R3940" s="246"/>
      <c r="S3940" s="246"/>
      <c r="T3940" s="246"/>
      <c r="U3940" s="246"/>
      <c r="V3940" s="246"/>
      <c r="W3940" s="246"/>
      <c r="X3940" s="246"/>
      <c r="Y3940" s="246"/>
      <c r="Z3940" s="246"/>
      <c r="AA3940" s="246"/>
      <c r="AB3940" s="246"/>
      <c r="AC3940" s="246"/>
      <c r="AD3940" s="246"/>
      <c r="AE3940" s="246"/>
      <c r="AF3940" s="246"/>
      <c r="AG3940" s="246"/>
      <c r="AH3940" s="246"/>
      <c r="AI3940" s="246"/>
      <c r="AJ3940" s="246"/>
      <c r="AK3940" s="246"/>
      <c r="AL3940" s="246"/>
    </row>
    <row r="3941" spans="3:38" s="47" customFormat="1" ht="38.25" customHeight="1" x14ac:dyDescent="0.25">
      <c r="C3941" s="243"/>
      <c r="H3941" s="243"/>
      <c r="L3941" s="282"/>
      <c r="M3941" s="243"/>
      <c r="O3941" s="243"/>
      <c r="P3941" s="246"/>
      <c r="Q3941" s="246"/>
      <c r="R3941" s="246"/>
      <c r="S3941" s="246"/>
      <c r="T3941" s="246"/>
      <c r="U3941" s="246"/>
      <c r="V3941" s="246"/>
      <c r="W3941" s="246"/>
      <c r="X3941" s="246"/>
      <c r="Y3941" s="246"/>
      <c r="Z3941" s="246"/>
      <c r="AA3941" s="246"/>
      <c r="AB3941" s="246"/>
      <c r="AC3941" s="246"/>
      <c r="AD3941" s="246"/>
      <c r="AE3941" s="246"/>
      <c r="AF3941" s="246"/>
      <c r="AG3941" s="246"/>
      <c r="AH3941" s="246"/>
      <c r="AI3941" s="246"/>
      <c r="AJ3941" s="246"/>
      <c r="AK3941" s="246"/>
      <c r="AL3941" s="246"/>
    </row>
    <row r="3942" spans="3:38" s="47" customFormat="1" ht="38.25" customHeight="1" x14ac:dyDescent="0.25">
      <c r="C3942" s="243"/>
      <c r="H3942" s="243"/>
      <c r="L3942" s="282"/>
      <c r="M3942" s="243"/>
      <c r="O3942" s="243"/>
      <c r="P3942" s="246"/>
      <c r="Q3942" s="246"/>
      <c r="R3942" s="246"/>
      <c r="S3942" s="246"/>
      <c r="T3942" s="246"/>
      <c r="U3942" s="246"/>
      <c r="V3942" s="246"/>
      <c r="W3942" s="246"/>
      <c r="X3942" s="246"/>
      <c r="Y3942" s="246"/>
      <c r="Z3942" s="246"/>
      <c r="AA3942" s="246"/>
      <c r="AB3942" s="246"/>
      <c r="AC3942" s="246"/>
      <c r="AD3942" s="246"/>
      <c r="AE3942" s="246"/>
      <c r="AF3942" s="246"/>
      <c r="AG3942" s="246"/>
      <c r="AH3942" s="246"/>
      <c r="AI3942" s="246"/>
      <c r="AJ3942" s="246"/>
      <c r="AK3942" s="246"/>
      <c r="AL3942" s="246"/>
    </row>
    <row r="3943" spans="3:38" s="47" customFormat="1" ht="38.25" customHeight="1" x14ac:dyDescent="0.25">
      <c r="C3943" s="243"/>
      <c r="H3943" s="243"/>
      <c r="L3943" s="282"/>
      <c r="M3943" s="243"/>
      <c r="O3943" s="243"/>
      <c r="P3943" s="246"/>
      <c r="Q3943" s="246"/>
      <c r="R3943" s="246"/>
      <c r="S3943" s="246"/>
      <c r="T3943" s="246"/>
      <c r="U3943" s="246"/>
      <c r="V3943" s="246"/>
      <c r="W3943" s="246"/>
      <c r="X3943" s="246"/>
      <c r="Y3943" s="246"/>
      <c r="Z3943" s="246"/>
      <c r="AA3943" s="246"/>
      <c r="AB3943" s="246"/>
      <c r="AC3943" s="246"/>
      <c r="AD3943" s="246"/>
      <c r="AE3943" s="246"/>
      <c r="AF3943" s="246"/>
      <c r="AG3943" s="246"/>
      <c r="AH3943" s="246"/>
      <c r="AI3943" s="246"/>
      <c r="AJ3943" s="246"/>
      <c r="AK3943" s="246"/>
      <c r="AL3943" s="246"/>
    </row>
    <row r="3944" spans="3:38" s="47" customFormat="1" ht="38.25" customHeight="1" x14ac:dyDescent="0.25">
      <c r="C3944" s="243"/>
      <c r="H3944" s="243"/>
      <c r="L3944" s="282"/>
      <c r="M3944" s="243"/>
      <c r="O3944" s="243"/>
      <c r="P3944" s="246"/>
      <c r="Q3944" s="246"/>
      <c r="R3944" s="246"/>
      <c r="S3944" s="246"/>
      <c r="T3944" s="246"/>
      <c r="U3944" s="246"/>
      <c r="V3944" s="246"/>
      <c r="W3944" s="246"/>
      <c r="X3944" s="246"/>
      <c r="Y3944" s="246"/>
      <c r="Z3944" s="246"/>
      <c r="AA3944" s="246"/>
      <c r="AB3944" s="246"/>
      <c r="AC3944" s="246"/>
      <c r="AD3944" s="246"/>
      <c r="AE3944" s="246"/>
      <c r="AF3944" s="246"/>
      <c r="AG3944" s="246"/>
      <c r="AH3944" s="246"/>
      <c r="AI3944" s="246"/>
      <c r="AJ3944" s="246"/>
      <c r="AK3944" s="246"/>
      <c r="AL3944" s="246"/>
    </row>
    <row r="3945" spans="3:38" s="47" customFormat="1" ht="38.25" customHeight="1" x14ac:dyDescent="0.25">
      <c r="C3945" s="243"/>
      <c r="H3945" s="243"/>
      <c r="L3945" s="282"/>
      <c r="M3945" s="243"/>
      <c r="O3945" s="243"/>
      <c r="P3945" s="246"/>
      <c r="Q3945" s="246"/>
      <c r="R3945" s="246"/>
      <c r="S3945" s="246"/>
      <c r="T3945" s="246"/>
      <c r="U3945" s="246"/>
      <c r="V3945" s="246"/>
      <c r="W3945" s="246"/>
      <c r="X3945" s="246"/>
      <c r="Y3945" s="246"/>
      <c r="Z3945" s="246"/>
      <c r="AA3945" s="246"/>
      <c r="AB3945" s="246"/>
      <c r="AC3945" s="246"/>
      <c r="AD3945" s="246"/>
      <c r="AE3945" s="246"/>
      <c r="AF3945" s="246"/>
      <c r="AG3945" s="246"/>
      <c r="AH3945" s="246"/>
      <c r="AI3945" s="246"/>
      <c r="AJ3945" s="246"/>
      <c r="AK3945" s="246"/>
      <c r="AL3945" s="246"/>
    </row>
    <row r="3946" spans="3:38" s="47" customFormat="1" ht="38.25" customHeight="1" x14ac:dyDescent="0.25">
      <c r="C3946" s="243"/>
      <c r="H3946" s="243"/>
      <c r="L3946" s="282"/>
      <c r="M3946" s="243"/>
      <c r="O3946" s="243"/>
      <c r="P3946" s="246"/>
      <c r="Q3946" s="246"/>
      <c r="R3946" s="246"/>
      <c r="S3946" s="246"/>
      <c r="T3946" s="246"/>
      <c r="U3946" s="246"/>
      <c r="V3946" s="246"/>
      <c r="W3946" s="246"/>
      <c r="X3946" s="246"/>
      <c r="Y3946" s="246"/>
      <c r="Z3946" s="246"/>
      <c r="AA3946" s="246"/>
      <c r="AB3946" s="246"/>
      <c r="AC3946" s="246"/>
      <c r="AD3946" s="246"/>
      <c r="AE3946" s="246"/>
      <c r="AF3946" s="246"/>
      <c r="AG3946" s="246"/>
      <c r="AH3946" s="246"/>
      <c r="AI3946" s="246"/>
      <c r="AJ3946" s="246"/>
      <c r="AK3946" s="246"/>
      <c r="AL3946" s="246"/>
    </row>
    <row r="3947" spans="3:38" s="47" customFormat="1" ht="38.25" customHeight="1" x14ac:dyDescent="0.25">
      <c r="C3947" s="243"/>
      <c r="H3947" s="243"/>
      <c r="L3947" s="282"/>
      <c r="M3947" s="243"/>
      <c r="O3947" s="243"/>
      <c r="P3947" s="246"/>
      <c r="Q3947" s="246"/>
      <c r="R3947" s="246"/>
      <c r="S3947" s="246"/>
      <c r="T3947" s="246"/>
      <c r="U3947" s="246"/>
      <c r="V3947" s="246"/>
      <c r="W3947" s="246"/>
      <c r="X3947" s="246"/>
      <c r="Y3947" s="246"/>
      <c r="Z3947" s="246"/>
      <c r="AA3947" s="246"/>
      <c r="AB3947" s="246"/>
      <c r="AC3947" s="246"/>
      <c r="AD3947" s="246"/>
      <c r="AE3947" s="246"/>
      <c r="AF3947" s="246"/>
      <c r="AG3947" s="246"/>
      <c r="AH3947" s="246"/>
      <c r="AI3947" s="246"/>
      <c r="AJ3947" s="246"/>
      <c r="AK3947" s="246"/>
      <c r="AL3947" s="246"/>
    </row>
    <row r="3948" spans="3:38" s="47" customFormat="1" ht="38.25" customHeight="1" x14ac:dyDescent="0.25">
      <c r="C3948" s="243"/>
      <c r="H3948" s="243"/>
      <c r="L3948" s="282"/>
      <c r="M3948" s="243"/>
      <c r="O3948" s="243"/>
      <c r="P3948" s="246"/>
      <c r="Q3948" s="246"/>
      <c r="R3948" s="246"/>
      <c r="S3948" s="246"/>
      <c r="T3948" s="246"/>
      <c r="U3948" s="246"/>
      <c r="V3948" s="246"/>
      <c r="W3948" s="246"/>
      <c r="X3948" s="246"/>
      <c r="Y3948" s="246"/>
      <c r="Z3948" s="246"/>
      <c r="AA3948" s="246"/>
      <c r="AB3948" s="246"/>
      <c r="AC3948" s="246"/>
      <c r="AD3948" s="246"/>
      <c r="AE3948" s="246"/>
      <c r="AF3948" s="246"/>
      <c r="AG3948" s="246"/>
      <c r="AH3948" s="246"/>
      <c r="AI3948" s="246"/>
      <c r="AJ3948" s="246"/>
      <c r="AK3948" s="246"/>
      <c r="AL3948" s="246"/>
    </row>
    <row r="3949" spans="3:38" s="47" customFormat="1" ht="38.25" customHeight="1" x14ac:dyDescent="0.25">
      <c r="C3949" s="243"/>
      <c r="H3949" s="243"/>
      <c r="L3949" s="282"/>
      <c r="M3949" s="243"/>
      <c r="O3949" s="243"/>
      <c r="P3949" s="246"/>
      <c r="Q3949" s="246"/>
      <c r="R3949" s="246"/>
      <c r="S3949" s="246"/>
      <c r="T3949" s="246"/>
      <c r="U3949" s="246"/>
      <c r="V3949" s="246"/>
      <c r="W3949" s="246"/>
      <c r="X3949" s="246"/>
      <c r="Y3949" s="246"/>
      <c r="Z3949" s="246"/>
      <c r="AA3949" s="246"/>
      <c r="AB3949" s="246"/>
      <c r="AC3949" s="246"/>
      <c r="AD3949" s="246"/>
      <c r="AE3949" s="246"/>
      <c r="AF3949" s="246"/>
      <c r="AG3949" s="246"/>
      <c r="AH3949" s="246"/>
      <c r="AI3949" s="246"/>
      <c r="AJ3949" s="246"/>
      <c r="AK3949" s="246"/>
      <c r="AL3949" s="246"/>
    </row>
    <row r="3950" spans="3:38" s="47" customFormat="1" ht="38.25" customHeight="1" x14ac:dyDescent="0.25">
      <c r="C3950" s="243"/>
      <c r="H3950" s="243"/>
      <c r="L3950" s="282"/>
      <c r="M3950" s="243"/>
      <c r="O3950" s="243"/>
      <c r="P3950" s="246"/>
      <c r="Q3950" s="246"/>
      <c r="R3950" s="246"/>
      <c r="S3950" s="246"/>
      <c r="T3950" s="246"/>
      <c r="U3950" s="246"/>
      <c r="V3950" s="246"/>
      <c r="W3950" s="246"/>
      <c r="X3950" s="246"/>
      <c r="Y3950" s="246"/>
      <c r="Z3950" s="246"/>
      <c r="AA3950" s="246"/>
      <c r="AB3950" s="246"/>
      <c r="AC3950" s="246"/>
      <c r="AD3950" s="246"/>
      <c r="AE3950" s="246"/>
      <c r="AF3950" s="246"/>
      <c r="AG3950" s="246"/>
      <c r="AH3950" s="246"/>
      <c r="AI3950" s="246"/>
      <c r="AJ3950" s="246"/>
      <c r="AK3950" s="246"/>
      <c r="AL3950" s="246"/>
    </row>
    <row r="3951" spans="3:38" s="47" customFormat="1" ht="38.25" customHeight="1" x14ac:dyDescent="0.25">
      <c r="C3951" s="243"/>
      <c r="H3951" s="243"/>
      <c r="L3951" s="282"/>
      <c r="M3951" s="243"/>
      <c r="O3951" s="243"/>
      <c r="P3951" s="246"/>
      <c r="Q3951" s="246"/>
      <c r="R3951" s="246"/>
      <c r="S3951" s="246"/>
      <c r="T3951" s="246"/>
      <c r="U3951" s="246"/>
      <c r="V3951" s="246"/>
      <c r="W3951" s="246"/>
      <c r="X3951" s="246"/>
      <c r="Y3951" s="246"/>
      <c r="Z3951" s="246"/>
      <c r="AA3951" s="246"/>
      <c r="AB3951" s="246"/>
      <c r="AC3951" s="246"/>
      <c r="AD3951" s="246"/>
      <c r="AE3951" s="246"/>
      <c r="AF3951" s="246"/>
      <c r="AG3951" s="246"/>
      <c r="AH3951" s="246"/>
      <c r="AI3951" s="246"/>
      <c r="AJ3951" s="246"/>
      <c r="AK3951" s="246"/>
      <c r="AL3951" s="246"/>
    </row>
    <row r="3952" spans="3:38" s="47" customFormat="1" ht="38.25" customHeight="1" x14ac:dyDescent="0.25">
      <c r="C3952" s="243"/>
      <c r="H3952" s="243"/>
      <c r="L3952" s="282"/>
      <c r="M3952" s="243"/>
      <c r="O3952" s="243"/>
      <c r="P3952" s="246"/>
      <c r="Q3952" s="246"/>
      <c r="R3952" s="246"/>
      <c r="S3952" s="246"/>
      <c r="T3952" s="246"/>
      <c r="U3952" s="246"/>
      <c r="V3952" s="246"/>
      <c r="W3952" s="246"/>
      <c r="X3952" s="246"/>
      <c r="Y3952" s="246"/>
      <c r="Z3952" s="246"/>
      <c r="AA3952" s="246"/>
      <c r="AB3952" s="246"/>
      <c r="AC3952" s="246"/>
      <c r="AD3952" s="246"/>
      <c r="AE3952" s="246"/>
      <c r="AF3952" s="246"/>
      <c r="AG3952" s="246"/>
      <c r="AH3952" s="246"/>
      <c r="AI3952" s="246"/>
      <c r="AJ3952" s="246"/>
      <c r="AK3952" s="246"/>
      <c r="AL3952" s="246"/>
    </row>
    <row r="3953" spans="3:38" s="47" customFormat="1" ht="38.25" customHeight="1" x14ac:dyDescent="0.25">
      <c r="C3953" s="243"/>
      <c r="H3953" s="243"/>
      <c r="L3953" s="282"/>
      <c r="M3953" s="243"/>
      <c r="O3953" s="243"/>
      <c r="P3953" s="246"/>
      <c r="Q3953" s="246"/>
      <c r="R3953" s="246"/>
      <c r="S3953" s="246"/>
      <c r="T3953" s="246"/>
      <c r="U3953" s="246"/>
      <c r="V3953" s="246"/>
      <c r="W3953" s="246"/>
      <c r="X3953" s="246"/>
      <c r="Y3953" s="246"/>
      <c r="Z3953" s="246"/>
      <c r="AA3953" s="246"/>
      <c r="AB3953" s="246"/>
      <c r="AC3953" s="246"/>
      <c r="AD3953" s="246"/>
      <c r="AE3953" s="246"/>
      <c r="AF3953" s="246"/>
      <c r="AG3953" s="246"/>
      <c r="AH3953" s="246"/>
      <c r="AI3953" s="246"/>
      <c r="AJ3953" s="246"/>
      <c r="AK3953" s="246"/>
      <c r="AL3953" s="246"/>
    </row>
    <row r="3954" spans="3:38" s="47" customFormat="1" ht="38.25" customHeight="1" x14ac:dyDescent="0.25">
      <c r="C3954" s="243"/>
      <c r="H3954" s="243"/>
      <c r="L3954" s="282"/>
      <c r="M3954" s="243"/>
      <c r="O3954" s="243"/>
      <c r="P3954" s="246"/>
      <c r="Q3954" s="246"/>
      <c r="R3954" s="246"/>
      <c r="S3954" s="246"/>
      <c r="T3954" s="246"/>
      <c r="U3954" s="246"/>
      <c r="V3954" s="246"/>
      <c r="W3954" s="246"/>
      <c r="X3954" s="246"/>
      <c r="Y3954" s="246"/>
      <c r="Z3954" s="246"/>
      <c r="AA3954" s="246"/>
      <c r="AB3954" s="246"/>
      <c r="AC3954" s="246"/>
      <c r="AD3954" s="246"/>
      <c r="AE3954" s="246"/>
      <c r="AF3954" s="246"/>
      <c r="AG3954" s="246"/>
      <c r="AH3954" s="246"/>
      <c r="AI3954" s="246"/>
      <c r="AJ3954" s="246"/>
      <c r="AK3954" s="246"/>
      <c r="AL3954" s="246"/>
    </row>
    <row r="3955" spans="3:38" s="47" customFormat="1" ht="38.25" customHeight="1" x14ac:dyDescent="0.25">
      <c r="C3955" s="243"/>
      <c r="H3955" s="243"/>
      <c r="L3955" s="282"/>
      <c r="M3955" s="243"/>
      <c r="O3955" s="243"/>
      <c r="P3955" s="246"/>
      <c r="Q3955" s="246"/>
      <c r="R3955" s="246"/>
      <c r="S3955" s="246"/>
      <c r="T3955" s="246"/>
      <c r="U3955" s="246"/>
      <c r="V3955" s="246"/>
      <c r="W3955" s="246"/>
      <c r="X3955" s="246"/>
      <c r="Y3955" s="246"/>
      <c r="Z3955" s="246"/>
      <c r="AA3955" s="246"/>
      <c r="AB3955" s="246"/>
      <c r="AC3955" s="246"/>
      <c r="AD3955" s="246"/>
      <c r="AE3955" s="246"/>
      <c r="AF3955" s="246"/>
      <c r="AG3955" s="246"/>
      <c r="AH3955" s="246"/>
      <c r="AI3955" s="246"/>
      <c r="AJ3955" s="246"/>
      <c r="AK3955" s="246"/>
      <c r="AL3955" s="246"/>
    </row>
    <row r="3956" spans="3:38" s="47" customFormat="1" ht="38.25" customHeight="1" x14ac:dyDescent="0.25">
      <c r="C3956" s="243"/>
      <c r="H3956" s="243"/>
      <c r="L3956" s="282"/>
      <c r="M3956" s="243"/>
      <c r="O3956" s="243"/>
      <c r="P3956" s="246"/>
      <c r="Q3956" s="246"/>
      <c r="R3956" s="246"/>
      <c r="S3956" s="246"/>
      <c r="T3956" s="246"/>
      <c r="U3956" s="246"/>
      <c r="V3956" s="246"/>
      <c r="W3956" s="246"/>
      <c r="X3956" s="246"/>
      <c r="Y3956" s="246"/>
      <c r="Z3956" s="246"/>
      <c r="AA3956" s="246"/>
      <c r="AB3956" s="246"/>
      <c r="AC3956" s="246"/>
      <c r="AD3956" s="246"/>
      <c r="AE3956" s="246"/>
      <c r="AF3956" s="246"/>
      <c r="AG3956" s="246"/>
      <c r="AH3956" s="246"/>
      <c r="AI3956" s="246"/>
      <c r="AJ3956" s="246"/>
      <c r="AK3956" s="246"/>
      <c r="AL3956" s="246"/>
    </row>
    <row r="3957" spans="3:38" s="47" customFormat="1" ht="38.25" customHeight="1" x14ac:dyDescent="0.25">
      <c r="C3957" s="243"/>
      <c r="H3957" s="243"/>
      <c r="L3957" s="282"/>
      <c r="M3957" s="243"/>
      <c r="O3957" s="243"/>
      <c r="P3957" s="246"/>
      <c r="Q3957" s="246"/>
      <c r="R3957" s="246"/>
      <c r="S3957" s="246"/>
      <c r="T3957" s="246"/>
      <c r="U3957" s="246"/>
      <c r="V3957" s="246"/>
      <c r="W3957" s="246"/>
      <c r="X3957" s="246"/>
      <c r="Y3957" s="246"/>
      <c r="Z3957" s="246"/>
      <c r="AA3957" s="246"/>
      <c r="AB3957" s="246"/>
      <c r="AC3957" s="246"/>
      <c r="AD3957" s="246"/>
      <c r="AE3957" s="246"/>
      <c r="AF3957" s="246"/>
      <c r="AG3957" s="246"/>
      <c r="AH3957" s="246"/>
      <c r="AI3957" s="246"/>
      <c r="AJ3957" s="246"/>
      <c r="AK3957" s="246"/>
      <c r="AL3957" s="246"/>
    </row>
    <row r="3958" spans="3:38" s="47" customFormat="1" ht="38.25" customHeight="1" x14ac:dyDescent="0.25">
      <c r="C3958" s="243"/>
      <c r="H3958" s="243"/>
      <c r="L3958" s="282"/>
      <c r="M3958" s="243"/>
      <c r="O3958" s="243"/>
      <c r="P3958" s="246"/>
      <c r="Q3958" s="246"/>
      <c r="R3958" s="246"/>
      <c r="S3958" s="246"/>
      <c r="T3958" s="246"/>
      <c r="U3958" s="246"/>
      <c r="V3958" s="246"/>
      <c r="W3958" s="246"/>
      <c r="X3958" s="246"/>
      <c r="Y3958" s="246"/>
      <c r="Z3958" s="246"/>
      <c r="AA3958" s="246"/>
      <c r="AB3958" s="246"/>
      <c r="AC3958" s="246"/>
      <c r="AD3958" s="246"/>
      <c r="AE3958" s="246"/>
      <c r="AF3958" s="246"/>
      <c r="AG3958" s="246"/>
      <c r="AH3958" s="246"/>
      <c r="AI3958" s="246"/>
      <c r="AJ3958" s="246"/>
      <c r="AK3958" s="246"/>
      <c r="AL3958" s="246"/>
    </row>
    <row r="3959" spans="3:38" s="47" customFormat="1" ht="38.25" customHeight="1" x14ac:dyDescent="0.25">
      <c r="C3959" s="243"/>
      <c r="H3959" s="243"/>
      <c r="L3959" s="282"/>
      <c r="M3959" s="243"/>
      <c r="O3959" s="243"/>
      <c r="P3959" s="246"/>
      <c r="Q3959" s="246"/>
      <c r="R3959" s="246"/>
      <c r="S3959" s="246"/>
      <c r="T3959" s="246"/>
      <c r="U3959" s="246"/>
      <c r="V3959" s="246"/>
      <c r="W3959" s="246"/>
      <c r="X3959" s="246"/>
      <c r="Y3959" s="246"/>
      <c r="Z3959" s="246"/>
      <c r="AA3959" s="246"/>
      <c r="AB3959" s="246"/>
      <c r="AC3959" s="246"/>
      <c r="AD3959" s="246"/>
      <c r="AE3959" s="246"/>
      <c r="AF3959" s="246"/>
      <c r="AG3959" s="246"/>
      <c r="AH3959" s="246"/>
      <c r="AI3959" s="246"/>
      <c r="AJ3959" s="246"/>
      <c r="AK3959" s="246"/>
      <c r="AL3959" s="246"/>
    </row>
    <row r="3960" spans="3:38" s="47" customFormat="1" ht="38.25" customHeight="1" x14ac:dyDescent="0.25">
      <c r="C3960" s="243"/>
      <c r="H3960" s="243"/>
      <c r="L3960" s="282"/>
      <c r="M3960" s="243"/>
      <c r="O3960" s="243"/>
      <c r="P3960" s="246"/>
      <c r="Q3960" s="246"/>
      <c r="R3960" s="246"/>
      <c r="S3960" s="246"/>
      <c r="T3960" s="246"/>
      <c r="U3960" s="246"/>
      <c r="V3960" s="246"/>
      <c r="W3960" s="246"/>
      <c r="X3960" s="246"/>
      <c r="Y3960" s="246"/>
      <c r="Z3960" s="246"/>
      <c r="AA3960" s="246"/>
      <c r="AB3960" s="246"/>
      <c r="AC3960" s="246"/>
      <c r="AD3960" s="246"/>
      <c r="AE3960" s="246"/>
      <c r="AF3960" s="246"/>
      <c r="AG3960" s="246"/>
      <c r="AH3960" s="246"/>
      <c r="AI3960" s="246"/>
      <c r="AJ3960" s="246"/>
      <c r="AK3960" s="246"/>
      <c r="AL3960" s="246"/>
    </row>
    <row r="3961" spans="3:38" s="47" customFormat="1" ht="38.25" customHeight="1" x14ac:dyDescent="0.25">
      <c r="C3961" s="243"/>
      <c r="H3961" s="243"/>
      <c r="L3961" s="282"/>
      <c r="M3961" s="243"/>
      <c r="O3961" s="243"/>
      <c r="P3961" s="246"/>
      <c r="Q3961" s="246"/>
      <c r="R3961" s="246"/>
      <c r="S3961" s="246"/>
      <c r="T3961" s="246"/>
      <c r="U3961" s="246"/>
      <c r="V3961" s="246"/>
      <c r="W3961" s="246"/>
      <c r="X3961" s="246"/>
      <c r="Y3961" s="246"/>
      <c r="Z3961" s="246"/>
      <c r="AA3961" s="246"/>
      <c r="AB3961" s="246"/>
      <c r="AC3961" s="246"/>
      <c r="AD3961" s="246"/>
      <c r="AE3961" s="246"/>
      <c r="AF3961" s="246"/>
      <c r="AG3961" s="246"/>
      <c r="AH3961" s="246"/>
      <c r="AI3961" s="246"/>
      <c r="AJ3961" s="246"/>
      <c r="AK3961" s="246"/>
      <c r="AL3961" s="246"/>
    </row>
    <row r="3962" spans="3:38" s="47" customFormat="1" ht="38.25" customHeight="1" x14ac:dyDescent="0.25">
      <c r="C3962" s="243"/>
      <c r="H3962" s="243"/>
      <c r="L3962" s="282"/>
      <c r="M3962" s="243"/>
      <c r="O3962" s="243"/>
      <c r="P3962" s="246"/>
      <c r="Q3962" s="246"/>
      <c r="R3962" s="246"/>
      <c r="S3962" s="246"/>
      <c r="T3962" s="246"/>
      <c r="U3962" s="246"/>
      <c r="V3962" s="246"/>
      <c r="W3962" s="246"/>
      <c r="X3962" s="246"/>
      <c r="Y3962" s="246"/>
      <c r="Z3962" s="246"/>
      <c r="AA3962" s="246"/>
      <c r="AB3962" s="246"/>
      <c r="AC3962" s="246"/>
      <c r="AD3962" s="246"/>
      <c r="AE3962" s="246"/>
      <c r="AF3962" s="246"/>
      <c r="AG3962" s="246"/>
      <c r="AH3962" s="246"/>
      <c r="AI3962" s="246"/>
      <c r="AJ3962" s="246"/>
      <c r="AK3962" s="246"/>
      <c r="AL3962" s="246"/>
    </row>
    <row r="3963" spans="3:38" s="47" customFormat="1" ht="38.25" customHeight="1" x14ac:dyDescent="0.25">
      <c r="C3963" s="243"/>
      <c r="H3963" s="243"/>
      <c r="L3963" s="282"/>
      <c r="M3963" s="243"/>
      <c r="O3963" s="243"/>
      <c r="P3963" s="246"/>
      <c r="Q3963" s="246"/>
      <c r="R3963" s="246"/>
      <c r="S3963" s="246"/>
      <c r="T3963" s="246"/>
      <c r="U3963" s="246"/>
      <c r="V3963" s="246"/>
      <c r="W3963" s="246"/>
      <c r="X3963" s="246"/>
      <c r="Y3963" s="246"/>
      <c r="Z3963" s="246"/>
      <c r="AA3963" s="246"/>
      <c r="AB3963" s="246"/>
      <c r="AC3963" s="246"/>
      <c r="AD3963" s="246"/>
      <c r="AE3963" s="246"/>
      <c r="AF3963" s="246"/>
      <c r="AG3963" s="246"/>
      <c r="AH3963" s="246"/>
      <c r="AI3963" s="246"/>
      <c r="AJ3963" s="246"/>
      <c r="AK3963" s="246"/>
      <c r="AL3963" s="246"/>
    </row>
    <row r="3964" spans="3:38" s="47" customFormat="1" ht="38.25" customHeight="1" x14ac:dyDescent="0.25">
      <c r="C3964" s="243"/>
      <c r="H3964" s="243"/>
      <c r="L3964" s="282"/>
      <c r="M3964" s="243"/>
      <c r="O3964" s="243"/>
      <c r="P3964" s="246"/>
      <c r="Q3964" s="246"/>
      <c r="R3964" s="246"/>
      <c r="S3964" s="246"/>
      <c r="T3964" s="246"/>
      <c r="U3964" s="246"/>
      <c r="V3964" s="246"/>
      <c r="W3964" s="246"/>
      <c r="X3964" s="246"/>
      <c r="Y3964" s="246"/>
      <c r="Z3964" s="246"/>
      <c r="AA3964" s="246"/>
      <c r="AB3964" s="246"/>
      <c r="AC3964" s="246"/>
      <c r="AD3964" s="246"/>
      <c r="AE3964" s="246"/>
      <c r="AF3964" s="246"/>
      <c r="AG3964" s="246"/>
      <c r="AH3964" s="246"/>
      <c r="AI3964" s="246"/>
      <c r="AJ3964" s="246"/>
      <c r="AK3964" s="246"/>
      <c r="AL3964" s="246"/>
    </row>
    <row r="3965" spans="3:38" s="47" customFormat="1" ht="38.25" customHeight="1" x14ac:dyDescent="0.25">
      <c r="C3965" s="243"/>
      <c r="H3965" s="243"/>
      <c r="L3965" s="282"/>
      <c r="M3965" s="243"/>
      <c r="O3965" s="243"/>
      <c r="P3965" s="246"/>
      <c r="Q3965" s="246"/>
      <c r="R3965" s="246"/>
      <c r="S3965" s="246"/>
      <c r="T3965" s="246"/>
      <c r="U3965" s="246"/>
      <c r="V3965" s="246"/>
      <c r="W3965" s="246"/>
      <c r="X3965" s="246"/>
      <c r="Y3965" s="246"/>
      <c r="Z3965" s="246"/>
      <c r="AA3965" s="246"/>
      <c r="AB3965" s="246"/>
      <c r="AC3965" s="246"/>
      <c r="AD3965" s="246"/>
      <c r="AE3965" s="246"/>
      <c r="AF3965" s="246"/>
      <c r="AG3965" s="246"/>
      <c r="AH3965" s="246"/>
      <c r="AI3965" s="246"/>
      <c r="AJ3965" s="246"/>
      <c r="AK3965" s="246"/>
      <c r="AL3965" s="246"/>
    </row>
    <row r="3966" spans="3:38" s="47" customFormat="1" ht="38.25" customHeight="1" x14ac:dyDescent="0.25">
      <c r="C3966" s="243"/>
      <c r="H3966" s="243"/>
      <c r="L3966" s="282"/>
      <c r="M3966" s="243"/>
      <c r="O3966" s="243"/>
      <c r="P3966" s="246"/>
      <c r="Q3966" s="246"/>
      <c r="R3966" s="246"/>
      <c r="S3966" s="246"/>
      <c r="T3966" s="246"/>
      <c r="U3966" s="246"/>
      <c r="V3966" s="246"/>
      <c r="W3966" s="246"/>
      <c r="X3966" s="246"/>
      <c r="Y3966" s="246"/>
      <c r="Z3966" s="246"/>
      <c r="AA3966" s="246"/>
      <c r="AB3966" s="246"/>
      <c r="AC3966" s="246"/>
      <c r="AD3966" s="246"/>
      <c r="AE3966" s="246"/>
      <c r="AF3966" s="246"/>
      <c r="AG3966" s="246"/>
      <c r="AH3966" s="246"/>
      <c r="AI3966" s="246"/>
      <c r="AJ3966" s="246"/>
      <c r="AK3966" s="246"/>
      <c r="AL3966" s="246"/>
    </row>
    <row r="3967" spans="3:38" s="47" customFormat="1" ht="38.25" customHeight="1" x14ac:dyDescent="0.25">
      <c r="C3967" s="243"/>
      <c r="H3967" s="243"/>
      <c r="L3967" s="282"/>
      <c r="M3967" s="243"/>
      <c r="O3967" s="243"/>
      <c r="P3967" s="246"/>
      <c r="Q3967" s="246"/>
      <c r="R3967" s="246"/>
      <c r="S3967" s="246"/>
      <c r="T3967" s="246"/>
      <c r="U3967" s="246"/>
      <c r="V3967" s="246"/>
      <c r="W3967" s="246"/>
      <c r="X3967" s="246"/>
      <c r="Y3967" s="246"/>
      <c r="Z3967" s="246"/>
      <c r="AA3967" s="246"/>
      <c r="AB3967" s="246"/>
      <c r="AC3967" s="246"/>
      <c r="AD3967" s="246"/>
      <c r="AE3967" s="246"/>
      <c r="AF3967" s="246"/>
      <c r="AG3967" s="246"/>
      <c r="AH3967" s="246"/>
      <c r="AI3967" s="246"/>
      <c r="AJ3967" s="246"/>
      <c r="AK3967" s="246"/>
      <c r="AL3967" s="246"/>
    </row>
    <row r="3968" spans="3:38" s="47" customFormat="1" ht="38.25" customHeight="1" x14ac:dyDescent="0.25">
      <c r="C3968" s="243"/>
      <c r="H3968" s="243"/>
      <c r="L3968" s="282"/>
      <c r="M3968" s="243"/>
      <c r="O3968" s="243"/>
      <c r="P3968" s="246"/>
      <c r="Q3968" s="246"/>
      <c r="R3968" s="246"/>
      <c r="S3968" s="246"/>
      <c r="T3968" s="246"/>
      <c r="U3968" s="246"/>
      <c r="V3968" s="246"/>
      <c r="W3968" s="246"/>
      <c r="X3968" s="246"/>
      <c r="Y3968" s="246"/>
      <c r="Z3968" s="246"/>
      <c r="AA3968" s="246"/>
      <c r="AB3968" s="246"/>
      <c r="AC3968" s="246"/>
      <c r="AD3968" s="246"/>
      <c r="AE3968" s="246"/>
      <c r="AF3968" s="246"/>
      <c r="AG3968" s="246"/>
      <c r="AH3968" s="246"/>
      <c r="AI3968" s="246"/>
      <c r="AJ3968" s="246"/>
      <c r="AK3968" s="246"/>
      <c r="AL3968" s="246"/>
    </row>
    <row r="3969" spans="3:38" s="47" customFormat="1" ht="38.25" customHeight="1" x14ac:dyDescent="0.25">
      <c r="C3969" s="243"/>
      <c r="H3969" s="243"/>
      <c r="L3969" s="282"/>
      <c r="M3969" s="243"/>
      <c r="O3969" s="243"/>
      <c r="P3969" s="246"/>
      <c r="Q3969" s="246"/>
      <c r="R3969" s="246"/>
      <c r="S3969" s="246"/>
      <c r="T3969" s="246"/>
      <c r="U3969" s="246"/>
      <c r="V3969" s="246"/>
      <c r="W3969" s="246"/>
      <c r="X3969" s="246"/>
      <c r="Y3969" s="246"/>
      <c r="Z3969" s="246"/>
      <c r="AA3969" s="246"/>
      <c r="AB3969" s="246"/>
      <c r="AC3969" s="246"/>
      <c r="AD3969" s="246"/>
      <c r="AE3969" s="246"/>
      <c r="AF3969" s="246"/>
      <c r="AG3969" s="246"/>
      <c r="AH3969" s="246"/>
      <c r="AI3969" s="246"/>
      <c r="AJ3969" s="246"/>
      <c r="AK3969" s="246"/>
      <c r="AL3969" s="246"/>
    </row>
    <row r="3970" spans="3:38" s="47" customFormat="1" ht="38.25" customHeight="1" x14ac:dyDescent="0.25">
      <c r="C3970" s="243"/>
      <c r="H3970" s="243"/>
      <c r="L3970" s="282"/>
      <c r="M3970" s="243"/>
      <c r="O3970" s="243"/>
      <c r="P3970" s="246"/>
      <c r="Q3970" s="246"/>
      <c r="R3970" s="246"/>
      <c r="S3970" s="246"/>
      <c r="T3970" s="246"/>
      <c r="U3970" s="246"/>
      <c r="V3970" s="246"/>
      <c r="W3970" s="246"/>
      <c r="X3970" s="246"/>
      <c r="Y3970" s="246"/>
      <c r="Z3970" s="246"/>
      <c r="AA3970" s="246"/>
      <c r="AB3970" s="246"/>
      <c r="AC3970" s="246"/>
      <c r="AD3970" s="246"/>
      <c r="AE3970" s="246"/>
      <c r="AF3970" s="246"/>
      <c r="AG3970" s="246"/>
      <c r="AH3970" s="246"/>
      <c r="AI3970" s="246"/>
      <c r="AJ3970" s="246"/>
      <c r="AK3970" s="246"/>
      <c r="AL3970" s="246"/>
    </row>
    <row r="3971" spans="3:38" s="47" customFormat="1" ht="38.25" customHeight="1" x14ac:dyDescent="0.25">
      <c r="C3971" s="243"/>
      <c r="H3971" s="243"/>
      <c r="L3971" s="282"/>
      <c r="M3971" s="243"/>
      <c r="O3971" s="243"/>
      <c r="P3971" s="246"/>
      <c r="Q3971" s="246"/>
      <c r="R3971" s="246"/>
      <c r="S3971" s="246"/>
      <c r="T3971" s="246"/>
      <c r="U3971" s="246"/>
      <c r="V3971" s="246"/>
      <c r="W3971" s="246"/>
      <c r="X3971" s="246"/>
      <c r="Y3971" s="246"/>
      <c r="Z3971" s="246"/>
      <c r="AA3971" s="246"/>
      <c r="AB3971" s="246"/>
      <c r="AC3971" s="246"/>
      <c r="AD3971" s="246"/>
      <c r="AE3971" s="246"/>
      <c r="AF3971" s="246"/>
      <c r="AG3971" s="246"/>
      <c r="AH3971" s="246"/>
      <c r="AI3971" s="246"/>
      <c r="AJ3971" s="246"/>
      <c r="AK3971" s="246"/>
      <c r="AL3971" s="246"/>
    </row>
    <row r="3972" spans="3:38" s="47" customFormat="1" ht="38.25" customHeight="1" x14ac:dyDescent="0.25">
      <c r="C3972" s="243"/>
      <c r="H3972" s="243"/>
      <c r="L3972" s="282"/>
      <c r="M3972" s="243"/>
      <c r="O3972" s="243"/>
      <c r="P3972" s="246"/>
      <c r="Q3972" s="246"/>
      <c r="R3972" s="246"/>
      <c r="S3972" s="246"/>
      <c r="T3972" s="246"/>
      <c r="U3972" s="246"/>
      <c r="V3972" s="246"/>
      <c r="W3972" s="246"/>
      <c r="X3972" s="246"/>
      <c r="Y3972" s="246"/>
      <c r="Z3972" s="246"/>
      <c r="AA3972" s="246"/>
      <c r="AB3972" s="246"/>
      <c r="AC3972" s="246"/>
      <c r="AD3972" s="246"/>
      <c r="AE3972" s="246"/>
      <c r="AF3972" s="246"/>
      <c r="AG3972" s="246"/>
      <c r="AH3972" s="246"/>
      <c r="AI3972" s="246"/>
      <c r="AJ3972" s="246"/>
      <c r="AK3972" s="246"/>
      <c r="AL3972" s="246"/>
    </row>
    <row r="3973" spans="3:38" s="47" customFormat="1" ht="38.25" customHeight="1" x14ac:dyDescent="0.25">
      <c r="C3973" s="243"/>
      <c r="H3973" s="243"/>
      <c r="L3973" s="282"/>
      <c r="M3973" s="243"/>
      <c r="O3973" s="243"/>
      <c r="P3973" s="246"/>
      <c r="Q3973" s="246"/>
      <c r="R3973" s="246"/>
      <c r="S3973" s="246"/>
      <c r="T3973" s="246"/>
      <c r="U3973" s="246"/>
      <c r="V3973" s="246"/>
      <c r="W3973" s="246"/>
      <c r="X3973" s="246"/>
      <c r="Y3973" s="246"/>
      <c r="Z3973" s="246"/>
      <c r="AA3973" s="246"/>
      <c r="AB3973" s="246"/>
      <c r="AC3973" s="246"/>
      <c r="AD3973" s="246"/>
      <c r="AE3973" s="246"/>
      <c r="AF3973" s="246"/>
      <c r="AG3973" s="246"/>
      <c r="AH3973" s="246"/>
      <c r="AI3973" s="246"/>
      <c r="AJ3973" s="246"/>
      <c r="AK3973" s="246"/>
      <c r="AL3973" s="246"/>
    </row>
    <row r="3974" spans="3:38" s="47" customFormat="1" ht="38.25" customHeight="1" x14ac:dyDescent="0.25">
      <c r="C3974" s="243"/>
      <c r="H3974" s="243"/>
      <c r="L3974" s="282"/>
      <c r="M3974" s="243"/>
      <c r="O3974" s="243"/>
      <c r="P3974" s="246"/>
      <c r="Q3974" s="246"/>
      <c r="R3974" s="246"/>
      <c r="S3974" s="246"/>
      <c r="T3974" s="246"/>
      <c r="U3974" s="246"/>
      <c r="V3974" s="246"/>
      <c r="W3974" s="246"/>
      <c r="X3974" s="246"/>
      <c r="Y3974" s="246"/>
      <c r="Z3974" s="246"/>
      <c r="AA3974" s="246"/>
      <c r="AB3974" s="246"/>
      <c r="AC3974" s="246"/>
      <c r="AD3974" s="246"/>
      <c r="AE3974" s="246"/>
      <c r="AF3974" s="246"/>
      <c r="AG3974" s="246"/>
      <c r="AH3974" s="246"/>
      <c r="AI3974" s="246"/>
      <c r="AJ3974" s="246"/>
      <c r="AK3974" s="246"/>
      <c r="AL3974" s="246"/>
    </row>
    <row r="3975" spans="3:38" s="47" customFormat="1" ht="38.25" customHeight="1" x14ac:dyDescent="0.25">
      <c r="C3975" s="243"/>
      <c r="H3975" s="243"/>
      <c r="L3975" s="282"/>
      <c r="M3975" s="243"/>
      <c r="O3975" s="243"/>
      <c r="P3975" s="246"/>
      <c r="Q3975" s="246"/>
      <c r="R3975" s="246"/>
      <c r="S3975" s="246"/>
      <c r="T3975" s="246"/>
      <c r="U3975" s="246"/>
      <c r="V3975" s="246"/>
      <c r="W3975" s="246"/>
      <c r="X3975" s="246"/>
      <c r="Y3975" s="246"/>
      <c r="Z3975" s="246"/>
      <c r="AA3975" s="246"/>
      <c r="AB3975" s="246"/>
      <c r="AC3975" s="246"/>
      <c r="AD3975" s="246"/>
      <c r="AE3975" s="246"/>
      <c r="AF3975" s="246"/>
      <c r="AG3975" s="246"/>
      <c r="AH3975" s="246"/>
      <c r="AI3975" s="246"/>
      <c r="AJ3975" s="246"/>
      <c r="AK3975" s="246"/>
      <c r="AL3975" s="246"/>
    </row>
    <row r="3976" spans="3:38" s="47" customFormat="1" ht="38.25" customHeight="1" x14ac:dyDescent="0.25">
      <c r="C3976" s="243"/>
      <c r="H3976" s="243"/>
      <c r="L3976" s="282"/>
      <c r="M3976" s="243"/>
      <c r="O3976" s="243"/>
      <c r="P3976" s="246"/>
      <c r="Q3976" s="246"/>
      <c r="R3976" s="246"/>
      <c r="S3976" s="246"/>
      <c r="T3976" s="246"/>
      <c r="U3976" s="246"/>
      <c r="V3976" s="246"/>
      <c r="W3976" s="246"/>
      <c r="X3976" s="246"/>
      <c r="Y3976" s="246"/>
      <c r="Z3976" s="246"/>
      <c r="AA3976" s="246"/>
      <c r="AB3976" s="246"/>
      <c r="AC3976" s="246"/>
      <c r="AD3976" s="246"/>
      <c r="AE3976" s="246"/>
      <c r="AF3976" s="246"/>
      <c r="AG3976" s="246"/>
      <c r="AH3976" s="246"/>
      <c r="AI3976" s="246"/>
      <c r="AJ3976" s="246"/>
      <c r="AK3976" s="246"/>
      <c r="AL3976" s="246"/>
    </row>
    <row r="3977" spans="3:38" s="47" customFormat="1" ht="38.25" customHeight="1" x14ac:dyDescent="0.25">
      <c r="C3977" s="243"/>
      <c r="H3977" s="243"/>
      <c r="L3977" s="282"/>
      <c r="M3977" s="243"/>
      <c r="O3977" s="243"/>
      <c r="P3977" s="246"/>
      <c r="Q3977" s="246"/>
      <c r="R3977" s="246"/>
      <c r="S3977" s="246"/>
      <c r="T3977" s="246"/>
      <c r="U3977" s="246"/>
      <c r="V3977" s="246"/>
      <c r="W3977" s="246"/>
      <c r="X3977" s="246"/>
      <c r="Y3977" s="246"/>
      <c r="Z3977" s="246"/>
      <c r="AA3977" s="246"/>
      <c r="AB3977" s="246"/>
      <c r="AC3977" s="246"/>
      <c r="AD3977" s="246"/>
      <c r="AE3977" s="246"/>
      <c r="AF3977" s="246"/>
      <c r="AG3977" s="246"/>
      <c r="AH3977" s="246"/>
      <c r="AI3977" s="246"/>
      <c r="AJ3977" s="246"/>
      <c r="AK3977" s="246"/>
      <c r="AL3977" s="246"/>
    </row>
    <row r="3978" spans="3:38" s="47" customFormat="1" ht="38.25" customHeight="1" x14ac:dyDescent="0.25">
      <c r="C3978" s="243"/>
      <c r="H3978" s="243"/>
      <c r="L3978" s="282"/>
      <c r="M3978" s="243"/>
      <c r="O3978" s="243"/>
      <c r="P3978" s="246"/>
      <c r="Q3978" s="246"/>
      <c r="R3978" s="246"/>
      <c r="S3978" s="246"/>
      <c r="T3978" s="246"/>
      <c r="U3978" s="246"/>
      <c r="V3978" s="246"/>
      <c r="W3978" s="246"/>
      <c r="X3978" s="246"/>
      <c r="Y3978" s="246"/>
      <c r="Z3978" s="246"/>
      <c r="AA3978" s="246"/>
      <c r="AB3978" s="246"/>
      <c r="AC3978" s="246"/>
      <c r="AD3978" s="246"/>
      <c r="AE3978" s="246"/>
      <c r="AF3978" s="246"/>
      <c r="AG3978" s="246"/>
      <c r="AH3978" s="246"/>
      <c r="AI3978" s="246"/>
      <c r="AJ3978" s="246"/>
      <c r="AK3978" s="246"/>
      <c r="AL3978" s="246"/>
    </row>
    <row r="3979" spans="3:38" s="47" customFormat="1" ht="38.25" customHeight="1" x14ac:dyDescent="0.25">
      <c r="C3979" s="243"/>
      <c r="H3979" s="243"/>
      <c r="L3979" s="282"/>
      <c r="M3979" s="243"/>
      <c r="O3979" s="243"/>
      <c r="P3979" s="246"/>
      <c r="Q3979" s="246"/>
      <c r="R3979" s="246"/>
      <c r="S3979" s="246"/>
      <c r="T3979" s="246"/>
      <c r="U3979" s="246"/>
      <c r="V3979" s="246"/>
      <c r="W3979" s="246"/>
      <c r="X3979" s="246"/>
      <c r="Y3979" s="246"/>
      <c r="Z3979" s="246"/>
      <c r="AA3979" s="246"/>
      <c r="AB3979" s="246"/>
      <c r="AC3979" s="246"/>
      <c r="AD3979" s="246"/>
      <c r="AE3979" s="246"/>
      <c r="AF3979" s="246"/>
      <c r="AG3979" s="246"/>
      <c r="AH3979" s="246"/>
      <c r="AI3979" s="246"/>
      <c r="AJ3979" s="246"/>
      <c r="AK3979" s="246"/>
      <c r="AL3979" s="246"/>
    </row>
    <row r="3980" spans="3:38" s="47" customFormat="1" ht="38.25" customHeight="1" x14ac:dyDescent="0.25">
      <c r="C3980" s="243"/>
      <c r="H3980" s="243"/>
      <c r="L3980" s="282"/>
      <c r="M3980" s="243"/>
      <c r="O3980" s="243"/>
      <c r="P3980" s="246"/>
      <c r="Q3980" s="246"/>
      <c r="R3980" s="246"/>
      <c r="S3980" s="246"/>
      <c r="T3980" s="246"/>
      <c r="U3980" s="246"/>
      <c r="V3980" s="246"/>
      <c r="W3980" s="246"/>
      <c r="X3980" s="246"/>
      <c r="Y3980" s="246"/>
      <c r="Z3980" s="246"/>
      <c r="AA3980" s="246"/>
      <c r="AB3980" s="246"/>
      <c r="AC3980" s="246"/>
      <c r="AD3980" s="246"/>
      <c r="AE3980" s="246"/>
      <c r="AF3980" s="246"/>
      <c r="AG3980" s="246"/>
      <c r="AH3980" s="246"/>
      <c r="AI3980" s="246"/>
      <c r="AJ3980" s="246"/>
      <c r="AK3980" s="246"/>
      <c r="AL3980" s="246"/>
    </row>
    <row r="3981" spans="3:38" s="47" customFormat="1" ht="38.25" customHeight="1" x14ac:dyDescent="0.25">
      <c r="C3981" s="243"/>
      <c r="H3981" s="243"/>
      <c r="L3981" s="282"/>
      <c r="M3981" s="243"/>
      <c r="O3981" s="243"/>
      <c r="P3981" s="246"/>
      <c r="Q3981" s="246"/>
      <c r="R3981" s="246"/>
      <c r="S3981" s="246"/>
      <c r="T3981" s="246"/>
      <c r="U3981" s="246"/>
      <c r="V3981" s="246"/>
      <c r="W3981" s="246"/>
      <c r="X3981" s="246"/>
      <c r="Y3981" s="246"/>
      <c r="Z3981" s="246"/>
      <c r="AA3981" s="246"/>
      <c r="AB3981" s="246"/>
      <c r="AC3981" s="246"/>
      <c r="AD3981" s="246"/>
      <c r="AE3981" s="246"/>
      <c r="AF3981" s="246"/>
      <c r="AG3981" s="246"/>
      <c r="AH3981" s="246"/>
      <c r="AI3981" s="246"/>
      <c r="AJ3981" s="246"/>
      <c r="AK3981" s="246"/>
      <c r="AL3981" s="246"/>
    </row>
    <row r="3982" spans="3:38" s="47" customFormat="1" ht="38.25" customHeight="1" x14ac:dyDescent="0.25">
      <c r="C3982" s="243"/>
      <c r="H3982" s="243"/>
      <c r="L3982" s="282"/>
      <c r="M3982" s="243"/>
      <c r="O3982" s="243"/>
      <c r="P3982" s="246"/>
      <c r="Q3982" s="246"/>
      <c r="R3982" s="246"/>
      <c r="S3982" s="246"/>
      <c r="T3982" s="246"/>
      <c r="U3982" s="246"/>
      <c r="V3982" s="246"/>
      <c r="W3982" s="246"/>
      <c r="X3982" s="246"/>
      <c r="Y3982" s="246"/>
      <c r="Z3982" s="246"/>
      <c r="AA3982" s="246"/>
      <c r="AB3982" s="246"/>
      <c r="AC3982" s="246"/>
      <c r="AD3982" s="246"/>
      <c r="AE3982" s="246"/>
      <c r="AF3982" s="246"/>
      <c r="AG3982" s="246"/>
      <c r="AH3982" s="246"/>
      <c r="AI3982" s="246"/>
      <c r="AJ3982" s="246"/>
      <c r="AK3982" s="246"/>
      <c r="AL3982" s="246"/>
    </row>
    <row r="3983" spans="3:38" s="47" customFormat="1" ht="38.25" customHeight="1" x14ac:dyDescent="0.25">
      <c r="C3983" s="243"/>
      <c r="H3983" s="243"/>
      <c r="L3983" s="282"/>
      <c r="M3983" s="243"/>
      <c r="O3983" s="243"/>
      <c r="P3983" s="246"/>
      <c r="Q3983" s="246"/>
      <c r="R3983" s="246"/>
      <c r="S3983" s="246"/>
      <c r="T3983" s="246"/>
      <c r="U3983" s="246"/>
      <c r="V3983" s="246"/>
      <c r="W3983" s="246"/>
      <c r="X3983" s="246"/>
      <c r="Y3983" s="246"/>
      <c r="Z3983" s="246"/>
      <c r="AA3983" s="246"/>
      <c r="AB3983" s="246"/>
      <c r="AC3983" s="246"/>
      <c r="AD3983" s="246"/>
      <c r="AE3983" s="246"/>
      <c r="AF3983" s="246"/>
      <c r="AG3983" s="246"/>
      <c r="AH3983" s="246"/>
      <c r="AI3983" s="246"/>
      <c r="AJ3983" s="246"/>
      <c r="AK3983" s="246"/>
      <c r="AL3983" s="246"/>
    </row>
    <row r="3984" spans="3:38" s="47" customFormat="1" ht="38.25" customHeight="1" x14ac:dyDescent="0.25">
      <c r="C3984" s="243"/>
      <c r="H3984" s="243"/>
      <c r="L3984" s="282"/>
      <c r="M3984" s="243"/>
      <c r="O3984" s="243"/>
      <c r="P3984" s="246"/>
      <c r="Q3984" s="246"/>
      <c r="R3984" s="246"/>
      <c r="S3984" s="246"/>
      <c r="T3984" s="246"/>
      <c r="U3984" s="246"/>
      <c r="V3984" s="246"/>
      <c r="W3984" s="246"/>
      <c r="X3984" s="246"/>
      <c r="Y3984" s="246"/>
      <c r="Z3984" s="246"/>
      <c r="AA3984" s="246"/>
      <c r="AB3984" s="246"/>
      <c r="AC3984" s="246"/>
      <c r="AD3984" s="246"/>
      <c r="AE3984" s="246"/>
      <c r="AF3984" s="246"/>
      <c r="AG3984" s="246"/>
      <c r="AH3984" s="246"/>
      <c r="AI3984" s="246"/>
      <c r="AJ3984" s="246"/>
      <c r="AK3984" s="246"/>
      <c r="AL3984" s="246"/>
    </row>
    <row r="3985" spans="3:38" s="47" customFormat="1" ht="38.25" customHeight="1" x14ac:dyDescent="0.25">
      <c r="C3985" s="243"/>
      <c r="H3985" s="243"/>
      <c r="L3985" s="282"/>
      <c r="M3985" s="243"/>
      <c r="O3985" s="243"/>
      <c r="P3985" s="246"/>
      <c r="Q3985" s="246"/>
      <c r="R3985" s="246"/>
      <c r="S3985" s="246"/>
      <c r="T3985" s="246"/>
      <c r="U3985" s="246"/>
      <c r="V3985" s="246"/>
      <c r="W3985" s="246"/>
      <c r="X3985" s="246"/>
      <c r="Y3985" s="246"/>
      <c r="Z3985" s="246"/>
      <c r="AA3985" s="246"/>
      <c r="AB3985" s="246"/>
      <c r="AC3985" s="246"/>
      <c r="AD3985" s="246"/>
      <c r="AE3985" s="246"/>
      <c r="AF3985" s="246"/>
      <c r="AG3985" s="246"/>
      <c r="AH3985" s="246"/>
      <c r="AI3985" s="246"/>
      <c r="AJ3985" s="246"/>
      <c r="AK3985" s="246"/>
      <c r="AL3985" s="246"/>
    </row>
    <row r="3986" spans="3:38" s="47" customFormat="1" ht="38.25" customHeight="1" x14ac:dyDescent="0.25">
      <c r="C3986" s="243"/>
      <c r="H3986" s="243"/>
      <c r="L3986" s="282"/>
      <c r="M3986" s="243"/>
      <c r="O3986" s="243"/>
      <c r="P3986" s="246"/>
      <c r="Q3986" s="246"/>
      <c r="R3986" s="246"/>
      <c r="S3986" s="246"/>
      <c r="T3986" s="246"/>
      <c r="U3986" s="246"/>
      <c r="V3986" s="246"/>
      <c r="W3986" s="246"/>
      <c r="X3986" s="246"/>
      <c r="Y3986" s="246"/>
      <c r="Z3986" s="246"/>
      <c r="AA3986" s="246"/>
      <c r="AB3986" s="246"/>
      <c r="AC3986" s="246"/>
      <c r="AD3986" s="246"/>
      <c r="AE3986" s="246"/>
      <c r="AF3986" s="246"/>
      <c r="AG3986" s="246"/>
      <c r="AH3986" s="246"/>
      <c r="AI3986" s="246"/>
      <c r="AJ3986" s="246"/>
      <c r="AK3986" s="246"/>
      <c r="AL3986" s="246"/>
    </row>
    <row r="3987" spans="3:38" s="47" customFormat="1" ht="38.25" customHeight="1" x14ac:dyDescent="0.25">
      <c r="C3987" s="243"/>
      <c r="H3987" s="243"/>
      <c r="L3987" s="282"/>
      <c r="M3987" s="243"/>
      <c r="O3987" s="243"/>
      <c r="P3987" s="246"/>
      <c r="Q3987" s="246"/>
      <c r="R3987" s="246"/>
      <c r="S3987" s="246"/>
      <c r="T3987" s="246"/>
      <c r="U3987" s="246"/>
      <c r="V3987" s="246"/>
      <c r="W3987" s="246"/>
      <c r="X3987" s="246"/>
      <c r="Y3987" s="246"/>
      <c r="Z3987" s="246"/>
      <c r="AA3987" s="246"/>
      <c r="AB3987" s="246"/>
      <c r="AC3987" s="246"/>
      <c r="AD3987" s="246"/>
      <c r="AE3987" s="246"/>
      <c r="AF3987" s="246"/>
      <c r="AG3987" s="246"/>
      <c r="AH3987" s="246"/>
      <c r="AI3987" s="246"/>
      <c r="AJ3987" s="246"/>
      <c r="AK3987" s="246"/>
      <c r="AL3987" s="246"/>
    </row>
    <row r="3988" spans="3:38" s="47" customFormat="1" ht="38.25" customHeight="1" x14ac:dyDescent="0.25">
      <c r="C3988" s="243"/>
      <c r="H3988" s="243"/>
      <c r="L3988" s="282"/>
      <c r="M3988" s="243"/>
      <c r="O3988" s="243"/>
      <c r="P3988" s="246"/>
      <c r="Q3988" s="246"/>
      <c r="R3988" s="246"/>
      <c r="S3988" s="246"/>
      <c r="T3988" s="246"/>
      <c r="U3988" s="246"/>
      <c r="V3988" s="246"/>
      <c r="W3988" s="246"/>
      <c r="X3988" s="246"/>
      <c r="Y3988" s="246"/>
      <c r="Z3988" s="246"/>
      <c r="AA3988" s="246"/>
      <c r="AB3988" s="246"/>
      <c r="AC3988" s="246"/>
      <c r="AD3988" s="246"/>
      <c r="AE3988" s="246"/>
      <c r="AF3988" s="246"/>
      <c r="AG3988" s="246"/>
      <c r="AH3988" s="246"/>
      <c r="AI3988" s="246"/>
      <c r="AJ3988" s="246"/>
      <c r="AK3988" s="246"/>
      <c r="AL3988" s="246"/>
    </row>
    <row r="3989" spans="3:38" s="47" customFormat="1" ht="38.25" customHeight="1" x14ac:dyDescent="0.25">
      <c r="C3989" s="243"/>
      <c r="H3989" s="243"/>
      <c r="L3989" s="282"/>
      <c r="M3989" s="243"/>
      <c r="O3989" s="243"/>
      <c r="P3989" s="246"/>
      <c r="Q3989" s="246"/>
      <c r="R3989" s="246"/>
      <c r="S3989" s="246"/>
      <c r="T3989" s="246"/>
      <c r="U3989" s="246"/>
      <c r="V3989" s="246"/>
      <c r="W3989" s="246"/>
      <c r="X3989" s="246"/>
      <c r="Y3989" s="246"/>
      <c r="Z3989" s="246"/>
      <c r="AA3989" s="246"/>
      <c r="AB3989" s="246"/>
      <c r="AC3989" s="246"/>
      <c r="AD3989" s="246"/>
      <c r="AE3989" s="246"/>
      <c r="AF3989" s="246"/>
      <c r="AG3989" s="246"/>
      <c r="AH3989" s="246"/>
      <c r="AI3989" s="246"/>
      <c r="AJ3989" s="246"/>
      <c r="AK3989" s="246"/>
      <c r="AL3989" s="246"/>
    </row>
    <row r="3990" spans="3:38" s="47" customFormat="1" ht="38.25" customHeight="1" x14ac:dyDescent="0.25">
      <c r="C3990" s="243"/>
      <c r="H3990" s="243"/>
      <c r="L3990" s="282"/>
      <c r="M3990" s="243"/>
      <c r="O3990" s="243"/>
      <c r="P3990" s="246"/>
      <c r="Q3990" s="246"/>
      <c r="R3990" s="246"/>
      <c r="S3990" s="246"/>
      <c r="T3990" s="246"/>
      <c r="U3990" s="246"/>
      <c r="V3990" s="246"/>
      <c r="W3990" s="246"/>
      <c r="X3990" s="246"/>
      <c r="Y3990" s="246"/>
      <c r="Z3990" s="246"/>
      <c r="AA3990" s="246"/>
      <c r="AB3990" s="246"/>
      <c r="AC3990" s="246"/>
      <c r="AD3990" s="246"/>
      <c r="AE3990" s="246"/>
      <c r="AF3990" s="246"/>
      <c r="AG3990" s="246"/>
      <c r="AH3990" s="246"/>
      <c r="AI3990" s="246"/>
      <c r="AJ3990" s="246"/>
      <c r="AK3990" s="246"/>
      <c r="AL3990" s="246"/>
    </row>
    <row r="3991" spans="3:38" s="47" customFormat="1" ht="38.25" customHeight="1" x14ac:dyDescent="0.25">
      <c r="C3991" s="243"/>
      <c r="H3991" s="243"/>
      <c r="L3991" s="282"/>
      <c r="M3991" s="243"/>
      <c r="O3991" s="243"/>
      <c r="P3991" s="246"/>
      <c r="Q3991" s="246"/>
      <c r="R3991" s="246"/>
      <c r="S3991" s="246"/>
      <c r="T3991" s="246"/>
      <c r="U3991" s="246"/>
      <c r="V3991" s="246"/>
      <c r="W3991" s="246"/>
      <c r="X3991" s="246"/>
      <c r="Y3991" s="246"/>
      <c r="Z3991" s="246"/>
      <c r="AA3991" s="246"/>
      <c r="AB3991" s="246"/>
      <c r="AC3991" s="246"/>
      <c r="AD3991" s="246"/>
      <c r="AE3991" s="246"/>
      <c r="AF3991" s="246"/>
      <c r="AG3991" s="246"/>
      <c r="AH3991" s="246"/>
      <c r="AI3991" s="246"/>
      <c r="AJ3991" s="246"/>
      <c r="AK3991" s="246"/>
      <c r="AL3991" s="246"/>
    </row>
    <row r="3992" spans="3:38" s="47" customFormat="1" ht="38.25" customHeight="1" x14ac:dyDescent="0.25">
      <c r="C3992" s="243"/>
      <c r="H3992" s="243"/>
      <c r="L3992" s="282"/>
      <c r="M3992" s="243"/>
      <c r="O3992" s="243"/>
      <c r="P3992" s="246"/>
      <c r="Q3992" s="246"/>
      <c r="R3992" s="246"/>
      <c r="S3992" s="246"/>
      <c r="T3992" s="246"/>
      <c r="U3992" s="246"/>
      <c r="V3992" s="246"/>
      <c r="W3992" s="246"/>
      <c r="X3992" s="246"/>
      <c r="Y3992" s="246"/>
      <c r="Z3992" s="246"/>
      <c r="AA3992" s="246"/>
      <c r="AB3992" s="246"/>
      <c r="AC3992" s="246"/>
      <c r="AD3992" s="246"/>
      <c r="AE3992" s="246"/>
      <c r="AF3992" s="246"/>
      <c r="AG3992" s="246"/>
      <c r="AH3992" s="246"/>
      <c r="AI3992" s="246"/>
      <c r="AJ3992" s="246"/>
      <c r="AK3992" s="246"/>
      <c r="AL3992" s="246"/>
    </row>
    <row r="3993" spans="3:38" s="47" customFormat="1" ht="38.25" customHeight="1" x14ac:dyDescent="0.25">
      <c r="C3993" s="243"/>
      <c r="H3993" s="243"/>
      <c r="L3993" s="282"/>
      <c r="M3993" s="243"/>
      <c r="O3993" s="243"/>
      <c r="P3993" s="246"/>
      <c r="Q3993" s="246"/>
      <c r="R3993" s="246"/>
      <c r="S3993" s="246"/>
      <c r="T3993" s="246"/>
      <c r="U3993" s="246"/>
      <c r="V3993" s="246"/>
      <c r="W3993" s="246"/>
      <c r="X3993" s="246"/>
      <c r="Y3993" s="246"/>
      <c r="Z3993" s="246"/>
      <c r="AA3993" s="246"/>
      <c r="AB3993" s="246"/>
      <c r="AC3993" s="246"/>
      <c r="AD3993" s="246"/>
      <c r="AE3993" s="246"/>
      <c r="AF3993" s="246"/>
      <c r="AG3993" s="246"/>
      <c r="AH3993" s="246"/>
      <c r="AI3993" s="246"/>
      <c r="AJ3993" s="246"/>
      <c r="AK3993" s="246"/>
      <c r="AL3993" s="246"/>
    </row>
    <row r="3994" spans="3:38" s="47" customFormat="1" ht="38.25" customHeight="1" x14ac:dyDescent="0.25">
      <c r="C3994" s="243"/>
      <c r="H3994" s="243"/>
      <c r="L3994" s="282"/>
      <c r="M3994" s="243"/>
      <c r="O3994" s="243"/>
      <c r="P3994" s="246"/>
      <c r="Q3994" s="246"/>
      <c r="R3994" s="246"/>
      <c r="S3994" s="246"/>
      <c r="T3994" s="246"/>
      <c r="U3994" s="246"/>
      <c r="V3994" s="246"/>
      <c r="W3994" s="246"/>
      <c r="X3994" s="246"/>
      <c r="Y3994" s="246"/>
      <c r="Z3994" s="246"/>
      <c r="AA3994" s="246"/>
      <c r="AB3994" s="246"/>
      <c r="AC3994" s="246"/>
      <c r="AD3994" s="246"/>
      <c r="AE3994" s="246"/>
      <c r="AF3994" s="246"/>
      <c r="AG3994" s="246"/>
      <c r="AH3994" s="246"/>
      <c r="AI3994" s="246"/>
      <c r="AJ3994" s="246"/>
      <c r="AK3994" s="246"/>
      <c r="AL3994" s="246"/>
    </row>
    <row r="3995" spans="3:38" s="47" customFormat="1" ht="38.25" customHeight="1" x14ac:dyDescent="0.25">
      <c r="C3995" s="243"/>
      <c r="H3995" s="243"/>
      <c r="L3995" s="282"/>
      <c r="M3995" s="243"/>
      <c r="O3995" s="243"/>
      <c r="P3995" s="246"/>
      <c r="Q3995" s="246"/>
      <c r="R3995" s="246"/>
      <c r="S3995" s="246"/>
      <c r="T3995" s="246"/>
      <c r="U3995" s="246"/>
      <c r="V3995" s="246"/>
      <c r="W3995" s="246"/>
      <c r="X3995" s="246"/>
      <c r="Y3995" s="246"/>
      <c r="Z3995" s="246"/>
      <c r="AA3995" s="246"/>
      <c r="AB3995" s="246"/>
      <c r="AC3995" s="246"/>
      <c r="AD3995" s="246"/>
      <c r="AE3995" s="246"/>
      <c r="AF3995" s="246"/>
      <c r="AG3995" s="246"/>
      <c r="AH3995" s="246"/>
      <c r="AI3995" s="246"/>
      <c r="AJ3995" s="246"/>
      <c r="AK3995" s="246"/>
      <c r="AL3995" s="246"/>
    </row>
    <row r="3996" spans="3:38" s="47" customFormat="1" ht="38.25" customHeight="1" x14ac:dyDescent="0.25">
      <c r="C3996" s="243"/>
      <c r="H3996" s="243"/>
      <c r="L3996" s="282"/>
      <c r="M3996" s="243"/>
      <c r="O3996" s="243"/>
      <c r="P3996" s="246"/>
      <c r="Q3996" s="246"/>
      <c r="R3996" s="246"/>
      <c r="S3996" s="246"/>
      <c r="T3996" s="246"/>
      <c r="U3996" s="246"/>
      <c r="V3996" s="246"/>
      <c r="W3996" s="246"/>
      <c r="X3996" s="246"/>
      <c r="Y3996" s="246"/>
      <c r="Z3996" s="246"/>
      <c r="AA3996" s="246"/>
      <c r="AB3996" s="246"/>
      <c r="AC3996" s="246"/>
      <c r="AD3996" s="246"/>
      <c r="AE3996" s="246"/>
      <c r="AF3996" s="246"/>
      <c r="AG3996" s="246"/>
      <c r="AH3996" s="246"/>
      <c r="AI3996" s="246"/>
      <c r="AJ3996" s="246"/>
      <c r="AK3996" s="246"/>
      <c r="AL3996" s="246"/>
    </row>
    <row r="3997" spans="3:38" s="47" customFormat="1" ht="38.25" customHeight="1" x14ac:dyDescent="0.25">
      <c r="C3997" s="243"/>
      <c r="H3997" s="243"/>
      <c r="L3997" s="282"/>
      <c r="M3997" s="243"/>
      <c r="O3997" s="243"/>
      <c r="P3997" s="246"/>
      <c r="Q3997" s="246"/>
      <c r="R3997" s="246"/>
      <c r="S3997" s="246"/>
      <c r="T3997" s="246"/>
      <c r="U3997" s="246"/>
      <c r="V3997" s="246"/>
      <c r="W3997" s="246"/>
      <c r="X3997" s="246"/>
      <c r="Y3997" s="246"/>
      <c r="Z3997" s="246"/>
      <c r="AA3997" s="246"/>
      <c r="AB3997" s="246"/>
      <c r="AC3997" s="246"/>
      <c r="AD3997" s="246"/>
      <c r="AE3997" s="246"/>
      <c r="AF3997" s="246"/>
      <c r="AG3997" s="246"/>
      <c r="AH3997" s="246"/>
      <c r="AI3997" s="246"/>
      <c r="AJ3997" s="246"/>
      <c r="AK3997" s="246"/>
      <c r="AL3997" s="246"/>
    </row>
    <row r="3998" spans="3:38" s="47" customFormat="1" ht="38.25" customHeight="1" x14ac:dyDescent="0.25">
      <c r="C3998" s="243"/>
      <c r="H3998" s="243"/>
      <c r="L3998" s="282"/>
      <c r="M3998" s="243"/>
      <c r="O3998" s="243"/>
      <c r="P3998" s="246"/>
      <c r="Q3998" s="246"/>
      <c r="R3998" s="246"/>
      <c r="S3998" s="246"/>
      <c r="T3998" s="246"/>
      <c r="U3998" s="246"/>
      <c r="V3998" s="246"/>
      <c r="W3998" s="246"/>
      <c r="X3998" s="246"/>
      <c r="Y3998" s="246"/>
      <c r="Z3998" s="246"/>
      <c r="AA3998" s="246"/>
      <c r="AB3998" s="246"/>
      <c r="AC3998" s="246"/>
      <c r="AD3998" s="246"/>
      <c r="AE3998" s="246"/>
      <c r="AF3998" s="246"/>
      <c r="AG3998" s="246"/>
      <c r="AH3998" s="246"/>
      <c r="AI3998" s="246"/>
      <c r="AJ3998" s="246"/>
      <c r="AK3998" s="246"/>
      <c r="AL3998" s="246"/>
    </row>
    <row r="3999" spans="3:38" s="47" customFormat="1" ht="38.25" customHeight="1" x14ac:dyDescent="0.25">
      <c r="C3999" s="243"/>
      <c r="H3999" s="243"/>
      <c r="L3999" s="282"/>
      <c r="M3999" s="243"/>
      <c r="O3999" s="243"/>
      <c r="P3999" s="246"/>
      <c r="Q3999" s="246"/>
      <c r="R3999" s="246"/>
      <c r="S3999" s="246"/>
      <c r="T3999" s="246"/>
      <c r="U3999" s="246"/>
      <c r="V3999" s="246"/>
      <c r="W3999" s="246"/>
      <c r="X3999" s="246"/>
      <c r="Y3999" s="246"/>
      <c r="Z3999" s="246"/>
      <c r="AA3999" s="246"/>
      <c r="AB3999" s="246"/>
      <c r="AC3999" s="246"/>
      <c r="AD3999" s="246"/>
      <c r="AE3999" s="246"/>
      <c r="AF3999" s="246"/>
      <c r="AG3999" s="246"/>
      <c r="AH3999" s="246"/>
      <c r="AI3999" s="246"/>
      <c r="AJ3999" s="246"/>
      <c r="AK3999" s="246"/>
      <c r="AL3999" s="246"/>
    </row>
    <row r="4000" spans="3:38" s="47" customFormat="1" ht="38.25" customHeight="1" x14ac:dyDescent="0.25">
      <c r="C4000" s="243"/>
      <c r="H4000" s="243"/>
      <c r="L4000" s="282"/>
      <c r="M4000" s="243"/>
      <c r="O4000" s="243"/>
      <c r="P4000" s="246"/>
      <c r="Q4000" s="246"/>
      <c r="R4000" s="246"/>
      <c r="S4000" s="246"/>
      <c r="T4000" s="246"/>
      <c r="U4000" s="246"/>
      <c r="V4000" s="246"/>
      <c r="W4000" s="246"/>
      <c r="X4000" s="246"/>
      <c r="Y4000" s="246"/>
      <c r="Z4000" s="246"/>
      <c r="AA4000" s="246"/>
      <c r="AB4000" s="246"/>
      <c r="AC4000" s="246"/>
      <c r="AD4000" s="246"/>
      <c r="AE4000" s="246"/>
      <c r="AF4000" s="246"/>
      <c r="AG4000" s="246"/>
      <c r="AH4000" s="246"/>
      <c r="AI4000" s="246"/>
      <c r="AJ4000" s="246"/>
      <c r="AK4000" s="246"/>
      <c r="AL4000" s="246"/>
    </row>
    <row r="4001" spans="3:38" s="47" customFormat="1" ht="38.25" customHeight="1" x14ac:dyDescent="0.25">
      <c r="C4001" s="243"/>
      <c r="H4001" s="243"/>
      <c r="L4001" s="282"/>
      <c r="M4001" s="243"/>
      <c r="O4001" s="243"/>
      <c r="P4001" s="246"/>
      <c r="Q4001" s="246"/>
      <c r="R4001" s="246"/>
      <c r="S4001" s="246"/>
      <c r="T4001" s="246"/>
      <c r="U4001" s="246"/>
      <c r="V4001" s="246"/>
      <c r="W4001" s="246"/>
      <c r="X4001" s="246"/>
      <c r="Y4001" s="246"/>
      <c r="Z4001" s="246"/>
      <c r="AA4001" s="246"/>
      <c r="AB4001" s="246"/>
      <c r="AC4001" s="246"/>
      <c r="AD4001" s="246"/>
      <c r="AE4001" s="246"/>
      <c r="AF4001" s="246"/>
      <c r="AG4001" s="246"/>
      <c r="AH4001" s="246"/>
      <c r="AI4001" s="246"/>
      <c r="AJ4001" s="246"/>
      <c r="AK4001" s="246"/>
      <c r="AL4001" s="246"/>
    </row>
    <row r="4002" spans="3:38" s="47" customFormat="1" ht="38.25" customHeight="1" x14ac:dyDescent="0.25">
      <c r="C4002" s="243"/>
      <c r="H4002" s="243"/>
      <c r="L4002" s="282"/>
      <c r="M4002" s="243"/>
      <c r="O4002" s="243"/>
      <c r="P4002" s="246"/>
      <c r="Q4002" s="246"/>
      <c r="R4002" s="246"/>
      <c r="S4002" s="246"/>
      <c r="T4002" s="246"/>
      <c r="U4002" s="246"/>
      <c r="V4002" s="246"/>
      <c r="W4002" s="246"/>
      <c r="X4002" s="246"/>
      <c r="Y4002" s="246"/>
      <c r="Z4002" s="246"/>
      <c r="AA4002" s="246"/>
      <c r="AB4002" s="246"/>
      <c r="AC4002" s="246"/>
      <c r="AD4002" s="246"/>
      <c r="AE4002" s="246"/>
      <c r="AF4002" s="246"/>
      <c r="AG4002" s="246"/>
      <c r="AH4002" s="246"/>
      <c r="AI4002" s="246"/>
      <c r="AJ4002" s="246"/>
      <c r="AK4002" s="246"/>
      <c r="AL4002" s="246"/>
    </row>
    <row r="4003" spans="3:38" s="47" customFormat="1" ht="38.25" customHeight="1" x14ac:dyDescent="0.25">
      <c r="C4003" s="243"/>
      <c r="H4003" s="243"/>
      <c r="L4003" s="282"/>
      <c r="M4003" s="243"/>
      <c r="O4003" s="243"/>
      <c r="P4003" s="246"/>
      <c r="Q4003" s="246"/>
      <c r="R4003" s="246"/>
      <c r="S4003" s="246"/>
      <c r="T4003" s="246"/>
      <c r="U4003" s="246"/>
      <c r="V4003" s="246"/>
      <c r="W4003" s="246"/>
      <c r="X4003" s="246"/>
      <c r="Y4003" s="246"/>
      <c r="Z4003" s="246"/>
      <c r="AA4003" s="246"/>
      <c r="AB4003" s="246"/>
      <c r="AC4003" s="246"/>
      <c r="AD4003" s="246"/>
      <c r="AE4003" s="246"/>
      <c r="AF4003" s="246"/>
      <c r="AG4003" s="246"/>
      <c r="AH4003" s="246"/>
      <c r="AI4003" s="246"/>
      <c r="AJ4003" s="246"/>
      <c r="AK4003" s="246"/>
      <c r="AL4003" s="246"/>
    </row>
    <row r="4004" spans="3:38" s="47" customFormat="1" ht="38.25" customHeight="1" x14ac:dyDescent="0.25">
      <c r="C4004" s="243"/>
      <c r="H4004" s="243"/>
      <c r="L4004" s="282"/>
      <c r="M4004" s="243"/>
      <c r="O4004" s="243"/>
      <c r="P4004" s="246"/>
      <c r="Q4004" s="246"/>
      <c r="R4004" s="246"/>
      <c r="S4004" s="246"/>
      <c r="T4004" s="246"/>
      <c r="U4004" s="246"/>
      <c r="V4004" s="246"/>
      <c r="W4004" s="246"/>
      <c r="X4004" s="246"/>
      <c r="Y4004" s="246"/>
      <c r="Z4004" s="246"/>
      <c r="AA4004" s="246"/>
      <c r="AB4004" s="246"/>
      <c r="AC4004" s="246"/>
      <c r="AD4004" s="246"/>
      <c r="AE4004" s="246"/>
      <c r="AF4004" s="246"/>
      <c r="AG4004" s="246"/>
      <c r="AH4004" s="246"/>
      <c r="AI4004" s="246"/>
      <c r="AJ4004" s="246"/>
      <c r="AK4004" s="246"/>
      <c r="AL4004" s="246"/>
    </row>
    <row r="4005" spans="3:38" s="47" customFormat="1" ht="38.25" customHeight="1" x14ac:dyDescent="0.25">
      <c r="C4005" s="243"/>
      <c r="H4005" s="243"/>
      <c r="L4005" s="282"/>
      <c r="M4005" s="243"/>
      <c r="O4005" s="243"/>
      <c r="P4005" s="246"/>
      <c r="Q4005" s="246"/>
      <c r="R4005" s="246"/>
      <c r="S4005" s="246"/>
      <c r="T4005" s="246"/>
      <c r="U4005" s="246"/>
      <c r="V4005" s="246"/>
      <c r="W4005" s="246"/>
      <c r="X4005" s="246"/>
      <c r="Y4005" s="246"/>
      <c r="Z4005" s="246"/>
      <c r="AA4005" s="246"/>
      <c r="AB4005" s="246"/>
      <c r="AC4005" s="246"/>
      <c r="AD4005" s="246"/>
      <c r="AE4005" s="246"/>
      <c r="AF4005" s="246"/>
      <c r="AG4005" s="246"/>
      <c r="AH4005" s="246"/>
      <c r="AI4005" s="246"/>
      <c r="AJ4005" s="246"/>
      <c r="AK4005" s="246"/>
      <c r="AL4005" s="246"/>
    </row>
    <row r="4006" spans="3:38" s="47" customFormat="1" ht="38.25" customHeight="1" x14ac:dyDescent="0.25">
      <c r="C4006" s="243"/>
      <c r="H4006" s="243"/>
      <c r="L4006" s="282"/>
      <c r="M4006" s="243"/>
      <c r="O4006" s="243"/>
      <c r="P4006" s="246"/>
      <c r="Q4006" s="246"/>
      <c r="R4006" s="246"/>
      <c r="S4006" s="246"/>
      <c r="T4006" s="246"/>
      <c r="U4006" s="246"/>
      <c r="V4006" s="246"/>
      <c r="W4006" s="246"/>
      <c r="X4006" s="246"/>
      <c r="Y4006" s="246"/>
      <c r="Z4006" s="246"/>
      <c r="AA4006" s="246"/>
      <c r="AB4006" s="246"/>
      <c r="AC4006" s="246"/>
      <c r="AD4006" s="246"/>
      <c r="AE4006" s="246"/>
      <c r="AF4006" s="246"/>
      <c r="AG4006" s="246"/>
      <c r="AH4006" s="246"/>
      <c r="AI4006" s="246"/>
      <c r="AJ4006" s="246"/>
      <c r="AK4006" s="246"/>
      <c r="AL4006" s="246"/>
    </row>
    <row r="4007" spans="3:38" s="47" customFormat="1" ht="38.25" customHeight="1" x14ac:dyDescent="0.25">
      <c r="C4007" s="243"/>
      <c r="H4007" s="243"/>
      <c r="L4007" s="282"/>
      <c r="M4007" s="243"/>
      <c r="O4007" s="243"/>
      <c r="P4007" s="246"/>
      <c r="Q4007" s="246"/>
      <c r="R4007" s="246"/>
      <c r="S4007" s="246"/>
      <c r="T4007" s="246"/>
      <c r="U4007" s="246"/>
      <c r="V4007" s="246"/>
      <c r="W4007" s="246"/>
      <c r="X4007" s="246"/>
      <c r="Y4007" s="246"/>
      <c r="Z4007" s="246"/>
      <c r="AA4007" s="246"/>
      <c r="AB4007" s="246"/>
      <c r="AC4007" s="246"/>
      <c r="AD4007" s="246"/>
      <c r="AE4007" s="246"/>
      <c r="AF4007" s="246"/>
      <c r="AG4007" s="246"/>
      <c r="AH4007" s="246"/>
      <c r="AI4007" s="246"/>
      <c r="AJ4007" s="246"/>
      <c r="AK4007" s="246"/>
      <c r="AL4007" s="246"/>
    </row>
    <row r="4008" spans="3:38" s="47" customFormat="1" ht="38.25" customHeight="1" x14ac:dyDescent="0.25">
      <c r="C4008" s="243"/>
      <c r="H4008" s="243"/>
      <c r="L4008" s="282"/>
      <c r="M4008" s="243"/>
      <c r="O4008" s="243"/>
      <c r="P4008" s="246"/>
      <c r="Q4008" s="246"/>
      <c r="R4008" s="246"/>
      <c r="S4008" s="246"/>
      <c r="T4008" s="246"/>
      <c r="U4008" s="246"/>
      <c r="V4008" s="246"/>
      <c r="W4008" s="246"/>
      <c r="X4008" s="246"/>
      <c r="Y4008" s="246"/>
      <c r="Z4008" s="246"/>
      <c r="AA4008" s="246"/>
      <c r="AB4008" s="246"/>
      <c r="AC4008" s="246"/>
      <c r="AD4008" s="246"/>
      <c r="AE4008" s="246"/>
      <c r="AF4008" s="246"/>
      <c r="AG4008" s="246"/>
      <c r="AH4008" s="246"/>
      <c r="AI4008" s="246"/>
      <c r="AJ4008" s="246"/>
      <c r="AK4008" s="246"/>
      <c r="AL4008" s="246"/>
    </row>
    <row r="4009" spans="3:38" s="47" customFormat="1" ht="38.25" customHeight="1" x14ac:dyDescent="0.25">
      <c r="C4009" s="243"/>
      <c r="H4009" s="243"/>
      <c r="L4009" s="282"/>
      <c r="M4009" s="243"/>
      <c r="O4009" s="243"/>
      <c r="P4009" s="246"/>
      <c r="Q4009" s="246"/>
      <c r="R4009" s="246"/>
      <c r="S4009" s="246"/>
      <c r="T4009" s="246"/>
      <c r="U4009" s="246"/>
      <c r="V4009" s="246"/>
      <c r="W4009" s="246"/>
      <c r="X4009" s="246"/>
      <c r="Y4009" s="246"/>
      <c r="Z4009" s="246"/>
      <c r="AA4009" s="246"/>
      <c r="AB4009" s="246"/>
      <c r="AC4009" s="246"/>
      <c r="AD4009" s="246"/>
      <c r="AE4009" s="246"/>
      <c r="AF4009" s="246"/>
      <c r="AG4009" s="246"/>
      <c r="AH4009" s="246"/>
      <c r="AI4009" s="246"/>
      <c r="AJ4009" s="246"/>
      <c r="AK4009" s="246"/>
      <c r="AL4009" s="246"/>
    </row>
    <row r="4010" spans="3:38" s="47" customFormat="1" ht="38.25" customHeight="1" x14ac:dyDescent="0.25">
      <c r="C4010" s="243"/>
      <c r="H4010" s="243"/>
      <c r="L4010" s="282"/>
      <c r="M4010" s="243"/>
      <c r="O4010" s="243"/>
      <c r="P4010" s="246"/>
      <c r="Q4010" s="246"/>
      <c r="R4010" s="246"/>
      <c r="S4010" s="246"/>
      <c r="T4010" s="246"/>
      <c r="U4010" s="246"/>
      <c r="V4010" s="246"/>
      <c r="W4010" s="246"/>
      <c r="X4010" s="246"/>
      <c r="Y4010" s="246"/>
      <c r="Z4010" s="246"/>
      <c r="AA4010" s="246"/>
      <c r="AB4010" s="246"/>
      <c r="AC4010" s="246"/>
      <c r="AD4010" s="246"/>
      <c r="AE4010" s="246"/>
      <c r="AF4010" s="246"/>
      <c r="AG4010" s="246"/>
      <c r="AH4010" s="246"/>
      <c r="AI4010" s="246"/>
      <c r="AJ4010" s="246"/>
      <c r="AK4010" s="246"/>
      <c r="AL4010" s="246"/>
    </row>
    <row r="4011" spans="3:38" s="47" customFormat="1" ht="38.25" customHeight="1" x14ac:dyDescent="0.25">
      <c r="C4011" s="243"/>
      <c r="H4011" s="243"/>
      <c r="L4011" s="282"/>
      <c r="M4011" s="243"/>
      <c r="O4011" s="243"/>
      <c r="P4011" s="246"/>
      <c r="Q4011" s="246"/>
      <c r="R4011" s="246"/>
      <c r="S4011" s="246"/>
      <c r="T4011" s="246"/>
      <c r="U4011" s="246"/>
      <c r="V4011" s="246"/>
      <c r="W4011" s="246"/>
      <c r="X4011" s="246"/>
      <c r="Y4011" s="246"/>
      <c r="Z4011" s="246"/>
      <c r="AA4011" s="246"/>
      <c r="AB4011" s="246"/>
      <c r="AC4011" s="246"/>
      <c r="AD4011" s="246"/>
      <c r="AE4011" s="246"/>
      <c r="AF4011" s="246"/>
      <c r="AG4011" s="246"/>
      <c r="AH4011" s="246"/>
      <c r="AI4011" s="246"/>
      <c r="AJ4011" s="246"/>
      <c r="AK4011" s="246"/>
      <c r="AL4011" s="246"/>
    </row>
    <row r="4012" spans="3:38" s="47" customFormat="1" ht="38.25" customHeight="1" x14ac:dyDescent="0.25">
      <c r="C4012" s="243"/>
      <c r="H4012" s="243"/>
      <c r="L4012" s="282"/>
      <c r="M4012" s="243"/>
      <c r="O4012" s="243"/>
      <c r="P4012" s="246"/>
      <c r="Q4012" s="246"/>
      <c r="R4012" s="246"/>
      <c r="S4012" s="246"/>
      <c r="T4012" s="246"/>
      <c r="U4012" s="246"/>
      <c r="V4012" s="246"/>
      <c r="W4012" s="246"/>
      <c r="X4012" s="246"/>
      <c r="Y4012" s="246"/>
      <c r="Z4012" s="246"/>
      <c r="AA4012" s="246"/>
      <c r="AB4012" s="246"/>
      <c r="AC4012" s="246"/>
      <c r="AD4012" s="246"/>
      <c r="AE4012" s="246"/>
      <c r="AF4012" s="246"/>
      <c r="AG4012" s="246"/>
      <c r="AH4012" s="246"/>
      <c r="AI4012" s="246"/>
      <c r="AJ4012" s="246"/>
      <c r="AK4012" s="246"/>
      <c r="AL4012" s="246"/>
    </row>
    <row r="4013" spans="3:38" s="47" customFormat="1" ht="38.25" customHeight="1" x14ac:dyDescent="0.25">
      <c r="C4013" s="243"/>
      <c r="H4013" s="243"/>
      <c r="L4013" s="282"/>
      <c r="M4013" s="243"/>
      <c r="O4013" s="243"/>
      <c r="P4013" s="246"/>
      <c r="Q4013" s="246"/>
      <c r="R4013" s="246"/>
      <c r="S4013" s="246"/>
      <c r="T4013" s="246"/>
      <c r="U4013" s="246"/>
      <c r="V4013" s="246"/>
      <c r="W4013" s="246"/>
      <c r="X4013" s="246"/>
      <c r="Y4013" s="246"/>
      <c r="Z4013" s="246"/>
      <c r="AA4013" s="246"/>
      <c r="AB4013" s="246"/>
      <c r="AC4013" s="246"/>
      <c r="AD4013" s="246"/>
      <c r="AE4013" s="246"/>
      <c r="AF4013" s="246"/>
      <c r="AG4013" s="246"/>
      <c r="AH4013" s="246"/>
      <c r="AI4013" s="246"/>
      <c r="AJ4013" s="246"/>
      <c r="AK4013" s="246"/>
      <c r="AL4013" s="246"/>
    </row>
    <row r="4014" spans="3:38" s="47" customFormat="1" ht="38.25" customHeight="1" x14ac:dyDescent="0.25">
      <c r="C4014" s="243"/>
      <c r="H4014" s="243"/>
      <c r="L4014" s="282"/>
      <c r="M4014" s="243"/>
      <c r="O4014" s="243"/>
      <c r="P4014" s="246"/>
      <c r="Q4014" s="246"/>
      <c r="R4014" s="246"/>
      <c r="S4014" s="246"/>
      <c r="T4014" s="246"/>
      <c r="U4014" s="246"/>
      <c r="V4014" s="246"/>
      <c r="W4014" s="246"/>
      <c r="X4014" s="246"/>
      <c r="Y4014" s="246"/>
      <c r="Z4014" s="246"/>
      <c r="AA4014" s="246"/>
      <c r="AB4014" s="246"/>
      <c r="AC4014" s="246"/>
      <c r="AD4014" s="246"/>
      <c r="AE4014" s="246"/>
      <c r="AF4014" s="246"/>
      <c r="AG4014" s="246"/>
      <c r="AH4014" s="246"/>
      <c r="AI4014" s="246"/>
      <c r="AJ4014" s="246"/>
      <c r="AK4014" s="246"/>
      <c r="AL4014" s="246"/>
    </row>
    <row r="4015" spans="3:38" s="47" customFormat="1" ht="38.25" customHeight="1" x14ac:dyDescent="0.25">
      <c r="C4015" s="243"/>
      <c r="H4015" s="243"/>
      <c r="L4015" s="282"/>
      <c r="M4015" s="243"/>
      <c r="O4015" s="243"/>
      <c r="P4015" s="246"/>
      <c r="Q4015" s="246"/>
      <c r="R4015" s="246"/>
      <c r="S4015" s="246"/>
      <c r="T4015" s="246"/>
      <c r="U4015" s="246"/>
      <c r="V4015" s="246"/>
      <c r="W4015" s="246"/>
      <c r="X4015" s="246"/>
      <c r="Y4015" s="246"/>
      <c r="Z4015" s="246"/>
      <c r="AA4015" s="246"/>
      <c r="AB4015" s="246"/>
      <c r="AC4015" s="246"/>
      <c r="AD4015" s="246"/>
      <c r="AE4015" s="246"/>
      <c r="AF4015" s="246"/>
      <c r="AG4015" s="246"/>
      <c r="AH4015" s="246"/>
      <c r="AI4015" s="246"/>
      <c r="AJ4015" s="246"/>
      <c r="AK4015" s="246"/>
      <c r="AL4015" s="246"/>
    </row>
    <row r="4016" spans="3:38" s="47" customFormat="1" ht="38.25" customHeight="1" x14ac:dyDescent="0.25">
      <c r="C4016" s="243"/>
      <c r="H4016" s="243"/>
      <c r="L4016" s="282"/>
      <c r="M4016" s="243"/>
      <c r="O4016" s="243"/>
      <c r="P4016" s="246"/>
      <c r="Q4016" s="246"/>
      <c r="R4016" s="246"/>
      <c r="S4016" s="246"/>
      <c r="T4016" s="246"/>
      <c r="U4016" s="246"/>
      <c r="V4016" s="246"/>
      <c r="W4016" s="246"/>
      <c r="X4016" s="246"/>
      <c r="Y4016" s="246"/>
      <c r="Z4016" s="246"/>
      <c r="AA4016" s="246"/>
      <c r="AB4016" s="246"/>
      <c r="AC4016" s="246"/>
      <c r="AD4016" s="246"/>
      <c r="AE4016" s="246"/>
      <c r="AF4016" s="246"/>
      <c r="AG4016" s="246"/>
      <c r="AH4016" s="246"/>
      <c r="AI4016" s="246"/>
      <c r="AJ4016" s="246"/>
      <c r="AK4016" s="246"/>
      <c r="AL4016" s="246"/>
    </row>
    <row r="4017" spans="3:38" s="47" customFormat="1" ht="38.25" customHeight="1" x14ac:dyDescent="0.25">
      <c r="C4017" s="243"/>
      <c r="H4017" s="243"/>
      <c r="L4017" s="282"/>
      <c r="M4017" s="243"/>
      <c r="O4017" s="243"/>
      <c r="P4017" s="246"/>
      <c r="Q4017" s="246"/>
      <c r="R4017" s="246"/>
      <c r="S4017" s="246"/>
      <c r="T4017" s="246"/>
      <c r="U4017" s="246"/>
      <c r="V4017" s="246"/>
      <c r="W4017" s="246"/>
      <c r="X4017" s="246"/>
      <c r="Y4017" s="246"/>
      <c r="Z4017" s="246"/>
      <c r="AA4017" s="246"/>
      <c r="AB4017" s="246"/>
      <c r="AC4017" s="246"/>
      <c r="AD4017" s="246"/>
      <c r="AE4017" s="246"/>
      <c r="AF4017" s="246"/>
      <c r="AG4017" s="246"/>
      <c r="AH4017" s="246"/>
      <c r="AI4017" s="246"/>
      <c r="AJ4017" s="246"/>
      <c r="AK4017" s="246"/>
      <c r="AL4017" s="246"/>
    </row>
    <row r="4018" spans="3:38" s="47" customFormat="1" ht="38.25" customHeight="1" x14ac:dyDescent="0.25">
      <c r="C4018" s="243"/>
      <c r="H4018" s="243"/>
      <c r="L4018" s="282"/>
      <c r="M4018" s="243"/>
      <c r="O4018" s="243"/>
      <c r="P4018" s="246"/>
      <c r="Q4018" s="246"/>
      <c r="R4018" s="246"/>
      <c r="S4018" s="246"/>
      <c r="T4018" s="246"/>
      <c r="U4018" s="246"/>
      <c r="V4018" s="246"/>
      <c r="W4018" s="246"/>
      <c r="X4018" s="246"/>
      <c r="Y4018" s="246"/>
      <c r="Z4018" s="246"/>
      <c r="AA4018" s="246"/>
      <c r="AB4018" s="246"/>
      <c r="AC4018" s="246"/>
      <c r="AD4018" s="246"/>
      <c r="AE4018" s="246"/>
      <c r="AF4018" s="246"/>
      <c r="AG4018" s="246"/>
      <c r="AH4018" s="246"/>
      <c r="AI4018" s="246"/>
      <c r="AJ4018" s="246"/>
      <c r="AK4018" s="246"/>
      <c r="AL4018" s="246"/>
    </row>
    <row r="4019" spans="3:38" s="47" customFormat="1" ht="38.25" customHeight="1" x14ac:dyDescent="0.25">
      <c r="C4019" s="243"/>
      <c r="H4019" s="243"/>
      <c r="L4019" s="282"/>
      <c r="M4019" s="243"/>
      <c r="O4019" s="243"/>
      <c r="P4019" s="246"/>
      <c r="Q4019" s="246"/>
      <c r="R4019" s="246"/>
      <c r="S4019" s="246"/>
      <c r="T4019" s="246"/>
      <c r="U4019" s="246"/>
      <c r="V4019" s="246"/>
      <c r="W4019" s="246"/>
      <c r="X4019" s="246"/>
      <c r="Y4019" s="246"/>
      <c r="Z4019" s="246"/>
      <c r="AA4019" s="246"/>
      <c r="AB4019" s="246"/>
      <c r="AC4019" s="246"/>
      <c r="AD4019" s="246"/>
      <c r="AE4019" s="246"/>
      <c r="AF4019" s="246"/>
      <c r="AG4019" s="246"/>
      <c r="AH4019" s="246"/>
      <c r="AI4019" s="246"/>
      <c r="AJ4019" s="246"/>
      <c r="AK4019" s="246"/>
      <c r="AL4019" s="246"/>
    </row>
    <row r="4020" spans="3:38" s="47" customFormat="1" ht="38.25" customHeight="1" x14ac:dyDescent="0.25">
      <c r="C4020" s="243"/>
      <c r="H4020" s="243"/>
      <c r="L4020" s="282"/>
      <c r="M4020" s="243"/>
      <c r="O4020" s="243"/>
      <c r="P4020" s="246"/>
      <c r="Q4020" s="246"/>
      <c r="R4020" s="246"/>
      <c r="S4020" s="246"/>
      <c r="T4020" s="246"/>
      <c r="U4020" s="246"/>
      <c r="V4020" s="246"/>
      <c r="W4020" s="246"/>
      <c r="X4020" s="246"/>
      <c r="Y4020" s="246"/>
      <c r="Z4020" s="246"/>
      <c r="AA4020" s="246"/>
      <c r="AB4020" s="246"/>
      <c r="AC4020" s="246"/>
      <c r="AD4020" s="246"/>
      <c r="AE4020" s="246"/>
      <c r="AF4020" s="246"/>
      <c r="AG4020" s="246"/>
      <c r="AH4020" s="246"/>
      <c r="AI4020" s="246"/>
      <c r="AJ4020" s="246"/>
      <c r="AK4020" s="246"/>
      <c r="AL4020" s="246"/>
    </row>
    <row r="4021" spans="3:38" s="47" customFormat="1" ht="38.25" customHeight="1" x14ac:dyDescent="0.25">
      <c r="C4021" s="243"/>
      <c r="H4021" s="243"/>
      <c r="L4021" s="282"/>
      <c r="M4021" s="243"/>
      <c r="O4021" s="243"/>
      <c r="P4021" s="246"/>
      <c r="Q4021" s="246"/>
      <c r="R4021" s="246"/>
      <c r="S4021" s="246"/>
      <c r="T4021" s="246"/>
      <c r="U4021" s="246"/>
      <c r="V4021" s="246"/>
      <c r="W4021" s="246"/>
      <c r="X4021" s="246"/>
      <c r="Y4021" s="246"/>
      <c r="Z4021" s="246"/>
      <c r="AA4021" s="246"/>
      <c r="AB4021" s="246"/>
      <c r="AC4021" s="246"/>
      <c r="AD4021" s="246"/>
      <c r="AE4021" s="246"/>
      <c r="AF4021" s="246"/>
      <c r="AG4021" s="246"/>
      <c r="AH4021" s="246"/>
      <c r="AI4021" s="246"/>
      <c r="AJ4021" s="246"/>
      <c r="AK4021" s="246"/>
      <c r="AL4021" s="246"/>
    </row>
    <row r="4022" spans="3:38" s="47" customFormat="1" ht="38.25" customHeight="1" x14ac:dyDescent="0.25">
      <c r="C4022" s="243"/>
      <c r="H4022" s="243"/>
      <c r="L4022" s="282"/>
      <c r="M4022" s="243"/>
      <c r="O4022" s="243"/>
      <c r="P4022" s="246"/>
      <c r="Q4022" s="246"/>
      <c r="R4022" s="246"/>
      <c r="S4022" s="246"/>
      <c r="T4022" s="246"/>
      <c r="U4022" s="246"/>
      <c r="V4022" s="246"/>
      <c r="W4022" s="246"/>
      <c r="X4022" s="246"/>
      <c r="Y4022" s="246"/>
      <c r="Z4022" s="246"/>
      <c r="AA4022" s="246"/>
      <c r="AB4022" s="246"/>
      <c r="AC4022" s="246"/>
      <c r="AD4022" s="246"/>
      <c r="AE4022" s="246"/>
      <c r="AF4022" s="246"/>
      <c r="AG4022" s="246"/>
      <c r="AH4022" s="246"/>
      <c r="AI4022" s="246"/>
      <c r="AJ4022" s="246"/>
      <c r="AK4022" s="246"/>
      <c r="AL4022" s="246"/>
    </row>
    <row r="4023" spans="3:38" s="47" customFormat="1" ht="38.25" customHeight="1" x14ac:dyDescent="0.25">
      <c r="C4023" s="243"/>
      <c r="H4023" s="243"/>
      <c r="L4023" s="282"/>
      <c r="M4023" s="243"/>
      <c r="O4023" s="243"/>
      <c r="P4023" s="246"/>
      <c r="Q4023" s="246"/>
      <c r="R4023" s="246"/>
      <c r="S4023" s="246"/>
      <c r="T4023" s="246"/>
      <c r="U4023" s="246"/>
      <c r="V4023" s="246"/>
      <c r="W4023" s="246"/>
      <c r="X4023" s="246"/>
      <c r="Y4023" s="246"/>
      <c r="Z4023" s="246"/>
      <c r="AA4023" s="246"/>
      <c r="AB4023" s="246"/>
      <c r="AC4023" s="246"/>
      <c r="AD4023" s="246"/>
      <c r="AE4023" s="246"/>
      <c r="AF4023" s="246"/>
      <c r="AG4023" s="246"/>
      <c r="AH4023" s="246"/>
      <c r="AI4023" s="246"/>
      <c r="AJ4023" s="246"/>
      <c r="AK4023" s="246"/>
      <c r="AL4023" s="246"/>
    </row>
    <row r="4024" spans="3:38" s="47" customFormat="1" ht="38.25" customHeight="1" x14ac:dyDescent="0.25">
      <c r="C4024" s="243"/>
      <c r="H4024" s="243"/>
      <c r="L4024" s="282"/>
      <c r="M4024" s="243"/>
      <c r="O4024" s="243"/>
      <c r="P4024" s="246"/>
      <c r="Q4024" s="246"/>
      <c r="R4024" s="246"/>
      <c r="S4024" s="246"/>
      <c r="T4024" s="246"/>
      <c r="U4024" s="246"/>
      <c r="V4024" s="246"/>
      <c r="W4024" s="246"/>
      <c r="X4024" s="246"/>
      <c r="Y4024" s="246"/>
      <c r="Z4024" s="246"/>
      <c r="AA4024" s="246"/>
      <c r="AB4024" s="246"/>
      <c r="AC4024" s="246"/>
      <c r="AD4024" s="246"/>
      <c r="AE4024" s="246"/>
      <c r="AF4024" s="246"/>
      <c r="AG4024" s="246"/>
      <c r="AH4024" s="246"/>
      <c r="AI4024" s="246"/>
      <c r="AJ4024" s="246"/>
      <c r="AK4024" s="246"/>
      <c r="AL4024" s="246"/>
    </row>
    <row r="4025" spans="3:38" s="47" customFormat="1" ht="38.25" customHeight="1" x14ac:dyDescent="0.25">
      <c r="C4025" s="243"/>
      <c r="H4025" s="243"/>
      <c r="L4025" s="282"/>
      <c r="M4025" s="243"/>
      <c r="O4025" s="243"/>
      <c r="P4025" s="246"/>
      <c r="Q4025" s="246"/>
      <c r="R4025" s="246"/>
      <c r="S4025" s="246"/>
      <c r="T4025" s="246"/>
      <c r="U4025" s="246"/>
      <c r="V4025" s="246"/>
      <c r="W4025" s="246"/>
      <c r="X4025" s="246"/>
      <c r="Y4025" s="246"/>
      <c r="Z4025" s="246"/>
      <c r="AA4025" s="246"/>
      <c r="AB4025" s="246"/>
      <c r="AC4025" s="246"/>
      <c r="AD4025" s="246"/>
      <c r="AE4025" s="246"/>
      <c r="AF4025" s="246"/>
      <c r="AG4025" s="246"/>
      <c r="AH4025" s="246"/>
      <c r="AI4025" s="246"/>
      <c r="AJ4025" s="246"/>
      <c r="AK4025" s="246"/>
      <c r="AL4025" s="246"/>
    </row>
    <row r="4026" spans="3:38" s="47" customFormat="1" ht="38.25" customHeight="1" x14ac:dyDescent="0.25">
      <c r="C4026" s="243"/>
      <c r="H4026" s="243"/>
      <c r="L4026" s="282"/>
      <c r="M4026" s="243"/>
      <c r="O4026" s="243"/>
      <c r="P4026" s="246"/>
      <c r="Q4026" s="246"/>
      <c r="R4026" s="246"/>
      <c r="S4026" s="246"/>
      <c r="T4026" s="246"/>
      <c r="U4026" s="246"/>
      <c r="V4026" s="246"/>
      <c r="W4026" s="246"/>
      <c r="X4026" s="246"/>
      <c r="Y4026" s="246"/>
      <c r="Z4026" s="246"/>
      <c r="AA4026" s="246"/>
      <c r="AB4026" s="246"/>
      <c r="AC4026" s="246"/>
      <c r="AD4026" s="246"/>
      <c r="AE4026" s="246"/>
      <c r="AF4026" s="246"/>
      <c r="AG4026" s="246"/>
      <c r="AH4026" s="246"/>
      <c r="AI4026" s="246"/>
      <c r="AJ4026" s="246"/>
      <c r="AK4026" s="246"/>
      <c r="AL4026" s="246"/>
    </row>
    <row r="4027" spans="3:38" s="47" customFormat="1" ht="38.25" customHeight="1" x14ac:dyDescent="0.25">
      <c r="C4027" s="243"/>
      <c r="H4027" s="243"/>
      <c r="L4027" s="282"/>
      <c r="M4027" s="243"/>
      <c r="O4027" s="243"/>
      <c r="P4027" s="246"/>
      <c r="Q4027" s="246"/>
      <c r="R4027" s="246"/>
      <c r="S4027" s="246"/>
      <c r="T4027" s="246"/>
      <c r="U4027" s="246"/>
      <c r="V4027" s="246"/>
      <c r="W4027" s="246"/>
      <c r="X4027" s="246"/>
      <c r="Y4027" s="246"/>
      <c r="Z4027" s="246"/>
      <c r="AA4027" s="246"/>
      <c r="AB4027" s="246"/>
      <c r="AC4027" s="246"/>
      <c r="AD4027" s="246"/>
      <c r="AE4027" s="246"/>
      <c r="AF4027" s="246"/>
      <c r="AG4027" s="246"/>
      <c r="AH4027" s="246"/>
      <c r="AI4027" s="246"/>
      <c r="AJ4027" s="246"/>
      <c r="AK4027" s="246"/>
      <c r="AL4027" s="246"/>
    </row>
    <row r="4028" spans="3:38" s="47" customFormat="1" ht="38.25" customHeight="1" x14ac:dyDescent="0.25">
      <c r="C4028" s="243"/>
      <c r="H4028" s="243"/>
      <c r="L4028" s="282"/>
      <c r="M4028" s="243"/>
      <c r="O4028" s="243"/>
      <c r="P4028" s="246"/>
      <c r="Q4028" s="246"/>
      <c r="R4028" s="246"/>
      <c r="S4028" s="246"/>
      <c r="T4028" s="246"/>
      <c r="U4028" s="246"/>
      <c r="V4028" s="246"/>
      <c r="W4028" s="246"/>
      <c r="X4028" s="246"/>
      <c r="Y4028" s="246"/>
      <c r="Z4028" s="246"/>
      <c r="AA4028" s="246"/>
      <c r="AB4028" s="246"/>
      <c r="AC4028" s="246"/>
      <c r="AD4028" s="246"/>
      <c r="AE4028" s="246"/>
      <c r="AF4028" s="246"/>
      <c r="AG4028" s="246"/>
      <c r="AH4028" s="246"/>
      <c r="AI4028" s="246"/>
      <c r="AJ4028" s="246"/>
      <c r="AK4028" s="246"/>
      <c r="AL4028" s="246"/>
    </row>
    <row r="4029" spans="3:38" s="47" customFormat="1" ht="38.25" customHeight="1" x14ac:dyDescent="0.25">
      <c r="C4029" s="243"/>
      <c r="H4029" s="243"/>
      <c r="L4029" s="282"/>
      <c r="M4029" s="243"/>
      <c r="O4029" s="243"/>
      <c r="P4029" s="246"/>
      <c r="Q4029" s="246"/>
      <c r="R4029" s="246"/>
      <c r="S4029" s="246"/>
      <c r="T4029" s="246"/>
      <c r="U4029" s="246"/>
      <c r="V4029" s="246"/>
      <c r="W4029" s="246"/>
      <c r="X4029" s="246"/>
      <c r="Y4029" s="246"/>
      <c r="Z4029" s="246"/>
      <c r="AA4029" s="246"/>
      <c r="AB4029" s="246"/>
      <c r="AC4029" s="246"/>
      <c r="AD4029" s="246"/>
      <c r="AE4029" s="246"/>
      <c r="AF4029" s="246"/>
      <c r="AG4029" s="246"/>
      <c r="AH4029" s="246"/>
      <c r="AI4029" s="246"/>
      <c r="AJ4029" s="246"/>
      <c r="AK4029" s="246"/>
      <c r="AL4029" s="246"/>
    </row>
    <row r="4030" spans="3:38" s="47" customFormat="1" ht="38.25" customHeight="1" x14ac:dyDescent="0.25">
      <c r="C4030" s="243"/>
      <c r="H4030" s="243"/>
      <c r="L4030" s="282"/>
      <c r="M4030" s="243"/>
      <c r="O4030" s="243"/>
      <c r="P4030" s="246"/>
      <c r="Q4030" s="246"/>
      <c r="R4030" s="246"/>
      <c r="S4030" s="246"/>
      <c r="T4030" s="246"/>
      <c r="U4030" s="246"/>
      <c r="V4030" s="246"/>
      <c r="W4030" s="246"/>
      <c r="X4030" s="246"/>
      <c r="Y4030" s="246"/>
      <c r="Z4030" s="246"/>
      <c r="AA4030" s="246"/>
      <c r="AB4030" s="246"/>
      <c r="AC4030" s="246"/>
      <c r="AD4030" s="246"/>
      <c r="AE4030" s="246"/>
      <c r="AF4030" s="246"/>
      <c r="AG4030" s="246"/>
      <c r="AH4030" s="246"/>
      <c r="AI4030" s="246"/>
      <c r="AJ4030" s="246"/>
      <c r="AK4030" s="246"/>
      <c r="AL4030" s="246"/>
    </row>
    <row r="4031" spans="3:38" s="47" customFormat="1" ht="38.25" customHeight="1" x14ac:dyDescent="0.25">
      <c r="C4031" s="243"/>
      <c r="H4031" s="243"/>
      <c r="L4031" s="282"/>
      <c r="M4031" s="243"/>
      <c r="O4031" s="243"/>
      <c r="P4031" s="246"/>
      <c r="Q4031" s="246"/>
      <c r="R4031" s="246"/>
      <c r="S4031" s="246"/>
      <c r="T4031" s="246"/>
      <c r="U4031" s="246"/>
      <c r="V4031" s="246"/>
      <c r="W4031" s="246"/>
      <c r="X4031" s="246"/>
      <c r="Y4031" s="246"/>
      <c r="Z4031" s="246"/>
      <c r="AA4031" s="246"/>
      <c r="AB4031" s="246"/>
      <c r="AC4031" s="246"/>
      <c r="AD4031" s="246"/>
      <c r="AE4031" s="246"/>
      <c r="AF4031" s="246"/>
      <c r="AG4031" s="246"/>
      <c r="AH4031" s="246"/>
      <c r="AI4031" s="246"/>
      <c r="AJ4031" s="246"/>
      <c r="AK4031" s="246"/>
      <c r="AL4031" s="246"/>
    </row>
    <row r="4032" spans="3:38" s="47" customFormat="1" ht="38.25" customHeight="1" x14ac:dyDescent="0.25">
      <c r="C4032" s="243"/>
      <c r="H4032" s="243"/>
      <c r="L4032" s="282"/>
      <c r="M4032" s="243"/>
      <c r="O4032" s="243"/>
      <c r="P4032" s="246"/>
      <c r="Q4032" s="246"/>
      <c r="R4032" s="246"/>
      <c r="S4032" s="246"/>
      <c r="T4032" s="246"/>
      <c r="U4032" s="246"/>
      <c r="V4032" s="246"/>
      <c r="W4032" s="246"/>
      <c r="X4032" s="246"/>
      <c r="Y4032" s="246"/>
      <c r="Z4032" s="246"/>
      <c r="AA4032" s="246"/>
      <c r="AB4032" s="246"/>
      <c r="AC4032" s="246"/>
      <c r="AD4032" s="246"/>
      <c r="AE4032" s="246"/>
      <c r="AF4032" s="246"/>
      <c r="AG4032" s="246"/>
      <c r="AH4032" s="246"/>
      <c r="AI4032" s="246"/>
      <c r="AJ4032" s="246"/>
      <c r="AK4032" s="246"/>
      <c r="AL4032" s="246"/>
    </row>
    <row r="4033" spans="3:38" s="47" customFormat="1" ht="38.25" customHeight="1" x14ac:dyDescent="0.25">
      <c r="C4033" s="243"/>
      <c r="H4033" s="243"/>
      <c r="L4033" s="282"/>
      <c r="M4033" s="243"/>
      <c r="O4033" s="243"/>
      <c r="P4033" s="246"/>
      <c r="Q4033" s="246"/>
      <c r="R4033" s="246"/>
      <c r="S4033" s="246"/>
      <c r="T4033" s="246"/>
      <c r="U4033" s="246"/>
      <c r="V4033" s="246"/>
      <c r="W4033" s="246"/>
      <c r="X4033" s="246"/>
      <c r="Y4033" s="246"/>
      <c r="Z4033" s="246"/>
      <c r="AA4033" s="246"/>
      <c r="AB4033" s="246"/>
      <c r="AC4033" s="246"/>
      <c r="AD4033" s="246"/>
      <c r="AE4033" s="246"/>
      <c r="AF4033" s="246"/>
      <c r="AG4033" s="246"/>
      <c r="AH4033" s="246"/>
      <c r="AI4033" s="246"/>
      <c r="AJ4033" s="246"/>
      <c r="AK4033" s="246"/>
      <c r="AL4033" s="246"/>
    </row>
    <row r="4034" spans="3:38" s="47" customFormat="1" ht="38.25" customHeight="1" x14ac:dyDescent="0.25">
      <c r="C4034" s="243"/>
      <c r="H4034" s="243"/>
      <c r="L4034" s="282"/>
      <c r="M4034" s="243"/>
      <c r="O4034" s="243"/>
      <c r="P4034" s="246"/>
      <c r="Q4034" s="246"/>
      <c r="R4034" s="246"/>
      <c r="S4034" s="246"/>
      <c r="T4034" s="246"/>
      <c r="U4034" s="246"/>
      <c r="V4034" s="246"/>
      <c r="W4034" s="246"/>
      <c r="X4034" s="246"/>
      <c r="Y4034" s="246"/>
      <c r="Z4034" s="246"/>
      <c r="AA4034" s="246"/>
      <c r="AB4034" s="246"/>
      <c r="AC4034" s="246"/>
      <c r="AD4034" s="246"/>
      <c r="AE4034" s="246"/>
      <c r="AF4034" s="246"/>
      <c r="AG4034" s="246"/>
      <c r="AH4034" s="246"/>
      <c r="AI4034" s="246"/>
      <c r="AJ4034" s="246"/>
      <c r="AK4034" s="246"/>
      <c r="AL4034" s="246"/>
    </row>
    <row r="4035" spans="3:38" s="47" customFormat="1" ht="38.25" customHeight="1" x14ac:dyDescent="0.25">
      <c r="C4035" s="243"/>
      <c r="H4035" s="243"/>
      <c r="L4035" s="282"/>
      <c r="M4035" s="243"/>
      <c r="O4035" s="243"/>
      <c r="P4035" s="246"/>
      <c r="Q4035" s="246"/>
      <c r="R4035" s="246"/>
      <c r="S4035" s="246"/>
      <c r="T4035" s="246"/>
      <c r="U4035" s="246"/>
      <c r="V4035" s="246"/>
      <c r="W4035" s="246"/>
      <c r="X4035" s="246"/>
      <c r="Y4035" s="246"/>
      <c r="Z4035" s="246"/>
      <c r="AA4035" s="246"/>
      <c r="AB4035" s="246"/>
      <c r="AC4035" s="246"/>
      <c r="AD4035" s="246"/>
      <c r="AE4035" s="246"/>
      <c r="AF4035" s="246"/>
      <c r="AG4035" s="246"/>
      <c r="AH4035" s="246"/>
      <c r="AI4035" s="246"/>
      <c r="AJ4035" s="246"/>
      <c r="AK4035" s="246"/>
      <c r="AL4035" s="246"/>
    </row>
    <row r="4036" spans="3:38" s="47" customFormat="1" ht="38.25" customHeight="1" x14ac:dyDescent="0.25">
      <c r="C4036" s="243"/>
      <c r="H4036" s="243"/>
      <c r="L4036" s="282"/>
      <c r="M4036" s="243"/>
      <c r="O4036" s="243"/>
      <c r="P4036" s="246"/>
      <c r="Q4036" s="246"/>
      <c r="R4036" s="246"/>
      <c r="S4036" s="246"/>
      <c r="T4036" s="246"/>
      <c r="U4036" s="246"/>
      <c r="V4036" s="246"/>
      <c r="W4036" s="246"/>
      <c r="X4036" s="246"/>
      <c r="Y4036" s="246"/>
      <c r="Z4036" s="246"/>
      <c r="AA4036" s="246"/>
      <c r="AB4036" s="246"/>
      <c r="AC4036" s="246"/>
      <c r="AD4036" s="246"/>
      <c r="AE4036" s="246"/>
      <c r="AF4036" s="246"/>
      <c r="AG4036" s="246"/>
      <c r="AH4036" s="246"/>
      <c r="AI4036" s="246"/>
      <c r="AJ4036" s="246"/>
      <c r="AK4036" s="246"/>
      <c r="AL4036" s="246"/>
    </row>
    <row r="4037" spans="3:38" s="47" customFormat="1" ht="38.25" customHeight="1" x14ac:dyDescent="0.25">
      <c r="C4037" s="243"/>
      <c r="H4037" s="243"/>
      <c r="L4037" s="282"/>
      <c r="M4037" s="243"/>
      <c r="O4037" s="243"/>
      <c r="P4037" s="246"/>
      <c r="Q4037" s="246"/>
      <c r="R4037" s="246"/>
      <c r="S4037" s="246"/>
      <c r="T4037" s="246"/>
      <c r="U4037" s="246"/>
      <c r="V4037" s="246"/>
      <c r="W4037" s="246"/>
      <c r="X4037" s="246"/>
      <c r="Y4037" s="246"/>
      <c r="Z4037" s="246"/>
      <c r="AA4037" s="246"/>
      <c r="AB4037" s="246"/>
      <c r="AC4037" s="246"/>
      <c r="AD4037" s="246"/>
      <c r="AE4037" s="246"/>
      <c r="AF4037" s="246"/>
      <c r="AG4037" s="246"/>
      <c r="AH4037" s="246"/>
      <c r="AI4037" s="246"/>
      <c r="AJ4037" s="246"/>
      <c r="AK4037" s="246"/>
      <c r="AL4037" s="246"/>
    </row>
    <row r="4038" spans="3:38" s="47" customFormat="1" ht="38.25" customHeight="1" x14ac:dyDescent="0.25">
      <c r="C4038" s="243"/>
      <c r="H4038" s="243"/>
      <c r="L4038" s="282"/>
      <c r="M4038" s="243"/>
      <c r="O4038" s="243"/>
      <c r="P4038" s="246"/>
      <c r="Q4038" s="246"/>
      <c r="R4038" s="246"/>
      <c r="S4038" s="246"/>
      <c r="T4038" s="246"/>
      <c r="U4038" s="246"/>
      <c r="V4038" s="246"/>
      <c r="W4038" s="246"/>
      <c r="X4038" s="246"/>
      <c r="Y4038" s="246"/>
      <c r="Z4038" s="246"/>
      <c r="AA4038" s="246"/>
      <c r="AB4038" s="246"/>
      <c r="AC4038" s="246"/>
      <c r="AD4038" s="246"/>
      <c r="AE4038" s="246"/>
      <c r="AF4038" s="246"/>
      <c r="AG4038" s="246"/>
      <c r="AH4038" s="246"/>
      <c r="AI4038" s="246"/>
      <c r="AJ4038" s="246"/>
      <c r="AK4038" s="246"/>
      <c r="AL4038" s="246"/>
    </row>
    <row r="4039" spans="3:38" s="47" customFormat="1" ht="38.25" customHeight="1" x14ac:dyDescent="0.25">
      <c r="C4039" s="243"/>
      <c r="H4039" s="243"/>
      <c r="L4039" s="282"/>
      <c r="M4039" s="243"/>
      <c r="O4039" s="243"/>
      <c r="P4039" s="246"/>
      <c r="Q4039" s="246"/>
      <c r="R4039" s="246"/>
      <c r="S4039" s="246"/>
      <c r="T4039" s="246"/>
      <c r="U4039" s="246"/>
      <c r="V4039" s="246"/>
      <c r="W4039" s="246"/>
      <c r="X4039" s="246"/>
      <c r="Y4039" s="246"/>
      <c r="Z4039" s="246"/>
      <c r="AA4039" s="246"/>
      <c r="AB4039" s="246"/>
      <c r="AC4039" s="246"/>
      <c r="AD4039" s="246"/>
      <c r="AE4039" s="246"/>
      <c r="AF4039" s="246"/>
      <c r="AG4039" s="246"/>
      <c r="AH4039" s="246"/>
      <c r="AI4039" s="246"/>
      <c r="AJ4039" s="246"/>
      <c r="AK4039" s="246"/>
      <c r="AL4039" s="246"/>
    </row>
    <row r="4040" spans="3:38" s="47" customFormat="1" ht="38.25" customHeight="1" x14ac:dyDescent="0.25">
      <c r="C4040" s="243"/>
      <c r="H4040" s="243"/>
      <c r="L4040" s="282"/>
      <c r="M4040" s="243"/>
      <c r="O4040" s="243"/>
      <c r="P4040" s="246"/>
      <c r="Q4040" s="246"/>
      <c r="R4040" s="246"/>
      <c r="S4040" s="246"/>
      <c r="T4040" s="246"/>
      <c r="U4040" s="246"/>
      <c r="V4040" s="246"/>
      <c r="W4040" s="246"/>
      <c r="X4040" s="246"/>
      <c r="Y4040" s="246"/>
      <c r="Z4040" s="246"/>
      <c r="AA4040" s="246"/>
      <c r="AB4040" s="246"/>
      <c r="AC4040" s="246"/>
      <c r="AD4040" s="246"/>
      <c r="AE4040" s="246"/>
      <c r="AF4040" s="246"/>
      <c r="AG4040" s="246"/>
      <c r="AH4040" s="246"/>
      <c r="AI4040" s="246"/>
      <c r="AJ4040" s="246"/>
      <c r="AK4040" s="246"/>
      <c r="AL4040" s="246"/>
    </row>
    <row r="4041" spans="3:38" s="47" customFormat="1" ht="38.25" customHeight="1" x14ac:dyDescent="0.25">
      <c r="C4041" s="243"/>
      <c r="H4041" s="243"/>
      <c r="L4041" s="282"/>
      <c r="M4041" s="243"/>
      <c r="O4041" s="243"/>
      <c r="P4041" s="246"/>
      <c r="Q4041" s="246"/>
      <c r="R4041" s="246"/>
      <c r="S4041" s="246"/>
      <c r="T4041" s="246"/>
      <c r="U4041" s="246"/>
      <c r="V4041" s="246"/>
      <c r="W4041" s="246"/>
      <c r="X4041" s="246"/>
      <c r="Y4041" s="246"/>
      <c r="Z4041" s="246"/>
      <c r="AA4041" s="246"/>
      <c r="AB4041" s="246"/>
      <c r="AC4041" s="246"/>
      <c r="AD4041" s="246"/>
      <c r="AE4041" s="246"/>
      <c r="AF4041" s="246"/>
      <c r="AG4041" s="246"/>
      <c r="AH4041" s="246"/>
      <c r="AI4041" s="246"/>
      <c r="AJ4041" s="246"/>
      <c r="AK4041" s="246"/>
      <c r="AL4041" s="246"/>
    </row>
    <row r="4042" spans="3:38" s="47" customFormat="1" ht="38.25" customHeight="1" x14ac:dyDescent="0.25">
      <c r="C4042" s="243"/>
      <c r="H4042" s="243"/>
      <c r="L4042" s="282"/>
      <c r="M4042" s="243"/>
      <c r="O4042" s="243"/>
      <c r="P4042" s="246"/>
      <c r="Q4042" s="246"/>
      <c r="R4042" s="246"/>
      <c r="S4042" s="246"/>
      <c r="T4042" s="246"/>
      <c r="U4042" s="246"/>
      <c r="V4042" s="246"/>
      <c r="W4042" s="246"/>
      <c r="X4042" s="246"/>
      <c r="Y4042" s="246"/>
      <c r="Z4042" s="246"/>
      <c r="AA4042" s="246"/>
      <c r="AB4042" s="246"/>
      <c r="AC4042" s="246"/>
      <c r="AD4042" s="246"/>
      <c r="AE4042" s="246"/>
      <c r="AF4042" s="246"/>
      <c r="AG4042" s="246"/>
      <c r="AH4042" s="246"/>
      <c r="AI4042" s="246"/>
      <c r="AJ4042" s="246"/>
      <c r="AK4042" s="246"/>
      <c r="AL4042" s="246"/>
    </row>
    <row r="4043" spans="3:38" s="47" customFormat="1" ht="38.25" customHeight="1" x14ac:dyDescent="0.25">
      <c r="C4043" s="243"/>
      <c r="H4043" s="243"/>
      <c r="L4043" s="282"/>
      <c r="M4043" s="243"/>
      <c r="O4043" s="243"/>
      <c r="P4043" s="246"/>
      <c r="Q4043" s="246"/>
      <c r="R4043" s="246"/>
      <c r="S4043" s="246"/>
      <c r="T4043" s="246"/>
      <c r="U4043" s="246"/>
      <c r="V4043" s="246"/>
      <c r="W4043" s="246"/>
      <c r="X4043" s="246"/>
      <c r="Y4043" s="246"/>
      <c r="Z4043" s="246"/>
      <c r="AA4043" s="246"/>
      <c r="AB4043" s="246"/>
      <c r="AC4043" s="246"/>
      <c r="AD4043" s="246"/>
      <c r="AE4043" s="246"/>
      <c r="AF4043" s="246"/>
      <c r="AG4043" s="246"/>
      <c r="AH4043" s="246"/>
      <c r="AI4043" s="246"/>
      <c r="AJ4043" s="246"/>
      <c r="AK4043" s="246"/>
      <c r="AL4043" s="246"/>
    </row>
    <row r="4044" spans="3:38" s="47" customFormat="1" ht="38.25" customHeight="1" x14ac:dyDescent="0.25">
      <c r="C4044" s="243"/>
      <c r="H4044" s="243"/>
      <c r="L4044" s="282"/>
      <c r="M4044" s="243"/>
      <c r="O4044" s="243"/>
      <c r="P4044" s="246"/>
      <c r="Q4044" s="246"/>
      <c r="R4044" s="246"/>
      <c r="S4044" s="246"/>
      <c r="T4044" s="246"/>
      <c r="U4044" s="246"/>
      <c r="V4044" s="246"/>
      <c r="W4044" s="246"/>
      <c r="X4044" s="246"/>
      <c r="Y4044" s="246"/>
      <c r="Z4044" s="246"/>
      <c r="AA4044" s="246"/>
      <c r="AB4044" s="246"/>
      <c r="AC4044" s="246"/>
      <c r="AD4044" s="246"/>
      <c r="AE4044" s="246"/>
      <c r="AF4044" s="246"/>
      <c r="AG4044" s="246"/>
      <c r="AH4044" s="246"/>
      <c r="AI4044" s="246"/>
      <c r="AJ4044" s="246"/>
      <c r="AK4044" s="246"/>
      <c r="AL4044" s="246"/>
    </row>
    <row r="4045" spans="3:38" s="47" customFormat="1" ht="38.25" customHeight="1" x14ac:dyDescent="0.25">
      <c r="C4045" s="243"/>
      <c r="H4045" s="243"/>
      <c r="L4045" s="282"/>
      <c r="M4045" s="243"/>
      <c r="O4045" s="243"/>
      <c r="P4045" s="246"/>
      <c r="Q4045" s="246"/>
      <c r="R4045" s="246"/>
      <c r="S4045" s="246"/>
      <c r="T4045" s="246"/>
      <c r="U4045" s="246"/>
      <c r="V4045" s="246"/>
      <c r="W4045" s="246"/>
      <c r="X4045" s="246"/>
      <c r="Y4045" s="246"/>
      <c r="Z4045" s="246"/>
      <c r="AA4045" s="246"/>
      <c r="AB4045" s="246"/>
      <c r="AC4045" s="246"/>
      <c r="AD4045" s="246"/>
      <c r="AE4045" s="246"/>
      <c r="AF4045" s="246"/>
      <c r="AG4045" s="246"/>
      <c r="AH4045" s="246"/>
      <c r="AI4045" s="246"/>
      <c r="AJ4045" s="246"/>
      <c r="AK4045" s="246"/>
      <c r="AL4045" s="246"/>
    </row>
    <row r="4046" spans="3:38" s="47" customFormat="1" ht="38.25" customHeight="1" x14ac:dyDescent="0.25">
      <c r="C4046" s="243"/>
      <c r="H4046" s="243"/>
      <c r="L4046" s="282"/>
      <c r="M4046" s="243"/>
      <c r="O4046" s="243"/>
      <c r="P4046" s="246"/>
      <c r="Q4046" s="246"/>
      <c r="R4046" s="246"/>
      <c r="S4046" s="246"/>
      <c r="T4046" s="246"/>
      <c r="U4046" s="246"/>
      <c r="V4046" s="246"/>
      <c r="W4046" s="246"/>
      <c r="X4046" s="246"/>
      <c r="Y4046" s="246"/>
      <c r="Z4046" s="246"/>
      <c r="AA4046" s="246"/>
      <c r="AB4046" s="246"/>
      <c r="AC4046" s="246"/>
      <c r="AD4046" s="246"/>
      <c r="AE4046" s="246"/>
      <c r="AF4046" s="246"/>
      <c r="AG4046" s="246"/>
      <c r="AH4046" s="246"/>
      <c r="AI4046" s="246"/>
      <c r="AJ4046" s="246"/>
      <c r="AK4046" s="246"/>
      <c r="AL4046" s="246"/>
    </row>
    <row r="4047" spans="3:38" s="47" customFormat="1" ht="38.25" customHeight="1" x14ac:dyDescent="0.25">
      <c r="C4047" s="243"/>
      <c r="H4047" s="243"/>
      <c r="L4047" s="282"/>
      <c r="M4047" s="243"/>
      <c r="O4047" s="243"/>
      <c r="P4047" s="246"/>
      <c r="Q4047" s="246"/>
      <c r="R4047" s="246"/>
      <c r="S4047" s="246"/>
      <c r="T4047" s="246"/>
      <c r="U4047" s="246"/>
      <c r="V4047" s="246"/>
      <c r="W4047" s="246"/>
      <c r="X4047" s="246"/>
      <c r="Y4047" s="246"/>
      <c r="Z4047" s="246"/>
      <c r="AA4047" s="246"/>
      <c r="AB4047" s="246"/>
      <c r="AC4047" s="246"/>
      <c r="AD4047" s="246"/>
      <c r="AE4047" s="246"/>
      <c r="AF4047" s="246"/>
      <c r="AG4047" s="246"/>
      <c r="AH4047" s="246"/>
      <c r="AI4047" s="246"/>
      <c r="AJ4047" s="246"/>
      <c r="AK4047" s="246"/>
      <c r="AL4047" s="246"/>
    </row>
    <row r="4048" spans="3:38" s="47" customFormat="1" ht="38.25" customHeight="1" x14ac:dyDescent="0.25">
      <c r="C4048" s="243"/>
      <c r="H4048" s="243"/>
      <c r="L4048" s="282"/>
      <c r="M4048" s="243"/>
      <c r="O4048" s="243"/>
      <c r="P4048" s="246"/>
      <c r="Q4048" s="246"/>
      <c r="R4048" s="246"/>
      <c r="S4048" s="246"/>
      <c r="T4048" s="246"/>
      <c r="U4048" s="246"/>
      <c r="V4048" s="246"/>
      <c r="W4048" s="246"/>
      <c r="X4048" s="246"/>
      <c r="Y4048" s="246"/>
      <c r="Z4048" s="246"/>
      <c r="AA4048" s="246"/>
      <c r="AB4048" s="246"/>
      <c r="AC4048" s="246"/>
      <c r="AD4048" s="246"/>
      <c r="AE4048" s="246"/>
      <c r="AF4048" s="246"/>
      <c r="AG4048" s="246"/>
      <c r="AH4048" s="246"/>
      <c r="AI4048" s="246"/>
      <c r="AJ4048" s="246"/>
      <c r="AK4048" s="246"/>
      <c r="AL4048" s="246"/>
    </row>
    <row r="4049" spans="3:38" s="47" customFormat="1" ht="38.25" customHeight="1" x14ac:dyDescent="0.25">
      <c r="C4049" s="243"/>
      <c r="H4049" s="243"/>
      <c r="L4049" s="282"/>
      <c r="M4049" s="243"/>
      <c r="O4049" s="243"/>
      <c r="P4049" s="246"/>
      <c r="Q4049" s="246"/>
      <c r="R4049" s="246"/>
      <c r="S4049" s="246"/>
      <c r="T4049" s="246"/>
      <c r="U4049" s="246"/>
      <c r="V4049" s="246"/>
      <c r="W4049" s="246"/>
      <c r="X4049" s="246"/>
      <c r="Y4049" s="246"/>
      <c r="Z4049" s="246"/>
      <c r="AA4049" s="246"/>
      <c r="AB4049" s="246"/>
      <c r="AC4049" s="246"/>
      <c r="AD4049" s="246"/>
      <c r="AE4049" s="246"/>
      <c r="AF4049" s="246"/>
      <c r="AG4049" s="246"/>
      <c r="AH4049" s="246"/>
      <c r="AI4049" s="246"/>
      <c r="AJ4049" s="246"/>
      <c r="AK4049" s="246"/>
      <c r="AL4049" s="246"/>
    </row>
    <row r="4050" spans="3:38" s="47" customFormat="1" ht="38.25" customHeight="1" x14ac:dyDescent="0.25">
      <c r="C4050" s="243"/>
      <c r="H4050" s="243"/>
      <c r="L4050" s="282"/>
      <c r="M4050" s="243"/>
      <c r="O4050" s="243"/>
      <c r="P4050" s="246"/>
      <c r="Q4050" s="246"/>
      <c r="R4050" s="246"/>
      <c r="S4050" s="246"/>
      <c r="T4050" s="246"/>
      <c r="U4050" s="246"/>
      <c r="V4050" s="246"/>
      <c r="W4050" s="246"/>
      <c r="X4050" s="246"/>
      <c r="Y4050" s="246"/>
      <c r="Z4050" s="246"/>
      <c r="AA4050" s="246"/>
      <c r="AB4050" s="246"/>
      <c r="AC4050" s="246"/>
      <c r="AD4050" s="246"/>
      <c r="AE4050" s="246"/>
      <c r="AF4050" s="246"/>
      <c r="AG4050" s="246"/>
      <c r="AH4050" s="246"/>
      <c r="AI4050" s="246"/>
      <c r="AJ4050" s="246"/>
      <c r="AK4050" s="246"/>
      <c r="AL4050" s="246"/>
    </row>
    <row r="4051" spans="3:38" s="47" customFormat="1" ht="38.25" customHeight="1" x14ac:dyDescent="0.25">
      <c r="C4051" s="243"/>
      <c r="H4051" s="243"/>
      <c r="L4051" s="282"/>
      <c r="M4051" s="243"/>
      <c r="O4051" s="243"/>
      <c r="P4051" s="246"/>
      <c r="Q4051" s="246"/>
      <c r="R4051" s="246"/>
      <c r="S4051" s="246"/>
      <c r="T4051" s="246"/>
      <c r="U4051" s="246"/>
      <c r="V4051" s="246"/>
      <c r="W4051" s="246"/>
      <c r="X4051" s="246"/>
      <c r="Y4051" s="246"/>
      <c r="Z4051" s="246"/>
      <c r="AA4051" s="246"/>
      <c r="AB4051" s="246"/>
      <c r="AC4051" s="246"/>
      <c r="AD4051" s="246"/>
      <c r="AE4051" s="246"/>
      <c r="AF4051" s="246"/>
      <c r="AG4051" s="246"/>
      <c r="AH4051" s="246"/>
      <c r="AI4051" s="246"/>
      <c r="AJ4051" s="246"/>
      <c r="AK4051" s="246"/>
      <c r="AL4051" s="246"/>
    </row>
    <row r="4052" spans="3:38" s="47" customFormat="1" ht="38.25" customHeight="1" x14ac:dyDescent="0.25">
      <c r="C4052" s="243"/>
      <c r="H4052" s="243"/>
      <c r="L4052" s="282"/>
      <c r="M4052" s="243"/>
      <c r="O4052" s="243"/>
      <c r="P4052" s="246"/>
      <c r="Q4052" s="246"/>
      <c r="R4052" s="246"/>
      <c r="S4052" s="246"/>
      <c r="T4052" s="246"/>
      <c r="U4052" s="246"/>
      <c r="V4052" s="246"/>
      <c r="W4052" s="246"/>
      <c r="X4052" s="246"/>
      <c r="Y4052" s="246"/>
      <c r="Z4052" s="246"/>
      <c r="AA4052" s="246"/>
      <c r="AB4052" s="246"/>
      <c r="AC4052" s="246"/>
      <c r="AD4052" s="246"/>
      <c r="AE4052" s="246"/>
      <c r="AF4052" s="246"/>
      <c r="AG4052" s="246"/>
      <c r="AH4052" s="246"/>
      <c r="AI4052" s="246"/>
      <c r="AJ4052" s="246"/>
      <c r="AK4052" s="246"/>
      <c r="AL4052" s="246"/>
    </row>
    <row r="4053" spans="3:38" s="47" customFormat="1" ht="38.25" customHeight="1" x14ac:dyDescent="0.25">
      <c r="C4053" s="243"/>
      <c r="H4053" s="243"/>
      <c r="L4053" s="282"/>
      <c r="M4053" s="243"/>
      <c r="O4053" s="243"/>
      <c r="P4053" s="246"/>
      <c r="Q4053" s="246"/>
      <c r="R4053" s="246"/>
      <c r="S4053" s="246"/>
      <c r="T4053" s="246"/>
      <c r="U4053" s="246"/>
      <c r="V4053" s="246"/>
      <c r="W4053" s="246"/>
      <c r="X4053" s="246"/>
      <c r="Y4053" s="246"/>
      <c r="Z4053" s="246"/>
      <c r="AA4053" s="246"/>
      <c r="AB4053" s="246"/>
      <c r="AC4053" s="246"/>
      <c r="AD4053" s="246"/>
      <c r="AE4053" s="246"/>
      <c r="AF4053" s="246"/>
      <c r="AG4053" s="246"/>
      <c r="AH4053" s="246"/>
      <c r="AI4053" s="246"/>
      <c r="AJ4053" s="246"/>
      <c r="AK4053" s="246"/>
      <c r="AL4053" s="246"/>
    </row>
    <row r="4054" spans="3:38" s="47" customFormat="1" ht="38.25" customHeight="1" x14ac:dyDescent="0.25">
      <c r="C4054" s="243"/>
      <c r="H4054" s="243"/>
      <c r="L4054" s="282"/>
      <c r="M4054" s="243"/>
      <c r="O4054" s="243"/>
      <c r="P4054" s="246"/>
      <c r="Q4054" s="246"/>
      <c r="R4054" s="246"/>
      <c r="S4054" s="246"/>
      <c r="T4054" s="246"/>
      <c r="U4054" s="246"/>
      <c r="V4054" s="246"/>
      <c r="W4054" s="246"/>
      <c r="X4054" s="246"/>
      <c r="Y4054" s="246"/>
      <c r="Z4054" s="246"/>
      <c r="AA4054" s="246"/>
      <c r="AB4054" s="246"/>
      <c r="AC4054" s="246"/>
      <c r="AD4054" s="246"/>
      <c r="AE4054" s="246"/>
      <c r="AF4054" s="246"/>
      <c r="AG4054" s="246"/>
      <c r="AH4054" s="246"/>
      <c r="AI4054" s="246"/>
      <c r="AJ4054" s="246"/>
      <c r="AK4054" s="246"/>
      <c r="AL4054" s="246"/>
    </row>
    <row r="4055" spans="3:38" s="47" customFormat="1" ht="38.25" customHeight="1" x14ac:dyDescent="0.25">
      <c r="C4055" s="243"/>
      <c r="H4055" s="243"/>
      <c r="L4055" s="282"/>
      <c r="M4055" s="243"/>
      <c r="O4055" s="243"/>
      <c r="P4055" s="246"/>
      <c r="Q4055" s="246"/>
      <c r="R4055" s="246"/>
      <c r="S4055" s="246"/>
      <c r="T4055" s="246"/>
      <c r="U4055" s="246"/>
      <c r="V4055" s="246"/>
      <c r="W4055" s="246"/>
      <c r="X4055" s="246"/>
      <c r="Y4055" s="246"/>
      <c r="Z4055" s="246"/>
      <c r="AA4055" s="246"/>
      <c r="AB4055" s="246"/>
      <c r="AC4055" s="246"/>
      <c r="AD4055" s="246"/>
      <c r="AE4055" s="246"/>
      <c r="AF4055" s="246"/>
      <c r="AG4055" s="246"/>
      <c r="AH4055" s="246"/>
      <c r="AI4055" s="246"/>
      <c r="AJ4055" s="246"/>
      <c r="AK4055" s="246"/>
      <c r="AL4055" s="246"/>
    </row>
    <row r="4056" spans="3:38" s="47" customFormat="1" ht="38.25" customHeight="1" x14ac:dyDescent="0.25">
      <c r="C4056" s="243"/>
      <c r="H4056" s="243"/>
      <c r="L4056" s="282"/>
      <c r="M4056" s="243"/>
      <c r="O4056" s="243"/>
      <c r="P4056" s="246"/>
      <c r="Q4056" s="246"/>
      <c r="R4056" s="246"/>
      <c r="S4056" s="246"/>
      <c r="T4056" s="246"/>
      <c r="U4056" s="246"/>
      <c r="V4056" s="246"/>
      <c r="W4056" s="246"/>
      <c r="X4056" s="246"/>
      <c r="Y4056" s="246"/>
      <c r="Z4056" s="246"/>
      <c r="AA4056" s="246"/>
      <c r="AB4056" s="246"/>
      <c r="AC4056" s="246"/>
      <c r="AD4056" s="246"/>
      <c r="AE4056" s="246"/>
      <c r="AF4056" s="246"/>
      <c r="AG4056" s="246"/>
      <c r="AH4056" s="246"/>
      <c r="AI4056" s="246"/>
      <c r="AJ4056" s="246"/>
      <c r="AK4056" s="246"/>
      <c r="AL4056" s="246"/>
    </row>
    <row r="4057" spans="3:38" s="47" customFormat="1" ht="38.25" customHeight="1" x14ac:dyDescent="0.25">
      <c r="C4057" s="243"/>
      <c r="H4057" s="243"/>
      <c r="L4057" s="282"/>
      <c r="M4057" s="243"/>
      <c r="O4057" s="243"/>
      <c r="P4057" s="246"/>
      <c r="Q4057" s="246"/>
      <c r="R4057" s="246"/>
      <c r="S4057" s="246"/>
      <c r="T4057" s="246"/>
      <c r="U4057" s="246"/>
      <c r="V4057" s="246"/>
      <c r="W4057" s="246"/>
      <c r="X4057" s="246"/>
      <c r="Y4057" s="246"/>
      <c r="Z4057" s="246"/>
      <c r="AA4057" s="246"/>
      <c r="AB4057" s="246"/>
      <c r="AC4057" s="246"/>
      <c r="AD4057" s="246"/>
      <c r="AE4057" s="246"/>
      <c r="AF4057" s="246"/>
      <c r="AG4057" s="246"/>
      <c r="AH4057" s="246"/>
      <c r="AI4057" s="246"/>
      <c r="AJ4057" s="246"/>
      <c r="AK4057" s="246"/>
      <c r="AL4057" s="246"/>
    </row>
    <row r="4058" spans="3:38" s="47" customFormat="1" ht="38.25" customHeight="1" x14ac:dyDescent="0.25">
      <c r="C4058" s="243"/>
      <c r="H4058" s="243"/>
      <c r="L4058" s="282"/>
      <c r="M4058" s="243"/>
      <c r="O4058" s="243"/>
      <c r="P4058" s="246"/>
      <c r="Q4058" s="246"/>
      <c r="R4058" s="246"/>
      <c r="S4058" s="246"/>
      <c r="T4058" s="246"/>
      <c r="U4058" s="246"/>
      <c r="V4058" s="246"/>
      <c r="W4058" s="246"/>
      <c r="X4058" s="246"/>
      <c r="Y4058" s="246"/>
      <c r="Z4058" s="246"/>
      <c r="AA4058" s="246"/>
      <c r="AB4058" s="246"/>
      <c r="AC4058" s="246"/>
      <c r="AD4058" s="246"/>
      <c r="AE4058" s="246"/>
      <c r="AF4058" s="246"/>
      <c r="AG4058" s="246"/>
      <c r="AH4058" s="246"/>
      <c r="AI4058" s="246"/>
      <c r="AJ4058" s="246"/>
      <c r="AK4058" s="246"/>
      <c r="AL4058" s="246"/>
    </row>
    <row r="4059" spans="3:38" s="47" customFormat="1" ht="38.25" customHeight="1" x14ac:dyDescent="0.25">
      <c r="C4059" s="243"/>
      <c r="H4059" s="243"/>
      <c r="L4059" s="282"/>
      <c r="M4059" s="243"/>
      <c r="O4059" s="243"/>
      <c r="P4059" s="246"/>
      <c r="Q4059" s="246"/>
      <c r="R4059" s="246"/>
      <c r="S4059" s="246"/>
      <c r="T4059" s="246"/>
      <c r="U4059" s="246"/>
      <c r="V4059" s="246"/>
      <c r="W4059" s="246"/>
      <c r="X4059" s="246"/>
      <c r="Y4059" s="246"/>
      <c r="Z4059" s="246"/>
      <c r="AA4059" s="246"/>
      <c r="AB4059" s="246"/>
      <c r="AC4059" s="246"/>
      <c r="AD4059" s="246"/>
      <c r="AE4059" s="246"/>
      <c r="AF4059" s="246"/>
      <c r="AG4059" s="246"/>
      <c r="AH4059" s="246"/>
      <c r="AI4059" s="246"/>
      <c r="AJ4059" s="246"/>
      <c r="AK4059" s="246"/>
      <c r="AL4059" s="246"/>
    </row>
    <row r="4060" spans="3:38" s="47" customFormat="1" ht="38.25" customHeight="1" x14ac:dyDescent="0.25">
      <c r="C4060" s="243"/>
      <c r="H4060" s="243"/>
      <c r="L4060" s="282"/>
      <c r="M4060" s="243"/>
      <c r="O4060" s="243"/>
      <c r="P4060" s="246"/>
      <c r="Q4060" s="246"/>
      <c r="R4060" s="246"/>
      <c r="S4060" s="246"/>
      <c r="T4060" s="246"/>
      <c r="U4060" s="246"/>
      <c r="V4060" s="246"/>
      <c r="W4060" s="246"/>
      <c r="X4060" s="246"/>
      <c r="Y4060" s="246"/>
      <c r="Z4060" s="246"/>
      <c r="AA4060" s="246"/>
      <c r="AB4060" s="246"/>
      <c r="AC4060" s="246"/>
      <c r="AD4060" s="246"/>
      <c r="AE4060" s="246"/>
      <c r="AF4060" s="246"/>
      <c r="AG4060" s="246"/>
      <c r="AH4060" s="246"/>
      <c r="AI4060" s="246"/>
      <c r="AJ4060" s="246"/>
      <c r="AK4060" s="246"/>
      <c r="AL4060" s="246"/>
    </row>
    <row r="4061" spans="3:38" s="47" customFormat="1" ht="38.25" customHeight="1" x14ac:dyDescent="0.25">
      <c r="C4061" s="243"/>
      <c r="H4061" s="243"/>
      <c r="L4061" s="282"/>
      <c r="M4061" s="243"/>
      <c r="O4061" s="243"/>
      <c r="P4061" s="246"/>
      <c r="Q4061" s="246"/>
      <c r="R4061" s="246"/>
      <c r="S4061" s="246"/>
      <c r="T4061" s="246"/>
      <c r="U4061" s="246"/>
      <c r="V4061" s="246"/>
      <c r="W4061" s="246"/>
      <c r="X4061" s="246"/>
      <c r="Y4061" s="246"/>
      <c r="Z4061" s="246"/>
      <c r="AA4061" s="246"/>
      <c r="AB4061" s="246"/>
      <c r="AC4061" s="246"/>
      <c r="AD4061" s="246"/>
      <c r="AE4061" s="246"/>
      <c r="AF4061" s="246"/>
      <c r="AG4061" s="246"/>
      <c r="AH4061" s="246"/>
      <c r="AI4061" s="246"/>
      <c r="AJ4061" s="246"/>
      <c r="AK4061" s="246"/>
      <c r="AL4061" s="246"/>
    </row>
    <row r="4062" spans="3:38" s="47" customFormat="1" ht="38.25" customHeight="1" x14ac:dyDescent="0.25">
      <c r="C4062" s="243"/>
      <c r="H4062" s="243"/>
      <c r="L4062" s="282"/>
      <c r="M4062" s="243"/>
      <c r="O4062" s="243"/>
      <c r="P4062" s="246"/>
      <c r="Q4062" s="246"/>
      <c r="R4062" s="246"/>
      <c r="S4062" s="246"/>
      <c r="T4062" s="246"/>
      <c r="U4062" s="246"/>
      <c r="V4062" s="246"/>
      <c r="W4062" s="246"/>
      <c r="X4062" s="246"/>
      <c r="Y4062" s="246"/>
      <c r="Z4062" s="246"/>
      <c r="AA4062" s="246"/>
      <c r="AB4062" s="246"/>
      <c r="AC4062" s="246"/>
      <c r="AD4062" s="246"/>
      <c r="AE4062" s="246"/>
      <c r="AF4062" s="246"/>
      <c r="AG4062" s="246"/>
      <c r="AH4062" s="246"/>
      <c r="AI4062" s="246"/>
      <c r="AJ4062" s="246"/>
      <c r="AK4062" s="246"/>
      <c r="AL4062" s="246"/>
    </row>
    <row r="4063" spans="3:38" s="47" customFormat="1" ht="38.25" customHeight="1" x14ac:dyDescent="0.25">
      <c r="C4063" s="243"/>
      <c r="H4063" s="243"/>
      <c r="L4063" s="282"/>
      <c r="M4063" s="243"/>
      <c r="O4063" s="243"/>
      <c r="P4063" s="246"/>
      <c r="Q4063" s="246"/>
      <c r="R4063" s="246"/>
      <c r="S4063" s="246"/>
      <c r="T4063" s="246"/>
      <c r="U4063" s="246"/>
      <c r="V4063" s="246"/>
      <c r="W4063" s="246"/>
      <c r="X4063" s="246"/>
      <c r="Y4063" s="246"/>
      <c r="Z4063" s="246"/>
      <c r="AA4063" s="246"/>
      <c r="AB4063" s="246"/>
      <c r="AC4063" s="246"/>
      <c r="AD4063" s="246"/>
      <c r="AE4063" s="246"/>
      <c r="AF4063" s="246"/>
      <c r="AG4063" s="246"/>
      <c r="AH4063" s="246"/>
      <c r="AI4063" s="246"/>
      <c r="AJ4063" s="246"/>
      <c r="AK4063" s="246"/>
      <c r="AL4063" s="246"/>
    </row>
    <row r="4064" spans="3:38" s="47" customFormat="1" ht="38.25" customHeight="1" x14ac:dyDescent="0.25">
      <c r="C4064" s="243"/>
      <c r="H4064" s="243"/>
      <c r="L4064" s="282"/>
      <c r="M4064" s="243"/>
      <c r="O4064" s="243"/>
      <c r="P4064" s="246"/>
      <c r="Q4064" s="246"/>
      <c r="R4064" s="246"/>
      <c r="S4064" s="246"/>
      <c r="T4064" s="246"/>
      <c r="U4064" s="246"/>
      <c r="V4064" s="246"/>
      <c r="W4064" s="246"/>
      <c r="X4064" s="246"/>
      <c r="Y4064" s="246"/>
      <c r="Z4064" s="246"/>
      <c r="AA4064" s="246"/>
      <c r="AB4064" s="246"/>
      <c r="AC4064" s="246"/>
      <c r="AD4064" s="246"/>
      <c r="AE4064" s="246"/>
      <c r="AF4064" s="246"/>
      <c r="AG4064" s="246"/>
      <c r="AH4064" s="246"/>
      <c r="AI4064" s="246"/>
      <c r="AJ4064" s="246"/>
      <c r="AK4064" s="246"/>
      <c r="AL4064" s="246"/>
    </row>
    <row r="4065" spans="3:38" s="47" customFormat="1" ht="38.25" customHeight="1" x14ac:dyDescent="0.25">
      <c r="C4065" s="243"/>
      <c r="H4065" s="243"/>
      <c r="L4065" s="282"/>
      <c r="M4065" s="243"/>
      <c r="O4065" s="243"/>
      <c r="P4065" s="246"/>
      <c r="Q4065" s="246"/>
      <c r="R4065" s="246"/>
      <c r="S4065" s="246"/>
      <c r="T4065" s="246"/>
      <c r="U4065" s="246"/>
      <c r="V4065" s="246"/>
      <c r="W4065" s="246"/>
      <c r="X4065" s="246"/>
      <c r="Y4065" s="246"/>
      <c r="Z4065" s="246"/>
      <c r="AA4065" s="246"/>
      <c r="AB4065" s="246"/>
      <c r="AC4065" s="246"/>
      <c r="AD4065" s="246"/>
      <c r="AE4065" s="246"/>
      <c r="AF4065" s="246"/>
      <c r="AG4065" s="246"/>
      <c r="AH4065" s="246"/>
      <c r="AI4065" s="246"/>
      <c r="AJ4065" s="246"/>
      <c r="AK4065" s="246"/>
      <c r="AL4065" s="246"/>
    </row>
    <row r="4066" spans="3:38" s="47" customFormat="1" ht="38.25" customHeight="1" x14ac:dyDescent="0.25">
      <c r="C4066" s="243"/>
      <c r="H4066" s="243"/>
      <c r="L4066" s="282"/>
      <c r="M4066" s="243"/>
      <c r="O4066" s="243"/>
      <c r="P4066" s="246"/>
      <c r="Q4066" s="246"/>
      <c r="R4066" s="246"/>
      <c r="S4066" s="246"/>
      <c r="T4066" s="246"/>
      <c r="U4066" s="246"/>
      <c r="V4066" s="246"/>
      <c r="W4066" s="246"/>
      <c r="X4066" s="246"/>
      <c r="Y4066" s="246"/>
      <c r="Z4066" s="246"/>
      <c r="AA4066" s="246"/>
      <c r="AB4066" s="246"/>
      <c r="AC4066" s="246"/>
      <c r="AD4066" s="246"/>
      <c r="AE4066" s="246"/>
      <c r="AF4066" s="246"/>
      <c r="AG4066" s="246"/>
      <c r="AH4066" s="246"/>
      <c r="AI4066" s="246"/>
      <c r="AJ4066" s="246"/>
      <c r="AK4066" s="246"/>
      <c r="AL4066" s="246"/>
    </row>
    <row r="4067" spans="3:38" s="47" customFormat="1" ht="38.25" customHeight="1" x14ac:dyDescent="0.25">
      <c r="C4067" s="243"/>
      <c r="H4067" s="243"/>
      <c r="L4067" s="282"/>
      <c r="M4067" s="243"/>
      <c r="O4067" s="243"/>
      <c r="P4067" s="246"/>
      <c r="Q4067" s="246"/>
      <c r="R4067" s="246"/>
      <c r="S4067" s="246"/>
      <c r="T4067" s="246"/>
      <c r="U4067" s="246"/>
      <c r="V4067" s="246"/>
      <c r="W4067" s="246"/>
      <c r="X4067" s="246"/>
      <c r="Y4067" s="246"/>
      <c r="Z4067" s="246"/>
      <c r="AA4067" s="246"/>
      <c r="AB4067" s="246"/>
      <c r="AC4067" s="246"/>
      <c r="AD4067" s="246"/>
      <c r="AE4067" s="246"/>
      <c r="AF4067" s="246"/>
      <c r="AG4067" s="246"/>
      <c r="AH4067" s="246"/>
      <c r="AI4067" s="246"/>
      <c r="AJ4067" s="246"/>
      <c r="AK4067" s="246"/>
      <c r="AL4067" s="246"/>
    </row>
    <row r="4068" spans="3:38" s="47" customFormat="1" ht="38.25" customHeight="1" x14ac:dyDescent="0.25">
      <c r="C4068" s="243"/>
      <c r="H4068" s="243"/>
      <c r="L4068" s="282"/>
      <c r="M4068" s="243"/>
      <c r="O4068" s="243"/>
      <c r="P4068" s="246"/>
      <c r="Q4068" s="246"/>
      <c r="R4068" s="246"/>
      <c r="S4068" s="246"/>
      <c r="T4068" s="246"/>
      <c r="U4068" s="246"/>
      <c r="V4068" s="246"/>
      <c r="W4068" s="246"/>
      <c r="X4068" s="246"/>
      <c r="Y4068" s="246"/>
      <c r="Z4068" s="246"/>
      <c r="AA4068" s="246"/>
      <c r="AB4068" s="246"/>
      <c r="AC4068" s="246"/>
      <c r="AD4068" s="246"/>
      <c r="AE4068" s="246"/>
      <c r="AF4068" s="246"/>
      <c r="AG4068" s="246"/>
      <c r="AH4068" s="246"/>
      <c r="AI4068" s="246"/>
      <c r="AJ4068" s="246"/>
      <c r="AK4068" s="246"/>
      <c r="AL4068" s="246"/>
    </row>
    <row r="4069" spans="3:38" s="47" customFormat="1" ht="38.25" customHeight="1" x14ac:dyDescent="0.25">
      <c r="C4069" s="243"/>
      <c r="H4069" s="243"/>
      <c r="L4069" s="282"/>
      <c r="M4069" s="243"/>
      <c r="O4069" s="243"/>
      <c r="P4069" s="246"/>
      <c r="Q4069" s="246"/>
      <c r="R4069" s="246"/>
      <c r="S4069" s="246"/>
      <c r="T4069" s="246"/>
      <c r="U4069" s="246"/>
      <c r="V4069" s="246"/>
      <c r="W4069" s="246"/>
      <c r="X4069" s="246"/>
      <c r="Y4069" s="246"/>
      <c r="Z4069" s="246"/>
      <c r="AA4069" s="246"/>
      <c r="AB4069" s="246"/>
      <c r="AC4069" s="246"/>
      <c r="AD4069" s="246"/>
      <c r="AE4069" s="246"/>
      <c r="AF4069" s="246"/>
      <c r="AG4069" s="246"/>
      <c r="AH4069" s="246"/>
      <c r="AI4069" s="246"/>
      <c r="AJ4069" s="246"/>
      <c r="AK4069" s="246"/>
      <c r="AL4069" s="246"/>
    </row>
    <row r="4070" spans="3:38" s="47" customFormat="1" ht="38.25" customHeight="1" x14ac:dyDescent="0.25">
      <c r="C4070" s="243"/>
      <c r="H4070" s="243"/>
      <c r="L4070" s="282"/>
      <c r="M4070" s="243"/>
      <c r="O4070" s="243"/>
      <c r="P4070" s="246"/>
      <c r="Q4070" s="246"/>
      <c r="R4070" s="246"/>
      <c r="S4070" s="246"/>
      <c r="T4070" s="246"/>
      <c r="U4070" s="246"/>
      <c r="V4070" s="246"/>
      <c r="W4070" s="246"/>
      <c r="X4070" s="246"/>
      <c r="Y4070" s="246"/>
      <c r="Z4070" s="246"/>
      <c r="AA4070" s="246"/>
      <c r="AB4070" s="246"/>
      <c r="AC4070" s="246"/>
      <c r="AD4070" s="246"/>
      <c r="AE4070" s="246"/>
      <c r="AF4070" s="246"/>
      <c r="AG4070" s="246"/>
      <c r="AH4070" s="246"/>
      <c r="AI4070" s="246"/>
      <c r="AJ4070" s="246"/>
      <c r="AK4070" s="246"/>
      <c r="AL4070" s="246"/>
    </row>
    <row r="4071" spans="3:38" s="47" customFormat="1" ht="38.25" customHeight="1" x14ac:dyDescent="0.25">
      <c r="C4071" s="243"/>
      <c r="H4071" s="243"/>
      <c r="L4071" s="282"/>
      <c r="M4071" s="243"/>
      <c r="O4071" s="243"/>
      <c r="P4071" s="246"/>
      <c r="Q4071" s="246"/>
      <c r="R4071" s="246"/>
      <c r="S4071" s="246"/>
      <c r="T4071" s="246"/>
      <c r="U4071" s="246"/>
      <c r="V4071" s="246"/>
      <c r="W4071" s="246"/>
      <c r="X4071" s="246"/>
      <c r="Y4071" s="246"/>
      <c r="Z4071" s="246"/>
      <c r="AA4071" s="246"/>
      <c r="AB4071" s="246"/>
      <c r="AC4071" s="246"/>
      <c r="AD4071" s="246"/>
      <c r="AE4071" s="246"/>
      <c r="AF4071" s="246"/>
      <c r="AG4071" s="246"/>
      <c r="AH4071" s="246"/>
      <c r="AI4071" s="246"/>
      <c r="AJ4071" s="246"/>
      <c r="AK4071" s="246"/>
      <c r="AL4071" s="246"/>
    </row>
    <row r="4072" spans="3:38" s="47" customFormat="1" ht="38.25" customHeight="1" x14ac:dyDescent="0.25">
      <c r="C4072" s="243"/>
      <c r="H4072" s="243"/>
      <c r="L4072" s="282"/>
      <c r="M4072" s="243"/>
      <c r="O4072" s="243"/>
      <c r="P4072" s="246"/>
      <c r="Q4072" s="246"/>
      <c r="R4072" s="246"/>
      <c r="S4072" s="246"/>
      <c r="T4072" s="246"/>
      <c r="U4072" s="246"/>
      <c r="V4072" s="246"/>
      <c r="W4072" s="246"/>
      <c r="X4072" s="246"/>
      <c r="Y4072" s="246"/>
      <c r="Z4072" s="246"/>
      <c r="AA4072" s="246"/>
      <c r="AB4072" s="246"/>
      <c r="AC4072" s="246"/>
      <c r="AD4072" s="246"/>
      <c r="AE4072" s="246"/>
      <c r="AF4072" s="246"/>
      <c r="AG4072" s="246"/>
      <c r="AH4072" s="246"/>
      <c r="AI4072" s="246"/>
      <c r="AJ4072" s="246"/>
      <c r="AK4072" s="246"/>
      <c r="AL4072" s="246"/>
    </row>
    <row r="4073" spans="3:38" s="47" customFormat="1" ht="38.25" customHeight="1" x14ac:dyDescent="0.25">
      <c r="C4073" s="243"/>
      <c r="H4073" s="243"/>
      <c r="L4073" s="282"/>
      <c r="M4073" s="243"/>
      <c r="O4073" s="243"/>
      <c r="P4073" s="246"/>
      <c r="Q4073" s="246"/>
      <c r="R4073" s="246"/>
      <c r="S4073" s="246"/>
      <c r="T4073" s="246"/>
      <c r="U4073" s="246"/>
      <c r="V4073" s="246"/>
      <c r="W4073" s="246"/>
      <c r="X4073" s="246"/>
      <c r="Y4073" s="246"/>
      <c r="Z4073" s="246"/>
      <c r="AA4073" s="246"/>
      <c r="AB4073" s="246"/>
      <c r="AC4073" s="246"/>
      <c r="AD4073" s="246"/>
      <c r="AE4073" s="246"/>
      <c r="AF4073" s="246"/>
      <c r="AG4073" s="246"/>
      <c r="AH4073" s="246"/>
      <c r="AI4073" s="246"/>
      <c r="AJ4073" s="246"/>
      <c r="AK4073" s="246"/>
      <c r="AL4073" s="246"/>
    </row>
    <row r="4074" spans="3:38" s="47" customFormat="1" ht="38.25" customHeight="1" x14ac:dyDescent="0.25">
      <c r="C4074" s="243"/>
      <c r="H4074" s="243"/>
      <c r="L4074" s="282"/>
      <c r="M4074" s="243"/>
      <c r="O4074" s="243"/>
      <c r="P4074" s="246"/>
      <c r="Q4074" s="246"/>
      <c r="R4074" s="246"/>
      <c r="S4074" s="246"/>
      <c r="T4074" s="246"/>
      <c r="U4074" s="246"/>
      <c r="V4074" s="246"/>
      <c r="W4074" s="246"/>
      <c r="X4074" s="246"/>
      <c r="Y4074" s="246"/>
      <c r="Z4074" s="246"/>
      <c r="AA4074" s="246"/>
      <c r="AB4074" s="246"/>
      <c r="AC4074" s="246"/>
      <c r="AD4074" s="246"/>
      <c r="AE4074" s="246"/>
      <c r="AF4074" s="246"/>
      <c r="AG4074" s="246"/>
      <c r="AH4074" s="246"/>
      <c r="AI4074" s="246"/>
      <c r="AJ4074" s="246"/>
      <c r="AK4074" s="246"/>
      <c r="AL4074" s="246"/>
    </row>
    <row r="4075" spans="3:38" s="47" customFormat="1" ht="38.25" customHeight="1" x14ac:dyDescent="0.25">
      <c r="C4075" s="243"/>
      <c r="H4075" s="243"/>
      <c r="L4075" s="282"/>
      <c r="M4075" s="243"/>
      <c r="O4075" s="243"/>
      <c r="P4075" s="246"/>
      <c r="Q4075" s="246"/>
      <c r="R4075" s="246"/>
      <c r="S4075" s="246"/>
      <c r="T4075" s="246"/>
      <c r="U4075" s="246"/>
      <c r="V4075" s="246"/>
      <c r="W4075" s="246"/>
      <c r="X4075" s="246"/>
      <c r="Y4075" s="246"/>
      <c r="Z4075" s="246"/>
      <c r="AA4075" s="246"/>
      <c r="AB4075" s="246"/>
      <c r="AC4075" s="246"/>
      <c r="AD4075" s="246"/>
      <c r="AE4075" s="246"/>
      <c r="AF4075" s="246"/>
      <c r="AG4075" s="246"/>
      <c r="AH4075" s="246"/>
      <c r="AI4075" s="246"/>
      <c r="AJ4075" s="246"/>
      <c r="AK4075" s="246"/>
      <c r="AL4075" s="246"/>
    </row>
    <row r="4076" spans="3:38" s="47" customFormat="1" ht="38.25" customHeight="1" x14ac:dyDescent="0.25">
      <c r="C4076" s="243"/>
      <c r="H4076" s="243"/>
      <c r="L4076" s="282"/>
      <c r="M4076" s="243"/>
      <c r="O4076" s="243"/>
      <c r="P4076" s="246"/>
      <c r="Q4076" s="246"/>
      <c r="R4076" s="246"/>
      <c r="S4076" s="246"/>
      <c r="T4076" s="246"/>
      <c r="U4076" s="246"/>
      <c r="V4076" s="246"/>
      <c r="W4076" s="246"/>
      <c r="X4076" s="246"/>
      <c r="Y4076" s="246"/>
      <c r="Z4076" s="246"/>
      <c r="AA4076" s="246"/>
      <c r="AB4076" s="246"/>
      <c r="AC4076" s="246"/>
      <c r="AD4076" s="246"/>
      <c r="AE4076" s="246"/>
      <c r="AF4076" s="246"/>
      <c r="AG4076" s="246"/>
      <c r="AH4076" s="246"/>
      <c r="AI4076" s="246"/>
      <c r="AJ4076" s="246"/>
      <c r="AK4076" s="246"/>
      <c r="AL4076" s="246"/>
    </row>
    <row r="4077" spans="3:38" s="47" customFormat="1" ht="38.25" customHeight="1" x14ac:dyDescent="0.25">
      <c r="C4077" s="243"/>
      <c r="H4077" s="243"/>
      <c r="L4077" s="282"/>
      <c r="M4077" s="243"/>
      <c r="O4077" s="243"/>
      <c r="P4077" s="246"/>
      <c r="Q4077" s="246"/>
      <c r="R4077" s="246"/>
      <c r="S4077" s="246"/>
      <c r="T4077" s="246"/>
      <c r="U4077" s="246"/>
      <c r="V4077" s="246"/>
      <c r="W4077" s="246"/>
      <c r="X4077" s="246"/>
      <c r="Y4077" s="246"/>
      <c r="Z4077" s="246"/>
      <c r="AA4077" s="246"/>
      <c r="AB4077" s="246"/>
      <c r="AC4077" s="246"/>
      <c r="AD4077" s="246"/>
      <c r="AE4077" s="246"/>
      <c r="AF4077" s="246"/>
      <c r="AG4077" s="246"/>
      <c r="AH4077" s="246"/>
      <c r="AI4077" s="246"/>
      <c r="AJ4077" s="246"/>
      <c r="AK4077" s="246"/>
      <c r="AL4077" s="246"/>
    </row>
    <row r="4078" spans="3:38" s="47" customFormat="1" ht="38.25" customHeight="1" x14ac:dyDescent="0.25">
      <c r="C4078" s="243"/>
      <c r="H4078" s="243"/>
      <c r="L4078" s="282"/>
      <c r="M4078" s="243"/>
      <c r="O4078" s="243"/>
      <c r="P4078" s="246"/>
      <c r="Q4078" s="246"/>
      <c r="R4078" s="246"/>
      <c r="S4078" s="246"/>
      <c r="T4078" s="246"/>
      <c r="U4078" s="246"/>
      <c r="V4078" s="246"/>
      <c r="W4078" s="246"/>
      <c r="X4078" s="246"/>
      <c r="Y4078" s="246"/>
      <c r="Z4078" s="246"/>
      <c r="AA4078" s="246"/>
      <c r="AB4078" s="246"/>
      <c r="AC4078" s="246"/>
      <c r="AD4078" s="246"/>
      <c r="AE4078" s="246"/>
      <c r="AF4078" s="246"/>
      <c r="AG4078" s="246"/>
      <c r="AH4078" s="246"/>
      <c r="AI4078" s="246"/>
      <c r="AJ4078" s="246"/>
      <c r="AK4078" s="246"/>
      <c r="AL4078" s="246"/>
    </row>
    <row r="4079" spans="3:38" s="47" customFormat="1" ht="38.25" customHeight="1" x14ac:dyDescent="0.25">
      <c r="C4079" s="243"/>
      <c r="H4079" s="243"/>
      <c r="L4079" s="282"/>
      <c r="M4079" s="243"/>
      <c r="O4079" s="243"/>
      <c r="P4079" s="246"/>
      <c r="Q4079" s="246"/>
      <c r="R4079" s="246"/>
      <c r="S4079" s="246"/>
      <c r="T4079" s="246"/>
      <c r="U4079" s="246"/>
      <c r="V4079" s="246"/>
      <c r="W4079" s="246"/>
      <c r="X4079" s="246"/>
      <c r="Y4079" s="246"/>
      <c r="Z4079" s="246"/>
      <c r="AA4079" s="246"/>
      <c r="AB4079" s="246"/>
      <c r="AC4079" s="246"/>
      <c r="AD4079" s="246"/>
      <c r="AE4079" s="246"/>
      <c r="AF4079" s="246"/>
      <c r="AG4079" s="246"/>
      <c r="AH4079" s="246"/>
      <c r="AI4079" s="246"/>
      <c r="AJ4079" s="246"/>
      <c r="AK4079" s="246"/>
      <c r="AL4079" s="246"/>
    </row>
    <row r="4080" spans="3:38" s="47" customFormat="1" ht="38.25" customHeight="1" x14ac:dyDescent="0.25">
      <c r="C4080" s="243"/>
      <c r="H4080" s="243"/>
      <c r="L4080" s="282"/>
      <c r="M4080" s="243"/>
      <c r="O4080" s="243"/>
      <c r="P4080" s="246"/>
      <c r="Q4080" s="246"/>
      <c r="R4080" s="246"/>
      <c r="S4080" s="246"/>
      <c r="T4080" s="246"/>
      <c r="U4080" s="246"/>
      <c r="V4080" s="246"/>
      <c r="W4080" s="246"/>
      <c r="X4080" s="246"/>
      <c r="Y4080" s="246"/>
      <c r="Z4080" s="246"/>
      <c r="AA4080" s="246"/>
      <c r="AB4080" s="246"/>
      <c r="AC4080" s="246"/>
      <c r="AD4080" s="246"/>
      <c r="AE4080" s="246"/>
      <c r="AF4080" s="246"/>
      <c r="AG4080" s="246"/>
      <c r="AH4080" s="246"/>
      <c r="AI4080" s="246"/>
      <c r="AJ4080" s="246"/>
      <c r="AK4080" s="246"/>
      <c r="AL4080" s="246"/>
    </row>
    <row r="4081" spans="3:38" s="47" customFormat="1" ht="38.25" customHeight="1" x14ac:dyDescent="0.25">
      <c r="C4081" s="243"/>
      <c r="H4081" s="243"/>
      <c r="L4081" s="282"/>
      <c r="M4081" s="243"/>
      <c r="O4081" s="243"/>
      <c r="P4081" s="246"/>
      <c r="Q4081" s="246"/>
      <c r="R4081" s="246"/>
      <c r="S4081" s="246"/>
      <c r="T4081" s="246"/>
      <c r="U4081" s="246"/>
      <c r="V4081" s="246"/>
      <c r="W4081" s="246"/>
      <c r="X4081" s="246"/>
      <c r="Y4081" s="246"/>
      <c r="Z4081" s="246"/>
      <c r="AA4081" s="246"/>
      <c r="AB4081" s="246"/>
      <c r="AC4081" s="246"/>
      <c r="AD4081" s="246"/>
      <c r="AE4081" s="246"/>
      <c r="AF4081" s="246"/>
      <c r="AG4081" s="246"/>
      <c r="AH4081" s="246"/>
      <c r="AI4081" s="246"/>
      <c r="AJ4081" s="246"/>
      <c r="AK4081" s="246"/>
      <c r="AL4081" s="246"/>
    </row>
    <row r="4082" spans="3:38" s="47" customFormat="1" ht="38.25" customHeight="1" x14ac:dyDescent="0.25">
      <c r="C4082" s="243"/>
      <c r="H4082" s="243"/>
      <c r="L4082" s="282"/>
      <c r="M4082" s="243"/>
      <c r="O4082" s="243"/>
      <c r="P4082" s="246"/>
      <c r="Q4082" s="246"/>
      <c r="R4082" s="246"/>
      <c r="S4082" s="246"/>
      <c r="T4082" s="246"/>
      <c r="U4082" s="246"/>
      <c r="V4082" s="246"/>
      <c r="W4082" s="246"/>
      <c r="X4082" s="246"/>
      <c r="Y4082" s="246"/>
      <c r="Z4082" s="246"/>
      <c r="AA4082" s="246"/>
      <c r="AB4082" s="246"/>
      <c r="AC4082" s="246"/>
      <c r="AD4082" s="246"/>
      <c r="AE4082" s="246"/>
      <c r="AF4082" s="246"/>
      <c r="AG4082" s="246"/>
      <c r="AH4082" s="246"/>
      <c r="AI4082" s="246"/>
      <c r="AJ4082" s="246"/>
      <c r="AK4082" s="246"/>
      <c r="AL4082" s="246"/>
    </row>
    <row r="4083" spans="3:38" s="47" customFormat="1" ht="38.25" customHeight="1" x14ac:dyDescent="0.25">
      <c r="C4083" s="243"/>
      <c r="H4083" s="243"/>
      <c r="L4083" s="282"/>
      <c r="M4083" s="243"/>
      <c r="O4083" s="243"/>
      <c r="P4083" s="246"/>
      <c r="Q4083" s="246"/>
      <c r="R4083" s="246"/>
      <c r="S4083" s="246"/>
      <c r="T4083" s="246"/>
      <c r="U4083" s="246"/>
      <c r="V4083" s="246"/>
      <c r="W4083" s="246"/>
      <c r="X4083" s="246"/>
      <c r="Y4083" s="246"/>
      <c r="Z4083" s="246"/>
      <c r="AA4083" s="246"/>
      <c r="AB4083" s="246"/>
      <c r="AC4083" s="246"/>
      <c r="AD4083" s="246"/>
      <c r="AE4083" s="246"/>
      <c r="AF4083" s="246"/>
      <c r="AG4083" s="246"/>
      <c r="AH4083" s="246"/>
      <c r="AI4083" s="246"/>
      <c r="AJ4083" s="246"/>
      <c r="AK4083" s="246"/>
      <c r="AL4083" s="246"/>
    </row>
    <row r="4084" spans="3:38" s="47" customFormat="1" ht="38.25" customHeight="1" x14ac:dyDescent="0.25">
      <c r="C4084" s="243"/>
      <c r="H4084" s="243"/>
      <c r="L4084" s="282"/>
      <c r="M4084" s="243"/>
      <c r="O4084" s="243"/>
      <c r="P4084" s="246"/>
      <c r="Q4084" s="246"/>
      <c r="R4084" s="246"/>
      <c r="S4084" s="246"/>
      <c r="T4084" s="246"/>
      <c r="U4084" s="246"/>
      <c r="V4084" s="246"/>
      <c r="W4084" s="246"/>
      <c r="X4084" s="246"/>
      <c r="Y4084" s="246"/>
      <c r="Z4084" s="246"/>
      <c r="AA4084" s="246"/>
      <c r="AB4084" s="246"/>
      <c r="AC4084" s="246"/>
      <c r="AD4084" s="246"/>
      <c r="AE4084" s="246"/>
      <c r="AF4084" s="246"/>
      <c r="AG4084" s="246"/>
      <c r="AH4084" s="246"/>
      <c r="AI4084" s="246"/>
      <c r="AJ4084" s="246"/>
      <c r="AK4084" s="246"/>
      <c r="AL4084" s="246"/>
    </row>
    <row r="4085" spans="3:38" s="47" customFormat="1" ht="38.25" customHeight="1" x14ac:dyDescent="0.25">
      <c r="C4085" s="243"/>
      <c r="H4085" s="243"/>
      <c r="L4085" s="282"/>
      <c r="M4085" s="243"/>
      <c r="O4085" s="243"/>
      <c r="P4085" s="246"/>
      <c r="Q4085" s="246"/>
      <c r="R4085" s="246"/>
      <c r="S4085" s="246"/>
      <c r="T4085" s="246"/>
      <c r="U4085" s="246"/>
      <c r="V4085" s="246"/>
      <c r="W4085" s="246"/>
      <c r="X4085" s="246"/>
      <c r="Y4085" s="246"/>
      <c r="Z4085" s="246"/>
      <c r="AA4085" s="246"/>
      <c r="AB4085" s="246"/>
      <c r="AC4085" s="246"/>
      <c r="AD4085" s="246"/>
      <c r="AE4085" s="246"/>
      <c r="AF4085" s="246"/>
      <c r="AG4085" s="246"/>
      <c r="AH4085" s="246"/>
      <c r="AI4085" s="246"/>
      <c r="AJ4085" s="246"/>
      <c r="AK4085" s="246"/>
      <c r="AL4085" s="246"/>
    </row>
    <row r="4086" spans="3:38" s="47" customFormat="1" ht="38.25" customHeight="1" x14ac:dyDescent="0.25">
      <c r="C4086" s="243"/>
      <c r="H4086" s="243"/>
      <c r="L4086" s="282"/>
      <c r="M4086" s="243"/>
      <c r="O4086" s="243"/>
      <c r="P4086" s="246"/>
      <c r="Q4086" s="246"/>
      <c r="R4086" s="246"/>
      <c r="S4086" s="246"/>
      <c r="T4086" s="246"/>
      <c r="U4086" s="246"/>
      <c r="V4086" s="246"/>
      <c r="W4086" s="246"/>
      <c r="X4086" s="246"/>
      <c r="Y4086" s="246"/>
      <c r="Z4086" s="246"/>
      <c r="AA4086" s="246"/>
      <c r="AB4086" s="246"/>
      <c r="AC4086" s="246"/>
      <c r="AD4086" s="246"/>
      <c r="AE4086" s="246"/>
      <c r="AF4086" s="246"/>
      <c r="AG4086" s="246"/>
      <c r="AH4086" s="246"/>
      <c r="AI4086" s="246"/>
      <c r="AJ4086" s="246"/>
      <c r="AK4086" s="246"/>
      <c r="AL4086" s="246"/>
    </row>
    <row r="4087" spans="3:38" s="47" customFormat="1" ht="38.25" customHeight="1" x14ac:dyDescent="0.25">
      <c r="C4087" s="243"/>
      <c r="H4087" s="243"/>
      <c r="L4087" s="282"/>
      <c r="M4087" s="243"/>
      <c r="O4087" s="243"/>
      <c r="P4087" s="246"/>
      <c r="Q4087" s="246"/>
      <c r="R4087" s="246"/>
      <c r="S4087" s="246"/>
      <c r="T4087" s="246"/>
      <c r="U4087" s="246"/>
      <c r="V4087" s="246"/>
      <c r="W4087" s="246"/>
      <c r="X4087" s="246"/>
      <c r="Y4087" s="246"/>
      <c r="Z4087" s="246"/>
      <c r="AA4087" s="246"/>
      <c r="AB4087" s="246"/>
      <c r="AC4087" s="246"/>
      <c r="AD4087" s="246"/>
      <c r="AE4087" s="246"/>
      <c r="AF4087" s="246"/>
      <c r="AG4087" s="246"/>
      <c r="AH4087" s="246"/>
      <c r="AI4087" s="246"/>
      <c r="AJ4087" s="246"/>
      <c r="AK4087" s="246"/>
      <c r="AL4087" s="246"/>
    </row>
    <row r="4088" spans="3:38" s="47" customFormat="1" ht="38.25" customHeight="1" x14ac:dyDescent="0.25">
      <c r="C4088" s="243"/>
      <c r="H4088" s="243"/>
      <c r="L4088" s="282"/>
      <c r="M4088" s="243"/>
      <c r="O4088" s="243"/>
      <c r="P4088" s="246"/>
      <c r="Q4088" s="246"/>
      <c r="R4088" s="246"/>
      <c r="S4088" s="246"/>
      <c r="T4088" s="246"/>
      <c r="U4088" s="246"/>
      <c r="V4088" s="246"/>
      <c r="W4088" s="246"/>
      <c r="X4088" s="246"/>
      <c r="Y4088" s="246"/>
      <c r="Z4088" s="246"/>
      <c r="AA4088" s="246"/>
      <c r="AB4088" s="246"/>
      <c r="AC4088" s="246"/>
      <c r="AD4088" s="246"/>
      <c r="AE4088" s="246"/>
      <c r="AF4088" s="246"/>
      <c r="AG4088" s="246"/>
      <c r="AH4088" s="246"/>
      <c r="AI4088" s="246"/>
      <c r="AJ4088" s="246"/>
      <c r="AK4088" s="246"/>
      <c r="AL4088" s="246"/>
    </row>
    <row r="4089" spans="3:38" s="47" customFormat="1" ht="38.25" customHeight="1" x14ac:dyDescent="0.25">
      <c r="C4089" s="243"/>
      <c r="H4089" s="243"/>
      <c r="L4089" s="282"/>
      <c r="M4089" s="243"/>
      <c r="O4089" s="243"/>
      <c r="P4089" s="246"/>
      <c r="Q4089" s="246"/>
      <c r="R4089" s="246"/>
      <c r="S4089" s="246"/>
      <c r="T4089" s="246"/>
      <c r="U4089" s="246"/>
      <c r="V4089" s="246"/>
      <c r="W4089" s="246"/>
      <c r="X4089" s="246"/>
      <c r="Y4089" s="246"/>
      <c r="Z4089" s="246"/>
      <c r="AA4089" s="246"/>
      <c r="AB4089" s="246"/>
      <c r="AC4089" s="246"/>
      <c r="AD4089" s="246"/>
      <c r="AE4089" s="246"/>
      <c r="AF4089" s="246"/>
      <c r="AG4089" s="246"/>
      <c r="AH4089" s="246"/>
      <c r="AI4089" s="246"/>
      <c r="AJ4089" s="246"/>
      <c r="AK4089" s="246"/>
      <c r="AL4089" s="246"/>
    </row>
    <row r="4090" spans="3:38" s="47" customFormat="1" ht="38.25" customHeight="1" x14ac:dyDescent="0.25">
      <c r="C4090" s="243"/>
      <c r="H4090" s="243"/>
      <c r="L4090" s="282"/>
      <c r="M4090" s="243"/>
      <c r="O4090" s="243"/>
      <c r="P4090" s="246"/>
      <c r="Q4090" s="246"/>
      <c r="R4090" s="246"/>
      <c r="S4090" s="246"/>
      <c r="T4090" s="246"/>
      <c r="U4090" s="246"/>
      <c r="V4090" s="246"/>
      <c r="W4090" s="246"/>
      <c r="X4090" s="246"/>
      <c r="Y4090" s="246"/>
      <c r="Z4090" s="246"/>
      <c r="AA4090" s="246"/>
      <c r="AB4090" s="246"/>
      <c r="AC4090" s="246"/>
      <c r="AD4090" s="246"/>
      <c r="AE4090" s="246"/>
      <c r="AF4090" s="246"/>
      <c r="AG4090" s="246"/>
      <c r="AH4090" s="246"/>
      <c r="AI4090" s="246"/>
      <c r="AJ4090" s="246"/>
      <c r="AK4090" s="246"/>
      <c r="AL4090" s="246"/>
    </row>
    <row r="4091" spans="3:38" s="47" customFormat="1" ht="38.25" customHeight="1" x14ac:dyDescent="0.25">
      <c r="C4091" s="243"/>
      <c r="H4091" s="243"/>
      <c r="L4091" s="282"/>
      <c r="M4091" s="243"/>
      <c r="O4091" s="243"/>
      <c r="P4091" s="246"/>
      <c r="Q4091" s="246"/>
      <c r="R4091" s="246"/>
      <c r="S4091" s="246"/>
      <c r="T4091" s="246"/>
      <c r="U4091" s="246"/>
      <c r="V4091" s="246"/>
      <c r="W4091" s="246"/>
      <c r="X4091" s="246"/>
      <c r="Y4091" s="246"/>
      <c r="Z4091" s="246"/>
      <c r="AA4091" s="246"/>
      <c r="AB4091" s="246"/>
      <c r="AC4091" s="246"/>
      <c r="AD4091" s="246"/>
      <c r="AE4091" s="246"/>
      <c r="AF4091" s="246"/>
      <c r="AG4091" s="246"/>
      <c r="AH4091" s="246"/>
      <c r="AI4091" s="246"/>
      <c r="AJ4091" s="246"/>
      <c r="AK4091" s="246"/>
      <c r="AL4091" s="246"/>
    </row>
    <row r="4092" spans="3:38" s="47" customFormat="1" ht="38.25" customHeight="1" x14ac:dyDescent="0.25">
      <c r="C4092" s="243"/>
      <c r="H4092" s="243"/>
      <c r="L4092" s="282"/>
      <c r="M4092" s="243"/>
      <c r="O4092" s="243"/>
      <c r="P4092" s="246"/>
      <c r="Q4092" s="246"/>
      <c r="R4092" s="246"/>
      <c r="S4092" s="246"/>
      <c r="T4092" s="246"/>
      <c r="U4092" s="246"/>
      <c r="V4092" s="246"/>
      <c r="W4092" s="246"/>
      <c r="X4092" s="246"/>
      <c r="Y4092" s="246"/>
      <c r="Z4092" s="246"/>
      <c r="AA4092" s="246"/>
      <c r="AB4092" s="246"/>
      <c r="AC4092" s="246"/>
      <c r="AD4092" s="246"/>
      <c r="AE4092" s="246"/>
      <c r="AF4092" s="246"/>
      <c r="AG4092" s="246"/>
      <c r="AH4092" s="246"/>
      <c r="AI4092" s="246"/>
      <c r="AJ4092" s="246"/>
      <c r="AK4092" s="246"/>
      <c r="AL4092" s="246"/>
    </row>
    <row r="4093" spans="3:38" s="47" customFormat="1" ht="38.25" customHeight="1" x14ac:dyDescent="0.25">
      <c r="C4093" s="243"/>
      <c r="H4093" s="243"/>
      <c r="L4093" s="282"/>
      <c r="M4093" s="243"/>
      <c r="O4093" s="243"/>
      <c r="P4093" s="246"/>
      <c r="Q4093" s="246"/>
      <c r="R4093" s="246"/>
      <c r="S4093" s="246"/>
      <c r="T4093" s="246"/>
      <c r="U4093" s="246"/>
      <c r="V4093" s="246"/>
      <c r="W4093" s="246"/>
      <c r="X4093" s="246"/>
      <c r="Y4093" s="246"/>
      <c r="Z4093" s="246"/>
      <c r="AA4093" s="246"/>
      <c r="AB4093" s="246"/>
      <c r="AC4093" s="246"/>
      <c r="AD4093" s="246"/>
      <c r="AE4093" s="246"/>
      <c r="AF4093" s="246"/>
      <c r="AG4093" s="246"/>
      <c r="AH4093" s="246"/>
      <c r="AI4093" s="246"/>
      <c r="AJ4093" s="246"/>
      <c r="AK4093" s="246"/>
      <c r="AL4093" s="246"/>
    </row>
    <row r="4094" spans="3:38" s="47" customFormat="1" ht="38.25" customHeight="1" x14ac:dyDescent="0.25">
      <c r="C4094" s="243"/>
      <c r="H4094" s="243"/>
      <c r="L4094" s="282"/>
      <c r="M4094" s="243"/>
      <c r="O4094" s="243"/>
      <c r="P4094" s="246"/>
      <c r="Q4094" s="246"/>
      <c r="R4094" s="246"/>
      <c r="S4094" s="246"/>
      <c r="T4094" s="246"/>
      <c r="U4094" s="246"/>
      <c r="V4094" s="246"/>
      <c r="W4094" s="246"/>
      <c r="X4094" s="246"/>
      <c r="Y4094" s="246"/>
      <c r="Z4094" s="246"/>
      <c r="AA4094" s="246"/>
      <c r="AB4094" s="246"/>
      <c r="AC4094" s="246"/>
      <c r="AD4094" s="246"/>
      <c r="AE4094" s="246"/>
      <c r="AF4094" s="246"/>
      <c r="AG4094" s="246"/>
      <c r="AH4094" s="246"/>
      <c r="AI4094" s="246"/>
      <c r="AJ4094" s="246"/>
      <c r="AK4094" s="246"/>
      <c r="AL4094" s="246"/>
    </row>
    <row r="4095" spans="3:38" s="47" customFormat="1" ht="38.25" customHeight="1" x14ac:dyDescent="0.25">
      <c r="C4095" s="243"/>
      <c r="H4095" s="243"/>
      <c r="L4095" s="282"/>
      <c r="M4095" s="243"/>
      <c r="O4095" s="243"/>
      <c r="P4095" s="246"/>
      <c r="Q4095" s="246"/>
      <c r="R4095" s="246"/>
      <c r="S4095" s="246"/>
      <c r="T4095" s="246"/>
      <c r="U4095" s="246"/>
      <c r="V4095" s="246"/>
      <c r="W4095" s="246"/>
      <c r="X4095" s="246"/>
      <c r="Y4095" s="246"/>
      <c r="Z4095" s="246"/>
      <c r="AA4095" s="246"/>
      <c r="AB4095" s="246"/>
      <c r="AC4095" s="246"/>
      <c r="AD4095" s="246"/>
      <c r="AE4095" s="246"/>
      <c r="AF4095" s="246"/>
      <c r="AG4095" s="246"/>
      <c r="AH4095" s="246"/>
      <c r="AI4095" s="246"/>
      <c r="AJ4095" s="246"/>
      <c r="AK4095" s="246"/>
      <c r="AL4095" s="246"/>
    </row>
    <row r="4096" spans="3:38" s="47" customFormat="1" ht="38.25" customHeight="1" x14ac:dyDescent="0.25">
      <c r="C4096" s="243"/>
      <c r="H4096" s="243"/>
      <c r="L4096" s="282"/>
      <c r="M4096" s="243"/>
      <c r="O4096" s="243"/>
      <c r="P4096" s="246"/>
      <c r="Q4096" s="246"/>
      <c r="R4096" s="246"/>
      <c r="S4096" s="246"/>
      <c r="T4096" s="246"/>
      <c r="U4096" s="246"/>
      <c r="V4096" s="246"/>
      <c r="W4096" s="246"/>
      <c r="X4096" s="246"/>
      <c r="Y4096" s="246"/>
      <c r="Z4096" s="246"/>
      <c r="AA4096" s="246"/>
      <c r="AB4096" s="246"/>
      <c r="AC4096" s="246"/>
      <c r="AD4096" s="246"/>
      <c r="AE4096" s="246"/>
      <c r="AF4096" s="246"/>
      <c r="AG4096" s="246"/>
      <c r="AH4096" s="246"/>
      <c r="AI4096" s="246"/>
      <c r="AJ4096" s="246"/>
      <c r="AK4096" s="246"/>
      <c r="AL4096" s="246"/>
    </row>
    <row r="4097" spans="3:38" s="47" customFormat="1" ht="38.25" customHeight="1" x14ac:dyDescent="0.25">
      <c r="C4097" s="243"/>
      <c r="H4097" s="243"/>
      <c r="L4097" s="282"/>
      <c r="M4097" s="243"/>
      <c r="O4097" s="243"/>
      <c r="P4097" s="246"/>
      <c r="Q4097" s="246"/>
      <c r="R4097" s="246"/>
      <c r="S4097" s="246"/>
      <c r="T4097" s="246"/>
      <c r="U4097" s="246"/>
      <c r="V4097" s="246"/>
      <c r="W4097" s="246"/>
      <c r="X4097" s="246"/>
      <c r="Y4097" s="246"/>
      <c r="Z4097" s="246"/>
      <c r="AA4097" s="246"/>
      <c r="AB4097" s="246"/>
      <c r="AC4097" s="246"/>
      <c r="AD4097" s="246"/>
      <c r="AE4097" s="246"/>
      <c r="AF4097" s="246"/>
      <c r="AG4097" s="246"/>
      <c r="AH4097" s="246"/>
      <c r="AI4097" s="246"/>
      <c r="AJ4097" s="246"/>
      <c r="AK4097" s="246"/>
      <c r="AL4097" s="246"/>
    </row>
    <row r="4098" spans="3:38" s="47" customFormat="1" ht="38.25" customHeight="1" x14ac:dyDescent="0.25">
      <c r="C4098" s="243"/>
      <c r="H4098" s="243"/>
      <c r="L4098" s="282"/>
      <c r="M4098" s="243"/>
      <c r="O4098" s="243"/>
      <c r="P4098" s="246"/>
      <c r="Q4098" s="246"/>
      <c r="R4098" s="246"/>
      <c r="S4098" s="246"/>
      <c r="T4098" s="246"/>
      <c r="U4098" s="246"/>
      <c r="V4098" s="246"/>
      <c r="W4098" s="246"/>
      <c r="X4098" s="246"/>
      <c r="Y4098" s="246"/>
      <c r="Z4098" s="246"/>
      <c r="AA4098" s="246"/>
      <c r="AB4098" s="246"/>
      <c r="AC4098" s="246"/>
      <c r="AD4098" s="246"/>
      <c r="AE4098" s="246"/>
      <c r="AF4098" s="246"/>
      <c r="AG4098" s="246"/>
      <c r="AH4098" s="246"/>
      <c r="AI4098" s="246"/>
      <c r="AJ4098" s="246"/>
      <c r="AK4098" s="246"/>
      <c r="AL4098" s="246"/>
    </row>
    <row r="4099" spans="3:38" s="47" customFormat="1" ht="38.25" customHeight="1" x14ac:dyDescent="0.25">
      <c r="C4099" s="243"/>
      <c r="H4099" s="243"/>
      <c r="L4099" s="282"/>
      <c r="M4099" s="243"/>
      <c r="O4099" s="243"/>
      <c r="P4099" s="246"/>
      <c r="Q4099" s="246"/>
      <c r="R4099" s="246"/>
      <c r="S4099" s="246"/>
      <c r="T4099" s="246"/>
      <c r="U4099" s="246"/>
      <c r="V4099" s="246"/>
      <c r="W4099" s="246"/>
      <c r="X4099" s="246"/>
      <c r="Y4099" s="246"/>
      <c r="Z4099" s="246"/>
      <c r="AA4099" s="246"/>
      <c r="AB4099" s="246"/>
      <c r="AC4099" s="246"/>
      <c r="AD4099" s="246"/>
      <c r="AE4099" s="246"/>
      <c r="AF4099" s="246"/>
      <c r="AG4099" s="246"/>
      <c r="AH4099" s="246"/>
      <c r="AI4099" s="246"/>
      <c r="AJ4099" s="246"/>
      <c r="AK4099" s="246"/>
      <c r="AL4099" s="246"/>
    </row>
    <row r="4100" spans="3:38" s="47" customFormat="1" ht="38.25" customHeight="1" x14ac:dyDescent="0.25">
      <c r="C4100" s="243"/>
      <c r="H4100" s="243"/>
      <c r="L4100" s="282"/>
      <c r="M4100" s="243"/>
      <c r="O4100" s="243"/>
      <c r="P4100" s="246"/>
      <c r="Q4100" s="246"/>
      <c r="R4100" s="246"/>
      <c r="S4100" s="246"/>
      <c r="T4100" s="246"/>
      <c r="U4100" s="246"/>
      <c r="V4100" s="246"/>
      <c r="W4100" s="246"/>
      <c r="X4100" s="246"/>
      <c r="Y4100" s="246"/>
      <c r="Z4100" s="246"/>
      <c r="AA4100" s="246"/>
      <c r="AB4100" s="246"/>
      <c r="AC4100" s="246"/>
      <c r="AD4100" s="246"/>
      <c r="AE4100" s="246"/>
      <c r="AF4100" s="246"/>
      <c r="AG4100" s="246"/>
      <c r="AH4100" s="246"/>
      <c r="AI4100" s="246"/>
      <c r="AJ4100" s="246"/>
      <c r="AK4100" s="246"/>
      <c r="AL4100" s="246"/>
    </row>
    <row r="4101" spans="3:38" s="47" customFormat="1" ht="38.25" customHeight="1" x14ac:dyDescent="0.25">
      <c r="C4101" s="243"/>
      <c r="H4101" s="243"/>
      <c r="L4101" s="282"/>
      <c r="M4101" s="243"/>
      <c r="O4101" s="243"/>
      <c r="P4101" s="246"/>
      <c r="Q4101" s="246"/>
      <c r="R4101" s="246"/>
      <c r="S4101" s="246"/>
      <c r="T4101" s="246"/>
      <c r="U4101" s="246"/>
      <c r="V4101" s="246"/>
      <c r="W4101" s="246"/>
      <c r="X4101" s="246"/>
      <c r="Y4101" s="246"/>
      <c r="Z4101" s="246"/>
      <c r="AA4101" s="246"/>
      <c r="AB4101" s="246"/>
      <c r="AC4101" s="246"/>
      <c r="AD4101" s="246"/>
      <c r="AE4101" s="246"/>
      <c r="AF4101" s="246"/>
      <c r="AG4101" s="246"/>
      <c r="AH4101" s="246"/>
      <c r="AI4101" s="246"/>
      <c r="AJ4101" s="246"/>
      <c r="AK4101" s="246"/>
      <c r="AL4101" s="246"/>
    </row>
    <row r="4102" spans="3:38" s="47" customFormat="1" ht="38.25" customHeight="1" x14ac:dyDescent="0.25">
      <c r="C4102" s="243"/>
      <c r="H4102" s="243"/>
      <c r="L4102" s="282"/>
      <c r="M4102" s="243"/>
      <c r="O4102" s="243"/>
      <c r="P4102" s="246"/>
      <c r="Q4102" s="246"/>
      <c r="R4102" s="246"/>
      <c r="S4102" s="246"/>
      <c r="T4102" s="246"/>
      <c r="U4102" s="246"/>
      <c r="V4102" s="246"/>
      <c r="W4102" s="246"/>
      <c r="X4102" s="246"/>
      <c r="Y4102" s="246"/>
      <c r="Z4102" s="246"/>
      <c r="AA4102" s="246"/>
      <c r="AB4102" s="246"/>
      <c r="AC4102" s="246"/>
      <c r="AD4102" s="246"/>
      <c r="AE4102" s="246"/>
      <c r="AF4102" s="246"/>
      <c r="AG4102" s="246"/>
      <c r="AH4102" s="246"/>
      <c r="AI4102" s="246"/>
      <c r="AJ4102" s="246"/>
      <c r="AK4102" s="246"/>
      <c r="AL4102" s="246"/>
    </row>
    <row r="4103" spans="3:38" s="47" customFormat="1" ht="38.25" customHeight="1" x14ac:dyDescent="0.25">
      <c r="C4103" s="243"/>
      <c r="H4103" s="243"/>
      <c r="L4103" s="282"/>
      <c r="M4103" s="243"/>
      <c r="O4103" s="243"/>
      <c r="P4103" s="246"/>
      <c r="Q4103" s="246"/>
      <c r="R4103" s="246"/>
      <c r="S4103" s="246"/>
      <c r="T4103" s="246"/>
      <c r="U4103" s="246"/>
      <c r="V4103" s="246"/>
      <c r="W4103" s="246"/>
      <c r="X4103" s="246"/>
      <c r="Y4103" s="246"/>
      <c r="Z4103" s="246"/>
      <c r="AA4103" s="246"/>
      <c r="AB4103" s="246"/>
      <c r="AC4103" s="246"/>
      <c r="AD4103" s="246"/>
      <c r="AE4103" s="246"/>
      <c r="AF4103" s="246"/>
      <c r="AG4103" s="246"/>
      <c r="AH4103" s="246"/>
      <c r="AI4103" s="246"/>
      <c r="AJ4103" s="246"/>
      <c r="AK4103" s="246"/>
      <c r="AL4103" s="246"/>
    </row>
    <row r="4104" spans="3:38" s="47" customFormat="1" ht="38.25" customHeight="1" x14ac:dyDescent="0.25">
      <c r="C4104" s="243"/>
      <c r="H4104" s="243"/>
      <c r="L4104" s="282"/>
      <c r="M4104" s="243"/>
      <c r="O4104" s="243"/>
      <c r="P4104" s="246"/>
      <c r="Q4104" s="246"/>
      <c r="R4104" s="246"/>
      <c r="S4104" s="246"/>
      <c r="T4104" s="246"/>
      <c r="U4104" s="246"/>
      <c r="V4104" s="246"/>
      <c r="W4104" s="246"/>
      <c r="X4104" s="246"/>
      <c r="Y4104" s="246"/>
      <c r="Z4104" s="246"/>
      <c r="AA4104" s="246"/>
      <c r="AB4104" s="246"/>
      <c r="AC4104" s="246"/>
      <c r="AD4104" s="246"/>
      <c r="AE4104" s="246"/>
      <c r="AF4104" s="246"/>
      <c r="AG4104" s="246"/>
      <c r="AH4104" s="246"/>
      <c r="AI4104" s="246"/>
      <c r="AJ4104" s="246"/>
      <c r="AK4104" s="246"/>
      <c r="AL4104" s="246"/>
    </row>
    <row r="4105" spans="3:38" s="47" customFormat="1" ht="38.25" customHeight="1" x14ac:dyDescent="0.25">
      <c r="C4105" s="243"/>
      <c r="H4105" s="243"/>
      <c r="L4105" s="282"/>
      <c r="M4105" s="243"/>
      <c r="O4105" s="243"/>
      <c r="P4105" s="246"/>
      <c r="Q4105" s="246"/>
      <c r="R4105" s="246"/>
      <c r="S4105" s="246"/>
      <c r="T4105" s="246"/>
      <c r="U4105" s="246"/>
      <c r="V4105" s="246"/>
      <c r="W4105" s="246"/>
      <c r="X4105" s="246"/>
      <c r="Y4105" s="246"/>
      <c r="Z4105" s="246"/>
      <c r="AA4105" s="246"/>
      <c r="AB4105" s="246"/>
      <c r="AC4105" s="246"/>
      <c r="AD4105" s="246"/>
      <c r="AE4105" s="246"/>
      <c r="AF4105" s="246"/>
      <c r="AG4105" s="246"/>
      <c r="AH4105" s="246"/>
      <c r="AI4105" s="246"/>
      <c r="AJ4105" s="246"/>
      <c r="AK4105" s="246"/>
      <c r="AL4105" s="246"/>
    </row>
    <row r="4106" spans="3:38" s="47" customFormat="1" ht="38.25" customHeight="1" x14ac:dyDescent="0.25">
      <c r="C4106" s="243"/>
      <c r="H4106" s="243"/>
      <c r="L4106" s="282"/>
      <c r="M4106" s="243"/>
      <c r="O4106" s="243"/>
      <c r="P4106" s="246"/>
      <c r="Q4106" s="246"/>
      <c r="R4106" s="246"/>
      <c r="S4106" s="246"/>
      <c r="T4106" s="246"/>
      <c r="U4106" s="246"/>
      <c r="V4106" s="246"/>
      <c r="W4106" s="246"/>
      <c r="X4106" s="246"/>
      <c r="Y4106" s="246"/>
      <c r="Z4106" s="246"/>
      <c r="AA4106" s="246"/>
      <c r="AB4106" s="246"/>
      <c r="AC4106" s="246"/>
      <c r="AD4106" s="246"/>
      <c r="AE4106" s="246"/>
      <c r="AF4106" s="246"/>
      <c r="AG4106" s="246"/>
      <c r="AH4106" s="246"/>
      <c r="AI4106" s="246"/>
      <c r="AJ4106" s="246"/>
      <c r="AK4106" s="246"/>
      <c r="AL4106" s="246"/>
    </row>
    <row r="4107" spans="3:38" s="47" customFormat="1" ht="38.25" customHeight="1" x14ac:dyDescent="0.25">
      <c r="C4107" s="243"/>
      <c r="H4107" s="243"/>
      <c r="L4107" s="282"/>
      <c r="M4107" s="243"/>
      <c r="O4107" s="243"/>
      <c r="P4107" s="246"/>
      <c r="Q4107" s="246"/>
      <c r="R4107" s="246"/>
      <c r="S4107" s="246"/>
      <c r="T4107" s="246"/>
      <c r="U4107" s="246"/>
      <c r="V4107" s="246"/>
      <c r="W4107" s="246"/>
      <c r="X4107" s="246"/>
      <c r="Y4107" s="246"/>
      <c r="Z4107" s="246"/>
      <c r="AA4107" s="246"/>
      <c r="AB4107" s="246"/>
      <c r="AC4107" s="246"/>
      <c r="AD4107" s="246"/>
      <c r="AE4107" s="246"/>
      <c r="AF4107" s="246"/>
      <c r="AG4107" s="246"/>
      <c r="AH4107" s="246"/>
      <c r="AI4107" s="246"/>
      <c r="AJ4107" s="246"/>
      <c r="AK4107" s="246"/>
      <c r="AL4107" s="246"/>
    </row>
    <row r="4108" spans="3:38" s="47" customFormat="1" ht="38.25" customHeight="1" x14ac:dyDescent="0.25">
      <c r="C4108" s="243"/>
      <c r="H4108" s="243"/>
      <c r="L4108" s="282"/>
      <c r="M4108" s="243"/>
      <c r="O4108" s="243"/>
      <c r="P4108" s="246"/>
      <c r="Q4108" s="246"/>
      <c r="R4108" s="246"/>
      <c r="S4108" s="246"/>
      <c r="T4108" s="246"/>
      <c r="U4108" s="246"/>
      <c r="V4108" s="246"/>
      <c r="W4108" s="246"/>
      <c r="X4108" s="246"/>
      <c r="Y4108" s="246"/>
      <c r="Z4108" s="246"/>
      <c r="AA4108" s="246"/>
      <c r="AB4108" s="246"/>
      <c r="AC4108" s="246"/>
      <c r="AD4108" s="246"/>
      <c r="AE4108" s="246"/>
      <c r="AF4108" s="246"/>
      <c r="AG4108" s="246"/>
      <c r="AH4108" s="246"/>
      <c r="AI4108" s="246"/>
      <c r="AJ4108" s="246"/>
      <c r="AK4108" s="246"/>
      <c r="AL4108" s="246"/>
    </row>
    <row r="4109" spans="3:38" s="47" customFormat="1" ht="38.25" customHeight="1" x14ac:dyDescent="0.25">
      <c r="C4109" s="243"/>
      <c r="H4109" s="243"/>
      <c r="L4109" s="282"/>
      <c r="M4109" s="243"/>
      <c r="O4109" s="243"/>
      <c r="P4109" s="246"/>
      <c r="Q4109" s="246"/>
      <c r="R4109" s="246"/>
      <c r="S4109" s="246"/>
      <c r="T4109" s="246"/>
      <c r="U4109" s="246"/>
      <c r="V4109" s="246"/>
      <c r="W4109" s="246"/>
      <c r="X4109" s="246"/>
      <c r="Y4109" s="246"/>
      <c r="Z4109" s="246"/>
      <c r="AA4109" s="246"/>
      <c r="AB4109" s="246"/>
      <c r="AC4109" s="246"/>
      <c r="AD4109" s="246"/>
      <c r="AE4109" s="246"/>
      <c r="AF4109" s="246"/>
      <c r="AG4109" s="246"/>
      <c r="AH4109" s="246"/>
      <c r="AI4109" s="246"/>
      <c r="AJ4109" s="246"/>
      <c r="AK4109" s="246"/>
      <c r="AL4109" s="246"/>
    </row>
    <row r="4110" spans="3:38" s="47" customFormat="1" ht="38.25" customHeight="1" x14ac:dyDescent="0.25">
      <c r="C4110" s="243"/>
      <c r="H4110" s="243"/>
      <c r="L4110" s="282"/>
      <c r="M4110" s="243"/>
      <c r="O4110" s="243"/>
      <c r="P4110" s="246"/>
      <c r="Q4110" s="246"/>
      <c r="R4110" s="246"/>
      <c r="S4110" s="246"/>
      <c r="T4110" s="246"/>
      <c r="U4110" s="246"/>
      <c r="V4110" s="246"/>
      <c r="W4110" s="246"/>
      <c r="X4110" s="246"/>
      <c r="Y4110" s="246"/>
      <c r="Z4110" s="246"/>
      <c r="AA4110" s="246"/>
      <c r="AB4110" s="246"/>
      <c r="AC4110" s="246"/>
      <c r="AD4110" s="246"/>
      <c r="AE4110" s="246"/>
      <c r="AF4110" s="246"/>
      <c r="AG4110" s="246"/>
      <c r="AH4110" s="246"/>
      <c r="AI4110" s="246"/>
      <c r="AJ4110" s="246"/>
      <c r="AK4110" s="246"/>
      <c r="AL4110" s="246"/>
    </row>
    <row r="4111" spans="3:38" s="47" customFormat="1" ht="38.25" customHeight="1" x14ac:dyDescent="0.25">
      <c r="C4111" s="243"/>
      <c r="H4111" s="243"/>
      <c r="L4111" s="282"/>
      <c r="M4111" s="243"/>
      <c r="O4111" s="243"/>
      <c r="P4111" s="246"/>
      <c r="Q4111" s="246"/>
      <c r="R4111" s="246"/>
      <c r="S4111" s="246"/>
      <c r="T4111" s="246"/>
      <c r="U4111" s="246"/>
      <c r="V4111" s="246"/>
      <c r="W4111" s="246"/>
      <c r="X4111" s="246"/>
      <c r="Y4111" s="246"/>
      <c r="Z4111" s="246"/>
      <c r="AA4111" s="246"/>
      <c r="AB4111" s="246"/>
      <c r="AC4111" s="246"/>
      <c r="AD4111" s="246"/>
      <c r="AE4111" s="246"/>
      <c r="AF4111" s="246"/>
      <c r="AG4111" s="246"/>
      <c r="AH4111" s="246"/>
      <c r="AI4111" s="246"/>
      <c r="AJ4111" s="246"/>
      <c r="AK4111" s="246"/>
      <c r="AL4111" s="246"/>
    </row>
    <row r="4112" spans="3:38" s="47" customFormat="1" ht="38.25" customHeight="1" x14ac:dyDescent="0.25">
      <c r="C4112" s="243"/>
      <c r="H4112" s="243"/>
      <c r="L4112" s="282"/>
      <c r="M4112" s="243"/>
      <c r="O4112" s="243"/>
      <c r="P4112" s="246"/>
      <c r="Q4112" s="246"/>
      <c r="R4112" s="246"/>
      <c r="S4112" s="246"/>
      <c r="T4112" s="246"/>
      <c r="U4112" s="246"/>
      <c r="V4112" s="246"/>
      <c r="W4112" s="246"/>
      <c r="X4112" s="246"/>
      <c r="Y4112" s="246"/>
      <c r="Z4112" s="246"/>
      <c r="AA4112" s="246"/>
      <c r="AB4112" s="246"/>
      <c r="AC4112" s="246"/>
      <c r="AD4112" s="246"/>
      <c r="AE4112" s="246"/>
      <c r="AF4112" s="246"/>
      <c r="AG4112" s="246"/>
      <c r="AH4112" s="246"/>
      <c r="AI4112" s="246"/>
      <c r="AJ4112" s="246"/>
      <c r="AK4112" s="246"/>
      <c r="AL4112" s="246"/>
    </row>
    <row r="4113" spans="3:38" s="47" customFormat="1" ht="38.25" customHeight="1" x14ac:dyDescent="0.25">
      <c r="C4113" s="243"/>
      <c r="H4113" s="243"/>
      <c r="L4113" s="282"/>
      <c r="M4113" s="243"/>
      <c r="O4113" s="243"/>
      <c r="P4113" s="246"/>
      <c r="Q4113" s="246"/>
      <c r="R4113" s="246"/>
      <c r="S4113" s="246"/>
      <c r="T4113" s="246"/>
      <c r="U4113" s="246"/>
      <c r="V4113" s="246"/>
      <c r="W4113" s="246"/>
      <c r="X4113" s="246"/>
      <c r="Y4113" s="246"/>
      <c r="Z4113" s="246"/>
      <c r="AA4113" s="246"/>
      <c r="AB4113" s="246"/>
      <c r="AC4113" s="246"/>
      <c r="AD4113" s="246"/>
      <c r="AE4113" s="246"/>
      <c r="AF4113" s="246"/>
      <c r="AG4113" s="246"/>
      <c r="AH4113" s="246"/>
      <c r="AI4113" s="246"/>
      <c r="AJ4113" s="246"/>
      <c r="AK4113" s="246"/>
      <c r="AL4113" s="246"/>
    </row>
    <row r="4114" spans="3:38" s="47" customFormat="1" ht="38.25" customHeight="1" x14ac:dyDescent="0.25">
      <c r="C4114" s="243"/>
      <c r="H4114" s="243"/>
      <c r="L4114" s="282"/>
      <c r="M4114" s="243"/>
      <c r="O4114" s="243"/>
      <c r="P4114" s="246"/>
      <c r="Q4114" s="246"/>
      <c r="R4114" s="246"/>
      <c r="S4114" s="246"/>
      <c r="T4114" s="246"/>
      <c r="U4114" s="246"/>
      <c r="V4114" s="246"/>
      <c r="W4114" s="246"/>
      <c r="X4114" s="246"/>
      <c r="Y4114" s="246"/>
      <c r="Z4114" s="246"/>
      <c r="AA4114" s="246"/>
      <c r="AB4114" s="246"/>
      <c r="AC4114" s="246"/>
      <c r="AD4114" s="246"/>
      <c r="AE4114" s="246"/>
      <c r="AF4114" s="246"/>
      <c r="AG4114" s="246"/>
      <c r="AH4114" s="246"/>
      <c r="AI4114" s="246"/>
      <c r="AJ4114" s="246"/>
      <c r="AK4114" s="246"/>
      <c r="AL4114" s="246"/>
    </row>
    <row r="4115" spans="3:38" s="47" customFormat="1" ht="38.25" customHeight="1" x14ac:dyDescent="0.25">
      <c r="C4115" s="243"/>
      <c r="H4115" s="243"/>
      <c r="L4115" s="282"/>
      <c r="M4115" s="243"/>
      <c r="O4115" s="243"/>
      <c r="P4115" s="246"/>
      <c r="Q4115" s="246"/>
      <c r="R4115" s="246"/>
      <c r="S4115" s="246"/>
      <c r="T4115" s="246"/>
      <c r="U4115" s="246"/>
      <c r="V4115" s="246"/>
      <c r="W4115" s="246"/>
      <c r="X4115" s="246"/>
      <c r="Y4115" s="246"/>
      <c r="Z4115" s="246"/>
      <c r="AA4115" s="246"/>
      <c r="AB4115" s="246"/>
      <c r="AC4115" s="246"/>
      <c r="AD4115" s="246"/>
      <c r="AE4115" s="246"/>
      <c r="AF4115" s="246"/>
      <c r="AG4115" s="246"/>
      <c r="AH4115" s="246"/>
      <c r="AI4115" s="246"/>
      <c r="AJ4115" s="246"/>
      <c r="AK4115" s="246"/>
      <c r="AL4115" s="246"/>
    </row>
    <row r="4116" spans="3:38" s="47" customFormat="1" ht="38.25" customHeight="1" x14ac:dyDescent="0.25">
      <c r="C4116" s="243"/>
      <c r="H4116" s="243"/>
      <c r="L4116" s="282"/>
      <c r="M4116" s="243"/>
      <c r="O4116" s="243"/>
      <c r="P4116" s="246"/>
      <c r="Q4116" s="246"/>
      <c r="R4116" s="246"/>
      <c r="S4116" s="246"/>
      <c r="T4116" s="246"/>
      <c r="U4116" s="246"/>
      <c r="V4116" s="246"/>
      <c r="W4116" s="246"/>
      <c r="X4116" s="246"/>
      <c r="Y4116" s="246"/>
      <c r="Z4116" s="246"/>
      <c r="AA4116" s="246"/>
      <c r="AB4116" s="246"/>
      <c r="AC4116" s="246"/>
      <c r="AD4116" s="246"/>
      <c r="AE4116" s="246"/>
      <c r="AF4116" s="246"/>
      <c r="AG4116" s="246"/>
      <c r="AH4116" s="246"/>
      <c r="AI4116" s="246"/>
      <c r="AJ4116" s="246"/>
      <c r="AK4116" s="246"/>
      <c r="AL4116" s="246"/>
    </row>
    <row r="4117" spans="3:38" s="47" customFormat="1" ht="38.25" customHeight="1" x14ac:dyDescent="0.25">
      <c r="C4117" s="243"/>
      <c r="H4117" s="243"/>
      <c r="L4117" s="282"/>
      <c r="M4117" s="243"/>
      <c r="O4117" s="243"/>
      <c r="P4117" s="246"/>
      <c r="Q4117" s="246"/>
      <c r="R4117" s="246"/>
      <c r="S4117" s="246"/>
      <c r="T4117" s="246"/>
      <c r="U4117" s="246"/>
      <c r="V4117" s="246"/>
      <c r="W4117" s="246"/>
      <c r="X4117" s="246"/>
      <c r="Y4117" s="246"/>
      <c r="Z4117" s="246"/>
      <c r="AA4117" s="246"/>
      <c r="AB4117" s="246"/>
      <c r="AC4117" s="246"/>
      <c r="AD4117" s="246"/>
      <c r="AE4117" s="246"/>
      <c r="AF4117" s="246"/>
      <c r="AG4117" s="246"/>
      <c r="AH4117" s="246"/>
      <c r="AI4117" s="246"/>
      <c r="AJ4117" s="246"/>
      <c r="AK4117" s="246"/>
      <c r="AL4117" s="246"/>
    </row>
    <row r="4118" spans="3:38" s="47" customFormat="1" ht="38.25" customHeight="1" x14ac:dyDescent="0.25">
      <c r="C4118" s="243"/>
      <c r="H4118" s="243"/>
      <c r="L4118" s="282"/>
      <c r="M4118" s="243"/>
      <c r="O4118" s="243"/>
      <c r="P4118" s="246"/>
      <c r="Q4118" s="246"/>
      <c r="R4118" s="246"/>
      <c r="S4118" s="246"/>
      <c r="T4118" s="246"/>
      <c r="U4118" s="246"/>
      <c r="V4118" s="246"/>
      <c r="W4118" s="246"/>
      <c r="X4118" s="246"/>
      <c r="Y4118" s="246"/>
      <c r="Z4118" s="246"/>
      <c r="AA4118" s="246"/>
      <c r="AB4118" s="246"/>
      <c r="AC4118" s="246"/>
      <c r="AD4118" s="246"/>
      <c r="AE4118" s="246"/>
      <c r="AF4118" s="246"/>
      <c r="AG4118" s="246"/>
      <c r="AH4118" s="246"/>
      <c r="AI4118" s="246"/>
      <c r="AJ4118" s="246"/>
      <c r="AK4118" s="246"/>
      <c r="AL4118" s="246"/>
    </row>
    <row r="4119" spans="3:38" s="47" customFormat="1" ht="38.25" customHeight="1" x14ac:dyDescent="0.25">
      <c r="C4119" s="243"/>
      <c r="H4119" s="243"/>
      <c r="L4119" s="282"/>
      <c r="M4119" s="243"/>
      <c r="O4119" s="243"/>
      <c r="P4119" s="246"/>
      <c r="Q4119" s="246"/>
      <c r="R4119" s="246"/>
      <c r="S4119" s="246"/>
      <c r="T4119" s="246"/>
      <c r="U4119" s="246"/>
      <c r="V4119" s="246"/>
      <c r="W4119" s="246"/>
      <c r="X4119" s="246"/>
      <c r="Y4119" s="246"/>
      <c r="Z4119" s="246"/>
      <c r="AA4119" s="246"/>
      <c r="AB4119" s="246"/>
      <c r="AC4119" s="246"/>
      <c r="AD4119" s="246"/>
      <c r="AE4119" s="246"/>
      <c r="AF4119" s="246"/>
      <c r="AG4119" s="246"/>
      <c r="AH4119" s="246"/>
      <c r="AI4119" s="246"/>
      <c r="AJ4119" s="246"/>
      <c r="AK4119" s="246"/>
      <c r="AL4119" s="246"/>
    </row>
    <row r="4120" spans="3:38" s="47" customFormat="1" ht="38.25" customHeight="1" x14ac:dyDescent="0.25">
      <c r="C4120" s="243"/>
      <c r="H4120" s="243"/>
      <c r="L4120" s="282"/>
      <c r="M4120" s="243"/>
      <c r="O4120" s="243"/>
      <c r="P4120" s="246"/>
      <c r="Q4120" s="246"/>
      <c r="R4120" s="246"/>
      <c r="S4120" s="246"/>
      <c r="T4120" s="246"/>
      <c r="U4120" s="246"/>
      <c r="V4120" s="246"/>
      <c r="W4120" s="246"/>
      <c r="X4120" s="246"/>
      <c r="Y4120" s="246"/>
      <c r="Z4120" s="246"/>
      <c r="AA4120" s="246"/>
      <c r="AB4120" s="246"/>
      <c r="AC4120" s="246"/>
      <c r="AD4120" s="246"/>
      <c r="AE4120" s="246"/>
      <c r="AF4120" s="246"/>
      <c r="AG4120" s="246"/>
      <c r="AH4120" s="246"/>
      <c r="AI4120" s="246"/>
      <c r="AJ4120" s="246"/>
      <c r="AK4120" s="246"/>
      <c r="AL4120" s="246"/>
    </row>
    <row r="4121" spans="3:38" s="47" customFormat="1" ht="38.25" customHeight="1" x14ac:dyDescent="0.25">
      <c r="C4121" s="243"/>
      <c r="H4121" s="243"/>
      <c r="L4121" s="282"/>
      <c r="M4121" s="243"/>
      <c r="O4121" s="243"/>
      <c r="P4121" s="246"/>
      <c r="Q4121" s="246"/>
      <c r="R4121" s="246"/>
      <c r="S4121" s="246"/>
      <c r="T4121" s="246"/>
      <c r="U4121" s="246"/>
      <c r="V4121" s="246"/>
      <c r="W4121" s="246"/>
      <c r="X4121" s="246"/>
      <c r="Y4121" s="246"/>
      <c r="Z4121" s="246"/>
      <c r="AA4121" s="246"/>
      <c r="AB4121" s="246"/>
      <c r="AC4121" s="246"/>
      <c r="AD4121" s="246"/>
      <c r="AE4121" s="246"/>
      <c r="AF4121" s="246"/>
      <c r="AG4121" s="246"/>
      <c r="AH4121" s="246"/>
      <c r="AI4121" s="246"/>
      <c r="AJ4121" s="246"/>
      <c r="AK4121" s="246"/>
      <c r="AL4121" s="246"/>
    </row>
    <row r="4122" spans="3:38" s="47" customFormat="1" ht="38.25" customHeight="1" x14ac:dyDescent="0.25">
      <c r="C4122" s="243"/>
      <c r="H4122" s="243"/>
      <c r="L4122" s="282"/>
      <c r="M4122" s="243"/>
      <c r="O4122" s="243"/>
      <c r="P4122" s="246"/>
      <c r="Q4122" s="246"/>
      <c r="R4122" s="246"/>
      <c r="S4122" s="246"/>
      <c r="T4122" s="246"/>
      <c r="U4122" s="246"/>
      <c r="V4122" s="246"/>
      <c r="W4122" s="246"/>
      <c r="X4122" s="246"/>
      <c r="Y4122" s="246"/>
      <c r="Z4122" s="246"/>
      <c r="AA4122" s="246"/>
      <c r="AB4122" s="246"/>
      <c r="AC4122" s="246"/>
      <c r="AD4122" s="246"/>
      <c r="AE4122" s="246"/>
      <c r="AF4122" s="246"/>
      <c r="AG4122" s="246"/>
      <c r="AH4122" s="246"/>
      <c r="AI4122" s="246"/>
      <c r="AJ4122" s="246"/>
      <c r="AK4122" s="246"/>
      <c r="AL4122" s="246"/>
    </row>
    <row r="4123" spans="3:38" s="47" customFormat="1" ht="38.25" customHeight="1" x14ac:dyDescent="0.25">
      <c r="C4123" s="243"/>
      <c r="H4123" s="243"/>
      <c r="L4123" s="282"/>
      <c r="M4123" s="243"/>
      <c r="O4123" s="243"/>
      <c r="P4123" s="246"/>
      <c r="Q4123" s="246"/>
      <c r="R4123" s="246"/>
      <c r="S4123" s="246"/>
      <c r="T4123" s="246"/>
      <c r="U4123" s="246"/>
      <c r="V4123" s="246"/>
      <c r="W4123" s="246"/>
      <c r="X4123" s="246"/>
      <c r="Y4123" s="246"/>
      <c r="Z4123" s="246"/>
      <c r="AA4123" s="246"/>
      <c r="AB4123" s="246"/>
      <c r="AC4123" s="246"/>
      <c r="AD4123" s="246"/>
      <c r="AE4123" s="246"/>
      <c r="AF4123" s="246"/>
      <c r="AG4123" s="246"/>
      <c r="AH4123" s="246"/>
      <c r="AI4123" s="246"/>
      <c r="AJ4123" s="246"/>
      <c r="AK4123" s="246"/>
      <c r="AL4123" s="246"/>
    </row>
    <row r="4124" spans="3:38" s="47" customFormat="1" ht="38.25" customHeight="1" x14ac:dyDescent="0.25">
      <c r="C4124" s="243"/>
      <c r="H4124" s="243"/>
      <c r="L4124" s="282"/>
      <c r="M4124" s="243"/>
      <c r="O4124" s="243"/>
      <c r="P4124" s="246"/>
      <c r="Q4124" s="246"/>
      <c r="R4124" s="246"/>
      <c r="S4124" s="246"/>
      <c r="T4124" s="246"/>
      <c r="U4124" s="246"/>
      <c r="V4124" s="246"/>
      <c r="W4124" s="246"/>
      <c r="X4124" s="246"/>
      <c r="Y4124" s="246"/>
      <c r="Z4124" s="246"/>
      <c r="AA4124" s="246"/>
      <c r="AB4124" s="246"/>
      <c r="AC4124" s="246"/>
      <c r="AD4124" s="246"/>
      <c r="AE4124" s="246"/>
      <c r="AF4124" s="246"/>
      <c r="AG4124" s="246"/>
      <c r="AH4124" s="246"/>
      <c r="AI4124" s="246"/>
      <c r="AJ4124" s="246"/>
      <c r="AK4124" s="246"/>
      <c r="AL4124" s="246"/>
    </row>
    <row r="4125" spans="3:38" s="47" customFormat="1" ht="38.25" customHeight="1" x14ac:dyDescent="0.25">
      <c r="C4125" s="243"/>
      <c r="H4125" s="243"/>
      <c r="L4125" s="282"/>
      <c r="M4125" s="243"/>
      <c r="O4125" s="243"/>
      <c r="P4125" s="246"/>
      <c r="Q4125" s="246"/>
      <c r="R4125" s="246"/>
      <c r="S4125" s="246"/>
      <c r="T4125" s="246"/>
      <c r="U4125" s="246"/>
      <c r="V4125" s="246"/>
      <c r="W4125" s="246"/>
      <c r="X4125" s="246"/>
      <c r="Y4125" s="246"/>
      <c r="Z4125" s="246"/>
      <c r="AA4125" s="246"/>
      <c r="AB4125" s="246"/>
      <c r="AC4125" s="246"/>
      <c r="AD4125" s="246"/>
      <c r="AE4125" s="246"/>
      <c r="AF4125" s="246"/>
      <c r="AG4125" s="246"/>
      <c r="AH4125" s="246"/>
      <c r="AI4125" s="246"/>
      <c r="AJ4125" s="246"/>
      <c r="AK4125" s="246"/>
      <c r="AL4125" s="246"/>
    </row>
    <row r="4126" spans="3:38" s="47" customFormat="1" ht="38.25" customHeight="1" x14ac:dyDescent="0.25">
      <c r="C4126" s="243"/>
      <c r="H4126" s="243"/>
      <c r="L4126" s="282"/>
      <c r="M4126" s="243"/>
      <c r="O4126" s="243"/>
      <c r="P4126" s="246"/>
      <c r="Q4126" s="246"/>
      <c r="R4126" s="246"/>
      <c r="S4126" s="246"/>
      <c r="T4126" s="246"/>
      <c r="U4126" s="246"/>
      <c r="V4126" s="246"/>
      <c r="W4126" s="246"/>
      <c r="X4126" s="246"/>
      <c r="Y4126" s="246"/>
      <c r="Z4126" s="246"/>
      <c r="AA4126" s="246"/>
      <c r="AB4126" s="246"/>
      <c r="AC4126" s="246"/>
      <c r="AD4126" s="246"/>
      <c r="AE4126" s="246"/>
      <c r="AF4126" s="246"/>
      <c r="AG4126" s="246"/>
      <c r="AH4126" s="246"/>
      <c r="AI4126" s="246"/>
      <c r="AJ4126" s="246"/>
      <c r="AK4126" s="246"/>
      <c r="AL4126" s="246"/>
    </row>
    <row r="4127" spans="3:38" s="47" customFormat="1" ht="38.25" customHeight="1" x14ac:dyDescent="0.25">
      <c r="C4127" s="243"/>
      <c r="H4127" s="243"/>
      <c r="L4127" s="282"/>
      <c r="M4127" s="243"/>
      <c r="O4127" s="243"/>
      <c r="P4127" s="246"/>
      <c r="Q4127" s="246"/>
      <c r="R4127" s="246"/>
      <c r="S4127" s="246"/>
      <c r="T4127" s="246"/>
      <c r="U4127" s="246"/>
      <c r="V4127" s="246"/>
      <c r="W4127" s="246"/>
      <c r="X4127" s="246"/>
      <c r="Y4127" s="246"/>
      <c r="Z4127" s="246"/>
      <c r="AA4127" s="246"/>
      <c r="AB4127" s="246"/>
      <c r="AC4127" s="246"/>
      <c r="AD4127" s="246"/>
      <c r="AE4127" s="246"/>
      <c r="AF4127" s="246"/>
      <c r="AG4127" s="246"/>
      <c r="AH4127" s="246"/>
      <c r="AI4127" s="246"/>
      <c r="AJ4127" s="246"/>
      <c r="AK4127" s="246"/>
      <c r="AL4127" s="246"/>
    </row>
    <row r="4128" spans="3:38" s="47" customFormat="1" ht="38.25" customHeight="1" x14ac:dyDescent="0.25">
      <c r="C4128" s="243"/>
      <c r="H4128" s="243"/>
      <c r="L4128" s="282"/>
      <c r="M4128" s="243"/>
      <c r="O4128" s="243"/>
      <c r="P4128" s="246"/>
      <c r="Q4128" s="246"/>
      <c r="R4128" s="246"/>
      <c r="S4128" s="246"/>
      <c r="T4128" s="246"/>
      <c r="U4128" s="246"/>
      <c r="V4128" s="246"/>
      <c r="W4128" s="246"/>
      <c r="X4128" s="246"/>
      <c r="Y4128" s="246"/>
      <c r="Z4128" s="246"/>
      <c r="AA4128" s="246"/>
      <c r="AB4128" s="246"/>
      <c r="AC4128" s="246"/>
      <c r="AD4128" s="246"/>
      <c r="AE4128" s="246"/>
      <c r="AF4128" s="246"/>
      <c r="AG4128" s="246"/>
      <c r="AH4128" s="246"/>
      <c r="AI4128" s="246"/>
      <c r="AJ4128" s="246"/>
      <c r="AK4128" s="246"/>
      <c r="AL4128" s="246"/>
    </row>
    <row r="4129" spans="3:38" s="47" customFormat="1" ht="38.25" customHeight="1" x14ac:dyDescent="0.25">
      <c r="C4129" s="243"/>
      <c r="H4129" s="243"/>
      <c r="L4129" s="282"/>
      <c r="M4129" s="243"/>
      <c r="O4129" s="243"/>
      <c r="P4129" s="246"/>
      <c r="Q4129" s="246"/>
      <c r="R4129" s="246"/>
      <c r="S4129" s="246"/>
      <c r="T4129" s="246"/>
      <c r="U4129" s="246"/>
      <c r="V4129" s="246"/>
      <c r="W4129" s="246"/>
      <c r="X4129" s="246"/>
      <c r="Y4129" s="246"/>
      <c r="Z4129" s="246"/>
      <c r="AA4129" s="246"/>
      <c r="AB4129" s="246"/>
      <c r="AC4129" s="246"/>
      <c r="AD4129" s="246"/>
      <c r="AE4129" s="246"/>
      <c r="AF4129" s="246"/>
      <c r="AG4129" s="246"/>
      <c r="AH4129" s="246"/>
      <c r="AI4129" s="246"/>
      <c r="AJ4129" s="246"/>
      <c r="AK4129" s="246"/>
      <c r="AL4129" s="246"/>
    </row>
    <row r="4130" spans="3:38" s="47" customFormat="1" ht="38.25" customHeight="1" x14ac:dyDescent="0.25">
      <c r="C4130" s="243"/>
      <c r="H4130" s="243"/>
      <c r="L4130" s="282"/>
      <c r="M4130" s="243"/>
      <c r="O4130" s="243"/>
      <c r="P4130" s="246"/>
      <c r="Q4130" s="246"/>
      <c r="R4130" s="246"/>
      <c r="S4130" s="246"/>
      <c r="T4130" s="246"/>
      <c r="U4130" s="246"/>
      <c r="V4130" s="246"/>
      <c r="W4130" s="246"/>
      <c r="X4130" s="246"/>
      <c r="Y4130" s="246"/>
      <c r="Z4130" s="246"/>
      <c r="AA4130" s="246"/>
      <c r="AB4130" s="246"/>
      <c r="AC4130" s="246"/>
      <c r="AD4130" s="246"/>
      <c r="AE4130" s="246"/>
      <c r="AF4130" s="246"/>
      <c r="AG4130" s="246"/>
      <c r="AH4130" s="246"/>
      <c r="AI4130" s="246"/>
      <c r="AJ4130" s="246"/>
      <c r="AK4130" s="246"/>
      <c r="AL4130" s="246"/>
    </row>
    <row r="4131" spans="3:38" s="47" customFormat="1" ht="38.25" customHeight="1" x14ac:dyDescent="0.25">
      <c r="C4131" s="243"/>
      <c r="H4131" s="243"/>
      <c r="L4131" s="282"/>
      <c r="M4131" s="243"/>
      <c r="O4131" s="243"/>
      <c r="P4131" s="246"/>
      <c r="Q4131" s="246"/>
      <c r="R4131" s="246"/>
      <c r="S4131" s="246"/>
      <c r="T4131" s="246"/>
      <c r="U4131" s="246"/>
      <c r="V4131" s="246"/>
      <c r="W4131" s="246"/>
      <c r="X4131" s="246"/>
      <c r="Y4131" s="246"/>
      <c r="Z4131" s="246"/>
      <c r="AA4131" s="246"/>
      <c r="AB4131" s="246"/>
      <c r="AC4131" s="246"/>
      <c r="AD4131" s="246"/>
      <c r="AE4131" s="246"/>
      <c r="AF4131" s="246"/>
      <c r="AG4131" s="246"/>
      <c r="AH4131" s="246"/>
      <c r="AI4131" s="246"/>
      <c r="AJ4131" s="246"/>
      <c r="AK4131" s="246"/>
      <c r="AL4131" s="246"/>
    </row>
    <row r="4132" spans="3:38" s="47" customFormat="1" ht="38.25" customHeight="1" x14ac:dyDescent="0.25">
      <c r="C4132" s="243"/>
      <c r="H4132" s="243"/>
      <c r="L4132" s="282"/>
      <c r="M4132" s="243"/>
      <c r="O4132" s="243"/>
      <c r="P4132" s="246"/>
      <c r="Q4132" s="246"/>
      <c r="R4132" s="246"/>
      <c r="S4132" s="246"/>
      <c r="T4132" s="246"/>
      <c r="U4132" s="246"/>
      <c r="V4132" s="246"/>
      <c r="W4132" s="246"/>
      <c r="X4132" s="246"/>
      <c r="Y4132" s="246"/>
      <c r="Z4132" s="246"/>
      <c r="AA4132" s="246"/>
      <c r="AB4132" s="246"/>
      <c r="AC4132" s="246"/>
      <c r="AD4132" s="246"/>
      <c r="AE4132" s="246"/>
      <c r="AF4132" s="246"/>
      <c r="AG4132" s="246"/>
      <c r="AH4132" s="246"/>
      <c r="AI4132" s="246"/>
      <c r="AJ4132" s="246"/>
      <c r="AK4132" s="246"/>
      <c r="AL4132" s="246"/>
    </row>
    <row r="4133" spans="3:38" s="47" customFormat="1" ht="38.25" customHeight="1" x14ac:dyDescent="0.25">
      <c r="C4133" s="243"/>
      <c r="H4133" s="243"/>
      <c r="L4133" s="282"/>
      <c r="M4133" s="243"/>
      <c r="O4133" s="243"/>
      <c r="P4133" s="246"/>
      <c r="Q4133" s="246"/>
      <c r="R4133" s="246"/>
      <c r="S4133" s="246"/>
      <c r="T4133" s="246"/>
      <c r="U4133" s="246"/>
      <c r="V4133" s="246"/>
      <c r="W4133" s="246"/>
      <c r="X4133" s="246"/>
      <c r="Y4133" s="246"/>
      <c r="Z4133" s="246"/>
      <c r="AA4133" s="246"/>
      <c r="AB4133" s="246"/>
      <c r="AC4133" s="246"/>
      <c r="AD4133" s="246"/>
      <c r="AE4133" s="246"/>
      <c r="AF4133" s="246"/>
      <c r="AG4133" s="246"/>
      <c r="AH4133" s="246"/>
      <c r="AI4133" s="246"/>
      <c r="AJ4133" s="246"/>
      <c r="AK4133" s="246"/>
      <c r="AL4133" s="246"/>
    </row>
    <row r="4134" spans="3:38" s="47" customFormat="1" ht="38.25" customHeight="1" x14ac:dyDescent="0.25">
      <c r="C4134" s="243"/>
      <c r="H4134" s="243"/>
      <c r="L4134" s="282"/>
      <c r="M4134" s="243"/>
      <c r="O4134" s="243"/>
      <c r="P4134" s="246"/>
      <c r="Q4134" s="246"/>
      <c r="R4134" s="246"/>
      <c r="S4134" s="246"/>
      <c r="T4134" s="246"/>
      <c r="U4134" s="246"/>
      <c r="V4134" s="246"/>
      <c r="W4134" s="246"/>
      <c r="X4134" s="246"/>
      <c r="Y4134" s="246"/>
      <c r="Z4134" s="246"/>
      <c r="AA4134" s="246"/>
      <c r="AB4134" s="246"/>
      <c r="AC4134" s="246"/>
      <c r="AD4134" s="246"/>
      <c r="AE4134" s="246"/>
      <c r="AF4134" s="246"/>
      <c r="AG4134" s="246"/>
      <c r="AH4134" s="246"/>
      <c r="AI4134" s="246"/>
      <c r="AJ4134" s="246"/>
      <c r="AK4134" s="246"/>
      <c r="AL4134" s="246"/>
    </row>
    <row r="4135" spans="3:38" s="47" customFormat="1" ht="38.25" customHeight="1" x14ac:dyDescent="0.25">
      <c r="C4135" s="243"/>
      <c r="H4135" s="243"/>
      <c r="L4135" s="282"/>
      <c r="M4135" s="243"/>
      <c r="O4135" s="243"/>
      <c r="P4135" s="246"/>
      <c r="Q4135" s="246"/>
      <c r="R4135" s="246"/>
      <c r="S4135" s="246"/>
      <c r="T4135" s="246"/>
      <c r="U4135" s="246"/>
      <c r="V4135" s="246"/>
      <c r="W4135" s="246"/>
      <c r="X4135" s="246"/>
      <c r="Y4135" s="246"/>
      <c r="Z4135" s="246"/>
      <c r="AA4135" s="246"/>
      <c r="AB4135" s="246"/>
      <c r="AC4135" s="246"/>
      <c r="AD4135" s="246"/>
      <c r="AE4135" s="246"/>
      <c r="AF4135" s="246"/>
      <c r="AG4135" s="246"/>
      <c r="AH4135" s="246"/>
      <c r="AI4135" s="246"/>
      <c r="AJ4135" s="246"/>
      <c r="AK4135" s="246"/>
      <c r="AL4135" s="246"/>
    </row>
    <row r="4136" spans="3:38" s="47" customFormat="1" ht="38.25" customHeight="1" x14ac:dyDescent="0.25">
      <c r="C4136" s="243"/>
      <c r="H4136" s="243"/>
      <c r="L4136" s="282"/>
      <c r="M4136" s="243"/>
      <c r="O4136" s="243"/>
      <c r="P4136" s="246"/>
      <c r="Q4136" s="246"/>
      <c r="R4136" s="246"/>
      <c r="S4136" s="246"/>
      <c r="T4136" s="246"/>
      <c r="U4136" s="246"/>
      <c r="V4136" s="246"/>
      <c r="W4136" s="246"/>
      <c r="X4136" s="246"/>
      <c r="Y4136" s="246"/>
      <c r="Z4136" s="246"/>
      <c r="AA4136" s="246"/>
      <c r="AB4136" s="246"/>
      <c r="AC4136" s="246"/>
      <c r="AD4136" s="246"/>
      <c r="AE4136" s="246"/>
      <c r="AF4136" s="246"/>
      <c r="AG4136" s="246"/>
      <c r="AH4136" s="246"/>
      <c r="AI4136" s="246"/>
      <c r="AJ4136" s="246"/>
      <c r="AK4136" s="246"/>
      <c r="AL4136" s="246"/>
    </row>
    <row r="4137" spans="3:38" s="47" customFormat="1" ht="38.25" customHeight="1" x14ac:dyDescent="0.25">
      <c r="C4137" s="243"/>
      <c r="H4137" s="243"/>
      <c r="L4137" s="282"/>
      <c r="M4137" s="243"/>
      <c r="O4137" s="243"/>
      <c r="P4137" s="246"/>
      <c r="Q4137" s="246"/>
      <c r="R4137" s="246"/>
      <c r="S4137" s="246"/>
      <c r="T4137" s="246"/>
      <c r="U4137" s="246"/>
      <c r="V4137" s="246"/>
      <c r="W4137" s="246"/>
      <c r="X4137" s="246"/>
      <c r="Y4137" s="246"/>
      <c r="Z4137" s="246"/>
      <c r="AA4137" s="246"/>
      <c r="AB4137" s="246"/>
      <c r="AC4137" s="246"/>
      <c r="AD4137" s="246"/>
      <c r="AE4137" s="246"/>
      <c r="AF4137" s="246"/>
      <c r="AG4137" s="246"/>
      <c r="AH4137" s="246"/>
      <c r="AI4137" s="246"/>
      <c r="AJ4137" s="246"/>
      <c r="AK4137" s="246"/>
      <c r="AL4137" s="246"/>
    </row>
    <row r="4138" spans="3:38" s="47" customFormat="1" ht="38.25" customHeight="1" x14ac:dyDescent="0.25">
      <c r="C4138" s="243"/>
      <c r="H4138" s="243"/>
      <c r="L4138" s="282"/>
      <c r="M4138" s="243"/>
      <c r="O4138" s="243"/>
      <c r="P4138" s="246"/>
      <c r="Q4138" s="246"/>
      <c r="R4138" s="246"/>
      <c r="S4138" s="246"/>
      <c r="T4138" s="246"/>
      <c r="U4138" s="246"/>
      <c r="V4138" s="246"/>
      <c r="W4138" s="246"/>
      <c r="X4138" s="246"/>
      <c r="Y4138" s="246"/>
      <c r="Z4138" s="246"/>
      <c r="AA4138" s="246"/>
      <c r="AB4138" s="246"/>
      <c r="AC4138" s="246"/>
      <c r="AD4138" s="246"/>
      <c r="AE4138" s="246"/>
      <c r="AF4138" s="246"/>
      <c r="AG4138" s="246"/>
      <c r="AH4138" s="246"/>
      <c r="AI4138" s="246"/>
      <c r="AJ4138" s="246"/>
      <c r="AK4138" s="246"/>
      <c r="AL4138" s="246"/>
    </row>
    <row r="4139" spans="3:38" s="47" customFormat="1" ht="38.25" customHeight="1" x14ac:dyDescent="0.25">
      <c r="C4139" s="243"/>
      <c r="H4139" s="243"/>
      <c r="L4139" s="282"/>
      <c r="M4139" s="243"/>
      <c r="O4139" s="243"/>
      <c r="P4139" s="246"/>
      <c r="Q4139" s="246"/>
      <c r="R4139" s="246"/>
      <c r="S4139" s="246"/>
      <c r="T4139" s="246"/>
      <c r="U4139" s="246"/>
      <c r="V4139" s="246"/>
      <c r="W4139" s="246"/>
      <c r="X4139" s="246"/>
      <c r="Y4139" s="246"/>
      <c r="Z4139" s="246"/>
      <c r="AA4139" s="246"/>
      <c r="AB4139" s="246"/>
      <c r="AC4139" s="246"/>
      <c r="AD4139" s="246"/>
      <c r="AE4139" s="246"/>
      <c r="AF4139" s="246"/>
      <c r="AG4139" s="246"/>
      <c r="AH4139" s="246"/>
      <c r="AI4139" s="246"/>
      <c r="AJ4139" s="246"/>
      <c r="AK4139" s="246"/>
      <c r="AL4139" s="246"/>
    </row>
    <row r="4140" spans="3:38" s="47" customFormat="1" ht="38.25" customHeight="1" x14ac:dyDescent="0.25">
      <c r="C4140" s="243"/>
      <c r="H4140" s="243"/>
      <c r="L4140" s="282"/>
      <c r="M4140" s="243"/>
      <c r="O4140" s="243"/>
      <c r="P4140" s="246"/>
      <c r="Q4140" s="246"/>
      <c r="R4140" s="246"/>
      <c r="S4140" s="246"/>
      <c r="T4140" s="246"/>
      <c r="U4140" s="246"/>
      <c r="V4140" s="246"/>
      <c r="W4140" s="246"/>
      <c r="X4140" s="246"/>
      <c r="Y4140" s="246"/>
      <c r="Z4140" s="246"/>
      <c r="AA4140" s="246"/>
      <c r="AB4140" s="246"/>
      <c r="AC4140" s="246"/>
      <c r="AD4140" s="246"/>
      <c r="AE4140" s="246"/>
      <c r="AF4140" s="246"/>
      <c r="AG4140" s="246"/>
      <c r="AH4140" s="246"/>
      <c r="AI4140" s="246"/>
      <c r="AJ4140" s="246"/>
      <c r="AK4140" s="246"/>
      <c r="AL4140" s="246"/>
    </row>
    <row r="4141" spans="3:38" s="47" customFormat="1" ht="38.25" customHeight="1" x14ac:dyDescent="0.25">
      <c r="C4141" s="243"/>
      <c r="H4141" s="243"/>
      <c r="L4141" s="282"/>
      <c r="M4141" s="243"/>
      <c r="O4141" s="243"/>
      <c r="P4141" s="246"/>
      <c r="Q4141" s="246"/>
      <c r="R4141" s="246"/>
      <c r="S4141" s="246"/>
      <c r="T4141" s="246"/>
      <c r="U4141" s="246"/>
      <c r="V4141" s="246"/>
      <c r="W4141" s="246"/>
      <c r="X4141" s="246"/>
      <c r="Y4141" s="246"/>
      <c r="Z4141" s="246"/>
      <c r="AA4141" s="246"/>
      <c r="AB4141" s="246"/>
      <c r="AC4141" s="246"/>
      <c r="AD4141" s="246"/>
      <c r="AE4141" s="246"/>
      <c r="AF4141" s="246"/>
      <c r="AG4141" s="246"/>
      <c r="AH4141" s="246"/>
      <c r="AI4141" s="246"/>
      <c r="AJ4141" s="246"/>
      <c r="AK4141" s="246"/>
      <c r="AL4141" s="246"/>
    </row>
    <row r="4142" spans="3:38" s="47" customFormat="1" ht="38.25" customHeight="1" x14ac:dyDescent="0.25">
      <c r="C4142" s="243"/>
      <c r="H4142" s="243"/>
      <c r="L4142" s="282"/>
      <c r="M4142" s="243"/>
      <c r="O4142" s="243"/>
      <c r="P4142" s="246"/>
      <c r="Q4142" s="246"/>
      <c r="R4142" s="246"/>
      <c r="S4142" s="246"/>
      <c r="T4142" s="246"/>
      <c r="U4142" s="246"/>
      <c r="V4142" s="246"/>
      <c r="W4142" s="246"/>
      <c r="X4142" s="246"/>
      <c r="Y4142" s="246"/>
      <c r="Z4142" s="246"/>
      <c r="AA4142" s="246"/>
      <c r="AB4142" s="246"/>
      <c r="AC4142" s="246"/>
      <c r="AD4142" s="246"/>
      <c r="AE4142" s="246"/>
      <c r="AF4142" s="246"/>
      <c r="AG4142" s="246"/>
      <c r="AH4142" s="246"/>
      <c r="AI4142" s="246"/>
      <c r="AJ4142" s="246"/>
      <c r="AK4142" s="246"/>
      <c r="AL4142" s="246"/>
    </row>
    <row r="4143" spans="3:38" s="47" customFormat="1" ht="38.25" customHeight="1" x14ac:dyDescent="0.25">
      <c r="C4143" s="243"/>
      <c r="H4143" s="243"/>
      <c r="L4143" s="282"/>
      <c r="M4143" s="243"/>
      <c r="O4143" s="243"/>
      <c r="P4143" s="246"/>
      <c r="Q4143" s="246"/>
      <c r="R4143" s="246"/>
      <c r="S4143" s="246"/>
      <c r="T4143" s="246"/>
      <c r="U4143" s="246"/>
      <c r="V4143" s="246"/>
      <c r="W4143" s="246"/>
      <c r="X4143" s="246"/>
      <c r="Y4143" s="246"/>
      <c r="Z4143" s="246"/>
      <c r="AA4143" s="246"/>
      <c r="AB4143" s="246"/>
      <c r="AC4143" s="246"/>
      <c r="AD4143" s="246"/>
      <c r="AE4143" s="246"/>
      <c r="AF4143" s="246"/>
      <c r="AG4143" s="246"/>
      <c r="AH4143" s="246"/>
      <c r="AI4143" s="246"/>
      <c r="AJ4143" s="246"/>
      <c r="AK4143" s="246"/>
      <c r="AL4143" s="246"/>
    </row>
    <row r="4144" spans="3:38" s="47" customFormat="1" ht="38.25" customHeight="1" x14ac:dyDescent="0.25">
      <c r="C4144" s="243"/>
      <c r="H4144" s="243"/>
      <c r="L4144" s="282"/>
      <c r="M4144" s="243"/>
      <c r="O4144" s="243"/>
      <c r="P4144" s="246"/>
      <c r="Q4144" s="246"/>
      <c r="R4144" s="246"/>
      <c r="S4144" s="246"/>
      <c r="T4144" s="246"/>
      <c r="U4144" s="246"/>
      <c r="V4144" s="246"/>
      <c r="W4144" s="246"/>
      <c r="X4144" s="246"/>
      <c r="Y4144" s="246"/>
      <c r="Z4144" s="246"/>
      <c r="AA4144" s="246"/>
      <c r="AB4144" s="246"/>
      <c r="AC4144" s="246"/>
      <c r="AD4144" s="246"/>
      <c r="AE4144" s="246"/>
      <c r="AF4144" s="246"/>
      <c r="AG4144" s="246"/>
      <c r="AH4144" s="246"/>
      <c r="AI4144" s="246"/>
      <c r="AJ4144" s="246"/>
      <c r="AK4144" s="246"/>
      <c r="AL4144" s="246"/>
    </row>
    <row r="4145" spans="3:38" s="47" customFormat="1" ht="38.25" customHeight="1" x14ac:dyDescent="0.25">
      <c r="C4145" s="243"/>
      <c r="H4145" s="243"/>
      <c r="L4145" s="282"/>
      <c r="M4145" s="243"/>
      <c r="O4145" s="243"/>
      <c r="P4145" s="246"/>
      <c r="Q4145" s="246"/>
      <c r="R4145" s="246"/>
      <c r="S4145" s="246"/>
      <c r="T4145" s="246"/>
      <c r="U4145" s="246"/>
      <c r="V4145" s="246"/>
      <c r="W4145" s="246"/>
      <c r="X4145" s="246"/>
      <c r="Y4145" s="246"/>
      <c r="Z4145" s="246"/>
      <c r="AA4145" s="246"/>
      <c r="AB4145" s="246"/>
      <c r="AC4145" s="246"/>
      <c r="AD4145" s="246"/>
      <c r="AE4145" s="246"/>
      <c r="AF4145" s="246"/>
      <c r="AG4145" s="246"/>
      <c r="AH4145" s="246"/>
      <c r="AI4145" s="246"/>
      <c r="AJ4145" s="246"/>
      <c r="AK4145" s="246"/>
      <c r="AL4145" s="246"/>
    </row>
    <row r="4146" spans="3:38" s="47" customFormat="1" ht="38.25" customHeight="1" x14ac:dyDescent="0.25">
      <c r="C4146" s="243"/>
      <c r="H4146" s="243"/>
      <c r="L4146" s="282"/>
      <c r="M4146" s="243"/>
      <c r="O4146" s="243"/>
      <c r="P4146" s="246"/>
      <c r="Q4146" s="246"/>
      <c r="R4146" s="246"/>
      <c r="S4146" s="246"/>
      <c r="T4146" s="246"/>
      <c r="U4146" s="246"/>
      <c r="V4146" s="246"/>
      <c r="W4146" s="246"/>
      <c r="X4146" s="246"/>
      <c r="Y4146" s="246"/>
      <c r="Z4146" s="246"/>
      <c r="AA4146" s="246"/>
      <c r="AB4146" s="246"/>
      <c r="AC4146" s="246"/>
      <c r="AD4146" s="246"/>
      <c r="AE4146" s="246"/>
      <c r="AF4146" s="246"/>
      <c r="AG4146" s="246"/>
      <c r="AH4146" s="246"/>
      <c r="AI4146" s="246"/>
      <c r="AJ4146" s="246"/>
      <c r="AK4146" s="246"/>
      <c r="AL4146" s="246"/>
    </row>
    <row r="4147" spans="3:38" s="47" customFormat="1" ht="38.25" customHeight="1" x14ac:dyDescent="0.25">
      <c r="C4147" s="243"/>
      <c r="H4147" s="243"/>
      <c r="L4147" s="282"/>
      <c r="M4147" s="243"/>
      <c r="O4147" s="243"/>
      <c r="P4147" s="246"/>
      <c r="Q4147" s="246"/>
      <c r="R4147" s="246"/>
      <c r="S4147" s="246"/>
      <c r="T4147" s="246"/>
      <c r="U4147" s="246"/>
      <c r="V4147" s="246"/>
      <c r="W4147" s="246"/>
      <c r="X4147" s="246"/>
      <c r="Y4147" s="246"/>
      <c r="Z4147" s="246"/>
      <c r="AA4147" s="246"/>
      <c r="AB4147" s="246"/>
      <c r="AC4147" s="246"/>
      <c r="AD4147" s="246"/>
      <c r="AE4147" s="246"/>
      <c r="AF4147" s="246"/>
      <c r="AG4147" s="246"/>
      <c r="AH4147" s="246"/>
      <c r="AI4147" s="246"/>
      <c r="AJ4147" s="246"/>
      <c r="AK4147" s="246"/>
      <c r="AL4147" s="246"/>
    </row>
    <row r="4148" spans="3:38" s="47" customFormat="1" ht="38.25" customHeight="1" x14ac:dyDescent="0.25">
      <c r="C4148" s="243"/>
      <c r="H4148" s="243"/>
      <c r="L4148" s="282"/>
      <c r="M4148" s="243"/>
      <c r="O4148" s="243"/>
      <c r="P4148" s="246"/>
      <c r="Q4148" s="246"/>
      <c r="R4148" s="246"/>
      <c r="S4148" s="246"/>
      <c r="T4148" s="246"/>
      <c r="U4148" s="246"/>
      <c r="V4148" s="246"/>
      <c r="W4148" s="246"/>
      <c r="X4148" s="246"/>
      <c r="Y4148" s="246"/>
      <c r="Z4148" s="246"/>
      <c r="AA4148" s="246"/>
      <c r="AB4148" s="246"/>
      <c r="AC4148" s="246"/>
      <c r="AD4148" s="246"/>
      <c r="AE4148" s="246"/>
      <c r="AF4148" s="246"/>
      <c r="AG4148" s="246"/>
      <c r="AH4148" s="246"/>
      <c r="AI4148" s="246"/>
      <c r="AJ4148" s="246"/>
      <c r="AK4148" s="246"/>
      <c r="AL4148" s="246"/>
    </row>
    <row r="4149" spans="3:38" s="47" customFormat="1" ht="38.25" customHeight="1" x14ac:dyDescent="0.25">
      <c r="C4149" s="243"/>
      <c r="H4149" s="243"/>
      <c r="L4149" s="282"/>
      <c r="M4149" s="243"/>
      <c r="O4149" s="243"/>
      <c r="P4149" s="246"/>
      <c r="Q4149" s="246"/>
      <c r="R4149" s="246"/>
      <c r="S4149" s="246"/>
      <c r="T4149" s="246"/>
      <c r="U4149" s="246"/>
      <c r="V4149" s="246"/>
      <c r="W4149" s="246"/>
      <c r="X4149" s="246"/>
      <c r="Y4149" s="246"/>
      <c r="Z4149" s="246"/>
      <c r="AA4149" s="246"/>
      <c r="AB4149" s="246"/>
      <c r="AC4149" s="246"/>
      <c r="AD4149" s="246"/>
      <c r="AE4149" s="246"/>
      <c r="AF4149" s="246"/>
      <c r="AG4149" s="246"/>
      <c r="AH4149" s="246"/>
      <c r="AI4149" s="246"/>
      <c r="AJ4149" s="246"/>
      <c r="AK4149" s="246"/>
      <c r="AL4149" s="246"/>
    </row>
    <row r="4150" spans="3:38" s="47" customFormat="1" ht="38.25" customHeight="1" x14ac:dyDescent="0.25">
      <c r="C4150" s="243"/>
      <c r="H4150" s="243"/>
      <c r="L4150" s="282"/>
      <c r="M4150" s="243"/>
      <c r="O4150" s="243"/>
      <c r="P4150" s="246"/>
      <c r="Q4150" s="246"/>
      <c r="R4150" s="246"/>
      <c r="S4150" s="246"/>
      <c r="T4150" s="246"/>
      <c r="U4150" s="246"/>
      <c r="V4150" s="246"/>
      <c r="W4150" s="246"/>
      <c r="X4150" s="246"/>
      <c r="Y4150" s="246"/>
      <c r="Z4150" s="246"/>
      <c r="AA4150" s="246"/>
      <c r="AB4150" s="246"/>
      <c r="AC4150" s="246"/>
      <c r="AD4150" s="246"/>
      <c r="AE4150" s="246"/>
      <c r="AF4150" s="246"/>
      <c r="AG4150" s="246"/>
      <c r="AH4150" s="246"/>
      <c r="AI4150" s="246"/>
      <c r="AJ4150" s="246"/>
      <c r="AK4150" s="246"/>
      <c r="AL4150" s="246"/>
    </row>
    <row r="4151" spans="3:38" s="47" customFormat="1" ht="38.25" customHeight="1" x14ac:dyDescent="0.25">
      <c r="C4151" s="243"/>
      <c r="H4151" s="243"/>
      <c r="L4151" s="282"/>
      <c r="M4151" s="243"/>
      <c r="O4151" s="243"/>
      <c r="P4151" s="246"/>
      <c r="Q4151" s="246"/>
      <c r="R4151" s="246"/>
      <c r="S4151" s="246"/>
      <c r="T4151" s="246"/>
      <c r="U4151" s="246"/>
      <c r="V4151" s="246"/>
      <c r="W4151" s="246"/>
      <c r="X4151" s="246"/>
      <c r="Y4151" s="246"/>
      <c r="Z4151" s="246"/>
      <c r="AA4151" s="246"/>
      <c r="AB4151" s="246"/>
      <c r="AC4151" s="246"/>
      <c r="AD4151" s="246"/>
      <c r="AE4151" s="246"/>
      <c r="AF4151" s="246"/>
      <c r="AG4151" s="246"/>
      <c r="AH4151" s="246"/>
      <c r="AI4151" s="246"/>
      <c r="AJ4151" s="246"/>
      <c r="AK4151" s="246"/>
      <c r="AL4151" s="246"/>
    </row>
    <row r="4152" spans="3:38" s="47" customFormat="1" ht="38.25" customHeight="1" x14ac:dyDescent="0.25">
      <c r="C4152" s="243"/>
      <c r="H4152" s="243"/>
      <c r="L4152" s="282"/>
      <c r="M4152" s="243"/>
      <c r="O4152" s="243"/>
      <c r="P4152" s="246"/>
      <c r="Q4152" s="246"/>
      <c r="R4152" s="246"/>
      <c r="S4152" s="246"/>
      <c r="T4152" s="246"/>
      <c r="U4152" s="246"/>
      <c r="V4152" s="246"/>
      <c r="W4152" s="246"/>
      <c r="X4152" s="246"/>
      <c r="Y4152" s="246"/>
      <c r="Z4152" s="246"/>
      <c r="AA4152" s="246"/>
      <c r="AB4152" s="246"/>
      <c r="AC4152" s="246"/>
      <c r="AD4152" s="246"/>
      <c r="AE4152" s="246"/>
      <c r="AF4152" s="246"/>
      <c r="AG4152" s="246"/>
      <c r="AH4152" s="246"/>
      <c r="AI4152" s="246"/>
      <c r="AJ4152" s="246"/>
      <c r="AK4152" s="246"/>
      <c r="AL4152" s="246"/>
    </row>
    <row r="4153" spans="3:38" s="47" customFormat="1" ht="38.25" customHeight="1" x14ac:dyDescent="0.25">
      <c r="C4153" s="243"/>
      <c r="H4153" s="243"/>
      <c r="L4153" s="282"/>
      <c r="M4153" s="243"/>
      <c r="O4153" s="243"/>
      <c r="P4153" s="246"/>
      <c r="Q4153" s="246"/>
      <c r="R4153" s="246"/>
      <c r="S4153" s="246"/>
      <c r="T4153" s="246"/>
      <c r="U4153" s="246"/>
      <c r="V4153" s="246"/>
      <c r="W4153" s="246"/>
      <c r="X4153" s="246"/>
      <c r="Y4153" s="246"/>
      <c r="Z4153" s="246"/>
      <c r="AA4153" s="246"/>
      <c r="AB4153" s="246"/>
      <c r="AC4153" s="246"/>
      <c r="AD4153" s="246"/>
      <c r="AE4153" s="246"/>
      <c r="AF4153" s="246"/>
      <c r="AG4153" s="246"/>
      <c r="AH4153" s="246"/>
      <c r="AI4153" s="246"/>
      <c r="AJ4153" s="246"/>
      <c r="AK4153" s="246"/>
      <c r="AL4153" s="246"/>
    </row>
    <row r="4154" spans="3:38" s="47" customFormat="1" ht="38.25" customHeight="1" x14ac:dyDescent="0.25">
      <c r="C4154" s="243"/>
      <c r="H4154" s="243"/>
      <c r="L4154" s="282"/>
      <c r="M4154" s="243"/>
      <c r="O4154" s="243"/>
      <c r="P4154" s="246"/>
      <c r="Q4154" s="246"/>
      <c r="R4154" s="246"/>
      <c r="S4154" s="246"/>
      <c r="T4154" s="246"/>
      <c r="U4154" s="246"/>
      <c r="V4154" s="246"/>
      <c r="W4154" s="246"/>
      <c r="X4154" s="246"/>
      <c r="Y4154" s="246"/>
      <c r="Z4154" s="246"/>
      <c r="AA4154" s="246"/>
      <c r="AB4154" s="246"/>
      <c r="AC4154" s="246"/>
      <c r="AD4154" s="246"/>
      <c r="AE4154" s="246"/>
      <c r="AF4154" s="246"/>
      <c r="AG4154" s="246"/>
      <c r="AH4154" s="246"/>
      <c r="AI4154" s="246"/>
      <c r="AJ4154" s="246"/>
      <c r="AK4154" s="246"/>
      <c r="AL4154" s="246"/>
    </row>
    <row r="4155" spans="3:38" s="47" customFormat="1" ht="38.25" customHeight="1" x14ac:dyDescent="0.25">
      <c r="C4155" s="243"/>
      <c r="H4155" s="243"/>
      <c r="L4155" s="282"/>
      <c r="M4155" s="243"/>
      <c r="O4155" s="243"/>
      <c r="P4155" s="246"/>
      <c r="Q4155" s="246"/>
      <c r="R4155" s="246"/>
      <c r="S4155" s="246"/>
      <c r="T4155" s="246"/>
      <c r="U4155" s="246"/>
      <c r="V4155" s="246"/>
      <c r="W4155" s="246"/>
      <c r="X4155" s="246"/>
      <c r="Y4155" s="246"/>
      <c r="Z4155" s="246"/>
      <c r="AA4155" s="246"/>
      <c r="AB4155" s="246"/>
      <c r="AC4155" s="246"/>
      <c r="AD4155" s="246"/>
      <c r="AE4155" s="246"/>
      <c r="AF4155" s="246"/>
      <c r="AG4155" s="246"/>
      <c r="AH4155" s="246"/>
      <c r="AI4155" s="246"/>
      <c r="AJ4155" s="246"/>
      <c r="AK4155" s="246"/>
      <c r="AL4155" s="246"/>
    </row>
    <row r="4156" spans="3:38" s="47" customFormat="1" ht="38.25" customHeight="1" x14ac:dyDescent="0.25">
      <c r="C4156" s="243"/>
      <c r="H4156" s="243"/>
      <c r="L4156" s="282"/>
      <c r="M4156" s="243"/>
      <c r="O4156" s="243"/>
      <c r="P4156" s="246"/>
      <c r="Q4156" s="246"/>
      <c r="R4156" s="246"/>
      <c r="S4156" s="246"/>
      <c r="T4156" s="246"/>
      <c r="U4156" s="246"/>
      <c r="V4156" s="246"/>
      <c r="W4156" s="246"/>
      <c r="X4156" s="246"/>
      <c r="Y4156" s="246"/>
      <c r="Z4156" s="246"/>
      <c r="AA4156" s="246"/>
      <c r="AB4156" s="246"/>
      <c r="AC4156" s="246"/>
      <c r="AD4156" s="246"/>
      <c r="AE4156" s="246"/>
      <c r="AF4156" s="246"/>
      <c r="AG4156" s="246"/>
      <c r="AH4156" s="246"/>
      <c r="AI4156" s="246"/>
      <c r="AJ4156" s="246"/>
      <c r="AK4156" s="246"/>
      <c r="AL4156" s="246"/>
    </row>
    <row r="4157" spans="3:38" s="47" customFormat="1" ht="38.25" customHeight="1" x14ac:dyDescent="0.25">
      <c r="C4157" s="243"/>
      <c r="H4157" s="243"/>
      <c r="L4157" s="282"/>
      <c r="M4157" s="243"/>
      <c r="O4157" s="243"/>
      <c r="P4157" s="246"/>
      <c r="Q4157" s="246"/>
      <c r="R4157" s="246"/>
      <c r="S4157" s="246"/>
      <c r="T4157" s="246"/>
      <c r="U4157" s="246"/>
      <c r="V4157" s="246"/>
      <c r="W4157" s="246"/>
      <c r="X4157" s="246"/>
      <c r="Y4157" s="246"/>
      <c r="Z4157" s="246"/>
      <c r="AA4157" s="246"/>
      <c r="AB4157" s="246"/>
      <c r="AC4157" s="246"/>
      <c r="AD4157" s="246"/>
      <c r="AE4157" s="246"/>
      <c r="AF4157" s="246"/>
      <c r="AG4157" s="246"/>
      <c r="AH4157" s="246"/>
      <c r="AI4157" s="246"/>
      <c r="AJ4157" s="246"/>
      <c r="AK4157" s="246"/>
      <c r="AL4157" s="246"/>
    </row>
    <row r="4158" spans="3:38" s="47" customFormat="1" ht="38.25" customHeight="1" x14ac:dyDescent="0.25">
      <c r="C4158" s="243"/>
      <c r="H4158" s="243"/>
      <c r="L4158" s="282"/>
      <c r="M4158" s="243"/>
      <c r="O4158" s="243"/>
      <c r="P4158" s="246"/>
      <c r="Q4158" s="246"/>
      <c r="R4158" s="246"/>
      <c r="S4158" s="246"/>
      <c r="T4158" s="246"/>
      <c r="U4158" s="246"/>
      <c r="V4158" s="246"/>
      <c r="W4158" s="246"/>
      <c r="X4158" s="246"/>
      <c r="Y4158" s="246"/>
      <c r="Z4158" s="246"/>
      <c r="AA4158" s="246"/>
      <c r="AB4158" s="246"/>
      <c r="AC4158" s="246"/>
      <c r="AD4158" s="246"/>
      <c r="AE4158" s="246"/>
      <c r="AF4158" s="246"/>
      <c r="AG4158" s="246"/>
      <c r="AH4158" s="246"/>
      <c r="AI4158" s="246"/>
      <c r="AJ4158" s="246"/>
      <c r="AK4158" s="246"/>
      <c r="AL4158" s="246"/>
    </row>
    <row r="4159" spans="3:38" s="47" customFormat="1" ht="38.25" customHeight="1" x14ac:dyDescent="0.25">
      <c r="C4159" s="243"/>
      <c r="H4159" s="243"/>
      <c r="L4159" s="282"/>
      <c r="M4159" s="243"/>
      <c r="O4159" s="243"/>
      <c r="P4159" s="246"/>
      <c r="Q4159" s="246"/>
      <c r="R4159" s="246"/>
      <c r="S4159" s="246"/>
      <c r="T4159" s="246"/>
      <c r="U4159" s="246"/>
      <c r="V4159" s="246"/>
      <c r="W4159" s="246"/>
      <c r="X4159" s="246"/>
      <c r="Y4159" s="246"/>
      <c r="Z4159" s="246"/>
      <c r="AA4159" s="246"/>
      <c r="AB4159" s="246"/>
      <c r="AC4159" s="246"/>
      <c r="AD4159" s="246"/>
      <c r="AE4159" s="246"/>
      <c r="AF4159" s="246"/>
      <c r="AG4159" s="246"/>
      <c r="AH4159" s="246"/>
      <c r="AI4159" s="246"/>
      <c r="AJ4159" s="246"/>
      <c r="AK4159" s="246"/>
      <c r="AL4159" s="246"/>
    </row>
    <row r="4160" spans="3:38" s="47" customFormat="1" ht="38.25" customHeight="1" x14ac:dyDescent="0.25">
      <c r="C4160" s="243"/>
      <c r="H4160" s="243"/>
      <c r="L4160" s="282"/>
      <c r="M4160" s="243"/>
      <c r="O4160" s="243"/>
      <c r="P4160" s="246"/>
      <c r="Q4160" s="246"/>
      <c r="R4160" s="246"/>
      <c r="S4160" s="246"/>
      <c r="T4160" s="246"/>
      <c r="U4160" s="246"/>
      <c r="V4160" s="246"/>
      <c r="W4160" s="246"/>
      <c r="X4160" s="246"/>
      <c r="Y4160" s="246"/>
      <c r="Z4160" s="246"/>
      <c r="AA4160" s="246"/>
      <c r="AB4160" s="246"/>
      <c r="AC4160" s="246"/>
      <c r="AD4160" s="246"/>
      <c r="AE4160" s="246"/>
      <c r="AF4160" s="246"/>
      <c r="AG4160" s="246"/>
      <c r="AH4160" s="246"/>
      <c r="AI4160" s="246"/>
      <c r="AJ4160" s="246"/>
      <c r="AK4160" s="246"/>
      <c r="AL4160" s="246"/>
    </row>
    <row r="4161" spans="3:38" s="47" customFormat="1" ht="38.25" customHeight="1" x14ac:dyDescent="0.25">
      <c r="C4161" s="243"/>
      <c r="H4161" s="243"/>
      <c r="L4161" s="282"/>
      <c r="M4161" s="243"/>
      <c r="O4161" s="243"/>
      <c r="P4161" s="246"/>
      <c r="Q4161" s="246"/>
      <c r="R4161" s="246"/>
      <c r="S4161" s="246"/>
      <c r="T4161" s="246"/>
      <c r="U4161" s="246"/>
      <c r="V4161" s="246"/>
      <c r="W4161" s="246"/>
      <c r="X4161" s="246"/>
      <c r="Y4161" s="246"/>
      <c r="Z4161" s="246"/>
      <c r="AA4161" s="246"/>
      <c r="AB4161" s="246"/>
      <c r="AC4161" s="246"/>
      <c r="AD4161" s="246"/>
      <c r="AE4161" s="246"/>
      <c r="AF4161" s="246"/>
      <c r="AG4161" s="246"/>
      <c r="AH4161" s="246"/>
      <c r="AI4161" s="246"/>
      <c r="AJ4161" s="246"/>
      <c r="AK4161" s="246"/>
      <c r="AL4161" s="246"/>
    </row>
    <row r="4162" spans="3:38" s="47" customFormat="1" ht="38.25" customHeight="1" x14ac:dyDescent="0.25">
      <c r="C4162" s="243"/>
      <c r="H4162" s="243"/>
      <c r="L4162" s="282"/>
      <c r="M4162" s="243"/>
      <c r="O4162" s="243"/>
      <c r="P4162" s="246"/>
      <c r="Q4162" s="246"/>
      <c r="R4162" s="246"/>
      <c r="S4162" s="246"/>
      <c r="T4162" s="246"/>
      <c r="U4162" s="246"/>
      <c r="V4162" s="246"/>
      <c r="W4162" s="246"/>
      <c r="X4162" s="246"/>
      <c r="Y4162" s="246"/>
      <c r="Z4162" s="246"/>
      <c r="AA4162" s="246"/>
      <c r="AB4162" s="246"/>
      <c r="AC4162" s="246"/>
      <c r="AD4162" s="246"/>
      <c r="AE4162" s="246"/>
      <c r="AF4162" s="246"/>
      <c r="AG4162" s="246"/>
      <c r="AH4162" s="246"/>
      <c r="AI4162" s="246"/>
      <c r="AJ4162" s="246"/>
      <c r="AK4162" s="246"/>
      <c r="AL4162" s="246"/>
    </row>
    <row r="4163" spans="3:38" s="47" customFormat="1" ht="38.25" customHeight="1" x14ac:dyDescent="0.25">
      <c r="C4163" s="243"/>
      <c r="H4163" s="243"/>
      <c r="L4163" s="282"/>
      <c r="M4163" s="243"/>
      <c r="O4163" s="243"/>
      <c r="P4163" s="246"/>
      <c r="Q4163" s="246"/>
      <c r="R4163" s="246"/>
      <c r="S4163" s="246"/>
      <c r="T4163" s="246"/>
      <c r="U4163" s="246"/>
      <c r="V4163" s="246"/>
      <c r="W4163" s="246"/>
      <c r="X4163" s="246"/>
      <c r="Y4163" s="246"/>
      <c r="Z4163" s="246"/>
      <c r="AA4163" s="246"/>
      <c r="AB4163" s="246"/>
      <c r="AC4163" s="246"/>
      <c r="AD4163" s="246"/>
      <c r="AE4163" s="246"/>
      <c r="AF4163" s="246"/>
      <c r="AG4163" s="246"/>
      <c r="AH4163" s="246"/>
      <c r="AI4163" s="246"/>
      <c r="AJ4163" s="246"/>
      <c r="AK4163" s="246"/>
      <c r="AL4163" s="246"/>
    </row>
    <row r="4164" spans="3:38" s="47" customFormat="1" ht="38.25" customHeight="1" x14ac:dyDescent="0.25">
      <c r="C4164" s="243"/>
      <c r="H4164" s="243"/>
      <c r="L4164" s="282"/>
      <c r="M4164" s="243"/>
      <c r="O4164" s="243"/>
      <c r="P4164" s="246"/>
      <c r="Q4164" s="246"/>
      <c r="R4164" s="246"/>
      <c r="S4164" s="246"/>
      <c r="T4164" s="246"/>
      <c r="U4164" s="246"/>
      <c r="V4164" s="246"/>
      <c r="W4164" s="246"/>
      <c r="X4164" s="246"/>
      <c r="Y4164" s="246"/>
      <c r="Z4164" s="246"/>
      <c r="AA4164" s="246"/>
      <c r="AB4164" s="246"/>
      <c r="AC4164" s="246"/>
      <c r="AD4164" s="246"/>
      <c r="AE4164" s="246"/>
      <c r="AF4164" s="246"/>
      <c r="AG4164" s="246"/>
      <c r="AH4164" s="246"/>
      <c r="AI4164" s="246"/>
      <c r="AJ4164" s="246"/>
      <c r="AK4164" s="246"/>
      <c r="AL4164" s="246"/>
    </row>
    <row r="4165" spans="3:38" s="47" customFormat="1" ht="38.25" customHeight="1" x14ac:dyDescent="0.25">
      <c r="C4165" s="243"/>
      <c r="H4165" s="243"/>
      <c r="L4165" s="282"/>
      <c r="M4165" s="243"/>
      <c r="O4165" s="243"/>
      <c r="P4165" s="246"/>
      <c r="Q4165" s="246"/>
      <c r="R4165" s="246"/>
      <c r="S4165" s="246"/>
      <c r="T4165" s="246"/>
      <c r="U4165" s="246"/>
      <c r="V4165" s="246"/>
      <c r="W4165" s="246"/>
      <c r="X4165" s="246"/>
      <c r="Y4165" s="246"/>
      <c r="Z4165" s="246"/>
      <c r="AA4165" s="246"/>
      <c r="AB4165" s="246"/>
      <c r="AC4165" s="246"/>
      <c r="AD4165" s="246"/>
      <c r="AE4165" s="246"/>
      <c r="AF4165" s="246"/>
      <c r="AG4165" s="246"/>
      <c r="AH4165" s="246"/>
      <c r="AI4165" s="246"/>
      <c r="AJ4165" s="246"/>
      <c r="AK4165" s="246"/>
      <c r="AL4165" s="246"/>
    </row>
    <row r="4166" spans="3:38" s="47" customFormat="1" ht="38.25" customHeight="1" x14ac:dyDescent="0.25">
      <c r="C4166" s="243"/>
      <c r="H4166" s="243"/>
      <c r="L4166" s="282"/>
      <c r="M4166" s="243"/>
      <c r="O4166" s="243"/>
      <c r="P4166" s="246"/>
      <c r="Q4166" s="246"/>
      <c r="R4166" s="246"/>
      <c r="S4166" s="246"/>
      <c r="T4166" s="246"/>
      <c r="U4166" s="246"/>
      <c r="V4166" s="246"/>
      <c r="W4166" s="246"/>
      <c r="X4166" s="246"/>
      <c r="Y4166" s="246"/>
      <c r="Z4166" s="246"/>
      <c r="AA4166" s="246"/>
      <c r="AB4166" s="246"/>
      <c r="AC4166" s="246"/>
      <c r="AD4166" s="246"/>
      <c r="AE4166" s="246"/>
      <c r="AF4166" s="246"/>
      <c r="AG4166" s="246"/>
      <c r="AH4166" s="246"/>
      <c r="AI4166" s="246"/>
      <c r="AJ4166" s="246"/>
      <c r="AK4166" s="246"/>
      <c r="AL4166" s="246"/>
    </row>
    <row r="4167" spans="3:38" s="47" customFormat="1" ht="38.25" customHeight="1" x14ac:dyDescent="0.25">
      <c r="C4167" s="243"/>
      <c r="H4167" s="243"/>
      <c r="L4167" s="282"/>
      <c r="M4167" s="243"/>
      <c r="O4167" s="243"/>
      <c r="P4167" s="246"/>
      <c r="Q4167" s="246"/>
      <c r="R4167" s="246"/>
      <c r="S4167" s="246"/>
      <c r="T4167" s="246"/>
      <c r="U4167" s="246"/>
      <c r="V4167" s="246"/>
      <c r="W4167" s="246"/>
      <c r="X4167" s="246"/>
      <c r="Y4167" s="246"/>
      <c r="Z4167" s="246"/>
      <c r="AA4167" s="246"/>
      <c r="AB4167" s="246"/>
      <c r="AC4167" s="246"/>
      <c r="AD4167" s="246"/>
      <c r="AE4167" s="246"/>
      <c r="AF4167" s="246"/>
      <c r="AG4167" s="246"/>
      <c r="AH4167" s="246"/>
      <c r="AI4167" s="246"/>
      <c r="AJ4167" s="246"/>
      <c r="AK4167" s="246"/>
      <c r="AL4167" s="246"/>
    </row>
    <row r="4168" spans="3:38" s="47" customFormat="1" ht="38.25" customHeight="1" x14ac:dyDescent="0.25">
      <c r="C4168" s="243"/>
      <c r="H4168" s="243"/>
      <c r="L4168" s="282"/>
      <c r="M4168" s="243"/>
      <c r="O4168" s="243"/>
      <c r="P4168" s="246"/>
      <c r="Q4168" s="246"/>
      <c r="R4168" s="246"/>
      <c r="S4168" s="246"/>
      <c r="T4168" s="246"/>
      <c r="U4168" s="246"/>
      <c r="V4168" s="246"/>
      <c r="W4168" s="246"/>
      <c r="X4168" s="246"/>
      <c r="Y4168" s="246"/>
      <c r="Z4168" s="246"/>
      <c r="AA4168" s="246"/>
      <c r="AB4168" s="246"/>
      <c r="AC4168" s="246"/>
      <c r="AD4168" s="246"/>
      <c r="AE4168" s="246"/>
      <c r="AF4168" s="246"/>
      <c r="AG4168" s="246"/>
      <c r="AH4168" s="246"/>
      <c r="AI4168" s="246"/>
      <c r="AJ4168" s="246"/>
      <c r="AK4168" s="246"/>
      <c r="AL4168" s="246"/>
    </row>
    <row r="4169" spans="3:38" s="47" customFormat="1" ht="38.25" customHeight="1" x14ac:dyDescent="0.25">
      <c r="C4169" s="243"/>
      <c r="H4169" s="243"/>
      <c r="L4169" s="282"/>
      <c r="M4169" s="243"/>
      <c r="O4169" s="243"/>
      <c r="P4169" s="246"/>
      <c r="Q4169" s="246"/>
      <c r="R4169" s="246"/>
      <c r="S4169" s="246"/>
      <c r="T4169" s="246"/>
      <c r="U4169" s="246"/>
      <c r="V4169" s="246"/>
      <c r="W4169" s="246"/>
      <c r="X4169" s="246"/>
      <c r="Y4169" s="246"/>
      <c r="Z4169" s="246"/>
      <c r="AA4169" s="246"/>
      <c r="AB4169" s="246"/>
      <c r="AC4169" s="246"/>
      <c r="AD4169" s="246"/>
      <c r="AE4169" s="246"/>
      <c r="AF4169" s="246"/>
      <c r="AG4169" s="246"/>
      <c r="AH4169" s="246"/>
      <c r="AI4169" s="246"/>
      <c r="AJ4169" s="246"/>
      <c r="AK4169" s="246"/>
      <c r="AL4169" s="246"/>
    </row>
    <row r="4170" spans="3:38" s="47" customFormat="1" ht="38.25" customHeight="1" x14ac:dyDescent="0.25">
      <c r="C4170" s="243"/>
      <c r="H4170" s="243"/>
      <c r="L4170" s="282"/>
      <c r="M4170" s="243"/>
      <c r="O4170" s="243"/>
      <c r="P4170" s="246"/>
      <c r="Q4170" s="246"/>
      <c r="R4170" s="246"/>
      <c r="S4170" s="246"/>
      <c r="T4170" s="246"/>
      <c r="U4170" s="246"/>
      <c r="V4170" s="246"/>
      <c r="W4170" s="246"/>
      <c r="X4170" s="246"/>
      <c r="Y4170" s="246"/>
      <c r="Z4170" s="246"/>
      <c r="AA4170" s="246"/>
      <c r="AB4170" s="246"/>
      <c r="AC4170" s="246"/>
      <c r="AD4170" s="246"/>
      <c r="AE4170" s="246"/>
      <c r="AF4170" s="246"/>
      <c r="AG4170" s="246"/>
      <c r="AH4170" s="246"/>
      <c r="AI4170" s="246"/>
      <c r="AJ4170" s="246"/>
      <c r="AK4170" s="246"/>
      <c r="AL4170" s="246"/>
    </row>
    <row r="4171" spans="3:38" s="47" customFormat="1" ht="38.25" customHeight="1" x14ac:dyDescent="0.25">
      <c r="C4171" s="243"/>
      <c r="H4171" s="243"/>
      <c r="L4171" s="282"/>
      <c r="M4171" s="243"/>
      <c r="O4171" s="243"/>
      <c r="P4171" s="246"/>
      <c r="Q4171" s="246"/>
      <c r="R4171" s="246"/>
      <c r="S4171" s="246"/>
      <c r="T4171" s="246"/>
      <c r="U4171" s="246"/>
      <c r="V4171" s="246"/>
      <c r="W4171" s="246"/>
      <c r="X4171" s="246"/>
      <c r="Y4171" s="246"/>
      <c r="Z4171" s="246"/>
      <c r="AA4171" s="246"/>
      <c r="AB4171" s="246"/>
      <c r="AC4171" s="246"/>
      <c r="AD4171" s="246"/>
      <c r="AE4171" s="246"/>
      <c r="AF4171" s="246"/>
      <c r="AG4171" s="246"/>
      <c r="AH4171" s="246"/>
      <c r="AI4171" s="246"/>
      <c r="AJ4171" s="246"/>
      <c r="AK4171" s="246"/>
      <c r="AL4171" s="246"/>
    </row>
    <row r="4172" spans="3:38" s="47" customFormat="1" ht="38.25" customHeight="1" x14ac:dyDescent="0.25">
      <c r="C4172" s="243"/>
      <c r="H4172" s="243"/>
      <c r="L4172" s="282"/>
      <c r="M4172" s="243"/>
      <c r="O4172" s="243"/>
      <c r="P4172" s="246"/>
      <c r="Q4172" s="246"/>
      <c r="R4172" s="246"/>
      <c r="S4172" s="246"/>
      <c r="T4172" s="246"/>
      <c r="U4172" s="246"/>
      <c r="V4172" s="246"/>
      <c r="W4172" s="246"/>
      <c r="X4172" s="246"/>
      <c r="Y4172" s="246"/>
      <c r="Z4172" s="246"/>
      <c r="AA4172" s="246"/>
      <c r="AB4172" s="246"/>
      <c r="AC4172" s="246"/>
      <c r="AD4172" s="246"/>
      <c r="AE4172" s="246"/>
      <c r="AF4172" s="246"/>
      <c r="AG4172" s="246"/>
      <c r="AH4172" s="246"/>
      <c r="AI4172" s="246"/>
      <c r="AJ4172" s="246"/>
      <c r="AK4172" s="246"/>
      <c r="AL4172" s="246"/>
    </row>
    <row r="4173" spans="3:38" s="47" customFormat="1" ht="38.25" customHeight="1" x14ac:dyDescent="0.25">
      <c r="C4173" s="243"/>
      <c r="H4173" s="243"/>
      <c r="L4173" s="282"/>
      <c r="M4173" s="243"/>
      <c r="O4173" s="243"/>
      <c r="P4173" s="246"/>
      <c r="Q4173" s="246"/>
      <c r="R4173" s="246"/>
      <c r="S4173" s="246"/>
      <c r="T4173" s="246"/>
      <c r="U4173" s="246"/>
      <c r="V4173" s="246"/>
      <c r="W4173" s="246"/>
      <c r="X4173" s="246"/>
      <c r="Y4173" s="246"/>
      <c r="Z4173" s="246"/>
      <c r="AA4173" s="246"/>
      <c r="AB4173" s="246"/>
      <c r="AC4173" s="246"/>
      <c r="AD4173" s="246"/>
      <c r="AE4173" s="246"/>
      <c r="AF4173" s="246"/>
      <c r="AG4173" s="246"/>
      <c r="AH4173" s="246"/>
      <c r="AI4173" s="246"/>
      <c r="AJ4173" s="246"/>
      <c r="AK4173" s="246"/>
      <c r="AL4173" s="246"/>
    </row>
    <row r="4174" spans="3:38" s="47" customFormat="1" ht="38.25" customHeight="1" x14ac:dyDescent="0.25">
      <c r="C4174" s="243"/>
      <c r="H4174" s="243"/>
      <c r="L4174" s="282"/>
      <c r="M4174" s="243"/>
      <c r="O4174" s="243"/>
      <c r="P4174" s="246"/>
      <c r="Q4174" s="246"/>
      <c r="R4174" s="246"/>
      <c r="S4174" s="246"/>
      <c r="T4174" s="246"/>
      <c r="U4174" s="246"/>
      <c r="V4174" s="246"/>
      <c r="W4174" s="246"/>
      <c r="X4174" s="246"/>
      <c r="Y4174" s="246"/>
      <c r="Z4174" s="246"/>
      <c r="AA4174" s="246"/>
      <c r="AB4174" s="246"/>
      <c r="AC4174" s="246"/>
      <c r="AD4174" s="246"/>
      <c r="AE4174" s="246"/>
      <c r="AF4174" s="246"/>
      <c r="AG4174" s="246"/>
      <c r="AH4174" s="246"/>
      <c r="AI4174" s="246"/>
      <c r="AJ4174" s="246"/>
      <c r="AK4174" s="246"/>
      <c r="AL4174" s="246"/>
    </row>
    <row r="4175" spans="3:38" s="47" customFormat="1" ht="38.25" customHeight="1" x14ac:dyDescent="0.25">
      <c r="C4175" s="243"/>
      <c r="H4175" s="243"/>
      <c r="L4175" s="282"/>
      <c r="M4175" s="243"/>
      <c r="O4175" s="243"/>
      <c r="P4175" s="246"/>
      <c r="Q4175" s="246"/>
      <c r="R4175" s="246"/>
      <c r="S4175" s="246"/>
      <c r="T4175" s="246"/>
      <c r="U4175" s="246"/>
      <c r="V4175" s="246"/>
      <c r="W4175" s="246"/>
      <c r="X4175" s="246"/>
      <c r="Y4175" s="246"/>
      <c r="Z4175" s="246"/>
      <c r="AA4175" s="246"/>
      <c r="AB4175" s="246"/>
      <c r="AC4175" s="246"/>
      <c r="AD4175" s="246"/>
      <c r="AE4175" s="246"/>
      <c r="AF4175" s="246"/>
      <c r="AG4175" s="246"/>
      <c r="AH4175" s="246"/>
      <c r="AI4175" s="246"/>
      <c r="AJ4175" s="246"/>
      <c r="AK4175" s="246"/>
      <c r="AL4175" s="246"/>
    </row>
    <row r="4176" spans="3:38" s="47" customFormat="1" ht="38.25" customHeight="1" x14ac:dyDescent="0.25">
      <c r="C4176" s="243"/>
      <c r="H4176" s="243"/>
      <c r="L4176" s="282"/>
      <c r="M4176" s="243"/>
      <c r="O4176" s="243"/>
      <c r="P4176" s="246"/>
      <c r="Q4176" s="246"/>
      <c r="R4176" s="246"/>
      <c r="S4176" s="246"/>
      <c r="T4176" s="246"/>
      <c r="U4176" s="246"/>
      <c r="V4176" s="246"/>
      <c r="W4176" s="246"/>
      <c r="X4176" s="246"/>
      <c r="Y4176" s="246"/>
      <c r="Z4176" s="246"/>
      <c r="AA4176" s="246"/>
      <c r="AB4176" s="246"/>
      <c r="AC4176" s="246"/>
      <c r="AD4176" s="246"/>
      <c r="AE4176" s="246"/>
      <c r="AF4176" s="246"/>
      <c r="AG4176" s="246"/>
      <c r="AH4176" s="246"/>
      <c r="AI4176" s="246"/>
      <c r="AJ4176" s="246"/>
      <c r="AK4176" s="246"/>
      <c r="AL4176" s="246"/>
    </row>
    <row r="4177" spans="3:38" s="47" customFormat="1" ht="38.25" customHeight="1" x14ac:dyDescent="0.25">
      <c r="C4177" s="243"/>
      <c r="H4177" s="243"/>
      <c r="L4177" s="282"/>
      <c r="M4177" s="243"/>
      <c r="O4177" s="243"/>
      <c r="P4177" s="246"/>
      <c r="Q4177" s="246"/>
      <c r="R4177" s="246"/>
      <c r="S4177" s="246"/>
      <c r="T4177" s="246"/>
      <c r="U4177" s="246"/>
      <c r="V4177" s="246"/>
      <c r="W4177" s="246"/>
      <c r="X4177" s="246"/>
      <c r="Y4177" s="246"/>
      <c r="Z4177" s="246"/>
      <c r="AA4177" s="246"/>
      <c r="AB4177" s="246"/>
      <c r="AC4177" s="246"/>
      <c r="AD4177" s="246"/>
      <c r="AE4177" s="246"/>
      <c r="AF4177" s="246"/>
      <c r="AG4177" s="246"/>
      <c r="AH4177" s="246"/>
      <c r="AI4177" s="246"/>
      <c r="AJ4177" s="246"/>
      <c r="AK4177" s="246"/>
      <c r="AL4177" s="246"/>
    </row>
    <row r="4178" spans="3:38" s="47" customFormat="1" ht="38.25" customHeight="1" x14ac:dyDescent="0.25">
      <c r="C4178" s="243"/>
      <c r="H4178" s="243"/>
      <c r="L4178" s="282"/>
      <c r="M4178" s="243"/>
      <c r="O4178" s="243"/>
      <c r="P4178" s="246"/>
      <c r="Q4178" s="246"/>
      <c r="R4178" s="246"/>
      <c r="S4178" s="246"/>
      <c r="T4178" s="246"/>
      <c r="U4178" s="246"/>
      <c r="V4178" s="246"/>
      <c r="W4178" s="246"/>
      <c r="X4178" s="246"/>
      <c r="Y4178" s="246"/>
      <c r="Z4178" s="246"/>
      <c r="AA4178" s="246"/>
      <c r="AB4178" s="246"/>
      <c r="AC4178" s="246"/>
      <c r="AD4178" s="246"/>
      <c r="AE4178" s="246"/>
      <c r="AF4178" s="246"/>
      <c r="AG4178" s="246"/>
      <c r="AH4178" s="246"/>
      <c r="AI4178" s="246"/>
      <c r="AJ4178" s="246"/>
      <c r="AK4178" s="246"/>
      <c r="AL4178" s="246"/>
    </row>
    <row r="4179" spans="3:38" s="47" customFormat="1" ht="38.25" customHeight="1" x14ac:dyDescent="0.25">
      <c r="C4179" s="243"/>
      <c r="H4179" s="243"/>
      <c r="L4179" s="282"/>
      <c r="M4179" s="243"/>
      <c r="O4179" s="243"/>
      <c r="P4179" s="246"/>
      <c r="Q4179" s="246"/>
      <c r="R4179" s="246"/>
      <c r="S4179" s="246"/>
      <c r="T4179" s="246"/>
      <c r="U4179" s="246"/>
      <c r="V4179" s="246"/>
      <c r="W4179" s="246"/>
      <c r="X4179" s="246"/>
      <c r="Y4179" s="246"/>
      <c r="Z4179" s="246"/>
      <c r="AA4179" s="246"/>
      <c r="AB4179" s="246"/>
      <c r="AC4179" s="246"/>
      <c r="AD4179" s="246"/>
      <c r="AE4179" s="246"/>
      <c r="AF4179" s="246"/>
      <c r="AG4179" s="246"/>
      <c r="AH4179" s="246"/>
      <c r="AI4179" s="246"/>
      <c r="AJ4179" s="246"/>
      <c r="AK4179" s="246"/>
      <c r="AL4179" s="246"/>
    </row>
    <row r="4180" spans="3:38" s="47" customFormat="1" ht="38.25" customHeight="1" x14ac:dyDescent="0.25">
      <c r="C4180" s="243"/>
      <c r="H4180" s="243"/>
      <c r="L4180" s="282"/>
      <c r="M4180" s="243"/>
      <c r="O4180" s="243"/>
      <c r="P4180" s="246"/>
      <c r="Q4180" s="246"/>
      <c r="R4180" s="246"/>
      <c r="S4180" s="246"/>
      <c r="T4180" s="246"/>
      <c r="U4180" s="246"/>
      <c r="V4180" s="246"/>
      <c r="W4180" s="246"/>
      <c r="X4180" s="246"/>
      <c r="Y4180" s="246"/>
      <c r="Z4180" s="246"/>
      <c r="AA4180" s="246"/>
      <c r="AB4180" s="246"/>
      <c r="AC4180" s="246"/>
      <c r="AD4180" s="246"/>
      <c r="AE4180" s="246"/>
      <c r="AF4180" s="246"/>
      <c r="AG4180" s="246"/>
      <c r="AH4180" s="246"/>
      <c r="AI4180" s="246"/>
      <c r="AJ4180" s="246"/>
      <c r="AK4180" s="246"/>
      <c r="AL4180" s="246"/>
    </row>
    <row r="4181" spans="3:38" s="47" customFormat="1" ht="38.25" customHeight="1" x14ac:dyDescent="0.25">
      <c r="C4181" s="243"/>
      <c r="H4181" s="243"/>
      <c r="L4181" s="282"/>
      <c r="M4181" s="243"/>
      <c r="O4181" s="243"/>
      <c r="P4181" s="246"/>
      <c r="Q4181" s="246"/>
      <c r="R4181" s="246"/>
      <c r="S4181" s="246"/>
      <c r="T4181" s="246"/>
      <c r="U4181" s="246"/>
      <c r="V4181" s="246"/>
      <c r="W4181" s="246"/>
      <c r="X4181" s="246"/>
      <c r="Y4181" s="246"/>
      <c r="Z4181" s="246"/>
      <c r="AA4181" s="246"/>
      <c r="AB4181" s="246"/>
      <c r="AC4181" s="246"/>
      <c r="AD4181" s="246"/>
      <c r="AE4181" s="246"/>
      <c r="AF4181" s="246"/>
      <c r="AG4181" s="246"/>
      <c r="AH4181" s="246"/>
      <c r="AI4181" s="246"/>
      <c r="AJ4181" s="246"/>
      <c r="AK4181" s="246"/>
      <c r="AL4181" s="246"/>
    </row>
    <row r="4182" spans="3:38" s="47" customFormat="1" ht="38.25" customHeight="1" x14ac:dyDescent="0.25">
      <c r="C4182" s="243"/>
      <c r="H4182" s="243"/>
      <c r="L4182" s="282"/>
      <c r="M4182" s="243"/>
      <c r="O4182" s="243"/>
      <c r="P4182" s="246"/>
      <c r="Q4182" s="246"/>
      <c r="R4182" s="246"/>
      <c r="S4182" s="246"/>
      <c r="T4182" s="246"/>
      <c r="U4182" s="246"/>
      <c r="V4182" s="246"/>
      <c r="W4182" s="246"/>
      <c r="X4182" s="246"/>
      <c r="Y4182" s="246"/>
      <c r="Z4182" s="246"/>
      <c r="AA4182" s="246"/>
      <c r="AB4182" s="246"/>
      <c r="AC4182" s="246"/>
      <c r="AD4182" s="246"/>
      <c r="AE4182" s="246"/>
      <c r="AF4182" s="246"/>
      <c r="AG4182" s="246"/>
      <c r="AH4182" s="246"/>
      <c r="AI4182" s="246"/>
      <c r="AJ4182" s="246"/>
      <c r="AK4182" s="246"/>
      <c r="AL4182" s="246"/>
    </row>
    <row r="4183" spans="3:38" s="47" customFormat="1" ht="38.25" customHeight="1" x14ac:dyDescent="0.25">
      <c r="C4183" s="243"/>
      <c r="H4183" s="243"/>
      <c r="L4183" s="282"/>
      <c r="M4183" s="243"/>
      <c r="O4183" s="243"/>
      <c r="P4183" s="246"/>
      <c r="Q4183" s="246"/>
      <c r="R4183" s="246"/>
      <c r="S4183" s="246"/>
      <c r="T4183" s="246"/>
      <c r="U4183" s="246"/>
      <c r="V4183" s="246"/>
      <c r="W4183" s="246"/>
      <c r="X4183" s="246"/>
      <c r="Y4183" s="246"/>
      <c r="Z4183" s="246"/>
      <c r="AA4183" s="246"/>
      <c r="AB4183" s="246"/>
      <c r="AC4183" s="246"/>
      <c r="AD4183" s="246"/>
      <c r="AE4183" s="246"/>
      <c r="AF4183" s="246"/>
      <c r="AG4183" s="246"/>
      <c r="AH4183" s="246"/>
      <c r="AI4183" s="246"/>
      <c r="AJ4183" s="246"/>
      <c r="AK4183" s="246"/>
      <c r="AL4183" s="246"/>
    </row>
    <row r="4184" spans="3:38" s="47" customFormat="1" ht="38.25" customHeight="1" x14ac:dyDescent="0.25">
      <c r="C4184" s="243"/>
      <c r="H4184" s="243"/>
      <c r="L4184" s="282"/>
      <c r="M4184" s="243"/>
      <c r="O4184" s="243"/>
      <c r="P4184" s="246"/>
      <c r="Q4184" s="246"/>
      <c r="R4184" s="246"/>
      <c r="S4184" s="246"/>
      <c r="T4184" s="246"/>
      <c r="U4184" s="246"/>
      <c r="V4184" s="246"/>
      <c r="W4184" s="246"/>
      <c r="X4184" s="246"/>
      <c r="Y4184" s="246"/>
      <c r="Z4184" s="246"/>
      <c r="AA4184" s="246"/>
      <c r="AB4184" s="246"/>
      <c r="AC4184" s="246"/>
      <c r="AD4184" s="246"/>
      <c r="AE4184" s="246"/>
      <c r="AF4184" s="246"/>
      <c r="AG4184" s="246"/>
      <c r="AH4184" s="246"/>
      <c r="AI4184" s="246"/>
      <c r="AJ4184" s="246"/>
      <c r="AK4184" s="246"/>
      <c r="AL4184" s="246"/>
    </row>
    <row r="4185" spans="3:38" s="47" customFormat="1" ht="38.25" customHeight="1" x14ac:dyDescent="0.25">
      <c r="C4185" s="243"/>
      <c r="H4185" s="243"/>
      <c r="L4185" s="282"/>
      <c r="M4185" s="243"/>
      <c r="O4185" s="243"/>
      <c r="P4185" s="246"/>
      <c r="Q4185" s="246"/>
      <c r="R4185" s="246"/>
      <c r="S4185" s="246"/>
      <c r="T4185" s="246"/>
      <c r="U4185" s="246"/>
      <c r="V4185" s="246"/>
      <c r="W4185" s="246"/>
      <c r="X4185" s="246"/>
      <c r="Y4185" s="246"/>
      <c r="Z4185" s="246"/>
      <c r="AA4185" s="246"/>
      <c r="AB4185" s="246"/>
      <c r="AC4185" s="246"/>
      <c r="AD4185" s="246"/>
      <c r="AE4185" s="246"/>
      <c r="AF4185" s="246"/>
      <c r="AG4185" s="246"/>
      <c r="AH4185" s="246"/>
      <c r="AI4185" s="246"/>
      <c r="AJ4185" s="246"/>
      <c r="AK4185" s="246"/>
      <c r="AL4185" s="246"/>
    </row>
    <row r="4186" spans="3:38" s="47" customFormat="1" ht="38.25" customHeight="1" x14ac:dyDescent="0.25">
      <c r="C4186" s="243"/>
      <c r="H4186" s="243"/>
      <c r="L4186" s="282"/>
      <c r="M4186" s="243"/>
      <c r="O4186" s="243"/>
      <c r="P4186" s="246"/>
      <c r="Q4186" s="246"/>
      <c r="R4186" s="246"/>
      <c r="S4186" s="246"/>
      <c r="T4186" s="246"/>
      <c r="U4186" s="246"/>
      <c r="V4186" s="246"/>
      <c r="W4186" s="246"/>
      <c r="X4186" s="246"/>
      <c r="Y4186" s="246"/>
      <c r="Z4186" s="246"/>
      <c r="AA4186" s="246"/>
      <c r="AB4186" s="246"/>
      <c r="AC4186" s="246"/>
      <c r="AD4186" s="246"/>
      <c r="AE4186" s="246"/>
      <c r="AF4186" s="246"/>
      <c r="AG4186" s="246"/>
      <c r="AH4186" s="246"/>
      <c r="AI4186" s="246"/>
      <c r="AJ4186" s="246"/>
      <c r="AK4186" s="246"/>
      <c r="AL4186" s="246"/>
    </row>
    <row r="4187" spans="3:38" s="47" customFormat="1" ht="38.25" customHeight="1" x14ac:dyDescent="0.25">
      <c r="C4187" s="243"/>
      <c r="H4187" s="243"/>
      <c r="L4187" s="282"/>
      <c r="M4187" s="243"/>
      <c r="O4187" s="243"/>
      <c r="P4187" s="246"/>
      <c r="Q4187" s="246"/>
      <c r="R4187" s="246"/>
      <c r="S4187" s="246"/>
      <c r="T4187" s="246"/>
      <c r="U4187" s="246"/>
      <c r="V4187" s="246"/>
      <c r="W4187" s="246"/>
      <c r="X4187" s="246"/>
      <c r="Y4187" s="246"/>
      <c r="Z4187" s="246"/>
      <c r="AA4187" s="246"/>
      <c r="AB4187" s="246"/>
      <c r="AC4187" s="246"/>
      <c r="AD4187" s="246"/>
      <c r="AE4187" s="246"/>
      <c r="AF4187" s="246"/>
      <c r="AG4187" s="246"/>
      <c r="AH4187" s="246"/>
      <c r="AI4187" s="246"/>
      <c r="AJ4187" s="246"/>
      <c r="AK4187" s="246"/>
      <c r="AL4187" s="246"/>
    </row>
    <row r="4188" spans="3:38" s="47" customFormat="1" ht="38.25" customHeight="1" x14ac:dyDescent="0.25">
      <c r="C4188" s="243"/>
      <c r="H4188" s="243"/>
      <c r="L4188" s="282"/>
      <c r="M4188" s="243"/>
      <c r="O4188" s="243"/>
      <c r="P4188" s="246"/>
      <c r="Q4188" s="246"/>
      <c r="R4188" s="246"/>
      <c r="S4188" s="246"/>
      <c r="T4188" s="246"/>
      <c r="U4188" s="246"/>
      <c r="V4188" s="246"/>
      <c r="W4188" s="246"/>
      <c r="X4188" s="246"/>
      <c r="Y4188" s="246"/>
      <c r="Z4188" s="246"/>
      <c r="AA4188" s="246"/>
      <c r="AB4188" s="246"/>
      <c r="AC4188" s="246"/>
      <c r="AD4188" s="246"/>
      <c r="AE4188" s="246"/>
      <c r="AF4188" s="246"/>
      <c r="AG4188" s="246"/>
      <c r="AH4188" s="246"/>
      <c r="AI4188" s="246"/>
      <c r="AJ4188" s="246"/>
      <c r="AK4188" s="246"/>
      <c r="AL4188" s="246"/>
    </row>
    <row r="4189" spans="3:38" s="47" customFormat="1" ht="38.25" customHeight="1" x14ac:dyDescent="0.25">
      <c r="C4189" s="243"/>
      <c r="H4189" s="243"/>
      <c r="L4189" s="282"/>
      <c r="M4189" s="243"/>
      <c r="O4189" s="243"/>
      <c r="P4189" s="246"/>
      <c r="Q4189" s="246"/>
      <c r="R4189" s="246"/>
      <c r="S4189" s="246"/>
      <c r="T4189" s="246"/>
      <c r="U4189" s="246"/>
      <c r="V4189" s="246"/>
      <c r="W4189" s="246"/>
      <c r="X4189" s="246"/>
      <c r="Y4189" s="246"/>
      <c r="Z4189" s="246"/>
      <c r="AA4189" s="246"/>
      <c r="AB4189" s="246"/>
      <c r="AC4189" s="246"/>
      <c r="AD4189" s="246"/>
      <c r="AE4189" s="246"/>
      <c r="AF4189" s="246"/>
      <c r="AG4189" s="246"/>
      <c r="AH4189" s="246"/>
      <c r="AI4189" s="246"/>
      <c r="AJ4189" s="246"/>
      <c r="AK4189" s="246"/>
      <c r="AL4189" s="246"/>
    </row>
    <row r="4190" spans="3:38" s="47" customFormat="1" ht="38.25" customHeight="1" x14ac:dyDescent="0.25">
      <c r="C4190" s="243"/>
      <c r="H4190" s="243"/>
      <c r="L4190" s="282"/>
      <c r="M4190" s="243"/>
      <c r="O4190" s="243"/>
      <c r="P4190" s="246"/>
      <c r="Q4190" s="246"/>
      <c r="R4190" s="246"/>
      <c r="S4190" s="246"/>
      <c r="T4190" s="246"/>
      <c r="U4190" s="246"/>
      <c r="V4190" s="246"/>
      <c r="W4190" s="246"/>
      <c r="X4190" s="246"/>
      <c r="Y4190" s="246"/>
      <c r="Z4190" s="246"/>
      <c r="AA4190" s="246"/>
      <c r="AB4190" s="246"/>
      <c r="AC4190" s="246"/>
      <c r="AD4190" s="246"/>
      <c r="AE4190" s="246"/>
      <c r="AF4190" s="246"/>
      <c r="AG4190" s="246"/>
      <c r="AH4190" s="246"/>
      <c r="AI4190" s="246"/>
      <c r="AJ4190" s="246"/>
      <c r="AK4190" s="246"/>
      <c r="AL4190" s="246"/>
    </row>
    <row r="4191" spans="3:38" s="47" customFormat="1" ht="38.25" customHeight="1" x14ac:dyDescent="0.25">
      <c r="C4191" s="243"/>
      <c r="H4191" s="243"/>
      <c r="L4191" s="282"/>
      <c r="M4191" s="243"/>
      <c r="O4191" s="243"/>
      <c r="P4191" s="246"/>
      <c r="Q4191" s="246"/>
      <c r="R4191" s="246"/>
      <c r="S4191" s="246"/>
      <c r="T4191" s="246"/>
      <c r="U4191" s="246"/>
      <c r="V4191" s="246"/>
      <c r="W4191" s="246"/>
      <c r="X4191" s="246"/>
      <c r="Y4191" s="246"/>
      <c r="Z4191" s="246"/>
      <c r="AA4191" s="246"/>
      <c r="AB4191" s="246"/>
      <c r="AC4191" s="246"/>
      <c r="AD4191" s="246"/>
      <c r="AE4191" s="246"/>
      <c r="AF4191" s="246"/>
      <c r="AG4191" s="246"/>
      <c r="AH4191" s="246"/>
      <c r="AI4191" s="246"/>
      <c r="AJ4191" s="246"/>
      <c r="AK4191" s="246"/>
      <c r="AL4191" s="246"/>
    </row>
    <row r="4192" spans="3:38" s="47" customFormat="1" ht="38.25" customHeight="1" x14ac:dyDescent="0.25">
      <c r="C4192" s="243"/>
      <c r="H4192" s="243"/>
      <c r="L4192" s="282"/>
      <c r="M4192" s="243"/>
      <c r="O4192" s="243"/>
      <c r="P4192" s="246"/>
      <c r="Q4192" s="246"/>
      <c r="R4192" s="246"/>
      <c r="S4192" s="246"/>
      <c r="T4192" s="246"/>
      <c r="U4192" s="246"/>
      <c r="V4192" s="246"/>
      <c r="W4192" s="246"/>
      <c r="X4192" s="246"/>
      <c r="Y4192" s="246"/>
      <c r="Z4192" s="246"/>
      <c r="AA4192" s="246"/>
      <c r="AB4192" s="246"/>
      <c r="AC4192" s="246"/>
      <c r="AD4192" s="246"/>
      <c r="AE4192" s="246"/>
      <c r="AF4192" s="246"/>
      <c r="AG4192" s="246"/>
      <c r="AH4192" s="246"/>
      <c r="AI4192" s="246"/>
      <c r="AJ4192" s="246"/>
      <c r="AK4192" s="246"/>
      <c r="AL4192" s="246"/>
    </row>
    <row r="4193" spans="3:38" s="47" customFormat="1" ht="38.25" customHeight="1" x14ac:dyDescent="0.25">
      <c r="C4193" s="243"/>
      <c r="H4193" s="243"/>
      <c r="L4193" s="282"/>
      <c r="M4193" s="243"/>
      <c r="O4193" s="243"/>
      <c r="P4193" s="246"/>
      <c r="Q4193" s="246"/>
      <c r="R4193" s="246"/>
      <c r="S4193" s="246"/>
      <c r="T4193" s="246"/>
      <c r="U4193" s="246"/>
      <c r="V4193" s="246"/>
      <c r="W4193" s="246"/>
      <c r="X4193" s="246"/>
      <c r="Y4193" s="246"/>
      <c r="Z4193" s="246"/>
      <c r="AA4193" s="246"/>
      <c r="AB4193" s="246"/>
      <c r="AC4193" s="246"/>
      <c r="AD4193" s="246"/>
      <c r="AE4193" s="246"/>
      <c r="AF4193" s="246"/>
      <c r="AG4193" s="246"/>
      <c r="AH4193" s="246"/>
      <c r="AI4193" s="246"/>
      <c r="AJ4193" s="246"/>
      <c r="AK4193" s="246"/>
      <c r="AL4193" s="246"/>
    </row>
    <row r="4194" spans="3:38" s="47" customFormat="1" ht="38.25" customHeight="1" x14ac:dyDescent="0.25">
      <c r="C4194" s="243"/>
      <c r="H4194" s="243"/>
      <c r="L4194" s="282"/>
      <c r="M4194" s="243"/>
      <c r="O4194" s="243"/>
      <c r="P4194" s="246"/>
      <c r="Q4194" s="246"/>
      <c r="R4194" s="246"/>
      <c r="S4194" s="246"/>
      <c r="T4194" s="246"/>
      <c r="U4194" s="246"/>
      <c r="V4194" s="246"/>
      <c r="W4194" s="246"/>
      <c r="X4194" s="246"/>
      <c r="Y4194" s="246"/>
      <c r="Z4194" s="246"/>
      <c r="AA4194" s="246"/>
      <c r="AB4194" s="246"/>
      <c r="AC4194" s="246"/>
      <c r="AD4194" s="246"/>
      <c r="AE4194" s="246"/>
      <c r="AF4194" s="246"/>
      <c r="AG4194" s="246"/>
      <c r="AH4194" s="246"/>
      <c r="AI4194" s="246"/>
      <c r="AJ4194" s="246"/>
      <c r="AK4194" s="246"/>
      <c r="AL4194" s="246"/>
    </row>
    <row r="4195" spans="3:38" s="47" customFormat="1" ht="38.25" customHeight="1" x14ac:dyDescent="0.25">
      <c r="C4195" s="243"/>
      <c r="H4195" s="243"/>
      <c r="L4195" s="282"/>
      <c r="M4195" s="243"/>
      <c r="O4195" s="243"/>
      <c r="P4195" s="246"/>
      <c r="Q4195" s="246"/>
      <c r="R4195" s="246"/>
      <c r="S4195" s="246"/>
      <c r="T4195" s="246"/>
      <c r="U4195" s="246"/>
      <c r="V4195" s="246"/>
      <c r="W4195" s="246"/>
      <c r="X4195" s="246"/>
      <c r="Y4195" s="246"/>
      <c r="Z4195" s="246"/>
      <c r="AA4195" s="246"/>
      <c r="AB4195" s="246"/>
      <c r="AC4195" s="246"/>
      <c r="AD4195" s="246"/>
      <c r="AE4195" s="246"/>
      <c r="AF4195" s="246"/>
      <c r="AG4195" s="246"/>
      <c r="AH4195" s="246"/>
      <c r="AI4195" s="246"/>
      <c r="AJ4195" s="246"/>
      <c r="AK4195" s="246"/>
      <c r="AL4195" s="246"/>
    </row>
    <row r="4196" spans="3:38" s="47" customFormat="1" ht="38.25" customHeight="1" x14ac:dyDescent="0.25">
      <c r="C4196" s="243"/>
      <c r="H4196" s="243"/>
      <c r="L4196" s="282"/>
      <c r="M4196" s="243"/>
      <c r="O4196" s="243"/>
      <c r="P4196" s="246"/>
      <c r="Q4196" s="246"/>
      <c r="R4196" s="246"/>
      <c r="S4196" s="246"/>
      <c r="T4196" s="246"/>
      <c r="U4196" s="246"/>
      <c r="V4196" s="246"/>
      <c r="W4196" s="246"/>
      <c r="X4196" s="246"/>
      <c r="Y4196" s="246"/>
      <c r="Z4196" s="246"/>
      <c r="AA4196" s="246"/>
      <c r="AB4196" s="246"/>
      <c r="AC4196" s="246"/>
      <c r="AD4196" s="246"/>
      <c r="AE4196" s="246"/>
      <c r="AF4196" s="246"/>
      <c r="AG4196" s="246"/>
      <c r="AH4196" s="246"/>
      <c r="AI4196" s="246"/>
      <c r="AJ4196" s="246"/>
      <c r="AK4196" s="246"/>
      <c r="AL4196" s="246"/>
    </row>
    <row r="4197" spans="3:38" s="47" customFormat="1" ht="38.25" customHeight="1" x14ac:dyDescent="0.25">
      <c r="C4197" s="243"/>
      <c r="H4197" s="243"/>
      <c r="L4197" s="282"/>
      <c r="M4197" s="243"/>
      <c r="O4197" s="243"/>
      <c r="P4197" s="246"/>
      <c r="Q4197" s="246"/>
      <c r="R4197" s="246"/>
      <c r="S4197" s="246"/>
      <c r="T4197" s="246"/>
      <c r="U4197" s="246"/>
      <c r="V4197" s="246"/>
      <c r="W4197" s="246"/>
      <c r="X4197" s="246"/>
      <c r="Y4197" s="246"/>
      <c r="Z4197" s="246"/>
      <c r="AA4197" s="246"/>
      <c r="AB4197" s="246"/>
      <c r="AC4197" s="246"/>
      <c r="AD4197" s="246"/>
      <c r="AE4197" s="246"/>
      <c r="AF4197" s="246"/>
      <c r="AG4197" s="246"/>
      <c r="AH4197" s="246"/>
      <c r="AI4197" s="246"/>
      <c r="AJ4197" s="246"/>
      <c r="AK4197" s="246"/>
      <c r="AL4197" s="246"/>
    </row>
    <row r="4198" spans="3:38" s="47" customFormat="1" ht="38.25" customHeight="1" x14ac:dyDescent="0.25">
      <c r="C4198" s="243"/>
      <c r="H4198" s="243"/>
      <c r="L4198" s="282"/>
      <c r="M4198" s="243"/>
      <c r="O4198" s="243"/>
      <c r="P4198" s="246"/>
      <c r="Q4198" s="246"/>
      <c r="R4198" s="246"/>
      <c r="S4198" s="246"/>
      <c r="T4198" s="246"/>
      <c r="U4198" s="246"/>
      <c r="V4198" s="246"/>
      <c r="W4198" s="246"/>
      <c r="X4198" s="246"/>
      <c r="Y4198" s="246"/>
      <c r="Z4198" s="246"/>
      <c r="AA4198" s="246"/>
      <c r="AB4198" s="246"/>
      <c r="AC4198" s="246"/>
      <c r="AD4198" s="246"/>
      <c r="AE4198" s="246"/>
      <c r="AF4198" s="246"/>
      <c r="AG4198" s="246"/>
      <c r="AH4198" s="246"/>
      <c r="AI4198" s="246"/>
      <c r="AJ4198" s="246"/>
      <c r="AK4198" s="246"/>
      <c r="AL4198" s="246"/>
    </row>
    <row r="4199" spans="3:38" s="47" customFormat="1" ht="38.25" customHeight="1" x14ac:dyDescent="0.25">
      <c r="C4199" s="243"/>
      <c r="H4199" s="243"/>
      <c r="L4199" s="282"/>
      <c r="M4199" s="243"/>
      <c r="O4199" s="243"/>
      <c r="P4199" s="246"/>
      <c r="Q4199" s="246"/>
      <c r="R4199" s="246"/>
      <c r="S4199" s="246"/>
      <c r="T4199" s="246"/>
      <c r="U4199" s="246"/>
      <c r="V4199" s="246"/>
      <c r="W4199" s="246"/>
      <c r="X4199" s="246"/>
      <c r="Y4199" s="246"/>
      <c r="Z4199" s="246"/>
      <c r="AA4199" s="246"/>
      <c r="AB4199" s="246"/>
      <c r="AC4199" s="246"/>
      <c r="AD4199" s="246"/>
      <c r="AE4199" s="246"/>
      <c r="AF4199" s="246"/>
      <c r="AG4199" s="246"/>
      <c r="AH4199" s="246"/>
      <c r="AI4199" s="246"/>
      <c r="AJ4199" s="246"/>
      <c r="AK4199" s="246"/>
      <c r="AL4199" s="246"/>
    </row>
    <row r="4200" spans="3:38" s="47" customFormat="1" ht="38.25" customHeight="1" x14ac:dyDescent="0.25">
      <c r="C4200" s="243"/>
      <c r="H4200" s="243"/>
      <c r="L4200" s="282"/>
      <c r="M4200" s="243"/>
      <c r="O4200" s="243"/>
      <c r="P4200" s="246"/>
      <c r="Q4200" s="246"/>
      <c r="R4200" s="246"/>
      <c r="S4200" s="246"/>
      <c r="T4200" s="246"/>
      <c r="U4200" s="246"/>
      <c r="V4200" s="246"/>
      <c r="W4200" s="246"/>
      <c r="X4200" s="246"/>
      <c r="Y4200" s="246"/>
      <c r="Z4200" s="246"/>
      <c r="AA4200" s="246"/>
      <c r="AB4200" s="246"/>
      <c r="AC4200" s="246"/>
      <c r="AD4200" s="246"/>
      <c r="AE4200" s="246"/>
      <c r="AF4200" s="246"/>
      <c r="AG4200" s="246"/>
      <c r="AH4200" s="246"/>
      <c r="AI4200" s="246"/>
      <c r="AJ4200" s="246"/>
      <c r="AK4200" s="246"/>
      <c r="AL4200" s="246"/>
    </row>
    <row r="4201" spans="3:38" s="47" customFormat="1" ht="38.25" customHeight="1" x14ac:dyDescent="0.25">
      <c r="C4201" s="243"/>
      <c r="H4201" s="243"/>
      <c r="L4201" s="282"/>
      <c r="M4201" s="243"/>
      <c r="O4201" s="243"/>
      <c r="P4201" s="246"/>
      <c r="Q4201" s="246"/>
      <c r="R4201" s="246"/>
      <c r="S4201" s="246"/>
      <c r="T4201" s="246"/>
      <c r="U4201" s="246"/>
      <c r="V4201" s="246"/>
      <c r="W4201" s="246"/>
      <c r="X4201" s="246"/>
      <c r="Y4201" s="246"/>
      <c r="Z4201" s="246"/>
      <c r="AA4201" s="246"/>
      <c r="AB4201" s="246"/>
      <c r="AC4201" s="246"/>
      <c r="AD4201" s="246"/>
      <c r="AE4201" s="246"/>
      <c r="AF4201" s="246"/>
      <c r="AG4201" s="246"/>
      <c r="AH4201" s="246"/>
      <c r="AI4201" s="246"/>
      <c r="AJ4201" s="246"/>
      <c r="AK4201" s="246"/>
      <c r="AL4201" s="246"/>
    </row>
    <row r="4202" spans="3:38" s="47" customFormat="1" ht="38.25" customHeight="1" x14ac:dyDescent="0.25">
      <c r="C4202" s="243"/>
      <c r="H4202" s="243"/>
      <c r="L4202" s="282"/>
      <c r="M4202" s="243"/>
      <c r="O4202" s="243"/>
      <c r="P4202" s="246"/>
      <c r="Q4202" s="246"/>
      <c r="R4202" s="246"/>
      <c r="S4202" s="246"/>
      <c r="T4202" s="246"/>
      <c r="U4202" s="246"/>
      <c r="V4202" s="246"/>
      <c r="W4202" s="246"/>
      <c r="X4202" s="246"/>
      <c r="Y4202" s="246"/>
      <c r="Z4202" s="246"/>
      <c r="AA4202" s="246"/>
      <c r="AB4202" s="246"/>
      <c r="AC4202" s="246"/>
      <c r="AD4202" s="246"/>
      <c r="AE4202" s="246"/>
      <c r="AF4202" s="246"/>
      <c r="AG4202" s="246"/>
      <c r="AH4202" s="246"/>
      <c r="AI4202" s="246"/>
      <c r="AJ4202" s="246"/>
      <c r="AK4202" s="246"/>
      <c r="AL4202" s="246"/>
    </row>
    <row r="4203" spans="3:38" s="47" customFormat="1" ht="38.25" customHeight="1" x14ac:dyDescent="0.25">
      <c r="C4203" s="243"/>
      <c r="H4203" s="243"/>
      <c r="L4203" s="282"/>
      <c r="M4203" s="243"/>
      <c r="O4203" s="243"/>
      <c r="P4203" s="246"/>
      <c r="Q4203" s="246"/>
      <c r="R4203" s="246"/>
      <c r="S4203" s="246"/>
      <c r="T4203" s="246"/>
      <c r="U4203" s="246"/>
      <c r="V4203" s="246"/>
      <c r="W4203" s="246"/>
      <c r="X4203" s="246"/>
      <c r="Y4203" s="246"/>
      <c r="Z4203" s="246"/>
      <c r="AA4203" s="246"/>
      <c r="AB4203" s="246"/>
      <c r="AC4203" s="246"/>
      <c r="AD4203" s="246"/>
      <c r="AE4203" s="246"/>
      <c r="AF4203" s="246"/>
      <c r="AG4203" s="246"/>
      <c r="AH4203" s="246"/>
      <c r="AI4203" s="246"/>
      <c r="AJ4203" s="246"/>
      <c r="AK4203" s="246"/>
      <c r="AL4203" s="246"/>
    </row>
    <row r="4204" spans="3:38" s="47" customFormat="1" ht="38.25" customHeight="1" x14ac:dyDescent="0.25">
      <c r="C4204" s="243"/>
      <c r="H4204" s="243"/>
      <c r="L4204" s="282"/>
      <c r="M4204" s="243"/>
      <c r="O4204" s="243"/>
      <c r="P4204" s="246"/>
      <c r="Q4204" s="246"/>
      <c r="R4204" s="246"/>
      <c r="S4204" s="246"/>
      <c r="T4204" s="246"/>
      <c r="U4204" s="246"/>
      <c r="V4204" s="246"/>
      <c r="W4204" s="246"/>
      <c r="X4204" s="246"/>
      <c r="Y4204" s="246"/>
      <c r="Z4204" s="246"/>
      <c r="AA4204" s="246"/>
      <c r="AB4204" s="246"/>
      <c r="AC4204" s="246"/>
      <c r="AD4204" s="246"/>
      <c r="AE4204" s="246"/>
      <c r="AF4204" s="246"/>
      <c r="AG4204" s="246"/>
      <c r="AH4204" s="246"/>
      <c r="AI4204" s="246"/>
      <c r="AJ4204" s="246"/>
      <c r="AK4204" s="246"/>
      <c r="AL4204" s="246"/>
    </row>
    <row r="4205" spans="3:38" s="47" customFormat="1" ht="38.25" customHeight="1" x14ac:dyDescent="0.25">
      <c r="C4205" s="243"/>
      <c r="H4205" s="243"/>
      <c r="L4205" s="282"/>
      <c r="M4205" s="243"/>
      <c r="O4205" s="243"/>
      <c r="P4205" s="246"/>
      <c r="Q4205" s="246"/>
      <c r="R4205" s="246"/>
      <c r="S4205" s="246"/>
      <c r="T4205" s="246"/>
      <c r="U4205" s="246"/>
      <c r="V4205" s="246"/>
      <c r="W4205" s="246"/>
      <c r="X4205" s="246"/>
      <c r="Y4205" s="246"/>
      <c r="Z4205" s="246"/>
      <c r="AA4205" s="246"/>
      <c r="AB4205" s="246"/>
      <c r="AC4205" s="246"/>
      <c r="AD4205" s="246"/>
      <c r="AE4205" s="246"/>
      <c r="AF4205" s="246"/>
      <c r="AG4205" s="246"/>
      <c r="AH4205" s="246"/>
      <c r="AI4205" s="246"/>
      <c r="AJ4205" s="246"/>
      <c r="AK4205" s="246"/>
      <c r="AL4205" s="246"/>
    </row>
    <row r="4206" spans="3:38" s="47" customFormat="1" ht="38.25" customHeight="1" x14ac:dyDescent="0.25">
      <c r="C4206" s="243"/>
      <c r="H4206" s="243"/>
      <c r="L4206" s="282"/>
      <c r="M4206" s="243"/>
      <c r="O4206" s="243"/>
      <c r="P4206" s="246"/>
      <c r="Q4206" s="246"/>
      <c r="R4206" s="246"/>
      <c r="S4206" s="246"/>
      <c r="T4206" s="246"/>
      <c r="U4206" s="246"/>
      <c r="V4206" s="246"/>
      <c r="W4206" s="246"/>
      <c r="X4206" s="246"/>
      <c r="Y4206" s="246"/>
      <c r="Z4206" s="246"/>
      <c r="AA4206" s="246"/>
      <c r="AB4206" s="246"/>
      <c r="AC4206" s="246"/>
      <c r="AD4206" s="246"/>
      <c r="AE4206" s="246"/>
      <c r="AF4206" s="246"/>
      <c r="AG4206" s="246"/>
      <c r="AH4206" s="246"/>
      <c r="AI4206" s="246"/>
      <c r="AJ4206" s="246"/>
      <c r="AK4206" s="246"/>
      <c r="AL4206" s="246"/>
    </row>
    <row r="4207" spans="3:38" s="47" customFormat="1" ht="38.25" customHeight="1" x14ac:dyDescent="0.25">
      <c r="C4207" s="243"/>
      <c r="H4207" s="243"/>
      <c r="L4207" s="282"/>
      <c r="M4207" s="243"/>
      <c r="O4207" s="243"/>
      <c r="P4207" s="246"/>
      <c r="Q4207" s="246"/>
      <c r="R4207" s="246"/>
      <c r="S4207" s="246"/>
      <c r="T4207" s="246"/>
      <c r="U4207" s="246"/>
      <c r="V4207" s="246"/>
      <c r="W4207" s="246"/>
      <c r="X4207" s="246"/>
      <c r="Y4207" s="246"/>
      <c r="Z4207" s="246"/>
      <c r="AA4207" s="246"/>
      <c r="AB4207" s="246"/>
      <c r="AC4207" s="246"/>
      <c r="AD4207" s="246"/>
      <c r="AE4207" s="246"/>
      <c r="AF4207" s="246"/>
      <c r="AG4207" s="246"/>
      <c r="AH4207" s="246"/>
      <c r="AI4207" s="246"/>
      <c r="AJ4207" s="246"/>
      <c r="AK4207" s="246"/>
      <c r="AL4207" s="246"/>
    </row>
    <row r="4208" spans="3:38" s="47" customFormat="1" ht="38.25" customHeight="1" x14ac:dyDescent="0.25">
      <c r="C4208" s="243"/>
      <c r="H4208" s="243"/>
      <c r="L4208" s="282"/>
      <c r="M4208" s="243"/>
      <c r="O4208" s="243"/>
      <c r="P4208" s="246"/>
      <c r="Q4208" s="246"/>
      <c r="R4208" s="246"/>
      <c r="S4208" s="246"/>
      <c r="T4208" s="246"/>
      <c r="U4208" s="246"/>
      <c r="V4208" s="246"/>
      <c r="W4208" s="246"/>
      <c r="X4208" s="246"/>
      <c r="Y4208" s="246"/>
      <c r="Z4208" s="246"/>
      <c r="AA4208" s="246"/>
      <c r="AB4208" s="246"/>
      <c r="AC4208" s="246"/>
      <c r="AD4208" s="246"/>
      <c r="AE4208" s="246"/>
      <c r="AF4208" s="246"/>
      <c r="AG4208" s="246"/>
      <c r="AH4208" s="246"/>
      <c r="AI4208" s="246"/>
      <c r="AJ4208" s="246"/>
      <c r="AK4208" s="246"/>
      <c r="AL4208" s="246"/>
    </row>
    <row r="4209" spans="3:38" s="47" customFormat="1" ht="38.25" customHeight="1" x14ac:dyDescent="0.25">
      <c r="C4209" s="243"/>
      <c r="H4209" s="243"/>
      <c r="L4209" s="282"/>
      <c r="M4209" s="243"/>
      <c r="O4209" s="243"/>
      <c r="P4209" s="246"/>
      <c r="Q4209" s="246"/>
      <c r="R4209" s="246"/>
      <c r="S4209" s="246"/>
      <c r="T4209" s="246"/>
      <c r="U4209" s="246"/>
      <c r="V4209" s="246"/>
      <c r="W4209" s="246"/>
      <c r="X4209" s="246"/>
      <c r="Y4209" s="246"/>
      <c r="Z4209" s="246"/>
      <c r="AA4209" s="246"/>
      <c r="AB4209" s="246"/>
      <c r="AC4209" s="246"/>
      <c r="AD4209" s="246"/>
      <c r="AE4209" s="246"/>
      <c r="AF4209" s="246"/>
      <c r="AG4209" s="246"/>
      <c r="AH4209" s="246"/>
      <c r="AI4209" s="246"/>
      <c r="AJ4209" s="246"/>
      <c r="AK4209" s="246"/>
      <c r="AL4209" s="246"/>
    </row>
    <row r="4210" spans="3:38" s="47" customFormat="1" ht="38.25" customHeight="1" x14ac:dyDescent="0.25">
      <c r="C4210" s="243"/>
      <c r="H4210" s="243"/>
      <c r="L4210" s="282"/>
      <c r="M4210" s="243"/>
      <c r="O4210" s="243"/>
      <c r="P4210" s="246"/>
      <c r="Q4210" s="246"/>
      <c r="R4210" s="246"/>
      <c r="S4210" s="246"/>
      <c r="T4210" s="246"/>
      <c r="U4210" s="246"/>
      <c r="V4210" s="246"/>
      <c r="W4210" s="246"/>
      <c r="X4210" s="246"/>
      <c r="Y4210" s="246"/>
      <c r="Z4210" s="246"/>
      <c r="AA4210" s="246"/>
      <c r="AB4210" s="246"/>
      <c r="AC4210" s="246"/>
      <c r="AD4210" s="246"/>
      <c r="AE4210" s="246"/>
      <c r="AF4210" s="246"/>
      <c r="AG4210" s="246"/>
      <c r="AH4210" s="246"/>
      <c r="AI4210" s="246"/>
      <c r="AJ4210" s="246"/>
      <c r="AK4210" s="246"/>
      <c r="AL4210" s="246"/>
    </row>
    <row r="4211" spans="3:38" s="47" customFormat="1" ht="38.25" customHeight="1" x14ac:dyDescent="0.25">
      <c r="C4211" s="243"/>
      <c r="H4211" s="243"/>
      <c r="L4211" s="282"/>
      <c r="M4211" s="243"/>
      <c r="O4211" s="243"/>
      <c r="P4211" s="246"/>
      <c r="Q4211" s="246"/>
      <c r="R4211" s="246"/>
      <c r="S4211" s="246"/>
      <c r="T4211" s="246"/>
      <c r="U4211" s="246"/>
      <c r="V4211" s="246"/>
      <c r="W4211" s="246"/>
      <c r="X4211" s="246"/>
      <c r="Y4211" s="246"/>
      <c r="Z4211" s="246"/>
      <c r="AA4211" s="246"/>
      <c r="AB4211" s="246"/>
      <c r="AC4211" s="246"/>
      <c r="AD4211" s="246"/>
      <c r="AE4211" s="246"/>
      <c r="AF4211" s="246"/>
      <c r="AG4211" s="246"/>
      <c r="AH4211" s="246"/>
      <c r="AI4211" s="246"/>
      <c r="AJ4211" s="246"/>
      <c r="AK4211" s="246"/>
      <c r="AL4211" s="246"/>
    </row>
    <row r="4212" spans="3:38" s="47" customFormat="1" ht="38.25" customHeight="1" x14ac:dyDescent="0.25">
      <c r="C4212" s="243"/>
      <c r="H4212" s="243"/>
      <c r="L4212" s="282"/>
      <c r="M4212" s="243"/>
      <c r="O4212" s="243"/>
      <c r="P4212" s="246"/>
      <c r="Q4212" s="246"/>
      <c r="R4212" s="246"/>
      <c r="S4212" s="246"/>
      <c r="T4212" s="246"/>
      <c r="U4212" s="246"/>
      <c r="V4212" s="246"/>
      <c r="W4212" s="246"/>
      <c r="X4212" s="246"/>
      <c r="Y4212" s="246"/>
      <c r="Z4212" s="246"/>
      <c r="AA4212" s="246"/>
      <c r="AB4212" s="246"/>
      <c r="AC4212" s="246"/>
      <c r="AD4212" s="246"/>
      <c r="AE4212" s="246"/>
      <c r="AF4212" s="246"/>
      <c r="AG4212" s="246"/>
      <c r="AH4212" s="246"/>
      <c r="AI4212" s="246"/>
      <c r="AJ4212" s="246"/>
      <c r="AK4212" s="246"/>
      <c r="AL4212" s="246"/>
    </row>
    <row r="4213" spans="3:38" s="47" customFormat="1" ht="38.25" customHeight="1" x14ac:dyDescent="0.25">
      <c r="C4213" s="243"/>
      <c r="H4213" s="243"/>
      <c r="L4213" s="282"/>
      <c r="M4213" s="243"/>
      <c r="O4213" s="243"/>
      <c r="P4213" s="246"/>
      <c r="Q4213" s="246"/>
      <c r="R4213" s="246"/>
      <c r="S4213" s="246"/>
      <c r="T4213" s="246"/>
      <c r="U4213" s="246"/>
      <c r="V4213" s="246"/>
      <c r="W4213" s="246"/>
      <c r="X4213" s="246"/>
      <c r="Y4213" s="246"/>
      <c r="Z4213" s="246"/>
      <c r="AA4213" s="246"/>
      <c r="AB4213" s="246"/>
      <c r="AC4213" s="246"/>
      <c r="AD4213" s="246"/>
      <c r="AE4213" s="246"/>
      <c r="AF4213" s="246"/>
      <c r="AG4213" s="246"/>
      <c r="AH4213" s="246"/>
      <c r="AI4213" s="246"/>
      <c r="AJ4213" s="246"/>
      <c r="AK4213" s="246"/>
      <c r="AL4213" s="246"/>
    </row>
    <row r="4214" spans="3:38" s="47" customFormat="1" ht="38.25" customHeight="1" x14ac:dyDescent="0.25">
      <c r="C4214" s="243"/>
      <c r="H4214" s="243"/>
      <c r="L4214" s="282"/>
      <c r="M4214" s="243"/>
      <c r="O4214" s="243"/>
      <c r="P4214" s="246"/>
      <c r="Q4214" s="246"/>
      <c r="R4214" s="246"/>
      <c r="S4214" s="246"/>
      <c r="T4214" s="246"/>
      <c r="U4214" s="246"/>
      <c r="V4214" s="246"/>
      <c r="W4214" s="246"/>
      <c r="X4214" s="246"/>
      <c r="Y4214" s="246"/>
      <c r="Z4214" s="246"/>
      <c r="AA4214" s="246"/>
      <c r="AB4214" s="246"/>
      <c r="AC4214" s="246"/>
      <c r="AD4214" s="246"/>
      <c r="AE4214" s="246"/>
      <c r="AF4214" s="246"/>
      <c r="AG4214" s="246"/>
      <c r="AH4214" s="246"/>
      <c r="AI4214" s="246"/>
      <c r="AJ4214" s="246"/>
      <c r="AK4214" s="246"/>
      <c r="AL4214" s="246"/>
    </row>
    <row r="4215" spans="3:38" s="47" customFormat="1" ht="38.25" customHeight="1" x14ac:dyDescent="0.25">
      <c r="C4215" s="243"/>
      <c r="H4215" s="243"/>
      <c r="L4215" s="282"/>
      <c r="M4215" s="243"/>
      <c r="O4215" s="243"/>
      <c r="P4215" s="246"/>
      <c r="Q4215" s="246"/>
      <c r="R4215" s="246"/>
      <c r="S4215" s="246"/>
      <c r="T4215" s="246"/>
      <c r="U4215" s="246"/>
      <c r="V4215" s="246"/>
      <c r="W4215" s="246"/>
      <c r="X4215" s="246"/>
      <c r="Y4215" s="246"/>
      <c r="Z4215" s="246"/>
      <c r="AA4215" s="246"/>
      <c r="AB4215" s="246"/>
      <c r="AC4215" s="246"/>
      <c r="AD4215" s="246"/>
      <c r="AE4215" s="246"/>
      <c r="AF4215" s="246"/>
      <c r="AG4215" s="246"/>
      <c r="AH4215" s="246"/>
      <c r="AI4215" s="246"/>
      <c r="AJ4215" s="246"/>
      <c r="AK4215" s="246"/>
      <c r="AL4215" s="246"/>
    </row>
    <row r="4216" spans="3:38" s="47" customFormat="1" ht="38.25" customHeight="1" x14ac:dyDescent="0.25">
      <c r="C4216" s="243"/>
      <c r="H4216" s="243"/>
      <c r="L4216" s="282"/>
      <c r="M4216" s="243"/>
      <c r="O4216" s="243"/>
      <c r="P4216" s="246"/>
      <c r="Q4216" s="246"/>
      <c r="R4216" s="246"/>
      <c r="S4216" s="246"/>
      <c r="T4216" s="246"/>
      <c r="U4216" s="246"/>
      <c r="V4216" s="246"/>
      <c r="W4216" s="246"/>
      <c r="X4216" s="246"/>
      <c r="Y4216" s="246"/>
      <c r="Z4216" s="246"/>
      <c r="AA4216" s="246"/>
      <c r="AB4216" s="246"/>
      <c r="AC4216" s="246"/>
      <c r="AD4216" s="246"/>
      <c r="AE4216" s="246"/>
      <c r="AF4216" s="246"/>
      <c r="AG4216" s="246"/>
      <c r="AH4216" s="246"/>
      <c r="AI4216" s="246"/>
      <c r="AJ4216" s="246"/>
      <c r="AK4216" s="246"/>
      <c r="AL4216" s="246"/>
    </row>
    <row r="4217" spans="3:38" s="47" customFormat="1" ht="38.25" customHeight="1" x14ac:dyDescent="0.25">
      <c r="C4217" s="243"/>
      <c r="H4217" s="243"/>
      <c r="L4217" s="282"/>
      <c r="M4217" s="243"/>
      <c r="O4217" s="243"/>
      <c r="P4217" s="246"/>
      <c r="Q4217" s="246"/>
      <c r="R4217" s="246"/>
      <c r="S4217" s="246"/>
      <c r="T4217" s="246"/>
      <c r="U4217" s="246"/>
      <c r="V4217" s="246"/>
      <c r="W4217" s="246"/>
      <c r="X4217" s="246"/>
      <c r="Y4217" s="246"/>
      <c r="Z4217" s="246"/>
      <c r="AA4217" s="246"/>
      <c r="AB4217" s="246"/>
      <c r="AC4217" s="246"/>
      <c r="AD4217" s="246"/>
      <c r="AE4217" s="246"/>
      <c r="AF4217" s="246"/>
      <c r="AG4217" s="246"/>
      <c r="AH4217" s="246"/>
      <c r="AI4217" s="246"/>
      <c r="AJ4217" s="246"/>
      <c r="AK4217" s="246"/>
      <c r="AL4217" s="246"/>
    </row>
    <row r="4218" spans="3:38" s="47" customFormat="1" ht="38.25" customHeight="1" x14ac:dyDescent="0.25">
      <c r="C4218" s="243"/>
      <c r="H4218" s="243"/>
      <c r="L4218" s="282"/>
      <c r="M4218" s="243"/>
      <c r="O4218" s="243"/>
      <c r="P4218" s="246"/>
      <c r="Q4218" s="246"/>
      <c r="R4218" s="246"/>
      <c r="S4218" s="246"/>
      <c r="T4218" s="246"/>
      <c r="U4218" s="246"/>
      <c r="V4218" s="246"/>
      <c r="W4218" s="246"/>
      <c r="X4218" s="246"/>
      <c r="Y4218" s="246"/>
      <c r="Z4218" s="246"/>
      <c r="AA4218" s="246"/>
      <c r="AB4218" s="246"/>
      <c r="AC4218" s="246"/>
      <c r="AD4218" s="246"/>
      <c r="AE4218" s="246"/>
      <c r="AF4218" s="246"/>
      <c r="AG4218" s="246"/>
      <c r="AH4218" s="246"/>
      <c r="AI4218" s="246"/>
      <c r="AJ4218" s="246"/>
      <c r="AK4218" s="246"/>
      <c r="AL4218" s="246"/>
    </row>
    <row r="4219" spans="3:38" s="47" customFormat="1" ht="38.25" customHeight="1" x14ac:dyDescent="0.25">
      <c r="C4219" s="243"/>
      <c r="H4219" s="243"/>
      <c r="L4219" s="282"/>
      <c r="M4219" s="243"/>
      <c r="O4219" s="243"/>
      <c r="P4219" s="246"/>
      <c r="Q4219" s="246"/>
      <c r="R4219" s="246"/>
      <c r="S4219" s="246"/>
      <c r="T4219" s="246"/>
      <c r="U4219" s="246"/>
      <c r="V4219" s="246"/>
      <c r="W4219" s="246"/>
      <c r="X4219" s="246"/>
      <c r="Y4219" s="246"/>
      <c r="Z4219" s="246"/>
      <c r="AA4219" s="246"/>
      <c r="AB4219" s="246"/>
      <c r="AC4219" s="246"/>
      <c r="AD4219" s="246"/>
      <c r="AE4219" s="246"/>
      <c r="AF4219" s="246"/>
      <c r="AG4219" s="246"/>
      <c r="AH4219" s="246"/>
      <c r="AI4219" s="246"/>
      <c r="AJ4219" s="246"/>
      <c r="AK4219" s="246"/>
      <c r="AL4219" s="246"/>
    </row>
    <row r="4220" spans="3:38" s="47" customFormat="1" ht="38.25" customHeight="1" x14ac:dyDescent="0.25">
      <c r="C4220" s="243"/>
      <c r="H4220" s="243"/>
      <c r="L4220" s="282"/>
      <c r="M4220" s="243"/>
      <c r="O4220" s="243"/>
      <c r="P4220" s="246"/>
      <c r="Q4220" s="246"/>
      <c r="R4220" s="246"/>
      <c r="S4220" s="246"/>
      <c r="T4220" s="246"/>
      <c r="U4220" s="246"/>
      <c r="V4220" s="246"/>
      <c r="W4220" s="246"/>
      <c r="X4220" s="246"/>
      <c r="Y4220" s="246"/>
      <c r="Z4220" s="246"/>
      <c r="AA4220" s="246"/>
      <c r="AB4220" s="246"/>
      <c r="AC4220" s="246"/>
      <c r="AD4220" s="246"/>
      <c r="AE4220" s="246"/>
      <c r="AF4220" s="246"/>
      <c r="AG4220" s="246"/>
      <c r="AH4220" s="246"/>
      <c r="AI4220" s="246"/>
      <c r="AJ4220" s="246"/>
      <c r="AK4220" s="246"/>
      <c r="AL4220" s="246"/>
    </row>
    <row r="4221" spans="3:38" s="47" customFormat="1" ht="38.25" customHeight="1" x14ac:dyDescent="0.25">
      <c r="C4221" s="243"/>
      <c r="H4221" s="243"/>
      <c r="L4221" s="282"/>
      <c r="M4221" s="243"/>
      <c r="O4221" s="243"/>
      <c r="P4221" s="246"/>
      <c r="Q4221" s="246"/>
      <c r="R4221" s="246"/>
      <c r="S4221" s="246"/>
      <c r="T4221" s="246"/>
      <c r="U4221" s="246"/>
      <c r="V4221" s="246"/>
      <c r="W4221" s="246"/>
      <c r="X4221" s="246"/>
      <c r="Y4221" s="246"/>
      <c r="Z4221" s="246"/>
      <c r="AA4221" s="246"/>
      <c r="AB4221" s="246"/>
      <c r="AC4221" s="246"/>
      <c r="AD4221" s="246"/>
      <c r="AE4221" s="246"/>
      <c r="AF4221" s="246"/>
      <c r="AG4221" s="246"/>
      <c r="AH4221" s="246"/>
      <c r="AI4221" s="246"/>
      <c r="AJ4221" s="246"/>
      <c r="AK4221" s="246"/>
      <c r="AL4221" s="246"/>
    </row>
    <row r="4222" spans="3:38" s="47" customFormat="1" ht="38.25" customHeight="1" x14ac:dyDescent="0.25">
      <c r="C4222" s="243"/>
      <c r="H4222" s="243"/>
      <c r="L4222" s="282"/>
      <c r="M4222" s="243"/>
      <c r="O4222" s="243"/>
      <c r="P4222" s="246"/>
      <c r="Q4222" s="246"/>
      <c r="R4222" s="246"/>
      <c r="S4222" s="246"/>
      <c r="T4222" s="246"/>
      <c r="U4222" s="246"/>
      <c r="V4222" s="246"/>
      <c r="W4222" s="246"/>
      <c r="X4222" s="246"/>
      <c r="Y4222" s="246"/>
      <c r="Z4222" s="246"/>
      <c r="AA4222" s="246"/>
      <c r="AB4222" s="246"/>
      <c r="AC4222" s="246"/>
      <c r="AD4222" s="246"/>
      <c r="AE4222" s="246"/>
      <c r="AF4222" s="246"/>
      <c r="AG4222" s="246"/>
      <c r="AH4222" s="246"/>
      <c r="AI4222" s="246"/>
      <c r="AJ4222" s="246"/>
      <c r="AK4222" s="246"/>
      <c r="AL4222" s="246"/>
    </row>
    <row r="4223" spans="3:38" s="47" customFormat="1" ht="38.25" customHeight="1" x14ac:dyDescent="0.25">
      <c r="C4223" s="243"/>
      <c r="H4223" s="243"/>
      <c r="L4223" s="282"/>
      <c r="M4223" s="243"/>
      <c r="O4223" s="243"/>
      <c r="P4223" s="246"/>
      <c r="Q4223" s="246"/>
      <c r="R4223" s="246"/>
      <c r="S4223" s="246"/>
      <c r="T4223" s="246"/>
      <c r="U4223" s="246"/>
      <c r="V4223" s="246"/>
      <c r="W4223" s="246"/>
      <c r="X4223" s="246"/>
      <c r="Y4223" s="246"/>
      <c r="Z4223" s="246"/>
      <c r="AA4223" s="246"/>
      <c r="AB4223" s="246"/>
      <c r="AC4223" s="246"/>
      <c r="AD4223" s="246"/>
      <c r="AE4223" s="246"/>
      <c r="AF4223" s="246"/>
      <c r="AG4223" s="246"/>
      <c r="AH4223" s="246"/>
      <c r="AI4223" s="246"/>
      <c r="AJ4223" s="246"/>
      <c r="AK4223" s="246"/>
      <c r="AL4223" s="246"/>
    </row>
    <row r="4224" spans="3:38" s="47" customFormat="1" ht="38.25" customHeight="1" x14ac:dyDescent="0.25">
      <c r="C4224" s="243"/>
      <c r="H4224" s="243"/>
      <c r="L4224" s="282"/>
      <c r="M4224" s="243"/>
      <c r="O4224" s="243"/>
      <c r="P4224" s="246"/>
      <c r="Q4224" s="246"/>
      <c r="R4224" s="246"/>
      <c r="S4224" s="246"/>
      <c r="T4224" s="246"/>
      <c r="U4224" s="246"/>
      <c r="V4224" s="246"/>
      <c r="W4224" s="246"/>
      <c r="X4224" s="246"/>
      <c r="Y4224" s="246"/>
      <c r="Z4224" s="246"/>
      <c r="AA4224" s="246"/>
      <c r="AB4224" s="246"/>
      <c r="AC4224" s="246"/>
      <c r="AD4224" s="246"/>
      <c r="AE4224" s="246"/>
      <c r="AF4224" s="246"/>
      <c r="AG4224" s="246"/>
      <c r="AH4224" s="246"/>
      <c r="AI4224" s="246"/>
      <c r="AJ4224" s="246"/>
      <c r="AK4224" s="246"/>
      <c r="AL4224" s="246"/>
    </row>
    <row r="4225" spans="3:38" s="47" customFormat="1" ht="38.25" customHeight="1" x14ac:dyDescent="0.25">
      <c r="C4225" s="243"/>
      <c r="H4225" s="243"/>
      <c r="L4225" s="282"/>
      <c r="M4225" s="243"/>
      <c r="O4225" s="243"/>
      <c r="P4225" s="246"/>
      <c r="Q4225" s="246"/>
      <c r="R4225" s="246"/>
      <c r="S4225" s="246"/>
      <c r="T4225" s="246"/>
      <c r="U4225" s="246"/>
      <c r="V4225" s="246"/>
      <c r="W4225" s="246"/>
      <c r="X4225" s="246"/>
      <c r="Y4225" s="246"/>
      <c r="Z4225" s="246"/>
      <c r="AA4225" s="246"/>
      <c r="AB4225" s="246"/>
      <c r="AC4225" s="246"/>
      <c r="AD4225" s="246"/>
      <c r="AE4225" s="246"/>
      <c r="AF4225" s="246"/>
      <c r="AG4225" s="246"/>
      <c r="AH4225" s="246"/>
      <c r="AI4225" s="246"/>
      <c r="AJ4225" s="246"/>
      <c r="AK4225" s="246"/>
      <c r="AL4225" s="246"/>
    </row>
    <row r="4226" spans="3:38" s="47" customFormat="1" ht="38.25" customHeight="1" x14ac:dyDescent="0.25">
      <c r="C4226" s="243"/>
      <c r="H4226" s="243"/>
      <c r="L4226" s="282"/>
      <c r="M4226" s="243"/>
      <c r="O4226" s="243"/>
      <c r="P4226" s="246"/>
      <c r="Q4226" s="246"/>
      <c r="R4226" s="246"/>
      <c r="S4226" s="246"/>
      <c r="T4226" s="246"/>
      <c r="U4226" s="246"/>
      <c r="V4226" s="246"/>
      <c r="W4226" s="246"/>
      <c r="X4226" s="246"/>
      <c r="Y4226" s="246"/>
      <c r="Z4226" s="246"/>
      <c r="AA4226" s="246"/>
      <c r="AB4226" s="246"/>
      <c r="AC4226" s="246"/>
      <c r="AD4226" s="246"/>
      <c r="AE4226" s="246"/>
      <c r="AF4226" s="246"/>
      <c r="AG4226" s="246"/>
      <c r="AH4226" s="246"/>
      <c r="AI4226" s="246"/>
      <c r="AJ4226" s="246"/>
      <c r="AK4226" s="246"/>
      <c r="AL4226" s="246"/>
    </row>
    <row r="4227" spans="3:38" s="47" customFormat="1" ht="38.25" customHeight="1" x14ac:dyDescent="0.25">
      <c r="C4227" s="243"/>
      <c r="H4227" s="243"/>
      <c r="L4227" s="282"/>
      <c r="M4227" s="243"/>
      <c r="O4227" s="243"/>
      <c r="P4227" s="246"/>
      <c r="Q4227" s="246"/>
      <c r="R4227" s="246"/>
      <c r="S4227" s="246"/>
      <c r="T4227" s="246"/>
      <c r="U4227" s="246"/>
      <c r="V4227" s="246"/>
      <c r="W4227" s="246"/>
      <c r="X4227" s="246"/>
      <c r="Y4227" s="246"/>
      <c r="Z4227" s="246"/>
      <c r="AA4227" s="246"/>
      <c r="AB4227" s="246"/>
      <c r="AC4227" s="246"/>
      <c r="AD4227" s="246"/>
      <c r="AE4227" s="246"/>
      <c r="AF4227" s="246"/>
      <c r="AG4227" s="246"/>
      <c r="AH4227" s="246"/>
      <c r="AI4227" s="246"/>
      <c r="AJ4227" s="246"/>
      <c r="AK4227" s="246"/>
      <c r="AL4227" s="246"/>
    </row>
    <row r="4228" spans="3:38" s="47" customFormat="1" ht="38.25" customHeight="1" x14ac:dyDescent="0.25">
      <c r="C4228" s="243"/>
      <c r="H4228" s="243"/>
      <c r="L4228" s="282"/>
      <c r="M4228" s="243"/>
      <c r="O4228" s="243"/>
      <c r="P4228" s="246"/>
      <c r="Q4228" s="246"/>
      <c r="R4228" s="246"/>
      <c r="S4228" s="246"/>
      <c r="T4228" s="246"/>
      <c r="U4228" s="246"/>
      <c r="V4228" s="246"/>
      <c r="W4228" s="246"/>
      <c r="X4228" s="246"/>
      <c r="Y4228" s="246"/>
      <c r="Z4228" s="246"/>
      <c r="AA4228" s="246"/>
      <c r="AB4228" s="246"/>
      <c r="AC4228" s="246"/>
      <c r="AD4228" s="246"/>
      <c r="AE4228" s="246"/>
      <c r="AF4228" s="246"/>
      <c r="AG4228" s="246"/>
      <c r="AH4228" s="246"/>
      <c r="AI4228" s="246"/>
      <c r="AJ4228" s="246"/>
      <c r="AK4228" s="246"/>
      <c r="AL4228" s="246"/>
    </row>
    <row r="4229" spans="3:38" s="47" customFormat="1" ht="38.25" customHeight="1" x14ac:dyDescent="0.25">
      <c r="C4229" s="243"/>
      <c r="H4229" s="243"/>
      <c r="L4229" s="282"/>
      <c r="M4229" s="243"/>
      <c r="O4229" s="243"/>
      <c r="P4229" s="246"/>
      <c r="Q4229" s="246"/>
      <c r="R4229" s="246"/>
      <c r="S4229" s="246"/>
      <c r="T4229" s="246"/>
      <c r="U4229" s="246"/>
      <c r="V4229" s="246"/>
      <c r="W4229" s="246"/>
      <c r="X4229" s="246"/>
      <c r="Y4229" s="246"/>
      <c r="Z4229" s="246"/>
      <c r="AA4229" s="246"/>
      <c r="AB4229" s="246"/>
      <c r="AC4229" s="246"/>
      <c r="AD4229" s="246"/>
      <c r="AE4229" s="246"/>
      <c r="AF4229" s="246"/>
      <c r="AG4229" s="246"/>
      <c r="AH4229" s="246"/>
      <c r="AI4229" s="246"/>
      <c r="AJ4229" s="246"/>
      <c r="AK4229" s="246"/>
      <c r="AL4229" s="246"/>
    </row>
    <row r="4230" spans="3:38" s="47" customFormat="1" ht="38.25" customHeight="1" x14ac:dyDescent="0.25">
      <c r="C4230" s="243"/>
      <c r="H4230" s="243"/>
      <c r="L4230" s="282"/>
      <c r="M4230" s="243"/>
      <c r="O4230" s="243"/>
      <c r="P4230" s="246"/>
      <c r="Q4230" s="246"/>
      <c r="R4230" s="246"/>
      <c r="S4230" s="246"/>
      <c r="T4230" s="246"/>
      <c r="U4230" s="246"/>
      <c r="V4230" s="246"/>
      <c r="W4230" s="246"/>
      <c r="X4230" s="246"/>
      <c r="Y4230" s="246"/>
      <c r="Z4230" s="246"/>
      <c r="AA4230" s="246"/>
      <c r="AB4230" s="246"/>
      <c r="AC4230" s="246"/>
      <c r="AD4230" s="246"/>
      <c r="AE4230" s="246"/>
      <c r="AF4230" s="246"/>
      <c r="AG4230" s="246"/>
      <c r="AH4230" s="246"/>
      <c r="AI4230" s="246"/>
      <c r="AJ4230" s="246"/>
      <c r="AK4230" s="246"/>
      <c r="AL4230" s="246"/>
    </row>
    <row r="4231" spans="3:38" s="47" customFormat="1" ht="38.25" customHeight="1" x14ac:dyDescent="0.25">
      <c r="C4231" s="243"/>
      <c r="H4231" s="243"/>
      <c r="L4231" s="282"/>
      <c r="M4231" s="243"/>
      <c r="O4231" s="243"/>
      <c r="P4231" s="246"/>
      <c r="Q4231" s="246"/>
      <c r="R4231" s="246"/>
      <c r="S4231" s="246"/>
      <c r="T4231" s="246"/>
      <c r="U4231" s="246"/>
      <c r="V4231" s="246"/>
      <c r="W4231" s="246"/>
      <c r="X4231" s="246"/>
      <c r="Y4231" s="246"/>
      <c r="Z4231" s="246"/>
      <c r="AA4231" s="246"/>
      <c r="AB4231" s="246"/>
      <c r="AC4231" s="246"/>
      <c r="AD4231" s="246"/>
      <c r="AE4231" s="246"/>
      <c r="AF4231" s="246"/>
      <c r="AG4231" s="246"/>
      <c r="AH4231" s="246"/>
      <c r="AI4231" s="246"/>
      <c r="AJ4231" s="246"/>
      <c r="AK4231" s="246"/>
      <c r="AL4231" s="246"/>
    </row>
    <row r="4232" spans="3:38" s="47" customFormat="1" ht="38.25" customHeight="1" x14ac:dyDescent="0.25">
      <c r="C4232" s="243"/>
      <c r="H4232" s="243"/>
      <c r="L4232" s="282"/>
      <c r="M4232" s="243"/>
      <c r="O4232" s="243"/>
      <c r="P4232" s="246"/>
      <c r="Q4232" s="246"/>
      <c r="R4232" s="246"/>
      <c r="S4232" s="246"/>
      <c r="T4232" s="246"/>
      <c r="U4232" s="246"/>
      <c r="V4232" s="246"/>
      <c r="W4232" s="246"/>
      <c r="X4232" s="246"/>
      <c r="Y4232" s="246"/>
      <c r="Z4232" s="246"/>
      <c r="AA4232" s="246"/>
      <c r="AB4232" s="246"/>
      <c r="AC4232" s="246"/>
      <c r="AD4232" s="246"/>
      <c r="AE4232" s="246"/>
      <c r="AF4232" s="246"/>
      <c r="AG4232" s="246"/>
      <c r="AH4232" s="246"/>
      <c r="AI4232" s="246"/>
      <c r="AJ4232" s="246"/>
      <c r="AK4232" s="246"/>
      <c r="AL4232" s="246"/>
    </row>
    <row r="4233" spans="3:38" s="47" customFormat="1" ht="38.25" customHeight="1" x14ac:dyDescent="0.25">
      <c r="C4233" s="243"/>
      <c r="H4233" s="243"/>
      <c r="L4233" s="282"/>
      <c r="M4233" s="243"/>
      <c r="O4233" s="243"/>
      <c r="P4233" s="246"/>
      <c r="Q4233" s="246"/>
      <c r="R4233" s="246"/>
      <c r="S4233" s="246"/>
      <c r="T4233" s="246"/>
      <c r="U4233" s="246"/>
      <c r="V4233" s="246"/>
      <c r="W4233" s="246"/>
      <c r="X4233" s="246"/>
      <c r="Y4233" s="246"/>
      <c r="Z4233" s="246"/>
      <c r="AA4233" s="246"/>
      <c r="AB4233" s="246"/>
      <c r="AC4233" s="246"/>
      <c r="AD4233" s="246"/>
      <c r="AE4233" s="246"/>
      <c r="AF4233" s="246"/>
      <c r="AG4233" s="246"/>
      <c r="AH4233" s="246"/>
      <c r="AI4233" s="246"/>
      <c r="AJ4233" s="246"/>
      <c r="AK4233" s="246"/>
      <c r="AL4233" s="246"/>
    </row>
    <row r="4234" spans="3:38" s="47" customFormat="1" ht="38.25" customHeight="1" x14ac:dyDescent="0.25">
      <c r="C4234" s="243"/>
      <c r="H4234" s="243"/>
      <c r="L4234" s="282"/>
      <c r="M4234" s="243"/>
      <c r="O4234" s="243"/>
      <c r="P4234" s="246"/>
      <c r="Q4234" s="246"/>
      <c r="R4234" s="246"/>
      <c r="S4234" s="246"/>
      <c r="T4234" s="246"/>
      <c r="U4234" s="246"/>
      <c r="V4234" s="246"/>
      <c r="W4234" s="246"/>
      <c r="X4234" s="246"/>
      <c r="Y4234" s="246"/>
      <c r="Z4234" s="246"/>
      <c r="AA4234" s="246"/>
      <c r="AB4234" s="246"/>
      <c r="AC4234" s="246"/>
      <c r="AD4234" s="246"/>
      <c r="AE4234" s="246"/>
      <c r="AF4234" s="246"/>
      <c r="AG4234" s="246"/>
      <c r="AH4234" s="246"/>
      <c r="AI4234" s="246"/>
      <c r="AJ4234" s="246"/>
      <c r="AK4234" s="246"/>
      <c r="AL4234" s="246"/>
    </row>
    <row r="4235" spans="3:38" s="47" customFormat="1" ht="38.25" customHeight="1" x14ac:dyDescent="0.25">
      <c r="C4235" s="243"/>
      <c r="H4235" s="243"/>
      <c r="L4235" s="282"/>
      <c r="M4235" s="243"/>
      <c r="O4235" s="243"/>
      <c r="P4235" s="246"/>
      <c r="Q4235" s="246"/>
      <c r="R4235" s="246"/>
      <c r="S4235" s="246"/>
      <c r="T4235" s="246"/>
      <c r="U4235" s="246"/>
      <c r="V4235" s="246"/>
      <c r="W4235" s="246"/>
      <c r="X4235" s="246"/>
      <c r="Y4235" s="246"/>
      <c r="Z4235" s="246"/>
      <c r="AA4235" s="246"/>
      <c r="AB4235" s="246"/>
      <c r="AC4235" s="246"/>
      <c r="AD4235" s="246"/>
      <c r="AE4235" s="246"/>
      <c r="AF4235" s="246"/>
      <c r="AG4235" s="246"/>
      <c r="AH4235" s="246"/>
      <c r="AI4235" s="246"/>
      <c r="AJ4235" s="246"/>
      <c r="AK4235" s="246"/>
      <c r="AL4235" s="246"/>
    </row>
    <row r="4236" spans="3:38" s="47" customFormat="1" ht="38.25" customHeight="1" x14ac:dyDescent="0.25">
      <c r="C4236" s="243"/>
      <c r="H4236" s="243"/>
      <c r="L4236" s="282"/>
      <c r="M4236" s="243"/>
      <c r="O4236" s="243"/>
      <c r="P4236" s="246"/>
      <c r="Q4236" s="246"/>
      <c r="R4236" s="246"/>
      <c r="S4236" s="246"/>
      <c r="T4236" s="246"/>
      <c r="U4236" s="246"/>
      <c r="V4236" s="246"/>
      <c r="W4236" s="246"/>
      <c r="X4236" s="246"/>
      <c r="Y4236" s="246"/>
      <c r="Z4236" s="246"/>
      <c r="AA4236" s="246"/>
      <c r="AB4236" s="246"/>
      <c r="AC4236" s="246"/>
      <c r="AD4236" s="246"/>
      <c r="AE4236" s="246"/>
      <c r="AF4236" s="246"/>
      <c r="AG4236" s="246"/>
      <c r="AH4236" s="246"/>
      <c r="AI4236" s="246"/>
      <c r="AJ4236" s="246"/>
      <c r="AK4236" s="246"/>
      <c r="AL4236" s="246"/>
    </row>
    <row r="4237" spans="3:38" s="47" customFormat="1" ht="38.25" customHeight="1" x14ac:dyDescent="0.25">
      <c r="C4237" s="243"/>
      <c r="H4237" s="243"/>
      <c r="L4237" s="282"/>
      <c r="M4237" s="243"/>
      <c r="O4237" s="243"/>
      <c r="P4237" s="246"/>
      <c r="Q4237" s="246"/>
      <c r="R4237" s="246"/>
      <c r="S4237" s="246"/>
      <c r="T4237" s="246"/>
      <c r="U4237" s="246"/>
      <c r="V4237" s="246"/>
      <c r="W4237" s="246"/>
      <c r="X4237" s="246"/>
      <c r="Y4237" s="246"/>
      <c r="Z4237" s="246"/>
      <c r="AA4237" s="246"/>
      <c r="AB4237" s="246"/>
      <c r="AC4237" s="246"/>
      <c r="AD4237" s="246"/>
      <c r="AE4237" s="246"/>
      <c r="AF4237" s="246"/>
      <c r="AG4237" s="246"/>
      <c r="AH4237" s="246"/>
      <c r="AI4237" s="246"/>
      <c r="AJ4237" s="246"/>
      <c r="AK4237" s="246"/>
      <c r="AL4237" s="246"/>
    </row>
    <row r="4238" spans="3:38" s="47" customFormat="1" ht="38.25" customHeight="1" x14ac:dyDescent="0.25">
      <c r="C4238" s="243"/>
      <c r="H4238" s="243"/>
      <c r="L4238" s="282"/>
      <c r="M4238" s="243"/>
      <c r="O4238" s="243"/>
      <c r="P4238" s="246"/>
      <c r="Q4238" s="246"/>
      <c r="R4238" s="246"/>
      <c r="S4238" s="246"/>
      <c r="T4238" s="246"/>
      <c r="U4238" s="246"/>
      <c r="V4238" s="246"/>
      <c r="W4238" s="246"/>
      <c r="X4238" s="246"/>
      <c r="Y4238" s="246"/>
      <c r="Z4238" s="246"/>
      <c r="AA4238" s="246"/>
      <c r="AB4238" s="246"/>
      <c r="AC4238" s="246"/>
      <c r="AD4238" s="246"/>
      <c r="AE4238" s="246"/>
      <c r="AF4238" s="246"/>
      <c r="AG4238" s="246"/>
      <c r="AH4238" s="246"/>
      <c r="AI4238" s="246"/>
      <c r="AJ4238" s="246"/>
      <c r="AK4238" s="246"/>
      <c r="AL4238" s="246"/>
    </row>
    <row r="4239" spans="3:38" s="47" customFormat="1" ht="38.25" customHeight="1" x14ac:dyDescent="0.25">
      <c r="C4239" s="243"/>
      <c r="H4239" s="243"/>
      <c r="L4239" s="282"/>
      <c r="M4239" s="243"/>
      <c r="O4239" s="243"/>
      <c r="P4239" s="246"/>
      <c r="Q4239" s="246"/>
      <c r="R4239" s="246"/>
      <c r="S4239" s="246"/>
      <c r="T4239" s="246"/>
      <c r="U4239" s="246"/>
      <c r="V4239" s="246"/>
      <c r="W4239" s="246"/>
      <c r="X4239" s="246"/>
      <c r="Y4239" s="246"/>
      <c r="Z4239" s="246"/>
      <c r="AA4239" s="246"/>
      <c r="AB4239" s="246"/>
      <c r="AC4239" s="246"/>
      <c r="AD4239" s="246"/>
      <c r="AE4239" s="246"/>
      <c r="AF4239" s="246"/>
      <c r="AG4239" s="246"/>
      <c r="AH4239" s="246"/>
      <c r="AI4239" s="246"/>
      <c r="AJ4239" s="246"/>
      <c r="AK4239" s="246"/>
      <c r="AL4239" s="246"/>
    </row>
    <row r="4240" spans="3:38" s="47" customFormat="1" ht="38.25" customHeight="1" x14ac:dyDescent="0.25">
      <c r="C4240" s="243"/>
      <c r="H4240" s="243"/>
      <c r="L4240" s="282"/>
      <c r="M4240" s="243"/>
      <c r="O4240" s="243"/>
      <c r="P4240" s="246"/>
      <c r="Q4240" s="246"/>
      <c r="R4240" s="246"/>
      <c r="S4240" s="246"/>
      <c r="T4240" s="246"/>
      <c r="U4240" s="246"/>
      <c r="V4240" s="246"/>
      <c r="W4240" s="246"/>
      <c r="X4240" s="246"/>
      <c r="Y4240" s="246"/>
      <c r="Z4240" s="246"/>
      <c r="AA4240" s="246"/>
      <c r="AB4240" s="246"/>
      <c r="AC4240" s="246"/>
      <c r="AD4240" s="246"/>
      <c r="AE4240" s="246"/>
      <c r="AF4240" s="246"/>
      <c r="AG4240" s="246"/>
      <c r="AH4240" s="246"/>
      <c r="AI4240" s="246"/>
      <c r="AJ4240" s="246"/>
      <c r="AK4240" s="246"/>
      <c r="AL4240" s="246"/>
    </row>
    <row r="4241" spans="3:38" s="47" customFormat="1" ht="38.25" customHeight="1" x14ac:dyDescent="0.25">
      <c r="C4241" s="243"/>
      <c r="H4241" s="243"/>
      <c r="L4241" s="282"/>
      <c r="M4241" s="243"/>
      <c r="O4241" s="243"/>
      <c r="P4241" s="246"/>
      <c r="Q4241" s="246"/>
      <c r="R4241" s="246"/>
      <c r="S4241" s="246"/>
      <c r="T4241" s="246"/>
      <c r="U4241" s="246"/>
      <c r="V4241" s="246"/>
      <c r="W4241" s="246"/>
      <c r="X4241" s="246"/>
      <c r="Y4241" s="246"/>
      <c r="Z4241" s="246"/>
      <c r="AA4241" s="246"/>
      <c r="AB4241" s="246"/>
      <c r="AC4241" s="246"/>
      <c r="AD4241" s="246"/>
      <c r="AE4241" s="246"/>
      <c r="AF4241" s="246"/>
      <c r="AG4241" s="246"/>
      <c r="AH4241" s="246"/>
      <c r="AI4241" s="246"/>
      <c r="AJ4241" s="246"/>
      <c r="AK4241" s="246"/>
      <c r="AL4241" s="246"/>
    </row>
    <row r="4242" spans="3:38" s="47" customFormat="1" ht="38.25" customHeight="1" x14ac:dyDescent="0.25">
      <c r="C4242" s="243"/>
      <c r="H4242" s="243"/>
      <c r="L4242" s="282"/>
      <c r="M4242" s="243"/>
      <c r="O4242" s="243"/>
      <c r="P4242" s="246"/>
      <c r="Q4242" s="246"/>
      <c r="R4242" s="246"/>
      <c r="S4242" s="246"/>
      <c r="T4242" s="246"/>
      <c r="U4242" s="246"/>
      <c r="V4242" s="246"/>
      <c r="W4242" s="246"/>
      <c r="X4242" s="246"/>
      <c r="Y4242" s="246"/>
      <c r="Z4242" s="246"/>
      <c r="AA4242" s="246"/>
      <c r="AB4242" s="246"/>
      <c r="AC4242" s="246"/>
      <c r="AD4242" s="246"/>
      <c r="AE4242" s="246"/>
      <c r="AF4242" s="246"/>
      <c r="AG4242" s="246"/>
      <c r="AH4242" s="246"/>
      <c r="AI4242" s="246"/>
      <c r="AJ4242" s="246"/>
      <c r="AK4242" s="246"/>
      <c r="AL4242" s="246"/>
    </row>
    <row r="4243" spans="3:38" s="47" customFormat="1" ht="38.25" customHeight="1" x14ac:dyDescent="0.25">
      <c r="C4243" s="243"/>
      <c r="H4243" s="243"/>
      <c r="L4243" s="282"/>
      <c r="M4243" s="243"/>
      <c r="O4243" s="243"/>
      <c r="P4243" s="246"/>
      <c r="Q4243" s="246"/>
      <c r="R4243" s="246"/>
      <c r="S4243" s="246"/>
      <c r="T4243" s="246"/>
      <c r="U4243" s="246"/>
      <c r="V4243" s="246"/>
      <c r="W4243" s="246"/>
      <c r="X4243" s="246"/>
      <c r="Y4243" s="246"/>
      <c r="Z4243" s="246"/>
      <c r="AA4243" s="246"/>
      <c r="AB4243" s="246"/>
      <c r="AC4243" s="246"/>
      <c r="AD4243" s="246"/>
      <c r="AE4243" s="246"/>
      <c r="AF4243" s="246"/>
      <c r="AG4243" s="246"/>
      <c r="AH4243" s="246"/>
      <c r="AI4243" s="246"/>
      <c r="AJ4243" s="246"/>
      <c r="AK4243" s="246"/>
      <c r="AL4243" s="246"/>
    </row>
    <row r="4244" spans="3:38" s="47" customFormat="1" ht="38.25" customHeight="1" x14ac:dyDescent="0.25">
      <c r="C4244" s="243"/>
      <c r="H4244" s="243"/>
      <c r="L4244" s="282"/>
      <c r="M4244" s="243"/>
      <c r="O4244" s="243"/>
      <c r="P4244" s="246"/>
      <c r="Q4244" s="246"/>
      <c r="R4244" s="246"/>
      <c r="S4244" s="246"/>
      <c r="T4244" s="246"/>
      <c r="U4244" s="246"/>
      <c r="V4244" s="246"/>
      <c r="W4244" s="246"/>
      <c r="X4244" s="246"/>
      <c r="Y4244" s="246"/>
      <c r="Z4244" s="246"/>
      <c r="AA4244" s="246"/>
      <c r="AB4244" s="246"/>
      <c r="AC4244" s="246"/>
      <c r="AD4244" s="246"/>
      <c r="AE4244" s="246"/>
      <c r="AF4244" s="246"/>
      <c r="AG4244" s="246"/>
      <c r="AH4244" s="246"/>
      <c r="AI4244" s="246"/>
      <c r="AJ4244" s="246"/>
      <c r="AK4244" s="246"/>
      <c r="AL4244" s="246"/>
    </row>
    <row r="4245" spans="3:38" s="47" customFormat="1" ht="38.25" customHeight="1" x14ac:dyDescent="0.25">
      <c r="C4245" s="243"/>
      <c r="H4245" s="243"/>
      <c r="L4245" s="282"/>
      <c r="M4245" s="243"/>
      <c r="O4245" s="243"/>
      <c r="P4245" s="246"/>
      <c r="Q4245" s="246"/>
      <c r="R4245" s="246"/>
      <c r="S4245" s="246"/>
      <c r="T4245" s="246"/>
      <c r="U4245" s="246"/>
      <c r="V4245" s="246"/>
      <c r="W4245" s="246"/>
      <c r="X4245" s="246"/>
      <c r="Y4245" s="246"/>
      <c r="Z4245" s="246"/>
      <c r="AA4245" s="246"/>
      <c r="AB4245" s="246"/>
      <c r="AC4245" s="246"/>
      <c r="AD4245" s="246"/>
      <c r="AE4245" s="246"/>
      <c r="AF4245" s="246"/>
      <c r="AG4245" s="246"/>
      <c r="AH4245" s="246"/>
      <c r="AI4245" s="246"/>
      <c r="AJ4245" s="246"/>
      <c r="AK4245" s="246"/>
      <c r="AL4245" s="246"/>
    </row>
    <row r="4246" spans="3:38" s="47" customFormat="1" ht="38.25" customHeight="1" x14ac:dyDescent="0.25">
      <c r="C4246" s="243"/>
      <c r="H4246" s="243"/>
      <c r="L4246" s="282"/>
      <c r="M4246" s="243"/>
      <c r="O4246" s="243"/>
      <c r="P4246" s="246"/>
      <c r="Q4246" s="246"/>
      <c r="R4246" s="246"/>
      <c r="S4246" s="246"/>
      <c r="T4246" s="246"/>
      <c r="U4246" s="246"/>
      <c r="V4246" s="246"/>
      <c r="W4246" s="246"/>
      <c r="X4246" s="246"/>
      <c r="Y4246" s="246"/>
      <c r="Z4246" s="246"/>
      <c r="AA4246" s="246"/>
      <c r="AB4246" s="246"/>
      <c r="AC4246" s="246"/>
      <c r="AD4246" s="246"/>
      <c r="AE4246" s="246"/>
      <c r="AF4246" s="246"/>
      <c r="AG4246" s="246"/>
      <c r="AH4246" s="246"/>
      <c r="AI4246" s="246"/>
      <c r="AJ4246" s="246"/>
      <c r="AK4246" s="246"/>
      <c r="AL4246" s="246"/>
    </row>
    <row r="4247" spans="3:38" s="47" customFormat="1" ht="38.25" customHeight="1" x14ac:dyDescent="0.25">
      <c r="C4247" s="243"/>
      <c r="H4247" s="243"/>
      <c r="L4247" s="282"/>
      <c r="M4247" s="243"/>
      <c r="O4247" s="243"/>
      <c r="P4247" s="246"/>
      <c r="Q4247" s="246"/>
      <c r="R4247" s="246"/>
      <c r="S4247" s="246"/>
      <c r="T4247" s="246"/>
      <c r="U4247" s="246"/>
      <c r="V4247" s="246"/>
      <c r="W4247" s="246"/>
      <c r="X4247" s="246"/>
      <c r="Y4247" s="246"/>
      <c r="Z4247" s="246"/>
      <c r="AA4247" s="246"/>
      <c r="AB4247" s="246"/>
      <c r="AC4247" s="246"/>
      <c r="AD4247" s="246"/>
      <c r="AE4247" s="246"/>
      <c r="AF4247" s="246"/>
      <c r="AG4247" s="246"/>
      <c r="AH4247" s="246"/>
      <c r="AI4247" s="246"/>
      <c r="AJ4247" s="246"/>
      <c r="AK4247" s="246"/>
      <c r="AL4247" s="246"/>
    </row>
    <row r="4248" spans="3:38" s="47" customFormat="1" ht="38.25" customHeight="1" x14ac:dyDescent="0.25">
      <c r="C4248" s="243"/>
      <c r="H4248" s="243"/>
      <c r="L4248" s="282"/>
      <c r="M4248" s="243"/>
      <c r="O4248" s="243"/>
      <c r="P4248" s="246"/>
      <c r="Q4248" s="246"/>
      <c r="R4248" s="246"/>
      <c r="S4248" s="246"/>
      <c r="T4248" s="246"/>
      <c r="U4248" s="246"/>
      <c r="V4248" s="246"/>
      <c r="W4248" s="246"/>
      <c r="X4248" s="246"/>
      <c r="Y4248" s="246"/>
      <c r="Z4248" s="246"/>
      <c r="AA4248" s="246"/>
      <c r="AB4248" s="246"/>
      <c r="AC4248" s="246"/>
      <c r="AD4248" s="246"/>
      <c r="AE4248" s="246"/>
      <c r="AF4248" s="246"/>
      <c r="AG4248" s="246"/>
      <c r="AH4248" s="246"/>
      <c r="AI4248" s="246"/>
      <c r="AJ4248" s="246"/>
      <c r="AK4248" s="246"/>
      <c r="AL4248" s="246"/>
    </row>
    <row r="4249" spans="3:38" s="47" customFormat="1" ht="38.25" customHeight="1" x14ac:dyDescent="0.25">
      <c r="C4249" s="243"/>
      <c r="H4249" s="243"/>
      <c r="L4249" s="282"/>
      <c r="M4249" s="243"/>
      <c r="O4249" s="243"/>
      <c r="P4249" s="246"/>
      <c r="Q4249" s="246"/>
      <c r="R4249" s="246"/>
      <c r="S4249" s="246"/>
      <c r="T4249" s="246"/>
      <c r="U4249" s="246"/>
      <c r="V4249" s="246"/>
      <c r="W4249" s="246"/>
      <c r="X4249" s="246"/>
      <c r="Y4249" s="246"/>
      <c r="Z4249" s="246"/>
      <c r="AA4249" s="246"/>
      <c r="AB4249" s="246"/>
      <c r="AC4249" s="246"/>
      <c r="AD4249" s="246"/>
      <c r="AE4249" s="246"/>
      <c r="AF4249" s="246"/>
      <c r="AG4249" s="246"/>
      <c r="AH4249" s="246"/>
      <c r="AI4249" s="246"/>
      <c r="AJ4249" s="246"/>
      <c r="AK4249" s="246"/>
      <c r="AL4249" s="246"/>
    </row>
    <row r="4250" spans="3:38" s="47" customFormat="1" ht="38.25" customHeight="1" x14ac:dyDescent="0.25">
      <c r="C4250" s="243"/>
      <c r="H4250" s="243"/>
      <c r="L4250" s="282"/>
      <c r="M4250" s="243"/>
      <c r="O4250" s="243"/>
      <c r="P4250" s="246"/>
      <c r="Q4250" s="246"/>
      <c r="R4250" s="246"/>
      <c r="S4250" s="246"/>
      <c r="T4250" s="246"/>
      <c r="U4250" s="246"/>
      <c r="V4250" s="246"/>
      <c r="W4250" s="246"/>
      <c r="X4250" s="246"/>
      <c r="Y4250" s="246"/>
      <c r="Z4250" s="246"/>
      <c r="AA4250" s="246"/>
      <c r="AB4250" s="246"/>
      <c r="AC4250" s="246"/>
      <c r="AD4250" s="246"/>
      <c r="AE4250" s="246"/>
      <c r="AF4250" s="246"/>
      <c r="AG4250" s="246"/>
      <c r="AH4250" s="246"/>
      <c r="AI4250" s="246"/>
      <c r="AJ4250" s="246"/>
      <c r="AK4250" s="246"/>
      <c r="AL4250" s="246"/>
    </row>
    <row r="4251" spans="3:38" s="47" customFormat="1" ht="38.25" customHeight="1" x14ac:dyDescent="0.25">
      <c r="C4251" s="243"/>
      <c r="H4251" s="243"/>
      <c r="L4251" s="282"/>
      <c r="M4251" s="243"/>
      <c r="O4251" s="243"/>
      <c r="P4251" s="246"/>
      <c r="Q4251" s="246"/>
      <c r="R4251" s="246"/>
      <c r="S4251" s="246"/>
      <c r="T4251" s="246"/>
      <c r="U4251" s="246"/>
      <c r="V4251" s="246"/>
      <c r="W4251" s="246"/>
      <c r="X4251" s="246"/>
      <c r="Y4251" s="246"/>
      <c r="Z4251" s="246"/>
      <c r="AA4251" s="246"/>
      <c r="AB4251" s="246"/>
      <c r="AC4251" s="246"/>
      <c r="AD4251" s="246"/>
      <c r="AE4251" s="246"/>
      <c r="AF4251" s="246"/>
      <c r="AG4251" s="246"/>
      <c r="AH4251" s="246"/>
      <c r="AI4251" s="246"/>
      <c r="AJ4251" s="246"/>
      <c r="AK4251" s="246"/>
      <c r="AL4251" s="246"/>
    </row>
    <row r="4252" spans="3:38" s="47" customFormat="1" ht="38.25" customHeight="1" x14ac:dyDescent="0.25">
      <c r="C4252" s="243"/>
      <c r="H4252" s="243"/>
      <c r="L4252" s="282"/>
      <c r="M4252" s="243"/>
      <c r="O4252" s="243"/>
      <c r="P4252" s="246"/>
      <c r="Q4252" s="246"/>
      <c r="R4252" s="246"/>
      <c r="S4252" s="246"/>
      <c r="T4252" s="246"/>
      <c r="U4252" s="246"/>
      <c r="V4252" s="246"/>
      <c r="W4252" s="246"/>
      <c r="X4252" s="246"/>
      <c r="Y4252" s="246"/>
      <c r="Z4252" s="246"/>
      <c r="AA4252" s="246"/>
      <c r="AB4252" s="246"/>
      <c r="AC4252" s="246"/>
      <c r="AD4252" s="246"/>
      <c r="AE4252" s="246"/>
      <c r="AF4252" s="246"/>
      <c r="AG4252" s="246"/>
      <c r="AH4252" s="246"/>
      <c r="AI4252" s="246"/>
      <c r="AJ4252" s="246"/>
      <c r="AK4252" s="246"/>
      <c r="AL4252" s="246"/>
    </row>
    <row r="4253" spans="3:38" s="47" customFormat="1" ht="38.25" customHeight="1" x14ac:dyDescent="0.25">
      <c r="C4253" s="243"/>
      <c r="H4253" s="243"/>
      <c r="L4253" s="282"/>
      <c r="M4253" s="243"/>
      <c r="O4253" s="243"/>
      <c r="P4253" s="246"/>
      <c r="Q4253" s="246"/>
      <c r="R4253" s="246"/>
      <c r="S4253" s="246"/>
      <c r="T4253" s="246"/>
      <c r="U4253" s="246"/>
      <c r="V4253" s="246"/>
      <c r="W4253" s="246"/>
      <c r="X4253" s="246"/>
      <c r="Y4253" s="246"/>
      <c r="Z4253" s="246"/>
      <c r="AA4253" s="246"/>
      <c r="AB4253" s="246"/>
      <c r="AC4253" s="246"/>
      <c r="AD4253" s="246"/>
      <c r="AE4253" s="246"/>
      <c r="AF4253" s="246"/>
      <c r="AG4253" s="246"/>
      <c r="AH4253" s="246"/>
      <c r="AI4253" s="246"/>
      <c r="AJ4253" s="246"/>
      <c r="AK4253" s="246"/>
      <c r="AL4253" s="246"/>
    </row>
    <row r="4254" spans="3:38" s="47" customFormat="1" ht="38.25" customHeight="1" x14ac:dyDescent="0.25">
      <c r="C4254" s="243"/>
      <c r="H4254" s="243"/>
      <c r="L4254" s="282"/>
      <c r="M4254" s="243"/>
      <c r="O4254" s="243"/>
      <c r="P4254" s="246"/>
      <c r="Q4254" s="246"/>
      <c r="R4254" s="246"/>
      <c r="S4254" s="246"/>
      <c r="T4254" s="246"/>
      <c r="U4254" s="246"/>
      <c r="V4254" s="246"/>
      <c r="W4254" s="246"/>
      <c r="X4254" s="246"/>
      <c r="Y4254" s="246"/>
      <c r="Z4254" s="246"/>
      <c r="AA4254" s="246"/>
      <c r="AB4254" s="246"/>
      <c r="AC4254" s="246"/>
      <c r="AD4254" s="246"/>
      <c r="AE4254" s="246"/>
      <c r="AF4254" s="246"/>
      <c r="AG4254" s="246"/>
      <c r="AH4254" s="246"/>
      <c r="AI4254" s="246"/>
      <c r="AJ4254" s="246"/>
      <c r="AK4254" s="246"/>
      <c r="AL4254" s="246"/>
    </row>
    <row r="4255" spans="3:38" s="47" customFormat="1" ht="38.25" customHeight="1" x14ac:dyDescent="0.25">
      <c r="C4255" s="243"/>
      <c r="H4255" s="243"/>
      <c r="L4255" s="282"/>
      <c r="M4255" s="243"/>
      <c r="O4255" s="243"/>
      <c r="P4255" s="246"/>
      <c r="Q4255" s="246"/>
      <c r="R4255" s="246"/>
      <c r="S4255" s="246"/>
      <c r="T4255" s="246"/>
      <c r="U4255" s="246"/>
      <c r="V4255" s="246"/>
      <c r="W4255" s="246"/>
      <c r="X4255" s="246"/>
      <c r="Y4255" s="246"/>
      <c r="Z4255" s="246"/>
      <c r="AA4255" s="246"/>
      <c r="AB4255" s="246"/>
      <c r="AC4255" s="246"/>
      <c r="AD4255" s="246"/>
      <c r="AE4255" s="246"/>
      <c r="AF4255" s="246"/>
      <c r="AG4255" s="246"/>
      <c r="AH4255" s="246"/>
      <c r="AI4255" s="246"/>
      <c r="AJ4255" s="246"/>
      <c r="AK4255" s="246"/>
      <c r="AL4255" s="246"/>
    </row>
    <row r="4256" spans="3:38" s="47" customFormat="1" ht="38.25" customHeight="1" x14ac:dyDescent="0.25">
      <c r="C4256" s="243"/>
      <c r="H4256" s="243"/>
      <c r="L4256" s="282"/>
      <c r="M4256" s="243"/>
      <c r="O4256" s="243"/>
      <c r="P4256" s="246"/>
      <c r="Q4256" s="246"/>
      <c r="R4256" s="246"/>
      <c r="S4256" s="246"/>
      <c r="T4256" s="246"/>
      <c r="U4256" s="246"/>
      <c r="V4256" s="246"/>
      <c r="W4256" s="246"/>
      <c r="X4256" s="246"/>
      <c r="Y4256" s="246"/>
      <c r="Z4256" s="246"/>
      <c r="AA4256" s="246"/>
      <c r="AB4256" s="246"/>
      <c r="AC4256" s="246"/>
      <c r="AD4256" s="246"/>
      <c r="AE4256" s="246"/>
      <c r="AF4256" s="246"/>
      <c r="AG4256" s="246"/>
      <c r="AH4256" s="246"/>
      <c r="AI4256" s="246"/>
      <c r="AJ4256" s="246"/>
      <c r="AK4256" s="246"/>
      <c r="AL4256" s="246"/>
    </row>
    <row r="4257" spans="3:38" s="47" customFormat="1" ht="38.25" customHeight="1" x14ac:dyDescent="0.25">
      <c r="C4257" s="243"/>
      <c r="H4257" s="243"/>
      <c r="L4257" s="282"/>
      <c r="M4257" s="243"/>
      <c r="O4257" s="243"/>
      <c r="P4257" s="246"/>
      <c r="Q4257" s="246"/>
      <c r="R4257" s="246"/>
      <c r="S4257" s="246"/>
      <c r="T4257" s="246"/>
      <c r="U4257" s="246"/>
      <c r="V4257" s="246"/>
      <c r="W4257" s="246"/>
      <c r="X4257" s="246"/>
      <c r="Y4257" s="246"/>
      <c r="Z4257" s="246"/>
      <c r="AA4257" s="246"/>
      <c r="AB4257" s="246"/>
      <c r="AC4257" s="246"/>
      <c r="AD4257" s="246"/>
      <c r="AE4257" s="246"/>
      <c r="AF4257" s="246"/>
      <c r="AG4257" s="246"/>
      <c r="AH4257" s="246"/>
      <c r="AI4257" s="246"/>
      <c r="AJ4257" s="246"/>
      <c r="AK4257" s="246"/>
      <c r="AL4257" s="246"/>
    </row>
    <row r="4258" spans="3:38" s="47" customFormat="1" ht="38.25" customHeight="1" x14ac:dyDescent="0.25">
      <c r="C4258" s="243"/>
      <c r="H4258" s="243"/>
      <c r="L4258" s="282"/>
      <c r="M4258" s="243"/>
      <c r="O4258" s="243"/>
      <c r="P4258" s="246"/>
      <c r="Q4258" s="246"/>
      <c r="R4258" s="246"/>
      <c r="S4258" s="246"/>
      <c r="T4258" s="246"/>
      <c r="U4258" s="246"/>
      <c r="V4258" s="246"/>
      <c r="W4258" s="246"/>
      <c r="X4258" s="246"/>
      <c r="Y4258" s="246"/>
      <c r="Z4258" s="246"/>
      <c r="AA4258" s="246"/>
      <c r="AB4258" s="246"/>
      <c r="AC4258" s="246"/>
      <c r="AD4258" s="246"/>
      <c r="AE4258" s="246"/>
      <c r="AF4258" s="246"/>
      <c r="AG4258" s="246"/>
      <c r="AH4258" s="246"/>
      <c r="AI4258" s="246"/>
      <c r="AJ4258" s="246"/>
      <c r="AK4258" s="246"/>
      <c r="AL4258" s="246"/>
    </row>
    <row r="4259" spans="3:38" s="47" customFormat="1" ht="38.25" customHeight="1" x14ac:dyDescent="0.25">
      <c r="C4259" s="243"/>
      <c r="H4259" s="243"/>
      <c r="L4259" s="282"/>
      <c r="M4259" s="243"/>
      <c r="O4259" s="243"/>
      <c r="P4259" s="246"/>
      <c r="Q4259" s="246"/>
      <c r="R4259" s="246"/>
      <c r="S4259" s="246"/>
      <c r="T4259" s="246"/>
      <c r="U4259" s="246"/>
      <c r="V4259" s="246"/>
      <c r="W4259" s="246"/>
      <c r="X4259" s="246"/>
      <c r="Y4259" s="246"/>
      <c r="Z4259" s="246"/>
      <c r="AA4259" s="246"/>
      <c r="AB4259" s="246"/>
      <c r="AC4259" s="246"/>
      <c r="AD4259" s="246"/>
      <c r="AE4259" s="246"/>
      <c r="AF4259" s="246"/>
      <c r="AG4259" s="246"/>
      <c r="AH4259" s="246"/>
      <c r="AI4259" s="246"/>
      <c r="AJ4259" s="246"/>
      <c r="AK4259" s="246"/>
      <c r="AL4259" s="246"/>
    </row>
    <row r="4260" spans="3:38" s="47" customFormat="1" ht="38.25" customHeight="1" x14ac:dyDescent="0.25">
      <c r="C4260" s="243"/>
      <c r="H4260" s="243"/>
      <c r="L4260" s="282"/>
      <c r="M4260" s="243"/>
      <c r="O4260" s="243"/>
      <c r="P4260" s="246"/>
      <c r="Q4260" s="246"/>
      <c r="R4260" s="246"/>
      <c r="S4260" s="246"/>
      <c r="T4260" s="246"/>
      <c r="U4260" s="246"/>
      <c r="V4260" s="246"/>
      <c r="W4260" s="246"/>
      <c r="X4260" s="246"/>
      <c r="Y4260" s="246"/>
      <c r="Z4260" s="246"/>
      <c r="AA4260" s="246"/>
      <c r="AB4260" s="246"/>
      <c r="AC4260" s="246"/>
      <c r="AD4260" s="246"/>
      <c r="AE4260" s="246"/>
      <c r="AF4260" s="246"/>
      <c r="AG4260" s="246"/>
      <c r="AH4260" s="246"/>
      <c r="AI4260" s="246"/>
      <c r="AJ4260" s="246"/>
      <c r="AK4260" s="246"/>
      <c r="AL4260" s="246"/>
    </row>
    <row r="4261" spans="3:38" s="47" customFormat="1" ht="38.25" customHeight="1" x14ac:dyDescent="0.25">
      <c r="C4261" s="243"/>
      <c r="H4261" s="243"/>
      <c r="L4261" s="282"/>
      <c r="M4261" s="243"/>
      <c r="O4261" s="243"/>
      <c r="P4261" s="246"/>
      <c r="Q4261" s="246"/>
      <c r="R4261" s="246"/>
      <c r="S4261" s="246"/>
      <c r="T4261" s="246"/>
      <c r="U4261" s="246"/>
      <c r="V4261" s="246"/>
      <c r="W4261" s="246"/>
      <c r="X4261" s="246"/>
      <c r="Y4261" s="246"/>
      <c r="Z4261" s="246"/>
      <c r="AA4261" s="246"/>
      <c r="AB4261" s="246"/>
      <c r="AC4261" s="246"/>
      <c r="AD4261" s="246"/>
      <c r="AE4261" s="246"/>
      <c r="AF4261" s="246"/>
      <c r="AG4261" s="246"/>
      <c r="AH4261" s="246"/>
      <c r="AI4261" s="246"/>
      <c r="AJ4261" s="246"/>
      <c r="AK4261" s="246"/>
      <c r="AL4261" s="246"/>
    </row>
    <row r="4262" spans="3:38" s="47" customFormat="1" ht="38.25" customHeight="1" x14ac:dyDescent="0.25">
      <c r="C4262" s="243"/>
      <c r="H4262" s="243"/>
      <c r="L4262" s="282"/>
      <c r="M4262" s="243"/>
      <c r="O4262" s="243"/>
      <c r="P4262" s="246"/>
      <c r="Q4262" s="246"/>
      <c r="R4262" s="246"/>
      <c r="S4262" s="246"/>
      <c r="T4262" s="246"/>
      <c r="U4262" s="246"/>
      <c r="V4262" s="246"/>
      <c r="W4262" s="246"/>
      <c r="X4262" s="246"/>
      <c r="Y4262" s="246"/>
      <c r="Z4262" s="246"/>
      <c r="AA4262" s="246"/>
      <c r="AB4262" s="246"/>
      <c r="AC4262" s="246"/>
      <c r="AD4262" s="246"/>
      <c r="AE4262" s="246"/>
      <c r="AF4262" s="246"/>
      <c r="AG4262" s="246"/>
      <c r="AH4262" s="246"/>
      <c r="AI4262" s="246"/>
      <c r="AJ4262" s="246"/>
      <c r="AK4262" s="246"/>
      <c r="AL4262" s="246"/>
    </row>
    <row r="4263" spans="3:38" s="47" customFormat="1" ht="38.25" customHeight="1" x14ac:dyDescent="0.25">
      <c r="C4263" s="243"/>
      <c r="H4263" s="243"/>
      <c r="L4263" s="282"/>
      <c r="M4263" s="243"/>
      <c r="O4263" s="243"/>
      <c r="P4263" s="246"/>
      <c r="Q4263" s="246"/>
      <c r="R4263" s="246"/>
      <c r="S4263" s="246"/>
      <c r="T4263" s="246"/>
      <c r="U4263" s="246"/>
      <c r="V4263" s="246"/>
      <c r="W4263" s="246"/>
      <c r="X4263" s="246"/>
      <c r="Y4263" s="246"/>
      <c r="Z4263" s="246"/>
      <c r="AA4263" s="246"/>
      <c r="AB4263" s="246"/>
      <c r="AC4263" s="246"/>
      <c r="AD4263" s="246"/>
      <c r="AE4263" s="246"/>
      <c r="AF4263" s="246"/>
      <c r="AG4263" s="246"/>
      <c r="AH4263" s="246"/>
      <c r="AI4263" s="246"/>
      <c r="AJ4263" s="246"/>
      <c r="AK4263" s="246"/>
      <c r="AL4263" s="246"/>
    </row>
    <row r="4264" spans="3:38" s="47" customFormat="1" ht="38.25" customHeight="1" x14ac:dyDescent="0.25">
      <c r="C4264" s="243"/>
      <c r="H4264" s="243"/>
      <c r="L4264" s="282"/>
      <c r="M4264" s="243"/>
      <c r="O4264" s="243"/>
      <c r="P4264" s="246"/>
      <c r="Q4264" s="246"/>
      <c r="R4264" s="246"/>
      <c r="S4264" s="246"/>
      <c r="T4264" s="246"/>
      <c r="U4264" s="246"/>
      <c r="V4264" s="246"/>
      <c r="W4264" s="246"/>
      <c r="X4264" s="246"/>
      <c r="Y4264" s="246"/>
      <c r="Z4264" s="246"/>
      <c r="AA4264" s="246"/>
      <c r="AB4264" s="246"/>
      <c r="AC4264" s="246"/>
      <c r="AD4264" s="246"/>
      <c r="AE4264" s="246"/>
      <c r="AF4264" s="246"/>
      <c r="AG4264" s="246"/>
      <c r="AH4264" s="246"/>
      <c r="AI4264" s="246"/>
      <c r="AJ4264" s="246"/>
      <c r="AK4264" s="246"/>
      <c r="AL4264" s="246"/>
    </row>
    <row r="4265" spans="3:38" s="47" customFormat="1" ht="38.25" customHeight="1" x14ac:dyDescent="0.25">
      <c r="C4265" s="243"/>
      <c r="H4265" s="243"/>
      <c r="L4265" s="282"/>
      <c r="M4265" s="243"/>
      <c r="O4265" s="243"/>
      <c r="P4265" s="246"/>
      <c r="Q4265" s="246"/>
      <c r="R4265" s="246"/>
      <c r="S4265" s="246"/>
      <c r="T4265" s="246"/>
      <c r="U4265" s="246"/>
      <c r="V4265" s="246"/>
      <c r="W4265" s="246"/>
      <c r="X4265" s="246"/>
      <c r="Y4265" s="246"/>
      <c r="Z4265" s="246"/>
      <c r="AA4265" s="246"/>
      <c r="AB4265" s="246"/>
      <c r="AC4265" s="246"/>
      <c r="AD4265" s="246"/>
      <c r="AE4265" s="246"/>
      <c r="AF4265" s="246"/>
      <c r="AG4265" s="246"/>
      <c r="AH4265" s="246"/>
      <c r="AI4265" s="246"/>
      <c r="AJ4265" s="246"/>
      <c r="AK4265" s="246"/>
      <c r="AL4265" s="246"/>
    </row>
    <row r="4266" spans="3:38" s="47" customFormat="1" ht="38.25" customHeight="1" x14ac:dyDescent="0.25">
      <c r="C4266" s="243"/>
      <c r="H4266" s="243"/>
      <c r="L4266" s="282"/>
      <c r="M4266" s="243"/>
      <c r="O4266" s="243"/>
      <c r="P4266" s="246"/>
      <c r="Q4266" s="246"/>
      <c r="R4266" s="246"/>
      <c r="S4266" s="246"/>
      <c r="T4266" s="246"/>
      <c r="U4266" s="246"/>
      <c r="V4266" s="246"/>
      <c r="W4266" s="246"/>
      <c r="X4266" s="246"/>
      <c r="Y4266" s="246"/>
      <c r="Z4266" s="246"/>
      <c r="AA4266" s="246"/>
      <c r="AB4266" s="246"/>
      <c r="AC4266" s="246"/>
      <c r="AD4266" s="246"/>
      <c r="AE4266" s="246"/>
      <c r="AF4266" s="246"/>
      <c r="AG4266" s="246"/>
      <c r="AH4266" s="246"/>
      <c r="AI4266" s="246"/>
      <c r="AJ4266" s="246"/>
      <c r="AK4266" s="246"/>
      <c r="AL4266" s="246"/>
    </row>
    <row r="4267" spans="3:38" s="47" customFormat="1" ht="38.25" customHeight="1" x14ac:dyDescent="0.25">
      <c r="C4267" s="243"/>
      <c r="H4267" s="243"/>
      <c r="L4267" s="282"/>
      <c r="M4267" s="243"/>
      <c r="O4267" s="243"/>
      <c r="P4267" s="246"/>
      <c r="Q4267" s="246"/>
      <c r="R4267" s="246"/>
      <c r="S4267" s="246"/>
      <c r="T4267" s="246"/>
      <c r="U4267" s="246"/>
      <c r="V4267" s="246"/>
      <c r="W4267" s="246"/>
      <c r="X4267" s="246"/>
      <c r="Y4267" s="246"/>
      <c r="Z4267" s="246"/>
      <c r="AA4267" s="246"/>
      <c r="AB4267" s="246"/>
      <c r="AC4267" s="246"/>
      <c r="AD4267" s="246"/>
      <c r="AE4267" s="246"/>
      <c r="AF4267" s="246"/>
      <c r="AG4267" s="246"/>
      <c r="AH4267" s="246"/>
      <c r="AI4267" s="246"/>
      <c r="AJ4267" s="246"/>
      <c r="AK4267" s="246"/>
      <c r="AL4267" s="246"/>
    </row>
    <row r="4268" spans="3:38" s="47" customFormat="1" ht="38.25" customHeight="1" x14ac:dyDescent="0.25">
      <c r="C4268" s="243"/>
      <c r="H4268" s="243"/>
      <c r="L4268" s="282"/>
      <c r="M4268" s="243"/>
      <c r="O4268" s="243"/>
      <c r="P4268" s="246"/>
      <c r="Q4268" s="246"/>
      <c r="R4268" s="246"/>
      <c r="S4268" s="246"/>
      <c r="T4268" s="246"/>
      <c r="U4268" s="246"/>
      <c r="V4268" s="246"/>
      <c r="W4268" s="246"/>
      <c r="X4268" s="246"/>
      <c r="Y4268" s="246"/>
      <c r="Z4268" s="246"/>
      <c r="AA4268" s="246"/>
      <c r="AB4268" s="246"/>
      <c r="AC4268" s="246"/>
      <c r="AD4268" s="246"/>
      <c r="AE4268" s="246"/>
      <c r="AF4268" s="246"/>
      <c r="AG4268" s="246"/>
      <c r="AH4268" s="246"/>
      <c r="AI4268" s="246"/>
      <c r="AJ4268" s="246"/>
      <c r="AK4268" s="246"/>
      <c r="AL4268" s="246"/>
    </row>
    <row r="4269" spans="3:38" s="47" customFormat="1" ht="38.25" customHeight="1" x14ac:dyDescent="0.25">
      <c r="C4269" s="243"/>
      <c r="H4269" s="243"/>
      <c r="L4269" s="282"/>
      <c r="M4269" s="243"/>
      <c r="O4269" s="243"/>
      <c r="P4269" s="246"/>
      <c r="Q4269" s="246"/>
      <c r="R4269" s="246"/>
      <c r="S4269" s="246"/>
      <c r="T4269" s="246"/>
      <c r="U4269" s="246"/>
      <c r="V4269" s="246"/>
      <c r="W4269" s="246"/>
      <c r="X4269" s="246"/>
      <c r="Y4269" s="246"/>
      <c r="Z4269" s="246"/>
      <c r="AA4269" s="246"/>
      <c r="AB4269" s="246"/>
      <c r="AC4269" s="246"/>
      <c r="AD4269" s="246"/>
      <c r="AE4269" s="246"/>
      <c r="AF4269" s="246"/>
      <c r="AG4269" s="246"/>
      <c r="AH4269" s="246"/>
      <c r="AI4269" s="246"/>
      <c r="AJ4269" s="246"/>
      <c r="AK4269" s="246"/>
      <c r="AL4269" s="246"/>
    </row>
    <row r="4270" spans="3:38" s="47" customFormat="1" ht="38.25" customHeight="1" x14ac:dyDescent="0.25">
      <c r="C4270" s="243"/>
      <c r="H4270" s="243"/>
      <c r="L4270" s="282"/>
      <c r="M4270" s="243"/>
      <c r="O4270" s="243"/>
      <c r="P4270" s="246"/>
      <c r="Q4270" s="246"/>
      <c r="R4270" s="246"/>
      <c r="S4270" s="246"/>
      <c r="T4270" s="246"/>
      <c r="U4270" s="246"/>
      <c r="V4270" s="246"/>
      <c r="W4270" s="246"/>
      <c r="X4270" s="246"/>
      <c r="Y4270" s="246"/>
      <c r="Z4270" s="246"/>
      <c r="AA4270" s="246"/>
      <c r="AB4270" s="246"/>
      <c r="AC4270" s="246"/>
      <c r="AD4270" s="246"/>
      <c r="AE4270" s="246"/>
      <c r="AF4270" s="246"/>
      <c r="AG4270" s="246"/>
      <c r="AH4270" s="246"/>
      <c r="AI4270" s="246"/>
      <c r="AJ4270" s="246"/>
      <c r="AK4270" s="246"/>
      <c r="AL4270" s="246"/>
    </row>
    <row r="4271" spans="3:38" s="47" customFormat="1" ht="38.25" customHeight="1" x14ac:dyDescent="0.25">
      <c r="C4271" s="243"/>
      <c r="H4271" s="243"/>
      <c r="L4271" s="282"/>
      <c r="M4271" s="243"/>
      <c r="O4271" s="243"/>
      <c r="P4271" s="246"/>
      <c r="Q4271" s="246"/>
      <c r="R4271" s="246"/>
      <c r="S4271" s="246"/>
      <c r="T4271" s="246"/>
      <c r="U4271" s="246"/>
      <c r="V4271" s="246"/>
      <c r="W4271" s="246"/>
      <c r="X4271" s="246"/>
      <c r="Y4271" s="246"/>
      <c r="Z4271" s="246"/>
      <c r="AA4271" s="246"/>
      <c r="AB4271" s="246"/>
      <c r="AC4271" s="246"/>
      <c r="AD4271" s="246"/>
      <c r="AE4271" s="246"/>
      <c r="AF4271" s="246"/>
      <c r="AG4271" s="246"/>
      <c r="AH4271" s="246"/>
      <c r="AI4271" s="246"/>
      <c r="AJ4271" s="246"/>
      <c r="AK4271" s="246"/>
      <c r="AL4271" s="246"/>
    </row>
    <row r="4272" spans="3:38" s="47" customFormat="1" ht="38.25" customHeight="1" x14ac:dyDescent="0.25">
      <c r="C4272" s="243"/>
      <c r="H4272" s="243"/>
      <c r="L4272" s="282"/>
      <c r="M4272" s="243"/>
      <c r="O4272" s="243"/>
      <c r="P4272" s="246"/>
      <c r="Q4272" s="246"/>
      <c r="R4272" s="246"/>
      <c r="S4272" s="246"/>
      <c r="T4272" s="246"/>
      <c r="U4272" s="246"/>
      <c r="V4272" s="246"/>
      <c r="W4272" s="246"/>
      <c r="X4272" s="246"/>
      <c r="Y4272" s="246"/>
      <c r="Z4272" s="246"/>
      <c r="AA4272" s="246"/>
      <c r="AB4272" s="246"/>
      <c r="AC4272" s="246"/>
      <c r="AD4272" s="246"/>
      <c r="AE4272" s="246"/>
      <c r="AF4272" s="246"/>
      <c r="AG4272" s="246"/>
      <c r="AH4272" s="246"/>
      <c r="AI4272" s="246"/>
      <c r="AJ4272" s="246"/>
      <c r="AK4272" s="246"/>
      <c r="AL4272" s="246"/>
    </row>
    <row r="4273" spans="3:38" s="47" customFormat="1" ht="38.25" customHeight="1" x14ac:dyDescent="0.25">
      <c r="C4273" s="243"/>
      <c r="H4273" s="243"/>
      <c r="L4273" s="282"/>
      <c r="M4273" s="243"/>
      <c r="O4273" s="243"/>
      <c r="P4273" s="246"/>
      <c r="Q4273" s="246"/>
      <c r="R4273" s="246"/>
      <c r="S4273" s="246"/>
      <c r="T4273" s="246"/>
      <c r="U4273" s="246"/>
      <c r="V4273" s="246"/>
      <c r="W4273" s="246"/>
      <c r="X4273" s="246"/>
      <c r="Y4273" s="246"/>
      <c r="Z4273" s="246"/>
      <c r="AA4273" s="246"/>
      <c r="AB4273" s="246"/>
      <c r="AC4273" s="246"/>
      <c r="AD4273" s="246"/>
      <c r="AE4273" s="246"/>
      <c r="AF4273" s="246"/>
      <c r="AG4273" s="246"/>
      <c r="AH4273" s="246"/>
      <c r="AI4273" s="246"/>
      <c r="AJ4273" s="246"/>
      <c r="AK4273" s="246"/>
      <c r="AL4273" s="246"/>
    </row>
    <row r="4274" spans="3:38" s="47" customFormat="1" ht="38.25" customHeight="1" x14ac:dyDescent="0.25">
      <c r="C4274" s="243"/>
      <c r="H4274" s="243"/>
      <c r="L4274" s="282"/>
      <c r="M4274" s="243"/>
      <c r="O4274" s="243"/>
      <c r="P4274" s="246"/>
      <c r="Q4274" s="246"/>
      <c r="R4274" s="246"/>
      <c r="S4274" s="246"/>
      <c r="T4274" s="246"/>
      <c r="U4274" s="246"/>
      <c r="V4274" s="246"/>
      <c r="W4274" s="246"/>
      <c r="X4274" s="246"/>
      <c r="Y4274" s="246"/>
      <c r="Z4274" s="246"/>
      <c r="AA4274" s="246"/>
      <c r="AB4274" s="246"/>
      <c r="AC4274" s="246"/>
      <c r="AD4274" s="246"/>
      <c r="AE4274" s="246"/>
      <c r="AF4274" s="246"/>
      <c r="AG4274" s="246"/>
      <c r="AH4274" s="246"/>
      <c r="AI4274" s="246"/>
      <c r="AJ4274" s="246"/>
      <c r="AK4274" s="246"/>
      <c r="AL4274" s="246"/>
    </row>
    <row r="4275" spans="3:38" s="47" customFormat="1" ht="38.25" customHeight="1" x14ac:dyDescent="0.25">
      <c r="C4275" s="243"/>
      <c r="H4275" s="243"/>
      <c r="L4275" s="282"/>
      <c r="M4275" s="243"/>
      <c r="O4275" s="243"/>
      <c r="P4275" s="246"/>
      <c r="Q4275" s="246"/>
      <c r="R4275" s="246"/>
      <c r="S4275" s="246"/>
      <c r="T4275" s="246"/>
      <c r="U4275" s="246"/>
      <c r="V4275" s="246"/>
      <c r="W4275" s="246"/>
      <c r="X4275" s="246"/>
      <c r="Y4275" s="246"/>
      <c r="Z4275" s="246"/>
      <c r="AA4275" s="246"/>
      <c r="AB4275" s="246"/>
      <c r="AC4275" s="246"/>
      <c r="AD4275" s="246"/>
      <c r="AE4275" s="246"/>
      <c r="AF4275" s="246"/>
      <c r="AG4275" s="246"/>
      <c r="AH4275" s="246"/>
      <c r="AI4275" s="246"/>
      <c r="AJ4275" s="246"/>
      <c r="AK4275" s="246"/>
      <c r="AL4275" s="246"/>
    </row>
    <row r="4276" spans="3:38" s="47" customFormat="1" ht="38.25" customHeight="1" x14ac:dyDescent="0.25">
      <c r="C4276" s="243"/>
      <c r="H4276" s="243"/>
      <c r="L4276" s="282"/>
      <c r="M4276" s="243"/>
      <c r="O4276" s="243"/>
      <c r="P4276" s="246"/>
      <c r="Q4276" s="246"/>
      <c r="R4276" s="246"/>
      <c r="S4276" s="246"/>
      <c r="T4276" s="246"/>
      <c r="U4276" s="246"/>
      <c r="V4276" s="246"/>
      <c r="W4276" s="246"/>
      <c r="X4276" s="246"/>
      <c r="Y4276" s="246"/>
      <c r="Z4276" s="246"/>
      <c r="AA4276" s="246"/>
      <c r="AB4276" s="246"/>
      <c r="AC4276" s="246"/>
      <c r="AD4276" s="246"/>
      <c r="AE4276" s="246"/>
      <c r="AF4276" s="246"/>
      <c r="AG4276" s="246"/>
      <c r="AH4276" s="246"/>
      <c r="AI4276" s="246"/>
      <c r="AJ4276" s="246"/>
      <c r="AK4276" s="246"/>
      <c r="AL4276" s="246"/>
    </row>
    <row r="4277" spans="3:38" s="47" customFormat="1" ht="38.25" customHeight="1" x14ac:dyDescent="0.25">
      <c r="C4277" s="243"/>
      <c r="H4277" s="243"/>
      <c r="L4277" s="282"/>
      <c r="M4277" s="243"/>
      <c r="O4277" s="243"/>
      <c r="P4277" s="246"/>
      <c r="Q4277" s="246"/>
      <c r="R4277" s="246"/>
      <c r="S4277" s="246"/>
      <c r="T4277" s="246"/>
      <c r="U4277" s="246"/>
      <c r="V4277" s="246"/>
      <c r="W4277" s="246"/>
      <c r="X4277" s="246"/>
      <c r="Y4277" s="246"/>
      <c r="Z4277" s="246"/>
      <c r="AA4277" s="246"/>
      <c r="AB4277" s="246"/>
      <c r="AC4277" s="246"/>
      <c r="AD4277" s="246"/>
      <c r="AE4277" s="246"/>
      <c r="AF4277" s="246"/>
      <c r="AG4277" s="246"/>
      <c r="AH4277" s="246"/>
      <c r="AI4277" s="246"/>
      <c r="AJ4277" s="246"/>
      <c r="AK4277" s="246"/>
      <c r="AL4277" s="246"/>
    </row>
    <row r="4278" spans="3:38" s="47" customFormat="1" ht="38.25" customHeight="1" x14ac:dyDescent="0.25">
      <c r="C4278" s="243"/>
      <c r="H4278" s="243"/>
      <c r="L4278" s="282"/>
      <c r="M4278" s="243"/>
      <c r="O4278" s="243"/>
      <c r="P4278" s="246"/>
      <c r="Q4278" s="246"/>
      <c r="R4278" s="246"/>
      <c r="S4278" s="246"/>
      <c r="T4278" s="246"/>
      <c r="U4278" s="246"/>
      <c r="V4278" s="246"/>
      <c r="W4278" s="246"/>
      <c r="X4278" s="246"/>
      <c r="Y4278" s="246"/>
      <c r="Z4278" s="246"/>
      <c r="AA4278" s="246"/>
      <c r="AB4278" s="246"/>
      <c r="AC4278" s="246"/>
      <c r="AD4278" s="246"/>
      <c r="AE4278" s="246"/>
      <c r="AF4278" s="246"/>
      <c r="AG4278" s="246"/>
      <c r="AH4278" s="246"/>
      <c r="AI4278" s="246"/>
      <c r="AJ4278" s="246"/>
      <c r="AK4278" s="246"/>
      <c r="AL4278" s="246"/>
    </row>
    <row r="4279" spans="3:38" s="47" customFormat="1" ht="38.25" customHeight="1" x14ac:dyDescent="0.25">
      <c r="C4279" s="243"/>
      <c r="H4279" s="243"/>
      <c r="L4279" s="282"/>
      <c r="M4279" s="243"/>
      <c r="O4279" s="243"/>
      <c r="P4279" s="246"/>
      <c r="Q4279" s="246"/>
      <c r="R4279" s="246"/>
      <c r="S4279" s="246"/>
      <c r="T4279" s="246"/>
      <c r="U4279" s="246"/>
      <c r="V4279" s="246"/>
      <c r="W4279" s="246"/>
      <c r="X4279" s="246"/>
      <c r="Y4279" s="246"/>
      <c r="Z4279" s="246"/>
      <c r="AA4279" s="246"/>
      <c r="AB4279" s="246"/>
      <c r="AC4279" s="246"/>
      <c r="AD4279" s="246"/>
      <c r="AE4279" s="246"/>
      <c r="AF4279" s="246"/>
      <c r="AG4279" s="246"/>
      <c r="AH4279" s="246"/>
      <c r="AI4279" s="246"/>
      <c r="AJ4279" s="246"/>
      <c r="AK4279" s="246"/>
      <c r="AL4279" s="246"/>
    </row>
    <row r="4280" spans="3:38" s="47" customFormat="1" ht="38.25" customHeight="1" x14ac:dyDescent="0.25">
      <c r="C4280" s="243"/>
      <c r="H4280" s="243"/>
      <c r="L4280" s="282"/>
      <c r="M4280" s="243"/>
      <c r="O4280" s="243"/>
      <c r="P4280" s="246"/>
      <c r="Q4280" s="246"/>
      <c r="R4280" s="246"/>
      <c r="S4280" s="246"/>
      <c r="T4280" s="246"/>
      <c r="U4280" s="246"/>
      <c r="V4280" s="246"/>
      <c r="W4280" s="246"/>
      <c r="X4280" s="246"/>
      <c r="Y4280" s="246"/>
      <c r="Z4280" s="246"/>
      <c r="AA4280" s="246"/>
      <c r="AB4280" s="246"/>
      <c r="AC4280" s="246"/>
      <c r="AD4280" s="246"/>
      <c r="AE4280" s="246"/>
      <c r="AF4280" s="246"/>
      <c r="AG4280" s="246"/>
      <c r="AH4280" s="246"/>
      <c r="AI4280" s="246"/>
      <c r="AJ4280" s="246"/>
      <c r="AK4280" s="246"/>
      <c r="AL4280" s="246"/>
    </row>
    <row r="4281" spans="3:38" s="47" customFormat="1" ht="38.25" customHeight="1" x14ac:dyDescent="0.25">
      <c r="C4281" s="243"/>
      <c r="H4281" s="243"/>
      <c r="L4281" s="282"/>
      <c r="M4281" s="243"/>
      <c r="O4281" s="243"/>
      <c r="P4281" s="246"/>
      <c r="Q4281" s="246"/>
      <c r="R4281" s="246"/>
      <c r="S4281" s="246"/>
      <c r="T4281" s="246"/>
      <c r="U4281" s="246"/>
      <c r="V4281" s="246"/>
      <c r="W4281" s="246"/>
      <c r="X4281" s="246"/>
      <c r="Y4281" s="246"/>
      <c r="Z4281" s="246"/>
      <c r="AA4281" s="246"/>
      <c r="AB4281" s="246"/>
      <c r="AC4281" s="246"/>
      <c r="AD4281" s="246"/>
      <c r="AE4281" s="246"/>
      <c r="AF4281" s="246"/>
      <c r="AG4281" s="246"/>
      <c r="AH4281" s="246"/>
      <c r="AI4281" s="246"/>
      <c r="AJ4281" s="246"/>
      <c r="AK4281" s="246"/>
      <c r="AL4281" s="246"/>
    </row>
    <row r="4282" spans="3:38" s="47" customFormat="1" ht="38.25" customHeight="1" x14ac:dyDescent="0.25">
      <c r="C4282" s="243"/>
      <c r="H4282" s="243"/>
      <c r="L4282" s="282"/>
      <c r="M4282" s="243"/>
      <c r="O4282" s="243"/>
      <c r="P4282" s="246"/>
      <c r="Q4282" s="246"/>
      <c r="R4282" s="246"/>
      <c r="S4282" s="246"/>
      <c r="T4282" s="246"/>
      <c r="U4282" s="246"/>
      <c r="V4282" s="246"/>
      <c r="W4282" s="246"/>
      <c r="X4282" s="246"/>
      <c r="Y4282" s="246"/>
      <c r="Z4282" s="246"/>
      <c r="AA4282" s="246"/>
      <c r="AB4282" s="246"/>
      <c r="AC4282" s="246"/>
      <c r="AD4282" s="246"/>
      <c r="AE4282" s="246"/>
      <c r="AF4282" s="246"/>
      <c r="AG4282" s="246"/>
      <c r="AH4282" s="246"/>
      <c r="AI4282" s="246"/>
      <c r="AJ4282" s="246"/>
      <c r="AK4282" s="246"/>
      <c r="AL4282" s="246"/>
    </row>
    <row r="4283" spans="3:38" s="47" customFormat="1" ht="38.25" customHeight="1" x14ac:dyDescent="0.25">
      <c r="C4283" s="243"/>
      <c r="H4283" s="243"/>
      <c r="L4283" s="282"/>
      <c r="M4283" s="243"/>
      <c r="O4283" s="243"/>
      <c r="P4283" s="246"/>
      <c r="Q4283" s="246"/>
      <c r="R4283" s="246"/>
      <c r="S4283" s="246"/>
      <c r="T4283" s="246"/>
      <c r="U4283" s="246"/>
      <c r="V4283" s="246"/>
      <c r="W4283" s="246"/>
      <c r="X4283" s="246"/>
      <c r="Y4283" s="246"/>
      <c r="Z4283" s="246"/>
      <c r="AA4283" s="246"/>
      <c r="AB4283" s="246"/>
      <c r="AC4283" s="246"/>
      <c r="AD4283" s="246"/>
      <c r="AE4283" s="246"/>
      <c r="AF4283" s="246"/>
      <c r="AG4283" s="246"/>
      <c r="AH4283" s="246"/>
      <c r="AI4283" s="246"/>
      <c r="AJ4283" s="246"/>
      <c r="AK4283" s="246"/>
      <c r="AL4283" s="246"/>
    </row>
    <row r="4284" spans="3:38" s="47" customFormat="1" ht="38.25" customHeight="1" x14ac:dyDescent="0.25">
      <c r="C4284" s="243"/>
      <c r="H4284" s="243"/>
      <c r="L4284" s="282"/>
      <c r="M4284" s="243"/>
      <c r="O4284" s="243"/>
      <c r="P4284" s="246"/>
      <c r="Q4284" s="246"/>
      <c r="R4284" s="246"/>
      <c r="S4284" s="246"/>
      <c r="T4284" s="246"/>
      <c r="U4284" s="246"/>
      <c r="V4284" s="246"/>
      <c r="W4284" s="246"/>
      <c r="X4284" s="246"/>
      <c r="Y4284" s="246"/>
      <c r="Z4284" s="246"/>
      <c r="AA4284" s="246"/>
      <c r="AB4284" s="246"/>
      <c r="AC4284" s="246"/>
      <c r="AD4284" s="246"/>
      <c r="AE4284" s="246"/>
      <c r="AF4284" s="246"/>
      <c r="AG4284" s="246"/>
      <c r="AH4284" s="246"/>
      <c r="AI4284" s="246"/>
      <c r="AJ4284" s="246"/>
      <c r="AK4284" s="246"/>
      <c r="AL4284" s="246"/>
    </row>
    <row r="4285" spans="3:38" s="47" customFormat="1" ht="38.25" customHeight="1" x14ac:dyDescent="0.25">
      <c r="C4285" s="243"/>
      <c r="H4285" s="243"/>
      <c r="L4285" s="282"/>
      <c r="M4285" s="243"/>
      <c r="O4285" s="243"/>
      <c r="P4285" s="246"/>
      <c r="Q4285" s="246"/>
      <c r="R4285" s="246"/>
      <c r="S4285" s="246"/>
      <c r="T4285" s="246"/>
      <c r="U4285" s="246"/>
      <c r="V4285" s="246"/>
      <c r="W4285" s="246"/>
      <c r="X4285" s="246"/>
      <c r="Y4285" s="246"/>
      <c r="Z4285" s="246"/>
      <c r="AA4285" s="246"/>
      <c r="AB4285" s="246"/>
      <c r="AC4285" s="246"/>
      <c r="AD4285" s="246"/>
      <c r="AE4285" s="246"/>
      <c r="AF4285" s="246"/>
      <c r="AG4285" s="246"/>
      <c r="AH4285" s="246"/>
      <c r="AI4285" s="246"/>
      <c r="AJ4285" s="246"/>
      <c r="AK4285" s="246"/>
      <c r="AL4285" s="246"/>
    </row>
    <row r="4286" spans="3:38" s="47" customFormat="1" ht="38.25" customHeight="1" x14ac:dyDescent="0.25">
      <c r="C4286" s="243"/>
      <c r="H4286" s="243"/>
      <c r="L4286" s="282"/>
      <c r="M4286" s="243"/>
      <c r="O4286" s="243"/>
      <c r="P4286" s="246"/>
      <c r="Q4286" s="246"/>
      <c r="R4286" s="246"/>
      <c r="S4286" s="246"/>
      <c r="T4286" s="246"/>
      <c r="U4286" s="246"/>
      <c r="V4286" s="246"/>
      <c r="W4286" s="246"/>
      <c r="X4286" s="246"/>
      <c r="Y4286" s="246"/>
      <c r="Z4286" s="246"/>
      <c r="AA4286" s="246"/>
      <c r="AB4286" s="246"/>
      <c r="AC4286" s="246"/>
      <c r="AD4286" s="246"/>
      <c r="AE4286" s="246"/>
      <c r="AF4286" s="246"/>
      <c r="AG4286" s="246"/>
      <c r="AH4286" s="246"/>
      <c r="AI4286" s="246"/>
      <c r="AJ4286" s="246"/>
      <c r="AK4286" s="246"/>
      <c r="AL4286" s="246"/>
    </row>
    <row r="4287" spans="3:38" s="47" customFormat="1" ht="38.25" customHeight="1" x14ac:dyDescent="0.25">
      <c r="C4287" s="243"/>
      <c r="H4287" s="243"/>
      <c r="L4287" s="282"/>
      <c r="M4287" s="243"/>
      <c r="O4287" s="243"/>
      <c r="P4287" s="246"/>
      <c r="Q4287" s="246"/>
      <c r="R4287" s="246"/>
      <c r="S4287" s="246"/>
      <c r="T4287" s="246"/>
      <c r="U4287" s="246"/>
      <c r="V4287" s="246"/>
      <c r="W4287" s="246"/>
      <c r="X4287" s="246"/>
      <c r="Y4287" s="246"/>
      <c r="Z4287" s="246"/>
      <c r="AA4287" s="246"/>
      <c r="AB4287" s="246"/>
      <c r="AC4287" s="246"/>
      <c r="AD4287" s="246"/>
      <c r="AE4287" s="246"/>
      <c r="AF4287" s="246"/>
      <c r="AG4287" s="246"/>
      <c r="AH4287" s="246"/>
      <c r="AI4287" s="246"/>
      <c r="AJ4287" s="246"/>
      <c r="AK4287" s="246"/>
      <c r="AL4287" s="246"/>
    </row>
    <row r="4288" spans="3:38" s="47" customFormat="1" ht="38.25" customHeight="1" x14ac:dyDescent="0.25">
      <c r="C4288" s="243"/>
      <c r="H4288" s="243"/>
      <c r="L4288" s="282"/>
      <c r="M4288" s="243"/>
      <c r="O4288" s="243"/>
      <c r="P4288" s="246"/>
      <c r="Q4288" s="246"/>
      <c r="R4288" s="246"/>
      <c r="S4288" s="246"/>
      <c r="T4288" s="246"/>
      <c r="U4288" s="246"/>
      <c r="V4288" s="246"/>
      <c r="W4288" s="246"/>
      <c r="X4288" s="246"/>
      <c r="Y4288" s="246"/>
      <c r="Z4288" s="246"/>
      <c r="AA4288" s="246"/>
      <c r="AB4288" s="246"/>
      <c r="AC4288" s="246"/>
      <c r="AD4288" s="246"/>
      <c r="AE4288" s="246"/>
      <c r="AF4288" s="246"/>
      <c r="AG4288" s="246"/>
      <c r="AH4288" s="246"/>
      <c r="AI4288" s="246"/>
      <c r="AJ4288" s="246"/>
      <c r="AK4288" s="246"/>
      <c r="AL4288" s="246"/>
    </row>
    <row r="4289" spans="3:38" s="47" customFormat="1" ht="38.25" customHeight="1" x14ac:dyDescent="0.25">
      <c r="C4289" s="243"/>
      <c r="H4289" s="243"/>
      <c r="L4289" s="282"/>
      <c r="M4289" s="243"/>
      <c r="O4289" s="243"/>
      <c r="P4289" s="246"/>
      <c r="Q4289" s="246"/>
      <c r="R4289" s="246"/>
      <c r="S4289" s="246"/>
      <c r="T4289" s="246"/>
      <c r="U4289" s="246"/>
      <c r="V4289" s="246"/>
      <c r="W4289" s="246"/>
      <c r="X4289" s="246"/>
      <c r="Y4289" s="246"/>
      <c r="Z4289" s="246"/>
      <c r="AA4289" s="246"/>
      <c r="AB4289" s="246"/>
      <c r="AC4289" s="246"/>
      <c r="AD4289" s="246"/>
      <c r="AE4289" s="246"/>
      <c r="AF4289" s="246"/>
      <c r="AG4289" s="246"/>
      <c r="AH4289" s="246"/>
      <c r="AI4289" s="246"/>
      <c r="AJ4289" s="246"/>
      <c r="AK4289" s="246"/>
      <c r="AL4289" s="246"/>
    </row>
    <row r="4290" spans="3:38" s="47" customFormat="1" ht="38.25" customHeight="1" x14ac:dyDescent="0.25">
      <c r="C4290" s="243"/>
      <c r="H4290" s="243"/>
      <c r="L4290" s="282"/>
      <c r="M4290" s="243"/>
      <c r="O4290" s="243"/>
      <c r="P4290" s="246"/>
      <c r="Q4290" s="246"/>
      <c r="R4290" s="246"/>
      <c r="S4290" s="246"/>
      <c r="T4290" s="246"/>
      <c r="U4290" s="246"/>
      <c r="V4290" s="246"/>
      <c r="W4290" s="246"/>
      <c r="X4290" s="246"/>
      <c r="Y4290" s="246"/>
      <c r="Z4290" s="246"/>
      <c r="AA4290" s="246"/>
      <c r="AB4290" s="246"/>
      <c r="AC4290" s="246"/>
      <c r="AD4290" s="246"/>
      <c r="AE4290" s="246"/>
      <c r="AF4290" s="246"/>
      <c r="AG4290" s="246"/>
      <c r="AH4290" s="246"/>
      <c r="AI4290" s="246"/>
      <c r="AJ4290" s="246"/>
      <c r="AK4290" s="246"/>
      <c r="AL4290" s="246"/>
    </row>
    <row r="4291" spans="3:38" s="47" customFormat="1" ht="38.25" customHeight="1" x14ac:dyDescent="0.25">
      <c r="C4291" s="243"/>
      <c r="H4291" s="243"/>
      <c r="L4291" s="282"/>
      <c r="M4291" s="243"/>
      <c r="O4291" s="243"/>
      <c r="P4291" s="246"/>
      <c r="Q4291" s="246"/>
      <c r="R4291" s="246"/>
      <c r="S4291" s="246"/>
      <c r="T4291" s="246"/>
      <c r="U4291" s="246"/>
      <c r="V4291" s="246"/>
      <c r="W4291" s="246"/>
      <c r="X4291" s="246"/>
      <c r="Y4291" s="246"/>
      <c r="Z4291" s="246"/>
      <c r="AA4291" s="246"/>
      <c r="AB4291" s="246"/>
      <c r="AC4291" s="246"/>
      <c r="AD4291" s="246"/>
      <c r="AE4291" s="246"/>
      <c r="AF4291" s="246"/>
      <c r="AG4291" s="246"/>
      <c r="AH4291" s="246"/>
      <c r="AI4291" s="246"/>
      <c r="AJ4291" s="246"/>
      <c r="AK4291" s="246"/>
      <c r="AL4291" s="246"/>
    </row>
    <row r="4292" spans="3:38" s="47" customFormat="1" ht="38.25" customHeight="1" x14ac:dyDescent="0.25">
      <c r="C4292" s="243"/>
      <c r="H4292" s="243"/>
      <c r="L4292" s="282"/>
      <c r="M4292" s="243"/>
      <c r="O4292" s="243"/>
      <c r="P4292" s="246"/>
      <c r="Q4292" s="246"/>
      <c r="R4292" s="246"/>
      <c r="S4292" s="246"/>
      <c r="T4292" s="246"/>
      <c r="U4292" s="246"/>
      <c r="V4292" s="246"/>
      <c r="W4292" s="246"/>
      <c r="X4292" s="246"/>
      <c r="Y4292" s="246"/>
      <c r="Z4292" s="246"/>
      <c r="AA4292" s="246"/>
      <c r="AB4292" s="246"/>
      <c r="AC4292" s="246"/>
      <c r="AD4292" s="246"/>
      <c r="AE4292" s="246"/>
      <c r="AF4292" s="246"/>
      <c r="AG4292" s="246"/>
      <c r="AH4292" s="246"/>
      <c r="AI4292" s="246"/>
      <c r="AJ4292" s="246"/>
      <c r="AK4292" s="246"/>
      <c r="AL4292" s="246"/>
    </row>
    <row r="4293" spans="3:38" s="47" customFormat="1" ht="38.25" customHeight="1" x14ac:dyDescent="0.25">
      <c r="C4293" s="243"/>
      <c r="H4293" s="243"/>
      <c r="L4293" s="282"/>
      <c r="M4293" s="243"/>
      <c r="O4293" s="243"/>
      <c r="P4293" s="246"/>
      <c r="Q4293" s="246"/>
      <c r="R4293" s="246"/>
      <c r="S4293" s="246"/>
      <c r="T4293" s="246"/>
      <c r="U4293" s="246"/>
      <c r="V4293" s="246"/>
      <c r="W4293" s="246"/>
      <c r="X4293" s="246"/>
      <c r="Y4293" s="246"/>
      <c r="Z4293" s="246"/>
      <c r="AA4293" s="246"/>
      <c r="AB4293" s="246"/>
      <c r="AC4293" s="246"/>
      <c r="AD4293" s="246"/>
      <c r="AE4293" s="246"/>
      <c r="AF4293" s="246"/>
      <c r="AG4293" s="246"/>
      <c r="AH4293" s="246"/>
      <c r="AI4293" s="246"/>
      <c r="AJ4293" s="246"/>
      <c r="AK4293" s="246"/>
      <c r="AL4293" s="246"/>
    </row>
    <row r="4294" spans="3:38" s="47" customFormat="1" ht="38.25" customHeight="1" x14ac:dyDescent="0.25">
      <c r="C4294" s="243"/>
      <c r="H4294" s="243"/>
      <c r="L4294" s="282"/>
      <c r="M4294" s="243"/>
      <c r="O4294" s="243"/>
      <c r="P4294" s="246"/>
      <c r="Q4294" s="246"/>
      <c r="R4294" s="246"/>
      <c r="S4294" s="246"/>
      <c r="T4294" s="246"/>
      <c r="U4294" s="246"/>
      <c r="V4294" s="246"/>
      <c r="W4294" s="246"/>
      <c r="X4294" s="246"/>
      <c r="Y4294" s="246"/>
      <c r="Z4294" s="246"/>
      <c r="AA4294" s="246"/>
      <c r="AB4294" s="246"/>
      <c r="AC4294" s="246"/>
      <c r="AD4294" s="246"/>
      <c r="AE4294" s="246"/>
      <c r="AF4294" s="246"/>
      <c r="AG4294" s="246"/>
      <c r="AH4294" s="246"/>
      <c r="AI4294" s="246"/>
      <c r="AJ4294" s="246"/>
      <c r="AK4294" s="246"/>
      <c r="AL4294" s="246"/>
    </row>
    <row r="4295" spans="3:38" s="47" customFormat="1" ht="38.25" customHeight="1" x14ac:dyDescent="0.25">
      <c r="C4295" s="243"/>
      <c r="H4295" s="243"/>
      <c r="L4295" s="282"/>
      <c r="M4295" s="243"/>
      <c r="O4295" s="243"/>
      <c r="P4295" s="246"/>
      <c r="Q4295" s="246"/>
      <c r="R4295" s="246"/>
      <c r="S4295" s="246"/>
      <c r="T4295" s="246"/>
      <c r="U4295" s="246"/>
      <c r="V4295" s="246"/>
      <c r="W4295" s="246"/>
      <c r="X4295" s="246"/>
      <c r="Y4295" s="246"/>
      <c r="Z4295" s="246"/>
      <c r="AA4295" s="246"/>
      <c r="AB4295" s="246"/>
      <c r="AC4295" s="246"/>
      <c r="AD4295" s="246"/>
      <c r="AE4295" s="246"/>
      <c r="AF4295" s="246"/>
      <c r="AG4295" s="246"/>
      <c r="AH4295" s="246"/>
      <c r="AI4295" s="246"/>
      <c r="AJ4295" s="246"/>
      <c r="AK4295" s="246"/>
      <c r="AL4295" s="246"/>
    </row>
    <row r="4296" spans="3:38" s="47" customFormat="1" ht="38.25" customHeight="1" x14ac:dyDescent="0.25">
      <c r="C4296" s="243"/>
      <c r="H4296" s="243"/>
      <c r="L4296" s="282"/>
      <c r="M4296" s="243"/>
      <c r="O4296" s="243"/>
      <c r="P4296" s="246"/>
      <c r="Q4296" s="246"/>
      <c r="R4296" s="246"/>
      <c r="S4296" s="246"/>
      <c r="T4296" s="246"/>
      <c r="U4296" s="246"/>
      <c r="V4296" s="246"/>
      <c r="W4296" s="246"/>
      <c r="X4296" s="246"/>
      <c r="Y4296" s="246"/>
      <c r="Z4296" s="246"/>
      <c r="AA4296" s="246"/>
      <c r="AB4296" s="246"/>
      <c r="AC4296" s="246"/>
      <c r="AD4296" s="246"/>
      <c r="AE4296" s="246"/>
      <c r="AF4296" s="246"/>
      <c r="AG4296" s="246"/>
      <c r="AH4296" s="246"/>
      <c r="AI4296" s="246"/>
      <c r="AJ4296" s="246"/>
      <c r="AK4296" s="246"/>
      <c r="AL4296" s="246"/>
    </row>
    <row r="4297" spans="3:38" s="47" customFormat="1" ht="38.25" customHeight="1" x14ac:dyDescent="0.25">
      <c r="C4297" s="243"/>
      <c r="H4297" s="243"/>
      <c r="L4297" s="282"/>
      <c r="M4297" s="243"/>
      <c r="O4297" s="243"/>
      <c r="P4297" s="246"/>
      <c r="Q4297" s="246"/>
      <c r="R4297" s="246"/>
      <c r="S4297" s="246"/>
      <c r="T4297" s="246"/>
      <c r="U4297" s="246"/>
      <c r="V4297" s="246"/>
      <c r="W4297" s="246"/>
      <c r="X4297" s="246"/>
      <c r="Y4297" s="246"/>
      <c r="Z4297" s="246"/>
      <c r="AA4297" s="246"/>
      <c r="AB4297" s="246"/>
      <c r="AC4297" s="246"/>
      <c r="AD4297" s="246"/>
      <c r="AE4297" s="246"/>
      <c r="AF4297" s="246"/>
      <c r="AG4297" s="246"/>
      <c r="AH4297" s="246"/>
      <c r="AI4297" s="246"/>
      <c r="AJ4297" s="246"/>
      <c r="AK4297" s="246"/>
      <c r="AL4297" s="246"/>
    </row>
    <row r="4298" spans="3:38" s="47" customFormat="1" ht="38.25" customHeight="1" x14ac:dyDescent="0.25">
      <c r="C4298" s="243"/>
      <c r="H4298" s="243"/>
      <c r="L4298" s="282"/>
      <c r="M4298" s="243"/>
      <c r="O4298" s="243"/>
      <c r="P4298" s="246"/>
      <c r="Q4298" s="246"/>
      <c r="R4298" s="246"/>
      <c r="S4298" s="246"/>
      <c r="T4298" s="246"/>
      <c r="U4298" s="246"/>
      <c r="V4298" s="246"/>
      <c r="W4298" s="246"/>
      <c r="X4298" s="246"/>
      <c r="Y4298" s="246"/>
      <c r="Z4298" s="246"/>
      <c r="AA4298" s="246"/>
      <c r="AB4298" s="246"/>
      <c r="AC4298" s="246"/>
      <c r="AD4298" s="246"/>
      <c r="AE4298" s="246"/>
      <c r="AF4298" s="246"/>
      <c r="AG4298" s="246"/>
      <c r="AH4298" s="246"/>
      <c r="AI4298" s="246"/>
      <c r="AJ4298" s="246"/>
      <c r="AK4298" s="246"/>
      <c r="AL4298" s="246"/>
    </row>
    <row r="4299" spans="3:38" s="47" customFormat="1" ht="38.25" customHeight="1" x14ac:dyDescent="0.25">
      <c r="C4299" s="243"/>
      <c r="H4299" s="243"/>
      <c r="L4299" s="282"/>
      <c r="M4299" s="243"/>
      <c r="O4299" s="243"/>
      <c r="P4299" s="246"/>
      <c r="Q4299" s="246"/>
      <c r="R4299" s="246"/>
      <c r="S4299" s="246"/>
      <c r="T4299" s="246"/>
      <c r="U4299" s="246"/>
      <c r="V4299" s="246"/>
      <c r="W4299" s="246"/>
      <c r="X4299" s="246"/>
      <c r="Y4299" s="246"/>
      <c r="Z4299" s="246"/>
      <c r="AA4299" s="246"/>
      <c r="AB4299" s="246"/>
      <c r="AC4299" s="246"/>
      <c r="AD4299" s="246"/>
      <c r="AE4299" s="246"/>
      <c r="AF4299" s="246"/>
      <c r="AG4299" s="246"/>
      <c r="AH4299" s="246"/>
      <c r="AI4299" s="246"/>
      <c r="AJ4299" s="246"/>
      <c r="AK4299" s="246"/>
      <c r="AL4299" s="246"/>
    </row>
    <row r="4300" spans="3:38" s="47" customFormat="1" ht="38.25" customHeight="1" x14ac:dyDescent="0.25">
      <c r="C4300" s="243"/>
      <c r="H4300" s="243"/>
      <c r="L4300" s="282"/>
      <c r="M4300" s="243"/>
      <c r="O4300" s="243"/>
      <c r="P4300" s="246"/>
      <c r="Q4300" s="246"/>
      <c r="R4300" s="246"/>
      <c r="S4300" s="246"/>
      <c r="T4300" s="246"/>
      <c r="U4300" s="246"/>
      <c r="V4300" s="246"/>
      <c r="W4300" s="246"/>
      <c r="X4300" s="246"/>
      <c r="Y4300" s="246"/>
      <c r="Z4300" s="246"/>
      <c r="AA4300" s="246"/>
      <c r="AB4300" s="246"/>
      <c r="AC4300" s="246"/>
      <c r="AD4300" s="246"/>
      <c r="AE4300" s="246"/>
      <c r="AF4300" s="246"/>
      <c r="AG4300" s="246"/>
      <c r="AH4300" s="246"/>
      <c r="AI4300" s="246"/>
      <c r="AJ4300" s="246"/>
      <c r="AK4300" s="246"/>
      <c r="AL4300" s="246"/>
    </row>
    <row r="4301" spans="3:38" s="47" customFormat="1" ht="38.25" customHeight="1" x14ac:dyDescent="0.25">
      <c r="C4301" s="243"/>
      <c r="H4301" s="243"/>
      <c r="L4301" s="282"/>
      <c r="M4301" s="243"/>
      <c r="O4301" s="243"/>
      <c r="P4301" s="246"/>
      <c r="Q4301" s="246"/>
      <c r="R4301" s="246"/>
      <c r="S4301" s="246"/>
      <c r="T4301" s="246"/>
      <c r="U4301" s="246"/>
      <c r="V4301" s="246"/>
      <c r="W4301" s="246"/>
      <c r="X4301" s="246"/>
      <c r="Y4301" s="246"/>
      <c r="Z4301" s="246"/>
      <c r="AA4301" s="246"/>
      <c r="AB4301" s="246"/>
      <c r="AC4301" s="246"/>
      <c r="AD4301" s="246"/>
      <c r="AE4301" s="246"/>
      <c r="AF4301" s="246"/>
      <c r="AG4301" s="246"/>
      <c r="AH4301" s="246"/>
      <c r="AI4301" s="246"/>
      <c r="AJ4301" s="246"/>
      <c r="AK4301" s="246"/>
      <c r="AL4301" s="246"/>
    </row>
    <row r="4302" spans="3:38" s="47" customFormat="1" ht="38.25" customHeight="1" x14ac:dyDescent="0.25">
      <c r="C4302" s="243"/>
      <c r="H4302" s="243"/>
      <c r="L4302" s="282"/>
      <c r="M4302" s="243"/>
      <c r="O4302" s="243"/>
      <c r="P4302" s="246"/>
      <c r="Q4302" s="246"/>
      <c r="R4302" s="246"/>
      <c r="S4302" s="246"/>
      <c r="T4302" s="246"/>
      <c r="U4302" s="246"/>
      <c r="V4302" s="246"/>
      <c r="W4302" s="246"/>
      <c r="X4302" s="246"/>
      <c r="Y4302" s="246"/>
      <c r="Z4302" s="246"/>
      <c r="AA4302" s="246"/>
      <c r="AB4302" s="246"/>
      <c r="AC4302" s="246"/>
      <c r="AD4302" s="246"/>
      <c r="AE4302" s="246"/>
      <c r="AF4302" s="246"/>
      <c r="AG4302" s="246"/>
      <c r="AH4302" s="246"/>
      <c r="AI4302" s="246"/>
      <c r="AJ4302" s="246"/>
      <c r="AK4302" s="246"/>
      <c r="AL4302" s="246"/>
    </row>
    <row r="4303" spans="3:38" s="47" customFormat="1" ht="38.25" customHeight="1" x14ac:dyDescent="0.25">
      <c r="C4303" s="243"/>
      <c r="H4303" s="243"/>
      <c r="L4303" s="282"/>
      <c r="M4303" s="243"/>
      <c r="O4303" s="243"/>
      <c r="P4303" s="246"/>
      <c r="Q4303" s="246"/>
      <c r="R4303" s="246"/>
      <c r="S4303" s="246"/>
      <c r="T4303" s="246"/>
      <c r="U4303" s="246"/>
      <c r="V4303" s="246"/>
      <c r="W4303" s="246"/>
      <c r="X4303" s="246"/>
      <c r="Y4303" s="246"/>
      <c r="Z4303" s="246"/>
      <c r="AA4303" s="246"/>
      <c r="AB4303" s="246"/>
      <c r="AC4303" s="246"/>
      <c r="AD4303" s="246"/>
      <c r="AE4303" s="246"/>
      <c r="AF4303" s="246"/>
      <c r="AG4303" s="246"/>
      <c r="AH4303" s="246"/>
      <c r="AI4303" s="246"/>
      <c r="AJ4303" s="246"/>
      <c r="AK4303" s="246"/>
      <c r="AL4303" s="246"/>
    </row>
    <row r="4304" spans="3:38" s="47" customFormat="1" ht="38.25" customHeight="1" x14ac:dyDescent="0.25">
      <c r="C4304" s="243"/>
      <c r="H4304" s="243"/>
      <c r="L4304" s="282"/>
      <c r="M4304" s="243"/>
      <c r="O4304" s="243"/>
      <c r="P4304" s="246"/>
      <c r="Q4304" s="246"/>
      <c r="R4304" s="246"/>
      <c r="S4304" s="246"/>
      <c r="T4304" s="246"/>
      <c r="U4304" s="246"/>
      <c r="V4304" s="246"/>
      <c r="W4304" s="246"/>
      <c r="X4304" s="246"/>
      <c r="Y4304" s="246"/>
      <c r="Z4304" s="246"/>
      <c r="AA4304" s="246"/>
      <c r="AB4304" s="246"/>
      <c r="AC4304" s="246"/>
      <c r="AD4304" s="246"/>
      <c r="AE4304" s="246"/>
      <c r="AF4304" s="246"/>
      <c r="AG4304" s="246"/>
      <c r="AH4304" s="246"/>
      <c r="AI4304" s="246"/>
      <c r="AJ4304" s="246"/>
      <c r="AK4304" s="246"/>
      <c r="AL4304" s="246"/>
    </row>
    <row r="4305" spans="3:38" s="47" customFormat="1" ht="38.25" customHeight="1" x14ac:dyDescent="0.25">
      <c r="C4305" s="243"/>
      <c r="H4305" s="243"/>
      <c r="L4305" s="282"/>
      <c r="M4305" s="243"/>
      <c r="O4305" s="243"/>
      <c r="P4305" s="246"/>
      <c r="Q4305" s="246"/>
      <c r="R4305" s="246"/>
      <c r="S4305" s="246"/>
      <c r="T4305" s="246"/>
      <c r="U4305" s="246"/>
      <c r="V4305" s="246"/>
      <c r="W4305" s="246"/>
      <c r="X4305" s="246"/>
      <c r="Y4305" s="246"/>
      <c r="Z4305" s="246"/>
      <c r="AA4305" s="246"/>
      <c r="AB4305" s="246"/>
      <c r="AC4305" s="246"/>
      <c r="AD4305" s="246"/>
      <c r="AE4305" s="246"/>
      <c r="AF4305" s="246"/>
      <c r="AG4305" s="246"/>
      <c r="AH4305" s="246"/>
      <c r="AI4305" s="246"/>
      <c r="AJ4305" s="246"/>
      <c r="AK4305" s="246"/>
      <c r="AL4305" s="246"/>
    </row>
    <row r="4306" spans="3:38" s="47" customFormat="1" ht="38.25" customHeight="1" x14ac:dyDescent="0.25">
      <c r="C4306" s="243"/>
      <c r="H4306" s="243"/>
      <c r="L4306" s="282"/>
      <c r="M4306" s="243"/>
      <c r="O4306" s="243"/>
      <c r="P4306" s="246"/>
      <c r="Q4306" s="246"/>
      <c r="R4306" s="246"/>
      <c r="S4306" s="246"/>
      <c r="T4306" s="246"/>
      <c r="U4306" s="246"/>
      <c r="V4306" s="246"/>
      <c r="W4306" s="246"/>
      <c r="X4306" s="246"/>
      <c r="Y4306" s="246"/>
      <c r="Z4306" s="246"/>
      <c r="AA4306" s="246"/>
      <c r="AB4306" s="246"/>
      <c r="AC4306" s="246"/>
      <c r="AD4306" s="246"/>
      <c r="AE4306" s="246"/>
      <c r="AF4306" s="246"/>
      <c r="AG4306" s="246"/>
      <c r="AH4306" s="246"/>
      <c r="AI4306" s="246"/>
      <c r="AJ4306" s="246"/>
      <c r="AK4306" s="246"/>
      <c r="AL4306" s="246"/>
    </row>
    <row r="4307" spans="3:38" s="47" customFormat="1" ht="38.25" customHeight="1" x14ac:dyDescent="0.25">
      <c r="C4307" s="243"/>
      <c r="H4307" s="243"/>
      <c r="L4307" s="282"/>
      <c r="M4307" s="243"/>
      <c r="O4307" s="243"/>
      <c r="P4307" s="246"/>
      <c r="Q4307" s="246"/>
      <c r="R4307" s="246"/>
      <c r="S4307" s="246"/>
      <c r="T4307" s="246"/>
      <c r="U4307" s="246"/>
      <c r="V4307" s="246"/>
      <c r="W4307" s="246"/>
      <c r="X4307" s="246"/>
      <c r="Y4307" s="246"/>
      <c r="Z4307" s="246"/>
      <c r="AA4307" s="246"/>
      <c r="AB4307" s="246"/>
      <c r="AC4307" s="246"/>
      <c r="AD4307" s="246"/>
      <c r="AE4307" s="246"/>
      <c r="AF4307" s="246"/>
      <c r="AG4307" s="246"/>
      <c r="AH4307" s="246"/>
      <c r="AI4307" s="246"/>
      <c r="AJ4307" s="246"/>
      <c r="AK4307" s="246"/>
      <c r="AL4307" s="246"/>
    </row>
    <row r="4308" spans="3:38" s="47" customFormat="1" ht="38.25" customHeight="1" x14ac:dyDescent="0.25">
      <c r="C4308" s="243"/>
      <c r="H4308" s="243"/>
      <c r="L4308" s="282"/>
      <c r="M4308" s="243"/>
      <c r="O4308" s="243"/>
      <c r="P4308" s="246"/>
      <c r="Q4308" s="246"/>
      <c r="R4308" s="246"/>
      <c r="S4308" s="246"/>
      <c r="T4308" s="246"/>
      <c r="U4308" s="246"/>
      <c r="V4308" s="246"/>
      <c r="W4308" s="246"/>
      <c r="X4308" s="246"/>
      <c r="Y4308" s="246"/>
      <c r="Z4308" s="246"/>
      <c r="AA4308" s="246"/>
      <c r="AB4308" s="246"/>
      <c r="AC4308" s="246"/>
      <c r="AD4308" s="246"/>
      <c r="AE4308" s="246"/>
      <c r="AF4308" s="246"/>
      <c r="AG4308" s="246"/>
      <c r="AH4308" s="246"/>
      <c r="AI4308" s="246"/>
      <c r="AJ4308" s="246"/>
      <c r="AK4308" s="246"/>
      <c r="AL4308" s="246"/>
    </row>
    <row r="4309" spans="3:38" s="47" customFormat="1" ht="38.25" customHeight="1" x14ac:dyDescent="0.25">
      <c r="C4309" s="243"/>
      <c r="H4309" s="243"/>
      <c r="L4309" s="282"/>
      <c r="M4309" s="243"/>
      <c r="O4309" s="243"/>
      <c r="P4309" s="246"/>
      <c r="Q4309" s="246"/>
      <c r="R4309" s="246"/>
      <c r="S4309" s="246"/>
      <c r="T4309" s="246"/>
      <c r="U4309" s="246"/>
      <c r="V4309" s="246"/>
      <c r="W4309" s="246"/>
      <c r="X4309" s="246"/>
      <c r="Y4309" s="246"/>
      <c r="Z4309" s="246"/>
      <c r="AA4309" s="246"/>
      <c r="AB4309" s="246"/>
      <c r="AC4309" s="246"/>
      <c r="AD4309" s="246"/>
      <c r="AE4309" s="246"/>
      <c r="AF4309" s="246"/>
      <c r="AG4309" s="246"/>
      <c r="AH4309" s="246"/>
      <c r="AI4309" s="246"/>
      <c r="AJ4309" s="246"/>
      <c r="AK4309" s="246"/>
      <c r="AL4309" s="246"/>
    </row>
    <row r="4310" spans="3:38" s="47" customFormat="1" ht="38.25" customHeight="1" x14ac:dyDescent="0.25">
      <c r="C4310" s="243"/>
      <c r="H4310" s="243"/>
      <c r="L4310" s="282"/>
      <c r="M4310" s="243"/>
      <c r="O4310" s="243"/>
      <c r="P4310" s="246"/>
      <c r="Q4310" s="246"/>
      <c r="R4310" s="246"/>
      <c r="S4310" s="246"/>
      <c r="T4310" s="246"/>
      <c r="U4310" s="246"/>
      <c r="V4310" s="246"/>
      <c r="W4310" s="246"/>
      <c r="X4310" s="246"/>
      <c r="Y4310" s="246"/>
      <c r="Z4310" s="246"/>
      <c r="AA4310" s="246"/>
      <c r="AB4310" s="246"/>
      <c r="AC4310" s="246"/>
      <c r="AD4310" s="246"/>
      <c r="AE4310" s="246"/>
      <c r="AF4310" s="246"/>
      <c r="AG4310" s="246"/>
      <c r="AH4310" s="246"/>
      <c r="AI4310" s="246"/>
      <c r="AJ4310" s="246"/>
      <c r="AK4310" s="246"/>
      <c r="AL4310" s="246"/>
    </row>
    <row r="4311" spans="3:38" s="47" customFormat="1" ht="38.25" customHeight="1" x14ac:dyDescent="0.25">
      <c r="C4311" s="243"/>
      <c r="H4311" s="243"/>
      <c r="L4311" s="282"/>
      <c r="M4311" s="243"/>
      <c r="O4311" s="243"/>
      <c r="P4311" s="246"/>
      <c r="Q4311" s="246"/>
      <c r="R4311" s="246"/>
      <c r="S4311" s="246"/>
      <c r="T4311" s="246"/>
      <c r="U4311" s="246"/>
      <c r="V4311" s="246"/>
      <c r="W4311" s="246"/>
      <c r="X4311" s="246"/>
      <c r="Y4311" s="246"/>
      <c r="Z4311" s="246"/>
      <c r="AA4311" s="246"/>
      <c r="AB4311" s="246"/>
      <c r="AC4311" s="246"/>
      <c r="AD4311" s="246"/>
      <c r="AE4311" s="246"/>
      <c r="AF4311" s="246"/>
      <c r="AG4311" s="246"/>
      <c r="AH4311" s="246"/>
      <c r="AI4311" s="246"/>
      <c r="AJ4311" s="246"/>
      <c r="AK4311" s="246"/>
      <c r="AL4311" s="246"/>
    </row>
    <row r="4312" spans="3:38" s="47" customFormat="1" ht="38.25" customHeight="1" x14ac:dyDescent="0.25">
      <c r="C4312" s="243"/>
      <c r="H4312" s="243"/>
      <c r="L4312" s="282"/>
      <c r="M4312" s="243"/>
      <c r="O4312" s="243"/>
      <c r="P4312" s="246"/>
      <c r="Q4312" s="246"/>
      <c r="R4312" s="246"/>
      <c r="S4312" s="246"/>
      <c r="T4312" s="246"/>
      <c r="U4312" s="246"/>
      <c r="V4312" s="246"/>
      <c r="W4312" s="246"/>
      <c r="X4312" s="246"/>
      <c r="Y4312" s="246"/>
      <c r="Z4312" s="246"/>
      <c r="AA4312" s="246"/>
      <c r="AB4312" s="246"/>
      <c r="AC4312" s="246"/>
      <c r="AD4312" s="246"/>
      <c r="AE4312" s="246"/>
      <c r="AF4312" s="246"/>
      <c r="AG4312" s="246"/>
      <c r="AH4312" s="246"/>
      <c r="AI4312" s="246"/>
      <c r="AJ4312" s="246"/>
      <c r="AK4312" s="246"/>
      <c r="AL4312" s="246"/>
    </row>
    <row r="4313" spans="3:38" s="47" customFormat="1" ht="38.25" customHeight="1" x14ac:dyDescent="0.25">
      <c r="C4313" s="243"/>
      <c r="H4313" s="243"/>
      <c r="L4313" s="282"/>
      <c r="M4313" s="243"/>
      <c r="O4313" s="243"/>
      <c r="P4313" s="246"/>
      <c r="Q4313" s="246"/>
      <c r="R4313" s="246"/>
      <c r="S4313" s="246"/>
      <c r="T4313" s="246"/>
      <c r="U4313" s="246"/>
      <c r="V4313" s="246"/>
      <c r="W4313" s="246"/>
      <c r="X4313" s="246"/>
      <c r="Y4313" s="246"/>
      <c r="Z4313" s="246"/>
      <c r="AA4313" s="246"/>
      <c r="AB4313" s="246"/>
      <c r="AC4313" s="246"/>
      <c r="AD4313" s="246"/>
      <c r="AE4313" s="246"/>
      <c r="AF4313" s="246"/>
      <c r="AG4313" s="246"/>
      <c r="AH4313" s="246"/>
      <c r="AI4313" s="246"/>
      <c r="AJ4313" s="246"/>
      <c r="AK4313" s="246"/>
      <c r="AL4313" s="246"/>
    </row>
    <row r="4314" spans="3:38" s="47" customFormat="1" ht="38.25" customHeight="1" x14ac:dyDescent="0.25">
      <c r="C4314" s="243"/>
      <c r="H4314" s="243"/>
      <c r="L4314" s="282"/>
      <c r="M4314" s="243"/>
      <c r="O4314" s="243"/>
      <c r="P4314" s="246"/>
      <c r="Q4314" s="246"/>
      <c r="R4314" s="246"/>
      <c r="S4314" s="246"/>
      <c r="T4314" s="246"/>
      <c r="U4314" s="246"/>
      <c r="V4314" s="246"/>
      <c r="W4314" s="246"/>
      <c r="X4314" s="246"/>
      <c r="Y4314" s="246"/>
      <c r="Z4314" s="246"/>
      <c r="AA4314" s="246"/>
      <c r="AB4314" s="246"/>
      <c r="AC4314" s="246"/>
      <c r="AD4314" s="246"/>
      <c r="AE4314" s="246"/>
      <c r="AF4314" s="246"/>
      <c r="AG4314" s="246"/>
      <c r="AH4314" s="246"/>
      <c r="AI4314" s="246"/>
      <c r="AJ4314" s="246"/>
      <c r="AK4314" s="246"/>
      <c r="AL4314" s="246"/>
    </row>
    <row r="4315" spans="3:38" s="47" customFormat="1" ht="38.25" customHeight="1" x14ac:dyDescent="0.25">
      <c r="C4315" s="243"/>
      <c r="H4315" s="243"/>
      <c r="L4315" s="282"/>
      <c r="M4315" s="243"/>
      <c r="O4315" s="243"/>
      <c r="P4315" s="246"/>
      <c r="Q4315" s="246"/>
      <c r="R4315" s="246"/>
      <c r="S4315" s="246"/>
      <c r="T4315" s="246"/>
      <c r="U4315" s="246"/>
      <c r="V4315" s="246"/>
      <c r="W4315" s="246"/>
      <c r="X4315" s="246"/>
      <c r="Y4315" s="246"/>
      <c r="Z4315" s="246"/>
      <c r="AA4315" s="246"/>
      <c r="AB4315" s="246"/>
      <c r="AC4315" s="246"/>
      <c r="AD4315" s="246"/>
      <c r="AE4315" s="246"/>
      <c r="AF4315" s="246"/>
      <c r="AG4315" s="246"/>
      <c r="AH4315" s="246"/>
      <c r="AI4315" s="246"/>
      <c r="AJ4315" s="246"/>
      <c r="AK4315" s="246"/>
      <c r="AL4315" s="246"/>
    </row>
    <row r="4316" spans="3:38" s="47" customFormat="1" ht="38.25" customHeight="1" x14ac:dyDescent="0.25">
      <c r="C4316" s="243"/>
      <c r="H4316" s="243"/>
      <c r="L4316" s="282"/>
      <c r="M4316" s="243"/>
      <c r="O4316" s="243"/>
      <c r="P4316" s="246"/>
      <c r="Q4316" s="246"/>
      <c r="R4316" s="246"/>
      <c r="S4316" s="246"/>
      <c r="T4316" s="246"/>
      <c r="U4316" s="246"/>
      <c r="V4316" s="246"/>
      <c r="W4316" s="246"/>
      <c r="X4316" s="246"/>
      <c r="Y4316" s="246"/>
      <c r="Z4316" s="246"/>
      <c r="AA4316" s="246"/>
      <c r="AB4316" s="246"/>
      <c r="AC4316" s="246"/>
      <c r="AD4316" s="246"/>
      <c r="AE4316" s="246"/>
      <c r="AF4316" s="246"/>
      <c r="AG4316" s="246"/>
      <c r="AH4316" s="246"/>
      <c r="AI4316" s="246"/>
      <c r="AJ4316" s="246"/>
      <c r="AK4316" s="246"/>
      <c r="AL4316" s="246"/>
    </row>
    <row r="4317" spans="3:38" s="47" customFormat="1" ht="38.25" customHeight="1" x14ac:dyDescent="0.25">
      <c r="C4317" s="243"/>
      <c r="H4317" s="243"/>
      <c r="L4317" s="282"/>
      <c r="M4317" s="243"/>
      <c r="O4317" s="243"/>
      <c r="P4317" s="246"/>
      <c r="Q4317" s="246"/>
      <c r="R4317" s="246"/>
      <c r="S4317" s="246"/>
      <c r="T4317" s="246"/>
      <c r="U4317" s="246"/>
      <c r="V4317" s="246"/>
      <c r="W4317" s="246"/>
      <c r="X4317" s="246"/>
      <c r="Y4317" s="246"/>
      <c r="Z4317" s="246"/>
      <c r="AA4317" s="246"/>
      <c r="AB4317" s="246"/>
      <c r="AC4317" s="246"/>
      <c r="AD4317" s="246"/>
      <c r="AE4317" s="246"/>
      <c r="AF4317" s="246"/>
      <c r="AG4317" s="246"/>
      <c r="AH4317" s="246"/>
      <c r="AI4317" s="246"/>
      <c r="AJ4317" s="246"/>
      <c r="AK4317" s="246"/>
      <c r="AL4317" s="246"/>
    </row>
    <row r="4318" spans="3:38" s="47" customFormat="1" ht="38.25" customHeight="1" x14ac:dyDescent="0.25">
      <c r="C4318" s="243"/>
      <c r="H4318" s="243"/>
      <c r="L4318" s="282"/>
      <c r="M4318" s="243"/>
      <c r="O4318" s="243"/>
      <c r="P4318" s="246"/>
      <c r="Q4318" s="246"/>
      <c r="R4318" s="246"/>
      <c r="S4318" s="246"/>
      <c r="T4318" s="246"/>
      <c r="U4318" s="246"/>
      <c r="V4318" s="246"/>
      <c r="W4318" s="246"/>
      <c r="X4318" s="246"/>
      <c r="Y4318" s="246"/>
      <c r="Z4318" s="246"/>
      <c r="AA4318" s="246"/>
      <c r="AB4318" s="246"/>
      <c r="AC4318" s="246"/>
      <c r="AD4318" s="246"/>
      <c r="AE4318" s="246"/>
      <c r="AF4318" s="246"/>
      <c r="AG4318" s="246"/>
      <c r="AH4318" s="246"/>
      <c r="AI4318" s="246"/>
      <c r="AJ4318" s="246"/>
      <c r="AK4318" s="246"/>
      <c r="AL4318" s="246"/>
    </row>
    <row r="4319" spans="3:38" s="47" customFormat="1" ht="38.25" customHeight="1" x14ac:dyDescent="0.25">
      <c r="C4319" s="243"/>
      <c r="H4319" s="243"/>
      <c r="L4319" s="282"/>
      <c r="M4319" s="243"/>
      <c r="O4319" s="243"/>
      <c r="P4319" s="246"/>
      <c r="Q4319" s="246"/>
      <c r="R4319" s="246"/>
      <c r="S4319" s="246"/>
      <c r="T4319" s="246"/>
      <c r="U4319" s="246"/>
      <c r="V4319" s="246"/>
      <c r="W4319" s="246"/>
      <c r="X4319" s="246"/>
      <c r="Y4319" s="246"/>
      <c r="Z4319" s="246"/>
      <c r="AA4319" s="246"/>
      <c r="AB4319" s="246"/>
      <c r="AC4319" s="246"/>
      <c r="AD4319" s="246"/>
      <c r="AE4319" s="246"/>
      <c r="AF4319" s="246"/>
      <c r="AG4319" s="246"/>
      <c r="AH4319" s="246"/>
      <c r="AI4319" s="246"/>
      <c r="AJ4319" s="246"/>
      <c r="AK4319" s="246"/>
      <c r="AL4319" s="246"/>
    </row>
    <row r="4320" spans="3:38" s="47" customFormat="1" ht="38.25" customHeight="1" x14ac:dyDescent="0.25">
      <c r="C4320" s="243"/>
      <c r="H4320" s="243"/>
      <c r="L4320" s="282"/>
      <c r="M4320" s="243"/>
      <c r="O4320" s="243"/>
      <c r="P4320" s="246"/>
      <c r="Q4320" s="246"/>
      <c r="R4320" s="246"/>
      <c r="S4320" s="246"/>
      <c r="T4320" s="246"/>
      <c r="U4320" s="246"/>
      <c r="V4320" s="246"/>
      <c r="W4320" s="246"/>
      <c r="X4320" s="246"/>
      <c r="Y4320" s="246"/>
      <c r="Z4320" s="246"/>
      <c r="AA4320" s="246"/>
      <c r="AB4320" s="246"/>
      <c r="AC4320" s="246"/>
      <c r="AD4320" s="246"/>
      <c r="AE4320" s="246"/>
      <c r="AF4320" s="246"/>
      <c r="AG4320" s="246"/>
      <c r="AH4320" s="246"/>
      <c r="AI4320" s="246"/>
      <c r="AJ4320" s="246"/>
      <c r="AK4320" s="246"/>
      <c r="AL4320" s="246"/>
    </row>
    <row r="4321" spans="3:38" s="47" customFormat="1" ht="38.25" customHeight="1" x14ac:dyDescent="0.25">
      <c r="C4321" s="243"/>
      <c r="H4321" s="243"/>
      <c r="L4321" s="282"/>
      <c r="M4321" s="243"/>
      <c r="O4321" s="243"/>
      <c r="P4321" s="246"/>
      <c r="Q4321" s="246"/>
      <c r="R4321" s="246"/>
      <c r="S4321" s="246"/>
      <c r="T4321" s="246"/>
      <c r="U4321" s="246"/>
      <c r="V4321" s="246"/>
      <c r="W4321" s="246"/>
      <c r="X4321" s="246"/>
      <c r="Y4321" s="246"/>
      <c r="Z4321" s="246"/>
      <c r="AA4321" s="246"/>
      <c r="AB4321" s="246"/>
      <c r="AC4321" s="246"/>
      <c r="AD4321" s="246"/>
      <c r="AE4321" s="246"/>
      <c r="AF4321" s="246"/>
      <c r="AG4321" s="246"/>
      <c r="AH4321" s="246"/>
      <c r="AI4321" s="246"/>
      <c r="AJ4321" s="246"/>
      <c r="AK4321" s="246"/>
      <c r="AL4321" s="246"/>
    </row>
    <row r="4322" spans="3:38" s="47" customFormat="1" ht="38.25" customHeight="1" x14ac:dyDescent="0.25">
      <c r="C4322" s="243"/>
      <c r="H4322" s="243"/>
      <c r="L4322" s="282"/>
      <c r="M4322" s="243"/>
      <c r="O4322" s="243"/>
      <c r="P4322" s="246"/>
      <c r="Q4322" s="246"/>
      <c r="R4322" s="246"/>
      <c r="S4322" s="246"/>
      <c r="T4322" s="246"/>
      <c r="U4322" s="246"/>
      <c r="V4322" s="246"/>
      <c r="W4322" s="246"/>
      <c r="X4322" s="246"/>
      <c r="Y4322" s="246"/>
      <c r="Z4322" s="246"/>
      <c r="AA4322" s="246"/>
      <c r="AB4322" s="246"/>
      <c r="AC4322" s="246"/>
      <c r="AD4322" s="246"/>
      <c r="AE4322" s="246"/>
      <c r="AF4322" s="246"/>
      <c r="AG4322" s="246"/>
      <c r="AH4322" s="246"/>
      <c r="AI4322" s="246"/>
      <c r="AJ4322" s="246"/>
      <c r="AK4322" s="246"/>
      <c r="AL4322" s="246"/>
    </row>
    <row r="4323" spans="3:38" s="47" customFormat="1" ht="38.25" customHeight="1" x14ac:dyDescent="0.25">
      <c r="C4323" s="243"/>
      <c r="H4323" s="243"/>
      <c r="L4323" s="282"/>
      <c r="M4323" s="243"/>
      <c r="O4323" s="243"/>
      <c r="P4323" s="246"/>
      <c r="Q4323" s="246"/>
      <c r="R4323" s="246"/>
      <c r="S4323" s="246"/>
      <c r="T4323" s="246"/>
      <c r="U4323" s="246"/>
      <c r="V4323" s="246"/>
      <c r="W4323" s="246"/>
      <c r="X4323" s="246"/>
      <c r="Y4323" s="246"/>
      <c r="Z4323" s="246"/>
      <c r="AA4323" s="246"/>
      <c r="AB4323" s="246"/>
      <c r="AC4323" s="246"/>
      <c r="AD4323" s="246"/>
      <c r="AE4323" s="246"/>
      <c r="AF4323" s="246"/>
      <c r="AG4323" s="246"/>
      <c r="AH4323" s="246"/>
      <c r="AI4323" s="246"/>
      <c r="AJ4323" s="246"/>
      <c r="AK4323" s="246"/>
      <c r="AL4323" s="246"/>
    </row>
    <row r="4324" spans="3:38" s="47" customFormat="1" ht="38.25" customHeight="1" x14ac:dyDescent="0.25">
      <c r="C4324" s="243"/>
      <c r="H4324" s="243"/>
      <c r="L4324" s="282"/>
      <c r="M4324" s="243"/>
      <c r="O4324" s="243"/>
      <c r="P4324" s="246"/>
      <c r="Q4324" s="246"/>
      <c r="R4324" s="246"/>
      <c r="S4324" s="246"/>
      <c r="T4324" s="246"/>
      <c r="U4324" s="246"/>
      <c r="V4324" s="246"/>
      <c r="W4324" s="246"/>
      <c r="X4324" s="246"/>
      <c r="Y4324" s="246"/>
      <c r="Z4324" s="246"/>
      <c r="AA4324" s="246"/>
      <c r="AB4324" s="246"/>
      <c r="AC4324" s="246"/>
      <c r="AD4324" s="246"/>
      <c r="AE4324" s="246"/>
      <c r="AF4324" s="246"/>
      <c r="AG4324" s="246"/>
      <c r="AH4324" s="246"/>
      <c r="AI4324" s="246"/>
      <c r="AJ4324" s="246"/>
      <c r="AK4324" s="246"/>
      <c r="AL4324" s="246"/>
    </row>
    <row r="4325" spans="3:38" s="47" customFormat="1" ht="38.25" customHeight="1" x14ac:dyDescent="0.25">
      <c r="C4325" s="243"/>
      <c r="H4325" s="243"/>
      <c r="L4325" s="282"/>
      <c r="M4325" s="243"/>
      <c r="O4325" s="243"/>
      <c r="P4325" s="246"/>
      <c r="Q4325" s="246"/>
      <c r="R4325" s="246"/>
      <c r="S4325" s="246"/>
      <c r="T4325" s="246"/>
      <c r="U4325" s="246"/>
      <c r="V4325" s="246"/>
      <c r="W4325" s="246"/>
      <c r="X4325" s="246"/>
      <c r="Y4325" s="246"/>
      <c r="Z4325" s="246"/>
      <c r="AA4325" s="246"/>
      <c r="AB4325" s="246"/>
      <c r="AC4325" s="246"/>
      <c r="AD4325" s="246"/>
      <c r="AE4325" s="246"/>
      <c r="AF4325" s="246"/>
      <c r="AG4325" s="246"/>
      <c r="AH4325" s="246"/>
      <c r="AI4325" s="246"/>
      <c r="AJ4325" s="246"/>
      <c r="AK4325" s="246"/>
      <c r="AL4325" s="246"/>
    </row>
    <row r="4326" spans="3:38" s="47" customFormat="1" ht="38.25" customHeight="1" x14ac:dyDescent="0.25">
      <c r="C4326" s="243"/>
      <c r="H4326" s="243"/>
      <c r="L4326" s="282"/>
      <c r="M4326" s="243"/>
      <c r="O4326" s="243"/>
      <c r="P4326" s="246"/>
      <c r="Q4326" s="246"/>
      <c r="R4326" s="246"/>
      <c r="S4326" s="246"/>
      <c r="T4326" s="246"/>
      <c r="U4326" s="246"/>
      <c r="V4326" s="246"/>
      <c r="W4326" s="246"/>
      <c r="X4326" s="246"/>
      <c r="Y4326" s="246"/>
      <c r="Z4326" s="246"/>
      <c r="AA4326" s="246"/>
      <c r="AB4326" s="246"/>
      <c r="AC4326" s="246"/>
      <c r="AD4326" s="246"/>
      <c r="AE4326" s="246"/>
      <c r="AF4326" s="246"/>
      <c r="AG4326" s="246"/>
      <c r="AH4326" s="246"/>
      <c r="AI4326" s="246"/>
      <c r="AJ4326" s="246"/>
      <c r="AK4326" s="246"/>
      <c r="AL4326" s="246"/>
    </row>
    <row r="4327" spans="3:38" s="47" customFormat="1" ht="38.25" customHeight="1" x14ac:dyDescent="0.25">
      <c r="C4327" s="243"/>
      <c r="H4327" s="243"/>
      <c r="L4327" s="282"/>
      <c r="M4327" s="243"/>
      <c r="O4327" s="243"/>
      <c r="P4327" s="246"/>
      <c r="Q4327" s="246"/>
      <c r="R4327" s="246"/>
      <c r="S4327" s="246"/>
      <c r="T4327" s="246"/>
      <c r="U4327" s="246"/>
      <c r="V4327" s="246"/>
      <c r="W4327" s="246"/>
      <c r="X4327" s="246"/>
      <c r="Y4327" s="246"/>
      <c r="Z4327" s="246"/>
      <c r="AA4327" s="246"/>
      <c r="AB4327" s="246"/>
      <c r="AC4327" s="246"/>
      <c r="AD4327" s="246"/>
      <c r="AE4327" s="246"/>
      <c r="AF4327" s="246"/>
      <c r="AG4327" s="246"/>
      <c r="AH4327" s="246"/>
      <c r="AI4327" s="246"/>
      <c r="AJ4327" s="246"/>
      <c r="AK4327" s="246"/>
      <c r="AL4327" s="246"/>
    </row>
    <row r="4328" spans="3:38" s="47" customFormat="1" ht="38.25" customHeight="1" x14ac:dyDescent="0.25">
      <c r="C4328" s="243"/>
      <c r="H4328" s="243"/>
      <c r="L4328" s="282"/>
      <c r="M4328" s="243"/>
      <c r="O4328" s="243"/>
      <c r="P4328" s="246"/>
      <c r="Q4328" s="246"/>
      <c r="R4328" s="246"/>
      <c r="S4328" s="246"/>
      <c r="T4328" s="246"/>
      <c r="U4328" s="246"/>
      <c r="V4328" s="246"/>
      <c r="W4328" s="246"/>
      <c r="X4328" s="246"/>
      <c r="Y4328" s="246"/>
      <c r="Z4328" s="246"/>
      <c r="AA4328" s="246"/>
      <c r="AB4328" s="246"/>
      <c r="AC4328" s="246"/>
      <c r="AD4328" s="246"/>
      <c r="AE4328" s="246"/>
      <c r="AF4328" s="246"/>
      <c r="AG4328" s="246"/>
      <c r="AH4328" s="246"/>
      <c r="AI4328" s="246"/>
      <c r="AJ4328" s="246"/>
      <c r="AK4328" s="246"/>
      <c r="AL4328" s="246"/>
    </row>
    <row r="4329" spans="3:38" s="47" customFormat="1" ht="38.25" customHeight="1" x14ac:dyDescent="0.25">
      <c r="C4329" s="243"/>
      <c r="H4329" s="243"/>
      <c r="L4329" s="282"/>
      <c r="M4329" s="243"/>
      <c r="O4329" s="243"/>
      <c r="P4329" s="246"/>
      <c r="Q4329" s="246"/>
      <c r="R4329" s="246"/>
      <c r="S4329" s="246"/>
      <c r="T4329" s="246"/>
      <c r="U4329" s="246"/>
      <c r="V4329" s="246"/>
      <c r="W4329" s="246"/>
      <c r="X4329" s="246"/>
      <c r="Y4329" s="246"/>
      <c r="Z4329" s="246"/>
      <c r="AA4329" s="246"/>
      <c r="AB4329" s="246"/>
      <c r="AC4329" s="246"/>
      <c r="AD4329" s="246"/>
      <c r="AE4329" s="246"/>
      <c r="AF4329" s="246"/>
      <c r="AG4329" s="246"/>
      <c r="AH4329" s="246"/>
      <c r="AI4329" s="246"/>
      <c r="AJ4329" s="246"/>
      <c r="AK4329" s="246"/>
      <c r="AL4329" s="246"/>
    </row>
    <row r="4330" spans="3:38" s="47" customFormat="1" ht="38.25" customHeight="1" x14ac:dyDescent="0.25">
      <c r="C4330" s="243"/>
      <c r="H4330" s="243"/>
      <c r="L4330" s="282"/>
      <c r="M4330" s="243"/>
      <c r="O4330" s="243"/>
      <c r="P4330" s="246"/>
      <c r="Q4330" s="246"/>
      <c r="R4330" s="246"/>
      <c r="S4330" s="246"/>
      <c r="T4330" s="246"/>
      <c r="U4330" s="246"/>
      <c r="V4330" s="246"/>
      <c r="W4330" s="246"/>
      <c r="X4330" s="246"/>
      <c r="Y4330" s="246"/>
      <c r="Z4330" s="246"/>
      <c r="AA4330" s="246"/>
      <c r="AB4330" s="246"/>
      <c r="AC4330" s="246"/>
      <c r="AD4330" s="246"/>
      <c r="AE4330" s="246"/>
      <c r="AF4330" s="246"/>
      <c r="AG4330" s="246"/>
      <c r="AH4330" s="246"/>
      <c r="AI4330" s="246"/>
      <c r="AJ4330" s="246"/>
      <c r="AK4330" s="246"/>
      <c r="AL4330" s="246"/>
    </row>
    <row r="4331" spans="3:38" s="47" customFormat="1" ht="38.25" customHeight="1" x14ac:dyDescent="0.25">
      <c r="C4331" s="243"/>
      <c r="H4331" s="243"/>
      <c r="L4331" s="282"/>
      <c r="M4331" s="243"/>
      <c r="O4331" s="243"/>
      <c r="P4331" s="246"/>
      <c r="Q4331" s="246"/>
      <c r="R4331" s="246"/>
      <c r="S4331" s="246"/>
      <c r="T4331" s="246"/>
      <c r="U4331" s="246"/>
      <c r="V4331" s="246"/>
      <c r="W4331" s="246"/>
      <c r="X4331" s="246"/>
      <c r="Y4331" s="246"/>
      <c r="Z4331" s="246"/>
      <c r="AA4331" s="246"/>
      <c r="AB4331" s="246"/>
      <c r="AC4331" s="246"/>
      <c r="AD4331" s="246"/>
      <c r="AE4331" s="246"/>
      <c r="AF4331" s="246"/>
      <c r="AG4331" s="246"/>
      <c r="AH4331" s="246"/>
      <c r="AI4331" s="246"/>
      <c r="AJ4331" s="246"/>
      <c r="AK4331" s="246"/>
      <c r="AL4331" s="246"/>
    </row>
    <row r="4332" spans="3:38" s="47" customFormat="1" ht="38.25" customHeight="1" x14ac:dyDescent="0.25">
      <c r="C4332" s="243"/>
      <c r="H4332" s="243"/>
      <c r="L4332" s="282"/>
      <c r="M4332" s="243"/>
      <c r="O4332" s="243"/>
      <c r="P4332" s="246"/>
      <c r="Q4332" s="246"/>
      <c r="R4332" s="246"/>
      <c r="S4332" s="246"/>
      <c r="T4332" s="246"/>
      <c r="U4332" s="246"/>
      <c r="V4332" s="246"/>
      <c r="W4332" s="246"/>
      <c r="X4332" s="246"/>
      <c r="Y4332" s="246"/>
      <c r="Z4332" s="246"/>
      <c r="AA4332" s="246"/>
      <c r="AB4332" s="246"/>
      <c r="AC4332" s="246"/>
      <c r="AD4332" s="246"/>
      <c r="AE4332" s="246"/>
      <c r="AF4332" s="246"/>
      <c r="AG4332" s="246"/>
      <c r="AH4332" s="246"/>
      <c r="AI4332" s="246"/>
      <c r="AJ4332" s="246"/>
      <c r="AK4332" s="246"/>
      <c r="AL4332" s="246"/>
    </row>
    <row r="4333" spans="3:38" s="47" customFormat="1" ht="38.25" customHeight="1" x14ac:dyDescent="0.25">
      <c r="C4333" s="243"/>
      <c r="H4333" s="243"/>
      <c r="L4333" s="282"/>
      <c r="M4333" s="243"/>
      <c r="O4333" s="243"/>
      <c r="P4333" s="246"/>
      <c r="Q4333" s="246"/>
      <c r="R4333" s="246"/>
      <c r="S4333" s="246"/>
      <c r="T4333" s="246"/>
      <c r="U4333" s="246"/>
      <c r="V4333" s="246"/>
      <c r="W4333" s="246"/>
      <c r="X4333" s="246"/>
      <c r="Y4333" s="246"/>
      <c r="Z4333" s="246"/>
      <c r="AA4333" s="246"/>
      <c r="AB4333" s="246"/>
      <c r="AC4333" s="246"/>
      <c r="AD4333" s="246"/>
      <c r="AE4333" s="246"/>
      <c r="AF4333" s="246"/>
      <c r="AG4333" s="246"/>
      <c r="AH4333" s="246"/>
      <c r="AI4333" s="246"/>
      <c r="AJ4333" s="246"/>
      <c r="AK4333" s="246"/>
      <c r="AL4333" s="246"/>
    </row>
    <row r="4334" spans="3:38" s="47" customFormat="1" ht="38.25" customHeight="1" x14ac:dyDescent="0.25">
      <c r="C4334" s="243"/>
      <c r="H4334" s="243"/>
      <c r="L4334" s="282"/>
      <c r="M4334" s="243"/>
      <c r="O4334" s="243"/>
      <c r="P4334" s="246"/>
      <c r="Q4334" s="246"/>
      <c r="R4334" s="246"/>
      <c r="S4334" s="246"/>
      <c r="T4334" s="246"/>
      <c r="U4334" s="246"/>
      <c r="V4334" s="246"/>
      <c r="W4334" s="246"/>
      <c r="X4334" s="246"/>
      <c r="Y4334" s="246"/>
      <c r="Z4334" s="246"/>
      <c r="AA4334" s="246"/>
      <c r="AB4334" s="246"/>
      <c r="AC4334" s="246"/>
      <c r="AD4334" s="246"/>
      <c r="AE4334" s="246"/>
      <c r="AF4334" s="246"/>
      <c r="AG4334" s="246"/>
      <c r="AH4334" s="246"/>
      <c r="AI4334" s="246"/>
      <c r="AJ4334" s="246"/>
      <c r="AK4334" s="246"/>
      <c r="AL4334" s="246"/>
    </row>
    <row r="4335" spans="3:38" s="47" customFormat="1" ht="38.25" customHeight="1" x14ac:dyDescent="0.25">
      <c r="C4335" s="243"/>
      <c r="H4335" s="243"/>
      <c r="L4335" s="282"/>
      <c r="M4335" s="243"/>
      <c r="O4335" s="243"/>
      <c r="P4335" s="246"/>
      <c r="Q4335" s="246"/>
      <c r="R4335" s="246"/>
      <c r="S4335" s="246"/>
      <c r="T4335" s="246"/>
      <c r="U4335" s="246"/>
      <c r="V4335" s="246"/>
      <c r="W4335" s="246"/>
      <c r="X4335" s="246"/>
      <c r="Y4335" s="246"/>
      <c r="Z4335" s="246"/>
      <c r="AA4335" s="246"/>
      <c r="AB4335" s="246"/>
      <c r="AC4335" s="246"/>
      <c r="AD4335" s="246"/>
      <c r="AE4335" s="246"/>
      <c r="AF4335" s="246"/>
      <c r="AG4335" s="246"/>
      <c r="AH4335" s="246"/>
      <c r="AI4335" s="246"/>
      <c r="AJ4335" s="246"/>
      <c r="AK4335" s="246"/>
      <c r="AL4335" s="246"/>
    </row>
    <row r="4336" spans="3:38" s="47" customFormat="1" ht="38.25" customHeight="1" x14ac:dyDescent="0.25">
      <c r="C4336" s="243"/>
      <c r="H4336" s="243"/>
      <c r="L4336" s="282"/>
      <c r="M4336" s="243"/>
      <c r="O4336" s="243"/>
      <c r="P4336" s="246"/>
      <c r="Q4336" s="246"/>
      <c r="R4336" s="246"/>
      <c r="S4336" s="246"/>
      <c r="T4336" s="246"/>
      <c r="U4336" s="246"/>
      <c r="V4336" s="246"/>
      <c r="W4336" s="246"/>
      <c r="X4336" s="246"/>
      <c r="Y4336" s="246"/>
      <c r="Z4336" s="246"/>
      <c r="AA4336" s="246"/>
      <c r="AB4336" s="246"/>
      <c r="AC4336" s="246"/>
      <c r="AD4336" s="246"/>
      <c r="AE4336" s="246"/>
      <c r="AF4336" s="246"/>
      <c r="AG4336" s="246"/>
      <c r="AH4336" s="246"/>
      <c r="AI4336" s="246"/>
      <c r="AJ4336" s="246"/>
      <c r="AK4336" s="246"/>
      <c r="AL4336" s="246"/>
    </row>
    <row r="4337" spans="3:38" s="47" customFormat="1" ht="38.25" customHeight="1" x14ac:dyDescent="0.25">
      <c r="C4337" s="243"/>
      <c r="H4337" s="243"/>
      <c r="L4337" s="282"/>
      <c r="M4337" s="243"/>
      <c r="O4337" s="243"/>
      <c r="P4337" s="246"/>
      <c r="Q4337" s="246"/>
      <c r="R4337" s="246"/>
      <c r="S4337" s="246"/>
      <c r="T4337" s="246"/>
      <c r="U4337" s="246"/>
      <c r="V4337" s="246"/>
      <c r="W4337" s="246"/>
      <c r="X4337" s="246"/>
      <c r="Y4337" s="246"/>
      <c r="Z4337" s="246"/>
      <c r="AA4337" s="246"/>
      <c r="AB4337" s="246"/>
      <c r="AC4337" s="246"/>
      <c r="AD4337" s="246"/>
      <c r="AE4337" s="246"/>
      <c r="AF4337" s="246"/>
      <c r="AG4337" s="246"/>
      <c r="AH4337" s="246"/>
      <c r="AI4337" s="246"/>
      <c r="AJ4337" s="246"/>
      <c r="AK4337" s="246"/>
      <c r="AL4337" s="246"/>
    </row>
    <row r="4338" spans="3:38" s="47" customFormat="1" ht="38.25" customHeight="1" x14ac:dyDescent="0.25">
      <c r="C4338" s="243"/>
      <c r="H4338" s="243"/>
      <c r="L4338" s="282"/>
      <c r="M4338" s="243"/>
      <c r="O4338" s="243"/>
      <c r="P4338" s="246"/>
      <c r="Q4338" s="246"/>
      <c r="R4338" s="246"/>
      <c r="S4338" s="246"/>
      <c r="T4338" s="246"/>
      <c r="U4338" s="246"/>
      <c r="V4338" s="246"/>
      <c r="W4338" s="246"/>
      <c r="X4338" s="246"/>
      <c r="Y4338" s="246"/>
      <c r="Z4338" s="246"/>
      <c r="AA4338" s="246"/>
      <c r="AB4338" s="246"/>
      <c r="AC4338" s="246"/>
      <c r="AD4338" s="246"/>
      <c r="AE4338" s="246"/>
      <c r="AF4338" s="246"/>
      <c r="AG4338" s="246"/>
      <c r="AH4338" s="246"/>
      <c r="AI4338" s="246"/>
      <c r="AJ4338" s="246"/>
      <c r="AK4338" s="246"/>
      <c r="AL4338" s="246"/>
    </row>
    <row r="4339" spans="3:38" s="47" customFormat="1" ht="38.25" customHeight="1" x14ac:dyDescent="0.25">
      <c r="C4339" s="243"/>
      <c r="H4339" s="243"/>
      <c r="L4339" s="282"/>
      <c r="M4339" s="243"/>
      <c r="O4339" s="243"/>
      <c r="P4339" s="246"/>
      <c r="Q4339" s="246"/>
      <c r="R4339" s="246"/>
      <c r="S4339" s="246"/>
      <c r="T4339" s="246"/>
      <c r="U4339" s="246"/>
      <c r="V4339" s="246"/>
      <c r="W4339" s="246"/>
      <c r="X4339" s="246"/>
      <c r="Y4339" s="246"/>
      <c r="Z4339" s="246"/>
      <c r="AA4339" s="246"/>
      <c r="AB4339" s="246"/>
      <c r="AC4339" s="246"/>
      <c r="AD4339" s="246"/>
      <c r="AE4339" s="246"/>
      <c r="AF4339" s="246"/>
      <c r="AG4339" s="246"/>
      <c r="AH4339" s="246"/>
      <c r="AI4339" s="246"/>
      <c r="AJ4339" s="246"/>
      <c r="AK4339" s="246"/>
      <c r="AL4339" s="246"/>
    </row>
    <row r="4340" spans="3:38" s="47" customFormat="1" ht="38.25" customHeight="1" x14ac:dyDescent="0.25">
      <c r="C4340" s="243"/>
      <c r="H4340" s="243"/>
      <c r="L4340" s="282"/>
      <c r="M4340" s="243"/>
      <c r="O4340" s="243"/>
      <c r="P4340" s="246"/>
      <c r="Q4340" s="246"/>
      <c r="R4340" s="246"/>
      <c r="S4340" s="246"/>
      <c r="T4340" s="246"/>
      <c r="U4340" s="246"/>
      <c r="V4340" s="246"/>
      <c r="W4340" s="246"/>
      <c r="X4340" s="246"/>
      <c r="Y4340" s="246"/>
      <c r="Z4340" s="246"/>
      <c r="AA4340" s="246"/>
      <c r="AB4340" s="246"/>
      <c r="AC4340" s="246"/>
      <c r="AD4340" s="246"/>
      <c r="AE4340" s="246"/>
      <c r="AF4340" s="246"/>
      <c r="AG4340" s="246"/>
      <c r="AH4340" s="246"/>
      <c r="AI4340" s="246"/>
      <c r="AJ4340" s="246"/>
      <c r="AK4340" s="246"/>
      <c r="AL4340" s="246"/>
    </row>
    <row r="4341" spans="3:38" s="47" customFormat="1" ht="38.25" customHeight="1" x14ac:dyDescent="0.25">
      <c r="C4341" s="243"/>
      <c r="H4341" s="243"/>
      <c r="L4341" s="282"/>
      <c r="M4341" s="243"/>
      <c r="O4341" s="243"/>
      <c r="P4341" s="246"/>
      <c r="Q4341" s="246"/>
      <c r="R4341" s="246"/>
      <c r="S4341" s="246"/>
      <c r="T4341" s="246"/>
      <c r="U4341" s="246"/>
      <c r="V4341" s="246"/>
      <c r="W4341" s="246"/>
      <c r="X4341" s="246"/>
      <c r="Y4341" s="246"/>
      <c r="Z4341" s="246"/>
      <c r="AA4341" s="246"/>
      <c r="AB4341" s="246"/>
      <c r="AC4341" s="246"/>
      <c r="AD4341" s="246"/>
      <c r="AE4341" s="246"/>
      <c r="AF4341" s="246"/>
      <c r="AG4341" s="246"/>
      <c r="AH4341" s="246"/>
      <c r="AI4341" s="246"/>
      <c r="AJ4341" s="246"/>
      <c r="AK4341" s="246"/>
      <c r="AL4341" s="246"/>
    </row>
    <row r="4342" spans="3:38" s="47" customFormat="1" ht="38.25" customHeight="1" x14ac:dyDescent="0.25">
      <c r="C4342" s="243"/>
      <c r="H4342" s="243"/>
      <c r="L4342" s="282"/>
      <c r="M4342" s="243"/>
      <c r="O4342" s="243"/>
      <c r="P4342" s="246"/>
      <c r="Q4342" s="246"/>
      <c r="R4342" s="246"/>
      <c r="S4342" s="246"/>
      <c r="T4342" s="246"/>
      <c r="U4342" s="246"/>
      <c r="V4342" s="246"/>
      <c r="W4342" s="246"/>
      <c r="X4342" s="246"/>
      <c r="Y4342" s="246"/>
      <c r="Z4342" s="246"/>
      <c r="AA4342" s="246"/>
      <c r="AB4342" s="246"/>
      <c r="AC4342" s="246"/>
      <c r="AD4342" s="246"/>
      <c r="AE4342" s="246"/>
      <c r="AF4342" s="246"/>
      <c r="AG4342" s="246"/>
      <c r="AH4342" s="246"/>
      <c r="AI4342" s="246"/>
      <c r="AJ4342" s="246"/>
      <c r="AK4342" s="246"/>
      <c r="AL4342" s="246"/>
    </row>
    <row r="4343" spans="3:38" s="47" customFormat="1" ht="38.25" customHeight="1" x14ac:dyDescent="0.25">
      <c r="C4343" s="243"/>
      <c r="H4343" s="243"/>
      <c r="L4343" s="282"/>
      <c r="M4343" s="243"/>
      <c r="O4343" s="243"/>
      <c r="P4343" s="246"/>
      <c r="Q4343" s="246"/>
      <c r="R4343" s="246"/>
      <c r="S4343" s="246"/>
      <c r="T4343" s="246"/>
      <c r="U4343" s="246"/>
      <c r="V4343" s="246"/>
      <c r="W4343" s="246"/>
      <c r="X4343" s="246"/>
      <c r="Y4343" s="246"/>
      <c r="Z4343" s="246"/>
      <c r="AA4343" s="246"/>
      <c r="AB4343" s="246"/>
      <c r="AC4343" s="246"/>
      <c r="AD4343" s="246"/>
      <c r="AE4343" s="246"/>
      <c r="AF4343" s="246"/>
      <c r="AG4343" s="246"/>
      <c r="AH4343" s="246"/>
      <c r="AI4343" s="246"/>
      <c r="AJ4343" s="246"/>
      <c r="AK4343" s="246"/>
      <c r="AL4343" s="246"/>
    </row>
    <row r="4344" spans="3:38" s="47" customFormat="1" ht="38.25" customHeight="1" x14ac:dyDescent="0.25">
      <c r="C4344" s="243"/>
      <c r="H4344" s="243"/>
      <c r="L4344" s="282"/>
      <c r="M4344" s="243"/>
      <c r="O4344" s="243"/>
      <c r="P4344" s="246"/>
      <c r="Q4344" s="246"/>
      <c r="R4344" s="246"/>
      <c r="S4344" s="246"/>
      <c r="T4344" s="246"/>
      <c r="U4344" s="246"/>
      <c r="V4344" s="246"/>
      <c r="W4344" s="246"/>
      <c r="X4344" s="246"/>
      <c r="Y4344" s="246"/>
      <c r="Z4344" s="246"/>
      <c r="AA4344" s="246"/>
      <c r="AB4344" s="246"/>
      <c r="AC4344" s="246"/>
      <c r="AD4344" s="246"/>
      <c r="AE4344" s="246"/>
      <c r="AF4344" s="246"/>
      <c r="AG4344" s="246"/>
      <c r="AH4344" s="246"/>
      <c r="AI4344" s="246"/>
      <c r="AJ4344" s="246"/>
      <c r="AK4344" s="246"/>
      <c r="AL4344" s="246"/>
    </row>
    <row r="4345" spans="3:38" s="47" customFormat="1" ht="38.25" customHeight="1" x14ac:dyDescent="0.25">
      <c r="C4345" s="243"/>
      <c r="H4345" s="243"/>
      <c r="L4345" s="282"/>
      <c r="M4345" s="243"/>
      <c r="O4345" s="243"/>
      <c r="P4345" s="246"/>
      <c r="Q4345" s="246"/>
      <c r="R4345" s="246"/>
      <c r="S4345" s="246"/>
      <c r="T4345" s="246"/>
      <c r="U4345" s="246"/>
      <c r="V4345" s="246"/>
      <c r="W4345" s="246"/>
      <c r="X4345" s="246"/>
      <c r="Y4345" s="246"/>
      <c r="Z4345" s="246"/>
      <c r="AA4345" s="246"/>
      <c r="AB4345" s="246"/>
      <c r="AC4345" s="246"/>
      <c r="AD4345" s="246"/>
      <c r="AE4345" s="246"/>
      <c r="AF4345" s="246"/>
      <c r="AG4345" s="246"/>
      <c r="AH4345" s="246"/>
      <c r="AI4345" s="246"/>
      <c r="AJ4345" s="246"/>
      <c r="AK4345" s="246"/>
      <c r="AL4345" s="246"/>
    </row>
    <row r="4346" spans="3:38" s="47" customFormat="1" ht="38.25" customHeight="1" x14ac:dyDescent="0.25">
      <c r="C4346" s="243"/>
      <c r="H4346" s="243"/>
      <c r="L4346" s="282"/>
      <c r="M4346" s="243"/>
      <c r="O4346" s="243"/>
      <c r="P4346" s="246"/>
      <c r="Q4346" s="246"/>
      <c r="R4346" s="246"/>
      <c r="S4346" s="246"/>
      <c r="T4346" s="246"/>
      <c r="U4346" s="246"/>
      <c r="V4346" s="246"/>
      <c r="W4346" s="246"/>
      <c r="X4346" s="246"/>
      <c r="Y4346" s="246"/>
      <c r="Z4346" s="246"/>
      <c r="AA4346" s="246"/>
      <c r="AB4346" s="246"/>
      <c r="AC4346" s="246"/>
      <c r="AD4346" s="246"/>
      <c r="AE4346" s="246"/>
      <c r="AF4346" s="246"/>
      <c r="AG4346" s="246"/>
      <c r="AH4346" s="246"/>
      <c r="AI4346" s="246"/>
      <c r="AJ4346" s="246"/>
      <c r="AK4346" s="246"/>
      <c r="AL4346" s="246"/>
    </row>
    <row r="4347" spans="3:38" s="47" customFormat="1" ht="38.25" customHeight="1" x14ac:dyDescent="0.25">
      <c r="C4347" s="243"/>
      <c r="H4347" s="243"/>
      <c r="L4347" s="282"/>
      <c r="M4347" s="243"/>
      <c r="O4347" s="243"/>
      <c r="P4347" s="246"/>
      <c r="Q4347" s="246"/>
      <c r="R4347" s="246"/>
      <c r="S4347" s="246"/>
      <c r="T4347" s="246"/>
      <c r="U4347" s="246"/>
      <c r="V4347" s="246"/>
      <c r="W4347" s="246"/>
      <c r="X4347" s="246"/>
      <c r="Y4347" s="246"/>
      <c r="Z4347" s="246"/>
      <c r="AA4347" s="246"/>
      <c r="AB4347" s="246"/>
      <c r="AC4347" s="246"/>
      <c r="AD4347" s="246"/>
      <c r="AE4347" s="246"/>
      <c r="AF4347" s="246"/>
      <c r="AG4347" s="246"/>
      <c r="AH4347" s="246"/>
      <c r="AI4347" s="246"/>
      <c r="AJ4347" s="246"/>
      <c r="AK4347" s="246"/>
      <c r="AL4347" s="246"/>
    </row>
    <row r="4348" spans="3:38" s="47" customFormat="1" ht="38.25" customHeight="1" x14ac:dyDescent="0.25">
      <c r="C4348" s="243"/>
      <c r="H4348" s="243"/>
      <c r="L4348" s="282"/>
      <c r="M4348" s="243"/>
      <c r="O4348" s="243"/>
      <c r="P4348" s="246"/>
      <c r="Q4348" s="246"/>
      <c r="R4348" s="246"/>
      <c r="S4348" s="246"/>
      <c r="T4348" s="246"/>
      <c r="U4348" s="246"/>
      <c r="V4348" s="246"/>
      <c r="W4348" s="246"/>
      <c r="X4348" s="246"/>
      <c r="Y4348" s="246"/>
      <c r="Z4348" s="246"/>
      <c r="AA4348" s="246"/>
      <c r="AB4348" s="246"/>
      <c r="AC4348" s="246"/>
      <c r="AD4348" s="246"/>
      <c r="AE4348" s="246"/>
      <c r="AF4348" s="246"/>
      <c r="AG4348" s="246"/>
      <c r="AH4348" s="246"/>
      <c r="AI4348" s="246"/>
      <c r="AJ4348" s="246"/>
      <c r="AK4348" s="246"/>
      <c r="AL4348" s="246"/>
    </row>
    <row r="4349" spans="3:38" s="47" customFormat="1" ht="38.25" customHeight="1" x14ac:dyDescent="0.25">
      <c r="C4349" s="243"/>
      <c r="H4349" s="243"/>
      <c r="L4349" s="282"/>
      <c r="M4349" s="243"/>
      <c r="O4349" s="243"/>
      <c r="P4349" s="246"/>
      <c r="Q4349" s="246"/>
      <c r="R4349" s="246"/>
      <c r="S4349" s="246"/>
      <c r="T4349" s="246"/>
      <c r="U4349" s="246"/>
      <c r="V4349" s="246"/>
      <c r="W4349" s="246"/>
      <c r="X4349" s="246"/>
      <c r="Y4349" s="246"/>
      <c r="Z4349" s="246"/>
      <c r="AA4349" s="246"/>
      <c r="AB4349" s="246"/>
      <c r="AC4349" s="246"/>
      <c r="AD4349" s="246"/>
      <c r="AE4349" s="246"/>
      <c r="AF4349" s="246"/>
      <c r="AG4349" s="246"/>
      <c r="AH4349" s="246"/>
      <c r="AI4349" s="246"/>
      <c r="AJ4349" s="246"/>
      <c r="AK4349" s="246"/>
      <c r="AL4349" s="246"/>
    </row>
    <row r="4350" spans="3:38" s="47" customFormat="1" ht="38.25" customHeight="1" x14ac:dyDescent="0.25">
      <c r="C4350" s="243"/>
      <c r="H4350" s="243"/>
      <c r="L4350" s="282"/>
      <c r="M4350" s="243"/>
      <c r="O4350" s="243"/>
      <c r="P4350" s="246"/>
      <c r="Q4350" s="246"/>
      <c r="R4350" s="246"/>
      <c r="S4350" s="246"/>
      <c r="T4350" s="246"/>
      <c r="U4350" s="246"/>
      <c r="V4350" s="246"/>
      <c r="W4350" s="246"/>
      <c r="X4350" s="246"/>
      <c r="Y4350" s="246"/>
      <c r="Z4350" s="246"/>
      <c r="AA4350" s="246"/>
      <c r="AB4350" s="246"/>
      <c r="AC4350" s="246"/>
      <c r="AD4350" s="246"/>
      <c r="AE4350" s="246"/>
      <c r="AF4350" s="246"/>
      <c r="AG4350" s="246"/>
      <c r="AH4350" s="246"/>
      <c r="AI4350" s="246"/>
      <c r="AJ4350" s="246"/>
      <c r="AK4350" s="246"/>
      <c r="AL4350" s="246"/>
    </row>
    <row r="4351" spans="3:38" s="47" customFormat="1" ht="38.25" customHeight="1" x14ac:dyDescent="0.25">
      <c r="C4351" s="243"/>
      <c r="H4351" s="243"/>
      <c r="L4351" s="282"/>
      <c r="M4351" s="243"/>
      <c r="O4351" s="243"/>
      <c r="P4351" s="246"/>
      <c r="Q4351" s="246"/>
      <c r="R4351" s="246"/>
      <c r="S4351" s="246"/>
      <c r="T4351" s="246"/>
      <c r="U4351" s="246"/>
      <c r="V4351" s="246"/>
      <c r="W4351" s="246"/>
      <c r="X4351" s="246"/>
      <c r="Y4351" s="246"/>
      <c r="Z4351" s="246"/>
      <c r="AA4351" s="246"/>
      <c r="AB4351" s="246"/>
      <c r="AC4351" s="246"/>
      <c r="AD4351" s="246"/>
      <c r="AE4351" s="246"/>
      <c r="AF4351" s="246"/>
      <c r="AG4351" s="246"/>
      <c r="AH4351" s="246"/>
      <c r="AI4351" s="246"/>
      <c r="AJ4351" s="246"/>
      <c r="AK4351" s="246"/>
      <c r="AL4351" s="246"/>
    </row>
    <row r="4352" spans="3:38" s="47" customFormat="1" ht="38.25" customHeight="1" x14ac:dyDescent="0.25">
      <c r="C4352" s="243"/>
      <c r="H4352" s="243"/>
      <c r="L4352" s="282"/>
      <c r="M4352" s="243"/>
      <c r="O4352" s="243"/>
      <c r="P4352" s="246"/>
      <c r="Q4352" s="246"/>
      <c r="R4352" s="246"/>
      <c r="S4352" s="246"/>
      <c r="T4352" s="246"/>
      <c r="U4352" s="246"/>
      <c r="V4352" s="246"/>
      <c r="W4352" s="246"/>
      <c r="X4352" s="246"/>
      <c r="Y4352" s="246"/>
      <c r="Z4352" s="246"/>
      <c r="AA4352" s="246"/>
      <c r="AB4352" s="246"/>
      <c r="AC4352" s="246"/>
      <c r="AD4352" s="246"/>
      <c r="AE4352" s="246"/>
      <c r="AF4352" s="246"/>
      <c r="AG4352" s="246"/>
      <c r="AH4352" s="246"/>
      <c r="AI4352" s="246"/>
      <c r="AJ4352" s="246"/>
      <c r="AK4352" s="246"/>
      <c r="AL4352" s="246"/>
    </row>
    <row r="4353" spans="3:38" s="47" customFormat="1" ht="38.25" customHeight="1" x14ac:dyDescent="0.25">
      <c r="C4353" s="243"/>
      <c r="H4353" s="243"/>
      <c r="L4353" s="282"/>
      <c r="M4353" s="243"/>
      <c r="O4353" s="243"/>
      <c r="P4353" s="246"/>
      <c r="Q4353" s="246"/>
      <c r="R4353" s="246"/>
      <c r="S4353" s="246"/>
      <c r="T4353" s="246"/>
      <c r="U4353" s="246"/>
      <c r="V4353" s="246"/>
      <c r="W4353" s="246"/>
      <c r="X4353" s="246"/>
      <c r="Y4353" s="246"/>
      <c r="Z4353" s="246"/>
      <c r="AA4353" s="246"/>
      <c r="AB4353" s="246"/>
      <c r="AC4353" s="246"/>
      <c r="AD4353" s="246"/>
      <c r="AE4353" s="246"/>
      <c r="AF4353" s="246"/>
      <c r="AG4353" s="246"/>
      <c r="AH4353" s="246"/>
      <c r="AI4353" s="246"/>
      <c r="AJ4353" s="246"/>
      <c r="AK4353" s="246"/>
      <c r="AL4353" s="246"/>
    </row>
    <row r="4354" spans="3:38" s="47" customFormat="1" ht="38.25" customHeight="1" x14ac:dyDescent="0.25">
      <c r="C4354" s="243"/>
      <c r="H4354" s="243"/>
      <c r="L4354" s="282"/>
      <c r="M4354" s="243"/>
      <c r="O4354" s="243"/>
      <c r="P4354" s="246"/>
      <c r="Q4354" s="246"/>
      <c r="R4354" s="246"/>
      <c r="S4354" s="246"/>
      <c r="T4354" s="246"/>
      <c r="U4354" s="246"/>
      <c r="V4354" s="246"/>
      <c r="W4354" s="246"/>
      <c r="X4354" s="246"/>
      <c r="Y4354" s="246"/>
      <c r="Z4354" s="246"/>
      <c r="AA4354" s="246"/>
      <c r="AB4354" s="246"/>
      <c r="AC4354" s="246"/>
      <c r="AD4354" s="246"/>
      <c r="AE4354" s="246"/>
      <c r="AF4354" s="246"/>
      <c r="AG4354" s="246"/>
      <c r="AH4354" s="246"/>
      <c r="AI4354" s="246"/>
      <c r="AJ4354" s="246"/>
      <c r="AK4354" s="246"/>
      <c r="AL4354" s="246"/>
    </row>
    <row r="4355" spans="3:38" s="47" customFormat="1" ht="38.25" customHeight="1" x14ac:dyDescent="0.25">
      <c r="C4355" s="243"/>
      <c r="H4355" s="243"/>
      <c r="L4355" s="282"/>
      <c r="M4355" s="243"/>
      <c r="O4355" s="243"/>
      <c r="P4355" s="246"/>
      <c r="Q4355" s="246"/>
      <c r="R4355" s="246"/>
      <c r="S4355" s="246"/>
      <c r="T4355" s="246"/>
      <c r="U4355" s="246"/>
      <c r="V4355" s="246"/>
      <c r="W4355" s="246"/>
      <c r="X4355" s="246"/>
      <c r="Y4355" s="246"/>
      <c r="Z4355" s="246"/>
      <c r="AA4355" s="246"/>
      <c r="AB4355" s="246"/>
      <c r="AC4355" s="246"/>
      <c r="AD4355" s="246"/>
      <c r="AE4355" s="246"/>
      <c r="AF4355" s="246"/>
      <c r="AG4355" s="246"/>
      <c r="AH4355" s="246"/>
      <c r="AI4355" s="246"/>
      <c r="AJ4355" s="246"/>
      <c r="AK4355" s="246"/>
      <c r="AL4355" s="246"/>
    </row>
    <row r="4356" spans="3:38" s="47" customFormat="1" ht="38.25" customHeight="1" x14ac:dyDescent="0.25">
      <c r="C4356" s="243"/>
      <c r="H4356" s="243"/>
      <c r="L4356" s="282"/>
      <c r="M4356" s="243"/>
      <c r="O4356" s="243"/>
      <c r="P4356" s="246"/>
      <c r="Q4356" s="246"/>
      <c r="R4356" s="246"/>
      <c r="S4356" s="246"/>
      <c r="T4356" s="246"/>
      <c r="U4356" s="246"/>
      <c r="V4356" s="246"/>
      <c r="W4356" s="246"/>
      <c r="X4356" s="246"/>
      <c r="Y4356" s="246"/>
      <c r="Z4356" s="246"/>
      <c r="AA4356" s="246"/>
      <c r="AB4356" s="246"/>
      <c r="AC4356" s="246"/>
      <c r="AD4356" s="246"/>
      <c r="AE4356" s="246"/>
      <c r="AF4356" s="246"/>
      <c r="AG4356" s="246"/>
      <c r="AH4356" s="246"/>
      <c r="AI4356" s="246"/>
      <c r="AJ4356" s="246"/>
      <c r="AK4356" s="246"/>
      <c r="AL4356" s="246"/>
    </row>
    <row r="4357" spans="3:38" s="47" customFormat="1" ht="38.25" customHeight="1" x14ac:dyDescent="0.25">
      <c r="C4357" s="243"/>
      <c r="H4357" s="243"/>
      <c r="L4357" s="282"/>
      <c r="M4357" s="243"/>
      <c r="O4357" s="243"/>
      <c r="P4357" s="246"/>
      <c r="Q4357" s="246"/>
      <c r="R4357" s="246"/>
      <c r="S4357" s="246"/>
      <c r="T4357" s="246"/>
      <c r="U4357" s="246"/>
      <c r="V4357" s="246"/>
      <c r="W4357" s="246"/>
      <c r="X4357" s="246"/>
      <c r="Y4357" s="246"/>
      <c r="Z4357" s="246"/>
      <c r="AA4357" s="246"/>
      <c r="AB4357" s="246"/>
      <c r="AC4357" s="246"/>
      <c r="AD4357" s="246"/>
      <c r="AE4357" s="246"/>
      <c r="AF4357" s="246"/>
      <c r="AG4357" s="246"/>
      <c r="AH4357" s="246"/>
      <c r="AI4357" s="246"/>
      <c r="AJ4357" s="246"/>
      <c r="AK4357" s="246"/>
      <c r="AL4357" s="246"/>
    </row>
    <row r="4358" spans="3:38" s="47" customFormat="1" ht="38.25" customHeight="1" x14ac:dyDescent="0.25">
      <c r="C4358" s="243"/>
      <c r="H4358" s="243"/>
      <c r="L4358" s="282"/>
      <c r="M4358" s="243"/>
      <c r="O4358" s="243"/>
      <c r="P4358" s="246"/>
      <c r="Q4358" s="246"/>
      <c r="R4358" s="246"/>
      <c r="S4358" s="246"/>
      <c r="T4358" s="246"/>
      <c r="U4358" s="246"/>
      <c r="V4358" s="246"/>
      <c r="W4358" s="246"/>
      <c r="X4358" s="246"/>
      <c r="Y4358" s="246"/>
      <c r="Z4358" s="246"/>
      <c r="AA4358" s="246"/>
      <c r="AB4358" s="246"/>
      <c r="AC4358" s="246"/>
      <c r="AD4358" s="246"/>
      <c r="AE4358" s="246"/>
      <c r="AF4358" s="246"/>
      <c r="AG4358" s="246"/>
      <c r="AH4358" s="246"/>
      <c r="AI4358" s="246"/>
      <c r="AJ4358" s="246"/>
      <c r="AK4358" s="246"/>
      <c r="AL4358" s="246"/>
    </row>
    <row r="4359" spans="3:38" s="47" customFormat="1" ht="38.25" customHeight="1" x14ac:dyDescent="0.25">
      <c r="C4359" s="243"/>
      <c r="H4359" s="243"/>
      <c r="L4359" s="282"/>
      <c r="M4359" s="243"/>
      <c r="O4359" s="243"/>
      <c r="P4359" s="246"/>
      <c r="Q4359" s="246"/>
      <c r="R4359" s="246"/>
      <c r="S4359" s="246"/>
      <c r="T4359" s="246"/>
      <c r="U4359" s="246"/>
      <c r="V4359" s="246"/>
      <c r="W4359" s="246"/>
      <c r="X4359" s="246"/>
      <c r="Y4359" s="246"/>
      <c r="Z4359" s="246"/>
      <c r="AA4359" s="246"/>
      <c r="AB4359" s="246"/>
      <c r="AC4359" s="246"/>
      <c r="AD4359" s="246"/>
      <c r="AE4359" s="246"/>
      <c r="AF4359" s="246"/>
      <c r="AG4359" s="246"/>
      <c r="AH4359" s="246"/>
      <c r="AI4359" s="246"/>
      <c r="AJ4359" s="246"/>
      <c r="AK4359" s="246"/>
      <c r="AL4359" s="246"/>
    </row>
    <row r="4360" spans="3:38" s="47" customFormat="1" ht="38.25" customHeight="1" x14ac:dyDescent="0.25">
      <c r="C4360" s="243"/>
      <c r="H4360" s="243"/>
      <c r="L4360" s="282"/>
      <c r="M4360" s="243"/>
      <c r="O4360" s="243"/>
      <c r="P4360" s="246"/>
      <c r="Q4360" s="246"/>
      <c r="R4360" s="246"/>
      <c r="S4360" s="246"/>
      <c r="T4360" s="246"/>
      <c r="U4360" s="246"/>
      <c r="V4360" s="246"/>
      <c r="W4360" s="246"/>
      <c r="X4360" s="246"/>
      <c r="Y4360" s="246"/>
      <c r="Z4360" s="246"/>
      <c r="AA4360" s="246"/>
      <c r="AB4360" s="246"/>
      <c r="AC4360" s="246"/>
      <c r="AD4360" s="246"/>
      <c r="AE4360" s="246"/>
      <c r="AF4360" s="246"/>
      <c r="AG4360" s="246"/>
      <c r="AH4360" s="246"/>
      <c r="AI4360" s="246"/>
      <c r="AJ4360" s="246"/>
      <c r="AK4360" s="246"/>
      <c r="AL4360" s="246"/>
    </row>
    <row r="4361" spans="3:38" s="47" customFormat="1" ht="38.25" customHeight="1" x14ac:dyDescent="0.25">
      <c r="C4361" s="243"/>
      <c r="H4361" s="243"/>
      <c r="L4361" s="282"/>
      <c r="M4361" s="243"/>
      <c r="O4361" s="243"/>
      <c r="P4361" s="246"/>
      <c r="Q4361" s="246"/>
      <c r="R4361" s="246"/>
      <c r="S4361" s="246"/>
      <c r="T4361" s="246"/>
      <c r="U4361" s="246"/>
      <c r="V4361" s="246"/>
      <c r="W4361" s="246"/>
      <c r="X4361" s="246"/>
      <c r="Y4361" s="246"/>
      <c r="Z4361" s="246"/>
      <c r="AA4361" s="246"/>
      <c r="AB4361" s="246"/>
      <c r="AC4361" s="246"/>
      <c r="AD4361" s="246"/>
      <c r="AE4361" s="246"/>
      <c r="AF4361" s="246"/>
      <c r="AG4361" s="246"/>
      <c r="AH4361" s="246"/>
      <c r="AI4361" s="246"/>
      <c r="AJ4361" s="246"/>
      <c r="AK4361" s="246"/>
      <c r="AL4361" s="246"/>
    </row>
    <row r="4362" spans="3:38" s="47" customFormat="1" ht="38.25" customHeight="1" x14ac:dyDescent="0.25">
      <c r="C4362" s="243"/>
      <c r="H4362" s="243"/>
      <c r="L4362" s="282"/>
      <c r="M4362" s="243"/>
      <c r="O4362" s="243"/>
      <c r="P4362" s="246"/>
      <c r="Q4362" s="246"/>
      <c r="R4362" s="246"/>
      <c r="S4362" s="246"/>
      <c r="T4362" s="246"/>
      <c r="U4362" s="246"/>
      <c r="V4362" s="246"/>
      <c r="W4362" s="246"/>
      <c r="X4362" s="246"/>
      <c r="Y4362" s="246"/>
      <c r="Z4362" s="246"/>
      <c r="AA4362" s="246"/>
      <c r="AB4362" s="246"/>
      <c r="AC4362" s="246"/>
      <c r="AD4362" s="246"/>
      <c r="AE4362" s="246"/>
      <c r="AF4362" s="246"/>
      <c r="AG4362" s="246"/>
      <c r="AH4362" s="246"/>
      <c r="AI4362" s="246"/>
      <c r="AJ4362" s="246"/>
      <c r="AK4362" s="246"/>
      <c r="AL4362" s="246"/>
    </row>
    <row r="4363" spans="3:38" s="47" customFormat="1" ht="38.25" customHeight="1" x14ac:dyDescent="0.25">
      <c r="C4363" s="243"/>
      <c r="H4363" s="243"/>
      <c r="L4363" s="282"/>
      <c r="M4363" s="243"/>
      <c r="O4363" s="243"/>
      <c r="P4363" s="246"/>
      <c r="Q4363" s="246"/>
      <c r="R4363" s="246"/>
      <c r="S4363" s="246"/>
      <c r="T4363" s="246"/>
      <c r="U4363" s="246"/>
      <c r="V4363" s="246"/>
      <c r="W4363" s="246"/>
      <c r="X4363" s="246"/>
      <c r="Y4363" s="246"/>
      <c r="Z4363" s="246"/>
      <c r="AA4363" s="246"/>
      <c r="AB4363" s="246"/>
      <c r="AC4363" s="246"/>
      <c r="AD4363" s="246"/>
      <c r="AE4363" s="246"/>
      <c r="AF4363" s="246"/>
      <c r="AG4363" s="246"/>
      <c r="AH4363" s="246"/>
      <c r="AI4363" s="246"/>
      <c r="AJ4363" s="246"/>
      <c r="AK4363" s="246"/>
      <c r="AL4363" s="246"/>
    </row>
    <row r="4364" spans="3:38" s="47" customFormat="1" ht="38.25" customHeight="1" x14ac:dyDescent="0.25">
      <c r="C4364" s="243"/>
      <c r="H4364" s="243"/>
      <c r="L4364" s="282"/>
      <c r="M4364" s="243"/>
      <c r="O4364" s="243"/>
      <c r="P4364" s="246"/>
      <c r="Q4364" s="246"/>
      <c r="R4364" s="246"/>
      <c r="S4364" s="246"/>
      <c r="T4364" s="246"/>
      <c r="U4364" s="246"/>
      <c r="V4364" s="246"/>
      <c r="W4364" s="246"/>
      <c r="X4364" s="246"/>
      <c r="Y4364" s="246"/>
      <c r="Z4364" s="246"/>
      <c r="AA4364" s="246"/>
      <c r="AB4364" s="246"/>
      <c r="AC4364" s="246"/>
      <c r="AD4364" s="246"/>
      <c r="AE4364" s="246"/>
      <c r="AF4364" s="246"/>
      <c r="AG4364" s="246"/>
      <c r="AH4364" s="246"/>
      <c r="AI4364" s="246"/>
      <c r="AJ4364" s="246"/>
      <c r="AK4364" s="246"/>
      <c r="AL4364" s="246"/>
    </row>
    <row r="4365" spans="3:38" s="47" customFormat="1" ht="38.25" customHeight="1" x14ac:dyDescent="0.25">
      <c r="C4365" s="243"/>
      <c r="H4365" s="243"/>
      <c r="L4365" s="282"/>
      <c r="M4365" s="243"/>
      <c r="O4365" s="243"/>
      <c r="P4365" s="246"/>
      <c r="Q4365" s="246"/>
      <c r="R4365" s="246"/>
      <c r="S4365" s="246"/>
      <c r="T4365" s="246"/>
      <c r="U4365" s="246"/>
      <c r="V4365" s="246"/>
      <c r="W4365" s="246"/>
      <c r="X4365" s="246"/>
      <c r="Y4365" s="246"/>
      <c r="Z4365" s="246"/>
      <c r="AA4365" s="246"/>
      <c r="AB4365" s="246"/>
      <c r="AC4365" s="246"/>
      <c r="AD4365" s="246"/>
      <c r="AE4365" s="246"/>
      <c r="AF4365" s="246"/>
      <c r="AG4365" s="246"/>
      <c r="AH4365" s="246"/>
      <c r="AI4365" s="246"/>
      <c r="AJ4365" s="246"/>
      <c r="AK4365" s="246"/>
      <c r="AL4365" s="246"/>
    </row>
    <row r="4366" spans="3:38" s="47" customFormat="1" ht="38.25" customHeight="1" x14ac:dyDescent="0.25">
      <c r="C4366" s="243"/>
      <c r="H4366" s="243"/>
      <c r="L4366" s="282"/>
      <c r="M4366" s="243"/>
      <c r="O4366" s="243"/>
      <c r="P4366" s="246"/>
      <c r="Q4366" s="246"/>
      <c r="R4366" s="246"/>
      <c r="S4366" s="246"/>
      <c r="T4366" s="246"/>
      <c r="U4366" s="246"/>
      <c r="V4366" s="246"/>
      <c r="W4366" s="246"/>
      <c r="X4366" s="246"/>
      <c r="Y4366" s="246"/>
      <c r="Z4366" s="246"/>
      <c r="AA4366" s="246"/>
      <c r="AB4366" s="246"/>
      <c r="AC4366" s="246"/>
      <c r="AD4366" s="246"/>
      <c r="AE4366" s="246"/>
      <c r="AF4366" s="246"/>
      <c r="AG4366" s="246"/>
      <c r="AH4366" s="246"/>
      <c r="AI4366" s="246"/>
      <c r="AJ4366" s="246"/>
      <c r="AK4366" s="246"/>
      <c r="AL4366" s="246"/>
    </row>
    <row r="4367" spans="3:38" s="47" customFormat="1" ht="38.25" customHeight="1" x14ac:dyDescent="0.25">
      <c r="C4367" s="243"/>
      <c r="H4367" s="243"/>
      <c r="L4367" s="282"/>
      <c r="M4367" s="243"/>
      <c r="O4367" s="243"/>
      <c r="P4367" s="246"/>
      <c r="Q4367" s="246"/>
      <c r="R4367" s="246"/>
      <c r="S4367" s="246"/>
      <c r="T4367" s="246"/>
      <c r="U4367" s="246"/>
      <c r="V4367" s="246"/>
      <c r="W4367" s="246"/>
      <c r="X4367" s="246"/>
      <c r="Y4367" s="246"/>
      <c r="Z4367" s="246"/>
      <c r="AA4367" s="246"/>
      <c r="AB4367" s="246"/>
      <c r="AC4367" s="246"/>
      <c r="AD4367" s="246"/>
      <c r="AE4367" s="246"/>
      <c r="AF4367" s="246"/>
      <c r="AG4367" s="246"/>
      <c r="AH4367" s="246"/>
      <c r="AI4367" s="246"/>
      <c r="AJ4367" s="246"/>
      <c r="AK4367" s="246"/>
      <c r="AL4367" s="246"/>
    </row>
    <row r="4368" spans="3:38" s="47" customFormat="1" ht="38.25" customHeight="1" x14ac:dyDescent="0.25">
      <c r="C4368" s="243"/>
      <c r="H4368" s="243"/>
      <c r="L4368" s="282"/>
      <c r="M4368" s="243"/>
      <c r="O4368" s="243"/>
      <c r="P4368" s="246"/>
      <c r="Q4368" s="246"/>
      <c r="R4368" s="246"/>
      <c r="S4368" s="246"/>
      <c r="T4368" s="246"/>
      <c r="U4368" s="246"/>
      <c r="V4368" s="246"/>
      <c r="W4368" s="246"/>
      <c r="X4368" s="246"/>
      <c r="Y4368" s="246"/>
      <c r="Z4368" s="246"/>
      <c r="AA4368" s="246"/>
      <c r="AB4368" s="246"/>
      <c r="AC4368" s="246"/>
      <c r="AD4368" s="246"/>
      <c r="AE4368" s="246"/>
      <c r="AF4368" s="246"/>
      <c r="AG4368" s="246"/>
      <c r="AH4368" s="246"/>
      <c r="AI4368" s="246"/>
      <c r="AJ4368" s="246"/>
      <c r="AK4368" s="246"/>
      <c r="AL4368" s="246"/>
    </row>
    <row r="4369" spans="3:38" s="47" customFormat="1" ht="38.25" customHeight="1" x14ac:dyDescent="0.25">
      <c r="C4369" s="243"/>
      <c r="H4369" s="243"/>
      <c r="L4369" s="282"/>
      <c r="M4369" s="243"/>
      <c r="O4369" s="243"/>
      <c r="P4369" s="246"/>
      <c r="Q4369" s="246"/>
      <c r="R4369" s="246"/>
      <c r="S4369" s="246"/>
      <c r="T4369" s="246"/>
      <c r="U4369" s="246"/>
      <c r="V4369" s="246"/>
      <c r="W4369" s="246"/>
      <c r="X4369" s="246"/>
      <c r="Y4369" s="246"/>
      <c r="Z4369" s="246"/>
      <c r="AA4369" s="246"/>
      <c r="AB4369" s="246"/>
      <c r="AC4369" s="246"/>
      <c r="AD4369" s="246"/>
      <c r="AE4369" s="246"/>
      <c r="AF4369" s="246"/>
      <c r="AG4369" s="246"/>
      <c r="AH4369" s="246"/>
      <c r="AI4369" s="246"/>
      <c r="AJ4369" s="246"/>
      <c r="AK4369" s="246"/>
      <c r="AL4369" s="246"/>
    </row>
    <row r="4370" spans="3:38" s="47" customFormat="1" ht="38.25" customHeight="1" x14ac:dyDescent="0.25">
      <c r="C4370" s="243"/>
      <c r="H4370" s="243"/>
      <c r="L4370" s="282"/>
      <c r="M4370" s="243"/>
      <c r="O4370" s="243"/>
      <c r="P4370" s="246"/>
      <c r="Q4370" s="246"/>
      <c r="R4370" s="246"/>
      <c r="S4370" s="246"/>
      <c r="T4370" s="246"/>
      <c r="U4370" s="246"/>
      <c r="V4370" s="246"/>
      <c r="W4370" s="246"/>
      <c r="X4370" s="246"/>
      <c r="Y4370" s="246"/>
      <c r="Z4370" s="246"/>
      <c r="AA4370" s="246"/>
      <c r="AB4370" s="246"/>
      <c r="AC4370" s="246"/>
      <c r="AD4370" s="246"/>
      <c r="AE4370" s="246"/>
      <c r="AF4370" s="246"/>
      <c r="AG4370" s="246"/>
      <c r="AH4370" s="246"/>
      <c r="AI4370" s="246"/>
      <c r="AJ4370" s="246"/>
      <c r="AK4370" s="246"/>
      <c r="AL4370" s="246"/>
    </row>
    <row r="4371" spans="3:38" s="47" customFormat="1" ht="38.25" customHeight="1" x14ac:dyDescent="0.25">
      <c r="C4371" s="243"/>
      <c r="H4371" s="243"/>
      <c r="L4371" s="282"/>
      <c r="M4371" s="243"/>
      <c r="O4371" s="243"/>
      <c r="P4371" s="246"/>
      <c r="Q4371" s="246"/>
      <c r="R4371" s="246"/>
      <c r="S4371" s="246"/>
      <c r="T4371" s="246"/>
      <c r="U4371" s="246"/>
      <c r="V4371" s="246"/>
      <c r="W4371" s="246"/>
      <c r="X4371" s="246"/>
      <c r="Y4371" s="246"/>
      <c r="Z4371" s="246"/>
      <c r="AA4371" s="246"/>
      <c r="AB4371" s="246"/>
      <c r="AC4371" s="246"/>
      <c r="AD4371" s="246"/>
      <c r="AE4371" s="246"/>
      <c r="AF4371" s="246"/>
      <c r="AG4371" s="246"/>
      <c r="AH4371" s="246"/>
      <c r="AI4371" s="246"/>
      <c r="AJ4371" s="246"/>
      <c r="AK4371" s="246"/>
      <c r="AL4371" s="246"/>
    </row>
    <row r="4372" spans="3:38" s="47" customFormat="1" ht="38.25" customHeight="1" x14ac:dyDescent="0.25">
      <c r="C4372" s="243"/>
      <c r="H4372" s="243"/>
      <c r="L4372" s="282"/>
      <c r="M4372" s="243"/>
      <c r="O4372" s="243"/>
      <c r="P4372" s="246"/>
      <c r="Q4372" s="246"/>
      <c r="R4372" s="246"/>
      <c r="S4372" s="246"/>
      <c r="T4372" s="246"/>
      <c r="U4372" s="246"/>
      <c r="V4372" s="246"/>
      <c r="W4372" s="246"/>
      <c r="X4372" s="246"/>
      <c r="Y4372" s="246"/>
      <c r="Z4372" s="246"/>
      <c r="AA4372" s="246"/>
      <c r="AB4372" s="246"/>
      <c r="AC4372" s="246"/>
      <c r="AD4372" s="246"/>
      <c r="AE4372" s="246"/>
      <c r="AF4372" s="246"/>
      <c r="AG4372" s="246"/>
      <c r="AH4372" s="246"/>
      <c r="AI4372" s="246"/>
      <c r="AJ4372" s="246"/>
      <c r="AK4372" s="246"/>
      <c r="AL4372" s="246"/>
    </row>
    <row r="4373" spans="3:38" s="47" customFormat="1" ht="38.25" customHeight="1" x14ac:dyDescent="0.25">
      <c r="C4373" s="243"/>
      <c r="H4373" s="243"/>
      <c r="L4373" s="282"/>
      <c r="M4373" s="243"/>
      <c r="O4373" s="243"/>
      <c r="P4373" s="246"/>
      <c r="Q4373" s="246"/>
      <c r="R4373" s="246"/>
      <c r="S4373" s="246"/>
      <c r="T4373" s="246"/>
      <c r="U4373" s="246"/>
      <c r="V4373" s="246"/>
      <c r="W4373" s="246"/>
      <c r="X4373" s="246"/>
      <c r="Y4373" s="246"/>
      <c r="Z4373" s="246"/>
      <c r="AA4373" s="246"/>
      <c r="AB4373" s="246"/>
      <c r="AC4373" s="246"/>
      <c r="AD4373" s="246"/>
      <c r="AE4373" s="246"/>
      <c r="AF4373" s="246"/>
      <c r="AG4373" s="246"/>
      <c r="AH4373" s="246"/>
      <c r="AI4373" s="246"/>
      <c r="AJ4373" s="246"/>
      <c r="AK4373" s="246"/>
      <c r="AL4373" s="246"/>
    </row>
    <row r="4374" spans="3:38" s="47" customFormat="1" ht="38.25" customHeight="1" x14ac:dyDescent="0.25">
      <c r="C4374" s="243"/>
      <c r="H4374" s="243"/>
      <c r="L4374" s="282"/>
      <c r="M4374" s="243"/>
      <c r="O4374" s="243"/>
      <c r="P4374" s="246"/>
      <c r="Q4374" s="246"/>
      <c r="R4374" s="246"/>
      <c r="S4374" s="246"/>
      <c r="T4374" s="246"/>
      <c r="U4374" s="246"/>
      <c r="V4374" s="246"/>
      <c r="W4374" s="246"/>
      <c r="X4374" s="246"/>
      <c r="Y4374" s="246"/>
      <c r="Z4374" s="246"/>
      <c r="AA4374" s="246"/>
      <c r="AB4374" s="246"/>
      <c r="AC4374" s="246"/>
      <c r="AD4374" s="246"/>
      <c r="AE4374" s="246"/>
      <c r="AF4374" s="246"/>
      <c r="AG4374" s="246"/>
      <c r="AH4374" s="246"/>
      <c r="AI4374" s="246"/>
      <c r="AJ4374" s="246"/>
      <c r="AK4374" s="246"/>
      <c r="AL4374" s="246"/>
    </row>
    <row r="4375" spans="3:38" s="47" customFormat="1" ht="38.25" customHeight="1" x14ac:dyDescent="0.25">
      <c r="C4375" s="243"/>
      <c r="H4375" s="243"/>
      <c r="L4375" s="282"/>
      <c r="M4375" s="243"/>
      <c r="O4375" s="243"/>
      <c r="P4375" s="246"/>
      <c r="Q4375" s="246"/>
      <c r="R4375" s="246"/>
      <c r="S4375" s="246"/>
      <c r="T4375" s="246"/>
      <c r="U4375" s="246"/>
      <c r="V4375" s="246"/>
      <c r="W4375" s="246"/>
      <c r="X4375" s="246"/>
      <c r="Y4375" s="246"/>
      <c r="Z4375" s="246"/>
      <c r="AA4375" s="246"/>
      <c r="AB4375" s="246"/>
      <c r="AC4375" s="246"/>
      <c r="AD4375" s="246"/>
      <c r="AE4375" s="246"/>
      <c r="AF4375" s="246"/>
      <c r="AG4375" s="246"/>
      <c r="AH4375" s="246"/>
      <c r="AI4375" s="246"/>
      <c r="AJ4375" s="246"/>
      <c r="AK4375" s="246"/>
      <c r="AL4375" s="246"/>
    </row>
    <row r="4376" spans="3:38" s="47" customFormat="1" ht="38.25" customHeight="1" x14ac:dyDescent="0.25">
      <c r="C4376" s="243"/>
      <c r="H4376" s="243"/>
      <c r="L4376" s="282"/>
      <c r="M4376" s="243"/>
      <c r="O4376" s="243"/>
      <c r="P4376" s="246"/>
      <c r="Q4376" s="246"/>
      <c r="R4376" s="246"/>
      <c r="S4376" s="246"/>
      <c r="T4376" s="246"/>
      <c r="U4376" s="246"/>
      <c r="V4376" s="246"/>
      <c r="W4376" s="246"/>
      <c r="X4376" s="246"/>
      <c r="Y4376" s="246"/>
      <c r="Z4376" s="246"/>
      <c r="AA4376" s="246"/>
      <c r="AB4376" s="246"/>
      <c r="AC4376" s="246"/>
      <c r="AD4376" s="246"/>
      <c r="AE4376" s="246"/>
      <c r="AF4376" s="246"/>
      <c r="AG4376" s="246"/>
      <c r="AH4376" s="246"/>
      <c r="AI4376" s="246"/>
      <c r="AJ4376" s="246"/>
      <c r="AK4376" s="246"/>
      <c r="AL4376" s="246"/>
    </row>
    <row r="4377" spans="3:38" s="47" customFormat="1" ht="38.25" customHeight="1" x14ac:dyDescent="0.25">
      <c r="C4377" s="243"/>
      <c r="H4377" s="243"/>
      <c r="L4377" s="282"/>
      <c r="M4377" s="243"/>
      <c r="O4377" s="243"/>
      <c r="P4377" s="246"/>
      <c r="Q4377" s="246"/>
      <c r="R4377" s="246"/>
      <c r="S4377" s="246"/>
      <c r="T4377" s="246"/>
      <c r="U4377" s="246"/>
      <c r="V4377" s="246"/>
      <c r="W4377" s="246"/>
      <c r="X4377" s="246"/>
      <c r="Y4377" s="246"/>
      <c r="Z4377" s="246"/>
      <c r="AA4377" s="246"/>
      <c r="AB4377" s="246"/>
      <c r="AC4377" s="246"/>
      <c r="AD4377" s="246"/>
      <c r="AE4377" s="246"/>
      <c r="AF4377" s="246"/>
      <c r="AG4377" s="246"/>
      <c r="AH4377" s="246"/>
      <c r="AI4377" s="246"/>
      <c r="AJ4377" s="246"/>
      <c r="AK4377" s="246"/>
      <c r="AL4377" s="246"/>
    </row>
    <row r="4378" spans="3:38" s="47" customFormat="1" ht="38.25" customHeight="1" x14ac:dyDescent="0.25">
      <c r="C4378" s="243"/>
      <c r="H4378" s="243"/>
      <c r="L4378" s="282"/>
      <c r="M4378" s="243"/>
      <c r="O4378" s="243"/>
      <c r="P4378" s="246"/>
      <c r="Q4378" s="246"/>
      <c r="R4378" s="246"/>
      <c r="S4378" s="246"/>
      <c r="T4378" s="246"/>
      <c r="U4378" s="246"/>
      <c r="V4378" s="246"/>
      <c r="W4378" s="246"/>
      <c r="X4378" s="246"/>
      <c r="Y4378" s="246"/>
      <c r="Z4378" s="246"/>
      <c r="AA4378" s="246"/>
      <c r="AB4378" s="246"/>
      <c r="AC4378" s="246"/>
      <c r="AD4378" s="246"/>
      <c r="AE4378" s="246"/>
      <c r="AF4378" s="246"/>
      <c r="AG4378" s="246"/>
      <c r="AH4378" s="246"/>
      <c r="AI4378" s="246"/>
      <c r="AJ4378" s="246"/>
      <c r="AK4378" s="246"/>
      <c r="AL4378" s="246"/>
    </row>
    <row r="4379" spans="3:38" s="47" customFormat="1" ht="38.25" customHeight="1" x14ac:dyDescent="0.25">
      <c r="C4379" s="243"/>
      <c r="H4379" s="243"/>
      <c r="L4379" s="282"/>
      <c r="M4379" s="243"/>
      <c r="O4379" s="243"/>
      <c r="P4379" s="246"/>
      <c r="Q4379" s="246"/>
      <c r="R4379" s="246"/>
      <c r="S4379" s="246"/>
      <c r="T4379" s="246"/>
      <c r="U4379" s="246"/>
      <c r="V4379" s="246"/>
      <c r="W4379" s="246"/>
      <c r="X4379" s="246"/>
      <c r="Y4379" s="246"/>
      <c r="Z4379" s="246"/>
      <c r="AA4379" s="246"/>
      <c r="AB4379" s="246"/>
      <c r="AC4379" s="246"/>
      <c r="AD4379" s="246"/>
      <c r="AE4379" s="246"/>
      <c r="AF4379" s="246"/>
      <c r="AG4379" s="246"/>
      <c r="AH4379" s="246"/>
      <c r="AI4379" s="246"/>
      <c r="AJ4379" s="246"/>
      <c r="AK4379" s="246"/>
      <c r="AL4379" s="246"/>
    </row>
    <row r="4380" spans="3:38" s="47" customFormat="1" ht="38.25" customHeight="1" x14ac:dyDescent="0.25">
      <c r="C4380" s="243"/>
      <c r="H4380" s="243"/>
      <c r="L4380" s="282"/>
      <c r="M4380" s="243"/>
      <c r="O4380" s="243"/>
      <c r="P4380" s="246"/>
      <c r="Q4380" s="246"/>
      <c r="R4380" s="246"/>
      <c r="S4380" s="246"/>
      <c r="T4380" s="246"/>
      <c r="U4380" s="246"/>
      <c r="V4380" s="246"/>
      <c r="W4380" s="246"/>
      <c r="X4380" s="246"/>
      <c r="Y4380" s="246"/>
      <c r="Z4380" s="246"/>
      <c r="AA4380" s="246"/>
      <c r="AB4380" s="246"/>
      <c r="AC4380" s="246"/>
      <c r="AD4380" s="246"/>
      <c r="AE4380" s="246"/>
      <c r="AF4380" s="246"/>
      <c r="AG4380" s="246"/>
      <c r="AH4380" s="246"/>
      <c r="AI4380" s="246"/>
      <c r="AJ4380" s="246"/>
      <c r="AK4380" s="246"/>
      <c r="AL4380" s="246"/>
    </row>
    <row r="4381" spans="3:38" s="47" customFormat="1" ht="38.25" customHeight="1" x14ac:dyDescent="0.25">
      <c r="C4381" s="243"/>
      <c r="H4381" s="243"/>
      <c r="L4381" s="282"/>
      <c r="M4381" s="243"/>
      <c r="O4381" s="243"/>
      <c r="P4381" s="246"/>
      <c r="Q4381" s="246"/>
      <c r="R4381" s="246"/>
      <c r="S4381" s="246"/>
      <c r="T4381" s="246"/>
      <c r="U4381" s="246"/>
      <c r="V4381" s="246"/>
      <c r="W4381" s="246"/>
      <c r="X4381" s="246"/>
      <c r="Y4381" s="246"/>
      <c r="Z4381" s="246"/>
      <c r="AA4381" s="246"/>
      <c r="AB4381" s="246"/>
      <c r="AC4381" s="246"/>
      <c r="AD4381" s="246"/>
      <c r="AE4381" s="246"/>
      <c r="AF4381" s="246"/>
      <c r="AG4381" s="246"/>
      <c r="AH4381" s="246"/>
      <c r="AI4381" s="246"/>
      <c r="AJ4381" s="246"/>
      <c r="AK4381" s="246"/>
      <c r="AL4381" s="246"/>
    </row>
    <row r="4382" spans="3:38" s="47" customFormat="1" ht="38.25" customHeight="1" x14ac:dyDescent="0.25">
      <c r="C4382" s="243"/>
      <c r="H4382" s="243"/>
      <c r="L4382" s="282"/>
      <c r="M4382" s="243"/>
      <c r="O4382" s="243"/>
      <c r="P4382" s="246"/>
      <c r="Q4382" s="246"/>
      <c r="R4382" s="246"/>
      <c r="S4382" s="246"/>
      <c r="T4382" s="246"/>
      <c r="U4382" s="246"/>
      <c r="V4382" s="246"/>
      <c r="W4382" s="246"/>
      <c r="X4382" s="246"/>
      <c r="Y4382" s="246"/>
      <c r="Z4382" s="246"/>
      <c r="AA4382" s="246"/>
      <c r="AB4382" s="246"/>
      <c r="AC4382" s="246"/>
      <c r="AD4382" s="246"/>
      <c r="AE4382" s="246"/>
      <c r="AF4382" s="246"/>
      <c r="AG4382" s="246"/>
      <c r="AH4382" s="246"/>
      <c r="AI4382" s="246"/>
      <c r="AJ4382" s="246"/>
      <c r="AK4382" s="246"/>
      <c r="AL4382" s="246"/>
    </row>
    <row r="4383" spans="3:38" s="47" customFormat="1" ht="38.25" customHeight="1" x14ac:dyDescent="0.25">
      <c r="C4383" s="243"/>
      <c r="H4383" s="243"/>
      <c r="L4383" s="282"/>
      <c r="M4383" s="243"/>
      <c r="O4383" s="243"/>
      <c r="P4383" s="246"/>
      <c r="Q4383" s="246"/>
      <c r="R4383" s="246"/>
      <c r="S4383" s="246"/>
      <c r="T4383" s="246"/>
      <c r="U4383" s="246"/>
      <c r="V4383" s="246"/>
      <c r="W4383" s="246"/>
      <c r="X4383" s="246"/>
      <c r="Y4383" s="246"/>
      <c r="Z4383" s="246"/>
      <c r="AA4383" s="246"/>
      <c r="AB4383" s="246"/>
      <c r="AC4383" s="246"/>
      <c r="AD4383" s="246"/>
      <c r="AE4383" s="246"/>
      <c r="AF4383" s="246"/>
      <c r="AG4383" s="246"/>
      <c r="AH4383" s="246"/>
      <c r="AI4383" s="246"/>
      <c r="AJ4383" s="246"/>
      <c r="AK4383" s="246"/>
      <c r="AL4383" s="246"/>
    </row>
    <row r="4384" spans="3:38" s="47" customFormat="1" ht="38.25" customHeight="1" x14ac:dyDescent="0.25">
      <c r="C4384" s="243"/>
      <c r="H4384" s="243"/>
      <c r="L4384" s="282"/>
      <c r="M4384" s="243"/>
      <c r="O4384" s="243"/>
      <c r="P4384" s="246"/>
      <c r="Q4384" s="246"/>
      <c r="R4384" s="246"/>
      <c r="S4384" s="246"/>
      <c r="T4384" s="246"/>
      <c r="U4384" s="246"/>
      <c r="V4384" s="246"/>
      <c r="W4384" s="246"/>
      <c r="X4384" s="246"/>
      <c r="Y4384" s="246"/>
      <c r="Z4384" s="246"/>
      <c r="AA4384" s="246"/>
      <c r="AB4384" s="246"/>
      <c r="AC4384" s="246"/>
      <c r="AD4384" s="246"/>
      <c r="AE4384" s="246"/>
      <c r="AF4384" s="246"/>
      <c r="AG4384" s="246"/>
      <c r="AH4384" s="246"/>
      <c r="AI4384" s="246"/>
      <c r="AJ4384" s="246"/>
      <c r="AK4384" s="246"/>
      <c r="AL4384" s="246"/>
    </row>
    <row r="4385" spans="3:38" s="47" customFormat="1" ht="38.25" customHeight="1" x14ac:dyDescent="0.25">
      <c r="C4385" s="243"/>
      <c r="H4385" s="243"/>
      <c r="L4385" s="282"/>
      <c r="M4385" s="243"/>
      <c r="O4385" s="243"/>
      <c r="P4385" s="246"/>
      <c r="Q4385" s="246"/>
      <c r="R4385" s="246"/>
      <c r="S4385" s="246"/>
      <c r="T4385" s="246"/>
      <c r="U4385" s="246"/>
      <c r="V4385" s="246"/>
      <c r="W4385" s="246"/>
      <c r="X4385" s="246"/>
      <c r="Y4385" s="246"/>
      <c r="Z4385" s="246"/>
      <c r="AA4385" s="246"/>
      <c r="AB4385" s="246"/>
      <c r="AC4385" s="246"/>
      <c r="AD4385" s="246"/>
      <c r="AE4385" s="246"/>
      <c r="AF4385" s="246"/>
      <c r="AG4385" s="246"/>
      <c r="AH4385" s="246"/>
      <c r="AI4385" s="246"/>
      <c r="AJ4385" s="246"/>
      <c r="AK4385" s="246"/>
      <c r="AL4385" s="246"/>
    </row>
    <row r="4386" spans="3:38" s="47" customFormat="1" ht="38.25" customHeight="1" x14ac:dyDescent="0.25">
      <c r="C4386" s="243"/>
      <c r="H4386" s="243"/>
      <c r="L4386" s="282"/>
      <c r="M4386" s="243"/>
      <c r="O4386" s="243"/>
      <c r="P4386" s="246"/>
      <c r="Q4386" s="246"/>
      <c r="R4386" s="246"/>
      <c r="S4386" s="246"/>
      <c r="T4386" s="246"/>
      <c r="U4386" s="246"/>
      <c r="V4386" s="246"/>
      <c r="W4386" s="246"/>
      <c r="X4386" s="246"/>
      <c r="Y4386" s="246"/>
      <c r="Z4386" s="246"/>
      <c r="AA4386" s="246"/>
      <c r="AB4386" s="246"/>
      <c r="AC4386" s="246"/>
      <c r="AD4386" s="246"/>
      <c r="AE4386" s="246"/>
      <c r="AF4386" s="246"/>
      <c r="AG4386" s="246"/>
      <c r="AH4386" s="246"/>
      <c r="AI4386" s="246"/>
      <c r="AJ4386" s="246"/>
      <c r="AK4386" s="246"/>
      <c r="AL4386" s="246"/>
    </row>
    <row r="4387" spans="3:38" s="47" customFormat="1" ht="38.25" customHeight="1" x14ac:dyDescent="0.25">
      <c r="C4387" s="243"/>
      <c r="H4387" s="243"/>
      <c r="L4387" s="282"/>
      <c r="M4387" s="243"/>
      <c r="O4387" s="243"/>
      <c r="P4387" s="246"/>
      <c r="Q4387" s="246"/>
      <c r="R4387" s="246"/>
      <c r="S4387" s="246"/>
      <c r="T4387" s="246"/>
      <c r="U4387" s="246"/>
      <c r="V4387" s="246"/>
      <c r="W4387" s="246"/>
      <c r="X4387" s="246"/>
      <c r="Y4387" s="246"/>
      <c r="Z4387" s="246"/>
      <c r="AA4387" s="246"/>
      <c r="AB4387" s="246"/>
      <c r="AC4387" s="246"/>
      <c r="AD4387" s="246"/>
      <c r="AE4387" s="246"/>
      <c r="AF4387" s="246"/>
      <c r="AG4387" s="246"/>
      <c r="AH4387" s="246"/>
      <c r="AI4387" s="246"/>
      <c r="AJ4387" s="246"/>
      <c r="AK4387" s="246"/>
      <c r="AL4387" s="246"/>
    </row>
    <row r="4388" spans="3:38" s="47" customFormat="1" ht="38.25" customHeight="1" x14ac:dyDescent="0.25">
      <c r="C4388" s="243"/>
      <c r="H4388" s="243"/>
      <c r="L4388" s="282"/>
      <c r="M4388" s="243"/>
      <c r="O4388" s="243"/>
      <c r="P4388" s="246"/>
      <c r="Q4388" s="246"/>
      <c r="R4388" s="246"/>
      <c r="S4388" s="246"/>
      <c r="T4388" s="246"/>
      <c r="U4388" s="246"/>
      <c r="V4388" s="246"/>
      <c r="W4388" s="246"/>
      <c r="X4388" s="246"/>
      <c r="Y4388" s="246"/>
      <c r="Z4388" s="246"/>
      <c r="AA4388" s="246"/>
      <c r="AB4388" s="246"/>
      <c r="AC4388" s="246"/>
      <c r="AD4388" s="246"/>
      <c r="AE4388" s="246"/>
      <c r="AF4388" s="246"/>
      <c r="AG4388" s="246"/>
      <c r="AH4388" s="246"/>
      <c r="AI4388" s="246"/>
      <c r="AJ4388" s="246"/>
      <c r="AK4388" s="246"/>
      <c r="AL4388" s="246"/>
    </row>
    <row r="4389" spans="3:38" s="47" customFormat="1" ht="38.25" customHeight="1" x14ac:dyDescent="0.25">
      <c r="C4389" s="243"/>
      <c r="H4389" s="243"/>
      <c r="L4389" s="282"/>
      <c r="M4389" s="243"/>
      <c r="O4389" s="243"/>
      <c r="P4389" s="246"/>
      <c r="Q4389" s="246"/>
      <c r="R4389" s="246"/>
      <c r="S4389" s="246"/>
      <c r="T4389" s="246"/>
      <c r="U4389" s="246"/>
      <c r="V4389" s="246"/>
      <c r="W4389" s="246"/>
      <c r="X4389" s="246"/>
      <c r="Y4389" s="246"/>
      <c r="Z4389" s="246"/>
      <c r="AA4389" s="246"/>
      <c r="AB4389" s="246"/>
      <c r="AC4389" s="246"/>
      <c r="AD4389" s="246"/>
      <c r="AE4389" s="246"/>
      <c r="AF4389" s="246"/>
      <c r="AG4389" s="246"/>
      <c r="AH4389" s="246"/>
      <c r="AI4389" s="246"/>
      <c r="AJ4389" s="246"/>
      <c r="AK4389" s="246"/>
      <c r="AL4389" s="246"/>
    </row>
    <row r="4390" spans="3:38" s="47" customFormat="1" ht="38.25" customHeight="1" x14ac:dyDescent="0.25">
      <c r="C4390" s="243"/>
      <c r="H4390" s="243"/>
      <c r="L4390" s="282"/>
      <c r="M4390" s="243"/>
      <c r="O4390" s="243"/>
      <c r="P4390" s="246"/>
      <c r="Q4390" s="246"/>
      <c r="R4390" s="246"/>
      <c r="S4390" s="246"/>
      <c r="T4390" s="246"/>
      <c r="U4390" s="246"/>
      <c r="V4390" s="246"/>
      <c r="W4390" s="246"/>
      <c r="X4390" s="246"/>
      <c r="Y4390" s="246"/>
      <c r="Z4390" s="246"/>
      <c r="AA4390" s="246"/>
      <c r="AB4390" s="246"/>
      <c r="AC4390" s="246"/>
      <c r="AD4390" s="246"/>
      <c r="AE4390" s="246"/>
      <c r="AF4390" s="246"/>
      <c r="AG4390" s="246"/>
      <c r="AH4390" s="246"/>
      <c r="AI4390" s="246"/>
      <c r="AJ4390" s="246"/>
      <c r="AK4390" s="246"/>
      <c r="AL4390" s="246"/>
    </row>
    <row r="4391" spans="3:38" s="47" customFormat="1" ht="38.25" customHeight="1" x14ac:dyDescent="0.25">
      <c r="C4391" s="243"/>
      <c r="H4391" s="243"/>
      <c r="L4391" s="282"/>
      <c r="M4391" s="243"/>
      <c r="O4391" s="243"/>
      <c r="P4391" s="246"/>
      <c r="Q4391" s="246"/>
      <c r="R4391" s="246"/>
      <c r="S4391" s="246"/>
      <c r="T4391" s="246"/>
      <c r="U4391" s="246"/>
      <c r="V4391" s="246"/>
      <c r="W4391" s="246"/>
      <c r="X4391" s="246"/>
      <c r="Y4391" s="246"/>
      <c r="Z4391" s="246"/>
      <c r="AA4391" s="246"/>
      <c r="AB4391" s="246"/>
      <c r="AC4391" s="246"/>
      <c r="AD4391" s="246"/>
      <c r="AE4391" s="246"/>
      <c r="AF4391" s="246"/>
      <c r="AG4391" s="246"/>
      <c r="AH4391" s="246"/>
      <c r="AI4391" s="246"/>
      <c r="AJ4391" s="246"/>
      <c r="AK4391" s="246"/>
      <c r="AL4391" s="246"/>
    </row>
    <row r="4392" spans="3:38" s="47" customFormat="1" ht="38.25" customHeight="1" x14ac:dyDescent="0.25">
      <c r="C4392" s="243"/>
      <c r="H4392" s="243"/>
      <c r="L4392" s="282"/>
      <c r="M4392" s="243"/>
      <c r="O4392" s="243"/>
      <c r="P4392" s="246"/>
      <c r="Q4392" s="246"/>
      <c r="R4392" s="246"/>
      <c r="S4392" s="246"/>
      <c r="T4392" s="246"/>
      <c r="U4392" s="246"/>
      <c r="V4392" s="246"/>
      <c r="W4392" s="246"/>
      <c r="X4392" s="246"/>
      <c r="Y4392" s="246"/>
      <c r="Z4392" s="246"/>
      <c r="AA4392" s="246"/>
      <c r="AB4392" s="246"/>
      <c r="AC4392" s="246"/>
      <c r="AD4392" s="246"/>
      <c r="AE4392" s="246"/>
      <c r="AF4392" s="246"/>
      <c r="AG4392" s="246"/>
      <c r="AH4392" s="246"/>
      <c r="AI4392" s="246"/>
      <c r="AJ4392" s="246"/>
      <c r="AK4392" s="246"/>
      <c r="AL4392" s="246"/>
    </row>
    <row r="4393" spans="3:38" s="47" customFormat="1" ht="38.25" customHeight="1" x14ac:dyDescent="0.25">
      <c r="C4393" s="243"/>
      <c r="H4393" s="243"/>
      <c r="L4393" s="282"/>
      <c r="M4393" s="243"/>
      <c r="O4393" s="243"/>
      <c r="P4393" s="246"/>
      <c r="Q4393" s="246"/>
      <c r="R4393" s="246"/>
      <c r="S4393" s="246"/>
      <c r="T4393" s="246"/>
      <c r="U4393" s="246"/>
      <c r="V4393" s="246"/>
      <c r="W4393" s="246"/>
      <c r="X4393" s="246"/>
      <c r="Y4393" s="246"/>
      <c r="Z4393" s="246"/>
      <c r="AA4393" s="246"/>
      <c r="AB4393" s="246"/>
      <c r="AC4393" s="246"/>
      <c r="AD4393" s="246"/>
      <c r="AE4393" s="246"/>
      <c r="AF4393" s="246"/>
      <c r="AG4393" s="246"/>
      <c r="AH4393" s="246"/>
      <c r="AI4393" s="246"/>
      <c r="AJ4393" s="246"/>
      <c r="AK4393" s="246"/>
      <c r="AL4393" s="246"/>
    </row>
    <row r="4394" spans="3:38" s="47" customFormat="1" ht="38.25" customHeight="1" x14ac:dyDescent="0.25">
      <c r="C4394" s="243"/>
      <c r="H4394" s="243"/>
      <c r="L4394" s="282"/>
      <c r="M4394" s="243"/>
      <c r="O4394" s="243"/>
      <c r="P4394" s="246"/>
      <c r="Q4394" s="246"/>
      <c r="R4394" s="246"/>
      <c r="S4394" s="246"/>
      <c r="T4394" s="246"/>
      <c r="U4394" s="246"/>
      <c r="V4394" s="246"/>
      <c r="W4394" s="246"/>
      <c r="X4394" s="246"/>
      <c r="Y4394" s="246"/>
      <c r="Z4394" s="246"/>
      <c r="AA4394" s="246"/>
      <c r="AB4394" s="246"/>
      <c r="AC4394" s="246"/>
      <c r="AD4394" s="246"/>
      <c r="AE4394" s="246"/>
      <c r="AF4394" s="246"/>
      <c r="AG4394" s="246"/>
      <c r="AH4394" s="246"/>
      <c r="AI4394" s="246"/>
      <c r="AJ4394" s="246"/>
      <c r="AK4394" s="246"/>
      <c r="AL4394" s="246"/>
    </row>
    <row r="4395" spans="3:38" s="47" customFormat="1" ht="38.25" customHeight="1" x14ac:dyDescent="0.25">
      <c r="C4395" s="243"/>
      <c r="H4395" s="243"/>
      <c r="L4395" s="282"/>
      <c r="M4395" s="243"/>
      <c r="O4395" s="243"/>
      <c r="P4395" s="246"/>
      <c r="Q4395" s="246"/>
      <c r="R4395" s="246"/>
      <c r="S4395" s="246"/>
      <c r="T4395" s="246"/>
      <c r="U4395" s="246"/>
      <c r="V4395" s="246"/>
      <c r="W4395" s="246"/>
      <c r="X4395" s="246"/>
      <c r="Y4395" s="246"/>
      <c r="Z4395" s="246"/>
      <c r="AA4395" s="246"/>
      <c r="AB4395" s="246"/>
      <c r="AC4395" s="246"/>
      <c r="AD4395" s="246"/>
      <c r="AE4395" s="246"/>
      <c r="AF4395" s="246"/>
      <c r="AG4395" s="246"/>
      <c r="AH4395" s="246"/>
      <c r="AI4395" s="246"/>
      <c r="AJ4395" s="246"/>
      <c r="AK4395" s="246"/>
      <c r="AL4395" s="246"/>
    </row>
    <row r="4396" spans="3:38" s="47" customFormat="1" ht="38.25" customHeight="1" x14ac:dyDescent="0.25">
      <c r="C4396" s="243"/>
      <c r="H4396" s="243"/>
      <c r="L4396" s="282"/>
      <c r="M4396" s="243"/>
      <c r="O4396" s="243"/>
      <c r="P4396" s="246"/>
      <c r="Q4396" s="246"/>
      <c r="R4396" s="246"/>
      <c r="S4396" s="246"/>
      <c r="T4396" s="246"/>
      <c r="U4396" s="246"/>
      <c r="V4396" s="246"/>
      <c r="W4396" s="246"/>
      <c r="X4396" s="246"/>
      <c r="Y4396" s="246"/>
      <c r="Z4396" s="246"/>
      <c r="AA4396" s="246"/>
      <c r="AB4396" s="246"/>
      <c r="AC4396" s="246"/>
      <c r="AD4396" s="246"/>
      <c r="AE4396" s="246"/>
      <c r="AF4396" s="246"/>
      <c r="AG4396" s="246"/>
      <c r="AH4396" s="246"/>
      <c r="AI4396" s="246"/>
      <c r="AJ4396" s="246"/>
      <c r="AK4396" s="246"/>
      <c r="AL4396" s="246"/>
    </row>
    <row r="4397" spans="3:38" s="47" customFormat="1" ht="38.25" customHeight="1" x14ac:dyDescent="0.25">
      <c r="C4397" s="243"/>
      <c r="H4397" s="243"/>
      <c r="L4397" s="282"/>
      <c r="M4397" s="243"/>
      <c r="O4397" s="243"/>
      <c r="P4397" s="246"/>
      <c r="Q4397" s="246"/>
      <c r="R4397" s="246"/>
      <c r="S4397" s="246"/>
      <c r="T4397" s="246"/>
      <c r="U4397" s="246"/>
      <c r="V4397" s="246"/>
      <c r="W4397" s="246"/>
      <c r="X4397" s="246"/>
      <c r="Y4397" s="246"/>
      <c r="Z4397" s="246"/>
      <c r="AA4397" s="246"/>
      <c r="AB4397" s="246"/>
      <c r="AC4397" s="246"/>
      <c r="AD4397" s="246"/>
      <c r="AE4397" s="246"/>
      <c r="AF4397" s="246"/>
      <c r="AG4397" s="246"/>
      <c r="AH4397" s="246"/>
      <c r="AI4397" s="246"/>
      <c r="AJ4397" s="246"/>
      <c r="AK4397" s="246"/>
      <c r="AL4397" s="246"/>
    </row>
    <row r="4398" spans="3:38" s="47" customFormat="1" ht="38.25" customHeight="1" x14ac:dyDescent="0.25">
      <c r="C4398" s="243"/>
      <c r="H4398" s="243"/>
      <c r="L4398" s="282"/>
      <c r="M4398" s="243"/>
      <c r="O4398" s="243"/>
      <c r="P4398" s="246"/>
      <c r="Q4398" s="246"/>
      <c r="R4398" s="246"/>
      <c r="S4398" s="246"/>
      <c r="T4398" s="246"/>
      <c r="U4398" s="246"/>
      <c r="V4398" s="246"/>
      <c r="W4398" s="246"/>
      <c r="X4398" s="246"/>
      <c r="Y4398" s="246"/>
      <c r="Z4398" s="246"/>
      <c r="AA4398" s="246"/>
      <c r="AB4398" s="246"/>
      <c r="AC4398" s="246"/>
      <c r="AD4398" s="246"/>
      <c r="AE4398" s="246"/>
      <c r="AF4398" s="246"/>
      <c r="AG4398" s="246"/>
      <c r="AH4398" s="246"/>
      <c r="AI4398" s="246"/>
      <c r="AJ4398" s="246"/>
      <c r="AK4398" s="246"/>
      <c r="AL4398" s="246"/>
    </row>
    <row r="4399" spans="3:38" s="47" customFormat="1" ht="38.25" customHeight="1" x14ac:dyDescent="0.25">
      <c r="C4399" s="243"/>
      <c r="H4399" s="243"/>
      <c r="L4399" s="282"/>
      <c r="M4399" s="243"/>
      <c r="O4399" s="243"/>
      <c r="P4399" s="246"/>
      <c r="Q4399" s="246"/>
      <c r="R4399" s="246"/>
      <c r="S4399" s="246"/>
      <c r="T4399" s="246"/>
      <c r="U4399" s="246"/>
      <c r="V4399" s="246"/>
      <c r="W4399" s="246"/>
      <c r="X4399" s="246"/>
      <c r="Y4399" s="246"/>
      <c r="Z4399" s="246"/>
      <c r="AA4399" s="246"/>
      <c r="AB4399" s="246"/>
      <c r="AC4399" s="246"/>
      <c r="AD4399" s="246"/>
      <c r="AE4399" s="246"/>
      <c r="AF4399" s="246"/>
      <c r="AG4399" s="246"/>
      <c r="AH4399" s="246"/>
      <c r="AI4399" s="246"/>
      <c r="AJ4399" s="246"/>
      <c r="AK4399" s="246"/>
      <c r="AL4399" s="246"/>
    </row>
    <row r="4400" spans="3:38" s="47" customFormat="1" ht="38.25" customHeight="1" x14ac:dyDescent="0.25">
      <c r="C4400" s="243"/>
      <c r="H4400" s="243"/>
      <c r="L4400" s="282"/>
      <c r="M4400" s="243"/>
      <c r="O4400" s="243"/>
      <c r="P4400" s="246"/>
      <c r="Q4400" s="246"/>
      <c r="R4400" s="246"/>
      <c r="S4400" s="246"/>
      <c r="T4400" s="246"/>
      <c r="U4400" s="246"/>
      <c r="V4400" s="246"/>
      <c r="W4400" s="246"/>
      <c r="X4400" s="246"/>
      <c r="Y4400" s="246"/>
      <c r="Z4400" s="246"/>
      <c r="AA4400" s="246"/>
      <c r="AB4400" s="246"/>
      <c r="AC4400" s="246"/>
      <c r="AD4400" s="246"/>
      <c r="AE4400" s="246"/>
      <c r="AF4400" s="246"/>
      <c r="AG4400" s="246"/>
      <c r="AH4400" s="246"/>
      <c r="AI4400" s="246"/>
      <c r="AJ4400" s="246"/>
      <c r="AK4400" s="246"/>
      <c r="AL4400" s="246"/>
    </row>
    <row r="4401" spans="3:38" s="47" customFormat="1" ht="38.25" customHeight="1" x14ac:dyDescent="0.25">
      <c r="C4401" s="243"/>
      <c r="H4401" s="243"/>
      <c r="L4401" s="282"/>
      <c r="M4401" s="243"/>
      <c r="O4401" s="243"/>
      <c r="P4401" s="246"/>
      <c r="Q4401" s="246"/>
      <c r="R4401" s="246"/>
      <c r="S4401" s="246"/>
      <c r="T4401" s="246"/>
      <c r="U4401" s="246"/>
      <c r="V4401" s="246"/>
      <c r="W4401" s="246"/>
      <c r="X4401" s="246"/>
      <c r="Y4401" s="246"/>
      <c r="Z4401" s="246"/>
      <c r="AA4401" s="246"/>
      <c r="AB4401" s="246"/>
      <c r="AC4401" s="246"/>
      <c r="AD4401" s="246"/>
      <c r="AE4401" s="246"/>
      <c r="AF4401" s="246"/>
      <c r="AG4401" s="246"/>
      <c r="AH4401" s="246"/>
      <c r="AI4401" s="246"/>
      <c r="AJ4401" s="246"/>
      <c r="AK4401" s="246"/>
      <c r="AL4401" s="246"/>
    </row>
    <row r="4402" spans="3:38" s="47" customFormat="1" ht="38.25" customHeight="1" x14ac:dyDescent="0.25">
      <c r="C4402" s="243"/>
      <c r="H4402" s="243"/>
      <c r="L4402" s="282"/>
      <c r="M4402" s="243"/>
      <c r="O4402" s="243"/>
      <c r="P4402" s="246"/>
      <c r="Q4402" s="246"/>
      <c r="R4402" s="246"/>
      <c r="S4402" s="246"/>
      <c r="T4402" s="246"/>
      <c r="U4402" s="246"/>
      <c r="V4402" s="246"/>
      <c r="W4402" s="246"/>
      <c r="X4402" s="246"/>
      <c r="Y4402" s="246"/>
      <c r="Z4402" s="246"/>
      <c r="AA4402" s="246"/>
      <c r="AB4402" s="246"/>
      <c r="AC4402" s="246"/>
      <c r="AD4402" s="246"/>
      <c r="AE4402" s="246"/>
      <c r="AF4402" s="246"/>
      <c r="AG4402" s="246"/>
      <c r="AH4402" s="246"/>
      <c r="AI4402" s="246"/>
      <c r="AJ4402" s="246"/>
      <c r="AK4402" s="246"/>
      <c r="AL4402" s="246"/>
    </row>
    <row r="4403" spans="3:38" s="47" customFormat="1" ht="38.25" customHeight="1" x14ac:dyDescent="0.25">
      <c r="C4403" s="243"/>
      <c r="H4403" s="243"/>
      <c r="L4403" s="282"/>
      <c r="M4403" s="243"/>
      <c r="O4403" s="243"/>
      <c r="P4403" s="246"/>
      <c r="Q4403" s="246"/>
      <c r="R4403" s="246"/>
      <c r="S4403" s="246"/>
      <c r="T4403" s="246"/>
      <c r="U4403" s="246"/>
      <c r="V4403" s="246"/>
      <c r="W4403" s="246"/>
      <c r="X4403" s="246"/>
      <c r="Y4403" s="246"/>
      <c r="Z4403" s="246"/>
      <c r="AA4403" s="246"/>
      <c r="AB4403" s="246"/>
      <c r="AC4403" s="246"/>
      <c r="AD4403" s="246"/>
      <c r="AE4403" s="246"/>
      <c r="AF4403" s="246"/>
      <c r="AG4403" s="246"/>
      <c r="AH4403" s="246"/>
      <c r="AI4403" s="246"/>
      <c r="AJ4403" s="246"/>
      <c r="AK4403" s="246"/>
      <c r="AL4403" s="246"/>
    </row>
    <row r="4404" spans="3:38" s="47" customFormat="1" ht="38.25" customHeight="1" x14ac:dyDescent="0.25">
      <c r="C4404" s="243"/>
      <c r="H4404" s="243"/>
      <c r="L4404" s="282"/>
      <c r="M4404" s="243"/>
      <c r="O4404" s="243"/>
      <c r="P4404" s="246"/>
      <c r="Q4404" s="246"/>
      <c r="R4404" s="246"/>
      <c r="S4404" s="246"/>
      <c r="T4404" s="246"/>
      <c r="U4404" s="246"/>
      <c r="V4404" s="246"/>
      <c r="W4404" s="246"/>
      <c r="X4404" s="246"/>
      <c r="Y4404" s="246"/>
      <c r="Z4404" s="246"/>
      <c r="AA4404" s="246"/>
      <c r="AB4404" s="246"/>
      <c r="AC4404" s="246"/>
      <c r="AD4404" s="246"/>
      <c r="AE4404" s="246"/>
      <c r="AF4404" s="246"/>
      <c r="AG4404" s="246"/>
      <c r="AH4404" s="246"/>
      <c r="AI4404" s="246"/>
      <c r="AJ4404" s="246"/>
      <c r="AK4404" s="246"/>
      <c r="AL4404" s="246"/>
    </row>
    <row r="4405" spans="3:38" s="47" customFormat="1" ht="38.25" customHeight="1" x14ac:dyDescent="0.25">
      <c r="C4405" s="243"/>
      <c r="H4405" s="243"/>
      <c r="L4405" s="282"/>
      <c r="M4405" s="243"/>
      <c r="O4405" s="243"/>
      <c r="P4405" s="246"/>
      <c r="Q4405" s="246"/>
      <c r="R4405" s="246"/>
      <c r="S4405" s="246"/>
      <c r="T4405" s="246"/>
      <c r="U4405" s="246"/>
      <c r="V4405" s="246"/>
      <c r="W4405" s="246"/>
      <c r="X4405" s="246"/>
      <c r="Y4405" s="246"/>
      <c r="Z4405" s="246"/>
      <c r="AA4405" s="246"/>
      <c r="AB4405" s="246"/>
      <c r="AC4405" s="246"/>
      <c r="AD4405" s="246"/>
      <c r="AE4405" s="246"/>
      <c r="AF4405" s="246"/>
      <c r="AG4405" s="246"/>
      <c r="AH4405" s="246"/>
      <c r="AI4405" s="246"/>
      <c r="AJ4405" s="246"/>
      <c r="AK4405" s="246"/>
      <c r="AL4405" s="246"/>
    </row>
    <row r="4406" spans="3:38" s="47" customFormat="1" ht="38.25" customHeight="1" x14ac:dyDescent="0.25">
      <c r="C4406" s="243"/>
      <c r="H4406" s="243"/>
      <c r="L4406" s="282"/>
      <c r="M4406" s="243"/>
      <c r="O4406" s="243"/>
      <c r="P4406" s="246"/>
      <c r="Q4406" s="246"/>
      <c r="R4406" s="246"/>
      <c r="S4406" s="246"/>
      <c r="T4406" s="246"/>
      <c r="U4406" s="246"/>
      <c r="V4406" s="246"/>
      <c r="W4406" s="246"/>
      <c r="X4406" s="246"/>
      <c r="Y4406" s="246"/>
      <c r="Z4406" s="246"/>
      <c r="AA4406" s="246"/>
      <c r="AB4406" s="246"/>
      <c r="AC4406" s="246"/>
      <c r="AD4406" s="246"/>
      <c r="AE4406" s="246"/>
      <c r="AF4406" s="246"/>
      <c r="AG4406" s="246"/>
      <c r="AH4406" s="246"/>
      <c r="AI4406" s="246"/>
      <c r="AJ4406" s="246"/>
      <c r="AK4406" s="246"/>
      <c r="AL4406" s="246"/>
    </row>
    <row r="4407" spans="3:38" s="47" customFormat="1" ht="38.25" customHeight="1" x14ac:dyDescent="0.25">
      <c r="C4407" s="243"/>
      <c r="H4407" s="243"/>
      <c r="L4407" s="282"/>
      <c r="M4407" s="243"/>
      <c r="O4407" s="243"/>
      <c r="P4407" s="246"/>
      <c r="Q4407" s="246"/>
      <c r="R4407" s="246"/>
      <c r="S4407" s="246"/>
      <c r="T4407" s="246"/>
      <c r="U4407" s="246"/>
      <c r="V4407" s="246"/>
      <c r="W4407" s="246"/>
      <c r="X4407" s="246"/>
      <c r="Y4407" s="246"/>
      <c r="Z4407" s="246"/>
      <c r="AA4407" s="246"/>
      <c r="AB4407" s="246"/>
      <c r="AC4407" s="246"/>
      <c r="AD4407" s="246"/>
      <c r="AE4407" s="246"/>
      <c r="AF4407" s="246"/>
      <c r="AG4407" s="246"/>
      <c r="AH4407" s="246"/>
      <c r="AI4407" s="246"/>
      <c r="AJ4407" s="246"/>
      <c r="AK4407" s="246"/>
      <c r="AL4407" s="246"/>
    </row>
    <row r="4408" spans="3:38" s="47" customFormat="1" ht="38.25" customHeight="1" x14ac:dyDescent="0.25">
      <c r="C4408" s="243"/>
      <c r="H4408" s="243"/>
      <c r="L4408" s="282"/>
      <c r="M4408" s="243"/>
      <c r="O4408" s="243"/>
      <c r="P4408" s="246"/>
      <c r="Q4408" s="246"/>
      <c r="R4408" s="246"/>
      <c r="S4408" s="246"/>
      <c r="T4408" s="246"/>
      <c r="U4408" s="246"/>
      <c r="V4408" s="246"/>
      <c r="W4408" s="246"/>
      <c r="X4408" s="246"/>
      <c r="Y4408" s="246"/>
      <c r="Z4408" s="246"/>
      <c r="AA4408" s="246"/>
      <c r="AB4408" s="246"/>
      <c r="AC4408" s="246"/>
      <c r="AD4408" s="246"/>
      <c r="AE4408" s="246"/>
      <c r="AF4408" s="246"/>
      <c r="AG4408" s="246"/>
      <c r="AH4408" s="246"/>
      <c r="AI4408" s="246"/>
      <c r="AJ4408" s="246"/>
      <c r="AK4408" s="246"/>
      <c r="AL4408" s="246"/>
    </row>
    <row r="4409" spans="3:38" s="47" customFormat="1" ht="38.25" customHeight="1" x14ac:dyDescent="0.25">
      <c r="C4409" s="243"/>
      <c r="H4409" s="243"/>
      <c r="L4409" s="282"/>
      <c r="M4409" s="243"/>
      <c r="O4409" s="243"/>
      <c r="P4409" s="246"/>
      <c r="Q4409" s="246"/>
      <c r="R4409" s="246"/>
      <c r="S4409" s="246"/>
      <c r="T4409" s="246"/>
      <c r="U4409" s="246"/>
      <c r="V4409" s="246"/>
      <c r="W4409" s="246"/>
      <c r="X4409" s="246"/>
      <c r="Y4409" s="246"/>
      <c r="Z4409" s="246"/>
      <c r="AA4409" s="246"/>
      <c r="AB4409" s="246"/>
      <c r="AC4409" s="246"/>
      <c r="AD4409" s="246"/>
      <c r="AE4409" s="246"/>
      <c r="AF4409" s="246"/>
      <c r="AG4409" s="246"/>
      <c r="AH4409" s="246"/>
      <c r="AI4409" s="246"/>
      <c r="AJ4409" s="246"/>
      <c r="AK4409" s="246"/>
      <c r="AL4409" s="246"/>
    </row>
    <row r="4410" spans="3:38" s="47" customFormat="1" ht="38.25" customHeight="1" x14ac:dyDescent="0.25">
      <c r="C4410" s="243"/>
      <c r="H4410" s="243"/>
      <c r="L4410" s="282"/>
      <c r="M4410" s="243"/>
      <c r="O4410" s="243"/>
      <c r="P4410" s="246"/>
      <c r="Q4410" s="246"/>
      <c r="R4410" s="246"/>
      <c r="S4410" s="246"/>
      <c r="T4410" s="246"/>
      <c r="U4410" s="246"/>
      <c r="V4410" s="246"/>
      <c r="W4410" s="246"/>
      <c r="X4410" s="246"/>
      <c r="Y4410" s="246"/>
      <c r="Z4410" s="246"/>
      <c r="AA4410" s="246"/>
      <c r="AB4410" s="246"/>
      <c r="AC4410" s="246"/>
      <c r="AD4410" s="246"/>
      <c r="AE4410" s="246"/>
      <c r="AF4410" s="246"/>
      <c r="AG4410" s="246"/>
      <c r="AH4410" s="246"/>
      <c r="AI4410" s="246"/>
      <c r="AJ4410" s="246"/>
      <c r="AK4410" s="246"/>
      <c r="AL4410" s="246"/>
    </row>
    <row r="4411" spans="3:38" s="47" customFormat="1" ht="38.25" customHeight="1" x14ac:dyDescent="0.25">
      <c r="C4411" s="243"/>
      <c r="H4411" s="243"/>
      <c r="L4411" s="282"/>
      <c r="M4411" s="243"/>
      <c r="O4411" s="243"/>
      <c r="P4411" s="246"/>
      <c r="Q4411" s="246"/>
      <c r="R4411" s="246"/>
      <c r="S4411" s="246"/>
      <c r="T4411" s="246"/>
      <c r="U4411" s="246"/>
      <c r="V4411" s="246"/>
      <c r="W4411" s="246"/>
      <c r="X4411" s="246"/>
      <c r="Y4411" s="246"/>
      <c r="Z4411" s="246"/>
      <c r="AA4411" s="246"/>
      <c r="AB4411" s="246"/>
      <c r="AC4411" s="246"/>
      <c r="AD4411" s="246"/>
      <c r="AE4411" s="246"/>
      <c r="AF4411" s="246"/>
      <c r="AG4411" s="246"/>
      <c r="AH4411" s="246"/>
      <c r="AI4411" s="246"/>
      <c r="AJ4411" s="246"/>
      <c r="AK4411" s="246"/>
      <c r="AL4411" s="246"/>
    </row>
    <row r="4412" spans="3:38" s="47" customFormat="1" ht="38.25" customHeight="1" x14ac:dyDescent="0.25">
      <c r="C4412" s="243"/>
      <c r="H4412" s="243"/>
      <c r="L4412" s="282"/>
      <c r="M4412" s="243"/>
      <c r="O4412" s="243"/>
      <c r="P4412" s="246"/>
      <c r="Q4412" s="246"/>
      <c r="R4412" s="246"/>
      <c r="S4412" s="246"/>
      <c r="T4412" s="246"/>
      <c r="U4412" s="246"/>
      <c r="V4412" s="246"/>
      <c r="W4412" s="246"/>
      <c r="X4412" s="246"/>
      <c r="Y4412" s="246"/>
      <c r="Z4412" s="246"/>
      <c r="AA4412" s="246"/>
      <c r="AB4412" s="246"/>
      <c r="AC4412" s="246"/>
      <c r="AD4412" s="246"/>
      <c r="AE4412" s="246"/>
      <c r="AF4412" s="246"/>
      <c r="AG4412" s="246"/>
      <c r="AH4412" s="246"/>
      <c r="AI4412" s="246"/>
      <c r="AJ4412" s="246"/>
      <c r="AK4412" s="246"/>
      <c r="AL4412" s="246"/>
    </row>
    <row r="4413" spans="3:38" s="47" customFormat="1" ht="38.25" customHeight="1" x14ac:dyDescent="0.25">
      <c r="C4413" s="243"/>
      <c r="H4413" s="243"/>
      <c r="L4413" s="282"/>
      <c r="M4413" s="243"/>
      <c r="O4413" s="243"/>
      <c r="P4413" s="246"/>
      <c r="Q4413" s="246"/>
      <c r="R4413" s="246"/>
      <c r="S4413" s="246"/>
      <c r="T4413" s="246"/>
      <c r="U4413" s="246"/>
      <c r="V4413" s="246"/>
      <c r="W4413" s="246"/>
      <c r="X4413" s="246"/>
      <c r="Y4413" s="246"/>
      <c r="Z4413" s="246"/>
      <c r="AA4413" s="246"/>
      <c r="AB4413" s="246"/>
      <c r="AC4413" s="246"/>
      <c r="AD4413" s="246"/>
      <c r="AE4413" s="246"/>
      <c r="AF4413" s="246"/>
      <c r="AG4413" s="246"/>
      <c r="AH4413" s="246"/>
      <c r="AI4413" s="246"/>
      <c r="AJ4413" s="246"/>
      <c r="AK4413" s="246"/>
      <c r="AL4413" s="246"/>
    </row>
    <row r="4414" spans="3:38" s="47" customFormat="1" ht="38.25" customHeight="1" x14ac:dyDescent="0.25">
      <c r="C4414" s="243"/>
      <c r="H4414" s="243"/>
      <c r="L4414" s="282"/>
      <c r="M4414" s="243"/>
      <c r="O4414" s="243"/>
      <c r="P4414" s="246"/>
      <c r="Q4414" s="246"/>
      <c r="R4414" s="246"/>
      <c r="S4414" s="246"/>
      <c r="T4414" s="246"/>
      <c r="U4414" s="246"/>
      <c r="V4414" s="246"/>
      <c r="W4414" s="246"/>
      <c r="X4414" s="246"/>
      <c r="Y4414" s="246"/>
      <c r="Z4414" s="246"/>
      <c r="AA4414" s="246"/>
      <c r="AB4414" s="246"/>
      <c r="AC4414" s="246"/>
      <c r="AD4414" s="246"/>
      <c r="AE4414" s="246"/>
      <c r="AF4414" s="246"/>
      <c r="AG4414" s="246"/>
      <c r="AH4414" s="246"/>
      <c r="AI4414" s="246"/>
      <c r="AJ4414" s="246"/>
      <c r="AK4414" s="246"/>
      <c r="AL4414" s="246"/>
    </row>
    <row r="4415" spans="3:38" s="47" customFormat="1" ht="38.25" customHeight="1" x14ac:dyDescent="0.25">
      <c r="C4415" s="243"/>
      <c r="H4415" s="243"/>
      <c r="L4415" s="282"/>
      <c r="M4415" s="243"/>
      <c r="O4415" s="243"/>
      <c r="P4415" s="246"/>
      <c r="Q4415" s="246"/>
      <c r="R4415" s="246"/>
      <c r="S4415" s="246"/>
      <c r="T4415" s="246"/>
      <c r="U4415" s="246"/>
      <c r="V4415" s="246"/>
      <c r="W4415" s="246"/>
      <c r="X4415" s="246"/>
      <c r="Y4415" s="246"/>
      <c r="Z4415" s="246"/>
      <c r="AA4415" s="246"/>
      <c r="AB4415" s="246"/>
      <c r="AC4415" s="246"/>
      <c r="AD4415" s="246"/>
      <c r="AE4415" s="246"/>
      <c r="AF4415" s="246"/>
      <c r="AG4415" s="246"/>
      <c r="AH4415" s="246"/>
      <c r="AI4415" s="246"/>
      <c r="AJ4415" s="246"/>
      <c r="AK4415" s="246"/>
      <c r="AL4415" s="246"/>
    </row>
    <row r="4416" spans="3:38" s="47" customFormat="1" ht="38.25" customHeight="1" x14ac:dyDescent="0.25">
      <c r="C4416" s="243"/>
      <c r="H4416" s="243"/>
      <c r="L4416" s="282"/>
      <c r="M4416" s="243"/>
      <c r="O4416" s="243"/>
      <c r="P4416" s="246"/>
      <c r="Q4416" s="246"/>
      <c r="R4416" s="246"/>
      <c r="S4416" s="246"/>
      <c r="T4416" s="246"/>
      <c r="U4416" s="246"/>
      <c r="V4416" s="246"/>
      <c r="W4416" s="246"/>
      <c r="X4416" s="246"/>
      <c r="Y4416" s="246"/>
      <c r="Z4416" s="246"/>
      <c r="AA4416" s="246"/>
      <c r="AB4416" s="246"/>
      <c r="AC4416" s="246"/>
      <c r="AD4416" s="246"/>
      <c r="AE4416" s="246"/>
      <c r="AF4416" s="246"/>
      <c r="AG4416" s="246"/>
      <c r="AH4416" s="246"/>
      <c r="AI4416" s="246"/>
      <c r="AJ4416" s="246"/>
      <c r="AK4416" s="246"/>
      <c r="AL4416" s="246"/>
    </row>
    <row r="4417" spans="3:38" s="47" customFormat="1" ht="38.25" customHeight="1" x14ac:dyDescent="0.25">
      <c r="C4417" s="243"/>
      <c r="H4417" s="243"/>
      <c r="L4417" s="282"/>
      <c r="M4417" s="243"/>
      <c r="O4417" s="243"/>
      <c r="P4417" s="246"/>
      <c r="Q4417" s="246"/>
      <c r="R4417" s="246"/>
      <c r="S4417" s="246"/>
      <c r="T4417" s="246"/>
      <c r="U4417" s="246"/>
      <c r="V4417" s="246"/>
      <c r="W4417" s="246"/>
      <c r="X4417" s="246"/>
      <c r="Y4417" s="246"/>
      <c r="Z4417" s="246"/>
      <c r="AA4417" s="246"/>
      <c r="AB4417" s="246"/>
      <c r="AC4417" s="246"/>
      <c r="AD4417" s="246"/>
      <c r="AE4417" s="246"/>
      <c r="AF4417" s="246"/>
      <c r="AG4417" s="246"/>
      <c r="AH4417" s="246"/>
      <c r="AI4417" s="246"/>
      <c r="AJ4417" s="246"/>
      <c r="AK4417" s="246"/>
      <c r="AL4417" s="246"/>
    </row>
    <row r="4418" spans="3:38" s="47" customFormat="1" ht="38.25" customHeight="1" x14ac:dyDescent="0.25">
      <c r="C4418" s="243"/>
      <c r="H4418" s="243"/>
      <c r="L4418" s="282"/>
      <c r="M4418" s="243"/>
      <c r="O4418" s="243"/>
      <c r="P4418" s="246"/>
      <c r="Q4418" s="246"/>
      <c r="R4418" s="246"/>
      <c r="S4418" s="246"/>
      <c r="T4418" s="246"/>
      <c r="U4418" s="246"/>
      <c r="V4418" s="246"/>
      <c r="W4418" s="246"/>
      <c r="X4418" s="246"/>
      <c r="Y4418" s="246"/>
      <c r="Z4418" s="246"/>
      <c r="AA4418" s="246"/>
      <c r="AB4418" s="246"/>
      <c r="AC4418" s="246"/>
      <c r="AD4418" s="246"/>
      <c r="AE4418" s="246"/>
      <c r="AF4418" s="246"/>
      <c r="AG4418" s="246"/>
      <c r="AH4418" s="246"/>
      <c r="AI4418" s="246"/>
      <c r="AJ4418" s="246"/>
      <c r="AK4418" s="246"/>
      <c r="AL4418" s="246"/>
    </row>
    <row r="4419" spans="3:38" s="47" customFormat="1" ht="38.25" customHeight="1" x14ac:dyDescent="0.25">
      <c r="C4419" s="243"/>
      <c r="H4419" s="243"/>
      <c r="L4419" s="282"/>
      <c r="M4419" s="243"/>
      <c r="O4419" s="243"/>
      <c r="P4419" s="246"/>
      <c r="Q4419" s="246"/>
      <c r="R4419" s="246"/>
      <c r="S4419" s="246"/>
      <c r="T4419" s="246"/>
      <c r="U4419" s="246"/>
      <c r="V4419" s="246"/>
      <c r="W4419" s="246"/>
      <c r="X4419" s="246"/>
      <c r="Y4419" s="246"/>
      <c r="Z4419" s="246"/>
      <c r="AA4419" s="246"/>
      <c r="AB4419" s="246"/>
      <c r="AC4419" s="246"/>
      <c r="AD4419" s="246"/>
      <c r="AE4419" s="246"/>
      <c r="AF4419" s="246"/>
      <c r="AG4419" s="246"/>
      <c r="AH4419" s="246"/>
      <c r="AI4419" s="246"/>
      <c r="AJ4419" s="246"/>
      <c r="AK4419" s="246"/>
      <c r="AL4419" s="246"/>
    </row>
    <row r="4420" spans="3:38" s="47" customFormat="1" ht="38.25" customHeight="1" x14ac:dyDescent="0.25">
      <c r="C4420" s="243"/>
      <c r="H4420" s="243"/>
      <c r="L4420" s="282"/>
      <c r="M4420" s="243"/>
      <c r="O4420" s="243"/>
      <c r="P4420" s="246"/>
      <c r="Q4420" s="246"/>
      <c r="R4420" s="246"/>
      <c r="S4420" s="246"/>
      <c r="T4420" s="246"/>
      <c r="U4420" s="246"/>
      <c r="V4420" s="246"/>
      <c r="W4420" s="246"/>
      <c r="X4420" s="246"/>
      <c r="Y4420" s="246"/>
      <c r="Z4420" s="246"/>
      <c r="AA4420" s="246"/>
      <c r="AB4420" s="246"/>
      <c r="AC4420" s="246"/>
      <c r="AD4420" s="246"/>
      <c r="AE4420" s="246"/>
      <c r="AF4420" s="246"/>
      <c r="AG4420" s="246"/>
      <c r="AH4420" s="246"/>
      <c r="AI4420" s="246"/>
      <c r="AJ4420" s="246"/>
      <c r="AK4420" s="246"/>
      <c r="AL4420" s="246"/>
    </row>
    <row r="4421" spans="3:38" s="47" customFormat="1" ht="38.25" customHeight="1" x14ac:dyDescent="0.25">
      <c r="C4421" s="243"/>
      <c r="H4421" s="243"/>
      <c r="L4421" s="282"/>
      <c r="M4421" s="243"/>
      <c r="O4421" s="243"/>
      <c r="P4421" s="246"/>
      <c r="Q4421" s="246"/>
      <c r="R4421" s="246"/>
      <c r="S4421" s="246"/>
      <c r="T4421" s="246"/>
      <c r="U4421" s="246"/>
      <c r="V4421" s="246"/>
      <c r="W4421" s="246"/>
      <c r="X4421" s="246"/>
      <c r="Y4421" s="246"/>
      <c r="Z4421" s="246"/>
      <c r="AA4421" s="246"/>
      <c r="AB4421" s="246"/>
      <c r="AC4421" s="246"/>
      <c r="AD4421" s="246"/>
      <c r="AE4421" s="246"/>
      <c r="AF4421" s="246"/>
      <c r="AG4421" s="246"/>
      <c r="AH4421" s="246"/>
      <c r="AI4421" s="246"/>
      <c r="AJ4421" s="246"/>
      <c r="AK4421" s="246"/>
      <c r="AL4421" s="246"/>
    </row>
    <row r="4422" spans="3:38" s="47" customFormat="1" ht="38.25" customHeight="1" x14ac:dyDescent="0.25">
      <c r="C4422" s="243"/>
      <c r="H4422" s="243"/>
      <c r="L4422" s="282"/>
      <c r="M4422" s="243"/>
      <c r="O4422" s="243"/>
      <c r="P4422" s="246"/>
      <c r="Q4422" s="246"/>
      <c r="R4422" s="246"/>
      <c r="S4422" s="246"/>
      <c r="T4422" s="246"/>
      <c r="U4422" s="246"/>
      <c r="V4422" s="246"/>
      <c r="W4422" s="246"/>
      <c r="X4422" s="246"/>
      <c r="Y4422" s="246"/>
      <c r="Z4422" s="246"/>
      <c r="AA4422" s="246"/>
      <c r="AB4422" s="246"/>
      <c r="AC4422" s="246"/>
      <c r="AD4422" s="246"/>
      <c r="AE4422" s="246"/>
      <c r="AF4422" s="246"/>
      <c r="AG4422" s="246"/>
      <c r="AH4422" s="246"/>
      <c r="AI4422" s="246"/>
      <c r="AJ4422" s="246"/>
      <c r="AK4422" s="246"/>
      <c r="AL4422" s="246"/>
    </row>
    <row r="4423" spans="3:38" s="47" customFormat="1" ht="38.25" customHeight="1" x14ac:dyDescent="0.25">
      <c r="C4423" s="243"/>
      <c r="H4423" s="243"/>
      <c r="L4423" s="282"/>
      <c r="M4423" s="243"/>
      <c r="O4423" s="243"/>
      <c r="P4423" s="246"/>
      <c r="Q4423" s="246"/>
      <c r="R4423" s="246"/>
      <c r="S4423" s="246"/>
      <c r="T4423" s="246"/>
      <c r="U4423" s="246"/>
      <c r="V4423" s="246"/>
      <c r="W4423" s="246"/>
      <c r="X4423" s="246"/>
      <c r="Y4423" s="246"/>
      <c r="Z4423" s="246"/>
      <c r="AA4423" s="246"/>
      <c r="AB4423" s="246"/>
      <c r="AC4423" s="246"/>
      <c r="AD4423" s="246"/>
      <c r="AE4423" s="246"/>
      <c r="AF4423" s="246"/>
      <c r="AG4423" s="246"/>
      <c r="AH4423" s="246"/>
      <c r="AI4423" s="246"/>
      <c r="AJ4423" s="246"/>
      <c r="AK4423" s="246"/>
      <c r="AL4423" s="246"/>
    </row>
    <row r="4424" spans="3:38" s="47" customFormat="1" ht="38.25" customHeight="1" x14ac:dyDescent="0.25">
      <c r="C4424" s="243"/>
      <c r="H4424" s="243"/>
      <c r="L4424" s="282"/>
      <c r="M4424" s="243"/>
      <c r="O4424" s="243"/>
      <c r="P4424" s="246"/>
      <c r="Q4424" s="246"/>
      <c r="R4424" s="246"/>
      <c r="S4424" s="246"/>
      <c r="T4424" s="246"/>
      <c r="U4424" s="246"/>
      <c r="V4424" s="246"/>
      <c r="W4424" s="246"/>
      <c r="X4424" s="246"/>
      <c r="Y4424" s="246"/>
      <c r="Z4424" s="246"/>
      <c r="AA4424" s="246"/>
      <c r="AB4424" s="246"/>
      <c r="AC4424" s="246"/>
      <c r="AD4424" s="246"/>
      <c r="AE4424" s="246"/>
      <c r="AF4424" s="246"/>
      <c r="AG4424" s="246"/>
      <c r="AH4424" s="246"/>
      <c r="AI4424" s="246"/>
      <c r="AJ4424" s="246"/>
      <c r="AK4424" s="246"/>
      <c r="AL4424" s="246"/>
    </row>
    <row r="4425" spans="3:38" s="47" customFormat="1" ht="38.25" customHeight="1" x14ac:dyDescent="0.25">
      <c r="C4425" s="243"/>
      <c r="H4425" s="243"/>
      <c r="L4425" s="282"/>
      <c r="M4425" s="243"/>
      <c r="O4425" s="243"/>
      <c r="P4425" s="246"/>
      <c r="Q4425" s="246"/>
      <c r="R4425" s="246"/>
      <c r="S4425" s="246"/>
      <c r="T4425" s="246"/>
      <c r="U4425" s="246"/>
      <c r="V4425" s="246"/>
      <c r="W4425" s="246"/>
      <c r="X4425" s="246"/>
      <c r="Y4425" s="246"/>
      <c r="Z4425" s="246"/>
      <c r="AA4425" s="246"/>
      <c r="AB4425" s="246"/>
      <c r="AC4425" s="246"/>
      <c r="AD4425" s="246"/>
      <c r="AE4425" s="246"/>
      <c r="AF4425" s="246"/>
      <c r="AG4425" s="246"/>
      <c r="AH4425" s="246"/>
      <c r="AI4425" s="246"/>
      <c r="AJ4425" s="246"/>
      <c r="AK4425" s="246"/>
      <c r="AL4425" s="246"/>
    </row>
    <row r="4426" spans="3:38" s="47" customFormat="1" ht="38.25" customHeight="1" x14ac:dyDescent="0.25">
      <c r="C4426" s="243"/>
      <c r="H4426" s="243"/>
      <c r="L4426" s="282"/>
      <c r="M4426" s="243"/>
      <c r="O4426" s="243"/>
      <c r="P4426" s="246"/>
      <c r="Q4426" s="246"/>
      <c r="R4426" s="246"/>
      <c r="S4426" s="246"/>
      <c r="T4426" s="246"/>
      <c r="U4426" s="246"/>
      <c r="V4426" s="246"/>
      <c r="W4426" s="246"/>
      <c r="X4426" s="246"/>
      <c r="Y4426" s="246"/>
      <c r="Z4426" s="246"/>
      <c r="AA4426" s="246"/>
      <c r="AB4426" s="246"/>
      <c r="AC4426" s="246"/>
      <c r="AD4426" s="246"/>
      <c r="AE4426" s="246"/>
      <c r="AF4426" s="246"/>
      <c r="AG4426" s="246"/>
      <c r="AH4426" s="246"/>
      <c r="AI4426" s="246"/>
      <c r="AJ4426" s="246"/>
      <c r="AK4426" s="246"/>
      <c r="AL4426" s="246"/>
    </row>
    <row r="4427" spans="3:38" s="47" customFormat="1" ht="38.25" customHeight="1" x14ac:dyDescent="0.25">
      <c r="C4427" s="243"/>
      <c r="H4427" s="243"/>
      <c r="L4427" s="282"/>
      <c r="M4427" s="243"/>
      <c r="O4427" s="243"/>
      <c r="P4427" s="246"/>
      <c r="Q4427" s="246"/>
      <c r="R4427" s="246"/>
      <c r="S4427" s="246"/>
      <c r="T4427" s="246"/>
      <c r="U4427" s="246"/>
      <c r="V4427" s="246"/>
      <c r="W4427" s="246"/>
      <c r="X4427" s="246"/>
      <c r="Y4427" s="246"/>
      <c r="Z4427" s="246"/>
      <c r="AA4427" s="246"/>
      <c r="AB4427" s="246"/>
      <c r="AC4427" s="246"/>
      <c r="AD4427" s="246"/>
      <c r="AE4427" s="246"/>
      <c r="AF4427" s="246"/>
      <c r="AG4427" s="246"/>
      <c r="AH4427" s="246"/>
      <c r="AI4427" s="246"/>
      <c r="AJ4427" s="246"/>
      <c r="AK4427" s="246"/>
      <c r="AL4427" s="246"/>
    </row>
    <row r="4428" spans="3:38" s="47" customFormat="1" ht="38.25" customHeight="1" x14ac:dyDescent="0.25">
      <c r="C4428" s="243"/>
      <c r="H4428" s="243"/>
      <c r="L4428" s="282"/>
      <c r="M4428" s="243"/>
      <c r="O4428" s="243"/>
      <c r="P4428" s="246"/>
      <c r="Q4428" s="246"/>
      <c r="R4428" s="246"/>
      <c r="S4428" s="246"/>
      <c r="T4428" s="246"/>
      <c r="U4428" s="246"/>
      <c r="V4428" s="246"/>
      <c r="W4428" s="246"/>
      <c r="X4428" s="246"/>
      <c r="Y4428" s="246"/>
      <c r="Z4428" s="246"/>
      <c r="AA4428" s="246"/>
      <c r="AB4428" s="246"/>
      <c r="AC4428" s="246"/>
      <c r="AD4428" s="246"/>
      <c r="AE4428" s="246"/>
      <c r="AF4428" s="246"/>
      <c r="AG4428" s="246"/>
      <c r="AH4428" s="246"/>
      <c r="AI4428" s="246"/>
      <c r="AJ4428" s="246"/>
      <c r="AK4428" s="246"/>
      <c r="AL4428" s="246"/>
    </row>
    <row r="4429" spans="3:38" s="47" customFormat="1" ht="38.25" customHeight="1" x14ac:dyDescent="0.25">
      <c r="C4429" s="243"/>
      <c r="H4429" s="243"/>
      <c r="L4429" s="282"/>
      <c r="M4429" s="243"/>
      <c r="O4429" s="243"/>
      <c r="P4429" s="246"/>
      <c r="Q4429" s="246"/>
      <c r="R4429" s="246"/>
      <c r="S4429" s="246"/>
      <c r="T4429" s="246"/>
      <c r="U4429" s="246"/>
      <c r="V4429" s="246"/>
      <c r="W4429" s="246"/>
      <c r="X4429" s="246"/>
      <c r="Y4429" s="246"/>
      <c r="Z4429" s="246"/>
      <c r="AA4429" s="246"/>
      <c r="AB4429" s="246"/>
      <c r="AC4429" s="246"/>
      <c r="AD4429" s="246"/>
      <c r="AE4429" s="246"/>
      <c r="AF4429" s="246"/>
      <c r="AG4429" s="246"/>
      <c r="AH4429" s="246"/>
      <c r="AI4429" s="246"/>
      <c r="AJ4429" s="246"/>
      <c r="AK4429" s="246"/>
      <c r="AL4429" s="246"/>
    </row>
    <row r="4430" spans="3:38" s="47" customFormat="1" ht="38.25" customHeight="1" x14ac:dyDescent="0.25">
      <c r="C4430" s="243"/>
      <c r="H4430" s="243"/>
      <c r="L4430" s="282"/>
      <c r="M4430" s="243"/>
      <c r="O4430" s="243"/>
      <c r="P4430" s="246"/>
      <c r="Q4430" s="246"/>
      <c r="R4430" s="246"/>
      <c r="S4430" s="246"/>
      <c r="T4430" s="246"/>
      <c r="U4430" s="246"/>
      <c r="V4430" s="246"/>
      <c r="W4430" s="246"/>
      <c r="X4430" s="246"/>
      <c r="Y4430" s="246"/>
      <c r="Z4430" s="246"/>
      <c r="AA4430" s="246"/>
      <c r="AB4430" s="246"/>
      <c r="AC4430" s="246"/>
      <c r="AD4430" s="246"/>
      <c r="AE4430" s="246"/>
      <c r="AF4430" s="246"/>
      <c r="AG4430" s="246"/>
      <c r="AH4430" s="246"/>
      <c r="AI4430" s="246"/>
      <c r="AJ4430" s="246"/>
      <c r="AK4430" s="246"/>
      <c r="AL4430" s="246"/>
    </row>
    <row r="4431" spans="3:38" s="47" customFormat="1" ht="38.25" customHeight="1" x14ac:dyDescent="0.25">
      <c r="C4431" s="243"/>
      <c r="H4431" s="243"/>
      <c r="L4431" s="282"/>
      <c r="M4431" s="243"/>
      <c r="O4431" s="243"/>
      <c r="P4431" s="246"/>
      <c r="Q4431" s="246"/>
      <c r="R4431" s="246"/>
      <c r="S4431" s="246"/>
      <c r="T4431" s="246"/>
      <c r="U4431" s="246"/>
      <c r="V4431" s="246"/>
      <c r="W4431" s="246"/>
      <c r="X4431" s="246"/>
      <c r="Y4431" s="246"/>
      <c r="Z4431" s="246"/>
      <c r="AA4431" s="246"/>
      <c r="AB4431" s="246"/>
      <c r="AC4431" s="246"/>
      <c r="AD4431" s="246"/>
      <c r="AE4431" s="246"/>
      <c r="AF4431" s="246"/>
      <c r="AG4431" s="246"/>
      <c r="AH4431" s="246"/>
      <c r="AI4431" s="246"/>
      <c r="AJ4431" s="246"/>
      <c r="AK4431" s="246"/>
      <c r="AL4431" s="246"/>
    </row>
    <row r="4432" spans="3:38" s="47" customFormat="1" ht="38.25" customHeight="1" x14ac:dyDescent="0.25">
      <c r="C4432" s="243"/>
      <c r="H4432" s="243"/>
      <c r="L4432" s="282"/>
      <c r="M4432" s="243"/>
      <c r="O4432" s="243"/>
      <c r="P4432" s="246"/>
      <c r="Q4432" s="246"/>
      <c r="R4432" s="246"/>
      <c r="S4432" s="246"/>
      <c r="T4432" s="246"/>
      <c r="U4432" s="246"/>
      <c r="V4432" s="246"/>
      <c r="W4432" s="246"/>
      <c r="X4432" s="246"/>
      <c r="Y4432" s="246"/>
      <c r="Z4432" s="246"/>
      <c r="AA4432" s="246"/>
      <c r="AB4432" s="246"/>
      <c r="AC4432" s="246"/>
      <c r="AD4432" s="246"/>
      <c r="AE4432" s="246"/>
      <c r="AF4432" s="246"/>
      <c r="AG4432" s="246"/>
      <c r="AH4432" s="246"/>
      <c r="AI4432" s="246"/>
      <c r="AJ4432" s="246"/>
      <c r="AK4432" s="246"/>
      <c r="AL4432" s="246"/>
    </row>
    <row r="4433" spans="3:38" s="47" customFormat="1" ht="38.25" customHeight="1" x14ac:dyDescent="0.25">
      <c r="C4433" s="243"/>
      <c r="H4433" s="243"/>
      <c r="L4433" s="282"/>
      <c r="M4433" s="243"/>
      <c r="O4433" s="243"/>
      <c r="P4433" s="246"/>
      <c r="Q4433" s="246"/>
      <c r="R4433" s="246"/>
      <c r="S4433" s="246"/>
      <c r="T4433" s="246"/>
      <c r="U4433" s="246"/>
      <c r="V4433" s="246"/>
      <c r="W4433" s="246"/>
      <c r="X4433" s="246"/>
      <c r="Y4433" s="246"/>
      <c r="Z4433" s="246"/>
      <c r="AA4433" s="246"/>
      <c r="AB4433" s="246"/>
      <c r="AC4433" s="246"/>
      <c r="AD4433" s="246"/>
      <c r="AE4433" s="246"/>
      <c r="AF4433" s="246"/>
      <c r="AG4433" s="246"/>
      <c r="AH4433" s="246"/>
      <c r="AI4433" s="246"/>
      <c r="AJ4433" s="246"/>
      <c r="AK4433" s="246"/>
      <c r="AL4433" s="246"/>
    </row>
    <row r="4434" spans="3:38" s="47" customFormat="1" ht="38.25" customHeight="1" x14ac:dyDescent="0.25">
      <c r="C4434" s="243"/>
      <c r="H4434" s="243"/>
      <c r="L4434" s="282"/>
      <c r="M4434" s="243"/>
      <c r="O4434" s="243"/>
      <c r="P4434" s="246"/>
      <c r="Q4434" s="246"/>
      <c r="R4434" s="246"/>
      <c r="S4434" s="246"/>
      <c r="T4434" s="246"/>
      <c r="U4434" s="246"/>
      <c r="V4434" s="246"/>
      <c r="W4434" s="246"/>
      <c r="X4434" s="246"/>
      <c r="Y4434" s="246"/>
      <c r="Z4434" s="246"/>
      <c r="AA4434" s="246"/>
      <c r="AB4434" s="246"/>
      <c r="AC4434" s="246"/>
      <c r="AD4434" s="246"/>
      <c r="AE4434" s="246"/>
      <c r="AF4434" s="246"/>
      <c r="AG4434" s="246"/>
      <c r="AH4434" s="246"/>
      <c r="AI4434" s="246"/>
      <c r="AJ4434" s="246"/>
      <c r="AK4434" s="246"/>
      <c r="AL4434" s="246"/>
    </row>
    <row r="4435" spans="3:38" s="47" customFormat="1" ht="38.25" customHeight="1" x14ac:dyDescent="0.25">
      <c r="C4435" s="243"/>
      <c r="H4435" s="243"/>
      <c r="L4435" s="282"/>
      <c r="M4435" s="243"/>
      <c r="O4435" s="243"/>
      <c r="P4435" s="246"/>
      <c r="Q4435" s="246"/>
      <c r="R4435" s="246"/>
      <c r="S4435" s="246"/>
      <c r="T4435" s="246"/>
      <c r="U4435" s="246"/>
      <c r="V4435" s="246"/>
      <c r="W4435" s="246"/>
      <c r="X4435" s="246"/>
      <c r="Y4435" s="246"/>
      <c r="Z4435" s="246"/>
      <c r="AA4435" s="246"/>
      <c r="AB4435" s="246"/>
      <c r="AC4435" s="246"/>
      <c r="AD4435" s="246"/>
      <c r="AE4435" s="246"/>
      <c r="AF4435" s="246"/>
      <c r="AG4435" s="246"/>
      <c r="AH4435" s="246"/>
      <c r="AI4435" s="246"/>
      <c r="AJ4435" s="246"/>
      <c r="AK4435" s="246"/>
      <c r="AL4435" s="246"/>
    </row>
    <row r="4436" spans="3:38" s="47" customFormat="1" ht="38.25" customHeight="1" x14ac:dyDescent="0.25">
      <c r="C4436" s="243"/>
      <c r="H4436" s="243"/>
      <c r="L4436" s="282"/>
      <c r="M4436" s="243"/>
      <c r="O4436" s="243"/>
      <c r="P4436" s="246"/>
      <c r="Q4436" s="246"/>
      <c r="R4436" s="246"/>
      <c r="S4436" s="246"/>
      <c r="T4436" s="246"/>
      <c r="U4436" s="246"/>
      <c r="V4436" s="246"/>
      <c r="W4436" s="246"/>
      <c r="X4436" s="246"/>
      <c r="Y4436" s="246"/>
      <c r="Z4436" s="246"/>
      <c r="AA4436" s="246"/>
      <c r="AB4436" s="246"/>
      <c r="AC4436" s="246"/>
      <c r="AD4436" s="246"/>
      <c r="AE4436" s="246"/>
      <c r="AF4436" s="246"/>
      <c r="AG4436" s="246"/>
      <c r="AH4436" s="246"/>
      <c r="AI4436" s="246"/>
      <c r="AJ4436" s="246"/>
      <c r="AK4436" s="246"/>
      <c r="AL4436" s="246"/>
    </row>
    <row r="4437" spans="3:38" s="47" customFormat="1" ht="38.25" customHeight="1" x14ac:dyDescent="0.25">
      <c r="C4437" s="243"/>
      <c r="H4437" s="243"/>
      <c r="L4437" s="282"/>
      <c r="M4437" s="243"/>
      <c r="O4437" s="243"/>
      <c r="P4437" s="246"/>
      <c r="Q4437" s="246"/>
      <c r="R4437" s="246"/>
      <c r="S4437" s="246"/>
      <c r="T4437" s="246"/>
      <c r="U4437" s="246"/>
      <c r="V4437" s="246"/>
      <c r="W4437" s="246"/>
      <c r="X4437" s="246"/>
      <c r="Y4437" s="246"/>
      <c r="Z4437" s="246"/>
      <c r="AA4437" s="246"/>
      <c r="AB4437" s="246"/>
      <c r="AC4437" s="246"/>
      <c r="AD4437" s="246"/>
      <c r="AE4437" s="246"/>
      <c r="AF4437" s="246"/>
      <c r="AG4437" s="246"/>
      <c r="AH4437" s="246"/>
      <c r="AI4437" s="246"/>
      <c r="AJ4437" s="246"/>
      <c r="AK4437" s="246"/>
      <c r="AL4437" s="246"/>
    </row>
    <row r="4438" spans="3:38" s="47" customFormat="1" ht="38.25" customHeight="1" x14ac:dyDescent="0.25">
      <c r="C4438" s="243"/>
      <c r="H4438" s="243"/>
      <c r="L4438" s="282"/>
      <c r="M4438" s="243"/>
      <c r="O4438" s="243"/>
      <c r="P4438" s="246"/>
      <c r="Q4438" s="246"/>
      <c r="R4438" s="246"/>
      <c r="S4438" s="246"/>
      <c r="T4438" s="246"/>
      <c r="U4438" s="246"/>
      <c r="V4438" s="246"/>
      <c r="W4438" s="246"/>
      <c r="X4438" s="246"/>
      <c r="Y4438" s="246"/>
      <c r="Z4438" s="246"/>
      <c r="AA4438" s="246"/>
      <c r="AB4438" s="246"/>
      <c r="AC4438" s="246"/>
      <c r="AD4438" s="246"/>
      <c r="AE4438" s="246"/>
      <c r="AF4438" s="246"/>
      <c r="AG4438" s="246"/>
      <c r="AH4438" s="246"/>
      <c r="AI4438" s="246"/>
      <c r="AJ4438" s="246"/>
      <c r="AK4438" s="246"/>
      <c r="AL4438" s="246"/>
    </row>
    <row r="4439" spans="3:38" s="47" customFormat="1" ht="38.25" customHeight="1" x14ac:dyDescent="0.25">
      <c r="C4439" s="243"/>
      <c r="H4439" s="243"/>
      <c r="L4439" s="282"/>
      <c r="M4439" s="243"/>
      <c r="O4439" s="243"/>
      <c r="P4439" s="246"/>
      <c r="Q4439" s="246"/>
      <c r="R4439" s="246"/>
      <c r="S4439" s="246"/>
      <c r="T4439" s="246"/>
      <c r="U4439" s="246"/>
      <c r="V4439" s="246"/>
      <c r="W4439" s="246"/>
      <c r="X4439" s="246"/>
      <c r="Y4439" s="246"/>
      <c r="Z4439" s="246"/>
      <c r="AA4439" s="246"/>
      <c r="AB4439" s="246"/>
      <c r="AC4439" s="246"/>
      <c r="AD4439" s="246"/>
      <c r="AE4439" s="246"/>
      <c r="AF4439" s="246"/>
      <c r="AG4439" s="246"/>
      <c r="AH4439" s="246"/>
      <c r="AI4439" s="246"/>
      <c r="AJ4439" s="246"/>
      <c r="AK4439" s="246"/>
      <c r="AL4439" s="246"/>
    </row>
    <row r="4440" spans="3:38" s="47" customFormat="1" ht="38.25" customHeight="1" x14ac:dyDescent="0.25">
      <c r="C4440" s="243"/>
      <c r="H4440" s="243"/>
      <c r="L4440" s="282"/>
      <c r="M4440" s="243"/>
      <c r="O4440" s="243"/>
      <c r="P4440" s="246"/>
      <c r="Q4440" s="246"/>
      <c r="R4440" s="246"/>
      <c r="S4440" s="246"/>
      <c r="T4440" s="246"/>
      <c r="U4440" s="246"/>
      <c r="V4440" s="246"/>
      <c r="W4440" s="246"/>
      <c r="X4440" s="246"/>
      <c r="Y4440" s="246"/>
      <c r="Z4440" s="246"/>
      <c r="AA4440" s="246"/>
      <c r="AB4440" s="246"/>
      <c r="AC4440" s="246"/>
      <c r="AD4440" s="246"/>
      <c r="AE4440" s="246"/>
      <c r="AF4440" s="246"/>
      <c r="AG4440" s="246"/>
      <c r="AH4440" s="246"/>
      <c r="AI4440" s="246"/>
      <c r="AJ4440" s="246"/>
      <c r="AK4440" s="246"/>
      <c r="AL4440" s="246"/>
    </row>
    <row r="4441" spans="3:38" s="47" customFormat="1" ht="38.25" customHeight="1" x14ac:dyDescent="0.25">
      <c r="C4441" s="243"/>
      <c r="H4441" s="243"/>
      <c r="L4441" s="282"/>
      <c r="M4441" s="243"/>
      <c r="O4441" s="243"/>
      <c r="P4441" s="246"/>
      <c r="Q4441" s="246"/>
      <c r="R4441" s="246"/>
      <c r="S4441" s="246"/>
      <c r="T4441" s="246"/>
      <c r="U4441" s="246"/>
      <c r="V4441" s="246"/>
      <c r="W4441" s="246"/>
      <c r="X4441" s="246"/>
      <c r="Y4441" s="246"/>
      <c r="Z4441" s="246"/>
      <c r="AA4441" s="246"/>
      <c r="AB4441" s="246"/>
      <c r="AC4441" s="246"/>
      <c r="AD4441" s="246"/>
      <c r="AE4441" s="246"/>
      <c r="AF4441" s="246"/>
      <c r="AG4441" s="246"/>
      <c r="AH4441" s="246"/>
      <c r="AI4441" s="246"/>
      <c r="AJ4441" s="246"/>
      <c r="AK4441" s="246"/>
      <c r="AL4441" s="246"/>
    </row>
    <row r="4442" spans="3:38" s="47" customFormat="1" ht="38.25" customHeight="1" x14ac:dyDescent="0.25">
      <c r="C4442" s="243"/>
      <c r="H4442" s="243"/>
      <c r="L4442" s="282"/>
      <c r="M4442" s="243"/>
      <c r="O4442" s="243"/>
      <c r="P4442" s="246"/>
      <c r="Q4442" s="246"/>
      <c r="R4442" s="246"/>
      <c r="S4442" s="246"/>
      <c r="T4442" s="246"/>
      <c r="U4442" s="246"/>
      <c r="V4442" s="246"/>
      <c r="W4442" s="246"/>
      <c r="X4442" s="246"/>
      <c r="Y4442" s="246"/>
      <c r="Z4442" s="246"/>
      <c r="AA4442" s="246"/>
      <c r="AB4442" s="246"/>
      <c r="AC4442" s="246"/>
      <c r="AD4442" s="246"/>
      <c r="AE4442" s="246"/>
      <c r="AF4442" s="246"/>
      <c r="AG4442" s="246"/>
      <c r="AH4442" s="246"/>
      <c r="AI4442" s="246"/>
      <c r="AJ4442" s="246"/>
      <c r="AK4442" s="246"/>
      <c r="AL4442" s="246"/>
    </row>
    <row r="4443" spans="3:38" s="47" customFormat="1" ht="38.25" customHeight="1" x14ac:dyDescent="0.25">
      <c r="C4443" s="243"/>
      <c r="H4443" s="243"/>
      <c r="L4443" s="282"/>
      <c r="M4443" s="243"/>
      <c r="O4443" s="243"/>
      <c r="P4443" s="246"/>
      <c r="Q4443" s="246"/>
      <c r="R4443" s="246"/>
      <c r="S4443" s="246"/>
      <c r="T4443" s="246"/>
      <c r="U4443" s="246"/>
      <c r="V4443" s="246"/>
      <c r="W4443" s="246"/>
      <c r="X4443" s="246"/>
      <c r="Y4443" s="246"/>
      <c r="Z4443" s="246"/>
      <c r="AA4443" s="246"/>
      <c r="AB4443" s="246"/>
      <c r="AC4443" s="246"/>
      <c r="AD4443" s="246"/>
      <c r="AE4443" s="246"/>
      <c r="AF4443" s="246"/>
      <c r="AG4443" s="246"/>
      <c r="AH4443" s="246"/>
      <c r="AI4443" s="246"/>
      <c r="AJ4443" s="246"/>
      <c r="AK4443" s="246"/>
      <c r="AL4443" s="246"/>
    </row>
    <row r="4444" spans="3:38" s="47" customFormat="1" ht="38.25" customHeight="1" x14ac:dyDescent="0.25">
      <c r="C4444" s="243"/>
      <c r="H4444" s="243"/>
      <c r="L4444" s="282"/>
      <c r="M4444" s="243"/>
      <c r="O4444" s="243"/>
      <c r="P4444" s="246"/>
      <c r="Q4444" s="246"/>
      <c r="R4444" s="246"/>
      <c r="S4444" s="246"/>
      <c r="T4444" s="246"/>
      <c r="U4444" s="246"/>
      <c r="V4444" s="246"/>
      <c r="W4444" s="246"/>
      <c r="X4444" s="246"/>
      <c r="Y4444" s="246"/>
      <c r="Z4444" s="246"/>
      <c r="AA4444" s="246"/>
      <c r="AB4444" s="246"/>
      <c r="AC4444" s="246"/>
      <c r="AD4444" s="246"/>
      <c r="AE4444" s="246"/>
      <c r="AF4444" s="246"/>
      <c r="AG4444" s="246"/>
      <c r="AH4444" s="246"/>
      <c r="AI4444" s="246"/>
      <c r="AJ4444" s="246"/>
      <c r="AK4444" s="246"/>
      <c r="AL4444" s="246"/>
    </row>
    <row r="4445" spans="3:38" s="47" customFormat="1" ht="38.25" customHeight="1" x14ac:dyDescent="0.25">
      <c r="C4445" s="243"/>
      <c r="H4445" s="243"/>
      <c r="L4445" s="282"/>
      <c r="M4445" s="243"/>
      <c r="O4445" s="243"/>
      <c r="P4445" s="246"/>
      <c r="Q4445" s="246"/>
      <c r="R4445" s="246"/>
      <c r="S4445" s="246"/>
      <c r="T4445" s="246"/>
      <c r="U4445" s="246"/>
      <c r="V4445" s="246"/>
      <c r="W4445" s="246"/>
      <c r="X4445" s="246"/>
      <c r="Y4445" s="246"/>
      <c r="Z4445" s="246"/>
      <c r="AA4445" s="246"/>
      <c r="AB4445" s="246"/>
      <c r="AC4445" s="246"/>
      <c r="AD4445" s="246"/>
      <c r="AE4445" s="246"/>
      <c r="AF4445" s="246"/>
      <c r="AG4445" s="246"/>
      <c r="AH4445" s="246"/>
      <c r="AI4445" s="246"/>
      <c r="AJ4445" s="246"/>
      <c r="AK4445" s="246"/>
      <c r="AL4445" s="246"/>
    </row>
    <row r="4446" spans="3:38" s="47" customFormat="1" ht="38.25" customHeight="1" x14ac:dyDescent="0.25">
      <c r="C4446" s="243"/>
      <c r="H4446" s="243"/>
      <c r="L4446" s="282"/>
      <c r="M4446" s="243"/>
      <c r="O4446" s="243"/>
      <c r="P4446" s="246"/>
      <c r="Q4446" s="246"/>
      <c r="R4446" s="246"/>
      <c r="S4446" s="246"/>
      <c r="T4446" s="246"/>
      <c r="U4446" s="246"/>
      <c r="V4446" s="246"/>
      <c r="W4446" s="246"/>
      <c r="X4446" s="246"/>
      <c r="Y4446" s="246"/>
      <c r="Z4446" s="246"/>
      <c r="AA4446" s="246"/>
      <c r="AB4446" s="246"/>
      <c r="AC4446" s="246"/>
      <c r="AD4446" s="246"/>
      <c r="AE4446" s="246"/>
      <c r="AF4446" s="246"/>
      <c r="AG4446" s="246"/>
      <c r="AH4446" s="246"/>
      <c r="AI4446" s="246"/>
      <c r="AJ4446" s="246"/>
      <c r="AK4446" s="246"/>
      <c r="AL4446" s="246"/>
    </row>
    <row r="4447" spans="3:38" s="47" customFormat="1" ht="38.25" customHeight="1" x14ac:dyDescent="0.25">
      <c r="C4447" s="243"/>
      <c r="H4447" s="243"/>
      <c r="L4447" s="282"/>
      <c r="M4447" s="243"/>
      <c r="O4447" s="243"/>
      <c r="P4447" s="246"/>
      <c r="Q4447" s="246"/>
      <c r="R4447" s="246"/>
      <c r="S4447" s="246"/>
      <c r="T4447" s="246"/>
      <c r="U4447" s="246"/>
      <c r="V4447" s="246"/>
      <c r="W4447" s="246"/>
      <c r="X4447" s="246"/>
      <c r="Y4447" s="246"/>
      <c r="Z4447" s="246"/>
      <c r="AA4447" s="246"/>
      <c r="AB4447" s="246"/>
      <c r="AC4447" s="246"/>
      <c r="AD4447" s="246"/>
      <c r="AE4447" s="246"/>
      <c r="AF4447" s="246"/>
      <c r="AG4447" s="246"/>
      <c r="AH4447" s="246"/>
      <c r="AI4447" s="246"/>
      <c r="AJ4447" s="246"/>
      <c r="AK4447" s="246"/>
      <c r="AL4447" s="246"/>
    </row>
    <row r="4448" spans="3:38" s="47" customFormat="1" ht="38.25" customHeight="1" x14ac:dyDescent="0.25">
      <c r="C4448" s="243"/>
      <c r="H4448" s="243"/>
      <c r="L4448" s="282"/>
      <c r="M4448" s="243"/>
      <c r="O4448" s="243"/>
      <c r="P4448" s="246"/>
      <c r="Q4448" s="246"/>
      <c r="R4448" s="246"/>
      <c r="S4448" s="246"/>
      <c r="T4448" s="246"/>
      <c r="U4448" s="246"/>
      <c r="V4448" s="246"/>
      <c r="W4448" s="246"/>
      <c r="X4448" s="246"/>
      <c r="Y4448" s="246"/>
      <c r="Z4448" s="246"/>
      <c r="AA4448" s="246"/>
      <c r="AB4448" s="246"/>
      <c r="AC4448" s="246"/>
      <c r="AD4448" s="246"/>
      <c r="AE4448" s="246"/>
      <c r="AF4448" s="246"/>
      <c r="AG4448" s="246"/>
      <c r="AH4448" s="246"/>
      <c r="AI4448" s="246"/>
      <c r="AJ4448" s="246"/>
      <c r="AK4448" s="246"/>
      <c r="AL4448" s="246"/>
    </row>
    <row r="4449" spans="3:38" s="47" customFormat="1" ht="38.25" customHeight="1" x14ac:dyDescent="0.25">
      <c r="C4449" s="243"/>
      <c r="H4449" s="243"/>
      <c r="L4449" s="282"/>
      <c r="M4449" s="243"/>
      <c r="O4449" s="243"/>
      <c r="P4449" s="246"/>
      <c r="Q4449" s="246"/>
      <c r="R4449" s="246"/>
      <c r="S4449" s="246"/>
      <c r="T4449" s="246"/>
      <c r="U4449" s="246"/>
      <c r="V4449" s="246"/>
      <c r="W4449" s="246"/>
      <c r="X4449" s="246"/>
      <c r="Y4449" s="246"/>
      <c r="Z4449" s="246"/>
      <c r="AA4449" s="246"/>
      <c r="AB4449" s="246"/>
      <c r="AC4449" s="246"/>
      <c r="AD4449" s="246"/>
      <c r="AE4449" s="246"/>
      <c r="AF4449" s="246"/>
      <c r="AG4449" s="246"/>
      <c r="AH4449" s="246"/>
      <c r="AI4449" s="246"/>
      <c r="AJ4449" s="246"/>
      <c r="AK4449" s="246"/>
      <c r="AL4449" s="246"/>
    </row>
    <row r="4450" spans="3:38" s="47" customFormat="1" ht="38.25" customHeight="1" x14ac:dyDescent="0.25">
      <c r="C4450" s="243"/>
      <c r="H4450" s="243"/>
      <c r="L4450" s="282"/>
      <c r="M4450" s="243"/>
      <c r="O4450" s="243"/>
      <c r="P4450" s="246"/>
      <c r="Q4450" s="246"/>
      <c r="R4450" s="246"/>
      <c r="S4450" s="246"/>
      <c r="T4450" s="246"/>
      <c r="U4450" s="246"/>
      <c r="V4450" s="246"/>
      <c r="W4450" s="246"/>
      <c r="X4450" s="246"/>
      <c r="Y4450" s="246"/>
      <c r="Z4450" s="246"/>
      <c r="AA4450" s="246"/>
      <c r="AB4450" s="246"/>
      <c r="AC4450" s="246"/>
      <c r="AD4450" s="246"/>
      <c r="AE4450" s="246"/>
      <c r="AF4450" s="246"/>
      <c r="AG4450" s="246"/>
      <c r="AH4450" s="246"/>
      <c r="AI4450" s="246"/>
      <c r="AJ4450" s="246"/>
      <c r="AK4450" s="246"/>
      <c r="AL4450" s="246"/>
    </row>
    <row r="4451" spans="3:38" s="47" customFormat="1" ht="38.25" customHeight="1" x14ac:dyDescent="0.25">
      <c r="C4451" s="243"/>
      <c r="H4451" s="243"/>
      <c r="L4451" s="282"/>
      <c r="M4451" s="243"/>
      <c r="O4451" s="243"/>
      <c r="P4451" s="246"/>
      <c r="Q4451" s="246"/>
      <c r="R4451" s="246"/>
      <c r="S4451" s="246"/>
      <c r="T4451" s="246"/>
      <c r="U4451" s="246"/>
      <c r="V4451" s="246"/>
      <c r="W4451" s="246"/>
      <c r="X4451" s="246"/>
      <c r="Y4451" s="246"/>
      <c r="Z4451" s="246"/>
      <c r="AA4451" s="246"/>
      <c r="AB4451" s="246"/>
      <c r="AC4451" s="246"/>
      <c r="AD4451" s="246"/>
      <c r="AE4451" s="246"/>
      <c r="AF4451" s="246"/>
      <c r="AG4451" s="246"/>
      <c r="AH4451" s="246"/>
      <c r="AI4451" s="246"/>
      <c r="AJ4451" s="246"/>
      <c r="AK4451" s="246"/>
      <c r="AL4451" s="246"/>
    </row>
    <row r="4452" spans="3:38" s="47" customFormat="1" ht="38.25" customHeight="1" x14ac:dyDescent="0.25">
      <c r="C4452" s="243"/>
      <c r="H4452" s="243"/>
      <c r="L4452" s="282"/>
      <c r="M4452" s="243"/>
      <c r="O4452" s="243"/>
      <c r="P4452" s="246"/>
      <c r="Q4452" s="246"/>
      <c r="R4452" s="246"/>
      <c r="S4452" s="246"/>
      <c r="T4452" s="246"/>
      <c r="U4452" s="246"/>
      <c r="V4452" s="246"/>
      <c r="W4452" s="246"/>
      <c r="X4452" s="246"/>
      <c r="Y4452" s="246"/>
      <c r="Z4452" s="246"/>
      <c r="AA4452" s="246"/>
      <c r="AB4452" s="246"/>
      <c r="AC4452" s="246"/>
      <c r="AD4452" s="246"/>
      <c r="AE4452" s="246"/>
      <c r="AF4452" s="246"/>
      <c r="AG4452" s="246"/>
      <c r="AH4452" s="246"/>
      <c r="AI4452" s="246"/>
      <c r="AJ4452" s="246"/>
      <c r="AK4452" s="246"/>
      <c r="AL4452" s="246"/>
    </row>
    <row r="4453" spans="3:38" s="47" customFormat="1" ht="38.25" customHeight="1" x14ac:dyDescent="0.25">
      <c r="C4453" s="243"/>
      <c r="H4453" s="243"/>
      <c r="L4453" s="282"/>
      <c r="M4453" s="243"/>
      <c r="O4453" s="243"/>
      <c r="P4453" s="246"/>
      <c r="Q4453" s="246"/>
      <c r="R4453" s="246"/>
      <c r="S4453" s="246"/>
      <c r="T4453" s="246"/>
      <c r="U4453" s="246"/>
      <c r="V4453" s="246"/>
      <c r="W4453" s="246"/>
      <c r="X4453" s="246"/>
      <c r="Y4453" s="246"/>
      <c r="Z4453" s="246"/>
      <c r="AA4453" s="246"/>
      <c r="AB4453" s="246"/>
      <c r="AC4453" s="246"/>
      <c r="AD4453" s="246"/>
      <c r="AE4453" s="246"/>
      <c r="AF4453" s="246"/>
      <c r="AG4453" s="246"/>
      <c r="AH4453" s="246"/>
      <c r="AI4453" s="246"/>
      <c r="AJ4453" s="246"/>
      <c r="AK4453" s="246"/>
      <c r="AL4453" s="246"/>
    </row>
    <row r="4454" spans="3:38" s="47" customFormat="1" ht="38.25" customHeight="1" x14ac:dyDescent="0.25">
      <c r="C4454" s="243"/>
      <c r="H4454" s="243"/>
      <c r="L4454" s="282"/>
      <c r="M4454" s="243"/>
      <c r="O4454" s="243"/>
      <c r="P4454" s="246"/>
      <c r="Q4454" s="246"/>
      <c r="R4454" s="246"/>
      <c r="S4454" s="246"/>
      <c r="T4454" s="246"/>
      <c r="U4454" s="246"/>
      <c r="V4454" s="246"/>
      <c r="W4454" s="246"/>
      <c r="X4454" s="246"/>
      <c r="Y4454" s="246"/>
      <c r="Z4454" s="246"/>
      <c r="AA4454" s="246"/>
      <c r="AB4454" s="246"/>
      <c r="AC4454" s="246"/>
      <c r="AD4454" s="246"/>
      <c r="AE4454" s="246"/>
      <c r="AF4454" s="246"/>
      <c r="AG4454" s="246"/>
      <c r="AH4454" s="246"/>
      <c r="AI4454" s="246"/>
      <c r="AJ4454" s="246"/>
      <c r="AK4454" s="246"/>
      <c r="AL4454" s="246"/>
    </row>
    <row r="4455" spans="3:38" s="47" customFormat="1" ht="38.25" customHeight="1" x14ac:dyDescent="0.25">
      <c r="C4455" s="243"/>
      <c r="H4455" s="243"/>
      <c r="L4455" s="282"/>
      <c r="M4455" s="243"/>
      <c r="O4455" s="243"/>
      <c r="P4455" s="246"/>
      <c r="Q4455" s="246"/>
      <c r="R4455" s="246"/>
      <c r="S4455" s="246"/>
      <c r="T4455" s="246"/>
      <c r="U4455" s="246"/>
      <c r="V4455" s="246"/>
      <c r="W4455" s="246"/>
      <c r="X4455" s="246"/>
      <c r="Y4455" s="246"/>
      <c r="Z4455" s="246"/>
      <c r="AA4455" s="246"/>
      <c r="AB4455" s="246"/>
      <c r="AC4455" s="246"/>
      <c r="AD4455" s="246"/>
      <c r="AE4455" s="246"/>
      <c r="AF4455" s="246"/>
      <c r="AG4455" s="246"/>
      <c r="AH4455" s="246"/>
      <c r="AI4455" s="246"/>
      <c r="AJ4455" s="246"/>
      <c r="AK4455" s="246"/>
      <c r="AL4455" s="246"/>
    </row>
    <row r="4456" spans="3:38" s="47" customFormat="1" ht="38.25" customHeight="1" x14ac:dyDescent="0.25">
      <c r="C4456" s="243"/>
      <c r="H4456" s="243"/>
      <c r="L4456" s="282"/>
      <c r="M4456" s="243"/>
      <c r="O4456" s="243"/>
      <c r="P4456" s="246"/>
      <c r="Q4456" s="246"/>
      <c r="R4456" s="246"/>
      <c r="S4456" s="246"/>
      <c r="T4456" s="246"/>
      <c r="U4456" s="246"/>
      <c r="V4456" s="246"/>
      <c r="W4456" s="246"/>
      <c r="X4456" s="246"/>
      <c r="Y4456" s="246"/>
      <c r="Z4456" s="246"/>
      <c r="AA4456" s="246"/>
      <c r="AB4456" s="246"/>
      <c r="AC4456" s="246"/>
      <c r="AD4456" s="246"/>
      <c r="AE4456" s="246"/>
      <c r="AF4456" s="246"/>
      <c r="AG4456" s="246"/>
      <c r="AH4456" s="246"/>
      <c r="AI4456" s="246"/>
      <c r="AJ4456" s="246"/>
      <c r="AK4456" s="246"/>
      <c r="AL4456" s="246"/>
    </row>
    <row r="4457" spans="3:38" s="47" customFormat="1" ht="38.25" customHeight="1" x14ac:dyDescent="0.25">
      <c r="C4457" s="243"/>
      <c r="H4457" s="243"/>
      <c r="L4457" s="282"/>
      <c r="M4457" s="243"/>
      <c r="O4457" s="243"/>
      <c r="P4457" s="246"/>
      <c r="Q4457" s="246"/>
      <c r="R4457" s="246"/>
      <c r="S4457" s="246"/>
      <c r="T4457" s="246"/>
      <c r="U4457" s="246"/>
      <c r="V4457" s="246"/>
      <c r="W4457" s="246"/>
      <c r="X4457" s="246"/>
      <c r="Y4457" s="246"/>
      <c r="Z4457" s="246"/>
      <c r="AA4457" s="246"/>
      <c r="AB4457" s="246"/>
      <c r="AC4457" s="246"/>
      <c r="AD4457" s="246"/>
      <c r="AE4457" s="246"/>
      <c r="AF4457" s="246"/>
      <c r="AG4457" s="246"/>
      <c r="AH4457" s="246"/>
      <c r="AI4457" s="246"/>
      <c r="AJ4457" s="246"/>
      <c r="AK4457" s="246"/>
      <c r="AL4457" s="246"/>
    </row>
    <row r="4458" spans="3:38" s="47" customFormat="1" ht="38.25" customHeight="1" x14ac:dyDescent="0.25">
      <c r="C4458" s="243"/>
      <c r="H4458" s="243"/>
      <c r="L4458" s="282"/>
      <c r="M4458" s="243"/>
      <c r="O4458" s="243"/>
      <c r="P4458" s="246"/>
      <c r="Q4458" s="246"/>
      <c r="R4458" s="246"/>
      <c r="S4458" s="246"/>
      <c r="T4458" s="246"/>
      <c r="U4458" s="246"/>
      <c r="V4458" s="246"/>
      <c r="W4458" s="246"/>
      <c r="X4458" s="246"/>
      <c r="Y4458" s="246"/>
      <c r="Z4458" s="246"/>
      <c r="AA4458" s="246"/>
      <c r="AB4458" s="246"/>
      <c r="AC4458" s="246"/>
      <c r="AD4458" s="246"/>
      <c r="AE4458" s="246"/>
      <c r="AF4458" s="246"/>
      <c r="AG4458" s="246"/>
      <c r="AH4458" s="246"/>
      <c r="AI4458" s="246"/>
      <c r="AJ4458" s="246"/>
      <c r="AK4458" s="246"/>
      <c r="AL4458" s="246"/>
    </row>
    <row r="4459" spans="3:38" s="47" customFormat="1" ht="38.25" customHeight="1" x14ac:dyDescent="0.25">
      <c r="C4459" s="243"/>
      <c r="H4459" s="243"/>
      <c r="L4459" s="282"/>
      <c r="M4459" s="243"/>
      <c r="O4459" s="243"/>
      <c r="P4459" s="246"/>
      <c r="Q4459" s="246"/>
      <c r="R4459" s="246"/>
      <c r="S4459" s="246"/>
      <c r="T4459" s="246"/>
      <c r="U4459" s="246"/>
      <c r="V4459" s="246"/>
      <c r="W4459" s="246"/>
      <c r="X4459" s="246"/>
      <c r="Y4459" s="246"/>
      <c r="Z4459" s="246"/>
      <c r="AA4459" s="246"/>
      <c r="AB4459" s="246"/>
      <c r="AC4459" s="246"/>
      <c r="AD4459" s="246"/>
      <c r="AE4459" s="246"/>
      <c r="AF4459" s="246"/>
      <c r="AG4459" s="246"/>
      <c r="AH4459" s="246"/>
      <c r="AI4459" s="246"/>
      <c r="AJ4459" s="246"/>
      <c r="AK4459" s="246"/>
      <c r="AL4459" s="246"/>
    </row>
    <row r="4460" spans="3:38" s="47" customFormat="1" ht="38.25" customHeight="1" x14ac:dyDescent="0.25">
      <c r="C4460" s="243"/>
      <c r="H4460" s="243"/>
      <c r="L4460" s="282"/>
      <c r="M4460" s="243"/>
      <c r="O4460" s="243"/>
      <c r="P4460" s="246"/>
      <c r="Q4460" s="246"/>
      <c r="R4460" s="246"/>
      <c r="S4460" s="246"/>
      <c r="T4460" s="246"/>
      <c r="U4460" s="246"/>
      <c r="V4460" s="246"/>
      <c r="W4460" s="246"/>
      <c r="X4460" s="246"/>
      <c r="Y4460" s="246"/>
      <c r="Z4460" s="246"/>
      <c r="AA4460" s="246"/>
      <c r="AB4460" s="246"/>
      <c r="AC4460" s="246"/>
      <c r="AD4460" s="246"/>
      <c r="AE4460" s="246"/>
      <c r="AF4460" s="246"/>
      <c r="AG4460" s="246"/>
      <c r="AH4460" s="246"/>
      <c r="AI4460" s="246"/>
      <c r="AJ4460" s="246"/>
      <c r="AK4460" s="246"/>
      <c r="AL4460" s="246"/>
    </row>
    <row r="4461" spans="3:38" s="47" customFormat="1" ht="38.25" customHeight="1" x14ac:dyDescent="0.25">
      <c r="C4461" s="243"/>
      <c r="H4461" s="243"/>
      <c r="L4461" s="282"/>
      <c r="M4461" s="243"/>
      <c r="O4461" s="243"/>
      <c r="P4461" s="246"/>
      <c r="Q4461" s="246"/>
      <c r="R4461" s="246"/>
      <c r="S4461" s="246"/>
      <c r="T4461" s="246"/>
      <c r="U4461" s="246"/>
      <c r="V4461" s="246"/>
      <c r="W4461" s="246"/>
      <c r="X4461" s="246"/>
      <c r="Y4461" s="246"/>
      <c r="Z4461" s="246"/>
      <c r="AA4461" s="246"/>
      <c r="AB4461" s="246"/>
      <c r="AC4461" s="246"/>
      <c r="AD4461" s="246"/>
      <c r="AE4461" s="246"/>
      <c r="AF4461" s="246"/>
      <c r="AG4461" s="246"/>
      <c r="AH4461" s="246"/>
      <c r="AI4461" s="246"/>
      <c r="AJ4461" s="246"/>
      <c r="AK4461" s="246"/>
      <c r="AL4461" s="246"/>
    </row>
    <row r="4462" spans="3:38" s="47" customFormat="1" ht="38.25" customHeight="1" x14ac:dyDescent="0.25">
      <c r="C4462" s="243"/>
      <c r="H4462" s="243"/>
      <c r="L4462" s="282"/>
      <c r="M4462" s="243"/>
      <c r="O4462" s="243"/>
      <c r="P4462" s="246"/>
      <c r="Q4462" s="246"/>
      <c r="R4462" s="246"/>
      <c r="S4462" s="246"/>
      <c r="T4462" s="246"/>
      <c r="U4462" s="246"/>
      <c r="V4462" s="246"/>
      <c r="W4462" s="246"/>
      <c r="X4462" s="246"/>
      <c r="Y4462" s="246"/>
      <c r="Z4462" s="246"/>
      <c r="AA4462" s="246"/>
      <c r="AB4462" s="246"/>
      <c r="AC4462" s="246"/>
      <c r="AD4462" s="246"/>
      <c r="AE4462" s="246"/>
      <c r="AF4462" s="246"/>
      <c r="AG4462" s="246"/>
      <c r="AH4462" s="246"/>
      <c r="AI4462" s="246"/>
      <c r="AJ4462" s="246"/>
      <c r="AK4462" s="246"/>
      <c r="AL4462" s="246"/>
    </row>
    <row r="4463" spans="3:38" s="47" customFormat="1" ht="38.25" customHeight="1" x14ac:dyDescent="0.25">
      <c r="C4463" s="243"/>
      <c r="H4463" s="243"/>
      <c r="L4463" s="282"/>
      <c r="M4463" s="243"/>
      <c r="O4463" s="243"/>
      <c r="P4463" s="246"/>
      <c r="Q4463" s="246"/>
      <c r="R4463" s="246"/>
      <c r="S4463" s="246"/>
      <c r="T4463" s="246"/>
      <c r="U4463" s="246"/>
      <c r="V4463" s="246"/>
      <c r="W4463" s="246"/>
      <c r="X4463" s="246"/>
      <c r="Y4463" s="246"/>
      <c r="Z4463" s="246"/>
      <c r="AA4463" s="246"/>
      <c r="AB4463" s="246"/>
      <c r="AC4463" s="246"/>
      <c r="AD4463" s="246"/>
      <c r="AE4463" s="246"/>
      <c r="AF4463" s="246"/>
      <c r="AG4463" s="246"/>
      <c r="AH4463" s="246"/>
      <c r="AI4463" s="246"/>
      <c r="AJ4463" s="246"/>
      <c r="AK4463" s="246"/>
      <c r="AL4463" s="246"/>
    </row>
    <row r="4464" spans="3:38" s="47" customFormat="1" ht="38.25" customHeight="1" x14ac:dyDescent="0.25">
      <c r="C4464" s="243"/>
      <c r="H4464" s="243"/>
      <c r="L4464" s="282"/>
      <c r="M4464" s="243"/>
      <c r="O4464" s="243"/>
      <c r="P4464" s="246"/>
      <c r="Q4464" s="246"/>
      <c r="R4464" s="246"/>
      <c r="S4464" s="246"/>
      <c r="T4464" s="246"/>
      <c r="U4464" s="246"/>
      <c r="V4464" s="246"/>
      <c r="W4464" s="246"/>
      <c r="X4464" s="246"/>
      <c r="Y4464" s="246"/>
      <c r="Z4464" s="246"/>
      <c r="AA4464" s="246"/>
      <c r="AB4464" s="246"/>
      <c r="AC4464" s="246"/>
      <c r="AD4464" s="246"/>
      <c r="AE4464" s="246"/>
      <c r="AF4464" s="246"/>
      <c r="AG4464" s="246"/>
      <c r="AH4464" s="246"/>
      <c r="AI4464" s="246"/>
      <c r="AJ4464" s="246"/>
      <c r="AK4464" s="246"/>
      <c r="AL4464" s="246"/>
    </row>
    <row r="4465" spans="3:38" s="47" customFormat="1" ht="38.25" customHeight="1" x14ac:dyDescent="0.25">
      <c r="C4465" s="243"/>
      <c r="H4465" s="243"/>
      <c r="L4465" s="282"/>
      <c r="M4465" s="243"/>
      <c r="O4465" s="243"/>
      <c r="P4465" s="246"/>
      <c r="Q4465" s="246"/>
      <c r="R4465" s="246"/>
      <c r="S4465" s="246"/>
      <c r="T4465" s="246"/>
      <c r="U4465" s="246"/>
      <c r="V4465" s="246"/>
      <c r="W4465" s="246"/>
      <c r="X4465" s="246"/>
      <c r="Y4465" s="246"/>
      <c r="Z4465" s="246"/>
      <c r="AA4465" s="246"/>
      <c r="AB4465" s="246"/>
      <c r="AC4465" s="246"/>
      <c r="AD4465" s="246"/>
      <c r="AE4465" s="246"/>
      <c r="AF4465" s="246"/>
      <c r="AG4465" s="246"/>
      <c r="AH4465" s="246"/>
      <c r="AI4465" s="246"/>
      <c r="AJ4465" s="246"/>
      <c r="AK4465" s="246"/>
      <c r="AL4465" s="246"/>
    </row>
    <row r="4466" spans="3:38" s="47" customFormat="1" ht="38.25" customHeight="1" x14ac:dyDescent="0.25">
      <c r="C4466" s="243"/>
      <c r="H4466" s="243"/>
      <c r="L4466" s="282"/>
      <c r="M4466" s="243"/>
      <c r="O4466" s="243"/>
      <c r="P4466" s="246"/>
      <c r="Q4466" s="246"/>
      <c r="R4466" s="246"/>
      <c r="S4466" s="246"/>
      <c r="T4466" s="246"/>
      <c r="U4466" s="246"/>
      <c r="V4466" s="246"/>
      <c r="W4466" s="246"/>
      <c r="X4466" s="246"/>
      <c r="Y4466" s="246"/>
      <c r="Z4466" s="246"/>
      <c r="AA4466" s="246"/>
      <c r="AB4466" s="246"/>
      <c r="AC4466" s="246"/>
      <c r="AD4466" s="246"/>
      <c r="AE4466" s="246"/>
      <c r="AF4466" s="246"/>
      <c r="AG4466" s="246"/>
      <c r="AH4466" s="246"/>
      <c r="AI4466" s="246"/>
      <c r="AJ4466" s="246"/>
      <c r="AK4466" s="246"/>
      <c r="AL4466" s="246"/>
    </row>
    <row r="4467" spans="3:38" s="47" customFormat="1" ht="38.25" customHeight="1" x14ac:dyDescent="0.25">
      <c r="C4467" s="243"/>
      <c r="H4467" s="243"/>
      <c r="L4467" s="282"/>
      <c r="M4467" s="243"/>
      <c r="O4467" s="243"/>
      <c r="P4467" s="246"/>
      <c r="Q4467" s="246"/>
      <c r="R4467" s="246"/>
      <c r="S4467" s="246"/>
      <c r="T4467" s="246"/>
      <c r="U4467" s="246"/>
      <c r="V4467" s="246"/>
      <c r="W4467" s="246"/>
      <c r="X4467" s="246"/>
      <c r="Y4467" s="246"/>
      <c r="Z4467" s="246"/>
      <c r="AA4467" s="246"/>
      <c r="AB4467" s="246"/>
      <c r="AC4467" s="246"/>
      <c r="AD4467" s="246"/>
      <c r="AE4467" s="246"/>
      <c r="AF4467" s="246"/>
      <c r="AG4467" s="246"/>
      <c r="AH4467" s="246"/>
      <c r="AI4467" s="246"/>
      <c r="AJ4467" s="246"/>
      <c r="AK4467" s="246"/>
      <c r="AL4467" s="246"/>
    </row>
    <row r="4468" spans="3:38" s="47" customFormat="1" ht="38.25" customHeight="1" x14ac:dyDescent="0.25">
      <c r="C4468" s="243"/>
      <c r="H4468" s="243"/>
      <c r="L4468" s="282"/>
      <c r="M4468" s="243"/>
      <c r="O4468" s="243"/>
      <c r="P4468" s="246"/>
      <c r="Q4468" s="246"/>
      <c r="R4468" s="246"/>
      <c r="S4468" s="246"/>
      <c r="T4468" s="246"/>
      <c r="U4468" s="246"/>
      <c r="V4468" s="246"/>
      <c r="W4468" s="246"/>
      <c r="X4468" s="246"/>
      <c r="Y4468" s="246"/>
      <c r="Z4468" s="246"/>
      <c r="AA4468" s="246"/>
      <c r="AB4468" s="246"/>
      <c r="AC4468" s="246"/>
      <c r="AD4468" s="246"/>
      <c r="AE4468" s="246"/>
      <c r="AF4468" s="246"/>
      <c r="AG4468" s="246"/>
      <c r="AH4468" s="246"/>
      <c r="AI4468" s="246"/>
      <c r="AJ4468" s="246"/>
      <c r="AK4468" s="246"/>
      <c r="AL4468" s="246"/>
    </row>
    <row r="4469" spans="3:38" s="47" customFormat="1" ht="38.25" customHeight="1" x14ac:dyDescent="0.25">
      <c r="C4469" s="243"/>
      <c r="H4469" s="243"/>
      <c r="L4469" s="282"/>
      <c r="M4469" s="243"/>
      <c r="O4469" s="243"/>
      <c r="P4469" s="246"/>
      <c r="Q4469" s="246"/>
      <c r="R4469" s="246"/>
      <c r="S4469" s="246"/>
      <c r="T4469" s="246"/>
      <c r="U4469" s="246"/>
      <c r="V4469" s="246"/>
      <c r="W4469" s="246"/>
      <c r="X4469" s="246"/>
      <c r="Y4469" s="246"/>
      <c r="Z4469" s="246"/>
      <c r="AA4469" s="246"/>
      <c r="AB4469" s="246"/>
      <c r="AC4469" s="246"/>
      <c r="AD4469" s="246"/>
      <c r="AE4469" s="246"/>
      <c r="AF4469" s="246"/>
      <c r="AG4469" s="246"/>
      <c r="AH4469" s="246"/>
      <c r="AI4469" s="246"/>
      <c r="AJ4469" s="246"/>
      <c r="AK4469" s="246"/>
      <c r="AL4469" s="246"/>
    </row>
    <row r="4470" spans="3:38" s="47" customFormat="1" ht="38.25" customHeight="1" x14ac:dyDescent="0.25">
      <c r="C4470" s="243"/>
      <c r="H4470" s="243"/>
      <c r="L4470" s="282"/>
      <c r="M4470" s="243"/>
      <c r="O4470" s="243"/>
      <c r="P4470" s="246"/>
      <c r="Q4470" s="246"/>
      <c r="R4470" s="246"/>
      <c r="S4470" s="246"/>
      <c r="T4470" s="246"/>
      <c r="U4470" s="246"/>
      <c r="V4470" s="246"/>
      <c r="W4470" s="246"/>
      <c r="X4470" s="246"/>
      <c r="Y4470" s="246"/>
      <c r="Z4470" s="246"/>
      <c r="AA4470" s="246"/>
      <c r="AB4470" s="246"/>
      <c r="AC4470" s="246"/>
      <c r="AD4470" s="246"/>
      <c r="AE4470" s="246"/>
      <c r="AF4470" s="246"/>
      <c r="AG4470" s="246"/>
      <c r="AH4470" s="246"/>
      <c r="AI4470" s="246"/>
      <c r="AJ4470" s="246"/>
      <c r="AK4470" s="246"/>
      <c r="AL4470" s="246"/>
    </row>
    <row r="4471" spans="3:38" s="47" customFormat="1" ht="38.25" customHeight="1" x14ac:dyDescent="0.25">
      <c r="C4471" s="243"/>
      <c r="H4471" s="243"/>
      <c r="L4471" s="282"/>
      <c r="M4471" s="243"/>
      <c r="O4471" s="243"/>
      <c r="P4471" s="246"/>
      <c r="Q4471" s="246"/>
      <c r="R4471" s="246"/>
      <c r="S4471" s="246"/>
      <c r="T4471" s="246"/>
      <c r="U4471" s="246"/>
      <c r="V4471" s="246"/>
      <c r="W4471" s="246"/>
      <c r="X4471" s="246"/>
      <c r="Y4471" s="246"/>
      <c r="Z4471" s="246"/>
      <c r="AA4471" s="246"/>
      <c r="AB4471" s="246"/>
      <c r="AC4471" s="246"/>
      <c r="AD4471" s="246"/>
      <c r="AE4471" s="246"/>
      <c r="AF4471" s="246"/>
      <c r="AG4471" s="246"/>
      <c r="AH4471" s="246"/>
      <c r="AI4471" s="246"/>
      <c r="AJ4471" s="246"/>
      <c r="AK4471" s="246"/>
      <c r="AL4471" s="246"/>
    </row>
    <row r="4472" spans="3:38" s="47" customFormat="1" ht="38.25" customHeight="1" x14ac:dyDescent="0.25">
      <c r="C4472" s="243"/>
      <c r="H4472" s="243"/>
      <c r="L4472" s="282"/>
      <c r="M4472" s="243"/>
      <c r="O4472" s="243"/>
      <c r="P4472" s="246"/>
      <c r="Q4472" s="246"/>
      <c r="R4472" s="246"/>
      <c r="S4472" s="246"/>
      <c r="T4472" s="246"/>
      <c r="U4472" s="246"/>
      <c r="V4472" s="246"/>
      <c r="W4472" s="246"/>
      <c r="X4472" s="246"/>
      <c r="Y4472" s="246"/>
      <c r="Z4472" s="246"/>
      <c r="AA4472" s="246"/>
      <c r="AB4472" s="246"/>
      <c r="AC4472" s="246"/>
      <c r="AD4472" s="246"/>
      <c r="AE4472" s="246"/>
      <c r="AF4472" s="246"/>
      <c r="AG4472" s="246"/>
      <c r="AH4472" s="246"/>
      <c r="AI4472" s="246"/>
      <c r="AJ4472" s="246"/>
      <c r="AK4472" s="246"/>
      <c r="AL4472" s="246"/>
    </row>
    <row r="4473" spans="3:38" s="47" customFormat="1" ht="38.25" customHeight="1" x14ac:dyDescent="0.25">
      <c r="C4473" s="243"/>
      <c r="H4473" s="243"/>
      <c r="L4473" s="282"/>
      <c r="M4473" s="243"/>
      <c r="O4473" s="243"/>
      <c r="P4473" s="246"/>
      <c r="Q4473" s="246"/>
      <c r="R4473" s="246"/>
      <c r="S4473" s="246"/>
      <c r="T4473" s="246"/>
      <c r="U4473" s="246"/>
      <c r="V4473" s="246"/>
      <c r="W4473" s="246"/>
      <c r="X4473" s="246"/>
      <c r="Y4473" s="246"/>
      <c r="Z4473" s="246"/>
      <c r="AA4473" s="246"/>
      <c r="AB4473" s="246"/>
      <c r="AC4473" s="246"/>
      <c r="AD4473" s="246"/>
      <c r="AE4473" s="246"/>
      <c r="AF4473" s="246"/>
      <c r="AG4473" s="246"/>
      <c r="AH4473" s="246"/>
      <c r="AI4473" s="246"/>
      <c r="AJ4473" s="246"/>
      <c r="AK4473" s="246"/>
      <c r="AL4473" s="246"/>
    </row>
    <row r="4474" spans="3:38" s="47" customFormat="1" ht="38.25" customHeight="1" x14ac:dyDescent="0.25">
      <c r="C4474" s="243"/>
      <c r="H4474" s="243"/>
      <c r="L4474" s="282"/>
      <c r="M4474" s="243"/>
      <c r="O4474" s="243"/>
      <c r="P4474" s="246"/>
      <c r="Q4474" s="246"/>
      <c r="R4474" s="246"/>
      <c r="S4474" s="246"/>
      <c r="T4474" s="246"/>
      <c r="U4474" s="246"/>
      <c r="V4474" s="246"/>
      <c r="W4474" s="246"/>
      <c r="X4474" s="246"/>
      <c r="Y4474" s="246"/>
      <c r="Z4474" s="246"/>
      <c r="AA4474" s="246"/>
      <c r="AB4474" s="246"/>
      <c r="AC4474" s="246"/>
      <c r="AD4474" s="246"/>
      <c r="AE4474" s="246"/>
      <c r="AF4474" s="246"/>
      <c r="AG4474" s="246"/>
      <c r="AH4474" s="246"/>
      <c r="AI4474" s="246"/>
      <c r="AJ4474" s="246"/>
      <c r="AK4474" s="246"/>
      <c r="AL4474" s="246"/>
    </row>
    <row r="4475" spans="3:38" s="47" customFormat="1" ht="38.25" customHeight="1" x14ac:dyDescent="0.25">
      <c r="C4475" s="243"/>
      <c r="H4475" s="243"/>
      <c r="L4475" s="282"/>
      <c r="M4475" s="243"/>
      <c r="O4475" s="243"/>
      <c r="P4475" s="246"/>
      <c r="Q4475" s="246"/>
      <c r="R4475" s="246"/>
      <c r="S4475" s="246"/>
      <c r="T4475" s="246"/>
      <c r="U4475" s="246"/>
      <c r="V4475" s="246"/>
      <c r="W4475" s="246"/>
      <c r="X4475" s="246"/>
      <c r="Y4475" s="246"/>
      <c r="Z4475" s="246"/>
      <c r="AA4475" s="246"/>
      <c r="AB4475" s="246"/>
      <c r="AC4475" s="246"/>
      <c r="AD4475" s="246"/>
      <c r="AE4475" s="246"/>
      <c r="AF4475" s="246"/>
      <c r="AG4475" s="246"/>
      <c r="AH4475" s="246"/>
      <c r="AI4475" s="246"/>
      <c r="AJ4475" s="246"/>
      <c r="AK4475" s="246"/>
      <c r="AL4475" s="246"/>
    </row>
    <row r="4476" spans="3:38" s="47" customFormat="1" ht="38.25" customHeight="1" x14ac:dyDescent="0.25">
      <c r="C4476" s="243"/>
      <c r="H4476" s="243"/>
      <c r="L4476" s="282"/>
      <c r="M4476" s="243"/>
      <c r="O4476" s="243"/>
      <c r="P4476" s="246"/>
      <c r="Q4476" s="246"/>
      <c r="R4476" s="246"/>
      <c r="S4476" s="246"/>
      <c r="T4476" s="246"/>
      <c r="U4476" s="246"/>
      <c r="V4476" s="246"/>
      <c r="W4476" s="246"/>
      <c r="X4476" s="246"/>
      <c r="Y4476" s="246"/>
      <c r="Z4476" s="246"/>
      <c r="AA4476" s="246"/>
      <c r="AB4476" s="246"/>
      <c r="AC4476" s="246"/>
      <c r="AD4476" s="246"/>
      <c r="AE4476" s="246"/>
      <c r="AF4476" s="246"/>
      <c r="AG4476" s="246"/>
      <c r="AH4476" s="246"/>
      <c r="AI4476" s="246"/>
      <c r="AJ4476" s="246"/>
      <c r="AK4476" s="246"/>
      <c r="AL4476" s="246"/>
    </row>
    <row r="4477" spans="3:38" s="47" customFormat="1" ht="38.25" customHeight="1" x14ac:dyDescent="0.25">
      <c r="C4477" s="243"/>
      <c r="H4477" s="243"/>
      <c r="L4477" s="282"/>
      <c r="M4477" s="243"/>
      <c r="O4477" s="243"/>
      <c r="P4477" s="246"/>
      <c r="Q4477" s="246"/>
      <c r="R4477" s="246"/>
      <c r="S4477" s="246"/>
      <c r="T4477" s="246"/>
      <c r="U4477" s="246"/>
      <c r="V4477" s="246"/>
      <c r="W4477" s="246"/>
      <c r="X4477" s="246"/>
      <c r="Y4477" s="246"/>
      <c r="Z4477" s="246"/>
      <c r="AA4477" s="246"/>
      <c r="AB4477" s="246"/>
      <c r="AC4477" s="246"/>
      <c r="AD4477" s="246"/>
      <c r="AE4477" s="246"/>
      <c r="AF4477" s="246"/>
      <c r="AG4477" s="246"/>
      <c r="AH4477" s="246"/>
      <c r="AI4477" s="246"/>
      <c r="AJ4477" s="246"/>
      <c r="AK4477" s="246"/>
      <c r="AL4477" s="246"/>
    </row>
    <row r="4478" spans="3:38" s="47" customFormat="1" ht="38.25" customHeight="1" x14ac:dyDescent="0.25">
      <c r="C4478" s="243"/>
      <c r="H4478" s="243"/>
      <c r="L4478" s="282"/>
      <c r="M4478" s="243"/>
      <c r="O4478" s="243"/>
      <c r="P4478" s="246"/>
      <c r="Q4478" s="246"/>
      <c r="R4478" s="246"/>
      <c r="S4478" s="246"/>
      <c r="T4478" s="246"/>
      <c r="U4478" s="246"/>
      <c r="V4478" s="246"/>
      <c r="W4478" s="246"/>
      <c r="X4478" s="246"/>
      <c r="Y4478" s="246"/>
      <c r="Z4478" s="246"/>
      <c r="AA4478" s="246"/>
      <c r="AB4478" s="246"/>
      <c r="AC4478" s="246"/>
      <c r="AD4478" s="246"/>
      <c r="AE4478" s="246"/>
      <c r="AF4478" s="246"/>
      <c r="AG4478" s="246"/>
      <c r="AH4478" s="246"/>
      <c r="AI4478" s="246"/>
      <c r="AJ4478" s="246"/>
      <c r="AK4478" s="246"/>
      <c r="AL4478" s="246"/>
    </row>
    <row r="4479" spans="3:38" s="47" customFormat="1" ht="38.25" customHeight="1" x14ac:dyDescent="0.25">
      <c r="C4479" s="243"/>
      <c r="H4479" s="243"/>
      <c r="L4479" s="282"/>
      <c r="M4479" s="243"/>
      <c r="O4479" s="243"/>
      <c r="P4479" s="246"/>
      <c r="Q4479" s="246"/>
      <c r="R4479" s="246"/>
      <c r="S4479" s="246"/>
      <c r="T4479" s="246"/>
      <c r="U4479" s="246"/>
      <c r="V4479" s="246"/>
      <c r="W4479" s="246"/>
      <c r="X4479" s="246"/>
      <c r="Y4479" s="246"/>
      <c r="Z4479" s="246"/>
      <c r="AA4479" s="246"/>
      <c r="AB4479" s="246"/>
      <c r="AC4479" s="246"/>
      <c r="AD4479" s="246"/>
      <c r="AE4479" s="246"/>
      <c r="AF4479" s="246"/>
      <c r="AG4479" s="246"/>
      <c r="AH4479" s="246"/>
      <c r="AI4479" s="246"/>
      <c r="AJ4479" s="246"/>
      <c r="AK4479" s="246"/>
      <c r="AL4479" s="246"/>
    </row>
    <row r="4480" spans="3:38" s="47" customFormat="1" ht="38.25" customHeight="1" x14ac:dyDescent="0.25">
      <c r="C4480" s="243"/>
      <c r="H4480" s="243"/>
      <c r="L4480" s="282"/>
      <c r="M4480" s="243"/>
      <c r="O4480" s="243"/>
      <c r="P4480" s="246"/>
      <c r="Q4480" s="246"/>
      <c r="R4480" s="246"/>
      <c r="S4480" s="246"/>
      <c r="T4480" s="246"/>
      <c r="U4480" s="246"/>
      <c r="V4480" s="246"/>
      <c r="W4480" s="246"/>
      <c r="X4480" s="246"/>
      <c r="Y4480" s="246"/>
      <c r="Z4480" s="246"/>
      <c r="AA4480" s="246"/>
      <c r="AB4480" s="246"/>
      <c r="AC4480" s="246"/>
      <c r="AD4480" s="246"/>
      <c r="AE4480" s="246"/>
      <c r="AF4480" s="246"/>
      <c r="AG4480" s="246"/>
      <c r="AH4480" s="246"/>
      <c r="AI4480" s="246"/>
      <c r="AJ4480" s="246"/>
      <c r="AK4480" s="246"/>
      <c r="AL4480" s="246"/>
    </row>
    <row r="4481" spans="3:38" s="47" customFormat="1" ht="38.25" customHeight="1" x14ac:dyDescent="0.25">
      <c r="C4481" s="243"/>
      <c r="H4481" s="243"/>
      <c r="L4481" s="282"/>
      <c r="M4481" s="243"/>
      <c r="O4481" s="243"/>
      <c r="P4481" s="246"/>
      <c r="Q4481" s="246"/>
      <c r="R4481" s="246"/>
      <c r="S4481" s="246"/>
      <c r="T4481" s="246"/>
      <c r="U4481" s="246"/>
      <c r="V4481" s="246"/>
      <c r="W4481" s="246"/>
      <c r="X4481" s="246"/>
      <c r="Y4481" s="246"/>
      <c r="Z4481" s="246"/>
      <c r="AA4481" s="246"/>
      <c r="AB4481" s="246"/>
      <c r="AC4481" s="246"/>
      <c r="AD4481" s="246"/>
      <c r="AE4481" s="246"/>
      <c r="AF4481" s="246"/>
      <c r="AG4481" s="246"/>
      <c r="AH4481" s="246"/>
      <c r="AI4481" s="246"/>
      <c r="AJ4481" s="246"/>
      <c r="AK4481" s="246"/>
      <c r="AL4481" s="246"/>
    </row>
    <row r="4482" spans="3:38" s="47" customFormat="1" ht="38.25" customHeight="1" x14ac:dyDescent="0.25">
      <c r="C4482" s="243"/>
      <c r="H4482" s="243"/>
      <c r="L4482" s="282"/>
      <c r="M4482" s="243"/>
      <c r="O4482" s="243"/>
      <c r="P4482" s="246"/>
      <c r="Q4482" s="246"/>
      <c r="R4482" s="246"/>
      <c r="S4482" s="246"/>
      <c r="T4482" s="246"/>
      <c r="U4482" s="246"/>
      <c r="V4482" s="246"/>
      <c r="W4482" s="246"/>
      <c r="X4482" s="246"/>
      <c r="Y4482" s="246"/>
      <c r="Z4482" s="246"/>
      <c r="AA4482" s="246"/>
      <c r="AB4482" s="246"/>
      <c r="AC4482" s="246"/>
      <c r="AD4482" s="246"/>
      <c r="AE4482" s="246"/>
      <c r="AF4482" s="246"/>
      <c r="AG4482" s="246"/>
      <c r="AH4482" s="246"/>
      <c r="AI4482" s="246"/>
      <c r="AJ4482" s="246"/>
      <c r="AK4482" s="246"/>
      <c r="AL4482" s="246"/>
    </row>
    <row r="4483" spans="3:38" s="47" customFormat="1" ht="38.25" customHeight="1" x14ac:dyDescent="0.25">
      <c r="C4483" s="243"/>
      <c r="H4483" s="243"/>
      <c r="L4483" s="282"/>
      <c r="M4483" s="243"/>
      <c r="O4483" s="243"/>
      <c r="P4483" s="246"/>
      <c r="Q4483" s="246"/>
      <c r="R4483" s="246"/>
      <c r="S4483" s="246"/>
      <c r="T4483" s="246"/>
      <c r="U4483" s="246"/>
      <c r="V4483" s="246"/>
      <c r="W4483" s="246"/>
      <c r="X4483" s="246"/>
      <c r="Y4483" s="246"/>
      <c r="Z4483" s="246"/>
      <c r="AA4483" s="246"/>
      <c r="AB4483" s="246"/>
      <c r="AC4483" s="246"/>
      <c r="AD4483" s="246"/>
      <c r="AE4483" s="246"/>
      <c r="AF4483" s="246"/>
      <c r="AG4483" s="246"/>
      <c r="AH4483" s="246"/>
      <c r="AI4483" s="246"/>
      <c r="AJ4483" s="246"/>
      <c r="AK4483" s="246"/>
      <c r="AL4483" s="246"/>
    </row>
    <row r="4484" spans="3:38" s="47" customFormat="1" ht="38.25" customHeight="1" x14ac:dyDescent="0.25">
      <c r="C4484" s="243"/>
      <c r="H4484" s="243"/>
      <c r="L4484" s="282"/>
      <c r="M4484" s="243"/>
      <c r="O4484" s="243"/>
      <c r="P4484" s="246"/>
      <c r="Q4484" s="246"/>
      <c r="R4484" s="246"/>
      <c r="S4484" s="246"/>
      <c r="T4484" s="246"/>
      <c r="U4484" s="246"/>
      <c r="V4484" s="246"/>
      <c r="W4484" s="246"/>
      <c r="X4484" s="246"/>
      <c r="Y4484" s="246"/>
      <c r="Z4484" s="246"/>
      <c r="AA4484" s="246"/>
      <c r="AB4484" s="246"/>
      <c r="AC4484" s="246"/>
      <c r="AD4484" s="246"/>
      <c r="AE4484" s="246"/>
      <c r="AF4484" s="246"/>
      <c r="AG4484" s="246"/>
      <c r="AH4484" s="246"/>
      <c r="AI4484" s="246"/>
      <c r="AJ4484" s="246"/>
      <c r="AK4484" s="246"/>
      <c r="AL4484" s="246"/>
    </row>
    <row r="4485" spans="3:38" s="47" customFormat="1" ht="38.25" customHeight="1" x14ac:dyDescent="0.25">
      <c r="C4485" s="243"/>
      <c r="H4485" s="243"/>
      <c r="L4485" s="282"/>
      <c r="M4485" s="243"/>
      <c r="O4485" s="243"/>
      <c r="P4485" s="246"/>
      <c r="Q4485" s="246"/>
      <c r="R4485" s="246"/>
      <c r="S4485" s="246"/>
      <c r="T4485" s="246"/>
      <c r="U4485" s="246"/>
      <c r="V4485" s="246"/>
      <c r="W4485" s="246"/>
      <c r="X4485" s="246"/>
      <c r="Y4485" s="246"/>
      <c r="Z4485" s="246"/>
      <c r="AA4485" s="246"/>
      <c r="AB4485" s="246"/>
      <c r="AC4485" s="246"/>
      <c r="AD4485" s="246"/>
      <c r="AE4485" s="246"/>
      <c r="AF4485" s="246"/>
      <c r="AG4485" s="246"/>
      <c r="AH4485" s="246"/>
      <c r="AI4485" s="246"/>
      <c r="AJ4485" s="246"/>
      <c r="AK4485" s="246"/>
      <c r="AL4485" s="246"/>
    </row>
    <row r="4486" spans="3:38" s="47" customFormat="1" ht="38.25" customHeight="1" x14ac:dyDescent="0.25">
      <c r="C4486" s="243"/>
      <c r="H4486" s="243"/>
      <c r="L4486" s="282"/>
      <c r="M4486" s="243"/>
      <c r="O4486" s="243"/>
      <c r="P4486" s="246"/>
      <c r="Q4486" s="246"/>
      <c r="R4486" s="246"/>
      <c r="S4486" s="246"/>
      <c r="T4486" s="246"/>
      <c r="U4486" s="246"/>
      <c r="V4486" s="246"/>
      <c r="W4486" s="246"/>
      <c r="X4486" s="246"/>
      <c r="Y4486" s="246"/>
      <c r="Z4486" s="246"/>
      <c r="AA4486" s="246"/>
      <c r="AB4486" s="246"/>
      <c r="AC4486" s="246"/>
      <c r="AD4486" s="246"/>
      <c r="AE4486" s="246"/>
      <c r="AF4486" s="246"/>
      <c r="AG4486" s="246"/>
      <c r="AH4486" s="246"/>
      <c r="AI4486" s="246"/>
      <c r="AJ4486" s="246"/>
      <c r="AK4486" s="246"/>
      <c r="AL4486" s="246"/>
    </row>
    <row r="4487" spans="3:38" s="47" customFormat="1" ht="38.25" customHeight="1" x14ac:dyDescent="0.25">
      <c r="C4487" s="243"/>
      <c r="H4487" s="243"/>
      <c r="L4487" s="282"/>
      <c r="M4487" s="243"/>
      <c r="O4487" s="243"/>
      <c r="P4487" s="246"/>
      <c r="Q4487" s="246"/>
      <c r="R4487" s="246"/>
      <c r="S4487" s="246"/>
      <c r="T4487" s="246"/>
      <c r="U4487" s="246"/>
      <c r="V4487" s="246"/>
      <c r="W4487" s="246"/>
      <c r="X4487" s="246"/>
      <c r="Y4487" s="246"/>
      <c r="Z4487" s="246"/>
      <c r="AA4487" s="246"/>
      <c r="AB4487" s="246"/>
      <c r="AC4487" s="246"/>
      <c r="AD4487" s="246"/>
      <c r="AE4487" s="246"/>
      <c r="AF4487" s="246"/>
      <c r="AG4487" s="246"/>
      <c r="AH4487" s="246"/>
      <c r="AI4487" s="246"/>
      <c r="AJ4487" s="246"/>
      <c r="AK4487" s="246"/>
      <c r="AL4487" s="246"/>
    </row>
    <row r="4488" spans="3:38" s="47" customFormat="1" ht="38.25" customHeight="1" x14ac:dyDescent="0.25">
      <c r="C4488" s="243"/>
      <c r="H4488" s="243"/>
      <c r="L4488" s="282"/>
      <c r="M4488" s="243"/>
      <c r="O4488" s="243"/>
      <c r="P4488" s="246"/>
      <c r="Q4488" s="246"/>
      <c r="R4488" s="246"/>
      <c r="S4488" s="246"/>
      <c r="T4488" s="246"/>
      <c r="U4488" s="246"/>
      <c r="V4488" s="246"/>
      <c r="W4488" s="246"/>
      <c r="X4488" s="246"/>
      <c r="Y4488" s="246"/>
      <c r="Z4488" s="246"/>
      <c r="AA4488" s="246"/>
      <c r="AB4488" s="246"/>
      <c r="AC4488" s="246"/>
      <c r="AD4488" s="246"/>
      <c r="AE4488" s="246"/>
      <c r="AF4488" s="246"/>
      <c r="AG4488" s="246"/>
      <c r="AH4488" s="246"/>
      <c r="AI4488" s="246"/>
      <c r="AJ4488" s="246"/>
      <c r="AK4488" s="246"/>
      <c r="AL4488" s="246"/>
    </row>
    <row r="4489" spans="3:38" s="47" customFormat="1" ht="38.25" customHeight="1" x14ac:dyDescent="0.25">
      <c r="C4489" s="243"/>
      <c r="H4489" s="243"/>
      <c r="L4489" s="282"/>
      <c r="M4489" s="243"/>
      <c r="O4489" s="243"/>
      <c r="P4489" s="246"/>
      <c r="Q4489" s="246"/>
      <c r="R4489" s="246"/>
      <c r="S4489" s="246"/>
      <c r="T4489" s="246"/>
      <c r="U4489" s="246"/>
      <c r="V4489" s="246"/>
      <c r="W4489" s="246"/>
      <c r="X4489" s="246"/>
      <c r="Y4489" s="246"/>
      <c r="Z4489" s="246"/>
      <c r="AA4489" s="246"/>
      <c r="AB4489" s="246"/>
      <c r="AC4489" s="246"/>
      <c r="AD4489" s="246"/>
      <c r="AE4489" s="246"/>
      <c r="AF4489" s="246"/>
      <c r="AG4489" s="246"/>
      <c r="AH4489" s="246"/>
      <c r="AI4489" s="246"/>
      <c r="AJ4489" s="246"/>
      <c r="AK4489" s="246"/>
      <c r="AL4489" s="246"/>
    </row>
    <row r="4490" spans="3:38" s="47" customFormat="1" ht="38.25" customHeight="1" x14ac:dyDescent="0.25">
      <c r="C4490" s="243"/>
      <c r="H4490" s="243"/>
      <c r="L4490" s="282"/>
      <c r="M4490" s="243"/>
      <c r="O4490" s="243"/>
      <c r="P4490" s="246"/>
      <c r="Q4490" s="246"/>
      <c r="R4490" s="246"/>
      <c r="S4490" s="246"/>
      <c r="T4490" s="246"/>
      <c r="U4490" s="246"/>
      <c r="V4490" s="246"/>
      <c r="W4490" s="246"/>
      <c r="X4490" s="246"/>
      <c r="Y4490" s="246"/>
      <c r="Z4490" s="246"/>
      <c r="AA4490" s="246"/>
      <c r="AB4490" s="246"/>
      <c r="AC4490" s="246"/>
      <c r="AD4490" s="246"/>
      <c r="AE4490" s="246"/>
      <c r="AF4490" s="246"/>
      <c r="AG4490" s="246"/>
      <c r="AH4490" s="246"/>
      <c r="AI4490" s="246"/>
      <c r="AJ4490" s="246"/>
      <c r="AK4490" s="246"/>
      <c r="AL4490" s="246"/>
    </row>
    <row r="4491" spans="3:38" s="47" customFormat="1" ht="38.25" customHeight="1" x14ac:dyDescent="0.25">
      <c r="C4491" s="243"/>
      <c r="H4491" s="243"/>
      <c r="L4491" s="282"/>
      <c r="M4491" s="243"/>
      <c r="O4491" s="243"/>
      <c r="P4491" s="246"/>
      <c r="Q4491" s="246"/>
      <c r="R4491" s="246"/>
      <c r="S4491" s="246"/>
      <c r="T4491" s="246"/>
      <c r="U4491" s="246"/>
      <c r="V4491" s="246"/>
      <c r="W4491" s="246"/>
      <c r="X4491" s="246"/>
      <c r="Y4491" s="246"/>
      <c r="Z4491" s="246"/>
      <c r="AA4491" s="246"/>
      <c r="AB4491" s="246"/>
      <c r="AC4491" s="246"/>
      <c r="AD4491" s="246"/>
      <c r="AE4491" s="246"/>
      <c r="AF4491" s="246"/>
      <c r="AG4491" s="246"/>
      <c r="AH4491" s="246"/>
      <c r="AI4491" s="246"/>
      <c r="AJ4491" s="246"/>
      <c r="AK4491" s="246"/>
      <c r="AL4491" s="246"/>
    </row>
    <row r="4492" spans="3:38" s="47" customFormat="1" ht="38.25" customHeight="1" x14ac:dyDescent="0.25">
      <c r="C4492" s="243"/>
      <c r="H4492" s="243"/>
      <c r="L4492" s="282"/>
      <c r="M4492" s="243"/>
      <c r="O4492" s="243"/>
      <c r="P4492" s="246"/>
      <c r="Q4492" s="246"/>
      <c r="R4492" s="246"/>
      <c r="S4492" s="246"/>
      <c r="T4492" s="246"/>
      <c r="U4492" s="246"/>
      <c r="V4492" s="246"/>
      <c r="W4492" s="246"/>
      <c r="X4492" s="246"/>
      <c r="Y4492" s="246"/>
      <c r="Z4492" s="246"/>
      <c r="AA4492" s="246"/>
      <c r="AB4492" s="246"/>
      <c r="AC4492" s="246"/>
      <c r="AD4492" s="246"/>
      <c r="AE4492" s="246"/>
      <c r="AF4492" s="246"/>
      <c r="AG4492" s="246"/>
      <c r="AH4492" s="246"/>
      <c r="AI4492" s="246"/>
      <c r="AJ4492" s="246"/>
      <c r="AK4492" s="246"/>
      <c r="AL4492" s="246"/>
    </row>
    <row r="4493" spans="3:38" s="47" customFormat="1" ht="38.25" customHeight="1" x14ac:dyDescent="0.25">
      <c r="C4493" s="243"/>
      <c r="H4493" s="243"/>
      <c r="L4493" s="282"/>
      <c r="M4493" s="243"/>
      <c r="O4493" s="243"/>
      <c r="P4493" s="246"/>
      <c r="Q4493" s="246"/>
      <c r="R4493" s="246"/>
      <c r="S4493" s="246"/>
      <c r="T4493" s="246"/>
      <c r="U4493" s="246"/>
      <c r="V4493" s="246"/>
      <c r="W4493" s="246"/>
      <c r="X4493" s="246"/>
      <c r="Y4493" s="246"/>
      <c r="Z4493" s="246"/>
      <c r="AA4493" s="246"/>
      <c r="AB4493" s="246"/>
      <c r="AC4493" s="246"/>
      <c r="AD4493" s="246"/>
      <c r="AE4493" s="246"/>
      <c r="AF4493" s="246"/>
      <c r="AG4493" s="246"/>
      <c r="AH4493" s="246"/>
      <c r="AI4493" s="246"/>
      <c r="AJ4493" s="246"/>
      <c r="AK4493" s="246"/>
      <c r="AL4493" s="246"/>
    </row>
    <row r="4494" spans="3:38" s="47" customFormat="1" ht="38.25" customHeight="1" x14ac:dyDescent="0.25">
      <c r="C4494" s="243"/>
      <c r="H4494" s="243"/>
      <c r="L4494" s="282"/>
      <c r="M4494" s="243"/>
      <c r="O4494" s="243"/>
      <c r="P4494" s="246"/>
      <c r="Q4494" s="246"/>
      <c r="R4494" s="246"/>
      <c r="S4494" s="246"/>
      <c r="T4494" s="246"/>
      <c r="U4494" s="246"/>
      <c r="V4494" s="246"/>
      <c r="W4494" s="246"/>
      <c r="X4494" s="246"/>
      <c r="Y4494" s="246"/>
      <c r="Z4494" s="246"/>
      <c r="AA4494" s="246"/>
      <c r="AB4494" s="246"/>
      <c r="AC4494" s="246"/>
      <c r="AD4494" s="246"/>
      <c r="AE4494" s="246"/>
      <c r="AF4494" s="246"/>
      <c r="AG4494" s="246"/>
      <c r="AH4494" s="246"/>
      <c r="AI4494" s="246"/>
      <c r="AJ4494" s="246"/>
      <c r="AK4494" s="246"/>
      <c r="AL4494" s="246"/>
    </row>
    <row r="4495" spans="3:38" s="47" customFormat="1" ht="38.25" customHeight="1" x14ac:dyDescent="0.25">
      <c r="C4495" s="243"/>
      <c r="H4495" s="243"/>
      <c r="L4495" s="282"/>
      <c r="M4495" s="243"/>
      <c r="O4495" s="243"/>
      <c r="P4495" s="246"/>
      <c r="Q4495" s="246"/>
      <c r="R4495" s="246"/>
      <c r="S4495" s="246"/>
      <c r="T4495" s="246"/>
      <c r="U4495" s="246"/>
      <c r="V4495" s="246"/>
      <c r="W4495" s="246"/>
      <c r="X4495" s="246"/>
      <c r="Y4495" s="246"/>
      <c r="Z4495" s="246"/>
      <c r="AA4495" s="246"/>
      <c r="AB4495" s="246"/>
      <c r="AC4495" s="246"/>
      <c r="AD4495" s="246"/>
      <c r="AE4495" s="246"/>
      <c r="AF4495" s="246"/>
      <c r="AG4495" s="246"/>
      <c r="AH4495" s="246"/>
      <c r="AI4495" s="246"/>
      <c r="AJ4495" s="246"/>
      <c r="AK4495" s="246"/>
      <c r="AL4495" s="246"/>
    </row>
    <row r="4496" spans="3:38" s="47" customFormat="1" ht="38.25" customHeight="1" x14ac:dyDescent="0.25">
      <c r="C4496" s="243"/>
      <c r="H4496" s="243"/>
      <c r="L4496" s="282"/>
      <c r="M4496" s="243"/>
      <c r="O4496" s="243"/>
      <c r="P4496" s="246"/>
      <c r="Q4496" s="246"/>
      <c r="R4496" s="246"/>
      <c r="S4496" s="246"/>
      <c r="T4496" s="246"/>
      <c r="U4496" s="246"/>
      <c r="V4496" s="246"/>
      <c r="W4496" s="246"/>
      <c r="X4496" s="246"/>
      <c r="Y4496" s="246"/>
      <c r="Z4496" s="246"/>
      <c r="AA4496" s="246"/>
      <c r="AB4496" s="246"/>
      <c r="AC4496" s="246"/>
      <c r="AD4496" s="246"/>
      <c r="AE4496" s="246"/>
      <c r="AF4496" s="246"/>
      <c r="AG4496" s="246"/>
      <c r="AH4496" s="246"/>
      <c r="AI4496" s="246"/>
      <c r="AJ4496" s="246"/>
      <c r="AK4496" s="246"/>
      <c r="AL4496" s="246"/>
    </row>
    <row r="4497" spans="3:38" s="47" customFormat="1" ht="38.25" customHeight="1" x14ac:dyDescent="0.25">
      <c r="C4497" s="243"/>
      <c r="H4497" s="243"/>
      <c r="L4497" s="282"/>
      <c r="M4497" s="243"/>
      <c r="O4497" s="243"/>
      <c r="P4497" s="246"/>
      <c r="Q4497" s="246"/>
      <c r="R4497" s="246"/>
      <c r="S4497" s="246"/>
      <c r="T4497" s="246"/>
      <c r="U4497" s="246"/>
      <c r="V4497" s="246"/>
      <c r="W4497" s="246"/>
      <c r="X4497" s="246"/>
      <c r="Y4497" s="246"/>
      <c r="Z4497" s="246"/>
      <c r="AA4497" s="246"/>
      <c r="AB4497" s="246"/>
      <c r="AC4497" s="246"/>
      <c r="AD4497" s="246"/>
      <c r="AE4497" s="246"/>
      <c r="AF4497" s="246"/>
      <c r="AG4497" s="246"/>
      <c r="AH4497" s="246"/>
      <c r="AI4497" s="246"/>
      <c r="AJ4497" s="246"/>
      <c r="AK4497" s="246"/>
      <c r="AL4497" s="246"/>
    </row>
    <row r="4498" spans="3:38" s="47" customFormat="1" ht="38.25" customHeight="1" x14ac:dyDescent="0.25">
      <c r="C4498" s="243"/>
      <c r="H4498" s="243"/>
      <c r="L4498" s="282"/>
      <c r="M4498" s="243"/>
      <c r="O4498" s="243"/>
      <c r="P4498" s="246"/>
      <c r="Q4498" s="246"/>
      <c r="R4498" s="246"/>
      <c r="S4498" s="246"/>
      <c r="T4498" s="246"/>
      <c r="U4498" s="246"/>
      <c r="V4498" s="246"/>
      <c r="W4498" s="246"/>
      <c r="X4498" s="246"/>
      <c r="Y4498" s="246"/>
      <c r="Z4498" s="246"/>
      <c r="AA4498" s="246"/>
      <c r="AB4498" s="246"/>
      <c r="AC4498" s="246"/>
      <c r="AD4498" s="246"/>
      <c r="AE4498" s="246"/>
      <c r="AF4498" s="246"/>
      <c r="AG4498" s="246"/>
      <c r="AH4498" s="246"/>
      <c r="AI4498" s="246"/>
      <c r="AJ4498" s="246"/>
      <c r="AK4498" s="246"/>
      <c r="AL4498" s="246"/>
    </row>
    <row r="4499" spans="3:38" s="47" customFormat="1" ht="38.25" customHeight="1" x14ac:dyDescent="0.25">
      <c r="C4499" s="243"/>
      <c r="H4499" s="243"/>
      <c r="L4499" s="282"/>
      <c r="M4499" s="243"/>
      <c r="O4499" s="243"/>
      <c r="P4499" s="246"/>
      <c r="Q4499" s="246"/>
      <c r="R4499" s="246"/>
      <c r="S4499" s="246"/>
      <c r="T4499" s="246"/>
      <c r="U4499" s="246"/>
      <c r="V4499" s="246"/>
      <c r="W4499" s="246"/>
      <c r="X4499" s="246"/>
      <c r="Y4499" s="246"/>
      <c r="Z4499" s="246"/>
      <c r="AA4499" s="246"/>
      <c r="AB4499" s="246"/>
      <c r="AC4499" s="246"/>
      <c r="AD4499" s="246"/>
      <c r="AE4499" s="246"/>
      <c r="AF4499" s="246"/>
      <c r="AG4499" s="246"/>
      <c r="AH4499" s="246"/>
      <c r="AI4499" s="246"/>
      <c r="AJ4499" s="246"/>
      <c r="AK4499" s="246"/>
      <c r="AL4499" s="246"/>
    </row>
    <row r="4500" spans="3:38" s="47" customFormat="1" ht="38.25" customHeight="1" x14ac:dyDescent="0.25">
      <c r="C4500" s="243"/>
      <c r="H4500" s="243"/>
      <c r="L4500" s="282"/>
      <c r="M4500" s="243"/>
      <c r="O4500" s="243"/>
      <c r="P4500" s="246"/>
      <c r="Q4500" s="246"/>
      <c r="R4500" s="246"/>
      <c r="S4500" s="246"/>
      <c r="T4500" s="246"/>
      <c r="U4500" s="246"/>
      <c r="V4500" s="246"/>
      <c r="W4500" s="246"/>
      <c r="X4500" s="246"/>
      <c r="Y4500" s="246"/>
      <c r="Z4500" s="246"/>
      <c r="AA4500" s="246"/>
      <c r="AB4500" s="246"/>
      <c r="AC4500" s="246"/>
      <c r="AD4500" s="246"/>
      <c r="AE4500" s="246"/>
      <c r="AF4500" s="246"/>
      <c r="AG4500" s="246"/>
      <c r="AH4500" s="246"/>
      <c r="AI4500" s="246"/>
      <c r="AJ4500" s="246"/>
      <c r="AK4500" s="246"/>
      <c r="AL4500" s="246"/>
    </row>
    <row r="4501" spans="3:38" s="47" customFormat="1" ht="38.25" customHeight="1" x14ac:dyDescent="0.25">
      <c r="C4501" s="243"/>
      <c r="H4501" s="243"/>
      <c r="L4501" s="282"/>
      <c r="M4501" s="243"/>
      <c r="O4501" s="243"/>
      <c r="P4501" s="246"/>
      <c r="Q4501" s="246"/>
      <c r="R4501" s="246"/>
      <c r="S4501" s="246"/>
      <c r="T4501" s="246"/>
      <c r="U4501" s="246"/>
      <c r="V4501" s="246"/>
      <c r="W4501" s="246"/>
      <c r="X4501" s="246"/>
      <c r="Y4501" s="246"/>
      <c r="Z4501" s="246"/>
      <c r="AA4501" s="246"/>
      <c r="AB4501" s="246"/>
      <c r="AC4501" s="246"/>
      <c r="AD4501" s="246"/>
      <c r="AE4501" s="246"/>
      <c r="AF4501" s="246"/>
      <c r="AG4501" s="246"/>
      <c r="AH4501" s="246"/>
      <c r="AI4501" s="246"/>
      <c r="AJ4501" s="246"/>
      <c r="AK4501" s="246"/>
      <c r="AL4501" s="246"/>
    </row>
    <row r="4502" spans="3:38" s="47" customFormat="1" ht="38.25" customHeight="1" x14ac:dyDescent="0.25">
      <c r="C4502" s="243"/>
      <c r="H4502" s="243"/>
      <c r="L4502" s="282"/>
      <c r="M4502" s="243"/>
      <c r="O4502" s="243"/>
      <c r="P4502" s="246"/>
      <c r="Q4502" s="246"/>
      <c r="R4502" s="246"/>
      <c r="S4502" s="246"/>
      <c r="T4502" s="246"/>
      <c r="U4502" s="246"/>
      <c r="V4502" s="246"/>
      <c r="W4502" s="246"/>
      <c r="X4502" s="246"/>
      <c r="Y4502" s="246"/>
      <c r="Z4502" s="246"/>
      <c r="AA4502" s="246"/>
      <c r="AB4502" s="246"/>
      <c r="AC4502" s="246"/>
      <c r="AD4502" s="246"/>
      <c r="AE4502" s="246"/>
      <c r="AF4502" s="246"/>
      <c r="AG4502" s="246"/>
      <c r="AH4502" s="246"/>
      <c r="AI4502" s="246"/>
      <c r="AJ4502" s="246"/>
      <c r="AK4502" s="246"/>
      <c r="AL4502" s="246"/>
    </row>
    <row r="4503" spans="3:38" s="47" customFormat="1" ht="38.25" customHeight="1" x14ac:dyDescent="0.25">
      <c r="C4503" s="243"/>
      <c r="H4503" s="243"/>
      <c r="L4503" s="282"/>
      <c r="M4503" s="243"/>
      <c r="O4503" s="243"/>
      <c r="P4503" s="246"/>
      <c r="Q4503" s="246"/>
      <c r="R4503" s="246"/>
      <c r="S4503" s="246"/>
      <c r="T4503" s="246"/>
      <c r="U4503" s="246"/>
      <c r="V4503" s="246"/>
      <c r="W4503" s="246"/>
      <c r="X4503" s="246"/>
      <c r="Y4503" s="246"/>
      <c r="Z4503" s="246"/>
      <c r="AA4503" s="246"/>
      <c r="AB4503" s="246"/>
      <c r="AC4503" s="246"/>
      <c r="AD4503" s="246"/>
      <c r="AE4503" s="246"/>
      <c r="AF4503" s="246"/>
      <c r="AG4503" s="246"/>
      <c r="AH4503" s="246"/>
      <c r="AI4503" s="246"/>
      <c r="AJ4503" s="246"/>
      <c r="AK4503" s="246"/>
      <c r="AL4503" s="246"/>
    </row>
    <row r="4504" spans="3:38" s="47" customFormat="1" ht="38.25" customHeight="1" x14ac:dyDescent="0.25">
      <c r="C4504" s="243"/>
      <c r="H4504" s="243"/>
      <c r="L4504" s="282"/>
      <c r="M4504" s="243"/>
      <c r="O4504" s="243"/>
      <c r="P4504" s="246"/>
      <c r="Q4504" s="246"/>
      <c r="R4504" s="246"/>
      <c r="S4504" s="246"/>
      <c r="T4504" s="246"/>
      <c r="U4504" s="246"/>
      <c r="V4504" s="246"/>
      <c r="W4504" s="246"/>
      <c r="X4504" s="246"/>
      <c r="Y4504" s="246"/>
      <c r="Z4504" s="246"/>
      <c r="AA4504" s="246"/>
      <c r="AB4504" s="246"/>
      <c r="AC4504" s="246"/>
      <c r="AD4504" s="246"/>
      <c r="AE4504" s="246"/>
      <c r="AF4504" s="246"/>
      <c r="AG4504" s="246"/>
      <c r="AH4504" s="246"/>
      <c r="AI4504" s="246"/>
      <c r="AJ4504" s="246"/>
      <c r="AK4504" s="246"/>
      <c r="AL4504" s="246"/>
    </row>
    <row r="4505" spans="3:38" s="47" customFormat="1" ht="38.25" customHeight="1" x14ac:dyDescent="0.25">
      <c r="C4505" s="243"/>
      <c r="H4505" s="243"/>
      <c r="L4505" s="282"/>
      <c r="M4505" s="243"/>
      <c r="O4505" s="243"/>
      <c r="P4505" s="246"/>
      <c r="Q4505" s="246"/>
      <c r="R4505" s="246"/>
      <c r="S4505" s="246"/>
      <c r="T4505" s="246"/>
      <c r="U4505" s="246"/>
      <c r="V4505" s="246"/>
      <c r="W4505" s="246"/>
      <c r="X4505" s="246"/>
      <c r="Y4505" s="246"/>
      <c r="Z4505" s="246"/>
      <c r="AA4505" s="246"/>
      <c r="AB4505" s="246"/>
      <c r="AC4505" s="246"/>
      <c r="AD4505" s="246"/>
      <c r="AE4505" s="246"/>
      <c r="AF4505" s="246"/>
      <c r="AG4505" s="246"/>
      <c r="AH4505" s="246"/>
      <c r="AI4505" s="246"/>
      <c r="AJ4505" s="246"/>
      <c r="AK4505" s="246"/>
      <c r="AL4505" s="246"/>
    </row>
    <row r="4506" spans="3:38" s="47" customFormat="1" ht="38.25" customHeight="1" x14ac:dyDescent="0.25">
      <c r="C4506" s="243"/>
      <c r="H4506" s="243"/>
      <c r="L4506" s="282"/>
      <c r="M4506" s="243"/>
      <c r="O4506" s="243"/>
      <c r="P4506" s="246"/>
      <c r="Q4506" s="246"/>
      <c r="R4506" s="246"/>
      <c r="S4506" s="246"/>
      <c r="T4506" s="246"/>
      <c r="U4506" s="246"/>
      <c r="V4506" s="246"/>
      <c r="W4506" s="246"/>
      <c r="X4506" s="246"/>
      <c r="Y4506" s="246"/>
      <c r="Z4506" s="246"/>
      <c r="AA4506" s="246"/>
      <c r="AB4506" s="246"/>
      <c r="AC4506" s="246"/>
      <c r="AD4506" s="246"/>
      <c r="AE4506" s="246"/>
      <c r="AF4506" s="246"/>
      <c r="AG4506" s="246"/>
      <c r="AH4506" s="246"/>
      <c r="AI4506" s="246"/>
      <c r="AJ4506" s="246"/>
      <c r="AK4506" s="246"/>
      <c r="AL4506" s="246"/>
    </row>
    <row r="4507" spans="3:38" s="47" customFormat="1" ht="38.25" customHeight="1" x14ac:dyDescent="0.25">
      <c r="C4507" s="243"/>
      <c r="H4507" s="243"/>
      <c r="L4507" s="282"/>
      <c r="M4507" s="243"/>
      <c r="O4507" s="243"/>
      <c r="P4507" s="246"/>
      <c r="Q4507" s="246"/>
      <c r="R4507" s="246"/>
      <c r="S4507" s="246"/>
      <c r="T4507" s="246"/>
      <c r="U4507" s="246"/>
      <c r="V4507" s="246"/>
      <c r="W4507" s="246"/>
      <c r="X4507" s="246"/>
      <c r="Y4507" s="246"/>
      <c r="Z4507" s="246"/>
      <c r="AA4507" s="246"/>
      <c r="AB4507" s="246"/>
      <c r="AC4507" s="246"/>
      <c r="AD4507" s="246"/>
      <c r="AE4507" s="246"/>
      <c r="AF4507" s="246"/>
      <c r="AG4507" s="246"/>
      <c r="AH4507" s="246"/>
      <c r="AI4507" s="246"/>
      <c r="AJ4507" s="246"/>
      <c r="AK4507" s="246"/>
      <c r="AL4507" s="246"/>
    </row>
    <row r="4508" spans="3:38" s="47" customFormat="1" ht="38.25" customHeight="1" x14ac:dyDescent="0.25">
      <c r="C4508" s="243"/>
      <c r="H4508" s="243"/>
      <c r="L4508" s="282"/>
      <c r="M4508" s="243"/>
      <c r="O4508" s="243"/>
      <c r="P4508" s="246"/>
      <c r="Q4508" s="246"/>
      <c r="R4508" s="246"/>
      <c r="S4508" s="246"/>
      <c r="T4508" s="246"/>
      <c r="U4508" s="246"/>
      <c r="V4508" s="246"/>
      <c r="W4508" s="246"/>
      <c r="X4508" s="246"/>
      <c r="Y4508" s="246"/>
      <c r="Z4508" s="246"/>
      <c r="AA4508" s="246"/>
      <c r="AB4508" s="246"/>
      <c r="AC4508" s="246"/>
      <c r="AD4508" s="246"/>
      <c r="AE4508" s="246"/>
      <c r="AF4508" s="246"/>
      <c r="AG4508" s="246"/>
      <c r="AH4508" s="246"/>
      <c r="AI4508" s="246"/>
      <c r="AJ4508" s="246"/>
      <c r="AK4508" s="246"/>
      <c r="AL4508" s="246"/>
    </row>
    <row r="4509" spans="3:38" s="47" customFormat="1" ht="38.25" customHeight="1" x14ac:dyDescent="0.25">
      <c r="C4509" s="243"/>
      <c r="H4509" s="243"/>
      <c r="L4509" s="282"/>
      <c r="M4509" s="243"/>
      <c r="O4509" s="243"/>
      <c r="P4509" s="246"/>
      <c r="Q4509" s="246"/>
      <c r="R4509" s="246"/>
      <c r="S4509" s="246"/>
      <c r="T4509" s="246"/>
      <c r="U4509" s="246"/>
      <c r="V4509" s="246"/>
      <c r="W4509" s="246"/>
      <c r="X4509" s="246"/>
      <c r="Y4509" s="246"/>
      <c r="Z4509" s="246"/>
      <c r="AA4509" s="246"/>
      <c r="AB4509" s="246"/>
      <c r="AC4509" s="246"/>
      <c r="AD4509" s="246"/>
      <c r="AE4509" s="246"/>
      <c r="AF4509" s="246"/>
      <c r="AG4509" s="246"/>
      <c r="AH4509" s="246"/>
      <c r="AI4509" s="246"/>
      <c r="AJ4509" s="246"/>
      <c r="AK4509" s="246"/>
      <c r="AL4509" s="246"/>
    </row>
    <row r="4510" spans="3:38" s="47" customFormat="1" ht="38.25" customHeight="1" x14ac:dyDescent="0.25">
      <c r="C4510" s="243"/>
      <c r="H4510" s="243"/>
      <c r="L4510" s="282"/>
      <c r="M4510" s="243"/>
      <c r="O4510" s="243"/>
      <c r="P4510" s="246"/>
      <c r="Q4510" s="246"/>
      <c r="R4510" s="246"/>
      <c r="S4510" s="246"/>
      <c r="T4510" s="246"/>
      <c r="U4510" s="246"/>
      <c r="V4510" s="246"/>
      <c r="W4510" s="246"/>
      <c r="X4510" s="246"/>
      <c r="Y4510" s="246"/>
      <c r="Z4510" s="246"/>
      <c r="AA4510" s="246"/>
      <c r="AB4510" s="246"/>
      <c r="AC4510" s="246"/>
      <c r="AD4510" s="246"/>
      <c r="AE4510" s="246"/>
      <c r="AF4510" s="246"/>
      <c r="AG4510" s="246"/>
      <c r="AH4510" s="246"/>
      <c r="AI4510" s="246"/>
      <c r="AJ4510" s="246"/>
      <c r="AK4510" s="246"/>
      <c r="AL4510" s="246"/>
    </row>
    <row r="4511" spans="3:38" s="47" customFormat="1" ht="38.25" customHeight="1" x14ac:dyDescent="0.25">
      <c r="C4511" s="243"/>
      <c r="H4511" s="243"/>
      <c r="L4511" s="282"/>
      <c r="M4511" s="243"/>
      <c r="O4511" s="243"/>
      <c r="P4511" s="246"/>
      <c r="Q4511" s="246"/>
      <c r="R4511" s="246"/>
      <c r="S4511" s="246"/>
      <c r="T4511" s="246"/>
      <c r="U4511" s="246"/>
      <c r="V4511" s="246"/>
      <c r="W4511" s="246"/>
      <c r="X4511" s="246"/>
      <c r="Y4511" s="246"/>
      <c r="Z4511" s="246"/>
      <c r="AA4511" s="246"/>
      <c r="AB4511" s="246"/>
      <c r="AC4511" s="246"/>
      <c r="AD4511" s="246"/>
      <c r="AE4511" s="246"/>
      <c r="AF4511" s="246"/>
      <c r="AG4511" s="246"/>
      <c r="AH4511" s="246"/>
      <c r="AI4511" s="246"/>
      <c r="AJ4511" s="246"/>
      <c r="AK4511" s="246"/>
      <c r="AL4511" s="246"/>
    </row>
    <row r="4512" spans="3:38" s="47" customFormat="1" ht="38.25" customHeight="1" x14ac:dyDescent="0.25">
      <c r="C4512" s="243"/>
      <c r="H4512" s="243"/>
      <c r="L4512" s="282"/>
      <c r="M4512" s="243"/>
      <c r="O4512" s="243"/>
      <c r="P4512" s="246"/>
      <c r="Q4512" s="246"/>
      <c r="R4512" s="246"/>
      <c r="S4512" s="246"/>
      <c r="T4512" s="246"/>
      <c r="U4512" s="246"/>
      <c r="V4512" s="246"/>
      <c r="W4512" s="246"/>
      <c r="X4512" s="246"/>
      <c r="Y4512" s="246"/>
      <c r="Z4512" s="246"/>
      <c r="AA4512" s="246"/>
      <c r="AB4512" s="246"/>
      <c r="AC4512" s="246"/>
      <c r="AD4512" s="246"/>
      <c r="AE4512" s="246"/>
      <c r="AF4512" s="246"/>
      <c r="AG4512" s="246"/>
      <c r="AH4512" s="246"/>
      <c r="AI4512" s="246"/>
      <c r="AJ4512" s="246"/>
      <c r="AK4512" s="246"/>
      <c r="AL4512" s="246"/>
    </row>
    <row r="4513" spans="3:38" s="47" customFormat="1" ht="38.25" customHeight="1" x14ac:dyDescent="0.25">
      <c r="C4513" s="243"/>
      <c r="H4513" s="243"/>
      <c r="L4513" s="282"/>
      <c r="M4513" s="243"/>
      <c r="O4513" s="243"/>
      <c r="P4513" s="246"/>
      <c r="Q4513" s="246"/>
      <c r="R4513" s="246"/>
      <c r="S4513" s="246"/>
      <c r="T4513" s="246"/>
      <c r="U4513" s="246"/>
      <c r="V4513" s="246"/>
      <c r="W4513" s="246"/>
      <c r="X4513" s="246"/>
      <c r="Y4513" s="246"/>
      <c r="Z4513" s="246"/>
      <c r="AA4513" s="246"/>
      <c r="AB4513" s="246"/>
      <c r="AC4513" s="246"/>
      <c r="AD4513" s="246"/>
      <c r="AE4513" s="246"/>
      <c r="AF4513" s="246"/>
      <c r="AG4513" s="246"/>
      <c r="AH4513" s="246"/>
      <c r="AI4513" s="246"/>
      <c r="AJ4513" s="246"/>
      <c r="AK4513" s="246"/>
      <c r="AL4513" s="246"/>
    </row>
    <row r="4514" spans="3:38" s="47" customFormat="1" ht="38.25" customHeight="1" x14ac:dyDescent="0.25">
      <c r="C4514" s="243"/>
      <c r="H4514" s="243"/>
      <c r="L4514" s="282"/>
      <c r="M4514" s="243"/>
      <c r="O4514" s="243"/>
      <c r="P4514" s="246"/>
      <c r="Q4514" s="246"/>
      <c r="R4514" s="246"/>
      <c r="S4514" s="246"/>
      <c r="T4514" s="246"/>
      <c r="U4514" s="246"/>
      <c r="V4514" s="246"/>
      <c r="W4514" s="246"/>
      <c r="X4514" s="246"/>
      <c r="Y4514" s="246"/>
      <c r="Z4514" s="246"/>
      <c r="AA4514" s="246"/>
      <c r="AB4514" s="246"/>
      <c r="AC4514" s="246"/>
      <c r="AD4514" s="246"/>
      <c r="AE4514" s="246"/>
      <c r="AF4514" s="246"/>
      <c r="AG4514" s="246"/>
      <c r="AH4514" s="246"/>
      <c r="AI4514" s="246"/>
      <c r="AJ4514" s="246"/>
      <c r="AK4514" s="246"/>
      <c r="AL4514" s="246"/>
    </row>
    <row r="4515" spans="3:38" s="47" customFormat="1" ht="38.25" customHeight="1" x14ac:dyDescent="0.25">
      <c r="C4515" s="243"/>
      <c r="H4515" s="243"/>
      <c r="L4515" s="282"/>
      <c r="M4515" s="243"/>
      <c r="O4515" s="243"/>
      <c r="P4515" s="246"/>
      <c r="Q4515" s="246"/>
      <c r="R4515" s="246"/>
      <c r="S4515" s="246"/>
      <c r="T4515" s="246"/>
      <c r="U4515" s="246"/>
      <c r="V4515" s="246"/>
      <c r="W4515" s="246"/>
      <c r="X4515" s="246"/>
      <c r="Y4515" s="246"/>
      <c r="Z4515" s="246"/>
      <c r="AA4515" s="246"/>
      <c r="AB4515" s="246"/>
      <c r="AC4515" s="246"/>
      <c r="AD4515" s="246"/>
      <c r="AE4515" s="246"/>
      <c r="AF4515" s="246"/>
      <c r="AG4515" s="246"/>
      <c r="AH4515" s="246"/>
      <c r="AI4515" s="246"/>
      <c r="AJ4515" s="246"/>
      <c r="AK4515" s="246"/>
      <c r="AL4515" s="246"/>
    </row>
    <row r="4516" spans="3:38" s="47" customFormat="1" ht="38.25" customHeight="1" x14ac:dyDescent="0.25">
      <c r="C4516" s="243"/>
      <c r="H4516" s="243"/>
      <c r="L4516" s="282"/>
      <c r="M4516" s="243"/>
      <c r="O4516" s="243"/>
      <c r="P4516" s="246"/>
      <c r="Q4516" s="246"/>
      <c r="R4516" s="246"/>
      <c r="S4516" s="246"/>
      <c r="T4516" s="246"/>
      <c r="U4516" s="246"/>
      <c r="V4516" s="246"/>
      <c r="W4516" s="246"/>
      <c r="X4516" s="246"/>
      <c r="Y4516" s="246"/>
      <c r="Z4516" s="246"/>
      <c r="AA4516" s="246"/>
      <c r="AB4516" s="246"/>
      <c r="AC4516" s="246"/>
      <c r="AD4516" s="246"/>
      <c r="AE4516" s="246"/>
      <c r="AF4516" s="246"/>
      <c r="AG4516" s="246"/>
      <c r="AH4516" s="246"/>
      <c r="AI4516" s="246"/>
      <c r="AJ4516" s="246"/>
      <c r="AK4516" s="246"/>
      <c r="AL4516" s="246"/>
    </row>
    <row r="4517" spans="3:38" s="47" customFormat="1" ht="38.25" customHeight="1" x14ac:dyDescent="0.25">
      <c r="C4517" s="243"/>
      <c r="H4517" s="243"/>
      <c r="L4517" s="282"/>
      <c r="M4517" s="243"/>
      <c r="O4517" s="243"/>
      <c r="P4517" s="246"/>
      <c r="Q4517" s="246"/>
      <c r="R4517" s="246"/>
      <c r="S4517" s="246"/>
      <c r="T4517" s="246"/>
      <c r="U4517" s="246"/>
      <c r="V4517" s="246"/>
      <c r="W4517" s="246"/>
      <c r="X4517" s="246"/>
      <c r="Y4517" s="246"/>
      <c r="Z4517" s="246"/>
      <c r="AA4517" s="246"/>
      <c r="AB4517" s="246"/>
      <c r="AC4517" s="246"/>
      <c r="AD4517" s="246"/>
      <c r="AE4517" s="246"/>
      <c r="AF4517" s="246"/>
      <c r="AG4517" s="246"/>
      <c r="AH4517" s="246"/>
      <c r="AI4517" s="246"/>
      <c r="AJ4517" s="246"/>
      <c r="AK4517" s="246"/>
      <c r="AL4517" s="246"/>
    </row>
    <row r="4518" spans="3:38" s="47" customFormat="1" ht="38.25" customHeight="1" x14ac:dyDescent="0.25">
      <c r="C4518" s="243"/>
      <c r="H4518" s="243"/>
      <c r="L4518" s="282"/>
      <c r="M4518" s="243"/>
      <c r="O4518" s="243"/>
      <c r="P4518" s="246"/>
      <c r="Q4518" s="246"/>
      <c r="R4518" s="246"/>
      <c r="S4518" s="246"/>
      <c r="T4518" s="246"/>
      <c r="U4518" s="246"/>
      <c r="V4518" s="246"/>
      <c r="W4518" s="246"/>
      <c r="X4518" s="246"/>
      <c r="Y4518" s="246"/>
      <c r="Z4518" s="246"/>
      <c r="AA4518" s="246"/>
      <c r="AB4518" s="246"/>
      <c r="AC4518" s="246"/>
      <c r="AD4518" s="246"/>
      <c r="AE4518" s="246"/>
      <c r="AF4518" s="246"/>
      <c r="AG4518" s="246"/>
      <c r="AH4518" s="246"/>
      <c r="AI4518" s="246"/>
      <c r="AJ4518" s="246"/>
      <c r="AK4518" s="246"/>
      <c r="AL4518" s="246"/>
    </row>
    <row r="4519" spans="3:38" s="47" customFormat="1" ht="38.25" customHeight="1" x14ac:dyDescent="0.25">
      <c r="C4519" s="243"/>
      <c r="H4519" s="243"/>
      <c r="L4519" s="282"/>
      <c r="M4519" s="243"/>
      <c r="O4519" s="243"/>
      <c r="P4519" s="246"/>
      <c r="Q4519" s="246"/>
      <c r="R4519" s="246"/>
      <c r="S4519" s="246"/>
      <c r="T4519" s="246"/>
      <c r="U4519" s="246"/>
      <c r="V4519" s="246"/>
      <c r="W4519" s="246"/>
      <c r="X4519" s="246"/>
      <c r="Y4519" s="246"/>
      <c r="Z4519" s="246"/>
      <c r="AA4519" s="246"/>
      <c r="AB4519" s="246"/>
      <c r="AC4519" s="246"/>
      <c r="AD4519" s="246"/>
      <c r="AE4519" s="246"/>
      <c r="AF4519" s="246"/>
      <c r="AG4519" s="246"/>
      <c r="AH4519" s="246"/>
      <c r="AI4519" s="246"/>
      <c r="AJ4519" s="246"/>
      <c r="AK4519" s="246"/>
      <c r="AL4519" s="246"/>
    </row>
    <row r="4520" spans="3:38" s="47" customFormat="1" ht="38.25" customHeight="1" x14ac:dyDescent="0.25">
      <c r="C4520" s="243"/>
      <c r="H4520" s="243"/>
      <c r="L4520" s="282"/>
      <c r="M4520" s="243"/>
      <c r="O4520" s="243"/>
      <c r="P4520" s="246"/>
      <c r="Q4520" s="246"/>
      <c r="R4520" s="246"/>
      <c r="S4520" s="246"/>
      <c r="T4520" s="246"/>
      <c r="U4520" s="246"/>
      <c r="V4520" s="246"/>
      <c r="W4520" s="246"/>
      <c r="X4520" s="246"/>
      <c r="Y4520" s="246"/>
      <c r="Z4520" s="246"/>
      <c r="AA4520" s="246"/>
      <c r="AB4520" s="246"/>
      <c r="AC4520" s="246"/>
      <c r="AD4520" s="246"/>
      <c r="AE4520" s="246"/>
      <c r="AF4520" s="246"/>
      <c r="AG4520" s="246"/>
      <c r="AH4520" s="246"/>
      <c r="AI4520" s="246"/>
      <c r="AJ4520" s="246"/>
      <c r="AK4520" s="246"/>
      <c r="AL4520" s="246"/>
    </row>
    <row r="4521" spans="3:38" s="47" customFormat="1" ht="38.25" customHeight="1" x14ac:dyDescent="0.25">
      <c r="C4521" s="243"/>
      <c r="H4521" s="243"/>
      <c r="L4521" s="282"/>
      <c r="M4521" s="243"/>
      <c r="O4521" s="243"/>
      <c r="P4521" s="246"/>
      <c r="Q4521" s="246"/>
      <c r="R4521" s="246"/>
      <c r="S4521" s="246"/>
      <c r="T4521" s="246"/>
      <c r="U4521" s="246"/>
      <c r="V4521" s="246"/>
      <c r="W4521" s="246"/>
      <c r="X4521" s="246"/>
      <c r="Y4521" s="246"/>
      <c r="Z4521" s="246"/>
      <c r="AA4521" s="246"/>
      <c r="AB4521" s="246"/>
      <c r="AC4521" s="246"/>
      <c r="AD4521" s="246"/>
      <c r="AE4521" s="246"/>
      <c r="AF4521" s="246"/>
      <c r="AG4521" s="246"/>
      <c r="AH4521" s="246"/>
      <c r="AI4521" s="246"/>
      <c r="AJ4521" s="246"/>
      <c r="AK4521" s="246"/>
      <c r="AL4521" s="246"/>
    </row>
    <row r="4522" spans="3:38" s="47" customFormat="1" ht="38.25" customHeight="1" x14ac:dyDescent="0.25">
      <c r="C4522" s="243"/>
      <c r="H4522" s="243"/>
      <c r="L4522" s="282"/>
      <c r="M4522" s="243"/>
      <c r="O4522" s="243"/>
      <c r="P4522" s="246"/>
      <c r="Q4522" s="246"/>
      <c r="R4522" s="246"/>
      <c r="S4522" s="246"/>
      <c r="T4522" s="246"/>
      <c r="U4522" s="246"/>
      <c r="V4522" s="246"/>
      <c r="W4522" s="246"/>
      <c r="X4522" s="246"/>
      <c r="Y4522" s="246"/>
      <c r="Z4522" s="246"/>
      <c r="AA4522" s="246"/>
      <c r="AB4522" s="246"/>
      <c r="AC4522" s="246"/>
      <c r="AD4522" s="246"/>
      <c r="AE4522" s="246"/>
      <c r="AF4522" s="246"/>
      <c r="AG4522" s="246"/>
      <c r="AH4522" s="246"/>
      <c r="AI4522" s="246"/>
      <c r="AJ4522" s="246"/>
      <c r="AK4522" s="246"/>
      <c r="AL4522" s="246"/>
    </row>
    <row r="4523" spans="3:38" s="47" customFormat="1" ht="38.25" customHeight="1" x14ac:dyDescent="0.25">
      <c r="C4523" s="243"/>
      <c r="H4523" s="243"/>
      <c r="L4523" s="282"/>
      <c r="M4523" s="243"/>
      <c r="O4523" s="243"/>
      <c r="P4523" s="246"/>
      <c r="Q4523" s="246"/>
      <c r="R4523" s="246"/>
      <c r="S4523" s="246"/>
      <c r="T4523" s="246"/>
      <c r="U4523" s="246"/>
      <c r="V4523" s="246"/>
      <c r="W4523" s="246"/>
      <c r="X4523" s="246"/>
      <c r="Y4523" s="246"/>
      <c r="Z4523" s="246"/>
      <c r="AA4523" s="246"/>
      <c r="AB4523" s="246"/>
      <c r="AC4523" s="246"/>
      <c r="AD4523" s="246"/>
      <c r="AE4523" s="246"/>
      <c r="AF4523" s="246"/>
      <c r="AG4523" s="246"/>
      <c r="AH4523" s="246"/>
      <c r="AI4523" s="246"/>
      <c r="AJ4523" s="246"/>
      <c r="AK4523" s="246"/>
      <c r="AL4523" s="246"/>
    </row>
    <row r="4524" spans="3:38" s="47" customFormat="1" ht="38.25" customHeight="1" x14ac:dyDescent="0.25">
      <c r="C4524" s="243"/>
      <c r="H4524" s="243"/>
      <c r="L4524" s="282"/>
      <c r="M4524" s="243"/>
      <c r="O4524" s="243"/>
      <c r="P4524" s="246"/>
      <c r="Q4524" s="246"/>
      <c r="R4524" s="246"/>
      <c r="S4524" s="246"/>
      <c r="T4524" s="246"/>
      <c r="U4524" s="246"/>
      <c r="V4524" s="246"/>
      <c r="W4524" s="246"/>
      <c r="X4524" s="246"/>
      <c r="Y4524" s="246"/>
      <c r="Z4524" s="246"/>
      <c r="AA4524" s="246"/>
      <c r="AB4524" s="246"/>
      <c r="AC4524" s="246"/>
      <c r="AD4524" s="246"/>
      <c r="AE4524" s="246"/>
      <c r="AF4524" s="246"/>
      <c r="AG4524" s="246"/>
      <c r="AH4524" s="246"/>
      <c r="AI4524" s="246"/>
      <c r="AJ4524" s="246"/>
      <c r="AK4524" s="246"/>
      <c r="AL4524" s="246"/>
    </row>
    <row r="4525" spans="3:38" s="47" customFormat="1" ht="38.25" customHeight="1" x14ac:dyDescent="0.25">
      <c r="C4525" s="243"/>
      <c r="H4525" s="243"/>
      <c r="L4525" s="282"/>
      <c r="M4525" s="243"/>
      <c r="O4525" s="243"/>
      <c r="P4525" s="246"/>
      <c r="Q4525" s="246"/>
      <c r="R4525" s="246"/>
      <c r="S4525" s="246"/>
      <c r="T4525" s="246"/>
      <c r="U4525" s="246"/>
      <c r="V4525" s="246"/>
      <c r="W4525" s="246"/>
      <c r="X4525" s="246"/>
      <c r="Y4525" s="246"/>
      <c r="Z4525" s="246"/>
      <c r="AA4525" s="246"/>
      <c r="AB4525" s="246"/>
      <c r="AC4525" s="246"/>
      <c r="AD4525" s="246"/>
      <c r="AE4525" s="246"/>
      <c r="AF4525" s="246"/>
      <c r="AG4525" s="246"/>
      <c r="AH4525" s="246"/>
      <c r="AI4525" s="246"/>
      <c r="AJ4525" s="246"/>
      <c r="AK4525" s="246"/>
      <c r="AL4525" s="246"/>
    </row>
    <row r="4526" spans="3:38" s="47" customFormat="1" ht="38.25" customHeight="1" x14ac:dyDescent="0.25">
      <c r="C4526" s="243"/>
      <c r="H4526" s="243"/>
      <c r="L4526" s="282"/>
      <c r="M4526" s="243"/>
      <c r="O4526" s="243"/>
      <c r="P4526" s="246"/>
      <c r="Q4526" s="246"/>
      <c r="R4526" s="246"/>
      <c r="S4526" s="246"/>
      <c r="T4526" s="246"/>
      <c r="U4526" s="246"/>
      <c r="V4526" s="246"/>
      <c r="W4526" s="246"/>
      <c r="X4526" s="246"/>
      <c r="Y4526" s="246"/>
      <c r="Z4526" s="246"/>
      <c r="AA4526" s="246"/>
      <c r="AB4526" s="246"/>
      <c r="AC4526" s="246"/>
      <c r="AD4526" s="246"/>
      <c r="AE4526" s="246"/>
      <c r="AF4526" s="246"/>
      <c r="AG4526" s="246"/>
      <c r="AH4526" s="246"/>
      <c r="AI4526" s="246"/>
      <c r="AJ4526" s="246"/>
      <c r="AK4526" s="246"/>
      <c r="AL4526" s="246"/>
    </row>
    <row r="4527" spans="3:38" s="47" customFormat="1" ht="38.25" customHeight="1" x14ac:dyDescent="0.25">
      <c r="C4527" s="243"/>
      <c r="H4527" s="243"/>
      <c r="L4527" s="282"/>
      <c r="M4527" s="243"/>
      <c r="O4527" s="243"/>
      <c r="P4527" s="246"/>
      <c r="Q4527" s="246"/>
      <c r="R4527" s="246"/>
      <c r="S4527" s="246"/>
      <c r="T4527" s="246"/>
      <c r="U4527" s="246"/>
      <c r="V4527" s="246"/>
      <c r="W4527" s="246"/>
      <c r="X4527" s="246"/>
      <c r="Y4527" s="246"/>
      <c r="Z4527" s="246"/>
      <c r="AA4527" s="246"/>
      <c r="AB4527" s="246"/>
      <c r="AC4527" s="246"/>
      <c r="AD4527" s="246"/>
      <c r="AE4527" s="246"/>
      <c r="AF4527" s="246"/>
      <c r="AG4527" s="246"/>
      <c r="AH4527" s="246"/>
      <c r="AI4527" s="246"/>
      <c r="AJ4527" s="246"/>
      <c r="AK4527" s="246"/>
      <c r="AL4527" s="246"/>
    </row>
    <row r="4528" spans="3:38" s="47" customFormat="1" ht="38.25" customHeight="1" x14ac:dyDescent="0.25">
      <c r="C4528" s="243"/>
      <c r="H4528" s="243"/>
      <c r="L4528" s="282"/>
      <c r="M4528" s="243"/>
      <c r="O4528" s="243"/>
      <c r="P4528" s="246"/>
      <c r="Q4528" s="246"/>
      <c r="R4528" s="246"/>
      <c r="S4528" s="246"/>
      <c r="T4528" s="246"/>
      <c r="U4528" s="246"/>
      <c r="V4528" s="246"/>
      <c r="W4528" s="246"/>
      <c r="X4528" s="246"/>
      <c r="Y4528" s="246"/>
      <c r="Z4528" s="246"/>
      <c r="AA4528" s="246"/>
      <c r="AB4528" s="246"/>
      <c r="AC4528" s="246"/>
      <c r="AD4528" s="246"/>
      <c r="AE4528" s="246"/>
      <c r="AF4528" s="246"/>
      <c r="AG4528" s="246"/>
      <c r="AH4528" s="246"/>
      <c r="AI4528" s="246"/>
      <c r="AJ4528" s="246"/>
      <c r="AK4528" s="246"/>
      <c r="AL4528" s="246"/>
    </row>
    <row r="4529" spans="3:38" s="47" customFormat="1" ht="38.25" customHeight="1" x14ac:dyDescent="0.25">
      <c r="C4529" s="243"/>
      <c r="H4529" s="243"/>
      <c r="L4529" s="282"/>
      <c r="M4529" s="243"/>
      <c r="O4529" s="243"/>
      <c r="P4529" s="246"/>
      <c r="Q4529" s="246"/>
      <c r="R4529" s="246"/>
      <c r="S4529" s="246"/>
      <c r="T4529" s="246"/>
      <c r="U4529" s="246"/>
      <c r="V4529" s="246"/>
      <c r="W4529" s="246"/>
      <c r="X4529" s="246"/>
      <c r="Y4529" s="246"/>
      <c r="Z4529" s="246"/>
      <c r="AA4529" s="246"/>
      <c r="AB4529" s="246"/>
      <c r="AC4529" s="246"/>
      <c r="AD4529" s="246"/>
      <c r="AE4529" s="246"/>
      <c r="AF4529" s="246"/>
      <c r="AG4529" s="246"/>
      <c r="AH4529" s="246"/>
      <c r="AI4529" s="246"/>
      <c r="AJ4529" s="246"/>
      <c r="AK4529" s="246"/>
      <c r="AL4529" s="246"/>
    </row>
    <row r="4530" spans="3:38" s="47" customFormat="1" ht="38.25" customHeight="1" x14ac:dyDescent="0.25">
      <c r="C4530" s="243"/>
      <c r="H4530" s="243"/>
      <c r="L4530" s="282"/>
      <c r="M4530" s="243"/>
      <c r="O4530" s="243"/>
      <c r="P4530" s="246"/>
      <c r="Q4530" s="246"/>
      <c r="R4530" s="246"/>
      <c r="S4530" s="246"/>
      <c r="T4530" s="246"/>
      <c r="U4530" s="246"/>
      <c r="V4530" s="246"/>
      <c r="W4530" s="246"/>
      <c r="X4530" s="246"/>
      <c r="Y4530" s="246"/>
      <c r="Z4530" s="246"/>
      <c r="AA4530" s="246"/>
      <c r="AB4530" s="246"/>
      <c r="AC4530" s="246"/>
      <c r="AD4530" s="246"/>
      <c r="AE4530" s="246"/>
      <c r="AF4530" s="246"/>
      <c r="AG4530" s="246"/>
      <c r="AH4530" s="246"/>
      <c r="AI4530" s="246"/>
      <c r="AJ4530" s="246"/>
      <c r="AK4530" s="246"/>
      <c r="AL4530" s="246"/>
    </row>
    <row r="4531" spans="3:38" s="47" customFormat="1" ht="38.25" customHeight="1" x14ac:dyDescent="0.25">
      <c r="C4531" s="243"/>
      <c r="H4531" s="243"/>
      <c r="L4531" s="282"/>
      <c r="M4531" s="243"/>
      <c r="O4531" s="243"/>
      <c r="P4531" s="246"/>
      <c r="Q4531" s="246"/>
      <c r="R4531" s="246"/>
      <c r="S4531" s="246"/>
      <c r="T4531" s="246"/>
      <c r="U4531" s="246"/>
      <c r="V4531" s="246"/>
      <c r="W4531" s="246"/>
      <c r="X4531" s="246"/>
      <c r="Y4531" s="246"/>
      <c r="Z4531" s="246"/>
      <c r="AA4531" s="246"/>
      <c r="AB4531" s="246"/>
      <c r="AC4531" s="246"/>
      <c r="AD4531" s="246"/>
      <c r="AE4531" s="246"/>
      <c r="AF4531" s="246"/>
      <c r="AG4531" s="246"/>
      <c r="AH4531" s="246"/>
      <c r="AI4531" s="246"/>
      <c r="AJ4531" s="246"/>
      <c r="AK4531" s="246"/>
      <c r="AL4531" s="246"/>
    </row>
    <row r="4532" spans="3:38" s="47" customFormat="1" ht="38.25" customHeight="1" x14ac:dyDescent="0.25">
      <c r="C4532" s="243"/>
      <c r="H4532" s="243"/>
      <c r="L4532" s="282"/>
      <c r="M4532" s="243"/>
      <c r="O4532" s="243"/>
      <c r="P4532" s="246"/>
      <c r="Q4532" s="246"/>
      <c r="R4532" s="246"/>
      <c r="S4532" s="246"/>
      <c r="T4532" s="246"/>
      <c r="U4532" s="246"/>
      <c r="V4532" s="246"/>
      <c r="W4532" s="246"/>
      <c r="X4532" s="246"/>
      <c r="Y4532" s="246"/>
      <c r="Z4532" s="246"/>
      <c r="AA4532" s="246"/>
      <c r="AB4532" s="246"/>
      <c r="AC4532" s="246"/>
      <c r="AD4532" s="246"/>
      <c r="AE4532" s="246"/>
      <c r="AF4532" s="246"/>
      <c r="AG4532" s="246"/>
      <c r="AH4532" s="246"/>
      <c r="AI4532" s="246"/>
      <c r="AJ4532" s="246"/>
      <c r="AK4532" s="246"/>
      <c r="AL4532" s="246"/>
    </row>
    <row r="4533" spans="3:38" s="47" customFormat="1" ht="38.25" customHeight="1" x14ac:dyDescent="0.25">
      <c r="C4533" s="243"/>
      <c r="H4533" s="243"/>
      <c r="L4533" s="282"/>
      <c r="M4533" s="243"/>
      <c r="O4533" s="243"/>
      <c r="P4533" s="246"/>
      <c r="Q4533" s="246"/>
      <c r="R4533" s="246"/>
      <c r="S4533" s="246"/>
      <c r="T4533" s="246"/>
      <c r="U4533" s="246"/>
      <c r="V4533" s="246"/>
      <c r="W4533" s="246"/>
      <c r="X4533" s="246"/>
      <c r="Y4533" s="246"/>
      <c r="Z4533" s="246"/>
      <c r="AA4533" s="246"/>
      <c r="AB4533" s="246"/>
      <c r="AC4533" s="246"/>
      <c r="AD4533" s="246"/>
      <c r="AE4533" s="246"/>
      <c r="AF4533" s="246"/>
      <c r="AG4533" s="246"/>
      <c r="AH4533" s="246"/>
      <c r="AI4533" s="246"/>
      <c r="AJ4533" s="246"/>
      <c r="AK4533" s="246"/>
      <c r="AL4533" s="246"/>
    </row>
    <row r="4534" spans="3:38" s="47" customFormat="1" ht="38.25" customHeight="1" x14ac:dyDescent="0.25">
      <c r="C4534" s="243"/>
      <c r="H4534" s="243"/>
      <c r="L4534" s="282"/>
      <c r="M4534" s="243"/>
      <c r="O4534" s="243"/>
      <c r="P4534" s="246"/>
      <c r="Q4534" s="246"/>
      <c r="R4534" s="246"/>
      <c r="S4534" s="246"/>
      <c r="T4534" s="246"/>
      <c r="U4534" s="246"/>
      <c r="V4534" s="246"/>
      <c r="W4534" s="246"/>
      <c r="X4534" s="246"/>
      <c r="Y4534" s="246"/>
      <c r="Z4534" s="246"/>
      <c r="AA4534" s="246"/>
      <c r="AB4534" s="246"/>
      <c r="AC4534" s="246"/>
      <c r="AD4534" s="246"/>
      <c r="AE4534" s="246"/>
      <c r="AF4534" s="246"/>
      <c r="AG4534" s="246"/>
      <c r="AH4534" s="246"/>
      <c r="AI4534" s="246"/>
      <c r="AJ4534" s="246"/>
      <c r="AK4534" s="246"/>
      <c r="AL4534" s="246"/>
    </row>
    <row r="4535" spans="3:38" s="47" customFormat="1" ht="38.25" customHeight="1" x14ac:dyDescent="0.25">
      <c r="C4535" s="243"/>
      <c r="H4535" s="243"/>
      <c r="L4535" s="282"/>
      <c r="M4535" s="243"/>
      <c r="O4535" s="243"/>
      <c r="P4535" s="246"/>
      <c r="Q4535" s="246"/>
      <c r="R4535" s="246"/>
      <c r="S4535" s="246"/>
      <c r="T4535" s="246"/>
      <c r="U4535" s="246"/>
      <c r="V4535" s="246"/>
      <c r="W4535" s="246"/>
      <c r="X4535" s="246"/>
      <c r="Y4535" s="246"/>
      <c r="Z4535" s="246"/>
      <c r="AA4535" s="246"/>
      <c r="AB4535" s="246"/>
      <c r="AC4535" s="246"/>
      <c r="AD4535" s="246"/>
      <c r="AE4535" s="246"/>
      <c r="AF4535" s="246"/>
      <c r="AG4535" s="246"/>
      <c r="AH4535" s="246"/>
      <c r="AI4535" s="246"/>
      <c r="AJ4535" s="246"/>
      <c r="AK4535" s="246"/>
      <c r="AL4535" s="246"/>
    </row>
    <row r="4536" spans="3:38" s="47" customFormat="1" ht="38.25" customHeight="1" x14ac:dyDescent="0.25">
      <c r="C4536" s="243"/>
      <c r="H4536" s="243"/>
      <c r="L4536" s="282"/>
      <c r="M4536" s="243"/>
      <c r="O4536" s="243"/>
      <c r="P4536" s="246"/>
      <c r="Q4536" s="246"/>
      <c r="R4536" s="246"/>
      <c r="S4536" s="246"/>
      <c r="T4536" s="246"/>
      <c r="U4536" s="246"/>
      <c r="V4536" s="246"/>
      <c r="W4536" s="246"/>
      <c r="X4536" s="246"/>
      <c r="Y4536" s="246"/>
      <c r="Z4536" s="246"/>
      <c r="AA4536" s="246"/>
      <c r="AB4536" s="246"/>
      <c r="AC4536" s="246"/>
      <c r="AD4536" s="246"/>
      <c r="AE4536" s="246"/>
      <c r="AF4536" s="246"/>
      <c r="AG4536" s="246"/>
      <c r="AH4536" s="246"/>
      <c r="AI4536" s="246"/>
      <c r="AJ4536" s="246"/>
      <c r="AK4536" s="246"/>
      <c r="AL4536" s="246"/>
    </row>
    <row r="4537" spans="3:38" s="47" customFormat="1" ht="38.25" customHeight="1" x14ac:dyDescent="0.25">
      <c r="C4537" s="243"/>
      <c r="H4537" s="243"/>
      <c r="L4537" s="282"/>
      <c r="M4537" s="243"/>
      <c r="O4537" s="243"/>
      <c r="P4537" s="246"/>
      <c r="Q4537" s="246"/>
      <c r="R4537" s="246"/>
      <c r="S4537" s="246"/>
      <c r="T4537" s="246"/>
      <c r="U4537" s="246"/>
      <c r="V4537" s="246"/>
      <c r="W4537" s="246"/>
      <c r="X4537" s="246"/>
      <c r="Y4537" s="246"/>
      <c r="Z4537" s="246"/>
      <c r="AA4537" s="246"/>
      <c r="AB4537" s="246"/>
      <c r="AC4537" s="246"/>
      <c r="AD4537" s="246"/>
      <c r="AE4537" s="246"/>
      <c r="AF4537" s="246"/>
      <c r="AG4537" s="246"/>
      <c r="AH4537" s="246"/>
      <c r="AI4537" s="246"/>
      <c r="AJ4537" s="246"/>
      <c r="AK4537" s="246"/>
      <c r="AL4537" s="246"/>
    </row>
    <row r="4538" spans="3:38" s="47" customFormat="1" ht="38.25" customHeight="1" x14ac:dyDescent="0.25">
      <c r="C4538" s="243"/>
      <c r="H4538" s="243"/>
      <c r="L4538" s="282"/>
      <c r="M4538" s="243"/>
      <c r="O4538" s="243"/>
      <c r="P4538" s="246"/>
      <c r="Q4538" s="246"/>
      <c r="R4538" s="246"/>
      <c r="S4538" s="246"/>
      <c r="T4538" s="246"/>
      <c r="U4538" s="246"/>
      <c r="V4538" s="246"/>
      <c r="W4538" s="246"/>
      <c r="X4538" s="246"/>
      <c r="Y4538" s="246"/>
      <c r="Z4538" s="246"/>
      <c r="AA4538" s="246"/>
      <c r="AB4538" s="246"/>
      <c r="AC4538" s="246"/>
      <c r="AD4538" s="246"/>
      <c r="AE4538" s="246"/>
      <c r="AF4538" s="246"/>
      <c r="AG4538" s="246"/>
      <c r="AH4538" s="246"/>
      <c r="AI4538" s="246"/>
      <c r="AJ4538" s="246"/>
      <c r="AK4538" s="246"/>
      <c r="AL4538" s="246"/>
    </row>
    <row r="4539" spans="3:38" s="47" customFormat="1" ht="38.25" customHeight="1" x14ac:dyDescent="0.25">
      <c r="C4539" s="243"/>
      <c r="H4539" s="243"/>
      <c r="L4539" s="282"/>
      <c r="M4539" s="243"/>
      <c r="O4539" s="243"/>
      <c r="P4539" s="246"/>
      <c r="Q4539" s="246"/>
      <c r="R4539" s="246"/>
      <c r="S4539" s="246"/>
      <c r="T4539" s="246"/>
      <c r="U4539" s="246"/>
      <c r="V4539" s="246"/>
      <c r="W4539" s="246"/>
      <c r="X4539" s="246"/>
      <c r="Y4539" s="246"/>
      <c r="Z4539" s="246"/>
      <c r="AA4539" s="246"/>
      <c r="AB4539" s="246"/>
      <c r="AC4539" s="246"/>
      <c r="AD4539" s="246"/>
      <c r="AE4539" s="246"/>
      <c r="AF4539" s="246"/>
      <c r="AG4539" s="246"/>
      <c r="AH4539" s="246"/>
      <c r="AI4539" s="246"/>
      <c r="AJ4539" s="246"/>
      <c r="AK4539" s="246"/>
      <c r="AL4539" s="246"/>
    </row>
    <row r="4540" spans="3:38" s="47" customFormat="1" ht="38.25" customHeight="1" x14ac:dyDescent="0.25">
      <c r="C4540" s="243"/>
      <c r="H4540" s="243"/>
      <c r="L4540" s="282"/>
      <c r="M4540" s="243"/>
      <c r="O4540" s="243"/>
      <c r="P4540" s="246"/>
      <c r="Q4540" s="246"/>
      <c r="R4540" s="246"/>
      <c r="S4540" s="246"/>
      <c r="T4540" s="246"/>
      <c r="U4540" s="246"/>
      <c r="V4540" s="246"/>
      <c r="W4540" s="246"/>
      <c r="X4540" s="246"/>
      <c r="Y4540" s="246"/>
      <c r="Z4540" s="246"/>
      <c r="AA4540" s="246"/>
      <c r="AB4540" s="246"/>
      <c r="AC4540" s="246"/>
      <c r="AD4540" s="246"/>
      <c r="AE4540" s="246"/>
      <c r="AF4540" s="246"/>
      <c r="AG4540" s="246"/>
      <c r="AH4540" s="246"/>
      <c r="AI4540" s="246"/>
      <c r="AJ4540" s="246"/>
      <c r="AK4540" s="246"/>
      <c r="AL4540" s="246"/>
    </row>
    <row r="4541" spans="3:38" s="47" customFormat="1" ht="38.25" customHeight="1" x14ac:dyDescent="0.25">
      <c r="C4541" s="243"/>
      <c r="H4541" s="243"/>
      <c r="L4541" s="282"/>
      <c r="M4541" s="243"/>
      <c r="O4541" s="243"/>
      <c r="P4541" s="246"/>
      <c r="Q4541" s="246"/>
      <c r="R4541" s="246"/>
      <c r="S4541" s="246"/>
      <c r="T4541" s="246"/>
      <c r="U4541" s="246"/>
      <c r="V4541" s="246"/>
      <c r="W4541" s="246"/>
      <c r="X4541" s="246"/>
      <c r="Y4541" s="246"/>
      <c r="Z4541" s="246"/>
      <c r="AA4541" s="246"/>
      <c r="AB4541" s="246"/>
      <c r="AC4541" s="246"/>
      <c r="AD4541" s="246"/>
      <c r="AE4541" s="246"/>
      <c r="AF4541" s="246"/>
      <c r="AG4541" s="246"/>
      <c r="AH4541" s="246"/>
      <c r="AI4541" s="246"/>
      <c r="AJ4541" s="246"/>
      <c r="AK4541" s="246"/>
      <c r="AL4541" s="246"/>
    </row>
    <row r="4542" spans="3:38" s="47" customFormat="1" ht="38.25" customHeight="1" x14ac:dyDescent="0.25">
      <c r="C4542" s="243"/>
      <c r="H4542" s="243"/>
      <c r="L4542" s="282"/>
      <c r="M4542" s="243"/>
      <c r="O4542" s="243"/>
      <c r="P4542" s="246"/>
      <c r="Q4542" s="246"/>
      <c r="R4542" s="246"/>
      <c r="S4542" s="246"/>
      <c r="T4542" s="246"/>
      <c r="U4542" s="246"/>
      <c r="V4542" s="246"/>
      <c r="W4542" s="246"/>
      <c r="X4542" s="246"/>
      <c r="Y4542" s="246"/>
      <c r="Z4542" s="246"/>
      <c r="AA4542" s="246"/>
      <c r="AB4542" s="246"/>
      <c r="AC4542" s="246"/>
      <c r="AD4542" s="246"/>
      <c r="AE4542" s="246"/>
      <c r="AF4542" s="246"/>
      <c r="AG4542" s="246"/>
      <c r="AH4542" s="246"/>
      <c r="AI4542" s="246"/>
      <c r="AJ4542" s="246"/>
      <c r="AK4542" s="246"/>
      <c r="AL4542" s="246"/>
    </row>
    <row r="4543" spans="3:38" s="47" customFormat="1" ht="38.25" customHeight="1" x14ac:dyDescent="0.25">
      <c r="C4543" s="243"/>
      <c r="H4543" s="243"/>
      <c r="L4543" s="282"/>
      <c r="M4543" s="243"/>
      <c r="O4543" s="243"/>
      <c r="P4543" s="246"/>
      <c r="Q4543" s="246"/>
      <c r="R4543" s="246"/>
      <c r="S4543" s="246"/>
      <c r="T4543" s="246"/>
      <c r="U4543" s="246"/>
      <c r="V4543" s="246"/>
      <c r="W4543" s="246"/>
      <c r="X4543" s="246"/>
      <c r="Y4543" s="246"/>
      <c r="Z4543" s="246"/>
      <c r="AA4543" s="246"/>
      <c r="AB4543" s="246"/>
      <c r="AC4543" s="246"/>
      <c r="AD4543" s="246"/>
      <c r="AE4543" s="246"/>
      <c r="AF4543" s="246"/>
      <c r="AG4543" s="246"/>
      <c r="AH4543" s="246"/>
      <c r="AI4543" s="246"/>
      <c r="AJ4543" s="246"/>
      <c r="AK4543" s="246"/>
      <c r="AL4543" s="246"/>
    </row>
    <row r="4544" spans="3:38" s="47" customFormat="1" ht="38.25" customHeight="1" x14ac:dyDescent="0.25">
      <c r="C4544" s="243"/>
      <c r="H4544" s="243"/>
      <c r="L4544" s="282"/>
      <c r="M4544" s="243"/>
      <c r="O4544" s="243"/>
      <c r="P4544" s="246"/>
      <c r="Q4544" s="246"/>
      <c r="R4544" s="246"/>
      <c r="S4544" s="246"/>
      <c r="T4544" s="246"/>
      <c r="U4544" s="246"/>
      <c r="V4544" s="246"/>
      <c r="W4544" s="246"/>
      <c r="X4544" s="246"/>
      <c r="Y4544" s="246"/>
      <c r="Z4544" s="246"/>
      <c r="AA4544" s="246"/>
      <c r="AB4544" s="246"/>
      <c r="AC4544" s="246"/>
      <c r="AD4544" s="246"/>
      <c r="AE4544" s="246"/>
      <c r="AF4544" s="246"/>
      <c r="AG4544" s="246"/>
      <c r="AH4544" s="246"/>
      <c r="AI4544" s="246"/>
      <c r="AJ4544" s="246"/>
      <c r="AK4544" s="246"/>
      <c r="AL4544" s="246"/>
    </row>
    <row r="4545" spans="3:38" s="47" customFormat="1" ht="38.25" customHeight="1" x14ac:dyDescent="0.25">
      <c r="C4545" s="243"/>
      <c r="H4545" s="243"/>
      <c r="L4545" s="282"/>
      <c r="M4545" s="243"/>
      <c r="O4545" s="243"/>
      <c r="P4545" s="246"/>
      <c r="Q4545" s="246"/>
      <c r="R4545" s="246"/>
      <c r="S4545" s="246"/>
      <c r="T4545" s="246"/>
      <c r="U4545" s="246"/>
      <c r="V4545" s="246"/>
      <c r="W4545" s="246"/>
      <c r="X4545" s="246"/>
      <c r="Y4545" s="246"/>
      <c r="Z4545" s="246"/>
      <c r="AA4545" s="246"/>
      <c r="AB4545" s="246"/>
      <c r="AC4545" s="246"/>
      <c r="AD4545" s="246"/>
      <c r="AE4545" s="246"/>
      <c r="AF4545" s="246"/>
      <c r="AG4545" s="246"/>
      <c r="AH4545" s="246"/>
      <c r="AI4545" s="246"/>
      <c r="AJ4545" s="246"/>
      <c r="AK4545" s="246"/>
      <c r="AL4545" s="246"/>
    </row>
    <row r="4546" spans="3:38" s="47" customFormat="1" ht="38.25" customHeight="1" x14ac:dyDescent="0.25">
      <c r="C4546" s="243"/>
      <c r="H4546" s="243"/>
      <c r="L4546" s="282"/>
      <c r="M4546" s="243"/>
      <c r="O4546" s="243"/>
      <c r="P4546" s="246"/>
      <c r="Q4546" s="246"/>
      <c r="R4546" s="246"/>
      <c r="S4546" s="246"/>
      <c r="T4546" s="246"/>
      <c r="U4546" s="246"/>
      <c r="V4546" s="246"/>
      <c r="W4546" s="246"/>
      <c r="X4546" s="246"/>
      <c r="Y4546" s="246"/>
      <c r="Z4546" s="246"/>
      <c r="AA4546" s="246"/>
      <c r="AB4546" s="246"/>
      <c r="AC4546" s="246"/>
      <c r="AD4546" s="246"/>
      <c r="AE4546" s="246"/>
      <c r="AF4546" s="246"/>
      <c r="AG4546" s="246"/>
      <c r="AH4546" s="246"/>
      <c r="AI4546" s="246"/>
      <c r="AJ4546" s="246"/>
      <c r="AK4546" s="246"/>
      <c r="AL4546" s="246"/>
    </row>
    <row r="4547" spans="3:38" s="47" customFormat="1" ht="38.25" customHeight="1" x14ac:dyDescent="0.25">
      <c r="C4547" s="243"/>
      <c r="H4547" s="243"/>
      <c r="L4547" s="282"/>
      <c r="M4547" s="243"/>
      <c r="O4547" s="243"/>
      <c r="P4547" s="246"/>
      <c r="Q4547" s="246"/>
      <c r="R4547" s="246"/>
      <c r="S4547" s="246"/>
      <c r="T4547" s="246"/>
      <c r="U4547" s="246"/>
      <c r="V4547" s="246"/>
      <c r="W4547" s="246"/>
      <c r="X4547" s="246"/>
      <c r="Y4547" s="246"/>
      <c r="Z4547" s="246"/>
      <c r="AA4547" s="246"/>
      <c r="AB4547" s="246"/>
      <c r="AC4547" s="246"/>
      <c r="AD4547" s="246"/>
      <c r="AE4547" s="246"/>
      <c r="AF4547" s="246"/>
      <c r="AG4547" s="246"/>
      <c r="AH4547" s="246"/>
      <c r="AI4547" s="246"/>
      <c r="AJ4547" s="246"/>
      <c r="AK4547" s="246"/>
      <c r="AL4547" s="246"/>
    </row>
    <row r="4548" spans="3:38" s="47" customFormat="1" ht="38.25" customHeight="1" x14ac:dyDescent="0.25">
      <c r="C4548" s="243"/>
      <c r="H4548" s="243"/>
      <c r="L4548" s="282"/>
      <c r="M4548" s="243"/>
      <c r="O4548" s="243"/>
      <c r="P4548" s="246"/>
      <c r="Q4548" s="246"/>
      <c r="R4548" s="246"/>
      <c r="S4548" s="246"/>
      <c r="T4548" s="246"/>
      <c r="U4548" s="246"/>
      <c r="V4548" s="246"/>
      <c r="W4548" s="246"/>
      <c r="X4548" s="246"/>
      <c r="Y4548" s="246"/>
      <c r="Z4548" s="246"/>
      <c r="AA4548" s="246"/>
      <c r="AB4548" s="246"/>
      <c r="AC4548" s="246"/>
      <c r="AD4548" s="246"/>
      <c r="AE4548" s="246"/>
      <c r="AF4548" s="246"/>
      <c r="AG4548" s="246"/>
      <c r="AH4548" s="246"/>
      <c r="AI4548" s="246"/>
      <c r="AJ4548" s="246"/>
      <c r="AK4548" s="246"/>
      <c r="AL4548" s="246"/>
    </row>
    <row r="4549" spans="3:38" s="47" customFormat="1" ht="38.25" customHeight="1" x14ac:dyDescent="0.25">
      <c r="C4549" s="243"/>
      <c r="H4549" s="243"/>
      <c r="L4549" s="282"/>
      <c r="M4549" s="243"/>
      <c r="O4549" s="243"/>
      <c r="P4549" s="246"/>
      <c r="Q4549" s="246"/>
      <c r="R4549" s="246"/>
      <c r="S4549" s="246"/>
      <c r="T4549" s="246"/>
      <c r="U4549" s="246"/>
      <c r="V4549" s="246"/>
      <c r="W4549" s="246"/>
      <c r="X4549" s="246"/>
      <c r="Y4549" s="246"/>
      <c r="Z4549" s="246"/>
      <c r="AA4549" s="246"/>
      <c r="AB4549" s="246"/>
      <c r="AC4549" s="246"/>
      <c r="AD4549" s="246"/>
      <c r="AE4549" s="246"/>
      <c r="AF4549" s="246"/>
      <c r="AG4549" s="246"/>
      <c r="AH4549" s="246"/>
      <c r="AI4549" s="246"/>
      <c r="AJ4549" s="246"/>
      <c r="AK4549" s="246"/>
      <c r="AL4549" s="246"/>
    </row>
    <row r="4550" spans="3:38" s="47" customFormat="1" ht="38.25" customHeight="1" x14ac:dyDescent="0.25">
      <c r="C4550" s="243"/>
      <c r="H4550" s="243"/>
      <c r="L4550" s="282"/>
      <c r="M4550" s="243"/>
      <c r="O4550" s="243"/>
      <c r="P4550" s="246"/>
      <c r="Q4550" s="246"/>
      <c r="R4550" s="246"/>
      <c r="S4550" s="246"/>
      <c r="T4550" s="246"/>
      <c r="U4550" s="246"/>
      <c r="V4550" s="246"/>
      <c r="W4550" s="246"/>
      <c r="X4550" s="246"/>
      <c r="Y4550" s="246"/>
      <c r="Z4550" s="246"/>
      <c r="AA4550" s="246"/>
      <c r="AB4550" s="246"/>
      <c r="AC4550" s="246"/>
      <c r="AD4550" s="246"/>
      <c r="AE4550" s="246"/>
      <c r="AF4550" s="246"/>
      <c r="AG4550" s="246"/>
      <c r="AH4550" s="246"/>
      <c r="AI4550" s="246"/>
      <c r="AJ4550" s="246"/>
      <c r="AK4550" s="246"/>
      <c r="AL4550" s="246"/>
    </row>
    <row r="4551" spans="3:38" s="47" customFormat="1" ht="38.25" customHeight="1" x14ac:dyDescent="0.25">
      <c r="C4551" s="243"/>
      <c r="H4551" s="243"/>
      <c r="L4551" s="282"/>
      <c r="M4551" s="243"/>
      <c r="O4551" s="243"/>
      <c r="P4551" s="246"/>
      <c r="Q4551" s="246"/>
      <c r="R4551" s="246"/>
      <c r="S4551" s="246"/>
      <c r="T4551" s="246"/>
      <c r="U4551" s="246"/>
      <c r="V4551" s="246"/>
      <c r="W4551" s="246"/>
      <c r="X4551" s="246"/>
      <c r="Y4551" s="246"/>
      <c r="Z4551" s="246"/>
      <c r="AA4551" s="246"/>
      <c r="AB4551" s="246"/>
      <c r="AC4551" s="246"/>
      <c r="AD4551" s="246"/>
      <c r="AE4551" s="246"/>
      <c r="AF4551" s="246"/>
      <c r="AG4551" s="246"/>
      <c r="AH4551" s="246"/>
      <c r="AI4551" s="246"/>
      <c r="AJ4551" s="246"/>
      <c r="AK4551" s="246"/>
      <c r="AL4551" s="246"/>
    </row>
    <row r="4552" spans="3:38" s="47" customFormat="1" ht="38.25" customHeight="1" x14ac:dyDescent="0.25">
      <c r="C4552" s="243"/>
      <c r="H4552" s="243"/>
      <c r="L4552" s="282"/>
      <c r="M4552" s="243"/>
      <c r="O4552" s="243"/>
      <c r="P4552" s="246"/>
      <c r="Q4552" s="246"/>
      <c r="R4552" s="246"/>
      <c r="S4552" s="246"/>
      <c r="T4552" s="246"/>
      <c r="U4552" s="246"/>
      <c r="V4552" s="246"/>
      <c r="W4552" s="246"/>
      <c r="X4552" s="246"/>
      <c r="Y4552" s="246"/>
      <c r="Z4552" s="246"/>
      <c r="AA4552" s="246"/>
      <c r="AB4552" s="246"/>
      <c r="AC4552" s="246"/>
      <c r="AD4552" s="246"/>
      <c r="AE4552" s="246"/>
      <c r="AF4552" s="246"/>
      <c r="AG4552" s="246"/>
      <c r="AH4552" s="246"/>
      <c r="AI4552" s="246"/>
      <c r="AJ4552" s="246"/>
      <c r="AK4552" s="246"/>
      <c r="AL4552" s="246"/>
    </row>
    <row r="4553" spans="3:38" s="47" customFormat="1" ht="38.25" customHeight="1" x14ac:dyDescent="0.25">
      <c r="C4553" s="243"/>
      <c r="H4553" s="243"/>
      <c r="L4553" s="282"/>
      <c r="M4553" s="243"/>
      <c r="O4553" s="243"/>
      <c r="P4553" s="246"/>
      <c r="Q4553" s="246"/>
      <c r="R4553" s="246"/>
      <c r="S4553" s="246"/>
      <c r="T4553" s="246"/>
      <c r="U4553" s="246"/>
      <c r="V4553" s="246"/>
      <c r="W4553" s="246"/>
      <c r="X4553" s="246"/>
      <c r="Y4553" s="246"/>
      <c r="Z4553" s="246"/>
      <c r="AA4553" s="246"/>
      <c r="AB4553" s="246"/>
      <c r="AC4553" s="246"/>
      <c r="AD4553" s="246"/>
      <c r="AE4553" s="246"/>
      <c r="AF4553" s="246"/>
      <c r="AG4553" s="246"/>
      <c r="AH4553" s="246"/>
      <c r="AI4553" s="246"/>
      <c r="AJ4553" s="246"/>
      <c r="AK4553" s="246"/>
      <c r="AL4553" s="246"/>
    </row>
    <row r="4554" spans="3:38" s="47" customFormat="1" ht="38.25" customHeight="1" x14ac:dyDescent="0.25">
      <c r="C4554" s="243"/>
      <c r="H4554" s="243"/>
      <c r="L4554" s="282"/>
      <c r="M4554" s="243"/>
      <c r="O4554" s="243"/>
      <c r="P4554" s="246"/>
      <c r="Q4554" s="246"/>
      <c r="R4554" s="246"/>
      <c r="S4554" s="246"/>
      <c r="T4554" s="246"/>
      <c r="U4554" s="246"/>
      <c r="V4554" s="246"/>
      <c r="W4554" s="246"/>
      <c r="X4554" s="246"/>
      <c r="Y4554" s="246"/>
      <c r="Z4554" s="246"/>
      <c r="AA4554" s="246"/>
      <c r="AB4554" s="246"/>
      <c r="AC4554" s="246"/>
      <c r="AD4554" s="246"/>
      <c r="AE4554" s="246"/>
      <c r="AF4554" s="246"/>
      <c r="AG4554" s="246"/>
      <c r="AH4554" s="246"/>
      <c r="AI4554" s="246"/>
      <c r="AJ4554" s="246"/>
      <c r="AK4554" s="246"/>
      <c r="AL4554" s="246"/>
    </row>
    <row r="4555" spans="3:38" s="47" customFormat="1" ht="38.25" customHeight="1" x14ac:dyDescent="0.25">
      <c r="C4555" s="243"/>
      <c r="H4555" s="243"/>
      <c r="L4555" s="282"/>
      <c r="M4555" s="243"/>
      <c r="O4555" s="243"/>
      <c r="P4555" s="246"/>
      <c r="Q4555" s="246"/>
      <c r="R4555" s="246"/>
      <c r="S4555" s="246"/>
      <c r="T4555" s="246"/>
      <c r="U4555" s="246"/>
      <c r="V4555" s="246"/>
      <c r="W4555" s="246"/>
      <c r="X4555" s="246"/>
      <c r="Y4555" s="246"/>
      <c r="Z4555" s="246"/>
      <c r="AA4555" s="246"/>
      <c r="AB4555" s="246"/>
      <c r="AC4555" s="246"/>
      <c r="AD4555" s="246"/>
      <c r="AE4555" s="246"/>
      <c r="AF4555" s="246"/>
      <c r="AG4555" s="246"/>
      <c r="AH4555" s="246"/>
      <c r="AI4555" s="246"/>
      <c r="AJ4555" s="246"/>
      <c r="AK4555" s="246"/>
      <c r="AL4555" s="246"/>
    </row>
    <row r="4556" spans="3:38" s="47" customFormat="1" ht="38.25" customHeight="1" x14ac:dyDescent="0.25">
      <c r="C4556" s="243"/>
      <c r="H4556" s="243"/>
      <c r="L4556" s="282"/>
      <c r="M4556" s="243"/>
      <c r="O4556" s="243"/>
      <c r="P4556" s="246"/>
      <c r="Q4556" s="246"/>
      <c r="R4556" s="246"/>
      <c r="S4556" s="246"/>
      <c r="T4556" s="246"/>
      <c r="U4556" s="246"/>
      <c r="V4556" s="246"/>
      <c r="W4556" s="246"/>
      <c r="X4556" s="246"/>
      <c r="Y4556" s="246"/>
      <c r="Z4556" s="246"/>
      <c r="AA4556" s="246"/>
      <c r="AB4556" s="246"/>
      <c r="AC4556" s="246"/>
      <c r="AD4556" s="246"/>
      <c r="AE4556" s="246"/>
      <c r="AF4556" s="246"/>
      <c r="AG4556" s="246"/>
      <c r="AH4556" s="246"/>
      <c r="AI4556" s="246"/>
      <c r="AJ4556" s="246"/>
      <c r="AK4556" s="246"/>
      <c r="AL4556" s="246"/>
    </row>
    <row r="4557" spans="3:38" s="47" customFormat="1" ht="38.25" customHeight="1" x14ac:dyDescent="0.25">
      <c r="C4557" s="243"/>
      <c r="H4557" s="243"/>
      <c r="L4557" s="282"/>
      <c r="M4557" s="243"/>
      <c r="O4557" s="243"/>
      <c r="P4557" s="246"/>
      <c r="Q4557" s="246"/>
      <c r="R4557" s="246"/>
      <c r="S4557" s="246"/>
      <c r="T4557" s="246"/>
      <c r="U4557" s="246"/>
      <c r="V4557" s="246"/>
      <c r="W4557" s="246"/>
      <c r="X4557" s="246"/>
      <c r="Y4557" s="246"/>
      <c r="Z4557" s="246"/>
      <c r="AA4557" s="246"/>
      <c r="AB4557" s="246"/>
      <c r="AC4557" s="246"/>
      <c r="AD4557" s="246"/>
      <c r="AE4557" s="246"/>
      <c r="AF4557" s="246"/>
      <c r="AG4557" s="246"/>
      <c r="AH4557" s="246"/>
      <c r="AI4557" s="246"/>
      <c r="AJ4557" s="246"/>
      <c r="AK4557" s="246"/>
      <c r="AL4557" s="246"/>
    </row>
    <row r="4558" spans="3:38" s="47" customFormat="1" ht="38.25" customHeight="1" x14ac:dyDescent="0.25">
      <c r="C4558" s="243"/>
      <c r="H4558" s="243"/>
      <c r="L4558" s="282"/>
      <c r="M4558" s="243"/>
      <c r="O4558" s="243"/>
      <c r="P4558" s="246"/>
      <c r="Q4558" s="246"/>
      <c r="R4558" s="246"/>
      <c r="S4558" s="246"/>
      <c r="T4558" s="246"/>
      <c r="U4558" s="246"/>
      <c r="V4558" s="246"/>
      <c r="W4558" s="246"/>
      <c r="X4558" s="246"/>
      <c r="Y4558" s="246"/>
      <c r="Z4558" s="246"/>
      <c r="AA4558" s="246"/>
      <c r="AB4558" s="246"/>
      <c r="AC4558" s="246"/>
      <c r="AD4558" s="246"/>
      <c r="AE4558" s="246"/>
      <c r="AF4558" s="246"/>
      <c r="AG4558" s="246"/>
      <c r="AH4558" s="246"/>
      <c r="AI4558" s="246"/>
      <c r="AJ4558" s="246"/>
      <c r="AK4558" s="246"/>
      <c r="AL4558" s="246"/>
    </row>
    <row r="4559" spans="3:38" s="47" customFormat="1" ht="38.25" customHeight="1" x14ac:dyDescent="0.25">
      <c r="C4559" s="243"/>
      <c r="H4559" s="243"/>
      <c r="L4559" s="282"/>
      <c r="M4559" s="243"/>
      <c r="O4559" s="243"/>
      <c r="P4559" s="246"/>
      <c r="Q4559" s="246"/>
      <c r="R4559" s="246"/>
      <c r="S4559" s="246"/>
      <c r="T4559" s="246"/>
      <c r="U4559" s="246"/>
      <c r="V4559" s="246"/>
      <c r="W4559" s="246"/>
      <c r="X4559" s="246"/>
      <c r="Y4559" s="246"/>
      <c r="Z4559" s="246"/>
      <c r="AA4559" s="246"/>
      <c r="AB4559" s="246"/>
      <c r="AC4559" s="246"/>
      <c r="AD4559" s="246"/>
      <c r="AE4559" s="246"/>
      <c r="AF4559" s="246"/>
      <c r="AG4559" s="246"/>
      <c r="AH4559" s="246"/>
      <c r="AI4559" s="246"/>
      <c r="AJ4559" s="246"/>
      <c r="AK4559" s="246"/>
      <c r="AL4559" s="246"/>
    </row>
    <row r="4560" spans="3:38" s="47" customFormat="1" ht="38.25" customHeight="1" x14ac:dyDescent="0.25">
      <c r="C4560" s="243"/>
      <c r="H4560" s="243"/>
      <c r="L4560" s="282"/>
      <c r="M4560" s="243"/>
      <c r="O4560" s="243"/>
      <c r="P4560" s="246"/>
      <c r="Q4560" s="246"/>
      <c r="R4560" s="246"/>
      <c r="S4560" s="246"/>
      <c r="T4560" s="246"/>
      <c r="U4560" s="246"/>
      <c r="V4560" s="246"/>
      <c r="W4560" s="246"/>
      <c r="X4560" s="246"/>
      <c r="Y4560" s="246"/>
      <c r="Z4560" s="246"/>
      <c r="AA4560" s="246"/>
      <c r="AB4560" s="246"/>
      <c r="AC4560" s="246"/>
      <c r="AD4560" s="246"/>
      <c r="AE4560" s="246"/>
      <c r="AF4560" s="246"/>
      <c r="AG4560" s="246"/>
      <c r="AH4560" s="246"/>
      <c r="AI4560" s="246"/>
      <c r="AJ4560" s="246"/>
      <c r="AK4560" s="246"/>
      <c r="AL4560" s="246"/>
    </row>
    <row r="4561" spans="3:38" s="47" customFormat="1" ht="38.25" customHeight="1" x14ac:dyDescent="0.25">
      <c r="C4561" s="243"/>
      <c r="H4561" s="243"/>
      <c r="L4561" s="282"/>
      <c r="M4561" s="243"/>
      <c r="O4561" s="243"/>
      <c r="P4561" s="246"/>
      <c r="Q4561" s="246"/>
      <c r="R4561" s="246"/>
      <c r="S4561" s="246"/>
      <c r="T4561" s="246"/>
      <c r="U4561" s="246"/>
      <c r="V4561" s="246"/>
      <c r="W4561" s="246"/>
      <c r="X4561" s="246"/>
      <c r="Y4561" s="246"/>
      <c r="Z4561" s="246"/>
      <c r="AA4561" s="246"/>
      <c r="AB4561" s="246"/>
      <c r="AC4561" s="246"/>
      <c r="AD4561" s="246"/>
      <c r="AE4561" s="246"/>
      <c r="AF4561" s="246"/>
      <c r="AG4561" s="246"/>
      <c r="AH4561" s="246"/>
      <c r="AI4561" s="246"/>
      <c r="AJ4561" s="246"/>
      <c r="AK4561" s="246"/>
      <c r="AL4561" s="246"/>
    </row>
    <row r="4562" spans="3:38" s="47" customFormat="1" ht="38.25" customHeight="1" x14ac:dyDescent="0.25">
      <c r="C4562" s="243"/>
      <c r="H4562" s="243"/>
      <c r="L4562" s="282"/>
      <c r="M4562" s="243"/>
      <c r="O4562" s="243"/>
      <c r="P4562" s="246"/>
      <c r="Q4562" s="246"/>
      <c r="R4562" s="246"/>
      <c r="S4562" s="246"/>
      <c r="T4562" s="246"/>
      <c r="U4562" s="246"/>
      <c r="V4562" s="246"/>
      <c r="W4562" s="246"/>
      <c r="X4562" s="246"/>
      <c r="Y4562" s="246"/>
      <c r="Z4562" s="246"/>
      <c r="AA4562" s="246"/>
      <c r="AB4562" s="246"/>
      <c r="AC4562" s="246"/>
      <c r="AD4562" s="246"/>
      <c r="AE4562" s="246"/>
      <c r="AF4562" s="246"/>
      <c r="AG4562" s="246"/>
      <c r="AH4562" s="246"/>
      <c r="AI4562" s="246"/>
      <c r="AJ4562" s="246"/>
      <c r="AK4562" s="246"/>
      <c r="AL4562" s="246"/>
    </row>
    <row r="4563" spans="3:38" s="47" customFormat="1" ht="38.25" customHeight="1" x14ac:dyDescent="0.25">
      <c r="C4563" s="243"/>
      <c r="H4563" s="243"/>
      <c r="L4563" s="282"/>
      <c r="M4563" s="243"/>
      <c r="O4563" s="243"/>
      <c r="P4563" s="246"/>
      <c r="Q4563" s="246"/>
      <c r="R4563" s="246"/>
      <c r="S4563" s="246"/>
      <c r="T4563" s="246"/>
      <c r="U4563" s="246"/>
      <c r="V4563" s="246"/>
      <c r="W4563" s="246"/>
      <c r="X4563" s="246"/>
      <c r="Y4563" s="246"/>
      <c r="Z4563" s="246"/>
      <c r="AA4563" s="246"/>
      <c r="AB4563" s="246"/>
      <c r="AC4563" s="246"/>
      <c r="AD4563" s="246"/>
      <c r="AE4563" s="246"/>
      <c r="AF4563" s="246"/>
      <c r="AG4563" s="246"/>
      <c r="AH4563" s="246"/>
      <c r="AI4563" s="246"/>
      <c r="AJ4563" s="246"/>
      <c r="AK4563" s="246"/>
      <c r="AL4563" s="246"/>
    </row>
    <row r="4564" spans="3:38" s="47" customFormat="1" ht="38.25" customHeight="1" x14ac:dyDescent="0.25">
      <c r="C4564" s="243"/>
      <c r="H4564" s="243"/>
      <c r="L4564" s="282"/>
      <c r="M4564" s="243"/>
      <c r="O4564" s="243"/>
      <c r="P4564" s="246"/>
      <c r="Q4564" s="246"/>
      <c r="R4564" s="246"/>
      <c r="S4564" s="246"/>
      <c r="T4564" s="246"/>
      <c r="U4564" s="246"/>
      <c r="V4564" s="246"/>
      <c r="W4564" s="246"/>
      <c r="X4564" s="246"/>
      <c r="Y4564" s="246"/>
      <c r="Z4564" s="246"/>
      <c r="AA4564" s="246"/>
      <c r="AB4564" s="246"/>
      <c r="AC4564" s="246"/>
      <c r="AD4564" s="246"/>
      <c r="AE4564" s="246"/>
      <c r="AF4564" s="246"/>
      <c r="AG4564" s="246"/>
      <c r="AH4564" s="246"/>
      <c r="AI4564" s="246"/>
      <c r="AJ4564" s="246"/>
      <c r="AK4564" s="246"/>
      <c r="AL4564" s="246"/>
    </row>
    <row r="4565" spans="3:38" s="47" customFormat="1" ht="38.25" customHeight="1" x14ac:dyDescent="0.25">
      <c r="C4565" s="243"/>
      <c r="H4565" s="243"/>
      <c r="L4565" s="282"/>
      <c r="M4565" s="243"/>
      <c r="O4565" s="243"/>
      <c r="P4565" s="246"/>
      <c r="Q4565" s="246"/>
      <c r="R4565" s="246"/>
      <c r="S4565" s="246"/>
      <c r="T4565" s="246"/>
      <c r="U4565" s="246"/>
      <c r="V4565" s="246"/>
      <c r="W4565" s="246"/>
      <c r="X4565" s="246"/>
      <c r="Y4565" s="246"/>
      <c r="Z4565" s="246"/>
      <c r="AA4565" s="246"/>
      <c r="AB4565" s="246"/>
      <c r="AC4565" s="246"/>
      <c r="AD4565" s="246"/>
      <c r="AE4565" s="246"/>
      <c r="AF4565" s="246"/>
      <c r="AG4565" s="246"/>
      <c r="AH4565" s="246"/>
      <c r="AI4565" s="246"/>
      <c r="AJ4565" s="246"/>
      <c r="AK4565" s="246"/>
      <c r="AL4565" s="246"/>
    </row>
    <row r="4566" spans="3:38" s="47" customFormat="1" ht="38.25" customHeight="1" x14ac:dyDescent="0.25">
      <c r="C4566" s="243"/>
      <c r="H4566" s="243"/>
      <c r="L4566" s="282"/>
      <c r="M4566" s="243"/>
      <c r="O4566" s="243"/>
      <c r="P4566" s="246"/>
      <c r="Q4566" s="246"/>
      <c r="R4566" s="246"/>
      <c r="S4566" s="246"/>
      <c r="T4566" s="246"/>
      <c r="U4566" s="246"/>
      <c r="V4566" s="246"/>
      <c r="W4566" s="246"/>
      <c r="X4566" s="246"/>
      <c r="Y4566" s="246"/>
      <c r="Z4566" s="246"/>
      <c r="AA4566" s="246"/>
      <c r="AB4566" s="246"/>
      <c r="AC4566" s="246"/>
      <c r="AD4566" s="246"/>
      <c r="AE4566" s="246"/>
      <c r="AF4566" s="246"/>
      <c r="AG4566" s="246"/>
      <c r="AH4566" s="246"/>
      <c r="AI4566" s="246"/>
      <c r="AJ4566" s="246"/>
      <c r="AK4566" s="246"/>
      <c r="AL4566" s="246"/>
    </row>
    <row r="4567" spans="3:38" s="47" customFormat="1" ht="38.25" customHeight="1" x14ac:dyDescent="0.25">
      <c r="C4567" s="243"/>
      <c r="H4567" s="243"/>
      <c r="L4567" s="282"/>
      <c r="M4567" s="243"/>
      <c r="O4567" s="243"/>
      <c r="P4567" s="246"/>
      <c r="Q4567" s="246"/>
      <c r="R4567" s="246"/>
      <c r="S4567" s="246"/>
      <c r="T4567" s="246"/>
      <c r="U4567" s="246"/>
      <c r="V4567" s="246"/>
      <c r="W4567" s="246"/>
      <c r="X4567" s="246"/>
      <c r="Y4567" s="246"/>
      <c r="Z4567" s="246"/>
      <c r="AA4567" s="246"/>
      <c r="AB4567" s="246"/>
      <c r="AC4567" s="246"/>
      <c r="AD4567" s="246"/>
      <c r="AE4567" s="246"/>
      <c r="AF4567" s="246"/>
      <c r="AG4567" s="246"/>
      <c r="AH4567" s="246"/>
      <c r="AI4567" s="246"/>
      <c r="AJ4567" s="246"/>
      <c r="AK4567" s="246"/>
      <c r="AL4567" s="246"/>
    </row>
    <row r="4568" spans="3:38" s="47" customFormat="1" ht="38.25" customHeight="1" x14ac:dyDescent="0.25">
      <c r="C4568" s="243"/>
      <c r="H4568" s="243"/>
      <c r="L4568" s="282"/>
      <c r="M4568" s="243"/>
      <c r="O4568" s="243"/>
      <c r="P4568" s="246"/>
      <c r="Q4568" s="246"/>
      <c r="R4568" s="246"/>
      <c r="S4568" s="246"/>
      <c r="T4568" s="246"/>
      <c r="U4568" s="246"/>
      <c r="V4568" s="246"/>
      <c r="W4568" s="246"/>
      <c r="X4568" s="246"/>
      <c r="Y4568" s="246"/>
      <c r="Z4568" s="246"/>
      <c r="AA4568" s="246"/>
      <c r="AB4568" s="246"/>
      <c r="AC4568" s="246"/>
      <c r="AD4568" s="246"/>
      <c r="AE4568" s="246"/>
      <c r="AF4568" s="246"/>
      <c r="AG4568" s="246"/>
      <c r="AH4568" s="246"/>
      <c r="AI4568" s="246"/>
      <c r="AJ4568" s="246"/>
      <c r="AK4568" s="246"/>
      <c r="AL4568" s="246"/>
    </row>
    <row r="4569" spans="3:38" s="47" customFormat="1" ht="38.25" customHeight="1" x14ac:dyDescent="0.25">
      <c r="C4569" s="243"/>
      <c r="H4569" s="243"/>
      <c r="L4569" s="282"/>
      <c r="M4569" s="243"/>
      <c r="O4569" s="243"/>
      <c r="P4569" s="246"/>
      <c r="Q4569" s="246"/>
      <c r="R4569" s="246"/>
      <c r="S4569" s="246"/>
      <c r="T4569" s="246"/>
      <c r="U4569" s="246"/>
      <c r="V4569" s="246"/>
      <c r="W4569" s="246"/>
      <c r="X4569" s="246"/>
      <c r="Y4569" s="246"/>
      <c r="Z4569" s="246"/>
      <c r="AA4569" s="246"/>
      <c r="AB4569" s="246"/>
      <c r="AC4569" s="246"/>
      <c r="AD4569" s="246"/>
      <c r="AE4569" s="246"/>
      <c r="AF4569" s="246"/>
      <c r="AG4569" s="246"/>
      <c r="AH4569" s="246"/>
      <c r="AI4569" s="246"/>
      <c r="AJ4569" s="246"/>
      <c r="AK4569" s="246"/>
      <c r="AL4569" s="246"/>
    </row>
    <row r="4570" spans="3:38" s="47" customFormat="1" ht="38.25" customHeight="1" x14ac:dyDescent="0.25">
      <c r="C4570" s="243"/>
      <c r="H4570" s="243"/>
      <c r="L4570" s="282"/>
      <c r="M4570" s="243"/>
      <c r="O4570" s="243"/>
      <c r="P4570" s="246"/>
      <c r="Q4570" s="246"/>
      <c r="R4570" s="246"/>
      <c r="S4570" s="246"/>
      <c r="T4570" s="246"/>
      <c r="U4570" s="246"/>
      <c r="V4570" s="246"/>
      <c r="W4570" s="246"/>
      <c r="X4570" s="246"/>
      <c r="Y4570" s="246"/>
      <c r="Z4570" s="246"/>
      <c r="AA4570" s="246"/>
      <c r="AB4570" s="246"/>
      <c r="AC4570" s="246"/>
      <c r="AD4570" s="246"/>
      <c r="AE4570" s="246"/>
      <c r="AF4570" s="246"/>
      <c r="AG4570" s="246"/>
      <c r="AH4570" s="246"/>
      <c r="AI4570" s="246"/>
      <c r="AJ4570" s="246"/>
      <c r="AK4570" s="246"/>
      <c r="AL4570" s="246"/>
    </row>
    <row r="4571" spans="3:38" s="47" customFormat="1" ht="38.25" customHeight="1" x14ac:dyDescent="0.25">
      <c r="C4571" s="243"/>
      <c r="H4571" s="243"/>
      <c r="L4571" s="282"/>
      <c r="M4571" s="243"/>
      <c r="O4571" s="243"/>
      <c r="P4571" s="246"/>
      <c r="Q4571" s="246"/>
      <c r="R4571" s="246"/>
      <c r="S4571" s="246"/>
      <c r="T4571" s="246"/>
      <c r="U4571" s="246"/>
      <c r="V4571" s="246"/>
      <c r="W4571" s="246"/>
      <c r="X4571" s="246"/>
      <c r="Y4571" s="246"/>
      <c r="Z4571" s="246"/>
      <c r="AA4571" s="246"/>
      <c r="AB4571" s="246"/>
      <c r="AC4571" s="246"/>
      <c r="AD4571" s="246"/>
      <c r="AE4571" s="246"/>
      <c r="AF4571" s="246"/>
      <c r="AG4571" s="246"/>
      <c r="AH4571" s="246"/>
      <c r="AI4571" s="246"/>
      <c r="AJ4571" s="246"/>
      <c r="AK4571" s="246"/>
      <c r="AL4571" s="246"/>
    </row>
    <row r="4572" spans="3:38" s="47" customFormat="1" ht="38.25" customHeight="1" x14ac:dyDescent="0.25">
      <c r="C4572" s="243"/>
      <c r="H4572" s="243"/>
      <c r="L4572" s="282"/>
      <c r="M4572" s="243"/>
      <c r="O4572" s="243"/>
      <c r="P4572" s="246"/>
      <c r="Q4572" s="246"/>
      <c r="R4572" s="246"/>
      <c r="S4572" s="246"/>
      <c r="T4572" s="246"/>
      <c r="U4572" s="246"/>
      <c r="V4572" s="246"/>
      <c r="W4572" s="246"/>
      <c r="X4572" s="246"/>
      <c r="Y4572" s="246"/>
      <c r="Z4572" s="246"/>
      <c r="AA4572" s="246"/>
      <c r="AB4572" s="246"/>
      <c r="AC4572" s="246"/>
      <c r="AD4572" s="246"/>
      <c r="AE4572" s="246"/>
      <c r="AF4572" s="246"/>
      <c r="AG4572" s="246"/>
      <c r="AH4572" s="246"/>
      <c r="AI4572" s="246"/>
      <c r="AJ4572" s="246"/>
      <c r="AK4572" s="246"/>
      <c r="AL4572" s="246"/>
    </row>
    <row r="4573" spans="3:38" s="47" customFormat="1" ht="38.25" customHeight="1" x14ac:dyDescent="0.25">
      <c r="C4573" s="243"/>
      <c r="H4573" s="243"/>
      <c r="L4573" s="282"/>
      <c r="M4573" s="243"/>
      <c r="O4573" s="243"/>
      <c r="P4573" s="246"/>
      <c r="Q4573" s="246"/>
      <c r="R4573" s="246"/>
      <c r="S4573" s="246"/>
      <c r="T4573" s="246"/>
      <c r="U4573" s="246"/>
      <c r="V4573" s="246"/>
      <c r="W4573" s="246"/>
      <c r="X4573" s="246"/>
      <c r="Y4573" s="246"/>
      <c r="Z4573" s="246"/>
      <c r="AA4573" s="246"/>
      <c r="AB4573" s="246"/>
      <c r="AC4573" s="246"/>
      <c r="AD4573" s="246"/>
      <c r="AE4573" s="246"/>
      <c r="AF4573" s="246"/>
      <c r="AG4573" s="246"/>
      <c r="AH4573" s="246"/>
      <c r="AI4573" s="246"/>
      <c r="AJ4573" s="246"/>
      <c r="AK4573" s="246"/>
      <c r="AL4573" s="246"/>
    </row>
    <row r="4574" spans="3:38" s="47" customFormat="1" ht="38.25" customHeight="1" x14ac:dyDescent="0.25">
      <c r="C4574" s="243"/>
      <c r="H4574" s="243"/>
      <c r="L4574" s="282"/>
      <c r="M4574" s="243"/>
      <c r="O4574" s="243"/>
      <c r="P4574" s="246"/>
      <c r="Q4574" s="246"/>
      <c r="R4574" s="246"/>
      <c r="S4574" s="246"/>
      <c r="T4574" s="246"/>
      <c r="U4574" s="246"/>
      <c r="V4574" s="246"/>
      <c r="W4574" s="246"/>
      <c r="X4574" s="246"/>
      <c r="Y4574" s="246"/>
      <c r="Z4574" s="246"/>
      <c r="AA4574" s="246"/>
      <c r="AB4574" s="246"/>
      <c r="AC4574" s="246"/>
      <c r="AD4574" s="246"/>
      <c r="AE4574" s="246"/>
      <c r="AF4574" s="246"/>
      <c r="AG4574" s="246"/>
      <c r="AH4574" s="246"/>
      <c r="AI4574" s="246"/>
      <c r="AJ4574" s="246"/>
      <c r="AK4574" s="246"/>
      <c r="AL4574" s="246"/>
    </row>
    <row r="4575" spans="3:38" s="47" customFormat="1" ht="38.25" customHeight="1" x14ac:dyDescent="0.25">
      <c r="C4575" s="243"/>
      <c r="H4575" s="243"/>
      <c r="L4575" s="282"/>
      <c r="M4575" s="243"/>
      <c r="O4575" s="243"/>
      <c r="P4575" s="246"/>
      <c r="Q4575" s="246"/>
      <c r="R4575" s="246"/>
      <c r="S4575" s="246"/>
      <c r="T4575" s="246"/>
      <c r="U4575" s="246"/>
      <c r="V4575" s="246"/>
      <c r="W4575" s="246"/>
      <c r="X4575" s="246"/>
      <c r="Y4575" s="246"/>
      <c r="Z4575" s="246"/>
      <c r="AA4575" s="246"/>
      <c r="AB4575" s="246"/>
      <c r="AC4575" s="246"/>
      <c r="AD4575" s="246"/>
      <c r="AE4575" s="246"/>
      <c r="AF4575" s="246"/>
      <c r="AG4575" s="246"/>
      <c r="AH4575" s="246"/>
      <c r="AI4575" s="246"/>
      <c r="AJ4575" s="246"/>
      <c r="AK4575" s="246"/>
      <c r="AL4575" s="246"/>
    </row>
    <row r="4576" spans="3:38" s="47" customFormat="1" ht="38.25" customHeight="1" x14ac:dyDescent="0.25">
      <c r="C4576" s="243"/>
      <c r="H4576" s="243"/>
      <c r="L4576" s="282"/>
      <c r="M4576" s="243"/>
      <c r="O4576" s="243"/>
      <c r="P4576" s="246"/>
      <c r="Q4576" s="246"/>
      <c r="R4576" s="246"/>
      <c r="S4576" s="246"/>
      <c r="T4576" s="246"/>
      <c r="U4576" s="246"/>
      <c r="V4576" s="246"/>
      <c r="W4576" s="246"/>
      <c r="X4576" s="246"/>
      <c r="Y4576" s="246"/>
      <c r="Z4576" s="246"/>
      <c r="AA4576" s="246"/>
      <c r="AB4576" s="246"/>
      <c r="AC4576" s="246"/>
      <c r="AD4576" s="246"/>
      <c r="AE4576" s="246"/>
      <c r="AF4576" s="246"/>
      <c r="AG4576" s="246"/>
      <c r="AH4576" s="246"/>
      <c r="AI4576" s="246"/>
      <c r="AJ4576" s="246"/>
      <c r="AK4576" s="246"/>
      <c r="AL4576" s="246"/>
    </row>
    <row r="4577" spans="3:38" s="47" customFormat="1" ht="38.25" customHeight="1" x14ac:dyDescent="0.25">
      <c r="C4577" s="243"/>
      <c r="H4577" s="243"/>
      <c r="L4577" s="282"/>
      <c r="M4577" s="243"/>
      <c r="O4577" s="243"/>
      <c r="P4577" s="246"/>
      <c r="Q4577" s="246"/>
      <c r="R4577" s="246"/>
      <c r="S4577" s="246"/>
      <c r="T4577" s="246"/>
      <c r="U4577" s="246"/>
      <c r="V4577" s="246"/>
      <c r="W4577" s="246"/>
      <c r="X4577" s="246"/>
      <c r="Y4577" s="246"/>
      <c r="Z4577" s="246"/>
      <c r="AA4577" s="246"/>
      <c r="AB4577" s="246"/>
      <c r="AC4577" s="246"/>
      <c r="AD4577" s="246"/>
      <c r="AE4577" s="246"/>
      <c r="AF4577" s="246"/>
      <c r="AG4577" s="246"/>
      <c r="AH4577" s="246"/>
      <c r="AI4577" s="246"/>
      <c r="AJ4577" s="246"/>
      <c r="AK4577" s="246"/>
      <c r="AL4577" s="246"/>
    </row>
    <row r="4578" spans="3:38" s="47" customFormat="1" ht="38.25" customHeight="1" x14ac:dyDescent="0.25">
      <c r="C4578" s="243"/>
      <c r="H4578" s="243"/>
      <c r="L4578" s="282"/>
      <c r="M4578" s="243"/>
      <c r="O4578" s="243"/>
      <c r="P4578" s="246"/>
      <c r="Q4578" s="246"/>
      <c r="R4578" s="246"/>
      <c r="S4578" s="246"/>
      <c r="T4578" s="246"/>
      <c r="U4578" s="246"/>
      <c r="V4578" s="246"/>
      <c r="W4578" s="246"/>
      <c r="X4578" s="246"/>
      <c r="Y4578" s="246"/>
      <c r="Z4578" s="246"/>
      <c r="AA4578" s="246"/>
      <c r="AB4578" s="246"/>
      <c r="AC4578" s="246"/>
      <c r="AD4578" s="246"/>
      <c r="AE4578" s="246"/>
      <c r="AF4578" s="246"/>
      <c r="AG4578" s="246"/>
      <c r="AH4578" s="246"/>
      <c r="AI4578" s="246"/>
      <c r="AJ4578" s="246"/>
      <c r="AK4578" s="246"/>
      <c r="AL4578" s="246"/>
    </row>
    <row r="4579" spans="3:38" s="47" customFormat="1" ht="38.25" customHeight="1" x14ac:dyDescent="0.25">
      <c r="C4579" s="243"/>
      <c r="H4579" s="243"/>
      <c r="L4579" s="282"/>
      <c r="M4579" s="243"/>
      <c r="O4579" s="243"/>
      <c r="P4579" s="246"/>
      <c r="Q4579" s="246"/>
      <c r="R4579" s="246"/>
      <c r="S4579" s="246"/>
      <c r="T4579" s="246"/>
      <c r="U4579" s="246"/>
      <c r="V4579" s="246"/>
      <c r="W4579" s="246"/>
      <c r="X4579" s="246"/>
      <c r="Y4579" s="246"/>
      <c r="Z4579" s="246"/>
      <c r="AA4579" s="246"/>
      <c r="AB4579" s="246"/>
      <c r="AC4579" s="246"/>
      <c r="AD4579" s="246"/>
      <c r="AE4579" s="246"/>
      <c r="AF4579" s="246"/>
      <c r="AG4579" s="246"/>
      <c r="AH4579" s="246"/>
      <c r="AI4579" s="246"/>
      <c r="AJ4579" s="246"/>
      <c r="AK4579" s="246"/>
      <c r="AL4579" s="246"/>
    </row>
    <row r="4580" spans="3:38" s="47" customFormat="1" ht="38.25" customHeight="1" x14ac:dyDescent="0.25">
      <c r="C4580" s="243"/>
      <c r="H4580" s="243"/>
      <c r="L4580" s="282"/>
      <c r="M4580" s="243"/>
      <c r="O4580" s="243"/>
      <c r="P4580" s="246"/>
      <c r="Q4580" s="246"/>
      <c r="R4580" s="246"/>
      <c r="S4580" s="246"/>
      <c r="T4580" s="246"/>
      <c r="U4580" s="246"/>
      <c r="V4580" s="246"/>
      <c r="W4580" s="246"/>
      <c r="X4580" s="246"/>
      <c r="Y4580" s="246"/>
      <c r="Z4580" s="246"/>
      <c r="AA4580" s="246"/>
      <c r="AB4580" s="246"/>
      <c r="AC4580" s="246"/>
      <c r="AD4580" s="246"/>
      <c r="AE4580" s="246"/>
      <c r="AF4580" s="246"/>
      <c r="AG4580" s="246"/>
      <c r="AH4580" s="246"/>
      <c r="AI4580" s="246"/>
      <c r="AJ4580" s="246"/>
      <c r="AK4580" s="246"/>
      <c r="AL4580" s="246"/>
    </row>
    <row r="4581" spans="3:38" s="47" customFormat="1" ht="38.25" customHeight="1" x14ac:dyDescent="0.25">
      <c r="C4581" s="243"/>
      <c r="H4581" s="243"/>
      <c r="L4581" s="282"/>
      <c r="M4581" s="243"/>
      <c r="O4581" s="243"/>
      <c r="P4581" s="246"/>
      <c r="Q4581" s="246"/>
      <c r="R4581" s="246"/>
      <c r="S4581" s="246"/>
      <c r="T4581" s="246"/>
      <c r="U4581" s="246"/>
      <c r="V4581" s="246"/>
      <c r="W4581" s="246"/>
      <c r="X4581" s="246"/>
      <c r="Y4581" s="246"/>
      <c r="Z4581" s="246"/>
      <c r="AA4581" s="246"/>
      <c r="AB4581" s="246"/>
      <c r="AC4581" s="246"/>
      <c r="AD4581" s="246"/>
      <c r="AE4581" s="246"/>
      <c r="AF4581" s="246"/>
      <c r="AG4581" s="246"/>
      <c r="AH4581" s="246"/>
      <c r="AI4581" s="246"/>
      <c r="AJ4581" s="246"/>
      <c r="AK4581" s="246"/>
      <c r="AL4581" s="246"/>
    </row>
    <row r="4582" spans="3:38" s="47" customFormat="1" ht="38.25" customHeight="1" x14ac:dyDescent="0.25">
      <c r="C4582" s="243"/>
      <c r="H4582" s="243"/>
      <c r="L4582" s="282"/>
      <c r="M4582" s="243"/>
      <c r="O4582" s="243"/>
      <c r="P4582" s="246"/>
      <c r="Q4582" s="246"/>
      <c r="R4582" s="246"/>
      <c r="S4582" s="246"/>
      <c r="T4582" s="246"/>
      <c r="U4582" s="246"/>
      <c r="V4582" s="246"/>
      <c r="W4582" s="246"/>
      <c r="X4582" s="246"/>
      <c r="Y4582" s="246"/>
      <c r="Z4582" s="246"/>
      <c r="AA4582" s="246"/>
      <c r="AB4582" s="246"/>
      <c r="AC4582" s="246"/>
      <c r="AD4582" s="246"/>
      <c r="AE4582" s="246"/>
      <c r="AF4582" s="246"/>
      <c r="AG4582" s="246"/>
      <c r="AH4582" s="246"/>
      <c r="AI4582" s="246"/>
      <c r="AJ4582" s="246"/>
      <c r="AK4582" s="246"/>
      <c r="AL4582" s="246"/>
    </row>
    <row r="4583" spans="3:38" s="47" customFormat="1" ht="38.25" customHeight="1" x14ac:dyDescent="0.25">
      <c r="C4583" s="243"/>
      <c r="H4583" s="243"/>
      <c r="L4583" s="282"/>
      <c r="M4583" s="243"/>
      <c r="O4583" s="243"/>
      <c r="P4583" s="246"/>
      <c r="Q4583" s="246"/>
      <c r="R4583" s="246"/>
      <c r="S4583" s="246"/>
      <c r="T4583" s="246"/>
      <c r="U4583" s="246"/>
      <c r="V4583" s="246"/>
      <c r="W4583" s="246"/>
      <c r="X4583" s="246"/>
      <c r="Y4583" s="246"/>
      <c r="Z4583" s="246"/>
      <c r="AA4583" s="246"/>
      <c r="AB4583" s="246"/>
      <c r="AC4583" s="246"/>
      <c r="AD4583" s="246"/>
      <c r="AE4583" s="246"/>
      <c r="AF4583" s="246"/>
      <c r="AG4583" s="246"/>
      <c r="AH4583" s="246"/>
      <c r="AI4583" s="246"/>
      <c r="AJ4583" s="246"/>
      <c r="AK4583" s="246"/>
      <c r="AL4583" s="246"/>
    </row>
    <row r="4584" spans="3:38" s="47" customFormat="1" ht="38.25" customHeight="1" x14ac:dyDescent="0.25">
      <c r="C4584" s="243"/>
      <c r="H4584" s="243"/>
      <c r="L4584" s="282"/>
      <c r="M4584" s="243"/>
      <c r="O4584" s="243"/>
      <c r="P4584" s="246"/>
      <c r="Q4584" s="246"/>
      <c r="R4584" s="246"/>
      <c r="S4584" s="246"/>
      <c r="T4584" s="246"/>
      <c r="U4584" s="246"/>
      <c r="V4584" s="246"/>
      <c r="W4584" s="246"/>
      <c r="X4584" s="246"/>
      <c r="Y4584" s="246"/>
      <c r="Z4584" s="246"/>
      <c r="AA4584" s="246"/>
      <c r="AB4584" s="246"/>
      <c r="AC4584" s="246"/>
      <c r="AD4584" s="246"/>
      <c r="AE4584" s="246"/>
      <c r="AF4584" s="246"/>
      <c r="AG4584" s="246"/>
      <c r="AH4584" s="246"/>
      <c r="AI4584" s="246"/>
      <c r="AJ4584" s="246"/>
      <c r="AK4584" s="246"/>
      <c r="AL4584" s="246"/>
    </row>
    <row r="4585" spans="3:38" s="47" customFormat="1" ht="38.25" customHeight="1" x14ac:dyDescent="0.25">
      <c r="C4585" s="243"/>
      <c r="H4585" s="243"/>
      <c r="L4585" s="282"/>
      <c r="M4585" s="243"/>
      <c r="O4585" s="243"/>
      <c r="P4585" s="246"/>
      <c r="Q4585" s="246"/>
      <c r="R4585" s="246"/>
      <c r="S4585" s="246"/>
      <c r="T4585" s="246"/>
      <c r="U4585" s="246"/>
      <c r="V4585" s="246"/>
      <c r="W4585" s="246"/>
      <c r="X4585" s="246"/>
      <c r="Y4585" s="246"/>
      <c r="Z4585" s="246"/>
      <c r="AA4585" s="246"/>
      <c r="AB4585" s="246"/>
      <c r="AC4585" s="246"/>
      <c r="AD4585" s="246"/>
      <c r="AE4585" s="246"/>
      <c r="AF4585" s="246"/>
      <c r="AG4585" s="246"/>
      <c r="AH4585" s="246"/>
      <c r="AI4585" s="246"/>
      <c r="AJ4585" s="246"/>
      <c r="AK4585" s="246"/>
      <c r="AL4585" s="246"/>
    </row>
    <row r="4586" spans="3:38" s="47" customFormat="1" ht="38.25" customHeight="1" x14ac:dyDescent="0.25">
      <c r="C4586" s="243"/>
      <c r="H4586" s="243"/>
      <c r="L4586" s="282"/>
      <c r="M4586" s="243"/>
      <c r="O4586" s="243"/>
      <c r="P4586" s="246"/>
      <c r="Q4586" s="246"/>
      <c r="R4586" s="246"/>
      <c r="S4586" s="246"/>
      <c r="T4586" s="246"/>
      <c r="U4586" s="246"/>
      <c r="V4586" s="246"/>
      <c r="W4586" s="246"/>
      <c r="X4586" s="246"/>
      <c r="Y4586" s="246"/>
      <c r="Z4586" s="246"/>
      <c r="AA4586" s="246"/>
      <c r="AB4586" s="246"/>
      <c r="AC4586" s="246"/>
      <c r="AD4586" s="246"/>
      <c r="AE4586" s="246"/>
      <c r="AF4586" s="246"/>
      <c r="AG4586" s="246"/>
      <c r="AH4586" s="246"/>
      <c r="AI4586" s="246"/>
      <c r="AJ4586" s="246"/>
      <c r="AK4586" s="246"/>
      <c r="AL4586" s="246"/>
    </row>
    <row r="4587" spans="3:38" s="47" customFormat="1" ht="38.25" customHeight="1" x14ac:dyDescent="0.25">
      <c r="C4587" s="243"/>
      <c r="H4587" s="243"/>
      <c r="L4587" s="282"/>
      <c r="M4587" s="243"/>
      <c r="O4587" s="243"/>
      <c r="P4587" s="246"/>
      <c r="Q4587" s="246"/>
      <c r="R4587" s="246"/>
      <c r="S4587" s="246"/>
      <c r="T4587" s="246"/>
      <c r="U4587" s="246"/>
      <c r="V4587" s="246"/>
      <c r="W4587" s="246"/>
      <c r="X4587" s="246"/>
      <c r="Y4587" s="246"/>
      <c r="Z4587" s="246"/>
      <c r="AA4587" s="246"/>
      <c r="AB4587" s="246"/>
      <c r="AC4587" s="246"/>
      <c r="AD4587" s="246"/>
      <c r="AE4587" s="246"/>
      <c r="AF4587" s="246"/>
      <c r="AG4587" s="246"/>
      <c r="AH4587" s="246"/>
      <c r="AI4587" s="246"/>
      <c r="AJ4587" s="246"/>
      <c r="AK4587" s="246"/>
      <c r="AL4587" s="246"/>
    </row>
    <row r="4588" spans="3:38" s="47" customFormat="1" ht="38.25" customHeight="1" x14ac:dyDescent="0.25">
      <c r="C4588" s="243"/>
      <c r="H4588" s="243"/>
      <c r="L4588" s="282"/>
      <c r="M4588" s="243"/>
      <c r="O4588" s="243"/>
      <c r="P4588" s="246"/>
      <c r="Q4588" s="246"/>
      <c r="R4588" s="246"/>
      <c r="S4588" s="246"/>
      <c r="T4588" s="246"/>
      <c r="U4588" s="246"/>
      <c r="V4588" s="246"/>
      <c r="W4588" s="246"/>
      <c r="X4588" s="246"/>
      <c r="Y4588" s="246"/>
      <c r="Z4588" s="246"/>
      <c r="AA4588" s="246"/>
      <c r="AB4588" s="246"/>
      <c r="AC4588" s="246"/>
      <c r="AD4588" s="246"/>
      <c r="AE4588" s="246"/>
      <c r="AF4588" s="246"/>
      <c r="AG4588" s="246"/>
      <c r="AH4588" s="246"/>
      <c r="AI4588" s="246"/>
      <c r="AJ4588" s="246"/>
      <c r="AK4588" s="246"/>
      <c r="AL4588" s="246"/>
    </row>
    <row r="4589" spans="3:38" s="47" customFormat="1" ht="38.25" customHeight="1" x14ac:dyDescent="0.25">
      <c r="C4589" s="243"/>
      <c r="H4589" s="243"/>
      <c r="L4589" s="282"/>
      <c r="M4589" s="243"/>
      <c r="O4589" s="243"/>
      <c r="P4589" s="246"/>
      <c r="Q4589" s="246"/>
      <c r="R4589" s="246"/>
      <c r="S4589" s="246"/>
      <c r="T4589" s="246"/>
      <c r="U4589" s="246"/>
      <c r="V4589" s="246"/>
      <c r="W4589" s="246"/>
      <c r="X4589" s="246"/>
      <c r="Y4589" s="246"/>
      <c r="Z4589" s="246"/>
      <c r="AA4589" s="246"/>
      <c r="AB4589" s="246"/>
      <c r="AC4589" s="246"/>
      <c r="AD4589" s="246"/>
      <c r="AE4589" s="246"/>
      <c r="AF4589" s="246"/>
      <c r="AG4589" s="246"/>
      <c r="AH4589" s="246"/>
      <c r="AI4589" s="246"/>
      <c r="AJ4589" s="246"/>
      <c r="AK4589" s="246"/>
      <c r="AL4589" s="246"/>
    </row>
    <row r="4590" spans="3:38" s="47" customFormat="1" ht="38.25" customHeight="1" x14ac:dyDescent="0.25">
      <c r="C4590" s="243"/>
      <c r="H4590" s="243"/>
      <c r="L4590" s="282"/>
      <c r="M4590" s="243"/>
      <c r="O4590" s="243"/>
      <c r="P4590" s="246"/>
      <c r="Q4590" s="246"/>
      <c r="R4590" s="246"/>
      <c r="S4590" s="246"/>
      <c r="T4590" s="246"/>
      <c r="U4590" s="246"/>
      <c r="V4590" s="246"/>
      <c r="W4590" s="246"/>
      <c r="X4590" s="246"/>
      <c r="Y4590" s="246"/>
      <c r="Z4590" s="246"/>
      <c r="AA4590" s="246"/>
      <c r="AB4590" s="246"/>
      <c r="AC4590" s="246"/>
      <c r="AD4590" s="246"/>
      <c r="AE4590" s="246"/>
      <c r="AF4590" s="246"/>
      <c r="AG4590" s="246"/>
      <c r="AH4590" s="246"/>
      <c r="AI4590" s="246"/>
      <c r="AJ4590" s="246"/>
      <c r="AK4590" s="246"/>
      <c r="AL4590" s="246"/>
    </row>
    <row r="4591" spans="3:38" s="47" customFormat="1" ht="38.25" customHeight="1" x14ac:dyDescent="0.25">
      <c r="C4591" s="243"/>
      <c r="H4591" s="243"/>
      <c r="L4591" s="282"/>
      <c r="M4591" s="243"/>
      <c r="O4591" s="243"/>
      <c r="P4591" s="246"/>
      <c r="Q4591" s="246"/>
      <c r="R4591" s="246"/>
      <c r="S4591" s="246"/>
      <c r="T4591" s="246"/>
      <c r="U4591" s="246"/>
      <c r="V4591" s="246"/>
      <c r="W4591" s="246"/>
      <c r="X4591" s="246"/>
      <c r="Y4591" s="246"/>
      <c r="Z4591" s="246"/>
      <c r="AA4591" s="246"/>
      <c r="AB4591" s="246"/>
      <c r="AC4591" s="246"/>
      <c r="AD4591" s="246"/>
      <c r="AE4591" s="246"/>
      <c r="AF4591" s="246"/>
      <c r="AG4591" s="246"/>
      <c r="AH4591" s="246"/>
      <c r="AI4591" s="246"/>
      <c r="AJ4591" s="246"/>
      <c r="AK4591" s="246"/>
      <c r="AL4591" s="246"/>
    </row>
    <row r="4592" spans="3:38" s="47" customFormat="1" ht="38.25" customHeight="1" x14ac:dyDescent="0.25">
      <c r="C4592" s="243"/>
      <c r="H4592" s="243"/>
      <c r="L4592" s="282"/>
      <c r="M4592" s="243"/>
      <c r="O4592" s="243"/>
      <c r="P4592" s="246"/>
      <c r="Q4592" s="246"/>
      <c r="R4592" s="246"/>
      <c r="S4592" s="246"/>
      <c r="T4592" s="246"/>
      <c r="U4592" s="246"/>
      <c r="V4592" s="246"/>
      <c r="W4592" s="246"/>
      <c r="X4592" s="246"/>
      <c r="Y4592" s="246"/>
      <c r="Z4592" s="246"/>
      <c r="AA4592" s="246"/>
      <c r="AB4592" s="246"/>
      <c r="AC4592" s="246"/>
      <c r="AD4592" s="246"/>
      <c r="AE4592" s="246"/>
      <c r="AF4592" s="246"/>
      <c r="AG4592" s="246"/>
      <c r="AH4592" s="246"/>
      <c r="AI4592" s="246"/>
      <c r="AJ4592" s="246"/>
      <c r="AK4592" s="246"/>
      <c r="AL4592" s="246"/>
    </row>
    <row r="4593" spans="3:38" s="47" customFormat="1" ht="38.25" customHeight="1" x14ac:dyDescent="0.25">
      <c r="C4593" s="243"/>
      <c r="H4593" s="243"/>
      <c r="L4593" s="282"/>
      <c r="M4593" s="243"/>
      <c r="O4593" s="243"/>
      <c r="P4593" s="246"/>
      <c r="Q4593" s="246"/>
      <c r="R4593" s="246"/>
      <c r="S4593" s="246"/>
      <c r="T4593" s="246"/>
      <c r="U4593" s="246"/>
      <c r="V4593" s="246"/>
      <c r="W4593" s="246"/>
      <c r="X4593" s="246"/>
      <c r="Y4593" s="246"/>
      <c r="Z4593" s="246"/>
      <c r="AA4593" s="246"/>
      <c r="AB4593" s="246"/>
      <c r="AC4593" s="246"/>
      <c r="AD4593" s="246"/>
      <c r="AE4593" s="246"/>
      <c r="AF4593" s="246"/>
      <c r="AG4593" s="246"/>
      <c r="AH4593" s="246"/>
      <c r="AI4593" s="246"/>
      <c r="AJ4593" s="246"/>
      <c r="AK4593" s="246"/>
      <c r="AL4593" s="246"/>
    </row>
    <row r="4594" spans="3:38" s="47" customFormat="1" ht="38.25" customHeight="1" x14ac:dyDescent="0.25">
      <c r="C4594" s="243"/>
      <c r="H4594" s="243"/>
      <c r="L4594" s="282"/>
      <c r="M4594" s="243"/>
      <c r="O4594" s="243"/>
      <c r="P4594" s="246"/>
      <c r="Q4594" s="246"/>
      <c r="R4594" s="246"/>
      <c r="S4594" s="246"/>
      <c r="T4594" s="246"/>
      <c r="U4594" s="246"/>
      <c r="V4594" s="246"/>
      <c r="W4594" s="246"/>
      <c r="X4594" s="246"/>
      <c r="Y4594" s="246"/>
      <c r="Z4594" s="246"/>
      <c r="AA4594" s="246"/>
      <c r="AB4594" s="246"/>
      <c r="AC4594" s="246"/>
      <c r="AD4594" s="246"/>
      <c r="AE4594" s="246"/>
      <c r="AF4594" s="246"/>
      <c r="AG4594" s="246"/>
      <c r="AH4594" s="246"/>
      <c r="AI4594" s="246"/>
      <c r="AJ4594" s="246"/>
      <c r="AK4594" s="246"/>
      <c r="AL4594" s="246"/>
    </row>
    <row r="4595" spans="3:38" s="47" customFormat="1" ht="38.25" customHeight="1" x14ac:dyDescent="0.25">
      <c r="C4595" s="243"/>
      <c r="H4595" s="243"/>
      <c r="L4595" s="282"/>
      <c r="M4595" s="243"/>
      <c r="O4595" s="243"/>
      <c r="P4595" s="246"/>
      <c r="Q4595" s="246"/>
      <c r="R4595" s="246"/>
      <c r="S4595" s="246"/>
      <c r="T4595" s="246"/>
      <c r="U4595" s="246"/>
      <c r="V4595" s="246"/>
      <c r="W4595" s="246"/>
      <c r="X4595" s="246"/>
      <c r="Y4595" s="246"/>
      <c r="Z4595" s="246"/>
      <c r="AA4595" s="246"/>
      <c r="AB4595" s="246"/>
      <c r="AC4595" s="246"/>
      <c r="AD4595" s="246"/>
      <c r="AE4595" s="246"/>
      <c r="AF4595" s="246"/>
      <c r="AG4595" s="246"/>
      <c r="AH4595" s="246"/>
      <c r="AI4595" s="246"/>
      <c r="AJ4595" s="246"/>
      <c r="AK4595" s="246"/>
      <c r="AL4595" s="246"/>
    </row>
    <row r="4596" spans="3:38" s="47" customFormat="1" ht="38.25" customHeight="1" x14ac:dyDescent="0.25">
      <c r="C4596" s="243"/>
      <c r="H4596" s="243"/>
      <c r="L4596" s="282"/>
      <c r="M4596" s="243"/>
      <c r="O4596" s="243"/>
      <c r="P4596" s="246"/>
      <c r="Q4596" s="246"/>
      <c r="R4596" s="246"/>
      <c r="S4596" s="246"/>
      <c r="T4596" s="246"/>
      <c r="U4596" s="246"/>
      <c r="V4596" s="246"/>
      <c r="W4596" s="246"/>
      <c r="X4596" s="246"/>
      <c r="Y4596" s="246"/>
      <c r="Z4596" s="246"/>
      <c r="AA4596" s="246"/>
      <c r="AB4596" s="246"/>
      <c r="AC4596" s="246"/>
      <c r="AD4596" s="246"/>
      <c r="AE4596" s="246"/>
      <c r="AF4596" s="246"/>
      <c r="AG4596" s="246"/>
      <c r="AH4596" s="246"/>
      <c r="AI4596" s="246"/>
      <c r="AJ4596" s="246"/>
      <c r="AK4596" s="246"/>
      <c r="AL4596" s="246"/>
    </row>
    <row r="4597" spans="3:38" s="47" customFormat="1" ht="38.25" customHeight="1" x14ac:dyDescent="0.25">
      <c r="C4597" s="243"/>
      <c r="H4597" s="243"/>
      <c r="L4597" s="282"/>
      <c r="M4597" s="243"/>
      <c r="O4597" s="243"/>
      <c r="P4597" s="246"/>
      <c r="Q4597" s="246"/>
      <c r="R4597" s="246"/>
      <c r="S4597" s="246"/>
      <c r="T4597" s="246"/>
      <c r="U4597" s="246"/>
      <c r="V4597" s="246"/>
      <c r="W4597" s="246"/>
      <c r="X4597" s="246"/>
      <c r="Y4597" s="246"/>
      <c r="Z4597" s="246"/>
      <c r="AA4597" s="246"/>
      <c r="AB4597" s="246"/>
      <c r="AC4597" s="246"/>
      <c r="AD4597" s="246"/>
      <c r="AE4597" s="246"/>
      <c r="AF4597" s="246"/>
      <c r="AG4597" s="246"/>
      <c r="AH4597" s="246"/>
      <c r="AI4597" s="246"/>
      <c r="AJ4597" s="246"/>
      <c r="AK4597" s="246"/>
      <c r="AL4597" s="246"/>
    </row>
    <row r="4598" spans="3:38" s="47" customFormat="1" ht="38.25" customHeight="1" x14ac:dyDescent="0.25">
      <c r="C4598" s="243"/>
      <c r="H4598" s="243"/>
      <c r="L4598" s="282"/>
      <c r="M4598" s="243"/>
      <c r="O4598" s="243"/>
      <c r="P4598" s="246"/>
      <c r="Q4598" s="246"/>
      <c r="R4598" s="246"/>
      <c r="S4598" s="246"/>
      <c r="T4598" s="246"/>
      <c r="U4598" s="246"/>
      <c r="V4598" s="246"/>
      <c r="W4598" s="246"/>
      <c r="X4598" s="246"/>
      <c r="Y4598" s="246"/>
      <c r="Z4598" s="246"/>
      <c r="AA4598" s="246"/>
      <c r="AB4598" s="246"/>
      <c r="AC4598" s="246"/>
      <c r="AD4598" s="246"/>
      <c r="AE4598" s="246"/>
      <c r="AF4598" s="246"/>
      <c r="AG4598" s="246"/>
      <c r="AH4598" s="246"/>
      <c r="AI4598" s="246"/>
      <c r="AJ4598" s="246"/>
      <c r="AK4598" s="246"/>
      <c r="AL4598" s="246"/>
    </row>
    <row r="4599" spans="3:38" s="47" customFormat="1" ht="38.25" customHeight="1" x14ac:dyDescent="0.25">
      <c r="C4599" s="243"/>
      <c r="H4599" s="243"/>
      <c r="L4599" s="282"/>
      <c r="M4599" s="243"/>
      <c r="O4599" s="243"/>
      <c r="P4599" s="246"/>
      <c r="Q4599" s="246"/>
      <c r="R4599" s="246"/>
      <c r="S4599" s="246"/>
      <c r="T4599" s="246"/>
      <c r="U4599" s="246"/>
      <c r="V4599" s="246"/>
      <c r="W4599" s="246"/>
      <c r="X4599" s="246"/>
      <c r="Y4599" s="246"/>
      <c r="Z4599" s="246"/>
      <c r="AA4599" s="246"/>
      <c r="AB4599" s="246"/>
      <c r="AC4599" s="246"/>
      <c r="AD4599" s="246"/>
      <c r="AE4599" s="246"/>
      <c r="AF4599" s="246"/>
      <c r="AG4599" s="246"/>
      <c r="AH4599" s="246"/>
      <c r="AI4599" s="246"/>
      <c r="AJ4599" s="246"/>
      <c r="AK4599" s="246"/>
      <c r="AL4599" s="246"/>
    </row>
    <row r="4600" spans="3:38" s="47" customFormat="1" ht="38.25" customHeight="1" x14ac:dyDescent="0.25">
      <c r="C4600" s="243"/>
      <c r="H4600" s="243"/>
      <c r="L4600" s="282"/>
      <c r="M4600" s="243"/>
      <c r="O4600" s="243"/>
      <c r="P4600" s="246"/>
      <c r="Q4600" s="246"/>
      <c r="R4600" s="246"/>
      <c r="S4600" s="246"/>
      <c r="T4600" s="246"/>
      <c r="U4600" s="246"/>
      <c r="V4600" s="246"/>
      <c r="W4600" s="246"/>
      <c r="X4600" s="246"/>
      <c r="Y4600" s="246"/>
      <c r="Z4600" s="246"/>
      <c r="AA4600" s="246"/>
      <c r="AB4600" s="246"/>
      <c r="AC4600" s="246"/>
      <c r="AD4600" s="246"/>
      <c r="AE4600" s="246"/>
      <c r="AF4600" s="246"/>
      <c r="AG4600" s="246"/>
      <c r="AH4600" s="246"/>
      <c r="AI4600" s="246"/>
      <c r="AJ4600" s="246"/>
      <c r="AK4600" s="246"/>
      <c r="AL4600" s="246"/>
    </row>
    <row r="4601" spans="3:38" s="47" customFormat="1" ht="38.25" customHeight="1" x14ac:dyDescent="0.25">
      <c r="C4601" s="243"/>
      <c r="H4601" s="243"/>
      <c r="L4601" s="282"/>
      <c r="M4601" s="243"/>
      <c r="O4601" s="243"/>
      <c r="P4601" s="246"/>
      <c r="Q4601" s="246"/>
      <c r="R4601" s="246"/>
      <c r="S4601" s="246"/>
      <c r="T4601" s="246"/>
      <c r="U4601" s="246"/>
      <c r="V4601" s="246"/>
      <c r="W4601" s="246"/>
      <c r="X4601" s="246"/>
      <c r="Y4601" s="246"/>
      <c r="Z4601" s="246"/>
      <c r="AA4601" s="246"/>
      <c r="AB4601" s="246"/>
      <c r="AC4601" s="246"/>
      <c r="AD4601" s="246"/>
      <c r="AE4601" s="246"/>
      <c r="AF4601" s="246"/>
      <c r="AG4601" s="246"/>
      <c r="AH4601" s="246"/>
      <c r="AI4601" s="246"/>
      <c r="AJ4601" s="246"/>
      <c r="AK4601" s="246"/>
      <c r="AL4601" s="246"/>
    </row>
    <row r="4602" spans="3:38" s="47" customFormat="1" ht="38.25" customHeight="1" x14ac:dyDescent="0.25">
      <c r="C4602" s="243"/>
      <c r="H4602" s="243"/>
      <c r="L4602" s="282"/>
      <c r="M4602" s="243"/>
      <c r="O4602" s="243"/>
      <c r="P4602" s="246"/>
      <c r="Q4602" s="246"/>
      <c r="R4602" s="246"/>
      <c r="S4602" s="246"/>
      <c r="T4602" s="246"/>
      <c r="U4602" s="246"/>
      <c r="V4602" s="246"/>
      <c r="W4602" s="246"/>
      <c r="X4602" s="246"/>
      <c r="Y4602" s="246"/>
      <c r="Z4602" s="246"/>
      <c r="AA4602" s="246"/>
      <c r="AB4602" s="246"/>
      <c r="AC4602" s="246"/>
      <c r="AD4602" s="246"/>
      <c r="AE4602" s="246"/>
      <c r="AF4602" s="246"/>
      <c r="AG4602" s="246"/>
      <c r="AH4602" s="246"/>
      <c r="AI4602" s="246"/>
      <c r="AJ4602" s="246"/>
      <c r="AK4602" s="246"/>
      <c r="AL4602" s="246"/>
    </row>
    <row r="4603" spans="3:38" s="47" customFormat="1" ht="38.25" customHeight="1" x14ac:dyDescent="0.25">
      <c r="C4603" s="243"/>
      <c r="H4603" s="243"/>
      <c r="L4603" s="282"/>
      <c r="M4603" s="243"/>
      <c r="O4603" s="243"/>
      <c r="P4603" s="246"/>
      <c r="Q4603" s="246"/>
      <c r="R4603" s="246"/>
      <c r="S4603" s="246"/>
      <c r="T4603" s="246"/>
      <c r="U4603" s="246"/>
      <c r="V4603" s="246"/>
      <c r="W4603" s="246"/>
      <c r="X4603" s="246"/>
      <c r="Y4603" s="246"/>
      <c r="Z4603" s="246"/>
      <c r="AA4603" s="246"/>
      <c r="AB4603" s="246"/>
      <c r="AC4603" s="246"/>
      <c r="AD4603" s="246"/>
      <c r="AE4603" s="246"/>
      <c r="AF4603" s="246"/>
      <c r="AG4603" s="246"/>
      <c r="AH4603" s="246"/>
      <c r="AI4603" s="246"/>
      <c r="AJ4603" s="246"/>
      <c r="AK4603" s="246"/>
      <c r="AL4603" s="246"/>
    </row>
    <row r="4604" spans="3:38" s="47" customFormat="1" ht="38.25" customHeight="1" x14ac:dyDescent="0.25">
      <c r="C4604" s="243"/>
      <c r="H4604" s="243"/>
      <c r="L4604" s="282"/>
      <c r="M4604" s="243"/>
      <c r="O4604" s="243"/>
      <c r="P4604" s="246"/>
      <c r="Q4604" s="246"/>
      <c r="R4604" s="246"/>
      <c r="S4604" s="246"/>
      <c r="T4604" s="246"/>
      <c r="U4604" s="246"/>
      <c r="V4604" s="246"/>
      <c r="W4604" s="246"/>
      <c r="X4604" s="246"/>
      <c r="Y4604" s="246"/>
      <c r="Z4604" s="246"/>
      <c r="AA4604" s="246"/>
      <c r="AB4604" s="246"/>
      <c r="AC4604" s="246"/>
      <c r="AD4604" s="246"/>
      <c r="AE4604" s="246"/>
      <c r="AF4604" s="246"/>
      <c r="AG4604" s="246"/>
      <c r="AH4604" s="246"/>
      <c r="AI4604" s="246"/>
      <c r="AJ4604" s="246"/>
      <c r="AK4604" s="246"/>
      <c r="AL4604" s="246"/>
    </row>
    <row r="4605" spans="3:38" s="47" customFormat="1" ht="38.25" customHeight="1" x14ac:dyDescent="0.25">
      <c r="C4605" s="243"/>
      <c r="H4605" s="243"/>
      <c r="L4605" s="282"/>
      <c r="M4605" s="243"/>
      <c r="O4605" s="243"/>
      <c r="P4605" s="246"/>
      <c r="Q4605" s="246"/>
      <c r="R4605" s="246"/>
      <c r="S4605" s="246"/>
      <c r="T4605" s="246"/>
      <c r="U4605" s="246"/>
      <c r="V4605" s="246"/>
      <c r="W4605" s="246"/>
      <c r="X4605" s="246"/>
      <c r="Y4605" s="246"/>
      <c r="Z4605" s="246"/>
      <c r="AA4605" s="246"/>
      <c r="AB4605" s="246"/>
      <c r="AC4605" s="246"/>
      <c r="AD4605" s="246"/>
      <c r="AE4605" s="246"/>
      <c r="AF4605" s="246"/>
      <c r="AG4605" s="246"/>
      <c r="AH4605" s="246"/>
      <c r="AI4605" s="246"/>
      <c r="AJ4605" s="246"/>
      <c r="AK4605" s="246"/>
      <c r="AL4605" s="246"/>
    </row>
    <row r="4606" spans="3:38" s="47" customFormat="1" ht="38.25" customHeight="1" x14ac:dyDescent="0.25">
      <c r="C4606" s="243"/>
      <c r="H4606" s="243"/>
      <c r="L4606" s="282"/>
      <c r="M4606" s="243"/>
      <c r="O4606" s="243"/>
      <c r="P4606" s="246"/>
      <c r="Q4606" s="246"/>
      <c r="R4606" s="246"/>
      <c r="S4606" s="246"/>
      <c r="T4606" s="246"/>
      <c r="U4606" s="246"/>
      <c r="V4606" s="246"/>
      <c r="W4606" s="246"/>
      <c r="X4606" s="246"/>
      <c r="Y4606" s="246"/>
      <c r="Z4606" s="246"/>
      <c r="AA4606" s="246"/>
      <c r="AB4606" s="246"/>
      <c r="AC4606" s="246"/>
      <c r="AD4606" s="246"/>
      <c r="AE4606" s="246"/>
      <c r="AF4606" s="246"/>
      <c r="AG4606" s="246"/>
      <c r="AH4606" s="246"/>
      <c r="AI4606" s="246"/>
      <c r="AJ4606" s="246"/>
      <c r="AK4606" s="246"/>
      <c r="AL4606" s="246"/>
    </row>
    <row r="4607" spans="3:38" s="47" customFormat="1" ht="38.25" customHeight="1" x14ac:dyDescent="0.25">
      <c r="C4607" s="243"/>
      <c r="H4607" s="243"/>
      <c r="L4607" s="282"/>
      <c r="M4607" s="243"/>
      <c r="O4607" s="243"/>
      <c r="P4607" s="246"/>
      <c r="Q4607" s="246"/>
      <c r="R4607" s="246"/>
      <c r="S4607" s="246"/>
      <c r="T4607" s="246"/>
      <c r="U4607" s="246"/>
      <c r="V4607" s="246"/>
      <c r="W4607" s="246"/>
      <c r="X4607" s="246"/>
      <c r="Y4607" s="246"/>
      <c r="Z4607" s="246"/>
      <c r="AA4607" s="246"/>
      <c r="AB4607" s="246"/>
      <c r="AC4607" s="246"/>
      <c r="AD4607" s="246"/>
      <c r="AE4607" s="246"/>
      <c r="AF4607" s="246"/>
      <c r="AG4607" s="246"/>
      <c r="AH4607" s="246"/>
      <c r="AI4607" s="246"/>
      <c r="AJ4607" s="246"/>
      <c r="AK4607" s="246"/>
      <c r="AL4607" s="246"/>
    </row>
    <row r="4608" spans="3:38" s="47" customFormat="1" ht="38.25" customHeight="1" x14ac:dyDescent="0.25">
      <c r="C4608" s="243"/>
      <c r="H4608" s="243"/>
      <c r="L4608" s="282"/>
      <c r="M4608" s="243"/>
      <c r="O4608" s="243"/>
      <c r="P4608" s="246"/>
      <c r="Q4608" s="246"/>
      <c r="R4608" s="246"/>
      <c r="S4608" s="246"/>
      <c r="T4608" s="246"/>
      <c r="U4608" s="246"/>
      <c r="V4608" s="246"/>
      <c r="W4608" s="246"/>
      <c r="X4608" s="246"/>
      <c r="Y4608" s="246"/>
      <c r="Z4608" s="246"/>
      <c r="AA4608" s="246"/>
      <c r="AB4608" s="246"/>
      <c r="AC4608" s="246"/>
      <c r="AD4608" s="246"/>
      <c r="AE4608" s="246"/>
      <c r="AF4608" s="246"/>
      <c r="AG4608" s="246"/>
      <c r="AH4608" s="246"/>
      <c r="AI4608" s="246"/>
      <c r="AJ4608" s="246"/>
      <c r="AK4608" s="246"/>
      <c r="AL4608" s="246"/>
    </row>
    <row r="4609" spans="3:38" s="47" customFormat="1" ht="38.25" customHeight="1" x14ac:dyDescent="0.25">
      <c r="C4609" s="243"/>
      <c r="H4609" s="243"/>
      <c r="L4609" s="282"/>
      <c r="M4609" s="243"/>
      <c r="O4609" s="243"/>
      <c r="P4609" s="246"/>
      <c r="Q4609" s="246"/>
      <c r="R4609" s="246"/>
      <c r="S4609" s="246"/>
      <c r="T4609" s="246"/>
      <c r="U4609" s="246"/>
      <c r="V4609" s="246"/>
      <c r="W4609" s="246"/>
      <c r="X4609" s="246"/>
      <c r="Y4609" s="246"/>
      <c r="Z4609" s="246"/>
      <c r="AA4609" s="246"/>
      <c r="AB4609" s="246"/>
      <c r="AC4609" s="246"/>
      <c r="AD4609" s="246"/>
      <c r="AE4609" s="246"/>
      <c r="AF4609" s="246"/>
      <c r="AG4609" s="246"/>
      <c r="AH4609" s="246"/>
      <c r="AI4609" s="246"/>
      <c r="AJ4609" s="246"/>
      <c r="AK4609" s="246"/>
      <c r="AL4609" s="246"/>
    </row>
    <row r="4610" spans="3:38" s="47" customFormat="1" ht="38.25" customHeight="1" x14ac:dyDescent="0.25">
      <c r="C4610" s="243"/>
      <c r="H4610" s="243"/>
      <c r="L4610" s="282"/>
      <c r="M4610" s="243"/>
      <c r="O4610" s="243"/>
      <c r="P4610" s="246"/>
      <c r="Q4610" s="246"/>
      <c r="R4610" s="246"/>
      <c r="S4610" s="246"/>
      <c r="T4610" s="246"/>
      <c r="U4610" s="246"/>
      <c r="V4610" s="246"/>
      <c r="W4610" s="246"/>
      <c r="X4610" s="246"/>
      <c r="Y4610" s="246"/>
      <c r="Z4610" s="246"/>
      <c r="AA4610" s="246"/>
      <c r="AB4610" s="246"/>
      <c r="AC4610" s="246"/>
      <c r="AD4610" s="246"/>
      <c r="AE4610" s="246"/>
      <c r="AF4610" s="246"/>
      <c r="AG4610" s="246"/>
      <c r="AH4610" s="246"/>
      <c r="AI4610" s="246"/>
      <c r="AJ4610" s="246"/>
      <c r="AK4610" s="246"/>
      <c r="AL4610" s="246"/>
    </row>
    <row r="4611" spans="3:38" s="47" customFormat="1" ht="38.25" customHeight="1" x14ac:dyDescent="0.25">
      <c r="C4611" s="243"/>
      <c r="H4611" s="243"/>
      <c r="L4611" s="282"/>
      <c r="M4611" s="243"/>
      <c r="O4611" s="243"/>
      <c r="P4611" s="246"/>
      <c r="Q4611" s="246"/>
      <c r="R4611" s="246"/>
      <c r="S4611" s="246"/>
      <c r="T4611" s="246"/>
      <c r="U4611" s="246"/>
      <c r="V4611" s="246"/>
      <c r="W4611" s="246"/>
      <c r="X4611" s="246"/>
      <c r="Y4611" s="246"/>
      <c r="Z4611" s="246"/>
      <c r="AA4611" s="246"/>
      <c r="AB4611" s="246"/>
      <c r="AC4611" s="246"/>
      <c r="AD4611" s="246"/>
      <c r="AE4611" s="246"/>
      <c r="AF4611" s="246"/>
      <c r="AG4611" s="246"/>
      <c r="AH4611" s="246"/>
      <c r="AI4611" s="246"/>
      <c r="AJ4611" s="246"/>
      <c r="AK4611" s="246"/>
      <c r="AL4611" s="246"/>
    </row>
    <row r="4612" spans="3:38" s="47" customFormat="1" ht="38.25" customHeight="1" x14ac:dyDescent="0.25">
      <c r="C4612" s="243"/>
      <c r="H4612" s="243"/>
      <c r="L4612" s="282"/>
      <c r="M4612" s="243"/>
      <c r="O4612" s="243"/>
      <c r="P4612" s="246"/>
      <c r="Q4612" s="246"/>
      <c r="R4612" s="246"/>
      <c r="S4612" s="246"/>
      <c r="T4612" s="246"/>
      <c r="U4612" s="246"/>
      <c r="V4612" s="246"/>
      <c r="W4612" s="246"/>
      <c r="X4612" s="246"/>
      <c r="Y4612" s="246"/>
      <c r="Z4612" s="246"/>
      <c r="AA4612" s="246"/>
      <c r="AB4612" s="246"/>
      <c r="AC4612" s="246"/>
      <c r="AD4612" s="246"/>
      <c r="AE4612" s="246"/>
      <c r="AF4612" s="246"/>
      <c r="AG4612" s="246"/>
      <c r="AH4612" s="246"/>
      <c r="AI4612" s="246"/>
      <c r="AJ4612" s="246"/>
      <c r="AK4612" s="246"/>
      <c r="AL4612" s="246"/>
    </row>
    <row r="4613" spans="3:38" s="47" customFormat="1" ht="38.25" customHeight="1" x14ac:dyDescent="0.25">
      <c r="C4613" s="243"/>
      <c r="H4613" s="243"/>
      <c r="L4613" s="282"/>
      <c r="M4613" s="243"/>
      <c r="O4613" s="243"/>
      <c r="P4613" s="246"/>
      <c r="Q4613" s="246"/>
      <c r="R4613" s="246"/>
      <c r="S4613" s="246"/>
      <c r="T4613" s="246"/>
      <c r="U4613" s="246"/>
      <c r="V4613" s="246"/>
      <c r="W4613" s="246"/>
      <c r="X4613" s="246"/>
      <c r="Y4613" s="246"/>
      <c r="Z4613" s="246"/>
      <c r="AA4613" s="246"/>
      <c r="AB4613" s="246"/>
      <c r="AC4613" s="246"/>
      <c r="AD4613" s="246"/>
      <c r="AE4613" s="246"/>
      <c r="AF4613" s="246"/>
      <c r="AG4613" s="246"/>
      <c r="AH4613" s="246"/>
      <c r="AI4613" s="246"/>
      <c r="AJ4613" s="246"/>
      <c r="AK4613" s="246"/>
      <c r="AL4613" s="246"/>
    </row>
    <row r="4614" spans="3:38" s="47" customFormat="1" ht="38.25" customHeight="1" x14ac:dyDescent="0.25">
      <c r="C4614" s="243"/>
      <c r="H4614" s="243"/>
      <c r="L4614" s="282"/>
      <c r="M4614" s="243"/>
      <c r="O4614" s="243"/>
      <c r="P4614" s="246"/>
      <c r="Q4614" s="246"/>
      <c r="R4614" s="246"/>
      <c r="S4614" s="246"/>
      <c r="T4614" s="246"/>
      <c r="U4614" s="246"/>
      <c r="V4614" s="246"/>
      <c r="W4614" s="246"/>
      <c r="X4614" s="246"/>
      <c r="Y4614" s="246"/>
      <c r="Z4614" s="246"/>
      <c r="AA4614" s="246"/>
      <c r="AB4614" s="246"/>
      <c r="AC4614" s="246"/>
      <c r="AD4614" s="246"/>
      <c r="AE4614" s="246"/>
      <c r="AF4614" s="246"/>
      <c r="AG4614" s="246"/>
      <c r="AH4614" s="246"/>
      <c r="AI4614" s="246"/>
      <c r="AJ4614" s="246"/>
      <c r="AK4614" s="246"/>
      <c r="AL4614" s="246"/>
    </row>
    <row r="4615" spans="3:38" s="47" customFormat="1" ht="38.25" customHeight="1" x14ac:dyDescent="0.25">
      <c r="C4615" s="243"/>
      <c r="H4615" s="243"/>
      <c r="L4615" s="282"/>
      <c r="M4615" s="243"/>
      <c r="O4615" s="243"/>
      <c r="P4615" s="246"/>
      <c r="Q4615" s="246"/>
      <c r="R4615" s="246"/>
      <c r="S4615" s="246"/>
      <c r="T4615" s="246"/>
      <c r="U4615" s="246"/>
      <c r="V4615" s="246"/>
      <c r="W4615" s="246"/>
      <c r="X4615" s="246"/>
      <c r="Y4615" s="246"/>
      <c r="Z4615" s="246"/>
      <c r="AA4615" s="246"/>
      <c r="AB4615" s="246"/>
      <c r="AC4615" s="246"/>
      <c r="AD4615" s="246"/>
      <c r="AE4615" s="246"/>
      <c r="AF4615" s="246"/>
      <c r="AG4615" s="246"/>
      <c r="AH4615" s="246"/>
      <c r="AI4615" s="246"/>
      <c r="AJ4615" s="246"/>
      <c r="AK4615" s="246"/>
      <c r="AL4615" s="246"/>
    </row>
    <row r="4616" spans="3:38" s="47" customFormat="1" ht="38.25" customHeight="1" x14ac:dyDescent="0.25">
      <c r="C4616" s="243"/>
      <c r="H4616" s="243"/>
      <c r="L4616" s="282"/>
      <c r="M4616" s="243"/>
      <c r="O4616" s="243"/>
      <c r="P4616" s="246"/>
      <c r="Q4616" s="246"/>
      <c r="R4616" s="246"/>
      <c r="S4616" s="246"/>
      <c r="T4616" s="246"/>
      <c r="U4616" s="246"/>
      <c r="V4616" s="246"/>
      <c r="W4616" s="246"/>
      <c r="X4616" s="246"/>
      <c r="Y4616" s="246"/>
      <c r="Z4616" s="246"/>
      <c r="AA4616" s="246"/>
      <c r="AB4616" s="246"/>
      <c r="AC4616" s="246"/>
      <c r="AD4616" s="246"/>
      <c r="AE4616" s="246"/>
      <c r="AF4616" s="246"/>
      <c r="AG4616" s="246"/>
      <c r="AH4616" s="246"/>
      <c r="AI4616" s="246"/>
      <c r="AJ4616" s="246"/>
      <c r="AK4616" s="246"/>
      <c r="AL4616" s="246"/>
    </row>
    <row r="4617" spans="3:38" s="47" customFormat="1" ht="38.25" customHeight="1" x14ac:dyDescent="0.25">
      <c r="C4617" s="243"/>
      <c r="H4617" s="243"/>
      <c r="L4617" s="282"/>
      <c r="M4617" s="243"/>
      <c r="O4617" s="243"/>
      <c r="P4617" s="246"/>
      <c r="Q4617" s="246"/>
      <c r="R4617" s="246"/>
      <c r="S4617" s="246"/>
      <c r="T4617" s="246"/>
      <c r="U4617" s="246"/>
      <c r="V4617" s="246"/>
      <c r="W4617" s="246"/>
      <c r="X4617" s="246"/>
      <c r="Y4617" s="246"/>
      <c r="Z4617" s="246"/>
      <c r="AA4617" s="246"/>
      <c r="AB4617" s="246"/>
      <c r="AC4617" s="246"/>
      <c r="AD4617" s="246"/>
      <c r="AE4617" s="246"/>
      <c r="AF4617" s="246"/>
      <c r="AG4617" s="246"/>
      <c r="AH4617" s="246"/>
      <c r="AI4617" s="246"/>
      <c r="AJ4617" s="246"/>
      <c r="AK4617" s="246"/>
      <c r="AL4617" s="246"/>
    </row>
    <row r="4618" spans="3:38" s="47" customFormat="1" ht="38.25" customHeight="1" x14ac:dyDescent="0.25">
      <c r="C4618" s="243"/>
      <c r="H4618" s="243"/>
      <c r="L4618" s="282"/>
      <c r="M4618" s="243"/>
      <c r="O4618" s="243"/>
      <c r="P4618" s="246"/>
      <c r="Q4618" s="246"/>
      <c r="R4618" s="246"/>
      <c r="S4618" s="246"/>
      <c r="T4618" s="246"/>
      <c r="U4618" s="246"/>
      <c r="V4618" s="246"/>
      <c r="W4618" s="246"/>
      <c r="X4618" s="246"/>
      <c r="Y4618" s="246"/>
      <c r="Z4618" s="246"/>
      <c r="AA4618" s="246"/>
      <c r="AB4618" s="246"/>
      <c r="AC4618" s="246"/>
      <c r="AD4618" s="246"/>
      <c r="AE4618" s="246"/>
      <c r="AF4618" s="246"/>
      <c r="AG4618" s="246"/>
      <c r="AH4618" s="246"/>
      <c r="AI4618" s="246"/>
      <c r="AJ4618" s="246"/>
      <c r="AK4618" s="246"/>
      <c r="AL4618" s="246"/>
    </row>
    <row r="4619" spans="3:38" s="47" customFormat="1" ht="38.25" customHeight="1" x14ac:dyDescent="0.25">
      <c r="C4619" s="243"/>
      <c r="H4619" s="243"/>
      <c r="L4619" s="282"/>
      <c r="M4619" s="243"/>
      <c r="O4619" s="243"/>
      <c r="P4619" s="246"/>
      <c r="Q4619" s="246"/>
      <c r="R4619" s="246"/>
      <c r="S4619" s="246"/>
      <c r="T4619" s="246"/>
      <c r="U4619" s="246"/>
      <c r="V4619" s="246"/>
      <c r="W4619" s="246"/>
      <c r="X4619" s="246"/>
      <c r="Y4619" s="246"/>
      <c r="Z4619" s="246"/>
      <c r="AA4619" s="246"/>
      <c r="AB4619" s="246"/>
      <c r="AC4619" s="246"/>
      <c r="AD4619" s="246"/>
      <c r="AE4619" s="246"/>
      <c r="AF4619" s="246"/>
      <c r="AG4619" s="246"/>
      <c r="AH4619" s="246"/>
      <c r="AI4619" s="246"/>
      <c r="AJ4619" s="246"/>
      <c r="AK4619" s="246"/>
      <c r="AL4619" s="246"/>
    </row>
    <row r="4620" spans="3:38" s="47" customFormat="1" ht="38.25" customHeight="1" x14ac:dyDescent="0.25">
      <c r="C4620" s="243"/>
      <c r="H4620" s="243"/>
      <c r="L4620" s="282"/>
      <c r="M4620" s="243"/>
      <c r="O4620" s="243"/>
      <c r="P4620" s="246"/>
      <c r="Q4620" s="246"/>
      <c r="R4620" s="246"/>
      <c r="S4620" s="246"/>
      <c r="T4620" s="246"/>
      <c r="U4620" s="246"/>
      <c r="V4620" s="246"/>
      <c r="W4620" s="246"/>
      <c r="X4620" s="246"/>
      <c r="Y4620" s="246"/>
      <c r="Z4620" s="246"/>
      <c r="AA4620" s="246"/>
      <c r="AB4620" s="246"/>
      <c r="AC4620" s="246"/>
      <c r="AD4620" s="246"/>
      <c r="AE4620" s="246"/>
      <c r="AF4620" s="246"/>
      <c r="AG4620" s="246"/>
      <c r="AH4620" s="246"/>
      <c r="AI4620" s="246"/>
      <c r="AJ4620" s="246"/>
      <c r="AK4620" s="246"/>
      <c r="AL4620" s="246"/>
    </row>
    <row r="4621" spans="3:38" s="47" customFormat="1" ht="38.25" customHeight="1" x14ac:dyDescent="0.25">
      <c r="C4621" s="243"/>
      <c r="H4621" s="243"/>
      <c r="L4621" s="282"/>
      <c r="M4621" s="243"/>
      <c r="O4621" s="243"/>
      <c r="P4621" s="246"/>
      <c r="Q4621" s="246"/>
      <c r="R4621" s="246"/>
      <c r="S4621" s="246"/>
      <c r="T4621" s="246"/>
      <c r="U4621" s="246"/>
      <c r="V4621" s="246"/>
      <c r="W4621" s="246"/>
      <c r="X4621" s="246"/>
      <c r="Y4621" s="246"/>
      <c r="Z4621" s="246"/>
      <c r="AA4621" s="246"/>
      <c r="AB4621" s="246"/>
      <c r="AC4621" s="246"/>
      <c r="AD4621" s="246"/>
      <c r="AE4621" s="246"/>
      <c r="AF4621" s="246"/>
      <c r="AG4621" s="246"/>
      <c r="AH4621" s="246"/>
      <c r="AI4621" s="246"/>
      <c r="AJ4621" s="246"/>
      <c r="AK4621" s="246"/>
      <c r="AL4621" s="246"/>
    </row>
    <row r="4622" spans="3:38" s="47" customFormat="1" ht="38.25" customHeight="1" x14ac:dyDescent="0.25">
      <c r="C4622" s="243"/>
      <c r="H4622" s="243"/>
      <c r="L4622" s="282"/>
      <c r="M4622" s="243"/>
      <c r="O4622" s="243"/>
      <c r="P4622" s="246"/>
      <c r="Q4622" s="246"/>
      <c r="R4622" s="246"/>
      <c r="S4622" s="246"/>
      <c r="T4622" s="246"/>
      <c r="U4622" s="246"/>
      <c r="V4622" s="246"/>
      <c r="W4622" s="246"/>
      <c r="X4622" s="246"/>
      <c r="Y4622" s="246"/>
      <c r="Z4622" s="246"/>
      <c r="AA4622" s="246"/>
      <c r="AB4622" s="246"/>
      <c r="AC4622" s="246"/>
      <c r="AD4622" s="246"/>
      <c r="AE4622" s="246"/>
      <c r="AF4622" s="246"/>
      <c r="AG4622" s="246"/>
      <c r="AH4622" s="246"/>
      <c r="AI4622" s="246"/>
      <c r="AJ4622" s="246"/>
      <c r="AK4622" s="246"/>
      <c r="AL4622" s="246"/>
    </row>
    <row r="4623" spans="3:38" s="47" customFormat="1" ht="38.25" customHeight="1" x14ac:dyDescent="0.25">
      <c r="C4623" s="243"/>
      <c r="H4623" s="243"/>
      <c r="L4623" s="282"/>
      <c r="M4623" s="243"/>
      <c r="O4623" s="243"/>
      <c r="P4623" s="246"/>
      <c r="Q4623" s="246"/>
      <c r="R4623" s="246"/>
      <c r="S4623" s="246"/>
      <c r="T4623" s="246"/>
      <c r="U4623" s="246"/>
      <c r="V4623" s="246"/>
      <c r="W4623" s="246"/>
      <c r="X4623" s="246"/>
      <c r="Y4623" s="246"/>
      <c r="Z4623" s="246"/>
      <c r="AA4623" s="246"/>
      <c r="AB4623" s="246"/>
      <c r="AC4623" s="246"/>
      <c r="AD4623" s="246"/>
      <c r="AE4623" s="246"/>
      <c r="AF4623" s="246"/>
      <c r="AG4623" s="246"/>
      <c r="AH4623" s="246"/>
      <c r="AI4623" s="246"/>
      <c r="AJ4623" s="246"/>
      <c r="AK4623" s="246"/>
      <c r="AL4623" s="246"/>
    </row>
    <row r="4624" spans="3:38" s="47" customFormat="1" ht="38.25" customHeight="1" x14ac:dyDescent="0.25">
      <c r="C4624" s="243"/>
      <c r="H4624" s="243"/>
      <c r="L4624" s="282"/>
      <c r="M4624" s="243"/>
      <c r="O4624" s="243"/>
      <c r="P4624" s="246"/>
      <c r="Q4624" s="246"/>
      <c r="R4624" s="246"/>
      <c r="S4624" s="246"/>
      <c r="T4624" s="246"/>
      <c r="U4624" s="246"/>
      <c r="V4624" s="246"/>
      <c r="W4624" s="246"/>
      <c r="X4624" s="246"/>
      <c r="Y4624" s="246"/>
      <c r="Z4624" s="246"/>
      <c r="AA4624" s="246"/>
      <c r="AB4624" s="246"/>
      <c r="AC4624" s="246"/>
      <c r="AD4624" s="246"/>
      <c r="AE4624" s="246"/>
      <c r="AF4624" s="246"/>
      <c r="AG4624" s="246"/>
      <c r="AH4624" s="246"/>
      <c r="AI4624" s="246"/>
      <c r="AJ4624" s="246"/>
      <c r="AK4624" s="246"/>
      <c r="AL4624" s="246"/>
    </row>
    <row r="4625" spans="3:38" s="47" customFormat="1" ht="38.25" customHeight="1" x14ac:dyDescent="0.25">
      <c r="C4625" s="243"/>
      <c r="H4625" s="243"/>
      <c r="L4625" s="282"/>
      <c r="M4625" s="243"/>
      <c r="O4625" s="243"/>
      <c r="P4625" s="246"/>
      <c r="Q4625" s="246"/>
      <c r="R4625" s="246"/>
      <c r="S4625" s="246"/>
      <c r="T4625" s="246"/>
      <c r="U4625" s="246"/>
      <c r="V4625" s="246"/>
      <c r="W4625" s="246"/>
      <c r="X4625" s="246"/>
      <c r="Y4625" s="246"/>
      <c r="Z4625" s="246"/>
      <c r="AA4625" s="246"/>
      <c r="AB4625" s="246"/>
      <c r="AC4625" s="246"/>
      <c r="AD4625" s="246"/>
      <c r="AE4625" s="246"/>
      <c r="AF4625" s="246"/>
      <c r="AG4625" s="246"/>
      <c r="AH4625" s="246"/>
      <c r="AI4625" s="246"/>
      <c r="AJ4625" s="246"/>
      <c r="AK4625" s="246"/>
      <c r="AL4625" s="246"/>
    </row>
    <row r="4626" spans="3:38" s="47" customFormat="1" ht="38.25" customHeight="1" x14ac:dyDescent="0.25">
      <c r="C4626" s="243"/>
      <c r="H4626" s="243"/>
      <c r="L4626" s="282"/>
      <c r="M4626" s="243"/>
      <c r="O4626" s="243"/>
      <c r="P4626" s="246"/>
      <c r="Q4626" s="246"/>
      <c r="R4626" s="246"/>
      <c r="S4626" s="246"/>
      <c r="T4626" s="246"/>
      <c r="U4626" s="246"/>
      <c r="V4626" s="246"/>
      <c r="W4626" s="246"/>
      <c r="X4626" s="246"/>
      <c r="Y4626" s="246"/>
      <c r="Z4626" s="246"/>
      <c r="AA4626" s="246"/>
      <c r="AB4626" s="246"/>
      <c r="AC4626" s="246"/>
      <c r="AD4626" s="246"/>
      <c r="AE4626" s="246"/>
      <c r="AF4626" s="246"/>
      <c r="AG4626" s="246"/>
      <c r="AH4626" s="246"/>
      <c r="AI4626" s="246"/>
      <c r="AJ4626" s="246"/>
      <c r="AK4626" s="246"/>
      <c r="AL4626" s="246"/>
    </row>
    <row r="4627" spans="3:38" s="47" customFormat="1" ht="38.25" customHeight="1" x14ac:dyDescent="0.25">
      <c r="C4627" s="243"/>
      <c r="H4627" s="243"/>
      <c r="L4627" s="282"/>
      <c r="M4627" s="243"/>
      <c r="O4627" s="243"/>
      <c r="P4627" s="246"/>
      <c r="Q4627" s="246"/>
      <c r="R4627" s="246"/>
      <c r="S4627" s="246"/>
      <c r="T4627" s="246"/>
      <c r="U4627" s="246"/>
      <c r="V4627" s="246"/>
      <c r="W4627" s="246"/>
      <c r="X4627" s="246"/>
      <c r="Y4627" s="246"/>
      <c r="Z4627" s="246"/>
      <c r="AA4627" s="246"/>
      <c r="AB4627" s="246"/>
      <c r="AC4627" s="246"/>
      <c r="AD4627" s="246"/>
      <c r="AE4627" s="246"/>
      <c r="AF4627" s="246"/>
      <c r="AG4627" s="246"/>
      <c r="AH4627" s="246"/>
      <c r="AI4627" s="246"/>
      <c r="AJ4627" s="246"/>
      <c r="AK4627" s="246"/>
      <c r="AL4627" s="246"/>
    </row>
    <row r="4628" spans="3:38" s="47" customFormat="1" ht="38.25" customHeight="1" x14ac:dyDescent="0.25">
      <c r="C4628" s="243"/>
      <c r="H4628" s="243"/>
      <c r="L4628" s="282"/>
      <c r="M4628" s="243"/>
      <c r="O4628" s="243"/>
      <c r="P4628" s="246"/>
      <c r="Q4628" s="246"/>
      <c r="R4628" s="246"/>
      <c r="S4628" s="246"/>
      <c r="T4628" s="246"/>
      <c r="U4628" s="246"/>
      <c r="V4628" s="246"/>
      <c r="W4628" s="246"/>
      <c r="X4628" s="246"/>
      <c r="Y4628" s="246"/>
      <c r="Z4628" s="246"/>
      <c r="AA4628" s="246"/>
      <c r="AB4628" s="246"/>
      <c r="AC4628" s="246"/>
      <c r="AD4628" s="246"/>
      <c r="AE4628" s="246"/>
      <c r="AF4628" s="246"/>
      <c r="AG4628" s="246"/>
      <c r="AH4628" s="246"/>
      <c r="AI4628" s="246"/>
      <c r="AJ4628" s="246"/>
      <c r="AK4628" s="246"/>
      <c r="AL4628" s="246"/>
    </row>
    <row r="4629" spans="3:38" s="47" customFormat="1" ht="38.25" customHeight="1" x14ac:dyDescent="0.25">
      <c r="C4629" s="243"/>
      <c r="H4629" s="243"/>
      <c r="L4629" s="282"/>
      <c r="M4629" s="243"/>
      <c r="O4629" s="243"/>
      <c r="P4629" s="246"/>
      <c r="Q4629" s="246"/>
      <c r="R4629" s="246"/>
      <c r="S4629" s="246"/>
      <c r="T4629" s="246"/>
      <c r="U4629" s="246"/>
      <c r="V4629" s="246"/>
      <c r="W4629" s="246"/>
      <c r="X4629" s="246"/>
      <c r="Y4629" s="246"/>
      <c r="Z4629" s="246"/>
      <c r="AA4629" s="246"/>
      <c r="AB4629" s="246"/>
      <c r="AC4629" s="246"/>
      <c r="AD4629" s="246"/>
      <c r="AE4629" s="246"/>
      <c r="AF4629" s="246"/>
      <c r="AG4629" s="246"/>
      <c r="AH4629" s="246"/>
      <c r="AI4629" s="246"/>
      <c r="AJ4629" s="246"/>
      <c r="AK4629" s="246"/>
      <c r="AL4629" s="246"/>
    </row>
    <row r="4630" spans="3:38" s="47" customFormat="1" ht="38.25" customHeight="1" x14ac:dyDescent="0.25">
      <c r="C4630" s="243"/>
      <c r="H4630" s="243"/>
      <c r="L4630" s="282"/>
      <c r="M4630" s="243"/>
      <c r="O4630" s="243"/>
      <c r="P4630" s="246"/>
      <c r="Q4630" s="246"/>
      <c r="R4630" s="246"/>
      <c r="S4630" s="246"/>
      <c r="T4630" s="246"/>
      <c r="U4630" s="246"/>
      <c r="V4630" s="246"/>
      <c r="W4630" s="246"/>
      <c r="X4630" s="246"/>
      <c r="Y4630" s="246"/>
      <c r="Z4630" s="246"/>
      <c r="AA4630" s="246"/>
      <c r="AB4630" s="246"/>
      <c r="AC4630" s="246"/>
      <c r="AD4630" s="246"/>
      <c r="AE4630" s="246"/>
      <c r="AF4630" s="246"/>
      <c r="AG4630" s="246"/>
      <c r="AH4630" s="246"/>
      <c r="AI4630" s="246"/>
      <c r="AJ4630" s="246"/>
      <c r="AK4630" s="246"/>
      <c r="AL4630" s="246"/>
    </row>
    <row r="4631" spans="3:38" s="47" customFormat="1" ht="38.25" customHeight="1" x14ac:dyDescent="0.25">
      <c r="C4631" s="243"/>
      <c r="H4631" s="243"/>
      <c r="L4631" s="282"/>
      <c r="M4631" s="243"/>
      <c r="O4631" s="243"/>
      <c r="P4631" s="246"/>
      <c r="Q4631" s="246"/>
      <c r="R4631" s="246"/>
      <c r="S4631" s="246"/>
      <c r="T4631" s="246"/>
      <c r="U4631" s="246"/>
      <c r="V4631" s="246"/>
      <c r="W4631" s="246"/>
      <c r="X4631" s="246"/>
      <c r="Y4631" s="246"/>
      <c r="Z4631" s="246"/>
      <c r="AA4631" s="246"/>
      <c r="AB4631" s="246"/>
      <c r="AC4631" s="246"/>
      <c r="AD4631" s="246"/>
      <c r="AE4631" s="246"/>
      <c r="AF4631" s="246"/>
      <c r="AG4631" s="246"/>
      <c r="AH4631" s="246"/>
      <c r="AI4631" s="246"/>
      <c r="AJ4631" s="246"/>
      <c r="AK4631" s="246"/>
      <c r="AL4631" s="246"/>
    </row>
    <row r="4632" spans="3:38" s="47" customFormat="1" ht="38.25" customHeight="1" x14ac:dyDescent="0.25">
      <c r="C4632" s="243"/>
      <c r="H4632" s="243"/>
      <c r="L4632" s="282"/>
      <c r="M4632" s="243"/>
      <c r="O4632" s="243"/>
      <c r="P4632" s="246"/>
      <c r="Q4632" s="246"/>
      <c r="R4632" s="246"/>
      <c r="S4632" s="246"/>
      <c r="T4632" s="246"/>
      <c r="U4632" s="246"/>
      <c r="V4632" s="246"/>
      <c r="W4632" s="246"/>
      <c r="X4632" s="246"/>
      <c r="Y4632" s="246"/>
      <c r="Z4632" s="246"/>
      <c r="AA4632" s="246"/>
      <c r="AB4632" s="246"/>
      <c r="AC4632" s="246"/>
      <c r="AD4632" s="246"/>
      <c r="AE4632" s="246"/>
      <c r="AF4632" s="246"/>
      <c r="AG4632" s="246"/>
      <c r="AH4632" s="246"/>
      <c r="AI4632" s="246"/>
      <c r="AJ4632" s="246"/>
      <c r="AK4632" s="246"/>
      <c r="AL4632" s="246"/>
    </row>
    <row r="4633" spans="3:38" s="47" customFormat="1" ht="38.25" customHeight="1" x14ac:dyDescent="0.25">
      <c r="C4633" s="243"/>
      <c r="H4633" s="243"/>
      <c r="L4633" s="282"/>
      <c r="M4633" s="243"/>
      <c r="O4633" s="243"/>
      <c r="P4633" s="246"/>
      <c r="Q4633" s="246"/>
      <c r="R4633" s="246"/>
      <c r="S4633" s="246"/>
      <c r="T4633" s="246"/>
      <c r="U4633" s="246"/>
      <c r="V4633" s="246"/>
      <c r="W4633" s="246"/>
      <c r="X4633" s="246"/>
      <c r="Y4633" s="246"/>
      <c r="Z4633" s="246"/>
      <c r="AA4633" s="246"/>
      <c r="AB4633" s="246"/>
      <c r="AC4633" s="246"/>
      <c r="AD4633" s="246"/>
      <c r="AE4633" s="246"/>
      <c r="AF4633" s="246"/>
      <c r="AG4633" s="246"/>
      <c r="AH4633" s="246"/>
      <c r="AI4633" s="246"/>
      <c r="AJ4633" s="246"/>
      <c r="AK4633" s="246"/>
      <c r="AL4633" s="246"/>
    </row>
    <row r="4634" spans="3:38" s="47" customFormat="1" ht="38.25" customHeight="1" x14ac:dyDescent="0.25">
      <c r="C4634" s="243"/>
      <c r="H4634" s="243"/>
      <c r="L4634" s="282"/>
      <c r="M4634" s="243"/>
      <c r="O4634" s="243"/>
      <c r="P4634" s="246"/>
      <c r="Q4634" s="246"/>
      <c r="R4634" s="246"/>
      <c r="S4634" s="246"/>
      <c r="T4634" s="246"/>
      <c r="U4634" s="246"/>
      <c r="V4634" s="246"/>
      <c r="W4634" s="246"/>
      <c r="X4634" s="246"/>
      <c r="Y4634" s="246"/>
      <c r="Z4634" s="246"/>
      <c r="AA4634" s="246"/>
      <c r="AB4634" s="246"/>
      <c r="AC4634" s="246"/>
      <c r="AD4634" s="246"/>
      <c r="AE4634" s="246"/>
      <c r="AF4634" s="246"/>
      <c r="AG4634" s="246"/>
      <c r="AH4634" s="246"/>
      <c r="AI4634" s="246"/>
      <c r="AJ4634" s="246"/>
      <c r="AK4634" s="246"/>
      <c r="AL4634" s="246"/>
    </row>
    <row r="4635" spans="3:38" s="47" customFormat="1" ht="38.25" customHeight="1" x14ac:dyDescent="0.25">
      <c r="C4635" s="243"/>
      <c r="H4635" s="243"/>
      <c r="L4635" s="282"/>
      <c r="M4635" s="243"/>
      <c r="O4635" s="243"/>
      <c r="P4635" s="246"/>
      <c r="Q4635" s="246"/>
      <c r="R4635" s="246"/>
      <c r="S4635" s="246"/>
      <c r="T4635" s="246"/>
      <c r="U4635" s="246"/>
      <c r="V4635" s="246"/>
      <c r="W4635" s="246"/>
      <c r="X4635" s="246"/>
      <c r="Y4635" s="246"/>
      <c r="Z4635" s="246"/>
      <c r="AA4635" s="246"/>
      <c r="AB4635" s="246"/>
      <c r="AC4635" s="246"/>
      <c r="AD4635" s="246"/>
      <c r="AE4635" s="246"/>
      <c r="AF4635" s="246"/>
      <c r="AG4635" s="246"/>
      <c r="AH4635" s="246"/>
      <c r="AI4635" s="246"/>
      <c r="AJ4635" s="246"/>
      <c r="AK4635" s="246"/>
      <c r="AL4635" s="246"/>
    </row>
    <row r="4636" spans="3:38" s="47" customFormat="1" ht="38.25" customHeight="1" x14ac:dyDescent="0.25">
      <c r="C4636" s="243"/>
      <c r="H4636" s="243"/>
      <c r="L4636" s="282"/>
      <c r="M4636" s="243"/>
      <c r="O4636" s="243"/>
      <c r="P4636" s="246"/>
      <c r="Q4636" s="246"/>
      <c r="R4636" s="246"/>
      <c r="S4636" s="246"/>
      <c r="T4636" s="246"/>
      <c r="U4636" s="246"/>
      <c r="V4636" s="246"/>
      <c r="W4636" s="246"/>
      <c r="X4636" s="246"/>
      <c r="Y4636" s="246"/>
      <c r="Z4636" s="246"/>
      <c r="AA4636" s="246"/>
      <c r="AB4636" s="246"/>
      <c r="AC4636" s="246"/>
      <c r="AD4636" s="246"/>
      <c r="AE4636" s="246"/>
      <c r="AF4636" s="246"/>
      <c r="AG4636" s="246"/>
      <c r="AH4636" s="246"/>
      <c r="AI4636" s="246"/>
      <c r="AJ4636" s="246"/>
      <c r="AK4636" s="246"/>
      <c r="AL4636" s="246"/>
    </row>
    <row r="4637" spans="3:38" s="47" customFormat="1" ht="38.25" customHeight="1" x14ac:dyDescent="0.25">
      <c r="C4637" s="243"/>
      <c r="H4637" s="243"/>
      <c r="L4637" s="282"/>
      <c r="M4637" s="243"/>
      <c r="O4637" s="243"/>
      <c r="P4637" s="246"/>
      <c r="Q4637" s="246"/>
      <c r="R4637" s="246"/>
      <c r="S4637" s="246"/>
      <c r="T4637" s="246"/>
      <c r="U4637" s="246"/>
      <c r="V4637" s="246"/>
      <c r="W4637" s="246"/>
      <c r="X4637" s="246"/>
      <c r="Y4637" s="246"/>
      <c r="Z4637" s="246"/>
      <c r="AA4637" s="246"/>
      <c r="AB4637" s="246"/>
      <c r="AC4637" s="246"/>
      <c r="AD4637" s="246"/>
      <c r="AE4637" s="246"/>
      <c r="AF4637" s="246"/>
      <c r="AG4637" s="246"/>
      <c r="AH4637" s="246"/>
      <c r="AI4637" s="246"/>
      <c r="AJ4637" s="246"/>
      <c r="AK4637" s="246"/>
      <c r="AL4637" s="246"/>
    </row>
    <row r="4638" spans="3:38" s="47" customFormat="1" ht="38.25" customHeight="1" x14ac:dyDescent="0.25">
      <c r="C4638" s="243"/>
      <c r="H4638" s="243"/>
      <c r="L4638" s="282"/>
      <c r="M4638" s="243"/>
      <c r="O4638" s="243"/>
      <c r="P4638" s="246"/>
      <c r="Q4638" s="246"/>
      <c r="R4638" s="246"/>
      <c r="S4638" s="246"/>
      <c r="T4638" s="246"/>
      <c r="U4638" s="246"/>
      <c r="V4638" s="246"/>
      <c r="W4638" s="246"/>
      <c r="X4638" s="246"/>
      <c r="Y4638" s="246"/>
      <c r="Z4638" s="246"/>
      <c r="AA4638" s="246"/>
      <c r="AB4638" s="246"/>
      <c r="AC4638" s="246"/>
      <c r="AD4638" s="246"/>
      <c r="AE4638" s="246"/>
      <c r="AF4638" s="246"/>
      <c r="AG4638" s="246"/>
      <c r="AH4638" s="246"/>
      <c r="AI4638" s="246"/>
      <c r="AJ4638" s="246"/>
      <c r="AK4638" s="246"/>
      <c r="AL4638" s="246"/>
    </row>
    <row r="4639" spans="3:38" s="47" customFormat="1" ht="38.25" customHeight="1" x14ac:dyDescent="0.25">
      <c r="C4639" s="243"/>
      <c r="H4639" s="243"/>
      <c r="L4639" s="282"/>
      <c r="M4639" s="243"/>
      <c r="O4639" s="243"/>
      <c r="P4639" s="246"/>
      <c r="Q4639" s="246"/>
      <c r="R4639" s="246"/>
      <c r="S4639" s="246"/>
      <c r="T4639" s="246"/>
      <c r="U4639" s="246"/>
      <c r="V4639" s="246"/>
      <c r="W4639" s="246"/>
      <c r="X4639" s="246"/>
      <c r="Y4639" s="246"/>
      <c r="Z4639" s="246"/>
      <c r="AA4639" s="246"/>
      <c r="AB4639" s="246"/>
      <c r="AC4639" s="246"/>
      <c r="AD4639" s="246"/>
      <c r="AE4639" s="246"/>
      <c r="AF4639" s="246"/>
      <c r="AG4639" s="246"/>
      <c r="AH4639" s="246"/>
      <c r="AI4639" s="246"/>
      <c r="AJ4639" s="246"/>
      <c r="AK4639" s="246"/>
      <c r="AL4639" s="246"/>
    </row>
    <row r="4640" spans="3:38" s="47" customFormat="1" ht="38.25" customHeight="1" x14ac:dyDescent="0.25">
      <c r="C4640" s="243"/>
      <c r="H4640" s="243"/>
      <c r="L4640" s="282"/>
      <c r="M4640" s="243"/>
      <c r="O4640" s="243"/>
      <c r="P4640" s="246"/>
      <c r="Q4640" s="246"/>
      <c r="R4640" s="246"/>
      <c r="S4640" s="246"/>
      <c r="T4640" s="246"/>
      <c r="U4640" s="246"/>
      <c r="V4640" s="246"/>
      <c r="W4640" s="246"/>
      <c r="X4640" s="246"/>
      <c r="Y4640" s="246"/>
      <c r="Z4640" s="246"/>
      <c r="AA4640" s="246"/>
      <c r="AB4640" s="246"/>
      <c r="AC4640" s="246"/>
      <c r="AD4640" s="246"/>
      <c r="AE4640" s="246"/>
      <c r="AF4640" s="246"/>
      <c r="AG4640" s="246"/>
      <c r="AH4640" s="246"/>
      <c r="AI4640" s="246"/>
      <c r="AJ4640" s="246"/>
      <c r="AK4640" s="246"/>
      <c r="AL4640" s="246"/>
    </row>
    <row r="4641" spans="3:38" s="47" customFormat="1" ht="38.25" customHeight="1" x14ac:dyDescent="0.25">
      <c r="C4641" s="243"/>
      <c r="H4641" s="243"/>
      <c r="L4641" s="282"/>
      <c r="M4641" s="243"/>
      <c r="O4641" s="243"/>
      <c r="P4641" s="246"/>
      <c r="Q4641" s="246"/>
      <c r="R4641" s="246"/>
      <c r="S4641" s="246"/>
      <c r="T4641" s="246"/>
      <c r="U4641" s="246"/>
      <c r="V4641" s="246"/>
      <c r="W4641" s="246"/>
      <c r="X4641" s="246"/>
      <c r="Y4641" s="246"/>
      <c r="Z4641" s="246"/>
      <c r="AA4641" s="246"/>
      <c r="AB4641" s="246"/>
      <c r="AC4641" s="246"/>
      <c r="AD4641" s="246"/>
      <c r="AE4641" s="246"/>
      <c r="AF4641" s="246"/>
      <c r="AG4641" s="246"/>
      <c r="AH4641" s="246"/>
      <c r="AI4641" s="246"/>
      <c r="AJ4641" s="246"/>
      <c r="AK4641" s="246"/>
      <c r="AL4641" s="246"/>
    </row>
    <row r="4642" spans="3:38" s="47" customFormat="1" ht="38.25" customHeight="1" x14ac:dyDescent="0.25">
      <c r="C4642" s="243"/>
      <c r="H4642" s="243"/>
      <c r="L4642" s="282"/>
      <c r="M4642" s="243"/>
      <c r="O4642" s="243"/>
      <c r="P4642" s="246"/>
      <c r="Q4642" s="246"/>
      <c r="R4642" s="246"/>
      <c r="S4642" s="246"/>
      <c r="T4642" s="246"/>
      <c r="U4642" s="246"/>
      <c r="V4642" s="246"/>
      <c r="W4642" s="246"/>
      <c r="X4642" s="246"/>
      <c r="Y4642" s="246"/>
      <c r="Z4642" s="246"/>
      <c r="AA4642" s="246"/>
      <c r="AB4642" s="246"/>
      <c r="AC4642" s="246"/>
      <c r="AD4642" s="246"/>
      <c r="AE4642" s="246"/>
      <c r="AF4642" s="246"/>
      <c r="AG4642" s="246"/>
      <c r="AH4642" s="246"/>
      <c r="AI4642" s="246"/>
      <c r="AJ4642" s="246"/>
      <c r="AK4642" s="246"/>
      <c r="AL4642" s="246"/>
    </row>
    <row r="4643" spans="3:38" s="47" customFormat="1" ht="38.25" customHeight="1" x14ac:dyDescent="0.25">
      <c r="C4643" s="243"/>
      <c r="H4643" s="243"/>
      <c r="L4643" s="282"/>
      <c r="M4643" s="243"/>
      <c r="O4643" s="243"/>
      <c r="P4643" s="246"/>
      <c r="Q4643" s="246"/>
      <c r="R4643" s="246"/>
      <c r="S4643" s="246"/>
      <c r="T4643" s="246"/>
      <c r="U4643" s="246"/>
      <c r="V4643" s="246"/>
      <c r="W4643" s="246"/>
      <c r="X4643" s="246"/>
      <c r="Y4643" s="246"/>
      <c r="Z4643" s="246"/>
      <c r="AA4643" s="246"/>
      <c r="AB4643" s="246"/>
      <c r="AC4643" s="246"/>
      <c r="AD4643" s="246"/>
      <c r="AE4643" s="246"/>
      <c r="AF4643" s="246"/>
      <c r="AG4643" s="246"/>
      <c r="AH4643" s="246"/>
      <c r="AI4643" s="246"/>
      <c r="AJ4643" s="246"/>
      <c r="AK4643" s="246"/>
      <c r="AL4643" s="246"/>
    </row>
    <row r="4644" spans="3:38" s="47" customFormat="1" ht="38.25" customHeight="1" x14ac:dyDescent="0.25">
      <c r="C4644" s="243"/>
      <c r="H4644" s="243"/>
      <c r="L4644" s="282"/>
      <c r="M4644" s="243"/>
      <c r="O4644" s="243"/>
      <c r="P4644" s="246"/>
      <c r="Q4644" s="246"/>
      <c r="R4644" s="246"/>
      <c r="S4644" s="246"/>
      <c r="T4644" s="246"/>
      <c r="U4644" s="246"/>
      <c r="V4644" s="246"/>
      <c r="W4644" s="246"/>
      <c r="X4644" s="246"/>
      <c r="Y4644" s="246"/>
      <c r="Z4644" s="246"/>
      <c r="AA4644" s="246"/>
      <c r="AB4644" s="246"/>
      <c r="AC4644" s="246"/>
      <c r="AD4644" s="246"/>
      <c r="AE4644" s="246"/>
      <c r="AF4644" s="246"/>
      <c r="AG4644" s="246"/>
      <c r="AH4644" s="246"/>
      <c r="AI4644" s="246"/>
      <c r="AJ4644" s="246"/>
      <c r="AK4644" s="246"/>
      <c r="AL4644" s="246"/>
    </row>
    <row r="4645" spans="3:38" s="47" customFormat="1" ht="38.25" customHeight="1" x14ac:dyDescent="0.25">
      <c r="C4645" s="243"/>
      <c r="H4645" s="243"/>
      <c r="L4645" s="282"/>
      <c r="M4645" s="243"/>
      <c r="O4645" s="243"/>
      <c r="P4645" s="246"/>
      <c r="Q4645" s="246"/>
      <c r="R4645" s="246"/>
      <c r="S4645" s="246"/>
      <c r="T4645" s="246"/>
      <c r="U4645" s="246"/>
      <c r="V4645" s="246"/>
      <c r="W4645" s="246"/>
      <c r="X4645" s="246"/>
      <c r="Y4645" s="246"/>
      <c r="Z4645" s="246"/>
      <c r="AA4645" s="246"/>
      <c r="AB4645" s="246"/>
      <c r="AC4645" s="246"/>
      <c r="AD4645" s="246"/>
      <c r="AE4645" s="246"/>
      <c r="AF4645" s="246"/>
      <c r="AG4645" s="246"/>
      <c r="AH4645" s="246"/>
      <c r="AI4645" s="246"/>
      <c r="AJ4645" s="246"/>
      <c r="AK4645" s="246"/>
      <c r="AL4645" s="246"/>
    </row>
    <row r="4646" spans="3:38" s="47" customFormat="1" ht="38.25" customHeight="1" x14ac:dyDescent="0.25">
      <c r="C4646" s="243"/>
      <c r="H4646" s="243"/>
      <c r="L4646" s="282"/>
      <c r="M4646" s="243"/>
      <c r="O4646" s="243"/>
      <c r="P4646" s="246"/>
      <c r="Q4646" s="246"/>
      <c r="R4646" s="246"/>
      <c r="S4646" s="246"/>
      <c r="T4646" s="246"/>
      <c r="U4646" s="246"/>
      <c r="V4646" s="246"/>
      <c r="W4646" s="246"/>
      <c r="X4646" s="246"/>
      <c r="Y4646" s="246"/>
      <c r="Z4646" s="246"/>
      <c r="AA4646" s="246"/>
      <c r="AB4646" s="246"/>
      <c r="AC4646" s="246"/>
      <c r="AD4646" s="246"/>
      <c r="AE4646" s="246"/>
      <c r="AF4646" s="246"/>
      <c r="AG4646" s="246"/>
      <c r="AH4646" s="246"/>
      <c r="AI4646" s="246"/>
      <c r="AJ4646" s="246"/>
      <c r="AK4646" s="246"/>
      <c r="AL4646" s="246"/>
    </row>
    <row r="4647" spans="3:38" s="47" customFormat="1" ht="38.25" customHeight="1" x14ac:dyDescent="0.25">
      <c r="C4647" s="243"/>
      <c r="H4647" s="243"/>
      <c r="L4647" s="282"/>
      <c r="M4647" s="243"/>
      <c r="O4647" s="243"/>
      <c r="P4647" s="246"/>
      <c r="Q4647" s="246"/>
      <c r="R4647" s="246"/>
      <c r="S4647" s="246"/>
      <c r="T4647" s="246"/>
      <c r="U4647" s="246"/>
      <c r="V4647" s="246"/>
      <c r="W4647" s="246"/>
      <c r="X4647" s="246"/>
      <c r="Y4647" s="246"/>
      <c r="Z4647" s="246"/>
      <c r="AA4647" s="246"/>
      <c r="AB4647" s="246"/>
      <c r="AC4647" s="246"/>
      <c r="AD4647" s="246"/>
      <c r="AE4647" s="246"/>
      <c r="AF4647" s="246"/>
      <c r="AG4647" s="246"/>
      <c r="AH4647" s="246"/>
      <c r="AI4647" s="246"/>
      <c r="AJ4647" s="246"/>
      <c r="AK4647" s="246"/>
      <c r="AL4647" s="246"/>
    </row>
    <row r="4648" spans="3:38" s="47" customFormat="1" ht="38.25" customHeight="1" x14ac:dyDescent="0.25">
      <c r="C4648" s="243"/>
      <c r="H4648" s="243"/>
      <c r="L4648" s="282"/>
      <c r="M4648" s="243"/>
      <c r="O4648" s="243"/>
      <c r="P4648" s="246"/>
      <c r="Q4648" s="246"/>
      <c r="R4648" s="246"/>
      <c r="S4648" s="246"/>
      <c r="T4648" s="246"/>
      <c r="U4648" s="246"/>
      <c r="V4648" s="246"/>
      <c r="W4648" s="246"/>
      <c r="X4648" s="246"/>
      <c r="Y4648" s="246"/>
      <c r="Z4648" s="246"/>
      <c r="AA4648" s="246"/>
      <c r="AB4648" s="246"/>
      <c r="AC4648" s="246"/>
      <c r="AD4648" s="246"/>
      <c r="AE4648" s="246"/>
      <c r="AF4648" s="246"/>
      <c r="AG4648" s="246"/>
      <c r="AH4648" s="246"/>
      <c r="AI4648" s="246"/>
      <c r="AJ4648" s="246"/>
      <c r="AK4648" s="246"/>
      <c r="AL4648" s="246"/>
    </row>
    <row r="4649" spans="3:38" s="47" customFormat="1" ht="38.25" customHeight="1" x14ac:dyDescent="0.25">
      <c r="C4649" s="243"/>
      <c r="H4649" s="243"/>
      <c r="L4649" s="282"/>
      <c r="M4649" s="243"/>
      <c r="O4649" s="243"/>
      <c r="P4649" s="246"/>
      <c r="Q4649" s="246"/>
      <c r="R4649" s="246"/>
      <c r="S4649" s="246"/>
      <c r="T4649" s="246"/>
      <c r="U4649" s="246"/>
      <c r="V4649" s="246"/>
      <c r="W4649" s="246"/>
      <c r="X4649" s="246"/>
      <c r="Y4649" s="246"/>
      <c r="Z4649" s="246"/>
      <c r="AA4649" s="246"/>
      <c r="AB4649" s="246"/>
      <c r="AC4649" s="246"/>
      <c r="AD4649" s="246"/>
      <c r="AE4649" s="246"/>
      <c r="AF4649" s="246"/>
      <c r="AG4649" s="246"/>
      <c r="AH4649" s="246"/>
      <c r="AI4649" s="246"/>
      <c r="AJ4649" s="246"/>
      <c r="AK4649" s="246"/>
      <c r="AL4649" s="246"/>
    </row>
    <row r="4650" spans="3:38" s="47" customFormat="1" ht="38.25" customHeight="1" x14ac:dyDescent="0.25">
      <c r="C4650" s="243"/>
      <c r="H4650" s="243"/>
      <c r="L4650" s="282"/>
      <c r="M4650" s="243"/>
      <c r="O4650" s="243"/>
      <c r="P4650" s="246"/>
      <c r="Q4650" s="246"/>
      <c r="R4650" s="246"/>
      <c r="S4650" s="246"/>
      <c r="T4650" s="246"/>
      <c r="U4650" s="246"/>
      <c r="V4650" s="246"/>
      <c r="W4650" s="246"/>
      <c r="X4650" s="246"/>
      <c r="Y4650" s="246"/>
      <c r="Z4650" s="246"/>
      <c r="AA4650" s="246"/>
      <c r="AB4650" s="246"/>
      <c r="AC4650" s="246"/>
      <c r="AD4650" s="246"/>
      <c r="AE4650" s="246"/>
      <c r="AF4650" s="246"/>
      <c r="AG4650" s="246"/>
      <c r="AH4650" s="246"/>
      <c r="AI4650" s="246"/>
      <c r="AJ4650" s="246"/>
      <c r="AK4650" s="246"/>
      <c r="AL4650" s="246"/>
    </row>
    <row r="4651" spans="3:38" s="47" customFormat="1" ht="38.25" customHeight="1" x14ac:dyDescent="0.25">
      <c r="C4651" s="243"/>
      <c r="H4651" s="243"/>
      <c r="L4651" s="282"/>
      <c r="M4651" s="243"/>
      <c r="O4651" s="243"/>
      <c r="P4651" s="246"/>
      <c r="Q4651" s="246"/>
      <c r="R4651" s="246"/>
      <c r="S4651" s="246"/>
      <c r="T4651" s="246"/>
      <c r="U4651" s="246"/>
      <c r="V4651" s="246"/>
      <c r="W4651" s="246"/>
      <c r="X4651" s="246"/>
      <c r="Y4651" s="246"/>
      <c r="Z4651" s="246"/>
      <c r="AA4651" s="246"/>
      <c r="AB4651" s="246"/>
      <c r="AC4651" s="246"/>
      <c r="AD4651" s="246"/>
      <c r="AE4651" s="246"/>
      <c r="AF4651" s="246"/>
      <c r="AG4651" s="246"/>
      <c r="AH4651" s="246"/>
      <c r="AI4651" s="246"/>
      <c r="AJ4651" s="246"/>
      <c r="AK4651" s="246"/>
      <c r="AL4651" s="246"/>
    </row>
    <row r="4652" spans="3:38" s="47" customFormat="1" ht="38.25" customHeight="1" x14ac:dyDescent="0.25">
      <c r="C4652" s="243"/>
      <c r="H4652" s="243"/>
      <c r="L4652" s="282"/>
      <c r="M4652" s="243"/>
      <c r="O4652" s="243"/>
      <c r="P4652" s="246"/>
      <c r="Q4652" s="246"/>
      <c r="R4652" s="246"/>
      <c r="S4652" s="246"/>
      <c r="T4652" s="246"/>
      <c r="U4652" s="246"/>
      <c r="V4652" s="246"/>
      <c r="W4652" s="246"/>
      <c r="X4652" s="246"/>
      <c r="Y4652" s="246"/>
      <c r="Z4652" s="246"/>
      <c r="AA4652" s="246"/>
      <c r="AB4652" s="246"/>
      <c r="AC4652" s="246"/>
      <c r="AD4652" s="246"/>
      <c r="AE4652" s="246"/>
      <c r="AF4652" s="246"/>
      <c r="AG4652" s="246"/>
      <c r="AH4652" s="246"/>
      <c r="AI4652" s="246"/>
      <c r="AJ4652" s="246"/>
      <c r="AK4652" s="246"/>
      <c r="AL4652" s="246"/>
    </row>
    <row r="4653" spans="3:38" s="47" customFormat="1" ht="38.25" customHeight="1" x14ac:dyDescent="0.25">
      <c r="C4653" s="243"/>
      <c r="H4653" s="243"/>
      <c r="L4653" s="282"/>
      <c r="M4653" s="243"/>
      <c r="O4653" s="243"/>
      <c r="P4653" s="246"/>
      <c r="Q4653" s="246"/>
      <c r="R4653" s="246"/>
      <c r="S4653" s="246"/>
      <c r="T4653" s="246"/>
      <c r="U4653" s="246"/>
      <c r="V4653" s="246"/>
      <c r="W4653" s="246"/>
      <c r="X4653" s="246"/>
      <c r="Y4653" s="246"/>
      <c r="Z4653" s="246"/>
      <c r="AA4653" s="246"/>
      <c r="AB4653" s="246"/>
      <c r="AC4653" s="246"/>
      <c r="AD4653" s="246"/>
      <c r="AE4653" s="246"/>
      <c r="AF4653" s="246"/>
      <c r="AG4653" s="246"/>
      <c r="AH4653" s="246"/>
      <c r="AI4653" s="246"/>
      <c r="AJ4653" s="246"/>
      <c r="AK4653" s="246"/>
      <c r="AL4653" s="246"/>
    </row>
    <row r="4654" spans="3:38" s="47" customFormat="1" ht="38.25" customHeight="1" x14ac:dyDescent="0.25">
      <c r="C4654" s="243"/>
      <c r="H4654" s="243"/>
      <c r="L4654" s="282"/>
      <c r="M4654" s="243"/>
      <c r="O4654" s="243"/>
      <c r="P4654" s="246"/>
      <c r="Q4654" s="246"/>
      <c r="R4654" s="246"/>
      <c r="S4654" s="246"/>
      <c r="T4654" s="246"/>
      <c r="U4654" s="246"/>
      <c r="V4654" s="246"/>
      <c r="W4654" s="246"/>
      <c r="X4654" s="246"/>
      <c r="Y4654" s="246"/>
      <c r="Z4654" s="246"/>
      <c r="AA4654" s="246"/>
      <c r="AB4654" s="246"/>
      <c r="AC4654" s="246"/>
      <c r="AD4654" s="246"/>
      <c r="AE4654" s="246"/>
      <c r="AF4654" s="246"/>
      <c r="AG4654" s="246"/>
      <c r="AH4654" s="246"/>
      <c r="AI4654" s="246"/>
      <c r="AJ4654" s="246"/>
      <c r="AK4654" s="246"/>
      <c r="AL4654" s="246"/>
    </row>
    <row r="4655" spans="3:38" s="47" customFormat="1" ht="38.25" customHeight="1" x14ac:dyDescent="0.25">
      <c r="C4655" s="243"/>
      <c r="H4655" s="243"/>
      <c r="L4655" s="282"/>
      <c r="M4655" s="243"/>
      <c r="O4655" s="243"/>
      <c r="P4655" s="246"/>
      <c r="Q4655" s="246"/>
      <c r="R4655" s="246"/>
      <c r="S4655" s="246"/>
      <c r="T4655" s="246"/>
      <c r="U4655" s="246"/>
      <c r="V4655" s="246"/>
      <c r="W4655" s="246"/>
      <c r="X4655" s="246"/>
      <c r="Y4655" s="246"/>
      <c r="Z4655" s="246"/>
      <c r="AA4655" s="246"/>
      <c r="AB4655" s="246"/>
      <c r="AC4655" s="246"/>
      <c r="AD4655" s="246"/>
      <c r="AE4655" s="246"/>
      <c r="AF4655" s="246"/>
      <c r="AG4655" s="246"/>
      <c r="AH4655" s="246"/>
      <c r="AI4655" s="246"/>
      <c r="AJ4655" s="246"/>
      <c r="AK4655" s="246"/>
      <c r="AL4655" s="246"/>
    </row>
    <row r="4656" spans="3:38" s="47" customFormat="1" ht="38.25" customHeight="1" x14ac:dyDescent="0.25">
      <c r="C4656" s="243"/>
      <c r="H4656" s="243"/>
      <c r="L4656" s="282"/>
      <c r="M4656" s="243"/>
      <c r="O4656" s="243"/>
      <c r="P4656" s="246"/>
      <c r="Q4656" s="246"/>
      <c r="R4656" s="246"/>
      <c r="S4656" s="246"/>
      <c r="T4656" s="246"/>
      <c r="U4656" s="246"/>
      <c r="V4656" s="246"/>
      <c r="W4656" s="246"/>
      <c r="X4656" s="246"/>
      <c r="Y4656" s="246"/>
      <c r="Z4656" s="246"/>
      <c r="AA4656" s="246"/>
      <c r="AB4656" s="246"/>
      <c r="AC4656" s="246"/>
      <c r="AD4656" s="246"/>
      <c r="AE4656" s="246"/>
      <c r="AF4656" s="246"/>
      <c r="AG4656" s="246"/>
      <c r="AH4656" s="246"/>
      <c r="AI4656" s="246"/>
      <c r="AJ4656" s="246"/>
      <c r="AK4656" s="246"/>
      <c r="AL4656" s="246"/>
    </row>
    <row r="4657" spans="3:38" s="47" customFormat="1" ht="38.25" customHeight="1" x14ac:dyDescent="0.25">
      <c r="C4657" s="243"/>
      <c r="H4657" s="243"/>
      <c r="L4657" s="282"/>
      <c r="M4657" s="243"/>
      <c r="O4657" s="243"/>
      <c r="P4657" s="246"/>
      <c r="Q4657" s="246"/>
      <c r="R4657" s="246"/>
      <c r="S4657" s="246"/>
      <c r="T4657" s="246"/>
      <c r="U4657" s="246"/>
      <c r="V4657" s="246"/>
      <c r="W4657" s="246"/>
      <c r="X4657" s="246"/>
      <c r="Y4657" s="246"/>
      <c r="Z4657" s="246"/>
      <c r="AA4657" s="246"/>
      <c r="AB4657" s="246"/>
      <c r="AC4657" s="246"/>
      <c r="AD4657" s="246"/>
      <c r="AE4657" s="246"/>
      <c r="AF4657" s="246"/>
      <c r="AG4657" s="246"/>
      <c r="AH4657" s="246"/>
      <c r="AI4657" s="246"/>
      <c r="AJ4657" s="246"/>
      <c r="AK4657" s="246"/>
      <c r="AL4657" s="246"/>
    </row>
    <row r="4658" spans="3:38" s="47" customFormat="1" ht="38.25" customHeight="1" x14ac:dyDescent="0.25">
      <c r="C4658" s="243"/>
      <c r="H4658" s="243"/>
      <c r="L4658" s="282"/>
      <c r="M4658" s="243"/>
      <c r="O4658" s="243"/>
      <c r="P4658" s="246"/>
      <c r="Q4658" s="246"/>
      <c r="R4658" s="246"/>
      <c r="S4658" s="246"/>
      <c r="T4658" s="246"/>
      <c r="U4658" s="246"/>
      <c r="V4658" s="246"/>
      <c r="W4658" s="246"/>
      <c r="X4658" s="246"/>
      <c r="Y4658" s="246"/>
      <c r="Z4658" s="246"/>
      <c r="AA4658" s="246"/>
      <c r="AB4658" s="246"/>
      <c r="AC4658" s="246"/>
      <c r="AD4658" s="246"/>
      <c r="AE4658" s="246"/>
      <c r="AF4658" s="246"/>
      <c r="AG4658" s="246"/>
      <c r="AH4658" s="246"/>
      <c r="AI4658" s="246"/>
      <c r="AJ4658" s="246"/>
      <c r="AK4658" s="246"/>
      <c r="AL4658" s="246"/>
    </row>
    <row r="4659" spans="3:38" s="47" customFormat="1" ht="38.25" customHeight="1" x14ac:dyDescent="0.25">
      <c r="C4659" s="243"/>
      <c r="H4659" s="243"/>
      <c r="L4659" s="282"/>
      <c r="M4659" s="243"/>
      <c r="O4659" s="243"/>
      <c r="P4659" s="246"/>
      <c r="Q4659" s="246"/>
      <c r="R4659" s="246"/>
      <c r="S4659" s="246"/>
      <c r="T4659" s="246"/>
      <c r="U4659" s="246"/>
      <c r="V4659" s="246"/>
      <c r="W4659" s="246"/>
      <c r="X4659" s="246"/>
      <c r="Y4659" s="246"/>
      <c r="Z4659" s="246"/>
      <c r="AA4659" s="246"/>
      <c r="AB4659" s="246"/>
      <c r="AC4659" s="246"/>
      <c r="AD4659" s="246"/>
      <c r="AE4659" s="246"/>
      <c r="AF4659" s="246"/>
      <c r="AG4659" s="246"/>
      <c r="AH4659" s="246"/>
      <c r="AI4659" s="246"/>
      <c r="AJ4659" s="246"/>
      <c r="AK4659" s="246"/>
      <c r="AL4659" s="246"/>
    </row>
    <row r="4660" spans="3:38" s="47" customFormat="1" ht="38.25" customHeight="1" x14ac:dyDescent="0.25">
      <c r="C4660" s="243"/>
      <c r="H4660" s="243"/>
      <c r="L4660" s="282"/>
      <c r="M4660" s="243"/>
      <c r="O4660" s="243"/>
      <c r="P4660" s="246"/>
      <c r="Q4660" s="246"/>
      <c r="R4660" s="246"/>
      <c r="S4660" s="246"/>
      <c r="T4660" s="246"/>
      <c r="U4660" s="246"/>
      <c r="V4660" s="246"/>
      <c r="W4660" s="246"/>
      <c r="X4660" s="246"/>
      <c r="Y4660" s="246"/>
      <c r="Z4660" s="246"/>
      <c r="AA4660" s="246"/>
      <c r="AB4660" s="246"/>
      <c r="AC4660" s="246"/>
      <c r="AD4660" s="246"/>
      <c r="AE4660" s="246"/>
      <c r="AF4660" s="246"/>
      <c r="AG4660" s="246"/>
      <c r="AH4660" s="246"/>
      <c r="AI4660" s="246"/>
      <c r="AJ4660" s="246"/>
      <c r="AK4660" s="246"/>
      <c r="AL4660" s="246"/>
    </row>
    <row r="4661" spans="3:38" s="47" customFormat="1" ht="38.25" customHeight="1" x14ac:dyDescent="0.25">
      <c r="C4661" s="243"/>
      <c r="H4661" s="243"/>
      <c r="L4661" s="282"/>
      <c r="M4661" s="243"/>
      <c r="O4661" s="243"/>
      <c r="P4661" s="246"/>
      <c r="Q4661" s="246"/>
      <c r="R4661" s="246"/>
      <c r="S4661" s="246"/>
      <c r="T4661" s="246"/>
      <c r="U4661" s="246"/>
      <c r="V4661" s="246"/>
      <c r="W4661" s="246"/>
      <c r="X4661" s="246"/>
      <c r="Y4661" s="246"/>
      <c r="Z4661" s="246"/>
      <c r="AA4661" s="246"/>
      <c r="AB4661" s="246"/>
      <c r="AC4661" s="246"/>
      <c r="AD4661" s="246"/>
      <c r="AE4661" s="246"/>
      <c r="AF4661" s="246"/>
      <c r="AG4661" s="246"/>
      <c r="AH4661" s="246"/>
      <c r="AI4661" s="246"/>
      <c r="AJ4661" s="246"/>
      <c r="AK4661" s="246"/>
      <c r="AL4661" s="246"/>
    </row>
    <row r="4662" spans="3:38" s="47" customFormat="1" ht="38.25" customHeight="1" x14ac:dyDescent="0.25">
      <c r="C4662" s="243"/>
      <c r="H4662" s="243"/>
      <c r="L4662" s="282"/>
      <c r="M4662" s="243"/>
      <c r="O4662" s="243"/>
      <c r="P4662" s="246"/>
      <c r="Q4662" s="246"/>
      <c r="R4662" s="246"/>
      <c r="S4662" s="246"/>
      <c r="T4662" s="246"/>
      <c r="U4662" s="246"/>
      <c r="V4662" s="246"/>
      <c r="W4662" s="246"/>
      <c r="X4662" s="246"/>
      <c r="Y4662" s="246"/>
      <c r="Z4662" s="246"/>
      <c r="AA4662" s="246"/>
      <c r="AB4662" s="246"/>
      <c r="AC4662" s="246"/>
      <c r="AD4662" s="246"/>
      <c r="AE4662" s="246"/>
      <c r="AF4662" s="246"/>
      <c r="AG4662" s="246"/>
      <c r="AH4662" s="246"/>
      <c r="AI4662" s="246"/>
      <c r="AJ4662" s="246"/>
      <c r="AK4662" s="246"/>
      <c r="AL4662" s="246"/>
    </row>
    <row r="4663" spans="3:38" s="47" customFormat="1" ht="38.25" customHeight="1" x14ac:dyDescent="0.25">
      <c r="C4663" s="243"/>
      <c r="H4663" s="243"/>
      <c r="L4663" s="282"/>
      <c r="M4663" s="243"/>
      <c r="O4663" s="243"/>
      <c r="P4663" s="246"/>
      <c r="Q4663" s="246"/>
      <c r="R4663" s="246"/>
      <c r="S4663" s="246"/>
      <c r="T4663" s="246"/>
      <c r="U4663" s="246"/>
      <c r="V4663" s="246"/>
      <c r="W4663" s="246"/>
      <c r="X4663" s="246"/>
      <c r="Y4663" s="246"/>
      <c r="Z4663" s="246"/>
      <c r="AA4663" s="246"/>
      <c r="AB4663" s="246"/>
      <c r="AC4663" s="246"/>
      <c r="AD4663" s="246"/>
      <c r="AE4663" s="246"/>
      <c r="AF4663" s="246"/>
      <c r="AG4663" s="246"/>
      <c r="AH4663" s="246"/>
      <c r="AI4663" s="246"/>
      <c r="AJ4663" s="246"/>
      <c r="AK4663" s="246"/>
      <c r="AL4663" s="246"/>
    </row>
    <row r="4664" spans="3:38" s="47" customFormat="1" ht="38.25" customHeight="1" x14ac:dyDescent="0.25">
      <c r="C4664" s="243"/>
      <c r="H4664" s="243"/>
      <c r="L4664" s="282"/>
      <c r="M4664" s="243"/>
      <c r="O4664" s="243"/>
      <c r="P4664" s="246"/>
      <c r="Q4664" s="246"/>
      <c r="R4664" s="246"/>
      <c r="S4664" s="246"/>
      <c r="T4664" s="246"/>
      <c r="U4664" s="246"/>
      <c r="V4664" s="246"/>
      <c r="W4664" s="246"/>
      <c r="X4664" s="246"/>
      <c r="Y4664" s="246"/>
      <c r="Z4664" s="246"/>
      <c r="AA4664" s="246"/>
      <c r="AB4664" s="246"/>
      <c r="AC4664" s="246"/>
      <c r="AD4664" s="246"/>
      <c r="AE4664" s="246"/>
      <c r="AF4664" s="246"/>
      <c r="AG4664" s="246"/>
      <c r="AH4664" s="246"/>
      <c r="AI4664" s="246"/>
      <c r="AJ4664" s="246"/>
      <c r="AK4664" s="246"/>
      <c r="AL4664" s="246"/>
    </row>
    <row r="4665" spans="3:38" s="47" customFormat="1" ht="38.25" customHeight="1" x14ac:dyDescent="0.25">
      <c r="C4665" s="243"/>
      <c r="H4665" s="243"/>
      <c r="L4665" s="282"/>
      <c r="M4665" s="243"/>
      <c r="O4665" s="243"/>
      <c r="P4665" s="246"/>
      <c r="Q4665" s="246"/>
      <c r="R4665" s="246"/>
      <c r="S4665" s="246"/>
      <c r="T4665" s="246"/>
      <c r="U4665" s="246"/>
      <c r="V4665" s="246"/>
      <c r="W4665" s="246"/>
      <c r="X4665" s="246"/>
      <c r="Y4665" s="246"/>
      <c r="Z4665" s="246"/>
      <c r="AA4665" s="246"/>
      <c r="AB4665" s="246"/>
      <c r="AC4665" s="246"/>
      <c r="AD4665" s="246"/>
      <c r="AE4665" s="246"/>
      <c r="AF4665" s="246"/>
      <c r="AG4665" s="246"/>
      <c r="AH4665" s="246"/>
      <c r="AI4665" s="246"/>
      <c r="AJ4665" s="246"/>
      <c r="AK4665" s="246"/>
      <c r="AL4665" s="246"/>
    </row>
    <row r="4666" spans="3:38" s="47" customFormat="1" ht="38.25" customHeight="1" x14ac:dyDescent="0.25">
      <c r="C4666" s="243"/>
      <c r="H4666" s="243"/>
      <c r="L4666" s="282"/>
      <c r="M4666" s="243"/>
      <c r="O4666" s="243"/>
      <c r="P4666" s="246"/>
      <c r="Q4666" s="246"/>
      <c r="R4666" s="246"/>
      <c r="S4666" s="246"/>
      <c r="T4666" s="246"/>
      <c r="U4666" s="246"/>
      <c r="V4666" s="246"/>
      <c r="W4666" s="246"/>
      <c r="X4666" s="246"/>
      <c r="Y4666" s="246"/>
      <c r="Z4666" s="246"/>
      <c r="AA4666" s="246"/>
      <c r="AB4666" s="246"/>
      <c r="AC4666" s="246"/>
      <c r="AD4666" s="246"/>
      <c r="AE4666" s="246"/>
      <c r="AF4666" s="246"/>
      <c r="AG4666" s="246"/>
      <c r="AH4666" s="246"/>
      <c r="AI4666" s="246"/>
      <c r="AJ4666" s="246"/>
      <c r="AK4666" s="246"/>
      <c r="AL4666" s="246"/>
    </row>
    <row r="4667" spans="3:38" s="47" customFormat="1" ht="38.25" customHeight="1" x14ac:dyDescent="0.25">
      <c r="C4667" s="243"/>
      <c r="H4667" s="243"/>
      <c r="L4667" s="282"/>
      <c r="M4667" s="243"/>
      <c r="O4667" s="243"/>
      <c r="P4667" s="246"/>
      <c r="Q4667" s="246"/>
      <c r="R4667" s="246"/>
      <c r="S4667" s="246"/>
      <c r="T4667" s="246"/>
      <c r="U4667" s="246"/>
      <c r="V4667" s="246"/>
      <c r="W4667" s="246"/>
      <c r="X4667" s="246"/>
      <c r="Y4667" s="246"/>
      <c r="Z4667" s="246"/>
      <c r="AA4667" s="246"/>
      <c r="AB4667" s="246"/>
      <c r="AC4667" s="246"/>
      <c r="AD4667" s="246"/>
      <c r="AE4667" s="246"/>
      <c r="AF4667" s="246"/>
      <c r="AG4667" s="246"/>
      <c r="AH4667" s="246"/>
      <c r="AI4667" s="246"/>
      <c r="AJ4667" s="246"/>
      <c r="AK4667" s="246"/>
      <c r="AL4667" s="246"/>
    </row>
    <row r="4668" spans="3:38" s="47" customFormat="1" ht="38.25" customHeight="1" x14ac:dyDescent="0.25">
      <c r="C4668" s="243"/>
      <c r="H4668" s="243"/>
      <c r="L4668" s="282"/>
      <c r="M4668" s="243"/>
      <c r="O4668" s="243"/>
      <c r="P4668" s="246"/>
      <c r="Q4668" s="246"/>
      <c r="R4668" s="246"/>
      <c r="S4668" s="246"/>
      <c r="T4668" s="246"/>
      <c r="U4668" s="246"/>
      <c r="V4668" s="246"/>
      <c r="W4668" s="246"/>
      <c r="X4668" s="246"/>
      <c r="Y4668" s="246"/>
      <c r="Z4668" s="246"/>
      <c r="AA4668" s="246"/>
      <c r="AB4668" s="246"/>
      <c r="AC4668" s="246"/>
      <c r="AD4668" s="246"/>
      <c r="AE4668" s="246"/>
      <c r="AF4668" s="246"/>
      <c r="AG4668" s="246"/>
      <c r="AH4668" s="246"/>
      <c r="AI4668" s="246"/>
      <c r="AJ4668" s="246"/>
      <c r="AK4668" s="246"/>
      <c r="AL4668" s="246"/>
    </row>
    <row r="4669" spans="3:38" s="47" customFormat="1" ht="38.25" customHeight="1" x14ac:dyDescent="0.25">
      <c r="C4669" s="243"/>
      <c r="H4669" s="243"/>
      <c r="L4669" s="282"/>
      <c r="M4669" s="243"/>
      <c r="O4669" s="243"/>
      <c r="P4669" s="246"/>
      <c r="Q4669" s="246"/>
      <c r="R4669" s="246"/>
      <c r="S4669" s="246"/>
      <c r="T4669" s="246"/>
      <c r="U4669" s="246"/>
      <c r="V4669" s="246"/>
      <c r="W4669" s="246"/>
      <c r="X4669" s="246"/>
      <c r="Y4669" s="246"/>
      <c r="Z4669" s="246"/>
      <c r="AA4669" s="246"/>
      <c r="AB4669" s="246"/>
      <c r="AC4669" s="246"/>
      <c r="AD4669" s="246"/>
      <c r="AE4669" s="246"/>
      <c r="AF4669" s="246"/>
      <c r="AG4669" s="246"/>
      <c r="AH4669" s="246"/>
      <c r="AI4669" s="246"/>
      <c r="AJ4669" s="246"/>
      <c r="AK4669" s="246"/>
      <c r="AL4669" s="246"/>
    </row>
    <row r="4670" spans="3:38" s="47" customFormat="1" ht="38.25" customHeight="1" x14ac:dyDescent="0.25">
      <c r="C4670" s="243"/>
      <c r="H4670" s="243"/>
      <c r="L4670" s="282"/>
      <c r="M4670" s="243"/>
      <c r="O4670" s="243"/>
      <c r="P4670" s="246"/>
      <c r="Q4670" s="246"/>
      <c r="R4670" s="246"/>
      <c r="S4670" s="246"/>
      <c r="T4670" s="246"/>
      <c r="U4670" s="246"/>
      <c r="V4670" s="246"/>
      <c r="W4670" s="246"/>
      <c r="X4670" s="246"/>
      <c r="Y4670" s="246"/>
      <c r="Z4670" s="246"/>
      <c r="AA4670" s="246"/>
      <c r="AB4670" s="246"/>
      <c r="AC4670" s="246"/>
      <c r="AD4670" s="246"/>
      <c r="AE4670" s="246"/>
      <c r="AF4670" s="246"/>
      <c r="AG4670" s="246"/>
      <c r="AH4670" s="246"/>
      <c r="AI4670" s="246"/>
      <c r="AJ4670" s="246"/>
      <c r="AK4670" s="246"/>
      <c r="AL4670" s="246"/>
    </row>
    <row r="4671" spans="3:38" s="47" customFormat="1" ht="38.25" customHeight="1" x14ac:dyDescent="0.25">
      <c r="C4671" s="243"/>
      <c r="H4671" s="243"/>
      <c r="L4671" s="282"/>
      <c r="M4671" s="243"/>
      <c r="O4671" s="243"/>
      <c r="P4671" s="246"/>
      <c r="Q4671" s="246"/>
      <c r="R4671" s="246"/>
      <c r="S4671" s="246"/>
      <c r="T4671" s="246"/>
      <c r="U4671" s="246"/>
      <c r="V4671" s="246"/>
      <c r="W4671" s="246"/>
      <c r="X4671" s="246"/>
      <c r="Y4671" s="246"/>
      <c r="Z4671" s="246"/>
      <c r="AA4671" s="246"/>
      <c r="AB4671" s="246"/>
      <c r="AC4671" s="246"/>
      <c r="AD4671" s="246"/>
      <c r="AE4671" s="246"/>
      <c r="AF4671" s="246"/>
      <c r="AG4671" s="246"/>
      <c r="AH4671" s="246"/>
      <c r="AI4671" s="246"/>
      <c r="AJ4671" s="246"/>
      <c r="AK4671" s="246"/>
      <c r="AL4671" s="246"/>
    </row>
    <row r="4672" spans="3:38" s="47" customFormat="1" ht="38.25" customHeight="1" x14ac:dyDescent="0.25">
      <c r="C4672" s="243"/>
      <c r="H4672" s="243"/>
      <c r="L4672" s="282"/>
      <c r="M4672" s="243"/>
      <c r="O4672" s="243"/>
      <c r="P4672" s="246"/>
      <c r="Q4672" s="246"/>
      <c r="R4672" s="246"/>
      <c r="S4672" s="246"/>
      <c r="T4672" s="246"/>
      <c r="U4672" s="246"/>
      <c r="V4672" s="246"/>
      <c r="W4672" s="246"/>
      <c r="X4672" s="246"/>
      <c r="Y4672" s="246"/>
      <c r="Z4672" s="246"/>
      <c r="AA4672" s="246"/>
      <c r="AB4672" s="246"/>
      <c r="AC4672" s="246"/>
      <c r="AD4672" s="246"/>
      <c r="AE4672" s="246"/>
      <c r="AF4672" s="246"/>
      <c r="AG4672" s="246"/>
      <c r="AH4672" s="246"/>
      <c r="AI4672" s="246"/>
      <c r="AJ4672" s="246"/>
      <c r="AK4672" s="246"/>
      <c r="AL4672" s="246"/>
    </row>
    <row r="4673" spans="3:38" s="47" customFormat="1" ht="38.25" customHeight="1" x14ac:dyDescent="0.25">
      <c r="C4673" s="243"/>
      <c r="H4673" s="243"/>
      <c r="L4673" s="282"/>
      <c r="M4673" s="243"/>
      <c r="O4673" s="243"/>
      <c r="P4673" s="246"/>
      <c r="Q4673" s="246"/>
      <c r="R4673" s="246"/>
      <c r="S4673" s="246"/>
      <c r="T4673" s="246"/>
      <c r="U4673" s="246"/>
      <c r="V4673" s="246"/>
      <c r="W4673" s="246"/>
      <c r="X4673" s="246"/>
      <c r="Y4673" s="246"/>
      <c r="Z4673" s="246"/>
      <c r="AA4673" s="246"/>
      <c r="AB4673" s="246"/>
      <c r="AC4673" s="246"/>
      <c r="AD4673" s="246"/>
      <c r="AE4673" s="246"/>
      <c r="AF4673" s="246"/>
      <c r="AG4673" s="246"/>
      <c r="AH4673" s="246"/>
      <c r="AI4673" s="246"/>
      <c r="AJ4673" s="246"/>
      <c r="AK4673" s="246"/>
      <c r="AL4673" s="246"/>
    </row>
    <row r="4674" spans="3:38" s="47" customFormat="1" ht="38.25" customHeight="1" x14ac:dyDescent="0.25">
      <c r="C4674" s="243"/>
      <c r="H4674" s="243"/>
      <c r="L4674" s="282"/>
      <c r="M4674" s="243"/>
      <c r="O4674" s="243"/>
      <c r="P4674" s="246"/>
      <c r="Q4674" s="246"/>
      <c r="R4674" s="246"/>
      <c r="S4674" s="246"/>
      <c r="T4674" s="246"/>
      <c r="U4674" s="246"/>
      <c r="V4674" s="246"/>
      <c r="W4674" s="246"/>
      <c r="X4674" s="246"/>
      <c r="Y4674" s="246"/>
      <c r="Z4674" s="246"/>
      <c r="AA4674" s="246"/>
      <c r="AB4674" s="246"/>
      <c r="AC4674" s="246"/>
      <c r="AD4674" s="246"/>
      <c r="AE4674" s="246"/>
      <c r="AF4674" s="246"/>
      <c r="AG4674" s="246"/>
      <c r="AH4674" s="246"/>
      <c r="AI4674" s="246"/>
      <c r="AJ4674" s="246"/>
      <c r="AK4674" s="246"/>
      <c r="AL4674" s="246"/>
    </row>
    <row r="4675" spans="3:38" s="47" customFormat="1" ht="38.25" customHeight="1" x14ac:dyDescent="0.25">
      <c r="C4675" s="243"/>
      <c r="H4675" s="243"/>
      <c r="L4675" s="282"/>
      <c r="M4675" s="243"/>
      <c r="O4675" s="243"/>
      <c r="P4675" s="246"/>
      <c r="Q4675" s="246"/>
      <c r="R4675" s="246"/>
      <c r="S4675" s="246"/>
      <c r="T4675" s="246"/>
      <c r="U4675" s="246"/>
      <c r="V4675" s="246"/>
      <c r="W4675" s="246"/>
      <c r="X4675" s="246"/>
      <c r="Y4675" s="246"/>
      <c r="Z4675" s="246"/>
      <c r="AA4675" s="246"/>
      <c r="AB4675" s="246"/>
      <c r="AC4675" s="246"/>
      <c r="AD4675" s="246"/>
      <c r="AE4675" s="246"/>
      <c r="AF4675" s="246"/>
      <c r="AG4675" s="246"/>
      <c r="AH4675" s="246"/>
      <c r="AI4675" s="246"/>
      <c r="AJ4675" s="246"/>
      <c r="AK4675" s="246"/>
      <c r="AL4675" s="246"/>
    </row>
    <row r="4676" spans="3:38" s="47" customFormat="1" ht="38.25" customHeight="1" x14ac:dyDescent="0.25">
      <c r="C4676" s="243"/>
      <c r="H4676" s="243"/>
      <c r="L4676" s="282"/>
      <c r="M4676" s="243"/>
      <c r="O4676" s="243"/>
      <c r="P4676" s="246"/>
      <c r="Q4676" s="246"/>
      <c r="R4676" s="246"/>
      <c r="S4676" s="246"/>
      <c r="T4676" s="246"/>
      <c r="U4676" s="246"/>
      <c r="V4676" s="246"/>
      <c r="W4676" s="246"/>
      <c r="X4676" s="246"/>
      <c r="Y4676" s="246"/>
      <c r="Z4676" s="246"/>
      <c r="AA4676" s="246"/>
      <c r="AB4676" s="246"/>
      <c r="AC4676" s="246"/>
      <c r="AD4676" s="246"/>
      <c r="AE4676" s="246"/>
      <c r="AF4676" s="246"/>
      <c r="AG4676" s="246"/>
      <c r="AH4676" s="246"/>
      <c r="AI4676" s="246"/>
      <c r="AJ4676" s="246"/>
      <c r="AK4676" s="246"/>
      <c r="AL4676" s="246"/>
    </row>
    <row r="4677" spans="3:38" s="47" customFormat="1" ht="38.25" customHeight="1" x14ac:dyDescent="0.25">
      <c r="C4677" s="243"/>
      <c r="H4677" s="243"/>
      <c r="L4677" s="282"/>
      <c r="M4677" s="243"/>
      <c r="O4677" s="243"/>
      <c r="P4677" s="246"/>
      <c r="Q4677" s="246"/>
      <c r="R4677" s="246"/>
      <c r="S4677" s="246"/>
      <c r="T4677" s="246"/>
      <c r="U4677" s="246"/>
      <c r="V4677" s="246"/>
      <c r="W4677" s="246"/>
      <c r="X4677" s="246"/>
      <c r="Y4677" s="246"/>
      <c r="Z4677" s="246"/>
      <c r="AA4677" s="246"/>
      <c r="AB4677" s="246"/>
      <c r="AC4677" s="246"/>
      <c r="AD4677" s="246"/>
      <c r="AE4677" s="246"/>
      <c r="AF4677" s="246"/>
      <c r="AG4677" s="246"/>
      <c r="AH4677" s="246"/>
      <c r="AI4677" s="246"/>
      <c r="AJ4677" s="246"/>
      <c r="AK4677" s="246"/>
      <c r="AL4677" s="246"/>
    </row>
    <row r="4678" spans="3:38" s="47" customFormat="1" ht="38.25" customHeight="1" x14ac:dyDescent="0.25">
      <c r="C4678" s="243"/>
      <c r="H4678" s="243"/>
      <c r="L4678" s="282"/>
      <c r="M4678" s="243"/>
      <c r="O4678" s="243"/>
      <c r="P4678" s="246"/>
      <c r="Q4678" s="246"/>
      <c r="R4678" s="246"/>
      <c r="S4678" s="246"/>
      <c r="T4678" s="246"/>
      <c r="U4678" s="246"/>
      <c r="V4678" s="246"/>
      <c r="W4678" s="246"/>
      <c r="X4678" s="246"/>
      <c r="Y4678" s="246"/>
      <c r="Z4678" s="246"/>
      <c r="AA4678" s="246"/>
      <c r="AB4678" s="246"/>
      <c r="AC4678" s="246"/>
      <c r="AD4678" s="246"/>
      <c r="AE4678" s="246"/>
      <c r="AF4678" s="246"/>
      <c r="AG4678" s="246"/>
      <c r="AH4678" s="246"/>
      <c r="AI4678" s="246"/>
      <c r="AJ4678" s="246"/>
      <c r="AK4678" s="246"/>
      <c r="AL4678" s="246"/>
    </row>
    <row r="4679" spans="3:38" s="47" customFormat="1" ht="38.25" customHeight="1" x14ac:dyDescent="0.25">
      <c r="C4679" s="243"/>
      <c r="H4679" s="243"/>
      <c r="L4679" s="282"/>
      <c r="M4679" s="243"/>
      <c r="O4679" s="243"/>
      <c r="P4679" s="246"/>
      <c r="Q4679" s="246"/>
      <c r="R4679" s="246"/>
      <c r="S4679" s="246"/>
      <c r="T4679" s="246"/>
      <c r="U4679" s="246"/>
      <c r="V4679" s="246"/>
      <c r="W4679" s="246"/>
      <c r="X4679" s="246"/>
      <c r="Y4679" s="246"/>
      <c r="Z4679" s="246"/>
      <c r="AA4679" s="246"/>
      <c r="AB4679" s="246"/>
      <c r="AC4679" s="246"/>
      <c r="AD4679" s="246"/>
      <c r="AE4679" s="246"/>
      <c r="AF4679" s="246"/>
      <c r="AG4679" s="246"/>
      <c r="AH4679" s="246"/>
      <c r="AI4679" s="246"/>
      <c r="AJ4679" s="246"/>
      <c r="AK4679" s="246"/>
      <c r="AL4679" s="246"/>
    </row>
    <row r="4680" spans="3:38" s="47" customFormat="1" ht="38.25" customHeight="1" x14ac:dyDescent="0.25">
      <c r="C4680" s="243"/>
      <c r="H4680" s="243"/>
      <c r="L4680" s="282"/>
      <c r="M4680" s="243"/>
      <c r="O4680" s="243"/>
      <c r="P4680" s="246"/>
      <c r="Q4680" s="246"/>
      <c r="R4680" s="246"/>
      <c r="S4680" s="246"/>
      <c r="T4680" s="246"/>
      <c r="U4680" s="246"/>
      <c r="V4680" s="246"/>
      <c r="W4680" s="246"/>
      <c r="X4680" s="246"/>
      <c r="Y4680" s="246"/>
      <c r="Z4680" s="246"/>
      <c r="AA4680" s="246"/>
      <c r="AB4680" s="246"/>
      <c r="AC4680" s="246"/>
      <c r="AD4680" s="246"/>
      <c r="AE4680" s="246"/>
      <c r="AF4680" s="246"/>
      <c r="AG4680" s="246"/>
      <c r="AH4680" s="246"/>
      <c r="AI4680" s="246"/>
      <c r="AJ4680" s="246"/>
      <c r="AK4680" s="246"/>
      <c r="AL4680" s="246"/>
    </row>
    <row r="4681" spans="3:38" s="47" customFormat="1" ht="38.25" customHeight="1" x14ac:dyDescent="0.25">
      <c r="C4681" s="243"/>
      <c r="H4681" s="243"/>
      <c r="L4681" s="282"/>
      <c r="M4681" s="243"/>
      <c r="O4681" s="243"/>
      <c r="P4681" s="246"/>
      <c r="Q4681" s="246"/>
      <c r="R4681" s="246"/>
      <c r="S4681" s="246"/>
      <c r="T4681" s="246"/>
      <c r="U4681" s="246"/>
      <c r="V4681" s="246"/>
      <c r="W4681" s="246"/>
      <c r="X4681" s="246"/>
      <c r="Y4681" s="246"/>
      <c r="Z4681" s="246"/>
      <c r="AA4681" s="246"/>
      <c r="AB4681" s="246"/>
      <c r="AC4681" s="246"/>
      <c r="AD4681" s="246"/>
      <c r="AE4681" s="246"/>
      <c r="AF4681" s="246"/>
      <c r="AG4681" s="246"/>
      <c r="AH4681" s="246"/>
      <c r="AI4681" s="246"/>
      <c r="AJ4681" s="246"/>
      <c r="AK4681" s="246"/>
      <c r="AL4681" s="246"/>
    </row>
    <row r="4682" spans="3:38" s="47" customFormat="1" ht="38.25" customHeight="1" x14ac:dyDescent="0.25">
      <c r="C4682" s="243"/>
      <c r="H4682" s="243"/>
      <c r="L4682" s="282"/>
      <c r="M4682" s="243"/>
      <c r="O4682" s="243"/>
      <c r="P4682" s="246"/>
      <c r="Q4682" s="246"/>
      <c r="R4682" s="246"/>
      <c r="S4682" s="246"/>
      <c r="T4682" s="246"/>
      <c r="U4682" s="246"/>
      <c r="V4682" s="246"/>
      <c r="W4682" s="246"/>
      <c r="X4682" s="246"/>
      <c r="Y4682" s="246"/>
      <c r="Z4682" s="246"/>
      <c r="AA4682" s="246"/>
      <c r="AB4682" s="246"/>
      <c r="AC4682" s="246"/>
      <c r="AD4682" s="246"/>
      <c r="AE4682" s="246"/>
      <c r="AF4682" s="246"/>
      <c r="AG4682" s="246"/>
      <c r="AH4682" s="246"/>
      <c r="AI4682" s="246"/>
      <c r="AJ4682" s="246"/>
      <c r="AK4682" s="246"/>
      <c r="AL4682" s="246"/>
    </row>
    <row r="4683" spans="3:38" s="47" customFormat="1" ht="38.25" customHeight="1" x14ac:dyDescent="0.25">
      <c r="C4683" s="243"/>
      <c r="H4683" s="243"/>
      <c r="L4683" s="282"/>
      <c r="M4683" s="243"/>
      <c r="O4683" s="243"/>
      <c r="P4683" s="246"/>
      <c r="Q4683" s="246"/>
      <c r="R4683" s="246"/>
      <c r="S4683" s="246"/>
      <c r="T4683" s="246"/>
      <c r="U4683" s="246"/>
      <c r="V4683" s="246"/>
      <c r="W4683" s="246"/>
      <c r="X4683" s="246"/>
      <c r="Y4683" s="246"/>
      <c r="Z4683" s="246"/>
      <c r="AA4683" s="246"/>
      <c r="AB4683" s="246"/>
      <c r="AC4683" s="246"/>
      <c r="AD4683" s="246"/>
      <c r="AE4683" s="246"/>
      <c r="AF4683" s="246"/>
      <c r="AG4683" s="246"/>
      <c r="AH4683" s="246"/>
      <c r="AI4683" s="246"/>
      <c r="AJ4683" s="246"/>
      <c r="AK4683" s="246"/>
      <c r="AL4683" s="246"/>
    </row>
    <row r="4684" spans="3:38" s="47" customFormat="1" ht="38.25" customHeight="1" x14ac:dyDescent="0.25">
      <c r="C4684" s="243"/>
      <c r="H4684" s="243"/>
      <c r="L4684" s="282"/>
      <c r="M4684" s="243"/>
      <c r="O4684" s="243"/>
      <c r="P4684" s="246"/>
      <c r="Q4684" s="246"/>
      <c r="R4684" s="246"/>
      <c r="S4684" s="246"/>
      <c r="T4684" s="246"/>
      <c r="U4684" s="246"/>
      <c r="V4684" s="246"/>
      <c r="W4684" s="246"/>
      <c r="X4684" s="246"/>
      <c r="Y4684" s="246"/>
      <c r="Z4684" s="246"/>
      <c r="AA4684" s="246"/>
      <c r="AB4684" s="246"/>
      <c r="AC4684" s="246"/>
      <c r="AD4684" s="246"/>
      <c r="AE4684" s="246"/>
      <c r="AF4684" s="246"/>
      <c r="AG4684" s="246"/>
      <c r="AH4684" s="246"/>
      <c r="AI4684" s="246"/>
      <c r="AJ4684" s="246"/>
      <c r="AK4684" s="246"/>
      <c r="AL4684" s="246"/>
    </row>
    <row r="4685" spans="3:38" s="47" customFormat="1" ht="38.25" customHeight="1" x14ac:dyDescent="0.25">
      <c r="C4685" s="243"/>
      <c r="H4685" s="243"/>
      <c r="L4685" s="282"/>
      <c r="M4685" s="243"/>
      <c r="O4685" s="243"/>
      <c r="P4685" s="246"/>
      <c r="Q4685" s="246"/>
      <c r="R4685" s="246"/>
      <c r="S4685" s="246"/>
      <c r="T4685" s="246"/>
      <c r="U4685" s="246"/>
      <c r="V4685" s="246"/>
      <c r="W4685" s="246"/>
      <c r="X4685" s="246"/>
      <c r="Y4685" s="246"/>
      <c r="Z4685" s="246"/>
      <c r="AA4685" s="246"/>
      <c r="AB4685" s="246"/>
      <c r="AC4685" s="246"/>
      <c r="AD4685" s="246"/>
      <c r="AE4685" s="246"/>
      <c r="AF4685" s="246"/>
      <c r="AG4685" s="246"/>
      <c r="AH4685" s="246"/>
      <c r="AI4685" s="246"/>
      <c r="AJ4685" s="246"/>
      <c r="AK4685" s="246"/>
      <c r="AL4685" s="246"/>
    </row>
    <row r="4686" spans="3:38" s="47" customFormat="1" ht="38.25" customHeight="1" x14ac:dyDescent="0.25">
      <c r="C4686" s="243"/>
      <c r="H4686" s="243"/>
      <c r="L4686" s="282"/>
      <c r="M4686" s="243"/>
      <c r="O4686" s="243"/>
      <c r="P4686" s="246"/>
      <c r="Q4686" s="246"/>
      <c r="R4686" s="246"/>
      <c r="S4686" s="246"/>
      <c r="T4686" s="246"/>
      <c r="U4686" s="246"/>
      <c r="V4686" s="246"/>
      <c r="W4686" s="246"/>
      <c r="X4686" s="246"/>
      <c r="Y4686" s="246"/>
      <c r="Z4686" s="246"/>
      <c r="AA4686" s="246"/>
      <c r="AB4686" s="246"/>
      <c r="AC4686" s="246"/>
      <c r="AD4686" s="246"/>
      <c r="AE4686" s="246"/>
      <c r="AF4686" s="246"/>
      <c r="AG4686" s="246"/>
      <c r="AH4686" s="246"/>
      <c r="AI4686" s="246"/>
      <c r="AJ4686" s="246"/>
      <c r="AK4686" s="246"/>
      <c r="AL4686" s="246"/>
    </row>
    <row r="4687" spans="3:38" s="47" customFormat="1" ht="38.25" customHeight="1" x14ac:dyDescent="0.25">
      <c r="C4687" s="243"/>
      <c r="H4687" s="243"/>
      <c r="L4687" s="282"/>
      <c r="M4687" s="243"/>
      <c r="O4687" s="243"/>
      <c r="P4687" s="246"/>
      <c r="Q4687" s="246"/>
      <c r="R4687" s="246"/>
      <c r="S4687" s="246"/>
      <c r="T4687" s="246"/>
      <c r="U4687" s="246"/>
      <c r="V4687" s="246"/>
      <c r="W4687" s="246"/>
      <c r="X4687" s="246"/>
      <c r="Y4687" s="246"/>
      <c r="Z4687" s="246"/>
      <c r="AA4687" s="246"/>
      <c r="AB4687" s="246"/>
      <c r="AC4687" s="246"/>
      <c r="AD4687" s="246"/>
      <c r="AE4687" s="246"/>
      <c r="AF4687" s="246"/>
      <c r="AG4687" s="246"/>
      <c r="AH4687" s="246"/>
      <c r="AI4687" s="246"/>
      <c r="AJ4687" s="246"/>
      <c r="AK4687" s="246"/>
      <c r="AL4687" s="246"/>
    </row>
    <row r="4688" spans="3:38" s="47" customFormat="1" ht="38.25" customHeight="1" x14ac:dyDescent="0.25">
      <c r="C4688" s="243"/>
      <c r="H4688" s="243"/>
      <c r="L4688" s="282"/>
      <c r="M4688" s="243"/>
      <c r="O4688" s="243"/>
      <c r="P4688" s="246"/>
      <c r="Q4688" s="246"/>
      <c r="R4688" s="246"/>
      <c r="S4688" s="246"/>
      <c r="T4688" s="246"/>
      <c r="U4688" s="246"/>
      <c r="V4688" s="246"/>
      <c r="W4688" s="246"/>
      <c r="X4688" s="246"/>
      <c r="Y4688" s="246"/>
      <c r="Z4688" s="246"/>
      <c r="AA4688" s="246"/>
      <c r="AB4688" s="246"/>
      <c r="AC4688" s="246"/>
      <c r="AD4688" s="246"/>
      <c r="AE4688" s="246"/>
      <c r="AF4688" s="246"/>
      <c r="AG4688" s="246"/>
      <c r="AH4688" s="246"/>
      <c r="AI4688" s="246"/>
      <c r="AJ4688" s="246"/>
      <c r="AK4688" s="246"/>
      <c r="AL4688" s="246"/>
    </row>
    <row r="4689" spans="3:38" s="47" customFormat="1" ht="38.25" customHeight="1" x14ac:dyDescent="0.25">
      <c r="C4689" s="243"/>
      <c r="H4689" s="243"/>
      <c r="L4689" s="282"/>
      <c r="M4689" s="243"/>
      <c r="O4689" s="243"/>
      <c r="P4689" s="246"/>
      <c r="Q4689" s="246"/>
      <c r="R4689" s="246"/>
      <c r="S4689" s="246"/>
      <c r="T4689" s="246"/>
      <c r="U4689" s="246"/>
      <c r="V4689" s="246"/>
      <c r="W4689" s="246"/>
      <c r="X4689" s="246"/>
      <c r="Y4689" s="246"/>
      <c r="Z4689" s="246"/>
      <c r="AA4689" s="246"/>
      <c r="AB4689" s="246"/>
      <c r="AC4689" s="246"/>
      <c r="AD4689" s="246"/>
      <c r="AE4689" s="246"/>
      <c r="AF4689" s="246"/>
      <c r="AG4689" s="246"/>
      <c r="AH4689" s="246"/>
      <c r="AI4689" s="246"/>
      <c r="AJ4689" s="246"/>
      <c r="AK4689" s="246"/>
      <c r="AL4689" s="246"/>
    </row>
    <row r="4690" spans="3:38" s="47" customFormat="1" ht="38.25" customHeight="1" x14ac:dyDescent="0.25">
      <c r="C4690" s="243"/>
      <c r="H4690" s="243"/>
      <c r="L4690" s="282"/>
      <c r="M4690" s="243"/>
      <c r="O4690" s="243"/>
      <c r="P4690" s="246"/>
      <c r="Q4690" s="246"/>
      <c r="R4690" s="246"/>
      <c r="S4690" s="246"/>
      <c r="T4690" s="246"/>
      <c r="U4690" s="246"/>
      <c r="V4690" s="246"/>
      <c r="W4690" s="246"/>
      <c r="X4690" s="246"/>
      <c r="Y4690" s="246"/>
      <c r="Z4690" s="246"/>
      <c r="AA4690" s="246"/>
      <c r="AB4690" s="246"/>
      <c r="AC4690" s="246"/>
      <c r="AD4690" s="246"/>
      <c r="AE4690" s="246"/>
      <c r="AF4690" s="246"/>
      <c r="AG4690" s="246"/>
      <c r="AH4690" s="246"/>
      <c r="AI4690" s="246"/>
      <c r="AJ4690" s="246"/>
      <c r="AK4690" s="246"/>
      <c r="AL4690" s="246"/>
    </row>
    <row r="4691" spans="3:38" s="47" customFormat="1" ht="38.25" customHeight="1" x14ac:dyDescent="0.25">
      <c r="C4691" s="243"/>
      <c r="H4691" s="243"/>
      <c r="L4691" s="282"/>
      <c r="M4691" s="243"/>
      <c r="O4691" s="243"/>
      <c r="P4691" s="246"/>
      <c r="Q4691" s="246"/>
      <c r="R4691" s="246"/>
      <c r="S4691" s="246"/>
      <c r="T4691" s="246"/>
      <c r="U4691" s="246"/>
      <c r="V4691" s="246"/>
      <c r="W4691" s="246"/>
      <c r="X4691" s="246"/>
      <c r="Y4691" s="246"/>
      <c r="Z4691" s="246"/>
      <c r="AA4691" s="246"/>
      <c r="AB4691" s="246"/>
      <c r="AC4691" s="246"/>
      <c r="AD4691" s="246"/>
      <c r="AE4691" s="246"/>
      <c r="AF4691" s="246"/>
      <c r="AG4691" s="246"/>
      <c r="AH4691" s="246"/>
      <c r="AI4691" s="246"/>
      <c r="AJ4691" s="246"/>
      <c r="AK4691" s="246"/>
      <c r="AL4691" s="246"/>
    </row>
    <row r="4692" spans="3:38" s="47" customFormat="1" ht="38.25" customHeight="1" x14ac:dyDescent="0.25">
      <c r="C4692" s="243"/>
      <c r="H4692" s="243"/>
      <c r="L4692" s="282"/>
      <c r="M4692" s="243"/>
      <c r="O4692" s="243"/>
      <c r="P4692" s="246"/>
      <c r="Q4692" s="246"/>
      <c r="R4692" s="246"/>
      <c r="S4692" s="246"/>
      <c r="T4692" s="246"/>
      <c r="U4692" s="246"/>
      <c r="V4692" s="246"/>
      <c r="W4692" s="246"/>
      <c r="X4692" s="246"/>
      <c r="Y4692" s="246"/>
      <c r="Z4692" s="246"/>
      <c r="AA4692" s="246"/>
      <c r="AB4692" s="246"/>
      <c r="AC4692" s="246"/>
      <c r="AD4692" s="246"/>
      <c r="AE4692" s="246"/>
      <c r="AF4692" s="246"/>
      <c r="AG4692" s="246"/>
      <c r="AH4692" s="246"/>
      <c r="AI4692" s="246"/>
      <c r="AJ4692" s="246"/>
      <c r="AK4692" s="246"/>
      <c r="AL4692" s="246"/>
    </row>
    <row r="4693" spans="3:38" s="47" customFormat="1" ht="38.25" customHeight="1" x14ac:dyDescent="0.25">
      <c r="C4693" s="243"/>
      <c r="H4693" s="243"/>
      <c r="L4693" s="282"/>
      <c r="M4693" s="243"/>
      <c r="O4693" s="243"/>
      <c r="P4693" s="246"/>
      <c r="Q4693" s="246"/>
      <c r="R4693" s="246"/>
      <c r="S4693" s="246"/>
      <c r="T4693" s="246"/>
      <c r="U4693" s="246"/>
      <c r="V4693" s="246"/>
      <c r="W4693" s="246"/>
      <c r="X4693" s="246"/>
      <c r="Y4693" s="246"/>
      <c r="Z4693" s="246"/>
      <c r="AA4693" s="246"/>
      <c r="AB4693" s="246"/>
      <c r="AC4693" s="246"/>
      <c r="AD4693" s="246"/>
      <c r="AE4693" s="246"/>
      <c r="AF4693" s="246"/>
      <c r="AG4693" s="246"/>
      <c r="AH4693" s="246"/>
      <c r="AI4693" s="246"/>
      <c r="AJ4693" s="246"/>
      <c r="AK4693" s="246"/>
      <c r="AL4693" s="246"/>
    </row>
    <row r="4694" spans="3:38" s="47" customFormat="1" ht="38.25" customHeight="1" x14ac:dyDescent="0.25">
      <c r="C4694" s="243"/>
      <c r="H4694" s="243"/>
      <c r="L4694" s="282"/>
      <c r="M4694" s="243"/>
      <c r="O4694" s="243"/>
      <c r="P4694" s="246"/>
      <c r="Q4694" s="246"/>
      <c r="R4694" s="246"/>
      <c r="S4694" s="246"/>
      <c r="T4694" s="246"/>
      <c r="U4694" s="246"/>
      <c r="V4694" s="246"/>
      <c r="W4694" s="246"/>
      <c r="X4694" s="246"/>
      <c r="Y4694" s="246"/>
      <c r="Z4694" s="246"/>
      <c r="AA4694" s="246"/>
      <c r="AB4694" s="246"/>
      <c r="AC4694" s="246"/>
      <c r="AD4694" s="246"/>
      <c r="AE4694" s="246"/>
      <c r="AF4694" s="246"/>
      <c r="AG4694" s="246"/>
      <c r="AH4694" s="246"/>
      <c r="AI4694" s="246"/>
      <c r="AJ4694" s="246"/>
      <c r="AK4694" s="246"/>
      <c r="AL4694" s="246"/>
    </row>
    <row r="4695" spans="3:38" s="47" customFormat="1" ht="38.25" customHeight="1" x14ac:dyDescent="0.25">
      <c r="C4695" s="243"/>
      <c r="H4695" s="243"/>
      <c r="L4695" s="282"/>
      <c r="M4695" s="243"/>
      <c r="O4695" s="243"/>
      <c r="P4695" s="246"/>
      <c r="Q4695" s="246"/>
      <c r="R4695" s="246"/>
      <c r="S4695" s="246"/>
      <c r="T4695" s="246"/>
      <c r="U4695" s="246"/>
      <c r="V4695" s="246"/>
      <c r="W4695" s="246"/>
      <c r="X4695" s="246"/>
      <c r="Y4695" s="246"/>
      <c r="Z4695" s="246"/>
      <c r="AA4695" s="246"/>
      <c r="AB4695" s="246"/>
      <c r="AC4695" s="246"/>
      <c r="AD4695" s="246"/>
      <c r="AE4695" s="246"/>
      <c r="AF4695" s="246"/>
      <c r="AG4695" s="246"/>
      <c r="AH4695" s="246"/>
      <c r="AI4695" s="246"/>
      <c r="AJ4695" s="246"/>
      <c r="AK4695" s="246"/>
      <c r="AL4695" s="246"/>
    </row>
    <row r="4696" spans="3:38" s="47" customFormat="1" ht="38.25" customHeight="1" x14ac:dyDescent="0.25">
      <c r="C4696" s="243"/>
      <c r="H4696" s="243"/>
      <c r="L4696" s="282"/>
      <c r="M4696" s="243"/>
      <c r="O4696" s="243"/>
      <c r="P4696" s="246"/>
      <c r="Q4696" s="246"/>
      <c r="R4696" s="246"/>
      <c r="S4696" s="246"/>
      <c r="T4696" s="246"/>
      <c r="U4696" s="246"/>
      <c r="V4696" s="246"/>
      <c r="W4696" s="246"/>
      <c r="X4696" s="246"/>
      <c r="Y4696" s="246"/>
      <c r="Z4696" s="246"/>
      <c r="AA4696" s="246"/>
      <c r="AB4696" s="246"/>
      <c r="AC4696" s="246"/>
      <c r="AD4696" s="246"/>
      <c r="AE4696" s="246"/>
      <c r="AF4696" s="246"/>
      <c r="AG4696" s="246"/>
      <c r="AH4696" s="246"/>
      <c r="AI4696" s="246"/>
      <c r="AJ4696" s="246"/>
      <c r="AK4696" s="246"/>
      <c r="AL4696" s="246"/>
    </row>
    <row r="4697" spans="3:38" s="47" customFormat="1" ht="38.25" customHeight="1" x14ac:dyDescent="0.25">
      <c r="C4697" s="243"/>
      <c r="H4697" s="243"/>
      <c r="L4697" s="282"/>
      <c r="M4697" s="243"/>
      <c r="O4697" s="243"/>
      <c r="P4697" s="246"/>
      <c r="Q4697" s="246"/>
      <c r="R4697" s="246"/>
      <c r="S4697" s="246"/>
      <c r="T4697" s="246"/>
      <c r="U4697" s="246"/>
      <c r="V4697" s="246"/>
      <c r="W4697" s="246"/>
      <c r="X4697" s="246"/>
      <c r="Y4697" s="246"/>
      <c r="Z4697" s="246"/>
      <c r="AA4697" s="246"/>
      <c r="AB4697" s="246"/>
      <c r="AC4697" s="246"/>
      <c r="AD4697" s="246"/>
      <c r="AE4697" s="246"/>
      <c r="AF4697" s="246"/>
      <c r="AG4697" s="246"/>
      <c r="AH4697" s="246"/>
      <c r="AI4697" s="246"/>
      <c r="AJ4697" s="246"/>
      <c r="AK4697" s="246"/>
      <c r="AL4697" s="246"/>
    </row>
    <row r="4698" spans="3:38" s="47" customFormat="1" ht="38.25" customHeight="1" x14ac:dyDescent="0.25">
      <c r="C4698" s="243"/>
      <c r="H4698" s="243"/>
      <c r="L4698" s="282"/>
      <c r="M4698" s="243"/>
      <c r="O4698" s="243"/>
      <c r="P4698" s="246"/>
      <c r="Q4698" s="246"/>
      <c r="R4698" s="246"/>
      <c r="S4698" s="246"/>
      <c r="T4698" s="246"/>
      <c r="U4698" s="246"/>
      <c r="V4698" s="246"/>
      <c r="W4698" s="246"/>
      <c r="X4698" s="246"/>
      <c r="Y4698" s="246"/>
      <c r="Z4698" s="246"/>
      <c r="AA4698" s="246"/>
      <c r="AB4698" s="246"/>
      <c r="AC4698" s="246"/>
      <c r="AD4698" s="246"/>
      <c r="AE4698" s="246"/>
      <c r="AF4698" s="246"/>
      <c r="AG4698" s="246"/>
      <c r="AH4698" s="246"/>
      <c r="AI4698" s="246"/>
      <c r="AJ4698" s="246"/>
      <c r="AK4698" s="246"/>
      <c r="AL4698" s="246"/>
    </row>
    <row r="4699" spans="3:38" s="47" customFormat="1" ht="38.25" customHeight="1" x14ac:dyDescent="0.25">
      <c r="C4699" s="243"/>
      <c r="H4699" s="243"/>
      <c r="L4699" s="282"/>
      <c r="M4699" s="243"/>
      <c r="O4699" s="243"/>
      <c r="P4699" s="246"/>
      <c r="Q4699" s="246"/>
      <c r="R4699" s="246"/>
      <c r="S4699" s="246"/>
      <c r="T4699" s="246"/>
      <c r="U4699" s="246"/>
      <c r="V4699" s="246"/>
      <c r="W4699" s="246"/>
      <c r="X4699" s="246"/>
      <c r="Y4699" s="246"/>
      <c r="Z4699" s="246"/>
      <c r="AA4699" s="246"/>
      <c r="AB4699" s="246"/>
      <c r="AC4699" s="246"/>
      <c r="AD4699" s="246"/>
      <c r="AE4699" s="246"/>
      <c r="AF4699" s="246"/>
      <c r="AG4699" s="246"/>
      <c r="AH4699" s="246"/>
      <c r="AI4699" s="246"/>
      <c r="AJ4699" s="246"/>
      <c r="AK4699" s="246"/>
      <c r="AL4699" s="246"/>
    </row>
    <row r="4700" spans="3:38" s="47" customFormat="1" ht="38.25" customHeight="1" x14ac:dyDescent="0.25">
      <c r="C4700" s="243"/>
      <c r="H4700" s="243"/>
      <c r="L4700" s="282"/>
      <c r="M4700" s="243"/>
      <c r="O4700" s="243"/>
      <c r="P4700" s="246"/>
      <c r="Q4700" s="246"/>
      <c r="R4700" s="246"/>
      <c r="S4700" s="246"/>
      <c r="T4700" s="246"/>
      <c r="U4700" s="246"/>
      <c r="V4700" s="246"/>
      <c r="W4700" s="246"/>
      <c r="X4700" s="246"/>
      <c r="Y4700" s="246"/>
      <c r="Z4700" s="246"/>
      <c r="AA4700" s="246"/>
      <c r="AB4700" s="246"/>
      <c r="AC4700" s="246"/>
      <c r="AD4700" s="246"/>
      <c r="AE4700" s="246"/>
      <c r="AF4700" s="246"/>
      <c r="AG4700" s="246"/>
      <c r="AH4700" s="246"/>
      <c r="AI4700" s="246"/>
      <c r="AJ4700" s="246"/>
      <c r="AK4700" s="246"/>
      <c r="AL4700" s="246"/>
    </row>
    <row r="4701" spans="3:38" s="47" customFormat="1" ht="38.25" customHeight="1" x14ac:dyDescent="0.25">
      <c r="C4701" s="243"/>
      <c r="H4701" s="243"/>
      <c r="L4701" s="282"/>
      <c r="M4701" s="243"/>
      <c r="O4701" s="243"/>
      <c r="P4701" s="246"/>
      <c r="Q4701" s="246"/>
      <c r="R4701" s="246"/>
      <c r="S4701" s="246"/>
      <c r="T4701" s="246"/>
      <c r="U4701" s="246"/>
      <c r="V4701" s="246"/>
      <c r="W4701" s="246"/>
      <c r="X4701" s="246"/>
      <c r="Y4701" s="246"/>
      <c r="Z4701" s="246"/>
      <c r="AA4701" s="246"/>
      <c r="AB4701" s="246"/>
      <c r="AC4701" s="246"/>
      <c r="AD4701" s="246"/>
      <c r="AE4701" s="246"/>
      <c r="AF4701" s="246"/>
      <c r="AG4701" s="246"/>
      <c r="AH4701" s="246"/>
      <c r="AI4701" s="246"/>
      <c r="AJ4701" s="246"/>
      <c r="AK4701" s="246"/>
      <c r="AL4701" s="246"/>
    </row>
    <row r="4702" spans="3:38" s="47" customFormat="1" ht="38.25" customHeight="1" x14ac:dyDescent="0.25">
      <c r="C4702" s="243"/>
      <c r="H4702" s="243"/>
      <c r="L4702" s="282"/>
      <c r="M4702" s="243"/>
      <c r="O4702" s="243"/>
      <c r="P4702" s="246"/>
      <c r="Q4702" s="246"/>
      <c r="R4702" s="246"/>
      <c r="S4702" s="246"/>
      <c r="T4702" s="246"/>
      <c r="U4702" s="246"/>
      <c r="V4702" s="246"/>
      <c r="W4702" s="246"/>
      <c r="X4702" s="246"/>
      <c r="Y4702" s="246"/>
      <c r="Z4702" s="246"/>
      <c r="AA4702" s="246"/>
      <c r="AB4702" s="246"/>
      <c r="AC4702" s="246"/>
      <c r="AD4702" s="246"/>
      <c r="AE4702" s="246"/>
      <c r="AF4702" s="246"/>
      <c r="AG4702" s="246"/>
      <c r="AH4702" s="246"/>
      <c r="AI4702" s="246"/>
      <c r="AJ4702" s="246"/>
      <c r="AK4702" s="246"/>
      <c r="AL4702" s="246"/>
    </row>
    <row r="4703" spans="3:38" s="47" customFormat="1" ht="38.25" customHeight="1" x14ac:dyDescent="0.25">
      <c r="C4703" s="243"/>
      <c r="H4703" s="243"/>
      <c r="L4703" s="282"/>
      <c r="M4703" s="243"/>
      <c r="O4703" s="243"/>
      <c r="P4703" s="246"/>
      <c r="Q4703" s="246"/>
      <c r="R4703" s="246"/>
      <c r="S4703" s="246"/>
      <c r="T4703" s="246"/>
      <c r="U4703" s="246"/>
      <c r="V4703" s="246"/>
      <c r="W4703" s="246"/>
      <c r="X4703" s="246"/>
      <c r="Y4703" s="246"/>
      <c r="Z4703" s="246"/>
      <c r="AA4703" s="246"/>
      <c r="AB4703" s="246"/>
      <c r="AC4703" s="246"/>
      <c r="AD4703" s="246"/>
      <c r="AE4703" s="246"/>
      <c r="AF4703" s="246"/>
      <c r="AG4703" s="246"/>
      <c r="AH4703" s="246"/>
      <c r="AI4703" s="246"/>
      <c r="AJ4703" s="246"/>
      <c r="AK4703" s="246"/>
      <c r="AL4703" s="246"/>
    </row>
    <row r="4704" spans="3:38" s="47" customFormat="1" ht="38.25" customHeight="1" x14ac:dyDescent="0.25">
      <c r="C4704" s="243"/>
      <c r="H4704" s="243"/>
      <c r="L4704" s="282"/>
      <c r="M4704" s="243"/>
      <c r="O4704" s="243"/>
      <c r="P4704" s="246"/>
      <c r="Q4704" s="246"/>
      <c r="R4704" s="246"/>
      <c r="S4704" s="246"/>
      <c r="T4704" s="246"/>
      <c r="U4704" s="246"/>
      <c r="V4704" s="246"/>
      <c r="W4704" s="246"/>
      <c r="X4704" s="246"/>
      <c r="Y4704" s="246"/>
      <c r="Z4704" s="246"/>
      <c r="AA4704" s="246"/>
      <c r="AB4704" s="246"/>
      <c r="AC4704" s="246"/>
      <c r="AD4704" s="246"/>
      <c r="AE4704" s="246"/>
      <c r="AF4704" s="246"/>
      <c r="AG4704" s="246"/>
      <c r="AH4704" s="246"/>
      <c r="AI4704" s="246"/>
      <c r="AJ4704" s="246"/>
      <c r="AK4704" s="246"/>
      <c r="AL4704" s="246"/>
    </row>
    <row r="4705" spans="3:38" s="47" customFormat="1" ht="38.25" customHeight="1" x14ac:dyDescent="0.25">
      <c r="C4705" s="243"/>
      <c r="H4705" s="243"/>
      <c r="L4705" s="282"/>
      <c r="M4705" s="243"/>
      <c r="O4705" s="243"/>
      <c r="P4705" s="246"/>
      <c r="Q4705" s="246"/>
      <c r="R4705" s="246"/>
      <c r="S4705" s="246"/>
      <c r="T4705" s="246"/>
      <c r="U4705" s="246"/>
      <c r="V4705" s="246"/>
      <c r="W4705" s="246"/>
      <c r="X4705" s="246"/>
      <c r="Y4705" s="246"/>
      <c r="Z4705" s="246"/>
      <c r="AA4705" s="246"/>
      <c r="AB4705" s="246"/>
      <c r="AC4705" s="246"/>
      <c r="AD4705" s="246"/>
      <c r="AE4705" s="246"/>
      <c r="AF4705" s="246"/>
      <c r="AG4705" s="246"/>
      <c r="AH4705" s="246"/>
      <c r="AI4705" s="246"/>
      <c r="AJ4705" s="246"/>
      <c r="AK4705" s="246"/>
      <c r="AL4705" s="246"/>
    </row>
    <row r="4706" spans="3:38" s="47" customFormat="1" ht="38.25" customHeight="1" x14ac:dyDescent="0.25">
      <c r="C4706" s="243"/>
      <c r="H4706" s="243"/>
      <c r="L4706" s="282"/>
      <c r="M4706" s="243"/>
      <c r="O4706" s="243"/>
      <c r="P4706" s="246"/>
      <c r="Q4706" s="246"/>
      <c r="R4706" s="246"/>
      <c r="S4706" s="246"/>
      <c r="T4706" s="246"/>
      <c r="U4706" s="246"/>
      <c r="V4706" s="246"/>
      <c r="W4706" s="246"/>
      <c r="X4706" s="246"/>
      <c r="Y4706" s="246"/>
      <c r="Z4706" s="246"/>
      <c r="AA4706" s="246"/>
      <c r="AB4706" s="246"/>
      <c r="AC4706" s="246"/>
      <c r="AD4706" s="246"/>
      <c r="AE4706" s="246"/>
      <c r="AF4706" s="246"/>
      <c r="AG4706" s="246"/>
      <c r="AH4706" s="246"/>
      <c r="AI4706" s="246"/>
      <c r="AJ4706" s="246"/>
      <c r="AK4706" s="246"/>
      <c r="AL4706" s="246"/>
    </row>
    <row r="4707" spans="3:38" s="47" customFormat="1" ht="38.25" customHeight="1" x14ac:dyDescent="0.25">
      <c r="C4707" s="243"/>
      <c r="H4707" s="243"/>
      <c r="L4707" s="282"/>
      <c r="M4707" s="243"/>
      <c r="O4707" s="243"/>
      <c r="P4707" s="246"/>
      <c r="Q4707" s="246"/>
      <c r="R4707" s="246"/>
      <c r="S4707" s="246"/>
      <c r="T4707" s="246"/>
      <c r="U4707" s="246"/>
      <c r="V4707" s="246"/>
      <c r="W4707" s="246"/>
      <c r="X4707" s="246"/>
      <c r="Y4707" s="246"/>
      <c r="Z4707" s="246"/>
      <c r="AA4707" s="246"/>
      <c r="AB4707" s="246"/>
      <c r="AC4707" s="246"/>
      <c r="AD4707" s="246"/>
      <c r="AE4707" s="246"/>
      <c r="AF4707" s="246"/>
      <c r="AG4707" s="246"/>
      <c r="AH4707" s="246"/>
      <c r="AI4707" s="246"/>
      <c r="AJ4707" s="246"/>
      <c r="AK4707" s="246"/>
      <c r="AL4707" s="246"/>
    </row>
    <row r="4708" spans="3:38" s="47" customFormat="1" ht="38.25" customHeight="1" x14ac:dyDescent="0.25">
      <c r="C4708" s="243"/>
      <c r="H4708" s="243"/>
      <c r="L4708" s="282"/>
      <c r="M4708" s="243"/>
      <c r="O4708" s="243"/>
      <c r="P4708" s="246"/>
      <c r="Q4708" s="246"/>
      <c r="R4708" s="246"/>
      <c r="S4708" s="246"/>
      <c r="T4708" s="246"/>
      <c r="U4708" s="246"/>
      <c r="V4708" s="246"/>
      <c r="W4708" s="246"/>
      <c r="X4708" s="246"/>
      <c r="Y4708" s="246"/>
      <c r="Z4708" s="246"/>
      <c r="AA4708" s="246"/>
      <c r="AB4708" s="246"/>
      <c r="AC4708" s="246"/>
      <c r="AD4708" s="246"/>
      <c r="AE4708" s="246"/>
      <c r="AF4708" s="246"/>
      <c r="AG4708" s="246"/>
      <c r="AH4708" s="246"/>
      <c r="AI4708" s="246"/>
      <c r="AJ4708" s="246"/>
      <c r="AK4708" s="246"/>
      <c r="AL4708" s="246"/>
    </row>
    <row r="4709" spans="3:38" s="47" customFormat="1" ht="38.25" customHeight="1" x14ac:dyDescent="0.25">
      <c r="C4709" s="243"/>
      <c r="H4709" s="243"/>
      <c r="L4709" s="282"/>
      <c r="M4709" s="243"/>
      <c r="O4709" s="243"/>
      <c r="P4709" s="246"/>
      <c r="Q4709" s="246"/>
      <c r="R4709" s="246"/>
      <c r="S4709" s="246"/>
      <c r="T4709" s="246"/>
      <c r="U4709" s="246"/>
      <c r="V4709" s="246"/>
      <c r="W4709" s="246"/>
      <c r="X4709" s="246"/>
      <c r="Y4709" s="246"/>
      <c r="Z4709" s="246"/>
      <c r="AA4709" s="246"/>
      <c r="AB4709" s="246"/>
      <c r="AC4709" s="246"/>
      <c r="AD4709" s="246"/>
      <c r="AE4709" s="246"/>
      <c r="AF4709" s="246"/>
      <c r="AG4709" s="246"/>
      <c r="AH4709" s="246"/>
      <c r="AI4709" s="246"/>
      <c r="AJ4709" s="246"/>
      <c r="AK4709" s="246"/>
      <c r="AL4709" s="246"/>
    </row>
    <row r="4710" spans="3:38" s="47" customFormat="1" ht="38.25" customHeight="1" x14ac:dyDescent="0.25">
      <c r="C4710" s="243"/>
      <c r="H4710" s="243"/>
      <c r="L4710" s="282"/>
      <c r="M4710" s="243"/>
      <c r="O4710" s="243"/>
      <c r="P4710" s="246"/>
      <c r="Q4710" s="246"/>
      <c r="R4710" s="246"/>
      <c r="S4710" s="246"/>
      <c r="T4710" s="246"/>
      <c r="U4710" s="246"/>
      <c r="V4710" s="246"/>
      <c r="W4710" s="246"/>
      <c r="X4710" s="246"/>
      <c r="Y4710" s="246"/>
      <c r="Z4710" s="246"/>
      <c r="AA4710" s="246"/>
      <c r="AB4710" s="246"/>
      <c r="AC4710" s="246"/>
      <c r="AD4710" s="246"/>
      <c r="AE4710" s="246"/>
      <c r="AF4710" s="246"/>
      <c r="AG4710" s="246"/>
      <c r="AH4710" s="246"/>
      <c r="AI4710" s="246"/>
      <c r="AJ4710" s="246"/>
      <c r="AK4710" s="246"/>
      <c r="AL4710" s="246"/>
    </row>
    <row r="4711" spans="3:38" s="47" customFormat="1" ht="38.25" customHeight="1" x14ac:dyDescent="0.25">
      <c r="C4711" s="243"/>
      <c r="H4711" s="243"/>
      <c r="L4711" s="282"/>
      <c r="M4711" s="243"/>
      <c r="O4711" s="243"/>
      <c r="P4711" s="246"/>
      <c r="Q4711" s="246"/>
      <c r="R4711" s="246"/>
      <c r="S4711" s="246"/>
      <c r="T4711" s="246"/>
      <c r="U4711" s="246"/>
      <c r="V4711" s="246"/>
      <c r="W4711" s="246"/>
      <c r="X4711" s="246"/>
      <c r="Y4711" s="246"/>
      <c r="Z4711" s="246"/>
      <c r="AA4711" s="246"/>
      <c r="AB4711" s="246"/>
      <c r="AC4711" s="246"/>
      <c r="AD4711" s="246"/>
      <c r="AE4711" s="246"/>
      <c r="AF4711" s="246"/>
      <c r="AG4711" s="246"/>
      <c r="AH4711" s="246"/>
      <c r="AI4711" s="246"/>
      <c r="AJ4711" s="246"/>
      <c r="AK4711" s="246"/>
      <c r="AL4711" s="246"/>
    </row>
    <row r="4712" spans="3:38" s="47" customFormat="1" ht="38.25" customHeight="1" x14ac:dyDescent="0.25">
      <c r="C4712" s="243"/>
      <c r="H4712" s="243"/>
      <c r="L4712" s="282"/>
      <c r="M4712" s="243"/>
      <c r="O4712" s="243"/>
      <c r="P4712" s="246"/>
      <c r="Q4712" s="246"/>
      <c r="R4712" s="246"/>
      <c r="S4712" s="246"/>
      <c r="T4712" s="246"/>
      <c r="U4712" s="246"/>
      <c r="V4712" s="246"/>
      <c r="W4712" s="246"/>
      <c r="X4712" s="246"/>
      <c r="Y4712" s="246"/>
      <c r="Z4712" s="246"/>
      <c r="AA4712" s="246"/>
      <c r="AB4712" s="246"/>
      <c r="AC4712" s="246"/>
      <c r="AD4712" s="246"/>
      <c r="AE4712" s="246"/>
      <c r="AF4712" s="246"/>
      <c r="AG4712" s="246"/>
      <c r="AH4712" s="246"/>
      <c r="AI4712" s="246"/>
      <c r="AJ4712" s="246"/>
      <c r="AK4712" s="246"/>
      <c r="AL4712" s="246"/>
    </row>
    <row r="4713" spans="3:38" s="47" customFormat="1" ht="38.25" customHeight="1" x14ac:dyDescent="0.25">
      <c r="C4713" s="243"/>
      <c r="H4713" s="243"/>
      <c r="L4713" s="282"/>
      <c r="M4713" s="243"/>
      <c r="O4713" s="243"/>
      <c r="P4713" s="246"/>
      <c r="Q4713" s="246"/>
      <c r="R4713" s="246"/>
      <c r="S4713" s="246"/>
      <c r="T4713" s="246"/>
      <c r="U4713" s="246"/>
      <c r="V4713" s="246"/>
      <c r="W4713" s="246"/>
      <c r="X4713" s="246"/>
      <c r="Y4713" s="246"/>
      <c r="Z4713" s="246"/>
      <c r="AA4713" s="246"/>
      <c r="AB4713" s="246"/>
      <c r="AC4713" s="246"/>
      <c r="AD4713" s="246"/>
      <c r="AE4713" s="246"/>
      <c r="AF4713" s="246"/>
      <c r="AG4713" s="246"/>
      <c r="AH4713" s="246"/>
      <c r="AI4713" s="246"/>
      <c r="AJ4713" s="246"/>
      <c r="AK4713" s="246"/>
      <c r="AL4713" s="246"/>
    </row>
    <row r="4714" spans="3:38" s="47" customFormat="1" ht="38.25" customHeight="1" x14ac:dyDescent="0.25">
      <c r="C4714" s="243"/>
      <c r="H4714" s="243"/>
      <c r="L4714" s="282"/>
      <c r="M4714" s="243"/>
      <c r="O4714" s="243"/>
      <c r="P4714" s="246"/>
      <c r="Q4714" s="246"/>
      <c r="R4714" s="246"/>
      <c r="S4714" s="246"/>
      <c r="T4714" s="246"/>
      <c r="U4714" s="246"/>
      <c r="V4714" s="246"/>
      <c r="W4714" s="246"/>
      <c r="X4714" s="246"/>
      <c r="Y4714" s="246"/>
      <c r="Z4714" s="246"/>
      <c r="AA4714" s="246"/>
      <c r="AB4714" s="246"/>
      <c r="AC4714" s="246"/>
      <c r="AD4714" s="246"/>
      <c r="AE4714" s="246"/>
      <c r="AF4714" s="246"/>
      <c r="AG4714" s="246"/>
      <c r="AH4714" s="246"/>
      <c r="AI4714" s="246"/>
      <c r="AJ4714" s="246"/>
      <c r="AK4714" s="246"/>
      <c r="AL4714" s="246"/>
    </row>
    <row r="4715" spans="3:38" s="47" customFormat="1" ht="38.25" customHeight="1" x14ac:dyDescent="0.25">
      <c r="C4715" s="243"/>
      <c r="H4715" s="243"/>
      <c r="L4715" s="282"/>
      <c r="M4715" s="243"/>
      <c r="O4715" s="243"/>
      <c r="P4715" s="246"/>
      <c r="Q4715" s="246"/>
      <c r="R4715" s="246"/>
      <c r="S4715" s="246"/>
      <c r="T4715" s="246"/>
      <c r="U4715" s="246"/>
      <c r="V4715" s="246"/>
      <c r="W4715" s="246"/>
      <c r="X4715" s="246"/>
      <c r="Y4715" s="246"/>
      <c r="Z4715" s="246"/>
      <c r="AA4715" s="246"/>
      <c r="AB4715" s="246"/>
      <c r="AC4715" s="246"/>
      <c r="AD4715" s="246"/>
      <c r="AE4715" s="246"/>
      <c r="AF4715" s="246"/>
      <c r="AG4715" s="246"/>
      <c r="AH4715" s="246"/>
      <c r="AI4715" s="246"/>
      <c r="AJ4715" s="246"/>
      <c r="AK4715" s="246"/>
      <c r="AL4715" s="246"/>
    </row>
    <row r="4716" spans="3:38" s="47" customFormat="1" ht="38.25" customHeight="1" x14ac:dyDescent="0.25">
      <c r="C4716" s="243"/>
      <c r="H4716" s="243"/>
      <c r="L4716" s="282"/>
      <c r="M4716" s="243"/>
      <c r="O4716" s="243"/>
      <c r="P4716" s="246"/>
      <c r="Q4716" s="246"/>
      <c r="R4716" s="246"/>
      <c r="S4716" s="246"/>
      <c r="T4716" s="246"/>
      <c r="U4716" s="246"/>
      <c r="V4716" s="246"/>
      <c r="W4716" s="246"/>
      <c r="X4716" s="246"/>
      <c r="Y4716" s="246"/>
      <c r="Z4716" s="246"/>
      <c r="AA4716" s="246"/>
      <c r="AB4716" s="246"/>
      <c r="AC4716" s="246"/>
      <c r="AD4716" s="246"/>
      <c r="AE4716" s="246"/>
      <c r="AF4716" s="246"/>
      <c r="AG4716" s="246"/>
      <c r="AH4716" s="246"/>
      <c r="AI4716" s="246"/>
      <c r="AJ4716" s="246"/>
      <c r="AK4716" s="246"/>
      <c r="AL4716" s="246"/>
    </row>
    <row r="4717" spans="3:38" s="47" customFormat="1" ht="38.25" customHeight="1" x14ac:dyDescent="0.25">
      <c r="C4717" s="243"/>
      <c r="H4717" s="243"/>
      <c r="L4717" s="282"/>
      <c r="M4717" s="243"/>
      <c r="O4717" s="243"/>
      <c r="P4717" s="246"/>
      <c r="Q4717" s="246"/>
      <c r="R4717" s="246"/>
      <c r="S4717" s="246"/>
      <c r="T4717" s="246"/>
      <c r="U4717" s="246"/>
      <c r="V4717" s="246"/>
      <c r="W4717" s="246"/>
      <c r="X4717" s="246"/>
      <c r="Y4717" s="246"/>
      <c r="Z4717" s="246"/>
      <c r="AA4717" s="246"/>
      <c r="AB4717" s="246"/>
      <c r="AC4717" s="246"/>
      <c r="AD4717" s="246"/>
      <c r="AE4717" s="246"/>
      <c r="AF4717" s="246"/>
      <c r="AG4717" s="246"/>
      <c r="AH4717" s="246"/>
      <c r="AI4717" s="246"/>
      <c r="AJ4717" s="246"/>
      <c r="AK4717" s="246"/>
      <c r="AL4717" s="246"/>
    </row>
    <row r="4718" spans="3:38" s="47" customFormat="1" ht="38.25" customHeight="1" x14ac:dyDescent="0.25">
      <c r="C4718" s="243"/>
      <c r="H4718" s="243"/>
      <c r="L4718" s="282"/>
      <c r="M4718" s="243"/>
      <c r="O4718" s="243"/>
      <c r="P4718" s="246"/>
      <c r="Q4718" s="246"/>
      <c r="R4718" s="246"/>
      <c r="S4718" s="246"/>
      <c r="T4718" s="246"/>
      <c r="U4718" s="246"/>
      <c r="V4718" s="246"/>
      <c r="W4718" s="246"/>
      <c r="X4718" s="246"/>
      <c r="Y4718" s="246"/>
      <c r="Z4718" s="246"/>
      <c r="AA4718" s="246"/>
      <c r="AB4718" s="246"/>
      <c r="AC4718" s="246"/>
      <c r="AD4718" s="246"/>
      <c r="AE4718" s="246"/>
      <c r="AF4718" s="246"/>
      <c r="AG4718" s="246"/>
      <c r="AH4718" s="246"/>
      <c r="AI4718" s="246"/>
      <c r="AJ4718" s="246"/>
      <c r="AK4718" s="246"/>
      <c r="AL4718" s="246"/>
    </row>
    <row r="4719" spans="3:38" s="47" customFormat="1" ht="38.25" customHeight="1" x14ac:dyDescent="0.25">
      <c r="C4719" s="243"/>
      <c r="H4719" s="243"/>
      <c r="L4719" s="282"/>
      <c r="M4719" s="243"/>
      <c r="O4719" s="243"/>
      <c r="P4719" s="246"/>
      <c r="Q4719" s="246"/>
      <c r="R4719" s="246"/>
      <c r="S4719" s="246"/>
      <c r="T4719" s="246"/>
      <c r="U4719" s="246"/>
      <c r="V4719" s="246"/>
      <c r="W4719" s="246"/>
      <c r="X4719" s="246"/>
      <c r="Y4719" s="246"/>
      <c r="Z4719" s="246"/>
      <c r="AA4719" s="246"/>
      <c r="AB4719" s="246"/>
      <c r="AC4719" s="246"/>
      <c r="AD4719" s="246"/>
      <c r="AE4719" s="246"/>
      <c r="AF4719" s="246"/>
      <c r="AG4719" s="246"/>
      <c r="AH4719" s="246"/>
      <c r="AI4719" s="246"/>
      <c r="AJ4719" s="246"/>
      <c r="AK4719" s="246"/>
      <c r="AL4719" s="246"/>
    </row>
    <row r="4720" spans="3:38" s="47" customFormat="1" ht="38.25" customHeight="1" x14ac:dyDescent="0.25">
      <c r="C4720" s="243"/>
      <c r="H4720" s="243"/>
      <c r="L4720" s="282"/>
      <c r="M4720" s="243"/>
      <c r="O4720" s="243"/>
      <c r="P4720" s="246"/>
      <c r="Q4720" s="246"/>
      <c r="R4720" s="246"/>
      <c r="S4720" s="246"/>
      <c r="T4720" s="246"/>
      <c r="U4720" s="246"/>
      <c r="V4720" s="246"/>
      <c r="W4720" s="246"/>
      <c r="X4720" s="246"/>
      <c r="Y4720" s="246"/>
      <c r="Z4720" s="246"/>
      <c r="AA4720" s="246"/>
      <c r="AB4720" s="246"/>
      <c r="AC4720" s="246"/>
      <c r="AD4720" s="246"/>
      <c r="AE4720" s="246"/>
      <c r="AF4720" s="246"/>
      <c r="AG4720" s="246"/>
      <c r="AH4720" s="246"/>
      <c r="AI4720" s="246"/>
      <c r="AJ4720" s="246"/>
      <c r="AK4720" s="246"/>
      <c r="AL4720" s="246"/>
    </row>
    <row r="4721" spans="3:38" s="47" customFormat="1" ht="38.25" customHeight="1" x14ac:dyDescent="0.25">
      <c r="C4721" s="243"/>
      <c r="H4721" s="243"/>
      <c r="L4721" s="282"/>
      <c r="M4721" s="243"/>
      <c r="O4721" s="243"/>
      <c r="P4721" s="246"/>
      <c r="Q4721" s="246"/>
      <c r="R4721" s="246"/>
      <c r="S4721" s="246"/>
      <c r="T4721" s="246"/>
      <c r="U4721" s="246"/>
      <c r="V4721" s="246"/>
      <c r="W4721" s="246"/>
      <c r="X4721" s="246"/>
      <c r="Y4721" s="246"/>
      <c r="Z4721" s="246"/>
      <c r="AA4721" s="246"/>
      <c r="AB4721" s="246"/>
      <c r="AC4721" s="246"/>
      <c r="AD4721" s="246"/>
      <c r="AE4721" s="246"/>
      <c r="AF4721" s="246"/>
      <c r="AG4721" s="246"/>
      <c r="AH4721" s="246"/>
      <c r="AI4721" s="246"/>
      <c r="AJ4721" s="246"/>
      <c r="AK4721" s="246"/>
      <c r="AL4721" s="246"/>
    </row>
    <row r="4722" spans="3:38" s="47" customFormat="1" ht="38.25" customHeight="1" x14ac:dyDescent="0.25">
      <c r="C4722" s="243"/>
      <c r="H4722" s="243"/>
      <c r="L4722" s="282"/>
      <c r="M4722" s="243"/>
      <c r="O4722" s="243"/>
      <c r="P4722" s="246"/>
      <c r="Q4722" s="246"/>
      <c r="R4722" s="246"/>
      <c r="S4722" s="246"/>
      <c r="T4722" s="246"/>
      <c r="U4722" s="246"/>
      <c r="V4722" s="246"/>
      <c r="W4722" s="246"/>
      <c r="X4722" s="246"/>
      <c r="Y4722" s="246"/>
      <c r="Z4722" s="246"/>
      <c r="AA4722" s="246"/>
      <c r="AB4722" s="246"/>
      <c r="AC4722" s="246"/>
      <c r="AD4722" s="246"/>
      <c r="AE4722" s="246"/>
      <c r="AF4722" s="246"/>
      <c r="AG4722" s="246"/>
      <c r="AH4722" s="246"/>
      <c r="AI4722" s="246"/>
      <c r="AJ4722" s="246"/>
      <c r="AK4722" s="246"/>
      <c r="AL4722" s="246"/>
    </row>
    <row r="4723" spans="3:38" s="47" customFormat="1" ht="38.25" customHeight="1" x14ac:dyDescent="0.25">
      <c r="C4723" s="243"/>
      <c r="H4723" s="243"/>
      <c r="L4723" s="282"/>
      <c r="M4723" s="243"/>
      <c r="O4723" s="243"/>
      <c r="P4723" s="246"/>
      <c r="Q4723" s="246"/>
      <c r="R4723" s="246"/>
      <c r="S4723" s="246"/>
      <c r="T4723" s="246"/>
      <c r="U4723" s="246"/>
      <c r="V4723" s="246"/>
      <c r="W4723" s="246"/>
      <c r="X4723" s="246"/>
      <c r="Y4723" s="246"/>
      <c r="Z4723" s="246"/>
      <c r="AA4723" s="246"/>
      <c r="AB4723" s="246"/>
      <c r="AC4723" s="246"/>
      <c r="AD4723" s="246"/>
      <c r="AE4723" s="246"/>
      <c r="AF4723" s="246"/>
      <c r="AG4723" s="246"/>
      <c r="AH4723" s="246"/>
      <c r="AI4723" s="246"/>
      <c r="AJ4723" s="246"/>
      <c r="AK4723" s="246"/>
      <c r="AL4723" s="246"/>
    </row>
    <row r="4724" spans="3:38" s="47" customFormat="1" ht="38.25" customHeight="1" x14ac:dyDescent="0.25">
      <c r="C4724" s="243"/>
      <c r="H4724" s="243"/>
      <c r="L4724" s="282"/>
      <c r="M4724" s="243"/>
      <c r="O4724" s="243"/>
      <c r="P4724" s="246"/>
      <c r="Q4724" s="246"/>
      <c r="R4724" s="246"/>
      <c r="S4724" s="246"/>
      <c r="T4724" s="246"/>
      <c r="U4724" s="246"/>
      <c r="V4724" s="246"/>
      <c r="W4724" s="246"/>
      <c r="X4724" s="246"/>
      <c r="Y4724" s="246"/>
      <c r="Z4724" s="246"/>
      <c r="AA4724" s="246"/>
      <c r="AB4724" s="246"/>
      <c r="AC4724" s="246"/>
      <c r="AD4724" s="246"/>
      <c r="AE4724" s="246"/>
      <c r="AF4724" s="246"/>
      <c r="AG4724" s="246"/>
      <c r="AH4724" s="246"/>
      <c r="AI4724" s="246"/>
      <c r="AJ4724" s="246"/>
      <c r="AK4724" s="246"/>
      <c r="AL4724" s="246"/>
    </row>
    <row r="4725" spans="3:38" s="47" customFormat="1" ht="38.25" customHeight="1" x14ac:dyDescent="0.25">
      <c r="C4725" s="243"/>
      <c r="H4725" s="243"/>
      <c r="L4725" s="282"/>
      <c r="M4725" s="243"/>
      <c r="O4725" s="243"/>
      <c r="P4725" s="246"/>
      <c r="Q4725" s="246"/>
      <c r="R4725" s="246"/>
      <c r="S4725" s="246"/>
      <c r="T4725" s="246"/>
      <c r="U4725" s="246"/>
      <c r="V4725" s="246"/>
      <c r="W4725" s="246"/>
      <c r="X4725" s="246"/>
      <c r="Y4725" s="246"/>
      <c r="Z4725" s="246"/>
      <c r="AA4725" s="246"/>
      <c r="AB4725" s="246"/>
      <c r="AC4725" s="246"/>
      <c r="AD4725" s="246"/>
      <c r="AE4725" s="246"/>
      <c r="AF4725" s="246"/>
      <c r="AG4725" s="246"/>
      <c r="AH4725" s="246"/>
      <c r="AI4725" s="246"/>
      <c r="AJ4725" s="246"/>
      <c r="AK4725" s="246"/>
      <c r="AL4725" s="246"/>
    </row>
    <row r="4726" spans="3:38" s="47" customFormat="1" ht="38.25" customHeight="1" x14ac:dyDescent="0.25">
      <c r="C4726" s="243"/>
      <c r="H4726" s="243"/>
      <c r="L4726" s="282"/>
      <c r="M4726" s="243"/>
      <c r="O4726" s="243"/>
      <c r="P4726" s="246"/>
      <c r="Q4726" s="246"/>
      <c r="R4726" s="246"/>
      <c r="S4726" s="246"/>
      <c r="T4726" s="246"/>
      <c r="U4726" s="246"/>
      <c r="V4726" s="246"/>
      <c r="W4726" s="246"/>
      <c r="X4726" s="246"/>
      <c r="Y4726" s="246"/>
      <c r="Z4726" s="246"/>
      <c r="AA4726" s="246"/>
      <c r="AB4726" s="246"/>
      <c r="AC4726" s="246"/>
      <c r="AD4726" s="246"/>
      <c r="AE4726" s="246"/>
      <c r="AF4726" s="246"/>
      <c r="AG4726" s="246"/>
      <c r="AH4726" s="246"/>
      <c r="AI4726" s="246"/>
      <c r="AJ4726" s="246"/>
      <c r="AK4726" s="246"/>
      <c r="AL4726" s="246"/>
    </row>
    <row r="4727" spans="3:38" s="47" customFormat="1" ht="38.25" customHeight="1" x14ac:dyDescent="0.25">
      <c r="C4727" s="243"/>
      <c r="H4727" s="243"/>
      <c r="L4727" s="282"/>
      <c r="M4727" s="243"/>
      <c r="O4727" s="243"/>
      <c r="P4727" s="246"/>
      <c r="Q4727" s="246"/>
      <c r="R4727" s="246"/>
      <c r="S4727" s="246"/>
      <c r="T4727" s="246"/>
      <c r="U4727" s="246"/>
      <c r="V4727" s="246"/>
      <c r="W4727" s="246"/>
      <c r="X4727" s="246"/>
      <c r="Y4727" s="246"/>
      <c r="Z4727" s="246"/>
      <c r="AA4727" s="246"/>
      <c r="AB4727" s="246"/>
      <c r="AC4727" s="246"/>
      <c r="AD4727" s="246"/>
      <c r="AE4727" s="246"/>
      <c r="AF4727" s="246"/>
      <c r="AG4727" s="246"/>
      <c r="AH4727" s="246"/>
      <c r="AI4727" s="246"/>
      <c r="AJ4727" s="246"/>
      <c r="AK4727" s="246"/>
      <c r="AL4727" s="246"/>
    </row>
    <row r="4728" spans="3:38" s="47" customFormat="1" ht="38.25" customHeight="1" x14ac:dyDescent="0.25">
      <c r="C4728" s="243"/>
      <c r="H4728" s="243"/>
      <c r="L4728" s="282"/>
      <c r="M4728" s="243"/>
      <c r="O4728" s="243"/>
      <c r="P4728" s="246"/>
      <c r="Q4728" s="246"/>
      <c r="R4728" s="246"/>
      <c r="S4728" s="246"/>
      <c r="T4728" s="246"/>
      <c r="U4728" s="246"/>
      <c r="V4728" s="246"/>
      <c r="W4728" s="246"/>
      <c r="X4728" s="246"/>
      <c r="Y4728" s="246"/>
      <c r="Z4728" s="246"/>
      <c r="AA4728" s="246"/>
      <c r="AB4728" s="246"/>
      <c r="AC4728" s="246"/>
      <c r="AD4728" s="246"/>
      <c r="AE4728" s="246"/>
      <c r="AF4728" s="246"/>
      <c r="AG4728" s="246"/>
      <c r="AH4728" s="246"/>
      <c r="AI4728" s="246"/>
      <c r="AJ4728" s="246"/>
      <c r="AK4728" s="246"/>
      <c r="AL4728" s="246"/>
    </row>
    <row r="4729" spans="3:38" s="47" customFormat="1" ht="38.25" customHeight="1" x14ac:dyDescent="0.25">
      <c r="C4729" s="243"/>
      <c r="H4729" s="243"/>
      <c r="L4729" s="282"/>
      <c r="M4729" s="243"/>
      <c r="O4729" s="243"/>
      <c r="P4729" s="246"/>
      <c r="Q4729" s="246"/>
      <c r="R4729" s="246"/>
      <c r="S4729" s="246"/>
      <c r="T4729" s="246"/>
      <c r="U4729" s="246"/>
      <c r="V4729" s="246"/>
      <c r="W4729" s="246"/>
      <c r="X4729" s="246"/>
      <c r="Y4729" s="246"/>
      <c r="Z4729" s="246"/>
      <c r="AA4729" s="246"/>
      <c r="AB4729" s="246"/>
      <c r="AC4729" s="246"/>
      <c r="AD4729" s="246"/>
      <c r="AE4729" s="246"/>
      <c r="AF4729" s="246"/>
      <c r="AG4729" s="246"/>
      <c r="AH4729" s="246"/>
      <c r="AI4729" s="246"/>
      <c r="AJ4729" s="246"/>
      <c r="AK4729" s="246"/>
      <c r="AL4729" s="246"/>
    </row>
    <row r="4730" spans="3:38" s="47" customFormat="1" ht="38.25" customHeight="1" x14ac:dyDescent="0.25">
      <c r="C4730" s="243"/>
      <c r="H4730" s="243"/>
      <c r="L4730" s="282"/>
      <c r="M4730" s="243"/>
      <c r="O4730" s="243"/>
      <c r="P4730" s="246"/>
      <c r="Q4730" s="246"/>
      <c r="R4730" s="246"/>
      <c r="S4730" s="246"/>
      <c r="T4730" s="246"/>
      <c r="U4730" s="246"/>
      <c r="V4730" s="246"/>
      <c r="W4730" s="246"/>
      <c r="X4730" s="246"/>
      <c r="Y4730" s="246"/>
      <c r="Z4730" s="246"/>
      <c r="AA4730" s="246"/>
      <c r="AB4730" s="246"/>
      <c r="AC4730" s="246"/>
      <c r="AD4730" s="246"/>
      <c r="AE4730" s="246"/>
      <c r="AF4730" s="246"/>
      <c r="AG4730" s="246"/>
      <c r="AH4730" s="246"/>
      <c r="AI4730" s="246"/>
      <c r="AJ4730" s="246"/>
      <c r="AK4730" s="246"/>
      <c r="AL4730" s="246"/>
    </row>
    <row r="4731" spans="3:38" s="47" customFormat="1" ht="38.25" customHeight="1" x14ac:dyDescent="0.25">
      <c r="C4731" s="243"/>
      <c r="H4731" s="243"/>
      <c r="L4731" s="282"/>
      <c r="M4731" s="243"/>
      <c r="O4731" s="243"/>
      <c r="P4731" s="246"/>
      <c r="Q4731" s="246"/>
      <c r="R4731" s="246"/>
      <c r="S4731" s="246"/>
      <c r="T4731" s="246"/>
      <c r="U4731" s="246"/>
      <c r="V4731" s="246"/>
      <c r="W4731" s="246"/>
      <c r="X4731" s="246"/>
      <c r="Y4731" s="246"/>
      <c r="Z4731" s="246"/>
      <c r="AA4731" s="246"/>
      <c r="AB4731" s="246"/>
      <c r="AC4731" s="246"/>
      <c r="AD4731" s="246"/>
      <c r="AE4731" s="246"/>
      <c r="AF4731" s="246"/>
      <c r="AG4731" s="246"/>
      <c r="AH4731" s="246"/>
      <c r="AI4731" s="246"/>
      <c r="AJ4731" s="246"/>
      <c r="AK4731" s="246"/>
      <c r="AL4731" s="246"/>
    </row>
    <row r="4732" spans="3:38" s="47" customFormat="1" ht="38.25" customHeight="1" x14ac:dyDescent="0.25">
      <c r="C4732" s="243"/>
      <c r="H4732" s="243"/>
      <c r="L4732" s="282"/>
      <c r="M4732" s="243"/>
      <c r="O4732" s="243"/>
      <c r="P4732" s="246"/>
      <c r="Q4732" s="246"/>
      <c r="R4732" s="246"/>
      <c r="S4732" s="246"/>
      <c r="T4732" s="246"/>
      <c r="U4732" s="246"/>
      <c r="V4732" s="246"/>
      <c r="W4732" s="246"/>
      <c r="X4732" s="246"/>
      <c r="Y4732" s="246"/>
      <c r="Z4732" s="246"/>
      <c r="AA4732" s="246"/>
      <c r="AB4732" s="246"/>
      <c r="AC4732" s="246"/>
      <c r="AD4732" s="246"/>
      <c r="AE4732" s="246"/>
      <c r="AF4732" s="246"/>
      <c r="AG4732" s="246"/>
      <c r="AH4732" s="246"/>
      <c r="AI4732" s="246"/>
      <c r="AJ4732" s="246"/>
      <c r="AK4732" s="246"/>
      <c r="AL4732" s="246"/>
    </row>
    <row r="4733" spans="3:38" s="47" customFormat="1" ht="38.25" customHeight="1" x14ac:dyDescent="0.25">
      <c r="C4733" s="243"/>
      <c r="H4733" s="243"/>
      <c r="L4733" s="282"/>
      <c r="M4733" s="243"/>
      <c r="O4733" s="243"/>
      <c r="P4733" s="246"/>
      <c r="Q4733" s="246"/>
      <c r="R4733" s="246"/>
      <c r="S4733" s="246"/>
      <c r="T4733" s="246"/>
      <c r="U4733" s="246"/>
      <c r="V4733" s="246"/>
      <c r="W4733" s="246"/>
      <c r="X4733" s="246"/>
      <c r="Y4733" s="246"/>
      <c r="Z4733" s="246"/>
      <c r="AA4733" s="246"/>
      <c r="AB4733" s="246"/>
      <c r="AC4733" s="246"/>
      <c r="AD4733" s="246"/>
      <c r="AE4733" s="246"/>
      <c r="AF4733" s="246"/>
      <c r="AG4733" s="246"/>
      <c r="AH4733" s="246"/>
      <c r="AI4733" s="246"/>
      <c r="AJ4733" s="246"/>
      <c r="AK4733" s="246"/>
      <c r="AL4733" s="246"/>
    </row>
    <row r="4734" spans="3:38" s="47" customFormat="1" ht="38.25" customHeight="1" x14ac:dyDescent="0.25">
      <c r="C4734" s="243"/>
      <c r="H4734" s="243"/>
      <c r="L4734" s="282"/>
      <c r="M4734" s="243"/>
      <c r="O4734" s="243"/>
      <c r="P4734" s="246"/>
      <c r="Q4734" s="246"/>
      <c r="R4734" s="246"/>
      <c r="S4734" s="246"/>
      <c r="T4734" s="246"/>
      <c r="U4734" s="246"/>
      <c r="V4734" s="246"/>
      <c r="W4734" s="246"/>
      <c r="X4734" s="246"/>
      <c r="Y4734" s="246"/>
      <c r="Z4734" s="246"/>
      <c r="AA4734" s="246"/>
      <c r="AB4734" s="246"/>
      <c r="AC4734" s="246"/>
      <c r="AD4734" s="246"/>
      <c r="AE4734" s="246"/>
      <c r="AF4734" s="246"/>
      <c r="AG4734" s="246"/>
      <c r="AH4734" s="246"/>
      <c r="AI4734" s="246"/>
      <c r="AJ4734" s="246"/>
      <c r="AK4734" s="246"/>
      <c r="AL4734" s="246"/>
    </row>
    <row r="4735" spans="3:38" s="47" customFormat="1" ht="38.25" customHeight="1" x14ac:dyDescent="0.25">
      <c r="C4735" s="243"/>
      <c r="H4735" s="243"/>
      <c r="L4735" s="282"/>
      <c r="M4735" s="243"/>
      <c r="O4735" s="243"/>
      <c r="P4735" s="246"/>
      <c r="Q4735" s="246"/>
      <c r="R4735" s="246"/>
      <c r="S4735" s="246"/>
      <c r="T4735" s="246"/>
      <c r="U4735" s="246"/>
      <c r="V4735" s="246"/>
      <c r="W4735" s="246"/>
      <c r="X4735" s="246"/>
      <c r="Y4735" s="246"/>
      <c r="Z4735" s="246"/>
      <c r="AA4735" s="246"/>
      <c r="AB4735" s="246"/>
      <c r="AC4735" s="246"/>
      <c r="AD4735" s="246"/>
      <c r="AE4735" s="246"/>
      <c r="AF4735" s="246"/>
      <c r="AG4735" s="246"/>
      <c r="AH4735" s="246"/>
      <c r="AI4735" s="246"/>
      <c r="AJ4735" s="246"/>
      <c r="AK4735" s="246"/>
      <c r="AL4735" s="246"/>
    </row>
    <row r="4736" spans="3:38" s="47" customFormat="1" ht="38.25" customHeight="1" x14ac:dyDescent="0.25">
      <c r="C4736" s="243"/>
      <c r="H4736" s="243"/>
      <c r="L4736" s="282"/>
      <c r="M4736" s="243"/>
      <c r="O4736" s="243"/>
      <c r="P4736" s="246"/>
      <c r="Q4736" s="246"/>
      <c r="R4736" s="246"/>
      <c r="S4736" s="246"/>
      <c r="T4736" s="246"/>
      <c r="U4736" s="246"/>
      <c r="V4736" s="246"/>
      <c r="W4736" s="246"/>
      <c r="X4736" s="246"/>
      <c r="Y4736" s="246"/>
      <c r="Z4736" s="246"/>
      <c r="AA4736" s="246"/>
      <c r="AB4736" s="246"/>
      <c r="AC4736" s="246"/>
      <c r="AD4736" s="246"/>
      <c r="AE4736" s="246"/>
      <c r="AF4736" s="246"/>
      <c r="AG4736" s="246"/>
      <c r="AH4736" s="246"/>
      <c r="AI4736" s="246"/>
      <c r="AJ4736" s="246"/>
      <c r="AK4736" s="246"/>
      <c r="AL4736" s="246"/>
    </row>
    <row r="4737" spans="3:38" s="47" customFormat="1" ht="38.25" customHeight="1" x14ac:dyDescent="0.25">
      <c r="C4737" s="243"/>
      <c r="H4737" s="243"/>
      <c r="L4737" s="282"/>
      <c r="M4737" s="243"/>
      <c r="O4737" s="243"/>
      <c r="P4737" s="246"/>
      <c r="Q4737" s="246"/>
      <c r="R4737" s="246"/>
      <c r="S4737" s="246"/>
      <c r="T4737" s="246"/>
      <c r="U4737" s="246"/>
      <c r="V4737" s="246"/>
      <c r="W4737" s="246"/>
      <c r="X4737" s="246"/>
      <c r="Y4737" s="246"/>
      <c r="Z4737" s="246"/>
      <c r="AA4737" s="246"/>
      <c r="AB4737" s="246"/>
      <c r="AC4737" s="246"/>
      <c r="AD4737" s="246"/>
      <c r="AE4737" s="246"/>
      <c r="AF4737" s="246"/>
      <c r="AG4737" s="246"/>
      <c r="AH4737" s="246"/>
      <c r="AI4737" s="246"/>
      <c r="AJ4737" s="246"/>
      <c r="AK4737" s="246"/>
      <c r="AL4737" s="246"/>
    </row>
    <row r="4738" spans="3:38" s="47" customFormat="1" ht="38.25" customHeight="1" x14ac:dyDescent="0.25">
      <c r="C4738" s="243"/>
      <c r="H4738" s="243"/>
      <c r="L4738" s="282"/>
      <c r="M4738" s="243"/>
      <c r="O4738" s="243"/>
      <c r="P4738" s="246"/>
      <c r="Q4738" s="246"/>
      <c r="R4738" s="246"/>
      <c r="S4738" s="246"/>
      <c r="T4738" s="246"/>
      <c r="U4738" s="246"/>
      <c r="V4738" s="246"/>
      <c r="W4738" s="246"/>
      <c r="X4738" s="246"/>
      <c r="Y4738" s="246"/>
      <c r="Z4738" s="246"/>
      <c r="AA4738" s="246"/>
      <c r="AB4738" s="246"/>
      <c r="AC4738" s="246"/>
      <c r="AD4738" s="246"/>
      <c r="AE4738" s="246"/>
      <c r="AF4738" s="246"/>
      <c r="AG4738" s="246"/>
      <c r="AH4738" s="246"/>
      <c r="AI4738" s="246"/>
      <c r="AJ4738" s="246"/>
      <c r="AK4738" s="246"/>
      <c r="AL4738" s="246"/>
    </row>
    <row r="4739" spans="3:38" s="47" customFormat="1" ht="38.25" customHeight="1" x14ac:dyDescent="0.25">
      <c r="C4739" s="243"/>
      <c r="H4739" s="243"/>
      <c r="L4739" s="282"/>
      <c r="M4739" s="243"/>
      <c r="O4739" s="243"/>
      <c r="P4739" s="246"/>
      <c r="Q4739" s="246"/>
      <c r="R4739" s="246"/>
      <c r="S4739" s="246"/>
      <c r="T4739" s="246"/>
      <c r="U4739" s="246"/>
      <c r="V4739" s="246"/>
      <c r="W4739" s="246"/>
      <c r="X4739" s="246"/>
      <c r="Y4739" s="246"/>
      <c r="Z4739" s="246"/>
      <c r="AA4739" s="246"/>
      <c r="AB4739" s="246"/>
      <c r="AC4739" s="246"/>
      <c r="AD4739" s="246"/>
      <c r="AE4739" s="246"/>
      <c r="AF4739" s="246"/>
      <c r="AG4739" s="246"/>
      <c r="AH4739" s="246"/>
      <c r="AI4739" s="246"/>
      <c r="AJ4739" s="246"/>
      <c r="AK4739" s="246"/>
      <c r="AL4739" s="246"/>
    </row>
    <row r="4740" spans="3:38" s="47" customFormat="1" ht="38.25" customHeight="1" x14ac:dyDescent="0.25">
      <c r="C4740" s="243"/>
      <c r="H4740" s="243"/>
      <c r="L4740" s="282"/>
      <c r="M4740" s="243"/>
      <c r="O4740" s="243"/>
      <c r="P4740" s="246"/>
      <c r="Q4740" s="246"/>
      <c r="R4740" s="246"/>
      <c r="S4740" s="246"/>
      <c r="T4740" s="246"/>
      <c r="U4740" s="246"/>
      <c r="V4740" s="246"/>
      <c r="W4740" s="246"/>
      <c r="X4740" s="246"/>
      <c r="Y4740" s="246"/>
      <c r="Z4740" s="246"/>
      <c r="AA4740" s="246"/>
      <c r="AB4740" s="246"/>
      <c r="AC4740" s="246"/>
      <c r="AD4740" s="246"/>
      <c r="AE4740" s="246"/>
      <c r="AF4740" s="246"/>
      <c r="AG4740" s="246"/>
      <c r="AH4740" s="246"/>
      <c r="AI4740" s="246"/>
      <c r="AJ4740" s="246"/>
      <c r="AK4740" s="246"/>
      <c r="AL4740" s="246"/>
    </row>
    <row r="4741" spans="3:38" s="47" customFormat="1" ht="38.25" customHeight="1" x14ac:dyDescent="0.25">
      <c r="C4741" s="243"/>
      <c r="H4741" s="243"/>
      <c r="L4741" s="282"/>
      <c r="M4741" s="243"/>
      <c r="O4741" s="243"/>
      <c r="P4741" s="246"/>
      <c r="Q4741" s="246"/>
      <c r="R4741" s="246"/>
      <c r="S4741" s="246"/>
      <c r="T4741" s="246"/>
      <c r="U4741" s="246"/>
      <c r="V4741" s="246"/>
      <c r="W4741" s="246"/>
      <c r="X4741" s="246"/>
      <c r="Y4741" s="246"/>
      <c r="Z4741" s="246"/>
      <c r="AA4741" s="246"/>
      <c r="AB4741" s="246"/>
      <c r="AC4741" s="246"/>
      <c r="AD4741" s="246"/>
      <c r="AE4741" s="246"/>
      <c r="AF4741" s="246"/>
      <c r="AG4741" s="246"/>
      <c r="AH4741" s="246"/>
      <c r="AI4741" s="246"/>
      <c r="AJ4741" s="246"/>
      <c r="AK4741" s="246"/>
      <c r="AL4741" s="246"/>
    </row>
    <row r="4742" spans="3:38" s="47" customFormat="1" ht="38.25" customHeight="1" x14ac:dyDescent="0.25">
      <c r="C4742" s="243"/>
      <c r="H4742" s="243"/>
      <c r="L4742" s="282"/>
      <c r="M4742" s="243"/>
      <c r="O4742" s="243"/>
      <c r="P4742" s="246"/>
      <c r="Q4742" s="246"/>
      <c r="R4742" s="246"/>
      <c r="S4742" s="246"/>
      <c r="T4742" s="246"/>
      <c r="U4742" s="246"/>
      <c r="V4742" s="246"/>
      <c r="W4742" s="246"/>
      <c r="X4742" s="246"/>
      <c r="Y4742" s="246"/>
      <c r="Z4742" s="246"/>
      <c r="AA4742" s="246"/>
      <c r="AB4742" s="246"/>
      <c r="AC4742" s="246"/>
      <c r="AD4742" s="246"/>
      <c r="AE4742" s="246"/>
      <c r="AF4742" s="246"/>
      <c r="AG4742" s="246"/>
      <c r="AH4742" s="246"/>
      <c r="AI4742" s="246"/>
      <c r="AJ4742" s="246"/>
      <c r="AK4742" s="246"/>
      <c r="AL4742" s="246"/>
    </row>
    <row r="4743" spans="3:38" s="47" customFormat="1" ht="38.25" customHeight="1" x14ac:dyDescent="0.25">
      <c r="C4743" s="243"/>
      <c r="H4743" s="243"/>
      <c r="L4743" s="282"/>
      <c r="M4743" s="243"/>
      <c r="O4743" s="243"/>
      <c r="P4743" s="246"/>
      <c r="Q4743" s="246"/>
      <c r="R4743" s="246"/>
      <c r="S4743" s="246"/>
      <c r="T4743" s="246"/>
      <c r="U4743" s="246"/>
      <c r="V4743" s="246"/>
      <c r="W4743" s="246"/>
      <c r="X4743" s="246"/>
      <c r="Y4743" s="246"/>
      <c r="Z4743" s="246"/>
      <c r="AA4743" s="246"/>
      <c r="AB4743" s="246"/>
      <c r="AC4743" s="246"/>
      <c r="AD4743" s="246"/>
      <c r="AE4743" s="246"/>
      <c r="AF4743" s="246"/>
      <c r="AG4743" s="246"/>
      <c r="AH4743" s="246"/>
      <c r="AI4743" s="246"/>
      <c r="AJ4743" s="246"/>
      <c r="AK4743" s="246"/>
      <c r="AL4743" s="246"/>
    </row>
    <row r="4744" spans="3:38" s="47" customFormat="1" ht="38.25" customHeight="1" x14ac:dyDescent="0.25">
      <c r="C4744" s="243"/>
      <c r="H4744" s="243"/>
      <c r="L4744" s="282"/>
      <c r="M4744" s="243"/>
      <c r="O4744" s="243"/>
      <c r="P4744" s="246"/>
      <c r="Q4744" s="246"/>
      <c r="R4744" s="246"/>
      <c r="S4744" s="246"/>
      <c r="T4744" s="246"/>
      <c r="U4744" s="246"/>
      <c r="V4744" s="246"/>
      <c r="W4744" s="246"/>
      <c r="X4744" s="246"/>
      <c r="Y4744" s="246"/>
      <c r="Z4744" s="246"/>
      <c r="AA4744" s="246"/>
      <c r="AB4744" s="246"/>
      <c r="AC4744" s="246"/>
      <c r="AD4744" s="246"/>
      <c r="AE4744" s="246"/>
      <c r="AF4744" s="246"/>
      <c r="AG4744" s="246"/>
      <c r="AH4744" s="246"/>
      <c r="AI4744" s="246"/>
      <c r="AJ4744" s="246"/>
      <c r="AK4744" s="246"/>
      <c r="AL4744" s="246"/>
    </row>
    <row r="4745" spans="3:38" s="47" customFormat="1" ht="38.25" customHeight="1" x14ac:dyDescent="0.25">
      <c r="C4745" s="243"/>
      <c r="H4745" s="243"/>
      <c r="L4745" s="282"/>
      <c r="M4745" s="243"/>
      <c r="O4745" s="243"/>
      <c r="P4745" s="246"/>
      <c r="Q4745" s="246"/>
      <c r="R4745" s="246"/>
      <c r="S4745" s="246"/>
      <c r="T4745" s="246"/>
      <c r="U4745" s="246"/>
      <c r="V4745" s="246"/>
      <c r="W4745" s="246"/>
      <c r="X4745" s="246"/>
      <c r="Y4745" s="246"/>
      <c r="Z4745" s="246"/>
      <c r="AA4745" s="246"/>
      <c r="AB4745" s="246"/>
      <c r="AC4745" s="246"/>
      <c r="AD4745" s="246"/>
      <c r="AE4745" s="246"/>
      <c r="AF4745" s="246"/>
      <c r="AG4745" s="246"/>
      <c r="AH4745" s="246"/>
      <c r="AI4745" s="246"/>
      <c r="AJ4745" s="246"/>
      <c r="AK4745" s="246"/>
      <c r="AL4745" s="246"/>
    </row>
    <row r="4746" spans="3:38" s="47" customFormat="1" ht="38.25" customHeight="1" x14ac:dyDescent="0.25">
      <c r="C4746" s="243"/>
      <c r="H4746" s="243"/>
      <c r="L4746" s="282"/>
      <c r="M4746" s="243"/>
      <c r="O4746" s="243"/>
      <c r="P4746" s="246"/>
      <c r="Q4746" s="246"/>
      <c r="R4746" s="246"/>
      <c r="S4746" s="246"/>
      <c r="T4746" s="246"/>
      <c r="U4746" s="246"/>
      <c r="V4746" s="246"/>
      <c r="W4746" s="246"/>
      <c r="X4746" s="246"/>
      <c r="Y4746" s="246"/>
      <c r="Z4746" s="246"/>
      <c r="AA4746" s="246"/>
      <c r="AB4746" s="246"/>
      <c r="AC4746" s="246"/>
      <c r="AD4746" s="246"/>
      <c r="AE4746" s="246"/>
      <c r="AF4746" s="246"/>
      <c r="AG4746" s="246"/>
      <c r="AH4746" s="246"/>
      <c r="AI4746" s="246"/>
      <c r="AJ4746" s="246"/>
      <c r="AK4746" s="246"/>
      <c r="AL4746" s="246"/>
    </row>
    <row r="4747" spans="3:38" s="47" customFormat="1" ht="38.25" customHeight="1" x14ac:dyDescent="0.25">
      <c r="C4747" s="243"/>
      <c r="H4747" s="243"/>
      <c r="L4747" s="282"/>
      <c r="M4747" s="243"/>
      <c r="O4747" s="243"/>
      <c r="P4747" s="246"/>
      <c r="Q4747" s="246"/>
      <c r="R4747" s="246"/>
      <c r="S4747" s="246"/>
      <c r="T4747" s="246"/>
      <c r="U4747" s="246"/>
      <c r="V4747" s="246"/>
      <c r="W4747" s="246"/>
      <c r="X4747" s="246"/>
      <c r="Y4747" s="246"/>
      <c r="Z4747" s="246"/>
      <c r="AA4747" s="246"/>
      <c r="AB4747" s="246"/>
      <c r="AC4747" s="246"/>
      <c r="AD4747" s="246"/>
      <c r="AE4747" s="246"/>
      <c r="AF4747" s="246"/>
      <c r="AG4747" s="246"/>
      <c r="AH4747" s="246"/>
      <c r="AI4747" s="246"/>
      <c r="AJ4747" s="246"/>
      <c r="AK4747" s="246"/>
      <c r="AL4747" s="246"/>
    </row>
    <row r="4748" spans="3:38" s="47" customFormat="1" ht="38.25" customHeight="1" x14ac:dyDescent="0.25">
      <c r="C4748" s="243"/>
      <c r="H4748" s="243"/>
      <c r="L4748" s="282"/>
      <c r="M4748" s="243"/>
      <c r="O4748" s="243"/>
      <c r="P4748" s="246"/>
      <c r="Q4748" s="246"/>
      <c r="R4748" s="246"/>
      <c r="S4748" s="246"/>
      <c r="T4748" s="246"/>
      <c r="U4748" s="246"/>
      <c r="V4748" s="246"/>
      <c r="W4748" s="246"/>
      <c r="X4748" s="246"/>
      <c r="Y4748" s="246"/>
      <c r="Z4748" s="246"/>
      <c r="AA4748" s="246"/>
      <c r="AB4748" s="246"/>
      <c r="AC4748" s="246"/>
      <c r="AD4748" s="246"/>
      <c r="AE4748" s="246"/>
      <c r="AF4748" s="246"/>
      <c r="AG4748" s="246"/>
      <c r="AH4748" s="246"/>
      <c r="AI4748" s="246"/>
      <c r="AJ4748" s="246"/>
      <c r="AK4748" s="246"/>
      <c r="AL4748" s="246"/>
    </row>
    <row r="4749" spans="3:38" s="47" customFormat="1" ht="38.25" customHeight="1" x14ac:dyDescent="0.25">
      <c r="C4749" s="243"/>
      <c r="H4749" s="243"/>
      <c r="L4749" s="282"/>
      <c r="M4749" s="243"/>
      <c r="O4749" s="243"/>
      <c r="P4749" s="246"/>
      <c r="Q4749" s="246"/>
      <c r="R4749" s="246"/>
      <c r="S4749" s="246"/>
      <c r="T4749" s="246"/>
      <c r="U4749" s="246"/>
      <c r="V4749" s="246"/>
      <c r="W4749" s="246"/>
      <c r="X4749" s="246"/>
      <c r="Y4749" s="246"/>
      <c r="Z4749" s="246"/>
      <c r="AA4749" s="246"/>
      <c r="AB4749" s="246"/>
      <c r="AC4749" s="246"/>
      <c r="AD4749" s="246"/>
      <c r="AE4749" s="246"/>
      <c r="AF4749" s="246"/>
      <c r="AG4749" s="246"/>
      <c r="AH4749" s="246"/>
      <c r="AI4749" s="246"/>
      <c r="AJ4749" s="246"/>
      <c r="AK4749" s="246"/>
      <c r="AL4749" s="246"/>
    </row>
    <row r="4750" spans="3:38" s="47" customFormat="1" ht="38.25" customHeight="1" x14ac:dyDescent="0.25">
      <c r="C4750" s="243"/>
      <c r="H4750" s="243"/>
      <c r="L4750" s="282"/>
      <c r="M4750" s="243"/>
      <c r="O4750" s="243"/>
      <c r="P4750" s="246"/>
      <c r="Q4750" s="246"/>
      <c r="R4750" s="246"/>
      <c r="S4750" s="246"/>
      <c r="T4750" s="246"/>
      <c r="U4750" s="246"/>
      <c r="V4750" s="246"/>
      <c r="W4750" s="246"/>
      <c r="X4750" s="246"/>
      <c r="Y4750" s="246"/>
      <c r="Z4750" s="246"/>
      <c r="AA4750" s="246"/>
      <c r="AB4750" s="246"/>
      <c r="AC4750" s="246"/>
      <c r="AD4750" s="246"/>
      <c r="AE4750" s="246"/>
      <c r="AF4750" s="246"/>
      <c r="AG4750" s="246"/>
      <c r="AH4750" s="246"/>
      <c r="AI4750" s="246"/>
      <c r="AJ4750" s="246"/>
      <c r="AK4750" s="246"/>
      <c r="AL4750" s="246"/>
    </row>
    <row r="4751" spans="3:38" s="47" customFormat="1" ht="38.25" customHeight="1" x14ac:dyDescent="0.25">
      <c r="C4751" s="243"/>
      <c r="H4751" s="243"/>
      <c r="L4751" s="282"/>
      <c r="M4751" s="243"/>
      <c r="O4751" s="243"/>
      <c r="P4751" s="246"/>
      <c r="Q4751" s="246"/>
      <c r="R4751" s="246"/>
      <c r="S4751" s="246"/>
      <c r="T4751" s="246"/>
      <c r="U4751" s="246"/>
      <c r="V4751" s="246"/>
      <c r="W4751" s="246"/>
      <c r="X4751" s="246"/>
      <c r="Y4751" s="246"/>
      <c r="Z4751" s="246"/>
      <c r="AA4751" s="246"/>
      <c r="AB4751" s="246"/>
      <c r="AC4751" s="246"/>
      <c r="AD4751" s="246"/>
      <c r="AE4751" s="246"/>
      <c r="AF4751" s="246"/>
      <c r="AG4751" s="246"/>
      <c r="AH4751" s="246"/>
      <c r="AI4751" s="246"/>
      <c r="AJ4751" s="246"/>
      <c r="AK4751" s="246"/>
      <c r="AL4751" s="246"/>
    </row>
    <row r="4752" spans="3:38" s="47" customFormat="1" ht="38.25" customHeight="1" x14ac:dyDescent="0.25">
      <c r="C4752" s="243"/>
      <c r="H4752" s="243"/>
      <c r="L4752" s="282"/>
      <c r="M4752" s="243"/>
      <c r="O4752" s="243"/>
      <c r="P4752" s="246"/>
      <c r="Q4752" s="246"/>
      <c r="R4752" s="246"/>
      <c r="S4752" s="246"/>
      <c r="T4752" s="246"/>
      <c r="U4752" s="246"/>
      <c r="V4752" s="246"/>
      <c r="W4752" s="246"/>
      <c r="X4752" s="246"/>
      <c r="Y4752" s="246"/>
      <c r="Z4752" s="246"/>
      <c r="AA4752" s="246"/>
      <c r="AB4752" s="246"/>
      <c r="AC4752" s="246"/>
      <c r="AD4752" s="246"/>
      <c r="AE4752" s="246"/>
      <c r="AF4752" s="246"/>
      <c r="AG4752" s="246"/>
      <c r="AH4752" s="246"/>
      <c r="AI4752" s="246"/>
      <c r="AJ4752" s="246"/>
      <c r="AK4752" s="246"/>
      <c r="AL4752" s="246"/>
    </row>
    <row r="4753" spans="3:38" s="47" customFormat="1" ht="38.25" customHeight="1" x14ac:dyDescent="0.25">
      <c r="C4753" s="243"/>
      <c r="H4753" s="243"/>
      <c r="L4753" s="282"/>
      <c r="M4753" s="243"/>
      <c r="O4753" s="243"/>
      <c r="P4753" s="246"/>
      <c r="Q4753" s="246"/>
      <c r="R4753" s="246"/>
      <c r="S4753" s="246"/>
      <c r="T4753" s="246"/>
      <c r="U4753" s="246"/>
      <c r="V4753" s="246"/>
      <c r="W4753" s="246"/>
      <c r="X4753" s="246"/>
      <c r="Y4753" s="246"/>
      <c r="Z4753" s="246"/>
      <c r="AA4753" s="246"/>
      <c r="AB4753" s="246"/>
      <c r="AC4753" s="246"/>
      <c r="AD4753" s="246"/>
      <c r="AE4753" s="246"/>
      <c r="AF4753" s="246"/>
      <c r="AG4753" s="246"/>
      <c r="AH4753" s="246"/>
      <c r="AI4753" s="246"/>
      <c r="AJ4753" s="246"/>
      <c r="AK4753" s="246"/>
      <c r="AL4753" s="246"/>
    </row>
    <row r="4754" spans="3:38" s="47" customFormat="1" ht="38.25" customHeight="1" x14ac:dyDescent="0.25">
      <c r="C4754" s="243"/>
      <c r="H4754" s="243"/>
      <c r="L4754" s="282"/>
      <c r="M4754" s="243"/>
      <c r="O4754" s="243"/>
      <c r="P4754" s="246"/>
      <c r="Q4754" s="246"/>
      <c r="R4754" s="246"/>
      <c r="S4754" s="246"/>
      <c r="T4754" s="246"/>
      <c r="U4754" s="246"/>
      <c r="V4754" s="246"/>
      <c r="W4754" s="246"/>
      <c r="X4754" s="246"/>
      <c r="Y4754" s="246"/>
      <c r="Z4754" s="246"/>
      <c r="AA4754" s="246"/>
      <c r="AB4754" s="246"/>
      <c r="AC4754" s="246"/>
      <c r="AD4754" s="246"/>
      <c r="AE4754" s="246"/>
      <c r="AF4754" s="246"/>
      <c r="AG4754" s="246"/>
      <c r="AH4754" s="246"/>
      <c r="AI4754" s="246"/>
      <c r="AJ4754" s="246"/>
      <c r="AK4754" s="246"/>
      <c r="AL4754" s="246"/>
    </row>
    <row r="4755" spans="3:38" s="47" customFormat="1" ht="38.25" customHeight="1" x14ac:dyDescent="0.25">
      <c r="C4755" s="243"/>
      <c r="H4755" s="243"/>
      <c r="L4755" s="282"/>
      <c r="M4755" s="243"/>
      <c r="O4755" s="243"/>
      <c r="P4755" s="246"/>
      <c r="Q4755" s="246"/>
      <c r="R4755" s="246"/>
      <c r="S4755" s="246"/>
      <c r="T4755" s="246"/>
      <c r="U4755" s="246"/>
      <c r="V4755" s="246"/>
      <c r="W4755" s="246"/>
      <c r="X4755" s="246"/>
      <c r="Y4755" s="246"/>
      <c r="Z4755" s="246"/>
      <c r="AA4755" s="246"/>
      <c r="AB4755" s="246"/>
      <c r="AC4755" s="246"/>
      <c r="AD4755" s="246"/>
      <c r="AE4755" s="246"/>
      <c r="AF4755" s="246"/>
      <c r="AG4755" s="246"/>
      <c r="AH4755" s="246"/>
      <c r="AI4755" s="246"/>
      <c r="AJ4755" s="246"/>
      <c r="AK4755" s="246"/>
      <c r="AL4755" s="246"/>
    </row>
    <row r="4756" spans="3:38" s="47" customFormat="1" ht="38.25" customHeight="1" x14ac:dyDescent="0.25">
      <c r="C4756" s="243"/>
      <c r="H4756" s="243"/>
      <c r="L4756" s="282"/>
      <c r="M4756" s="243"/>
      <c r="O4756" s="243"/>
      <c r="P4756" s="246"/>
      <c r="Q4756" s="246"/>
      <c r="R4756" s="246"/>
      <c r="S4756" s="246"/>
      <c r="T4756" s="246"/>
      <c r="U4756" s="246"/>
      <c r="V4756" s="246"/>
      <c r="W4756" s="246"/>
      <c r="X4756" s="246"/>
      <c r="Y4756" s="246"/>
      <c r="Z4756" s="246"/>
      <c r="AA4756" s="246"/>
      <c r="AB4756" s="246"/>
      <c r="AC4756" s="246"/>
      <c r="AD4756" s="246"/>
      <c r="AE4756" s="246"/>
      <c r="AF4756" s="246"/>
      <c r="AG4756" s="246"/>
      <c r="AH4756" s="246"/>
      <c r="AI4756" s="246"/>
      <c r="AJ4756" s="246"/>
      <c r="AK4756" s="246"/>
      <c r="AL4756" s="246"/>
    </row>
    <row r="4757" spans="3:38" s="47" customFormat="1" ht="38.25" customHeight="1" x14ac:dyDescent="0.25">
      <c r="C4757" s="243"/>
      <c r="H4757" s="243"/>
      <c r="L4757" s="282"/>
      <c r="M4757" s="243"/>
      <c r="O4757" s="243"/>
      <c r="P4757" s="246"/>
      <c r="Q4757" s="246"/>
      <c r="R4757" s="246"/>
      <c r="S4757" s="246"/>
      <c r="T4757" s="246"/>
      <c r="U4757" s="246"/>
      <c r="V4757" s="246"/>
      <c r="W4757" s="246"/>
      <c r="X4757" s="246"/>
      <c r="Y4757" s="246"/>
      <c r="Z4757" s="246"/>
      <c r="AA4757" s="246"/>
      <c r="AB4757" s="246"/>
      <c r="AC4757" s="246"/>
      <c r="AD4757" s="246"/>
      <c r="AE4757" s="246"/>
      <c r="AF4757" s="246"/>
      <c r="AG4757" s="246"/>
      <c r="AH4757" s="246"/>
      <c r="AI4757" s="246"/>
      <c r="AJ4757" s="246"/>
      <c r="AK4757" s="246"/>
      <c r="AL4757" s="246"/>
    </row>
    <row r="4758" spans="3:38" s="47" customFormat="1" ht="38.25" customHeight="1" x14ac:dyDescent="0.25">
      <c r="C4758" s="243"/>
      <c r="H4758" s="243"/>
      <c r="L4758" s="282"/>
      <c r="M4758" s="243"/>
      <c r="O4758" s="243"/>
      <c r="P4758" s="246"/>
      <c r="Q4758" s="246"/>
      <c r="R4758" s="246"/>
      <c r="S4758" s="246"/>
      <c r="T4758" s="246"/>
      <c r="U4758" s="246"/>
      <c r="V4758" s="246"/>
      <c r="W4758" s="246"/>
      <c r="X4758" s="246"/>
      <c r="Y4758" s="246"/>
      <c r="Z4758" s="246"/>
      <c r="AA4758" s="246"/>
      <c r="AB4758" s="246"/>
      <c r="AC4758" s="246"/>
      <c r="AD4758" s="246"/>
      <c r="AE4758" s="246"/>
      <c r="AF4758" s="246"/>
      <c r="AG4758" s="246"/>
      <c r="AH4758" s="246"/>
      <c r="AI4758" s="246"/>
      <c r="AJ4758" s="246"/>
      <c r="AK4758" s="246"/>
      <c r="AL4758" s="246"/>
    </row>
    <row r="4759" spans="3:38" s="47" customFormat="1" ht="38.25" customHeight="1" x14ac:dyDescent="0.25">
      <c r="C4759" s="243"/>
      <c r="H4759" s="243"/>
      <c r="L4759" s="282"/>
      <c r="M4759" s="243"/>
      <c r="O4759" s="243"/>
      <c r="P4759" s="246"/>
      <c r="Q4759" s="246"/>
      <c r="R4759" s="246"/>
      <c r="S4759" s="246"/>
      <c r="T4759" s="246"/>
      <c r="U4759" s="246"/>
      <c r="V4759" s="246"/>
      <c r="W4759" s="246"/>
      <c r="X4759" s="246"/>
      <c r="Y4759" s="246"/>
      <c r="Z4759" s="246"/>
      <c r="AA4759" s="246"/>
      <c r="AB4759" s="246"/>
      <c r="AC4759" s="246"/>
      <c r="AD4759" s="246"/>
      <c r="AE4759" s="246"/>
      <c r="AF4759" s="246"/>
      <c r="AG4759" s="246"/>
      <c r="AH4759" s="246"/>
      <c r="AI4759" s="246"/>
      <c r="AJ4759" s="246"/>
      <c r="AK4759" s="246"/>
      <c r="AL4759" s="246"/>
    </row>
    <row r="4760" spans="3:38" s="47" customFormat="1" ht="38.25" customHeight="1" x14ac:dyDescent="0.25">
      <c r="C4760" s="243"/>
      <c r="H4760" s="243"/>
      <c r="L4760" s="282"/>
      <c r="M4760" s="243"/>
      <c r="O4760" s="243"/>
      <c r="P4760" s="246"/>
      <c r="Q4760" s="246"/>
      <c r="R4760" s="246"/>
      <c r="S4760" s="246"/>
      <c r="T4760" s="246"/>
      <c r="U4760" s="246"/>
      <c r="V4760" s="246"/>
      <c r="W4760" s="246"/>
      <c r="X4760" s="246"/>
      <c r="Y4760" s="246"/>
      <c r="Z4760" s="246"/>
      <c r="AA4760" s="246"/>
      <c r="AB4760" s="246"/>
      <c r="AC4760" s="246"/>
      <c r="AD4760" s="246"/>
      <c r="AE4760" s="246"/>
      <c r="AF4760" s="246"/>
      <c r="AG4760" s="246"/>
      <c r="AH4760" s="246"/>
      <c r="AI4760" s="246"/>
      <c r="AJ4760" s="246"/>
      <c r="AK4760" s="246"/>
      <c r="AL4760" s="246"/>
    </row>
    <row r="4761" spans="3:38" s="47" customFormat="1" ht="38.25" customHeight="1" x14ac:dyDescent="0.25">
      <c r="C4761" s="243"/>
      <c r="H4761" s="243"/>
      <c r="L4761" s="282"/>
      <c r="M4761" s="243"/>
      <c r="O4761" s="243"/>
      <c r="P4761" s="246"/>
      <c r="Q4761" s="246"/>
      <c r="R4761" s="246"/>
      <c r="S4761" s="246"/>
      <c r="T4761" s="246"/>
      <c r="U4761" s="246"/>
      <c r="V4761" s="246"/>
      <c r="W4761" s="246"/>
      <c r="X4761" s="246"/>
      <c r="Y4761" s="246"/>
      <c r="Z4761" s="246"/>
      <c r="AA4761" s="246"/>
      <c r="AB4761" s="246"/>
      <c r="AC4761" s="246"/>
      <c r="AD4761" s="246"/>
      <c r="AE4761" s="246"/>
      <c r="AF4761" s="246"/>
      <c r="AG4761" s="246"/>
      <c r="AH4761" s="246"/>
      <c r="AI4761" s="246"/>
      <c r="AJ4761" s="246"/>
      <c r="AK4761" s="246"/>
      <c r="AL4761" s="246"/>
    </row>
    <row r="4762" spans="3:38" s="47" customFormat="1" ht="38.25" customHeight="1" x14ac:dyDescent="0.25">
      <c r="C4762" s="243"/>
      <c r="H4762" s="243"/>
      <c r="L4762" s="282"/>
      <c r="M4762" s="243"/>
      <c r="O4762" s="243"/>
      <c r="P4762" s="246"/>
      <c r="Q4762" s="246"/>
      <c r="R4762" s="246"/>
      <c r="S4762" s="246"/>
      <c r="T4762" s="246"/>
      <c r="U4762" s="246"/>
      <c r="V4762" s="246"/>
      <c r="W4762" s="246"/>
      <c r="X4762" s="246"/>
      <c r="Y4762" s="246"/>
      <c r="Z4762" s="246"/>
      <c r="AA4762" s="246"/>
      <c r="AB4762" s="246"/>
      <c r="AC4762" s="246"/>
      <c r="AD4762" s="246"/>
      <c r="AE4762" s="246"/>
      <c r="AF4762" s="246"/>
      <c r="AG4762" s="246"/>
      <c r="AH4762" s="246"/>
      <c r="AI4762" s="246"/>
      <c r="AJ4762" s="246"/>
      <c r="AK4762" s="246"/>
      <c r="AL4762" s="246"/>
    </row>
    <row r="4763" spans="3:38" s="47" customFormat="1" ht="38.25" customHeight="1" x14ac:dyDescent="0.25">
      <c r="C4763" s="243"/>
      <c r="H4763" s="243"/>
      <c r="L4763" s="282"/>
      <c r="M4763" s="243"/>
      <c r="O4763" s="243"/>
      <c r="P4763" s="246"/>
      <c r="Q4763" s="246"/>
      <c r="R4763" s="246"/>
      <c r="S4763" s="246"/>
      <c r="T4763" s="246"/>
      <c r="U4763" s="246"/>
      <c r="V4763" s="246"/>
      <c r="W4763" s="246"/>
      <c r="X4763" s="246"/>
      <c r="Y4763" s="246"/>
      <c r="Z4763" s="246"/>
      <c r="AA4763" s="246"/>
      <c r="AB4763" s="246"/>
      <c r="AC4763" s="246"/>
      <c r="AD4763" s="246"/>
      <c r="AE4763" s="246"/>
      <c r="AF4763" s="246"/>
      <c r="AG4763" s="246"/>
      <c r="AH4763" s="246"/>
      <c r="AI4763" s="246"/>
      <c r="AJ4763" s="246"/>
      <c r="AK4763" s="246"/>
      <c r="AL4763" s="246"/>
    </row>
    <row r="4764" spans="3:38" s="47" customFormat="1" ht="38.25" customHeight="1" x14ac:dyDescent="0.25">
      <c r="C4764" s="243"/>
      <c r="H4764" s="243"/>
      <c r="L4764" s="282"/>
      <c r="M4764" s="243"/>
      <c r="O4764" s="243"/>
      <c r="P4764" s="246"/>
      <c r="Q4764" s="246"/>
      <c r="R4764" s="246"/>
      <c r="S4764" s="246"/>
      <c r="T4764" s="246"/>
      <c r="U4764" s="246"/>
      <c r="V4764" s="246"/>
      <c r="W4764" s="246"/>
      <c r="X4764" s="246"/>
      <c r="Y4764" s="246"/>
      <c r="Z4764" s="246"/>
      <c r="AA4764" s="246"/>
      <c r="AB4764" s="246"/>
      <c r="AC4764" s="246"/>
      <c r="AD4764" s="246"/>
      <c r="AE4764" s="246"/>
      <c r="AF4764" s="246"/>
      <c r="AG4764" s="246"/>
      <c r="AH4764" s="246"/>
      <c r="AI4764" s="246"/>
      <c r="AJ4764" s="246"/>
      <c r="AK4764" s="246"/>
      <c r="AL4764" s="246"/>
    </row>
    <row r="4765" spans="3:38" s="47" customFormat="1" ht="38.25" customHeight="1" x14ac:dyDescent="0.25">
      <c r="C4765" s="243"/>
      <c r="H4765" s="243"/>
      <c r="L4765" s="282"/>
      <c r="M4765" s="243"/>
      <c r="O4765" s="243"/>
      <c r="P4765" s="246"/>
      <c r="Q4765" s="246"/>
      <c r="R4765" s="246"/>
      <c r="S4765" s="246"/>
      <c r="T4765" s="246"/>
      <c r="U4765" s="246"/>
      <c r="V4765" s="246"/>
      <c r="W4765" s="246"/>
      <c r="X4765" s="246"/>
      <c r="Y4765" s="246"/>
      <c r="Z4765" s="246"/>
      <c r="AA4765" s="246"/>
      <c r="AB4765" s="246"/>
      <c r="AC4765" s="246"/>
      <c r="AD4765" s="246"/>
      <c r="AE4765" s="246"/>
      <c r="AF4765" s="246"/>
      <c r="AG4765" s="246"/>
      <c r="AH4765" s="246"/>
      <c r="AI4765" s="246"/>
      <c r="AJ4765" s="246"/>
      <c r="AK4765" s="246"/>
      <c r="AL4765" s="246"/>
    </row>
    <row r="4766" spans="3:38" s="47" customFormat="1" ht="38.25" customHeight="1" x14ac:dyDescent="0.25">
      <c r="C4766" s="243"/>
      <c r="H4766" s="243"/>
      <c r="L4766" s="282"/>
      <c r="M4766" s="243"/>
      <c r="O4766" s="243"/>
      <c r="P4766" s="246"/>
      <c r="Q4766" s="246"/>
      <c r="R4766" s="246"/>
      <c r="S4766" s="246"/>
      <c r="T4766" s="246"/>
      <c r="U4766" s="246"/>
      <c r="V4766" s="246"/>
      <c r="W4766" s="246"/>
      <c r="X4766" s="246"/>
      <c r="Y4766" s="246"/>
      <c r="Z4766" s="246"/>
      <c r="AA4766" s="246"/>
      <c r="AB4766" s="246"/>
      <c r="AC4766" s="246"/>
      <c r="AD4766" s="246"/>
      <c r="AE4766" s="246"/>
      <c r="AF4766" s="246"/>
      <c r="AG4766" s="246"/>
      <c r="AH4766" s="246"/>
      <c r="AI4766" s="246"/>
      <c r="AJ4766" s="246"/>
      <c r="AK4766" s="246"/>
      <c r="AL4766" s="246"/>
    </row>
    <row r="4767" spans="3:38" s="47" customFormat="1" ht="38.25" customHeight="1" x14ac:dyDescent="0.25">
      <c r="C4767" s="243"/>
      <c r="H4767" s="243"/>
      <c r="L4767" s="282"/>
      <c r="M4767" s="243"/>
      <c r="O4767" s="243"/>
      <c r="P4767" s="246"/>
      <c r="Q4767" s="246"/>
      <c r="R4767" s="246"/>
      <c r="S4767" s="246"/>
      <c r="T4767" s="246"/>
      <c r="U4767" s="246"/>
      <c r="V4767" s="246"/>
      <c r="W4767" s="246"/>
      <c r="X4767" s="246"/>
      <c r="Y4767" s="246"/>
      <c r="Z4767" s="246"/>
      <c r="AA4767" s="246"/>
      <c r="AB4767" s="246"/>
      <c r="AC4767" s="246"/>
      <c r="AD4767" s="246"/>
      <c r="AE4767" s="246"/>
      <c r="AF4767" s="246"/>
      <c r="AG4767" s="246"/>
      <c r="AH4767" s="246"/>
      <c r="AI4767" s="246"/>
      <c r="AJ4767" s="246"/>
      <c r="AK4767" s="246"/>
      <c r="AL4767" s="246"/>
    </row>
    <row r="4768" spans="3:38" s="47" customFormat="1" ht="38.25" customHeight="1" x14ac:dyDescent="0.25">
      <c r="C4768" s="243"/>
      <c r="H4768" s="243"/>
      <c r="L4768" s="282"/>
      <c r="M4768" s="243"/>
      <c r="O4768" s="243"/>
      <c r="P4768" s="246"/>
      <c r="Q4768" s="246"/>
      <c r="R4768" s="246"/>
      <c r="S4768" s="246"/>
      <c r="T4768" s="246"/>
      <c r="U4768" s="246"/>
      <c r="V4768" s="246"/>
      <c r="W4768" s="246"/>
      <c r="X4768" s="246"/>
      <c r="Y4768" s="246"/>
      <c r="Z4768" s="246"/>
      <c r="AA4768" s="246"/>
      <c r="AB4768" s="246"/>
      <c r="AC4768" s="246"/>
      <c r="AD4768" s="246"/>
      <c r="AE4768" s="246"/>
      <c r="AF4768" s="246"/>
      <c r="AG4768" s="246"/>
      <c r="AH4768" s="246"/>
      <c r="AI4768" s="246"/>
      <c r="AJ4768" s="246"/>
      <c r="AK4768" s="246"/>
      <c r="AL4768" s="246"/>
    </row>
    <row r="4769" spans="3:38" s="47" customFormat="1" ht="38.25" customHeight="1" x14ac:dyDescent="0.25">
      <c r="C4769" s="243"/>
      <c r="H4769" s="243"/>
      <c r="L4769" s="282"/>
      <c r="M4769" s="243"/>
      <c r="O4769" s="243"/>
      <c r="P4769" s="246"/>
      <c r="Q4769" s="246"/>
      <c r="R4769" s="246"/>
      <c r="S4769" s="246"/>
      <c r="T4769" s="246"/>
      <c r="U4769" s="246"/>
      <c r="V4769" s="246"/>
      <c r="W4769" s="246"/>
      <c r="X4769" s="246"/>
      <c r="Y4769" s="246"/>
      <c r="Z4769" s="246"/>
      <c r="AA4769" s="246"/>
      <c r="AB4769" s="246"/>
      <c r="AC4769" s="246"/>
      <c r="AD4769" s="246"/>
      <c r="AE4769" s="246"/>
      <c r="AF4769" s="246"/>
      <c r="AG4769" s="246"/>
      <c r="AH4769" s="246"/>
      <c r="AI4769" s="246"/>
      <c r="AJ4769" s="246"/>
      <c r="AK4769" s="246"/>
      <c r="AL4769" s="246"/>
    </row>
    <row r="4770" spans="3:38" s="47" customFormat="1" ht="38.25" customHeight="1" x14ac:dyDescent="0.25">
      <c r="C4770" s="243"/>
      <c r="H4770" s="243"/>
      <c r="L4770" s="282"/>
      <c r="M4770" s="243"/>
      <c r="O4770" s="243"/>
      <c r="P4770" s="246"/>
      <c r="Q4770" s="246"/>
      <c r="R4770" s="246"/>
      <c r="S4770" s="246"/>
      <c r="T4770" s="246"/>
      <c r="U4770" s="246"/>
      <c r="V4770" s="246"/>
      <c r="W4770" s="246"/>
      <c r="X4770" s="246"/>
      <c r="Y4770" s="246"/>
      <c r="Z4770" s="246"/>
      <c r="AA4770" s="246"/>
      <c r="AB4770" s="246"/>
      <c r="AC4770" s="246"/>
      <c r="AD4770" s="246"/>
      <c r="AE4770" s="246"/>
      <c r="AF4770" s="246"/>
      <c r="AG4770" s="246"/>
      <c r="AH4770" s="246"/>
      <c r="AI4770" s="246"/>
      <c r="AJ4770" s="246"/>
      <c r="AK4770" s="246"/>
      <c r="AL4770" s="246"/>
    </row>
    <row r="4771" spans="3:38" s="47" customFormat="1" ht="38.25" customHeight="1" x14ac:dyDescent="0.25">
      <c r="C4771" s="243"/>
      <c r="H4771" s="243"/>
      <c r="L4771" s="282"/>
      <c r="M4771" s="243"/>
      <c r="O4771" s="243"/>
      <c r="P4771" s="246"/>
      <c r="Q4771" s="246"/>
      <c r="R4771" s="246"/>
      <c r="S4771" s="246"/>
      <c r="T4771" s="246"/>
      <c r="U4771" s="246"/>
      <c r="V4771" s="246"/>
      <c r="W4771" s="246"/>
      <c r="X4771" s="246"/>
      <c r="Y4771" s="246"/>
      <c r="Z4771" s="246"/>
      <c r="AA4771" s="246"/>
      <c r="AB4771" s="246"/>
      <c r="AC4771" s="246"/>
      <c r="AD4771" s="246"/>
      <c r="AE4771" s="246"/>
      <c r="AF4771" s="246"/>
      <c r="AG4771" s="246"/>
      <c r="AH4771" s="246"/>
      <c r="AI4771" s="246"/>
      <c r="AJ4771" s="246"/>
      <c r="AK4771" s="246"/>
      <c r="AL4771" s="246"/>
    </row>
    <row r="4772" spans="3:38" s="47" customFormat="1" ht="38.25" customHeight="1" x14ac:dyDescent="0.25">
      <c r="C4772" s="243"/>
      <c r="H4772" s="243"/>
      <c r="L4772" s="282"/>
      <c r="M4772" s="243"/>
      <c r="O4772" s="243"/>
      <c r="P4772" s="246"/>
      <c r="Q4772" s="246"/>
      <c r="R4772" s="246"/>
      <c r="S4772" s="246"/>
      <c r="T4772" s="246"/>
      <c r="U4772" s="246"/>
      <c r="V4772" s="246"/>
      <c r="W4772" s="246"/>
      <c r="X4772" s="246"/>
      <c r="Y4772" s="246"/>
      <c r="Z4772" s="246"/>
      <c r="AA4772" s="246"/>
      <c r="AB4772" s="246"/>
      <c r="AC4772" s="246"/>
      <c r="AD4772" s="246"/>
      <c r="AE4772" s="246"/>
      <c r="AF4772" s="246"/>
      <c r="AG4772" s="246"/>
      <c r="AH4772" s="246"/>
      <c r="AI4772" s="246"/>
      <c r="AJ4772" s="246"/>
      <c r="AK4772" s="246"/>
      <c r="AL4772" s="246"/>
    </row>
    <row r="4773" spans="3:38" s="47" customFormat="1" ht="38.25" customHeight="1" x14ac:dyDescent="0.25">
      <c r="C4773" s="243"/>
      <c r="H4773" s="243"/>
      <c r="L4773" s="282"/>
      <c r="M4773" s="243"/>
      <c r="O4773" s="243"/>
      <c r="P4773" s="246"/>
      <c r="Q4773" s="246"/>
      <c r="R4773" s="246"/>
      <c r="S4773" s="246"/>
      <c r="T4773" s="246"/>
      <c r="U4773" s="246"/>
      <c r="V4773" s="246"/>
      <c r="W4773" s="246"/>
      <c r="X4773" s="246"/>
      <c r="Y4773" s="246"/>
      <c r="Z4773" s="246"/>
      <c r="AA4773" s="246"/>
      <c r="AB4773" s="246"/>
      <c r="AC4773" s="246"/>
      <c r="AD4773" s="246"/>
      <c r="AE4773" s="246"/>
      <c r="AF4773" s="246"/>
      <c r="AG4773" s="246"/>
      <c r="AH4773" s="246"/>
      <c r="AI4773" s="246"/>
      <c r="AJ4773" s="246"/>
      <c r="AK4773" s="246"/>
      <c r="AL4773" s="246"/>
    </row>
    <row r="4774" spans="3:38" s="47" customFormat="1" ht="38.25" customHeight="1" x14ac:dyDescent="0.25">
      <c r="C4774" s="243"/>
      <c r="H4774" s="243"/>
      <c r="L4774" s="282"/>
      <c r="M4774" s="243"/>
      <c r="O4774" s="243"/>
      <c r="P4774" s="246"/>
      <c r="Q4774" s="246"/>
      <c r="R4774" s="246"/>
      <c r="S4774" s="246"/>
      <c r="T4774" s="246"/>
      <c r="U4774" s="246"/>
      <c r="V4774" s="246"/>
      <c r="W4774" s="246"/>
      <c r="X4774" s="246"/>
      <c r="Y4774" s="246"/>
      <c r="Z4774" s="246"/>
      <c r="AA4774" s="246"/>
      <c r="AB4774" s="246"/>
      <c r="AC4774" s="246"/>
      <c r="AD4774" s="246"/>
      <c r="AE4774" s="246"/>
      <c r="AF4774" s="246"/>
      <c r="AG4774" s="246"/>
      <c r="AH4774" s="246"/>
      <c r="AI4774" s="246"/>
      <c r="AJ4774" s="246"/>
      <c r="AK4774" s="246"/>
      <c r="AL4774" s="246"/>
    </row>
    <row r="4775" spans="3:38" s="47" customFormat="1" ht="38.25" customHeight="1" x14ac:dyDescent="0.25">
      <c r="C4775" s="243"/>
      <c r="H4775" s="243"/>
      <c r="L4775" s="282"/>
      <c r="M4775" s="243"/>
      <c r="O4775" s="243"/>
      <c r="P4775" s="246"/>
      <c r="Q4775" s="246"/>
      <c r="R4775" s="246"/>
      <c r="S4775" s="246"/>
      <c r="T4775" s="246"/>
      <c r="U4775" s="246"/>
      <c r="V4775" s="246"/>
      <c r="W4775" s="246"/>
      <c r="X4775" s="246"/>
      <c r="Y4775" s="246"/>
      <c r="Z4775" s="246"/>
      <c r="AA4775" s="246"/>
      <c r="AB4775" s="246"/>
      <c r="AC4775" s="246"/>
      <c r="AD4775" s="246"/>
      <c r="AE4775" s="246"/>
      <c r="AF4775" s="246"/>
      <c r="AG4775" s="246"/>
      <c r="AH4775" s="246"/>
      <c r="AI4775" s="246"/>
      <c r="AJ4775" s="246"/>
      <c r="AK4775" s="246"/>
      <c r="AL4775" s="246"/>
    </row>
    <row r="4776" spans="3:38" s="47" customFormat="1" ht="38.25" customHeight="1" x14ac:dyDescent="0.25">
      <c r="C4776" s="243"/>
      <c r="H4776" s="243"/>
      <c r="L4776" s="282"/>
      <c r="M4776" s="243"/>
      <c r="O4776" s="243"/>
      <c r="P4776" s="246"/>
      <c r="Q4776" s="246"/>
      <c r="R4776" s="246"/>
      <c r="S4776" s="246"/>
      <c r="T4776" s="246"/>
      <c r="U4776" s="246"/>
      <c r="V4776" s="246"/>
      <c r="W4776" s="246"/>
      <c r="X4776" s="246"/>
      <c r="Y4776" s="246"/>
      <c r="Z4776" s="246"/>
      <c r="AA4776" s="246"/>
      <c r="AB4776" s="246"/>
      <c r="AC4776" s="246"/>
      <c r="AD4776" s="246"/>
      <c r="AE4776" s="246"/>
      <c r="AF4776" s="246"/>
      <c r="AG4776" s="246"/>
      <c r="AH4776" s="246"/>
      <c r="AI4776" s="246"/>
      <c r="AJ4776" s="246"/>
      <c r="AK4776" s="246"/>
      <c r="AL4776" s="246"/>
    </row>
    <row r="4777" spans="3:38" s="47" customFormat="1" ht="38.25" customHeight="1" x14ac:dyDescent="0.25">
      <c r="C4777" s="243"/>
      <c r="H4777" s="243"/>
      <c r="L4777" s="282"/>
      <c r="M4777" s="243"/>
      <c r="O4777" s="243"/>
      <c r="P4777" s="246"/>
      <c r="Q4777" s="246"/>
      <c r="R4777" s="246"/>
      <c r="S4777" s="246"/>
      <c r="T4777" s="246"/>
      <c r="U4777" s="246"/>
      <c r="V4777" s="246"/>
      <c r="W4777" s="246"/>
      <c r="X4777" s="246"/>
      <c r="Y4777" s="246"/>
      <c r="Z4777" s="246"/>
      <c r="AA4777" s="246"/>
      <c r="AB4777" s="246"/>
      <c r="AC4777" s="246"/>
      <c r="AD4777" s="246"/>
      <c r="AE4777" s="246"/>
      <c r="AF4777" s="246"/>
      <c r="AG4777" s="246"/>
      <c r="AH4777" s="246"/>
      <c r="AI4777" s="246"/>
      <c r="AJ4777" s="246"/>
      <c r="AK4777" s="246"/>
      <c r="AL4777" s="246"/>
    </row>
    <row r="4778" spans="3:38" s="47" customFormat="1" ht="38.25" customHeight="1" x14ac:dyDescent="0.25">
      <c r="C4778" s="243"/>
      <c r="H4778" s="243"/>
      <c r="L4778" s="282"/>
      <c r="M4778" s="243"/>
      <c r="O4778" s="243"/>
      <c r="P4778" s="246"/>
      <c r="Q4778" s="246"/>
      <c r="R4778" s="246"/>
      <c r="S4778" s="246"/>
      <c r="T4778" s="246"/>
      <c r="U4778" s="246"/>
      <c r="V4778" s="246"/>
      <c r="W4778" s="246"/>
      <c r="X4778" s="246"/>
      <c r="Y4778" s="246"/>
      <c r="Z4778" s="246"/>
      <c r="AA4778" s="246"/>
      <c r="AB4778" s="246"/>
      <c r="AC4778" s="246"/>
      <c r="AD4778" s="246"/>
      <c r="AE4778" s="246"/>
      <c r="AF4778" s="246"/>
      <c r="AG4778" s="246"/>
      <c r="AH4778" s="246"/>
      <c r="AI4778" s="246"/>
      <c r="AJ4778" s="246"/>
      <c r="AK4778" s="246"/>
      <c r="AL4778" s="246"/>
    </row>
    <row r="4779" spans="3:38" s="47" customFormat="1" ht="38.25" customHeight="1" x14ac:dyDescent="0.25">
      <c r="C4779" s="243"/>
      <c r="H4779" s="243"/>
      <c r="L4779" s="282"/>
      <c r="M4779" s="243"/>
      <c r="O4779" s="243"/>
      <c r="P4779" s="246"/>
      <c r="Q4779" s="246"/>
      <c r="R4779" s="246"/>
      <c r="S4779" s="246"/>
      <c r="T4779" s="246"/>
      <c r="U4779" s="246"/>
      <c r="V4779" s="246"/>
      <c r="W4779" s="246"/>
      <c r="X4779" s="246"/>
      <c r="Y4779" s="246"/>
      <c r="Z4779" s="246"/>
      <c r="AA4779" s="246"/>
      <c r="AB4779" s="246"/>
      <c r="AC4779" s="246"/>
      <c r="AD4779" s="246"/>
      <c r="AE4779" s="246"/>
      <c r="AF4779" s="246"/>
      <c r="AG4779" s="246"/>
      <c r="AH4779" s="246"/>
      <c r="AI4779" s="246"/>
      <c r="AJ4779" s="246"/>
      <c r="AK4779" s="246"/>
      <c r="AL4779" s="246"/>
    </row>
    <row r="4780" spans="3:38" s="47" customFormat="1" ht="38.25" customHeight="1" x14ac:dyDescent="0.25">
      <c r="C4780" s="243"/>
      <c r="H4780" s="243"/>
      <c r="L4780" s="282"/>
      <c r="M4780" s="243"/>
      <c r="O4780" s="243"/>
      <c r="P4780" s="246"/>
      <c r="Q4780" s="246"/>
      <c r="R4780" s="246"/>
      <c r="S4780" s="246"/>
      <c r="T4780" s="246"/>
      <c r="U4780" s="246"/>
      <c r="V4780" s="246"/>
      <c r="W4780" s="246"/>
      <c r="X4780" s="246"/>
      <c r="Y4780" s="246"/>
      <c r="Z4780" s="246"/>
      <c r="AA4780" s="246"/>
      <c r="AB4780" s="246"/>
      <c r="AC4780" s="246"/>
      <c r="AD4780" s="246"/>
      <c r="AE4780" s="246"/>
      <c r="AF4780" s="246"/>
      <c r="AG4780" s="246"/>
      <c r="AH4780" s="246"/>
      <c r="AI4780" s="246"/>
      <c r="AJ4780" s="246"/>
      <c r="AK4780" s="246"/>
      <c r="AL4780" s="246"/>
    </row>
    <row r="4781" spans="3:38" s="47" customFormat="1" ht="38.25" customHeight="1" x14ac:dyDescent="0.25">
      <c r="C4781" s="243"/>
      <c r="H4781" s="243"/>
      <c r="L4781" s="282"/>
      <c r="M4781" s="243"/>
      <c r="O4781" s="243"/>
      <c r="P4781" s="246"/>
      <c r="Q4781" s="246"/>
      <c r="R4781" s="246"/>
      <c r="S4781" s="246"/>
      <c r="T4781" s="246"/>
      <c r="U4781" s="246"/>
      <c r="V4781" s="246"/>
      <c r="W4781" s="246"/>
      <c r="X4781" s="246"/>
      <c r="Y4781" s="246"/>
      <c r="Z4781" s="246"/>
      <c r="AA4781" s="246"/>
      <c r="AB4781" s="246"/>
      <c r="AC4781" s="246"/>
      <c r="AD4781" s="246"/>
      <c r="AE4781" s="246"/>
      <c r="AF4781" s="246"/>
      <c r="AG4781" s="246"/>
      <c r="AH4781" s="246"/>
      <c r="AI4781" s="246"/>
      <c r="AJ4781" s="246"/>
      <c r="AK4781" s="246"/>
      <c r="AL4781" s="246"/>
    </row>
    <row r="4782" spans="3:38" s="47" customFormat="1" ht="38.25" customHeight="1" x14ac:dyDescent="0.25">
      <c r="C4782" s="243"/>
      <c r="H4782" s="243"/>
      <c r="L4782" s="282"/>
      <c r="M4782" s="243"/>
      <c r="O4782" s="243"/>
      <c r="P4782" s="246"/>
      <c r="Q4782" s="246"/>
      <c r="R4782" s="246"/>
      <c r="S4782" s="246"/>
      <c r="T4782" s="246"/>
      <c r="U4782" s="246"/>
      <c r="V4782" s="246"/>
      <c r="W4782" s="246"/>
      <c r="X4782" s="246"/>
      <c r="Y4782" s="246"/>
      <c r="Z4782" s="246"/>
      <c r="AA4782" s="246"/>
      <c r="AB4782" s="246"/>
      <c r="AC4782" s="246"/>
      <c r="AD4782" s="246"/>
      <c r="AE4782" s="246"/>
      <c r="AF4782" s="246"/>
      <c r="AG4782" s="246"/>
      <c r="AH4782" s="246"/>
      <c r="AI4782" s="246"/>
      <c r="AJ4782" s="246"/>
      <c r="AK4782" s="246"/>
      <c r="AL4782" s="246"/>
    </row>
    <row r="4783" spans="3:38" s="47" customFormat="1" ht="38.25" customHeight="1" x14ac:dyDescent="0.25">
      <c r="C4783" s="243"/>
      <c r="H4783" s="243"/>
      <c r="L4783" s="282"/>
      <c r="M4783" s="243"/>
      <c r="O4783" s="243"/>
      <c r="P4783" s="246"/>
      <c r="Q4783" s="246"/>
      <c r="R4783" s="246"/>
      <c r="S4783" s="246"/>
      <c r="T4783" s="246"/>
      <c r="U4783" s="246"/>
      <c r="V4783" s="246"/>
      <c r="W4783" s="246"/>
      <c r="X4783" s="246"/>
      <c r="Y4783" s="246"/>
      <c r="Z4783" s="246"/>
      <c r="AA4783" s="246"/>
      <c r="AB4783" s="246"/>
      <c r="AC4783" s="246"/>
      <c r="AD4783" s="246"/>
      <c r="AE4783" s="246"/>
      <c r="AF4783" s="246"/>
      <c r="AG4783" s="246"/>
      <c r="AH4783" s="246"/>
      <c r="AI4783" s="246"/>
      <c r="AJ4783" s="246"/>
      <c r="AK4783" s="246"/>
      <c r="AL4783" s="246"/>
    </row>
    <row r="4784" spans="3:38" s="47" customFormat="1" ht="38.25" customHeight="1" x14ac:dyDescent="0.25">
      <c r="C4784" s="243"/>
      <c r="H4784" s="243"/>
      <c r="L4784" s="282"/>
      <c r="M4784" s="243"/>
      <c r="O4784" s="243"/>
      <c r="P4784" s="246"/>
      <c r="Q4784" s="246"/>
      <c r="R4784" s="246"/>
      <c r="S4784" s="246"/>
      <c r="T4784" s="246"/>
      <c r="U4784" s="246"/>
      <c r="V4784" s="246"/>
      <c r="W4784" s="246"/>
      <c r="X4784" s="246"/>
      <c r="Y4784" s="246"/>
      <c r="Z4784" s="246"/>
      <c r="AA4784" s="246"/>
      <c r="AB4784" s="246"/>
      <c r="AC4784" s="246"/>
      <c r="AD4784" s="246"/>
      <c r="AE4784" s="246"/>
      <c r="AF4784" s="246"/>
      <c r="AG4784" s="246"/>
      <c r="AH4784" s="246"/>
      <c r="AI4784" s="246"/>
      <c r="AJ4784" s="246"/>
      <c r="AK4784" s="246"/>
      <c r="AL4784" s="246"/>
    </row>
    <row r="4785" spans="3:38" s="47" customFormat="1" ht="38.25" customHeight="1" x14ac:dyDescent="0.25">
      <c r="C4785" s="243"/>
      <c r="H4785" s="243"/>
      <c r="L4785" s="282"/>
      <c r="M4785" s="243"/>
      <c r="O4785" s="243"/>
      <c r="P4785" s="246"/>
      <c r="Q4785" s="246"/>
      <c r="R4785" s="246"/>
      <c r="S4785" s="246"/>
      <c r="T4785" s="246"/>
      <c r="U4785" s="246"/>
      <c r="V4785" s="246"/>
      <c r="W4785" s="246"/>
      <c r="X4785" s="246"/>
      <c r="Y4785" s="246"/>
      <c r="Z4785" s="246"/>
      <c r="AA4785" s="246"/>
      <c r="AB4785" s="246"/>
      <c r="AC4785" s="246"/>
      <c r="AD4785" s="246"/>
      <c r="AE4785" s="246"/>
      <c r="AF4785" s="246"/>
      <c r="AG4785" s="246"/>
      <c r="AH4785" s="246"/>
      <c r="AI4785" s="246"/>
      <c r="AJ4785" s="246"/>
      <c r="AK4785" s="246"/>
      <c r="AL4785" s="246"/>
    </row>
    <row r="4786" spans="3:38" s="47" customFormat="1" ht="38.25" customHeight="1" x14ac:dyDescent="0.25">
      <c r="C4786" s="243"/>
      <c r="H4786" s="243"/>
      <c r="L4786" s="282"/>
      <c r="M4786" s="243"/>
      <c r="O4786" s="243"/>
      <c r="P4786" s="246"/>
      <c r="Q4786" s="246"/>
      <c r="R4786" s="246"/>
      <c r="S4786" s="246"/>
      <c r="T4786" s="246"/>
      <c r="U4786" s="246"/>
      <c r="V4786" s="246"/>
      <c r="W4786" s="246"/>
      <c r="X4786" s="246"/>
      <c r="Y4786" s="246"/>
      <c r="Z4786" s="246"/>
      <c r="AA4786" s="246"/>
      <c r="AB4786" s="246"/>
      <c r="AC4786" s="246"/>
      <c r="AD4786" s="246"/>
      <c r="AE4786" s="246"/>
      <c r="AF4786" s="246"/>
      <c r="AG4786" s="246"/>
      <c r="AH4786" s="246"/>
      <c r="AI4786" s="246"/>
      <c r="AJ4786" s="246"/>
      <c r="AK4786" s="246"/>
      <c r="AL4786" s="246"/>
    </row>
    <row r="4787" spans="3:38" s="47" customFormat="1" ht="38.25" customHeight="1" x14ac:dyDescent="0.25">
      <c r="C4787" s="243"/>
      <c r="H4787" s="243"/>
      <c r="L4787" s="282"/>
      <c r="M4787" s="243"/>
      <c r="O4787" s="243"/>
      <c r="P4787" s="246"/>
      <c r="Q4787" s="246"/>
      <c r="R4787" s="246"/>
      <c r="S4787" s="246"/>
      <c r="T4787" s="246"/>
      <c r="U4787" s="246"/>
      <c r="V4787" s="246"/>
      <c r="W4787" s="246"/>
      <c r="X4787" s="246"/>
      <c r="Y4787" s="246"/>
      <c r="Z4787" s="246"/>
      <c r="AA4787" s="246"/>
      <c r="AB4787" s="246"/>
      <c r="AC4787" s="246"/>
      <c r="AD4787" s="246"/>
      <c r="AE4787" s="246"/>
      <c r="AF4787" s="246"/>
      <c r="AG4787" s="246"/>
      <c r="AH4787" s="246"/>
      <c r="AI4787" s="246"/>
      <c r="AJ4787" s="246"/>
      <c r="AK4787" s="246"/>
      <c r="AL4787" s="246"/>
    </row>
    <row r="4788" spans="3:38" s="47" customFormat="1" ht="38.25" customHeight="1" x14ac:dyDescent="0.25">
      <c r="C4788" s="243"/>
      <c r="H4788" s="243"/>
      <c r="L4788" s="282"/>
      <c r="M4788" s="243"/>
      <c r="O4788" s="243"/>
      <c r="P4788" s="246"/>
      <c r="Q4788" s="246"/>
      <c r="R4788" s="246"/>
      <c r="S4788" s="246"/>
      <c r="T4788" s="246"/>
      <c r="U4788" s="246"/>
      <c r="V4788" s="246"/>
      <c r="W4788" s="246"/>
      <c r="X4788" s="246"/>
      <c r="Y4788" s="246"/>
      <c r="Z4788" s="246"/>
      <c r="AA4788" s="246"/>
      <c r="AB4788" s="246"/>
      <c r="AC4788" s="246"/>
      <c r="AD4788" s="246"/>
      <c r="AE4788" s="246"/>
      <c r="AF4788" s="246"/>
      <c r="AG4788" s="246"/>
      <c r="AH4788" s="246"/>
      <c r="AI4788" s="246"/>
      <c r="AJ4788" s="246"/>
      <c r="AK4788" s="246"/>
      <c r="AL4788" s="246"/>
    </row>
    <row r="4789" spans="3:38" s="47" customFormat="1" ht="38.25" customHeight="1" x14ac:dyDescent="0.25">
      <c r="C4789" s="243"/>
      <c r="H4789" s="243"/>
      <c r="L4789" s="282"/>
      <c r="M4789" s="243"/>
      <c r="O4789" s="243"/>
      <c r="P4789" s="246"/>
      <c r="Q4789" s="246"/>
      <c r="R4789" s="246"/>
      <c r="S4789" s="246"/>
      <c r="T4789" s="246"/>
      <c r="U4789" s="246"/>
      <c r="V4789" s="246"/>
      <c r="W4789" s="246"/>
      <c r="X4789" s="246"/>
      <c r="Y4789" s="246"/>
      <c r="Z4789" s="246"/>
      <c r="AA4789" s="246"/>
      <c r="AB4789" s="246"/>
      <c r="AC4789" s="246"/>
      <c r="AD4789" s="246"/>
      <c r="AE4789" s="246"/>
      <c r="AF4789" s="246"/>
      <c r="AG4789" s="246"/>
      <c r="AH4789" s="246"/>
      <c r="AI4789" s="246"/>
      <c r="AJ4789" s="246"/>
      <c r="AK4789" s="246"/>
      <c r="AL4789" s="246"/>
    </row>
    <row r="4790" spans="3:38" s="47" customFormat="1" ht="38.25" customHeight="1" x14ac:dyDescent="0.25">
      <c r="C4790" s="243"/>
      <c r="H4790" s="243"/>
      <c r="L4790" s="282"/>
      <c r="M4790" s="243"/>
      <c r="O4790" s="243"/>
      <c r="P4790" s="246"/>
      <c r="Q4790" s="246"/>
      <c r="R4790" s="246"/>
      <c r="S4790" s="246"/>
      <c r="T4790" s="246"/>
      <c r="U4790" s="246"/>
      <c r="V4790" s="246"/>
      <c r="W4790" s="246"/>
      <c r="X4790" s="246"/>
      <c r="Y4790" s="246"/>
      <c r="Z4790" s="246"/>
      <c r="AA4790" s="246"/>
      <c r="AB4790" s="246"/>
      <c r="AC4790" s="246"/>
      <c r="AD4790" s="246"/>
      <c r="AE4790" s="246"/>
      <c r="AF4790" s="246"/>
      <c r="AG4790" s="246"/>
      <c r="AH4790" s="246"/>
      <c r="AI4790" s="246"/>
      <c r="AJ4790" s="246"/>
      <c r="AK4790" s="246"/>
      <c r="AL4790" s="246"/>
    </row>
    <row r="4791" spans="3:38" s="47" customFormat="1" ht="38.25" customHeight="1" x14ac:dyDescent="0.25">
      <c r="C4791" s="243"/>
      <c r="H4791" s="243"/>
      <c r="L4791" s="282"/>
      <c r="M4791" s="243"/>
      <c r="O4791" s="243"/>
      <c r="P4791" s="246"/>
      <c r="Q4791" s="246"/>
      <c r="R4791" s="246"/>
      <c r="S4791" s="246"/>
      <c r="T4791" s="246"/>
      <c r="U4791" s="246"/>
      <c r="V4791" s="246"/>
      <c r="W4791" s="246"/>
      <c r="X4791" s="246"/>
      <c r="Y4791" s="246"/>
      <c r="Z4791" s="246"/>
      <c r="AA4791" s="246"/>
      <c r="AB4791" s="246"/>
      <c r="AC4791" s="246"/>
      <c r="AD4791" s="246"/>
      <c r="AE4791" s="246"/>
      <c r="AF4791" s="246"/>
      <c r="AG4791" s="246"/>
      <c r="AH4791" s="246"/>
      <c r="AI4791" s="246"/>
      <c r="AJ4791" s="246"/>
      <c r="AK4791" s="246"/>
      <c r="AL4791" s="246"/>
    </row>
    <row r="4792" spans="3:38" s="47" customFormat="1" ht="38.25" customHeight="1" x14ac:dyDescent="0.25">
      <c r="C4792" s="243"/>
      <c r="H4792" s="243"/>
      <c r="L4792" s="282"/>
      <c r="M4792" s="243"/>
      <c r="O4792" s="243"/>
      <c r="P4792" s="246"/>
      <c r="Q4792" s="246"/>
      <c r="R4792" s="246"/>
      <c r="S4792" s="246"/>
      <c r="T4792" s="246"/>
      <c r="U4792" s="246"/>
      <c r="V4792" s="246"/>
      <c r="W4792" s="246"/>
      <c r="X4792" s="246"/>
      <c r="Y4792" s="246"/>
      <c r="Z4792" s="246"/>
      <c r="AA4792" s="246"/>
      <c r="AB4792" s="246"/>
      <c r="AC4792" s="246"/>
      <c r="AD4792" s="246"/>
      <c r="AE4792" s="246"/>
      <c r="AF4792" s="246"/>
      <c r="AG4792" s="246"/>
      <c r="AH4792" s="246"/>
      <c r="AI4792" s="246"/>
      <c r="AJ4792" s="246"/>
      <c r="AK4792" s="246"/>
      <c r="AL4792" s="246"/>
    </row>
    <row r="4793" spans="3:38" s="47" customFormat="1" ht="38.25" customHeight="1" x14ac:dyDescent="0.25">
      <c r="C4793" s="243"/>
      <c r="H4793" s="243"/>
      <c r="L4793" s="282"/>
      <c r="M4793" s="243"/>
      <c r="O4793" s="243"/>
      <c r="P4793" s="246"/>
      <c r="Q4793" s="246"/>
      <c r="R4793" s="246"/>
      <c r="S4793" s="246"/>
      <c r="T4793" s="246"/>
      <c r="U4793" s="246"/>
      <c r="V4793" s="246"/>
      <c r="W4793" s="246"/>
      <c r="X4793" s="246"/>
      <c r="Y4793" s="246"/>
      <c r="Z4793" s="246"/>
      <c r="AA4793" s="246"/>
      <c r="AB4793" s="246"/>
      <c r="AC4793" s="246"/>
      <c r="AD4793" s="246"/>
      <c r="AE4793" s="246"/>
      <c r="AF4793" s="246"/>
      <c r="AG4793" s="246"/>
      <c r="AH4793" s="246"/>
      <c r="AI4793" s="246"/>
      <c r="AJ4793" s="246"/>
      <c r="AK4793" s="246"/>
      <c r="AL4793" s="246"/>
    </row>
    <row r="4794" spans="3:38" s="47" customFormat="1" ht="38.25" customHeight="1" x14ac:dyDescent="0.25">
      <c r="C4794" s="243"/>
      <c r="H4794" s="243"/>
      <c r="L4794" s="282"/>
      <c r="M4794" s="243"/>
      <c r="O4794" s="243"/>
      <c r="P4794" s="246"/>
      <c r="Q4794" s="246"/>
      <c r="R4794" s="246"/>
      <c r="S4794" s="246"/>
      <c r="T4794" s="246"/>
      <c r="U4794" s="246"/>
      <c r="V4794" s="246"/>
      <c r="W4794" s="246"/>
      <c r="X4794" s="246"/>
      <c r="Y4794" s="246"/>
      <c r="Z4794" s="246"/>
      <c r="AA4794" s="246"/>
      <c r="AB4794" s="246"/>
      <c r="AC4794" s="246"/>
      <c r="AD4794" s="246"/>
      <c r="AE4794" s="246"/>
      <c r="AF4794" s="246"/>
      <c r="AG4794" s="246"/>
      <c r="AH4794" s="246"/>
      <c r="AI4794" s="246"/>
      <c r="AJ4794" s="246"/>
      <c r="AK4794" s="246"/>
      <c r="AL4794" s="246"/>
    </row>
    <row r="4795" spans="3:38" s="47" customFormat="1" ht="38.25" customHeight="1" x14ac:dyDescent="0.25">
      <c r="C4795" s="243"/>
      <c r="H4795" s="243"/>
      <c r="L4795" s="282"/>
      <c r="M4795" s="243"/>
      <c r="O4795" s="243"/>
      <c r="P4795" s="246"/>
      <c r="Q4795" s="246"/>
      <c r="R4795" s="246"/>
      <c r="S4795" s="246"/>
      <c r="T4795" s="246"/>
      <c r="U4795" s="246"/>
      <c r="V4795" s="246"/>
      <c r="W4795" s="246"/>
      <c r="X4795" s="246"/>
      <c r="Y4795" s="246"/>
      <c r="Z4795" s="246"/>
      <c r="AA4795" s="246"/>
      <c r="AB4795" s="246"/>
      <c r="AC4795" s="246"/>
      <c r="AD4795" s="246"/>
      <c r="AE4795" s="246"/>
      <c r="AF4795" s="246"/>
      <c r="AG4795" s="246"/>
      <c r="AH4795" s="246"/>
      <c r="AI4795" s="246"/>
      <c r="AJ4795" s="246"/>
      <c r="AK4795" s="246"/>
      <c r="AL4795" s="246"/>
    </row>
    <row r="4796" spans="3:38" s="47" customFormat="1" ht="38.25" customHeight="1" x14ac:dyDescent="0.25">
      <c r="C4796" s="243"/>
      <c r="H4796" s="243"/>
      <c r="L4796" s="282"/>
      <c r="M4796" s="243"/>
      <c r="O4796" s="243"/>
      <c r="P4796" s="246"/>
      <c r="Q4796" s="246"/>
      <c r="R4796" s="246"/>
      <c r="S4796" s="246"/>
      <c r="T4796" s="246"/>
      <c r="U4796" s="246"/>
      <c r="V4796" s="246"/>
      <c r="W4796" s="246"/>
      <c r="X4796" s="246"/>
      <c r="Y4796" s="246"/>
      <c r="Z4796" s="246"/>
      <c r="AA4796" s="246"/>
      <c r="AB4796" s="246"/>
      <c r="AC4796" s="246"/>
      <c r="AD4796" s="246"/>
      <c r="AE4796" s="246"/>
      <c r="AF4796" s="246"/>
      <c r="AG4796" s="246"/>
      <c r="AH4796" s="246"/>
      <c r="AI4796" s="246"/>
      <c r="AJ4796" s="246"/>
      <c r="AK4796" s="246"/>
      <c r="AL4796" s="246"/>
    </row>
    <row r="4797" spans="3:38" s="47" customFormat="1" ht="38.25" customHeight="1" x14ac:dyDescent="0.25">
      <c r="C4797" s="243"/>
      <c r="H4797" s="243"/>
      <c r="L4797" s="282"/>
      <c r="M4797" s="243"/>
      <c r="O4797" s="243"/>
      <c r="P4797" s="246"/>
      <c r="Q4797" s="246"/>
      <c r="R4797" s="246"/>
      <c r="S4797" s="246"/>
      <c r="T4797" s="246"/>
      <c r="U4797" s="246"/>
      <c r="V4797" s="246"/>
      <c r="W4797" s="246"/>
      <c r="X4797" s="246"/>
      <c r="Y4797" s="246"/>
      <c r="Z4797" s="246"/>
      <c r="AA4797" s="246"/>
      <c r="AB4797" s="246"/>
      <c r="AC4797" s="246"/>
      <c r="AD4797" s="246"/>
      <c r="AE4797" s="246"/>
      <c r="AF4797" s="246"/>
      <c r="AG4797" s="246"/>
      <c r="AH4797" s="246"/>
      <c r="AI4797" s="246"/>
      <c r="AJ4797" s="246"/>
      <c r="AK4797" s="246"/>
      <c r="AL4797" s="246"/>
    </row>
    <row r="4798" spans="3:38" s="47" customFormat="1" ht="38.25" customHeight="1" x14ac:dyDescent="0.25">
      <c r="C4798" s="243"/>
      <c r="H4798" s="243"/>
      <c r="L4798" s="282"/>
      <c r="M4798" s="243"/>
      <c r="O4798" s="243"/>
      <c r="P4798" s="246"/>
      <c r="Q4798" s="246"/>
      <c r="R4798" s="246"/>
      <c r="S4798" s="246"/>
      <c r="T4798" s="246"/>
      <c r="U4798" s="246"/>
      <c r="V4798" s="246"/>
      <c r="W4798" s="246"/>
      <c r="X4798" s="246"/>
      <c r="Y4798" s="246"/>
      <c r="Z4798" s="246"/>
      <c r="AA4798" s="246"/>
      <c r="AB4798" s="246"/>
      <c r="AC4798" s="246"/>
      <c r="AD4798" s="246"/>
      <c r="AE4798" s="246"/>
      <c r="AF4798" s="246"/>
      <c r="AG4798" s="246"/>
      <c r="AH4798" s="246"/>
      <c r="AI4798" s="246"/>
      <c r="AJ4798" s="246"/>
      <c r="AK4798" s="246"/>
      <c r="AL4798" s="246"/>
    </row>
    <row r="4799" spans="3:38" s="47" customFormat="1" ht="38.25" customHeight="1" x14ac:dyDescent="0.25">
      <c r="C4799" s="243"/>
      <c r="H4799" s="243"/>
      <c r="L4799" s="282"/>
      <c r="M4799" s="243"/>
      <c r="O4799" s="243"/>
      <c r="P4799" s="246"/>
      <c r="Q4799" s="246"/>
      <c r="R4799" s="246"/>
      <c r="S4799" s="246"/>
      <c r="T4799" s="246"/>
      <c r="U4799" s="246"/>
      <c r="V4799" s="246"/>
      <c r="W4799" s="246"/>
      <c r="X4799" s="246"/>
      <c r="Y4799" s="246"/>
      <c r="Z4799" s="246"/>
      <c r="AA4799" s="246"/>
      <c r="AB4799" s="246"/>
      <c r="AC4799" s="246"/>
      <c r="AD4799" s="246"/>
      <c r="AE4799" s="246"/>
      <c r="AF4799" s="246"/>
      <c r="AG4799" s="246"/>
      <c r="AH4799" s="246"/>
      <c r="AI4799" s="246"/>
      <c r="AJ4799" s="246"/>
      <c r="AK4799" s="246"/>
      <c r="AL4799" s="246"/>
    </row>
    <row r="4800" spans="3:38" s="47" customFormat="1" ht="38.25" customHeight="1" x14ac:dyDescent="0.25">
      <c r="C4800" s="243"/>
      <c r="H4800" s="243"/>
      <c r="L4800" s="282"/>
      <c r="M4800" s="243"/>
      <c r="O4800" s="243"/>
      <c r="P4800" s="246"/>
      <c r="Q4800" s="246"/>
      <c r="R4800" s="246"/>
      <c r="S4800" s="246"/>
      <c r="T4800" s="246"/>
      <c r="U4800" s="246"/>
      <c r="V4800" s="246"/>
      <c r="W4800" s="246"/>
      <c r="X4800" s="246"/>
      <c r="Y4800" s="246"/>
      <c r="Z4800" s="246"/>
      <c r="AA4800" s="246"/>
      <c r="AB4800" s="246"/>
      <c r="AC4800" s="246"/>
      <c r="AD4800" s="246"/>
      <c r="AE4800" s="246"/>
      <c r="AF4800" s="246"/>
      <c r="AG4800" s="246"/>
      <c r="AH4800" s="246"/>
      <c r="AI4800" s="246"/>
      <c r="AJ4800" s="246"/>
      <c r="AK4800" s="246"/>
      <c r="AL4800" s="246"/>
    </row>
    <row r="4801" spans="3:38" s="47" customFormat="1" ht="38.25" customHeight="1" x14ac:dyDescent="0.25">
      <c r="C4801" s="243"/>
      <c r="H4801" s="243"/>
      <c r="L4801" s="282"/>
      <c r="M4801" s="243"/>
      <c r="O4801" s="243"/>
      <c r="P4801" s="246"/>
      <c r="Q4801" s="246"/>
      <c r="R4801" s="246"/>
      <c r="S4801" s="246"/>
      <c r="T4801" s="246"/>
      <c r="U4801" s="246"/>
      <c r="V4801" s="246"/>
      <c r="W4801" s="246"/>
      <c r="X4801" s="246"/>
      <c r="Y4801" s="246"/>
      <c r="Z4801" s="246"/>
      <c r="AA4801" s="246"/>
      <c r="AB4801" s="246"/>
      <c r="AC4801" s="246"/>
      <c r="AD4801" s="246"/>
      <c r="AE4801" s="246"/>
      <c r="AF4801" s="246"/>
      <c r="AG4801" s="246"/>
      <c r="AH4801" s="246"/>
      <c r="AI4801" s="246"/>
      <c r="AJ4801" s="246"/>
      <c r="AK4801" s="246"/>
      <c r="AL4801" s="246"/>
    </row>
    <row r="4802" spans="3:38" s="47" customFormat="1" ht="38.25" customHeight="1" x14ac:dyDescent="0.25">
      <c r="C4802" s="243"/>
      <c r="H4802" s="243"/>
      <c r="L4802" s="282"/>
      <c r="M4802" s="243"/>
      <c r="O4802" s="243"/>
      <c r="P4802" s="246"/>
      <c r="Q4802" s="246"/>
      <c r="R4802" s="246"/>
      <c r="S4802" s="246"/>
      <c r="T4802" s="246"/>
      <c r="U4802" s="246"/>
      <c r="V4802" s="246"/>
      <c r="W4802" s="246"/>
      <c r="X4802" s="246"/>
      <c r="Y4802" s="246"/>
      <c r="Z4802" s="246"/>
      <c r="AA4802" s="246"/>
      <c r="AB4802" s="246"/>
      <c r="AC4802" s="246"/>
      <c r="AD4802" s="246"/>
      <c r="AE4802" s="246"/>
      <c r="AF4802" s="246"/>
      <c r="AG4802" s="246"/>
      <c r="AH4802" s="246"/>
      <c r="AI4802" s="246"/>
      <c r="AJ4802" s="246"/>
      <c r="AK4802" s="246"/>
      <c r="AL4802" s="246"/>
    </row>
    <row r="4803" spans="3:38" s="47" customFormat="1" ht="38.25" customHeight="1" x14ac:dyDescent="0.25">
      <c r="C4803" s="243"/>
      <c r="H4803" s="243"/>
      <c r="L4803" s="282"/>
      <c r="M4803" s="243"/>
      <c r="O4803" s="243"/>
      <c r="P4803" s="246"/>
      <c r="Q4803" s="246"/>
      <c r="R4803" s="246"/>
      <c r="S4803" s="246"/>
      <c r="T4803" s="246"/>
      <c r="U4803" s="246"/>
      <c r="V4803" s="246"/>
      <c r="W4803" s="246"/>
      <c r="X4803" s="246"/>
      <c r="Y4803" s="246"/>
      <c r="Z4803" s="246"/>
      <c r="AA4803" s="246"/>
      <c r="AB4803" s="246"/>
      <c r="AC4803" s="246"/>
      <c r="AD4803" s="246"/>
      <c r="AE4803" s="246"/>
      <c r="AF4803" s="246"/>
      <c r="AG4803" s="246"/>
      <c r="AH4803" s="246"/>
      <c r="AI4803" s="246"/>
      <c r="AJ4803" s="246"/>
      <c r="AK4803" s="246"/>
      <c r="AL4803" s="246"/>
    </row>
    <row r="4804" spans="3:38" s="47" customFormat="1" ht="38.25" customHeight="1" x14ac:dyDescent="0.25">
      <c r="C4804" s="243"/>
      <c r="H4804" s="243"/>
      <c r="L4804" s="282"/>
      <c r="M4804" s="243"/>
      <c r="O4804" s="243"/>
      <c r="P4804" s="246"/>
      <c r="Q4804" s="246"/>
      <c r="R4804" s="246"/>
      <c r="S4804" s="246"/>
      <c r="T4804" s="246"/>
      <c r="U4804" s="246"/>
      <c r="V4804" s="246"/>
      <c r="W4804" s="246"/>
      <c r="X4804" s="246"/>
      <c r="Y4804" s="246"/>
      <c r="Z4804" s="246"/>
      <c r="AA4804" s="246"/>
      <c r="AB4804" s="246"/>
      <c r="AC4804" s="246"/>
      <c r="AD4804" s="246"/>
      <c r="AE4804" s="246"/>
      <c r="AF4804" s="246"/>
      <c r="AG4804" s="246"/>
      <c r="AH4804" s="246"/>
      <c r="AI4804" s="246"/>
      <c r="AJ4804" s="246"/>
      <c r="AK4804" s="246"/>
      <c r="AL4804" s="246"/>
    </row>
    <row r="4805" spans="3:38" s="47" customFormat="1" ht="38.25" customHeight="1" x14ac:dyDescent="0.25">
      <c r="C4805" s="243"/>
      <c r="H4805" s="243"/>
      <c r="L4805" s="282"/>
      <c r="M4805" s="243"/>
      <c r="O4805" s="243"/>
      <c r="P4805" s="246"/>
      <c r="Q4805" s="246"/>
      <c r="R4805" s="246"/>
      <c r="S4805" s="246"/>
      <c r="T4805" s="246"/>
      <c r="U4805" s="246"/>
      <c r="V4805" s="246"/>
      <c r="W4805" s="246"/>
      <c r="X4805" s="246"/>
      <c r="Y4805" s="246"/>
      <c r="Z4805" s="246"/>
      <c r="AA4805" s="246"/>
      <c r="AB4805" s="246"/>
      <c r="AC4805" s="246"/>
      <c r="AD4805" s="246"/>
      <c r="AE4805" s="246"/>
      <c r="AF4805" s="246"/>
      <c r="AG4805" s="246"/>
      <c r="AH4805" s="246"/>
      <c r="AI4805" s="246"/>
      <c r="AJ4805" s="246"/>
      <c r="AK4805" s="246"/>
      <c r="AL4805" s="246"/>
    </row>
    <row r="4806" spans="3:38" s="47" customFormat="1" ht="38.25" customHeight="1" x14ac:dyDescent="0.25">
      <c r="C4806" s="243"/>
      <c r="H4806" s="243"/>
      <c r="L4806" s="282"/>
      <c r="M4806" s="243"/>
      <c r="O4806" s="243"/>
      <c r="P4806" s="246"/>
      <c r="Q4806" s="246"/>
      <c r="R4806" s="246"/>
      <c r="S4806" s="246"/>
      <c r="T4806" s="246"/>
      <c r="U4806" s="246"/>
      <c r="V4806" s="246"/>
      <c r="W4806" s="246"/>
      <c r="X4806" s="246"/>
      <c r="Y4806" s="246"/>
      <c r="Z4806" s="246"/>
      <c r="AA4806" s="246"/>
      <c r="AB4806" s="246"/>
      <c r="AC4806" s="246"/>
      <c r="AD4806" s="246"/>
      <c r="AE4806" s="246"/>
      <c r="AF4806" s="246"/>
      <c r="AG4806" s="246"/>
      <c r="AH4806" s="246"/>
      <c r="AI4806" s="246"/>
      <c r="AJ4806" s="246"/>
      <c r="AK4806" s="246"/>
      <c r="AL4806" s="246"/>
    </row>
    <row r="4807" spans="3:38" s="47" customFormat="1" ht="38.25" customHeight="1" x14ac:dyDescent="0.25">
      <c r="C4807" s="243"/>
      <c r="H4807" s="243"/>
      <c r="L4807" s="282"/>
      <c r="M4807" s="243"/>
      <c r="O4807" s="243"/>
      <c r="P4807" s="246"/>
      <c r="Q4807" s="246"/>
      <c r="R4807" s="246"/>
      <c r="S4807" s="246"/>
      <c r="T4807" s="246"/>
      <c r="U4807" s="246"/>
      <c r="V4807" s="246"/>
      <c r="W4807" s="246"/>
      <c r="X4807" s="246"/>
      <c r="Y4807" s="246"/>
      <c r="Z4807" s="246"/>
      <c r="AA4807" s="246"/>
      <c r="AB4807" s="246"/>
      <c r="AC4807" s="246"/>
      <c r="AD4807" s="246"/>
      <c r="AE4807" s="246"/>
      <c r="AF4807" s="246"/>
      <c r="AG4807" s="246"/>
      <c r="AH4807" s="246"/>
      <c r="AI4807" s="246"/>
      <c r="AJ4807" s="246"/>
      <c r="AK4807" s="246"/>
      <c r="AL4807" s="246"/>
    </row>
    <row r="4808" spans="3:38" s="47" customFormat="1" ht="38.25" customHeight="1" x14ac:dyDescent="0.25">
      <c r="C4808" s="243"/>
      <c r="H4808" s="243"/>
      <c r="L4808" s="282"/>
      <c r="M4808" s="243"/>
      <c r="O4808" s="243"/>
      <c r="P4808" s="246"/>
      <c r="Q4808" s="246"/>
      <c r="R4808" s="246"/>
      <c r="S4808" s="246"/>
      <c r="T4808" s="246"/>
      <c r="U4808" s="246"/>
      <c r="V4808" s="246"/>
      <c r="W4808" s="246"/>
      <c r="X4808" s="246"/>
      <c r="Y4808" s="246"/>
      <c r="Z4808" s="246"/>
      <c r="AA4808" s="246"/>
      <c r="AB4808" s="246"/>
      <c r="AC4808" s="246"/>
      <c r="AD4808" s="246"/>
      <c r="AE4808" s="246"/>
      <c r="AF4808" s="246"/>
      <c r="AG4808" s="246"/>
      <c r="AH4808" s="246"/>
      <c r="AI4808" s="246"/>
      <c r="AJ4808" s="246"/>
      <c r="AK4808" s="246"/>
      <c r="AL4808" s="246"/>
    </row>
    <row r="4809" spans="3:38" s="47" customFormat="1" ht="38.25" customHeight="1" x14ac:dyDescent="0.25">
      <c r="C4809" s="243"/>
      <c r="H4809" s="243"/>
      <c r="L4809" s="282"/>
      <c r="M4809" s="243"/>
      <c r="O4809" s="243"/>
      <c r="P4809" s="246"/>
      <c r="Q4809" s="246"/>
      <c r="R4809" s="246"/>
      <c r="S4809" s="246"/>
      <c r="T4809" s="246"/>
      <c r="U4809" s="246"/>
      <c r="V4809" s="246"/>
      <c r="W4809" s="246"/>
      <c r="X4809" s="246"/>
      <c r="Y4809" s="246"/>
      <c r="Z4809" s="246"/>
      <c r="AA4809" s="246"/>
      <c r="AB4809" s="246"/>
      <c r="AC4809" s="246"/>
      <c r="AD4809" s="246"/>
      <c r="AE4809" s="246"/>
      <c r="AF4809" s="246"/>
      <c r="AG4809" s="246"/>
      <c r="AH4809" s="246"/>
      <c r="AI4809" s="246"/>
      <c r="AJ4809" s="246"/>
      <c r="AK4809" s="246"/>
      <c r="AL4809" s="246"/>
    </row>
    <row r="4810" spans="3:38" s="47" customFormat="1" ht="38.25" customHeight="1" x14ac:dyDescent="0.25">
      <c r="C4810" s="243"/>
      <c r="H4810" s="243"/>
      <c r="L4810" s="282"/>
      <c r="M4810" s="243"/>
      <c r="O4810" s="243"/>
      <c r="P4810" s="246"/>
      <c r="Q4810" s="246"/>
      <c r="R4810" s="246"/>
      <c r="S4810" s="246"/>
      <c r="T4810" s="246"/>
      <c r="U4810" s="246"/>
      <c r="V4810" s="246"/>
      <c r="W4810" s="246"/>
      <c r="X4810" s="246"/>
      <c r="Y4810" s="246"/>
      <c r="Z4810" s="246"/>
      <c r="AA4810" s="246"/>
      <c r="AB4810" s="246"/>
      <c r="AC4810" s="246"/>
      <c r="AD4810" s="246"/>
      <c r="AE4810" s="246"/>
      <c r="AF4810" s="246"/>
      <c r="AG4810" s="246"/>
      <c r="AH4810" s="246"/>
      <c r="AI4810" s="246"/>
      <c r="AJ4810" s="246"/>
      <c r="AK4810" s="246"/>
      <c r="AL4810" s="246"/>
    </row>
    <row r="4811" spans="3:38" s="47" customFormat="1" ht="38.25" customHeight="1" x14ac:dyDescent="0.25">
      <c r="C4811" s="243"/>
      <c r="H4811" s="243"/>
      <c r="L4811" s="282"/>
      <c r="M4811" s="243"/>
      <c r="O4811" s="243"/>
      <c r="P4811" s="246"/>
      <c r="Q4811" s="246"/>
      <c r="R4811" s="246"/>
      <c r="S4811" s="246"/>
      <c r="T4811" s="246"/>
      <c r="U4811" s="246"/>
      <c r="V4811" s="246"/>
      <c r="W4811" s="246"/>
      <c r="X4811" s="246"/>
      <c r="Y4811" s="246"/>
      <c r="Z4811" s="246"/>
      <c r="AA4811" s="246"/>
      <c r="AB4811" s="246"/>
      <c r="AC4811" s="246"/>
      <c r="AD4811" s="246"/>
      <c r="AE4811" s="246"/>
      <c r="AF4811" s="246"/>
      <c r="AG4811" s="246"/>
      <c r="AH4811" s="246"/>
      <c r="AI4811" s="246"/>
      <c r="AJ4811" s="246"/>
      <c r="AK4811" s="246"/>
      <c r="AL4811" s="246"/>
    </row>
    <row r="4812" spans="3:38" s="47" customFormat="1" ht="38.25" customHeight="1" x14ac:dyDescent="0.25">
      <c r="C4812" s="243"/>
      <c r="H4812" s="243"/>
      <c r="L4812" s="282"/>
      <c r="M4812" s="243"/>
      <c r="O4812" s="243"/>
      <c r="P4812" s="246"/>
      <c r="Q4812" s="246"/>
      <c r="R4812" s="246"/>
      <c r="S4812" s="246"/>
      <c r="T4812" s="246"/>
      <c r="U4812" s="246"/>
      <c r="V4812" s="246"/>
      <c r="W4812" s="246"/>
      <c r="X4812" s="246"/>
      <c r="Y4812" s="246"/>
      <c r="Z4812" s="246"/>
      <c r="AA4812" s="246"/>
      <c r="AB4812" s="246"/>
      <c r="AC4812" s="246"/>
      <c r="AD4812" s="246"/>
      <c r="AE4812" s="246"/>
      <c r="AF4812" s="246"/>
      <c r="AG4812" s="246"/>
      <c r="AH4812" s="246"/>
      <c r="AI4812" s="246"/>
      <c r="AJ4812" s="246"/>
      <c r="AK4812" s="246"/>
      <c r="AL4812" s="246"/>
    </row>
    <row r="4813" spans="3:38" s="47" customFormat="1" ht="38.25" customHeight="1" x14ac:dyDescent="0.25">
      <c r="C4813" s="243"/>
      <c r="H4813" s="243"/>
      <c r="L4813" s="282"/>
      <c r="M4813" s="243"/>
      <c r="O4813" s="243"/>
      <c r="P4813" s="246"/>
      <c r="Q4813" s="246"/>
      <c r="R4813" s="246"/>
      <c r="S4813" s="246"/>
      <c r="T4813" s="246"/>
      <c r="U4813" s="246"/>
      <c r="V4813" s="246"/>
      <c r="W4813" s="246"/>
      <c r="X4813" s="246"/>
      <c r="Y4813" s="246"/>
      <c r="Z4813" s="246"/>
      <c r="AA4813" s="246"/>
      <c r="AB4813" s="246"/>
      <c r="AC4813" s="246"/>
      <c r="AD4813" s="246"/>
      <c r="AE4813" s="246"/>
      <c r="AF4813" s="246"/>
      <c r="AG4813" s="246"/>
      <c r="AH4813" s="246"/>
      <c r="AI4813" s="246"/>
      <c r="AJ4813" s="246"/>
      <c r="AK4813" s="246"/>
      <c r="AL4813" s="246"/>
    </row>
    <row r="4814" spans="3:38" s="47" customFormat="1" ht="38.25" customHeight="1" x14ac:dyDescent="0.25">
      <c r="C4814" s="243"/>
      <c r="H4814" s="243"/>
      <c r="L4814" s="282"/>
      <c r="M4814" s="243"/>
      <c r="O4814" s="243"/>
      <c r="P4814" s="246"/>
      <c r="Q4814" s="246"/>
      <c r="R4814" s="246"/>
      <c r="S4814" s="246"/>
      <c r="T4814" s="246"/>
      <c r="U4814" s="246"/>
      <c r="V4814" s="246"/>
      <c r="W4814" s="246"/>
      <c r="X4814" s="246"/>
      <c r="Y4814" s="246"/>
      <c r="Z4814" s="246"/>
      <c r="AA4814" s="246"/>
      <c r="AB4814" s="246"/>
      <c r="AC4814" s="246"/>
      <c r="AD4814" s="246"/>
      <c r="AE4814" s="246"/>
      <c r="AF4814" s="246"/>
      <c r="AG4814" s="246"/>
      <c r="AH4814" s="246"/>
      <c r="AI4814" s="246"/>
      <c r="AJ4814" s="246"/>
      <c r="AK4814" s="246"/>
      <c r="AL4814" s="246"/>
    </row>
    <row r="4815" spans="3:38" s="47" customFormat="1" ht="38.25" customHeight="1" x14ac:dyDescent="0.25">
      <c r="C4815" s="243"/>
      <c r="H4815" s="243"/>
      <c r="L4815" s="282"/>
      <c r="M4815" s="243"/>
      <c r="O4815" s="243"/>
      <c r="P4815" s="246"/>
      <c r="Q4815" s="246"/>
      <c r="R4815" s="246"/>
      <c r="S4815" s="246"/>
      <c r="T4815" s="246"/>
      <c r="U4815" s="246"/>
      <c r="V4815" s="246"/>
      <c r="W4815" s="246"/>
      <c r="X4815" s="246"/>
      <c r="Y4815" s="246"/>
      <c r="Z4815" s="246"/>
      <c r="AA4815" s="246"/>
      <c r="AB4815" s="246"/>
      <c r="AC4815" s="246"/>
      <c r="AD4815" s="246"/>
      <c r="AE4815" s="246"/>
      <c r="AF4815" s="246"/>
      <c r="AG4815" s="246"/>
      <c r="AH4815" s="246"/>
      <c r="AI4815" s="246"/>
      <c r="AJ4815" s="246"/>
      <c r="AK4815" s="246"/>
      <c r="AL4815" s="246"/>
    </row>
    <row r="4816" spans="3:38" s="47" customFormat="1" ht="38.25" customHeight="1" x14ac:dyDescent="0.25">
      <c r="C4816" s="243"/>
      <c r="H4816" s="243"/>
      <c r="L4816" s="282"/>
      <c r="M4816" s="243"/>
      <c r="O4816" s="243"/>
      <c r="P4816" s="246"/>
      <c r="Q4816" s="246"/>
      <c r="R4816" s="246"/>
      <c r="S4816" s="246"/>
      <c r="T4816" s="246"/>
      <c r="U4816" s="246"/>
      <c r="V4816" s="246"/>
      <c r="W4816" s="246"/>
      <c r="X4816" s="246"/>
      <c r="Y4816" s="246"/>
      <c r="Z4816" s="246"/>
      <c r="AA4816" s="246"/>
      <c r="AB4816" s="246"/>
      <c r="AC4816" s="246"/>
      <c r="AD4816" s="246"/>
      <c r="AE4816" s="246"/>
      <c r="AF4816" s="246"/>
      <c r="AG4816" s="246"/>
      <c r="AH4816" s="246"/>
      <c r="AI4816" s="246"/>
      <c r="AJ4816" s="246"/>
      <c r="AK4816" s="246"/>
      <c r="AL4816" s="246"/>
    </row>
    <row r="4817" spans="3:38" s="47" customFormat="1" ht="38.25" customHeight="1" x14ac:dyDescent="0.25">
      <c r="C4817" s="243"/>
      <c r="H4817" s="243"/>
      <c r="L4817" s="282"/>
      <c r="M4817" s="243"/>
      <c r="O4817" s="243"/>
      <c r="P4817" s="246"/>
      <c r="Q4817" s="246"/>
      <c r="R4817" s="246"/>
      <c r="S4817" s="246"/>
      <c r="T4817" s="246"/>
      <c r="U4817" s="246"/>
      <c r="V4817" s="246"/>
      <c r="W4817" s="246"/>
      <c r="X4817" s="246"/>
      <c r="Y4817" s="246"/>
      <c r="Z4817" s="246"/>
      <c r="AA4817" s="246"/>
      <c r="AB4817" s="246"/>
      <c r="AC4817" s="246"/>
      <c r="AD4817" s="246"/>
      <c r="AE4817" s="246"/>
      <c r="AF4817" s="246"/>
      <c r="AG4817" s="246"/>
      <c r="AH4817" s="246"/>
      <c r="AI4817" s="246"/>
      <c r="AJ4817" s="246"/>
      <c r="AK4817" s="246"/>
      <c r="AL4817" s="246"/>
    </row>
    <row r="4818" spans="3:38" s="47" customFormat="1" ht="38.25" customHeight="1" x14ac:dyDescent="0.25">
      <c r="C4818" s="243"/>
      <c r="H4818" s="243"/>
      <c r="L4818" s="282"/>
      <c r="M4818" s="243"/>
      <c r="O4818" s="243"/>
      <c r="P4818" s="246"/>
      <c r="Q4818" s="246"/>
      <c r="R4818" s="246"/>
      <c r="S4818" s="246"/>
      <c r="T4818" s="246"/>
      <c r="U4818" s="246"/>
      <c r="V4818" s="246"/>
      <c r="W4818" s="246"/>
      <c r="X4818" s="246"/>
      <c r="Y4818" s="246"/>
      <c r="Z4818" s="246"/>
      <c r="AA4818" s="246"/>
      <c r="AB4818" s="246"/>
      <c r="AC4818" s="246"/>
      <c r="AD4818" s="246"/>
      <c r="AE4818" s="246"/>
      <c r="AF4818" s="246"/>
      <c r="AG4818" s="246"/>
      <c r="AH4818" s="246"/>
      <c r="AI4818" s="246"/>
      <c r="AJ4818" s="246"/>
      <c r="AK4818" s="246"/>
      <c r="AL4818" s="246"/>
    </row>
    <row r="4819" spans="3:38" s="47" customFormat="1" ht="38.25" customHeight="1" x14ac:dyDescent="0.25">
      <c r="C4819" s="243"/>
      <c r="H4819" s="243"/>
      <c r="L4819" s="282"/>
      <c r="M4819" s="243"/>
      <c r="O4819" s="243"/>
      <c r="P4819" s="246"/>
      <c r="Q4819" s="246"/>
      <c r="R4819" s="246"/>
      <c r="S4819" s="246"/>
      <c r="T4819" s="246"/>
      <c r="U4819" s="246"/>
      <c r="V4819" s="246"/>
      <c r="W4819" s="246"/>
      <c r="X4819" s="246"/>
      <c r="Y4819" s="246"/>
      <c r="Z4819" s="246"/>
      <c r="AA4819" s="246"/>
      <c r="AB4819" s="246"/>
      <c r="AC4819" s="246"/>
      <c r="AD4819" s="246"/>
      <c r="AE4819" s="246"/>
      <c r="AF4819" s="246"/>
      <c r="AG4819" s="246"/>
      <c r="AH4819" s="246"/>
      <c r="AI4819" s="246"/>
      <c r="AJ4819" s="246"/>
      <c r="AK4819" s="246"/>
      <c r="AL4819" s="246"/>
    </row>
    <row r="4820" spans="3:38" s="47" customFormat="1" ht="38.25" customHeight="1" x14ac:dyDescent="0.25">
      <c r="C4820" s="243"/>
      <c r="H4820" s="243"/>
      <c r="L4820" s="282"/>
      <c r="M4820" s="243"/>
      <c r="O4820" s="243"/>
      <c r="P4820" s="246"/>
      <c r="Q4820" s="246"/>
      <c r="R4820" s="246"/>
      <c r="S4820" s="246"/>
      <c r="T4820" s="246"/>
      <c r="U4820" s="246"/>
      <c r="V4820" s="246"/>
      <c r="W4820" s="246"/>
      <c r="X4820" s="246"/>
      <c r="Y4820" s="246"/>
      <c r="Z4820" s="246"/>
      <c r="AA4820" s="246"/>
      <c r="AB4820" s="246"/>
      <c r="AC4820" s="246"/>
      <c r="AD4820" s="246"/>
      <c r="AE4820" s="246"/>
      <c r="AF4820" s="246"/>
      <c r="AG4820" s="246"/>
      <c r="AH4820" s="246"/>
      <c r="AI4820" s="246"/>
      <c r="AJ4820" s="246"/>
      <c r="AK4820" s="246"/>
      <c r="AL4820" s="246"/>
    </row>
    <row r="4821" spans="3:38" s="47" customFormat="1" ht="38.25" customHeight="1" x14ac:dyDescent="0.25">
      <c r="C4821" s="243"/>
      <c r="H4821" s="243"/>
      <c r="L4821" s="282"/>
      <c r="M4821" s="243"/>
      <c r="O4821" s="243"/>
      <c r="P4821" s="246"/>
      <c r="Q4821" s="246"/>
      <c r="R4821" s="246"/>
      <c r="S4821" s="246"/>
      <c r="T4821" s="246"/>
      <c r="U4821" s="246"/>
      <c r="V4821" s="246"/>
      <c r="W4821" s="246"/>
      <c r="X4821" s="246"/>
      <c r="Y4821" s="246"/>
      <c r="Z4821" s="246"/>
      <c r="AA4821" s="246"/>
      <c r="AB4821" s="246"/>
      <c r="AC4821" s="246"/>
      <c r="AD4821" s="246"/>
      <c r="AE4821" s="246"/>
      <c r="AF4821" s="246"/>
      <c r="AG4821" s="246"/>
      <c r="AH4821" s="246"/>
      <c r="AI4821" s="246"/>
      <c r="AJ4821" s="246"/>
      <c r="AK4821" s="246"/>
      <c r="AL4821" s="246"/>
    </row>
    <row r="4822" spans="3:38" s="47" customFormat="1" ht="38.25" customHeight="1" x14ac:dyDescent="0.25">
      <c r="C4822" s="243"/>
      <c r="H4822" s="243"/>
      <c r="L4822" s="282"/>
      <c r="M4822" s="243"/>
      <c r="O4822" s="243"/>
      <c r="P4822" s="246"/>
      <c r="Q4822" s="246"/>
      <c r="R4822" s="246"/>
      <c r="S4822" s="246"/>
      <c r="T4822" s="246"/>
      <c r="U4822" s="246"/>
      <c r="V4822" s="246"/>
      <c r="W4822" s="246"/>
      <c r="X4822" s="246"/>
      <c r="Y4822" s="246"/>
      <c r="Z4822" s="246"/>
      <c r="AA4822" s="246"/>
      <c r="AB4822" s="246"/>
      <c r="AC4822" s="246"/>
      <c r="AD4822" s="246"/>
      <c r="AE4822" s="246"/>
      <c r="AF4822" s="246"/>
      <c r="AG4822" s="246"/>
      <c r="AH4822" s="246"/>
      <c r="AI4822" s="246"/>
      <c r="AJ4822" s="246"/>
      <c r="AK4822" s="246"/>
      <c r="AL4822" s="246"/>
    </row>
    <row r="4823" spans="3:38" s="47" customFormat="1" ht="38.25" customHeight="1" x14ac:dyDescent="0.25">
      <c r="C4823" s="243"/>
      <c r="H4823" s="243"/>
      <c r="L4823" s="282"/>
      <c r="M4823" s="243"/>
      <c r="O4823" s="243"/>
      <c r="P4823" s="246"/>
      <c r="Q4823" s="246"/>
      <c r="R4823" s="246"/>
      <c r="S4823" s="246"/>
      <c r="T4823" s="246"/>
      <c r="U4823" s="246"/>
      <c r="V4823" s="246"/>
      <c r="W4823" s="246"/>
      <c r="X4823" s="246"/>
      <c r="Y4823" s="246"/>
      <c r="Z4823" s="246"/>
      <c r="AA4823" s="246"/>
      <c r="AB4823" s="246"/>
      <c r="AC4823" s="246"/>
      <c r="AD4823" s="246"/>
      <c r="AE4823" s="246"/>
      <c r="AF4823" s="246"/>
      <c r="AG4823" s="246"/>
      <c r="AH4823" s="246"/>
      <c r="AI4823" s="246"/>
      <c r="AJ4823" s="246"/>
      <c r="AK4823" s="246"/>
      <c r="AL4823" s="246"/>
    </row>
    <row r="4824" spans="3:38" s="47" customFormat="1" ht="38.25" customHeight="1" x14ac:dyDescent="0.25">
      <c r="C4824" s="243"/>
      <c r="H4824" s="243"/>
      <c r="L4824" s="282"/>
      <c r="M4824" s="243"/>
      <c r="O4824" s="243"/>
      <c r="P4824" s="246"/>
      <c r="Q4824" s="246"/>
      <c r="R4824" s="246"/>
      <c r="S4824" s="246"/>
      <c r="T4824" s="246"/>
      <c r="U4824" s="246"/>
      <c r="V4824" s="246"/>
      <c r="W4824" s="246"/>
      <c r="X4824" s="246"/>
      <c r="Y4824" s="246"/>
      <c r="Z4824" s="246"/>
      <c r="AA4824" s="246"/>
      <c r="AB4824" s="246"/>
      <c r="AC4824" s="246"/>
      <c r="AD4824" s="246"/>
      <c r="AE4824" s="246"/>
      <c r="AF4824" s="246"/>
      <c r="AG4824" s="246"/>
      <c r="AH4824" s="246"/>
      <c r="AI4824" s="246"/>
      <c r="AJ4824" s="246"/>
      <c r="AK4824" s="246"/>
      <c r="AL4824" s="246"/>
    </row>
    <row r="4825" spans="3:38" s="47" customFormat="1" ht="38.25" customHeight="1" x14ac:dyDescent="0.25">
      <c r="C4825" s="243"/>
      <c r="H4825" s="243"/>
      <c r="L4825" s="282"/>
      <c r="M4825" s="243"/>
      <c r="O4825" s="243"/>
      <c r="P4825" s="246"/>
      <c r="Q4825" s="246"/>
      <c r="R4825" s="246"/>
      <c r="S4825" s="246"/>
      <c r="T4825" s="246"/>
      <c r="U4825" s="246"/>
      <c r="V4825" s="246"/>
      <c r="W4825" s="246"/>
      <c r="X4825" s="246"/>
      <c r="Y4825" s="246"/>
      <c r="Z4825" s="246"/>
      <c r="AA4825" s="246"/>
      <c r="AB4825" s="246"/>
      <c r="AC4825" s="246"/>
      <c r="AD4825" s="246"/>
      <c r="AE4825" s="246"/>
      <c r="AF4825" s="246"/>
      <c r="AG4825" s="246"/>
      <c r="AH4825" s="246"/>
      <c r="AI4825" s="246"/>
      <c r="AJ4825" s="246"/>
      <c r="AK4825" s="246"/>
      <c r="AL4825" s="246"/>
    </row>
    <row r="4826" spans="3:38" s="47" customFormat="1" ht="38.25" customHeight="1" x14ac:dyDescent="0.25">
      <c r="C4826" s="243"/>
      <c r="H4826" s="243"/>
      <c r="L4826" s="282"/>
      <c r="M4826" s="243"/>
      <c r="O4826" s="243"/>
      <c r="P4826" s="246"/>
      <c r="Q4826" s="246"/>
      <c r="R4826" s="246"/>
      <c r="S4826" s="246"/>
      <c r="T4826" s="246"/>
      <c r="U4826" s="246"/>
      <c r="V4826" s="246"/>
      <c r="W4826" s="246"/>
      <c r="X4826" s="246"/>
      <c r="Y4826" s="246"/>
      <c r="Z4826" s="246"/>
      <c r="AA4826" s="246"/>
      <c r="AB4826" s="246"/>
      <c r="AC4826" s="246"/>
      <c r="AD4826" s="246"/>
      <c r="AE4826" s="246"/>
      <c r="AF4826" s="246"/>
      <c r="AG4826" s="246"/>
      <c r="AH4826" s="246"/>
      <c r="AI4826" s="246"/>
      <c r="AJ4826" s="246"/>
      <c r="AK4826" s="246"/>
      <c r="AL4826" s="246"/>
    </row>
    <row r="4827" spans="3:38" s="47" customFormat="1" ht="38.25" customHeight="1" x14ac:dyDescent="0.25">
      <c r="C4827" s="243"/>
      <c r="H4827" s="243"/>
      <c r="L4827" s="282"/>
      <c r="M4827" s="243"/>
      <c r="O4827" s="243"/>
      <c r="P4827" s="246"/>
      <c r="Q4827" s="246"/>
      <c r="R4827" s="246"/>
      <c r="S4827" s="246"/>
      <c r="T4827" s="246"/>
      <c r="U4827" s="246"/>
      <c r="V4827" s="246"/>
      <c r="W4827" s="246"/>
      <c r="X4827" s="246"/>
      <c r="Y4827" s="246"/>
      <c r="Z4827" s="246"/>
      <c r="AA4827" s="246"/>
      <c r="AB4827" s="246"/>
      <c r="AC4827" s="246"/>
      <c r="AD4827" s="246"/>
      <c r="AE4827" s="246"/>
      <c r="AF4827" s="246"/>
      <c r="AG4827" s="246"/>
      <c r="AH4827" s="246"/>
      <c r="AI4827" s="246"/>
      <c r="AJ4827" s="246"/>
      <c r="AK4827" s="246"/>
      <c r="AL4827" s="246"/>
    </row>
    <row r="4828" spans="3:38" s="47" customFormat="1" ht="38.25" customHeight="1" x14ac:dyDescent="0.25">
      <c r="C4828" s="243"/>
      <c r="H4828" s="243"/>
      <c r="L4828" s="282"/>
      <c r="M4828" s="243"/>
      <c r="O4828" s="243"/>
      <c r="P4828" s="246"/>
      <c r="Q4828" s="246"/>
      <c r="R4828" s="246"/>
      <c r="S4828" s="246"/>
      <c r="T4828" s="246"/>
      <c r="U4828" s="246"/>
      <c r="V4828" s="246"/>
      <c r="W4828" s="246"/>
      <c r="X4828" s="246"/>
      <c r="Y4828" s="246"/>
      <c r="Z4828" s="246"/>
      <c r="AA4828" s="246"/>
      <c r="AB4828" s="246"/>
      <c r="AC4828" s="246"/>
      <c r="AD4828" s="246"/>
      <c r="AE4828" s="246"/>
      <c r="AF4828" s="246"/>
      <c r="AG4828" s="246"/>
      <c r="AH4828" s="246"/>
      <c r="AI4828" s="246"/>
      <c r="AJ4828" s="246"/>
      <c r="AK4828" s="246"/>
      <c r="AL4828" s="246"/>
    </row>
    <row r="4829" spans="3:38" s="47" customFormat="1" ht="38.25" customHeight="1" x14ac:dyDescent="0.25">
      <c r="C4829" s="243"/>
      <c r="H4829" s="243"/>
      <c r="L4829" s="282"/>
      <c r="M4829" s="243"/>
      <c r="O4829" s="243"/>
      <c r="P4829" s="246"/>
      <c r="Q4829" s="246"/>
      <c r="R4829" s="246"/>
      <c r="S4829" s="246"/>
      <c r="T4829" s="246"/>
      <c r="U4829" s="246"/>
      <c r="V4829" s="246"/>
      <c r="W4829" s="246"/>
      <c r="X4829" s="246"/>
      <c r="Y4829" s="246"/>
      <c r="Z4829" s="246"/>
      <c r="AA4829" s="246"/>
      <c r="AB4829" s="246"/>
      <c r="AC4829" s="246"/>
      <c r="AD4829" s="246"/>
      <c r="AE4829" s="246"/>
      <c r="AF4829" s="246"/>
      <c r="AG4829" s="246"/>
      <c r="AH4829" s="246"/>
      <c r="AI4829" s="246"/>
      <c r="AJ4829" s="246"/>
      <c r="AK4829" s="246"/>
      <c r="AL4829" s="246"/>
    </row>
    <row r="4830" spans="3:38" s="47" customFormat="1" ht="38.25" customHeight="1" x14ac:dyDescent="0.25">
      <c r="C4830" s="243"/>
      <c r="H4830" s="243"/>
      <c r="L4830" s="282"/>
      <c r="M4830" s="243"/>
      <c r="O4830" s="243"/>
      <c r="P4830" s="246"/>
      <c r="Q4830" s="246"/>
      <c r="R4830" s="246"/>
      <c r="S4830" s="246"/>
      <c r="T4830" s="246"/>
      <c r="U4830" s="246"/>
      <c r="V4830" s="246"/>
      <c r="W4830" s="246"/>
      <c r="X4830" s="246"/>
      <c r="Y4830" s="246"/>
      <c r="Z4830" s="246"/>
      <c r="AA4830" s="246"/>
      <c r="AB4830" s="246"/>
      <c r="AC4830" s="246"/>
      <c r="AD4830" s="246"/>
      <c r="AE4830" s="246"/>
      <c r="AF4830" s="246"/>
      <c r="AG4830" s="246"/>
      <c r="AH4830" s="246"/>
      <c r="AI4830" s="246"/>
      <c r="AJ4830" s="246"/>
      <c r="AK4830" s="246"/>
      <c r="AL4830" s="246"/>
    </row>
    <row r="4831" spans="3:38" s="47" customFormat="1" ht="38.25" customHeight="1" x14ac:dyDescent="0.25">
      <c r="C4831" s="243"/>
      <c r="H4831" s="243"/>
      <c r="L4831" s="282"/>
      <c r="M4831" s="243"/>
      <c r="O4831" s="243"/>
      <c r="P4831" s="246"/>
      <c r="Q4831" s="246"/>
      <c r="R4831" s="246"/>
      <c r="S4831" s="246"/>
      <c r="T4831" s="246"/>
      <c r="U4831" s="246"/>
      <c r="V4831" s="246"/>
      <c r="W4831" s="246"/>
      <c r="X4831" s="246"/>
      <c r="Y4831" s="246"/>
      <c r="Z4831" s="246"/>
      <c r="AA4831" s="246"/>
      <c r="AB4831" s="246"/>
      <c r="AC4831" s="246"/>
      <c r="AD4831" s="246"/>
      <c r="AE4831" s="246"/>
      <c r="AF4831" s="246"/>
      <c r="AG4831" s="246"/>
      <c r="AH4831" s="246"/>
      <c r="AI4831" s="246"/>
      <c r="AJ4831" s="246"/>
      <c r="AK4831" s="246"/>
      <c r="AL4831" s="246"/>
    </row>
    <row r="4832" spans="3:38" s="47" customFormat="1" ht="38.25" customHeight="1" x14ac:dyDescent="0.25">
      <c r="C4832" s="243"/>
      <c r="H4832" s="243"/>
      <c r="L4832" s="282"/>
      <c r="M4832" s="243"/>
      <c r="O4832" s="243"/>
      <c r="P4832" s="246"/>
      <c r="Q4832" s="246"/>
      <c r="R4832" s="246"/>
      <c r="S4832" s="246"/>
      <c r="T4832" s="246"/>
      <c r="U4832" s="246"/>
      <c r="V4832" s="246"/>
      <c r="W4832" s="246"/>
      <c r="X4832" s="246"/>
      <c r="Y4832" s="246"/>
      <c r="Z4832" s="246"/>
      <c r="AA4832" s="246"/>
      <c r="AB4832" s="246"/>
      <c r="AC4832" s="246"/>
      <c r="AD4832" s="246"/>
      <c r="AE4832" s="246"/>
      <c r="AF4832" s="246"/>
      <c r="AG4832" s="246"/>
      <c r="AH4832" s="246"/>
      <c r="AI4832" s="246"/>
      <c r="AJ4832" s="246"/>
      <c r="AK4832" s="246"/>
      <c r="AL4832" s="246"/>
    </row>
    <row r="4833" spans="3:38" s="47" customFormat="1" ht="38.25" customHeight="1" x14ac:dyDescent="0.25">
      <c r="C4833" s="243"/>
      <c r="H4833" s="243"/>
      <c r="L4833" s="282"/>
      <c r="M4833" s="243"/>
      <c r="O4833" s="243"/>
      <c r="P4833" s="246"/>
      <c r="Q4833" s="246"/>
      <c r="R4833" s="246"/>
      <c r="S4833" s="246"/>
      <c r="T4833" s="246"/>
      <c r="U4833" s="246"/>
      <c r="V4833" s="246"/>
      <c r="W4833" s="246"/>
      <c r="X4833" s="246"/>
      <c r="Y4833" s="246"/>
      <c r="Z4833" s="246"/>
      <c r="AA4833" s="246"/>
      <c r="AB4833" s="246"/>
      <c r="AC4833" s="246"/>
      <c r="AD4833" s="246"/>
      <c r="AE4833" s="246"/>
      <c r="AF4833" s="246"/>
      <c r="AG4833" s="246"/>
      <c r="AH4833" s="246"/>
      <c r="AI4833" s="246"/>
      <c r="AJ4833" s="246"/>
      <c r="AK4833" s="246"/>
      <c r="AL4833" s="246"/>
    </row>
    <row r="4834" spans="3:38" s="47" customFormat="1" ht="38.25" customHeight="1" x14ac:dyDescent="0.25">
      <c r="C4834" s="243"/>
      <c r="H4834" s="243"/>
      <c r="L4834" s="282"/>
      <c r="M4834" s="243"/>
      <c r="O4834" s="243"/>
      <c r="P4834" s="246"/>
      <c r="Q4834" s="246"/>
      <c r="R4834" s="246"/>
      <c r="S4834" s="246"/>
      <c r="T4834" s="246"/>
      <c r="U4834" s="246"/>
      <c r="V4834" s="246"/>
      <c r="W4834" s="246"/>
      <c r="X4834" s="246"/>
      <c r="Y4834" s="246"/>
      <c r="Z4834" s="246"/>
      <c r="AA4834" s="246"/>
      <c r="AB4834" s="246"/>
      <c r="AC4834" s="246"/>
      <c r="AD4834" s="246"/>
      <c r="AE4834" s="246"/>
      <c r="AF4834" s="246"/>
      <c r="AG4834" s="246"/>
      <c r="AH4834" s="246"/>
      <c r="AI4834" s="246"/>
      <c r="AJ4834" s="246"/>
      <c r="AK4834" s="246"/>
      <c r="AL4834" s="246"/>
    </row>
    <row r="4835" spans="3:38" s="47" customFormat="1" ht="38.25" customHeight="1" x14ac:dyDescent="0.25">
      <c r="C4835" s="243"/>
      <c r="H4835" s="243"/>
      <c r="L4835" s="282"/>
      <c r="M4835" s="243"/>
      <c r="O4835" s="243"/>
      <c r="P4835" s="246"/>
      <c r="Q4835" s="246"/>
      <c r="R4835" s="246"/>
      <c r="S4835" s="246"/>
      <c r="T4835" s="246"/>
      <c r="U4835" s="246"/>
      <c r="V4835" s="246"/>
      <c r="W4835" s="246"/>
      <c r="X4835" s="246"/>
      <c r="Y4835" s="246"/>
      <c r="Z4835" s="246"/>
      <c r="AA4835" s="246"/>
      <c r="AB4835" s="246"/>
      <c r="AC4835" s="246"/>
      <c r="AD4835" s="246"/>
      <c r="AE4835" s="246"/>
      <c r="AF4835" s="246"/>
      <c r="AG4835" s="246"/>
      <c r="AH4835" s="246"/>
      <c r="AI4835" s="246"/>
      <c r="AJ4835" s="246"/>
      <c r="AK4835" s="246"/>
      <c r="AL4835" s="246"/>
    </row>
    <row r="4836" spans="3:38" s="47" customFormat="1" ht="38.25" customHeight="1" x14ac:dyDescent="0.25">
      <c r="C4836" s="243"/>
      <c r="H4836" s="243"/>
      <c r="L4836" s="282"/>
      <c r="M4836" s="243"/>
      <c r="O4836" s="243"/>
      <c r="P4836" s="246"/>
      <c r="Q4836" s="246"/>
      <c r="R4836" s="246"/>
      <c r="S4836" s="246"/>
      <c r="T4836" s="246"/>
      <c r="U4836" s="246"/>
      <c r="V4836" s="246"/>
      <c r="W4836" s="246"/>
      <c r="X4836" s="246"/>
      <c r="Y4836" s="246"/>
      <c r="Z4836" s="246"/>
      <c r="AA4836" s="246"/>
      <c r="AB4836" s="246"/>
      <c r="AC4836" s="246"/>
      <c r="AD4836" s="246"/>
      <c r="AE4836" s="246"/>
      <c r="AF4836" s="246"/>
      <c r="AG4836" s="246"/>
      <c r="AH4836" s="246"/>
      <c r="AI4836" s="246"/>
      <c r="AJ4836" s="246"/>
      <c r="AK4836" s="246"/>
      <c r="AL4836" s="246"/>
    </row>
    <row r="4837" spans="3:38" s="47" customFormat="1" ht="38.25" customHeight="1" x14ac:dyDescent="0.25">
      <c r="C4837" s="243"/>
      <c r="H4837" s="243"/>
      <c r="L4837" s="282"/>
      <c r="M4837" s="243"/>
      <c r="O4837" s="243"/>
      <c r="P4837" s="246"/>
      <c r="Q4837" s="246"/>
      <c r="R4837" s="246"/>
      <c r="S4837" s="246"/>
      <c r="T4837" s="246"/>
      <c r="U4837" s="246"/>
      <c r="V4837" s="246"/>
      <c r="W4837" s="246"/>
      <c r="X4837" s="246"/>
      <c r="Y4837" s="246"/>
      <c r="Z4837" s="246"/>
      <c r="AA4837" s="246"/>
      <c r="AB4837" s="246"/>
      <c r="AC4837" s="246"/>
      <c r="AD4837" s="246"/>
      <c r="AE4837" s="246"/>
      <c r="AF4837" s="246"/>
      <c r="AG4837" s="246"/>
      <c r="AH4837" s="246"/>
      <c r="AI4837" s="246"/>
      <c r="AJ4837" s="246"/>
      <c r="AK4837" s="246"/>
      <c r="AL4837" s="246"/>
    </row>
    <row r="4838" spans="3:38" s="47" customFormat="1" ht="38.25" customHeight="1" x14ac:dyDescent="0.25">
      <c r="C4838" s="243"/>
      <c r="H4838" s="243"/>
      <c r="L4838" s="282"/>
      <c r="M4838" s="243"/>
      <c r="O4838" s="243"/>
      <c r="P4838" s="246"/>
      <c r="Q4838" s="246"/>
      <c r="R4838" s="246"/>
      <c r="S4838" s="246"/>
      <c r="T4838" s="246"/>
      <c r="U4838" s="246"/>
      <c r="V4838" s="246"/>
      <c r="W4838" s="246"/>
      <c r="X4838" s="246"/>
      <c r="Y4838" s="246"/>
      <c r="Z4838" s="246"/>
      <c r="AA4838" s="246"/>
      <c r="AB4838" s="246"/>
      <c r="AC4838" s="246"/>
      <c r="AD4838" s="246"/>
      <c r="AE4838" s="246"/>
      <c r="AF4838" s="246"/>
      <c r="AG4838" s="246"/>
      <c r="AH4838" s="246"/>
      <c r="AI4838" s="246"/>
      <c r="AJ4838" s="246"/>
      <c r="AK4838" s="246"/>
      <c r="AL4838" s="246"/>
    </row>
    <row r="4839" spans="3:38" s="47" customFormat="1" ht="38.25" customHeight="1" x14ac:dyDescent="0.25">
      <c r="C4839" s="243"/>
      <c r="H4839" s="243"/>
      <c r="L4839" s="282"/>
      <c r="M4839" s="243"/>
      <c r="O4839" s="243"/>
      <c r="P4839" s="246"/>
      <c r="Q4839" s="246"/>
      <c r="R4839" s="246"/>
      <c r="S4839" s="246"/>
      <c r="T4839" s="246"/>
      <c r="U4839" s="246"/>
      <c r="V4839" s="246"/>
      <c r="W4839" s="246"/>
      <c r="X4839" s="246"/>
      <c r="Y4839" s="246"/>
      <c r="Z4839" s="246"/>
      <c r="AA4839" s="246"/>
      <c r="AB4839" s="246"/>
      <c r="AC4839" s="246"/>
      <c r="AD4839" s="246"/>
      <c r="AE4839" s="246"/>
      <c r="AF4839" s="246"/>
      <c r="AG4839" s="246"/>
      <c r="AH4839" s="246"/>
      <c r="AI4839" s="246"/>
      <c r="AJ4839" s="246"/>
      <c r="AK4839" s="246"/>
      <c r="AL4839" s="246"/>
    </row>
    <row r="4840" spans="3:38" s="47" customFormat="1" ht="38.25" customHeight="1" x14ac:dyDescent="0.25">
      <c r="C4840" s="243"/>
      <c r="H4840" s="243"/>
      <c r="L4840" s="282"/>
      <c r="M4840" s="243"/>
      <c r="O4840" s="243"/>
      <c r="P4840" s="246"/>
      <c r="Q4840" s="246"/>
      <c r="R4840" s="246"/>
      <c r="S4840" s="246"/>
      <c r="T4840" s="246"/>
      <c r="U4840" s="246"/>
      <c r="V4840" s="246"/>
      <c r="W4840" s="246"/>
      <c r="X4840" s="246"/>
      <c r="Y4840" s="246"/>
      <c r="Z4840" s="246"/>
      <c r="AA4840" s="246"/>
      <c r="AB4840" s="246"/>
      <c r="AC4840" s="246"/>
      <c r="AD4840" s="246"/>
      <c r="AE4840" s="246"/>
      <c r="AF4840" s="246"/>
      <c r="AG4840" s="246"/>
      <c r="AH4840" s="246"/>
      <c r="AI4840" s="246"/>
      <c r="AJ4840" s="246"/>
      <c r="AK4840" s="246"/>
      <c r="AL4840" s="246"/>
    </row>
    <row r="4841" spans="3:38" s="47" customFormat="1" ht="38.25" customHeight="1" x14ac:dyDescent="0.25">
      <c r="C4841" s="243"/>
      <c r="H4841" s="243"/>
      <c r="L4841" s="282"/>
      <c r="M4841" s="243"/>
      <c r="O4841" s="243"/>
      <c r="P4841" s="246"/>
      <c r="Q4841" s="246"/>
      <c r="R4841" s="246"/>
      <c r="S4841" s="246"/>
      <c r="T4841" s="246"/>
      <c r="U4841" s="246"/>
      <c r="V4841" s="246"/>
      <c r="W4841" s="246"/>
      <c r="X4841" s="246"/>
      <c r="Y4841" s="246"/>
      <c r="Z4841" s="246"/>
      <c r="AA4841" s="246"/>
      <c r="AB4841" s="246"/>
      <c r="AC4841" s="246"/>
      <c r="AD4841" s="246"/>
      <c r="AE4841" s="246"/>
      <c r="AF4841" s="246"/>
      <c r="AG4841" s="246"/>
      <c r="AH4841" s="246"/>
      <c r="AI4841" s="246"/>
      <c r="AJ4841" s="246"/>
      <c r="AK4841" s="246"/>
      <c r="AL4841" s="246"/>
    </row>
    <row r="4842" spans="3:38" s="47" customFormat="1" ht="38.25" customHeight="1" x14ac:dyDescent="0.25">
      <c r="C4842" s="243"/>
      <c r="H4842" s="243"/>
      <c r="L4842" s="282"/>
      <c r="M4842" s="243"/>
      <c r="O4842" s="243"/>
      <c r="P4842" s="246"/>
      <c r="Q4842" s="246"/>
      <c r="R4842" s="246"/>
      <c r="S4842" s="246"/>
      <c r="T4842" s="246"/>
      <c r="U4842" s="246"/>
      <c r="V4842" s="246"/>
      <c r="W4842" s="246"/>
      <c r="X4842" s="246"/>
      <c r="Y4842" s="246"/>
      <c r="Z4842" s="246"/>
      <c r="AA4842" s="246"/>
      <c r="AB4842" s="246"/>
      <c r="AC4842" s="246"/>
      <c r="AD4842" s="246"/>
      <c r="AE4842" s="246"/>
      <c r="AF4842" s="246"/>
      <c r="AG4842" s="246"/>
      <c r="AH4842" s="246"/>
      <c r="AI4842" s="246"/>
      <c r="AJ4842" s="246"/>
      <c r="AK4842" s="246"/>
      <c r="AL4842" s="246"/>
    </row>
    <row r="4843" spans="3:38" s="47" customFormat="1" ht="38.25" customHeight="1" x14ac:dyDescent="0.25">
      <c r="C4843" s="243"/>
      <c r="H4843" s="243"/>
      <c r="L4843" s="282"/>
      <c r="M4843" s="243"/>
      <c r="O4843" s="243"/>
      <c r="P4843" s="246"/>
      <c r="Q4843" s="246"/>
      <c r="R4843" s="246"/>
      <c r="S4843" s="246"/>
      <c r="T4843" s="246"/>
      <c r="U4843" s="246"/>
      <c r="V4843" s="246"/>
      <c r="W4843" s="246"/>
      <c r="X4843" s="246"/>
      <c r="Y4843" s="246"/>
      <c r="Z4843" s="246"/>
      <c r="AA4843" s="246"/>
      <c r="AB4843" s="246"/>
      <c r="AC4843" s="246"/>
      <c r="AD4843" s="246"/>
      <c r="AE4843" s="246"/>
      <c r="AF4843" s="246"/>
      <c r="AG4843" s="246"/>
      <c r="AH4843" s="246"/>
      <c r="AI4843" s="246"/>
      <c r="AJ4843" s="246"/>
      <c r="AK4843" s="246"/>
      <c r="AL4843" s="246"/>
    </row>
    <row r="4844" spans="3:38" s="47" customFormat="1" ht="38.25" customHeight="1" x14ac:dyDescent="0.25">
      <c r="C4844" s="243"/>
      <c r="H4844" s="243"/>
      <c r="L4844" s="282"/>
      <c r="M4844" s="243"/>
      <c r="O4844" s="243"/>
      <c r="P4844" s="246"/>
      <c r="Q4844" s="246"/>
      <c r="R4844" s="246"/>
      <c r="S4844" s="246"/>
      <c r="T4844" s="246"/>
      <c r="U4844" s="246"/>
      <c r="V4844" s="246"/>
      <c r="W4844" s="246"/>
      <c r="X4844" s="246"/>
      <c r="Y4844" s="246"/>
      <c r="Z4844" s="246"/>
      <c r="AA4844" s="246"/>
      <c r="AB4844" s="246"/>
      <c r="AC4844" s="246"/>
      <c r="AD4844" s="246"/>
      <c r="AE4844" s="246"/>
      <c r="AF4844" s="246"/>
      <c r="AG4844" s="246"/>
      <c r="AH4844" s="246"/>
      <c r="AI4844" s="246"/>
      <c r="AJ4844" s="246"/>
      <c r="AK4844" s="246"/>
      <c r="AL4844" s="246"/>
    </row>
    <row r="4845" spans="3:38" s="47" customFormat="1" ht="38.25" customHeight="1" x14ac:dyDescent="0.25">
      <c r="C4845" s="243"/>
      <c r="H4845" s="243"/>
      <c r="L4845" s="282"/>
      <c r="M4845" s="243"/>
      <c r="O4845" s="243"/>
      <c r="P4845" s="246"/>
      <c r="Q4845" s="246"/>
      <c r="R4845" s="246"/>
      <c r="S4845" s="246"/>
      <c r="T4845" s="246"/>
      <c r="U4845" s="246"/>
      <c r="V4845" s="246"/>
      <c r="W4845" s="246"/>
      <c r="X4845" s="246"/>
      <c r="Y4845" s="246"/>
      <c r="Z4845" s="246"/>
      <c r="AA4845" s="246"/>
      <c r="AB4845" s="246"/>
      <c r="AC4845" s="246"/>
      <c r="AD4845" s="246"/>
      <c r="AE4845" s="246"/>
      <c r="AF4845" s="246"/>
      <c r="AG4845" s="246"/>
      <c r="AH4845" s="246"/>
      <c r="AI4845" s="246"/>
      <c r="AJ4845" s="246"/>
      <c r="AK4845" s="246"/>
      <c r="AL4845" s="246"/>
    </row>
    <row r="4846" spans="3:38" s="47" customFormat="1" ht="38.25" customHeight="1" x14ac:dyDescent="0.25">
      <c r="C4846" s="243"/>
      <c r="H4846" s="243"/>
      <c r="L4846" s="282"/>
      <c r="M4846" s="243"/>
      <c r="O4846" s="243"/>
      <c r="P4846" s="246"/>
      <c r="Q4846" s="246"/>
      <c r="R4846" s="246"/>
      <c r="S4846" s="246"/>
      <c r="T4846" s="246"/>
      <c r="U4846" s="246"/>
      <c r="V4846" s="246"/>
      <c r="W4846" s="246"/>
      <c r="X4846" s="246"/>
      <c r="Y4846" s="246"/>
      <c r="Z4846" s="246"/>
      <c r="AA4846" s="246"/>
      <c r="AB4846" s="246"/>
      <c r="AC4846" s="246"/>
      <c r="AD4846" s="246"/>
      <c r="AE4846" s="246"/>
      <c r="AF4846" s="246"/>
      <c r="AG4846" s="246"/>
      <c r="AH4846" s="246"/>
      <c r="AI4846" s="246"/>
      <c r="AJ4846" s="246"/>
      <c r="AK4846" s="246"/>
      <c r="AL4846" s="246"/>
    </row>
    <row r="4847" spans="3:38" s="47" customFormat="1" ht="38.25" customHeight="1" x14ac:dyDescent="0.25">
      <c r="C4847" s="243"/>
      <c r="H4847" s="243"/>
      <c r="L4847" s="282"/>
      <c r="M4847" s="243"/>
      <c r="O4847" s="243"/>
      <c r="P4847" s="246"/>
      <c r="Q4847" s="246"/>
      <c r="R4847" s="246"/>
      <c r="S4847" s="246"/>
      <c r="T4847" s="246"/>
      <c r="U4847" s="246"/>
      <c r="V4847" s="246"/>
      <c r="W4847" s="246"/>
      <c r="X4847" s="246"/>
      <c r="Y4847" s="246"/>
      <c r="Z4847" s="246"/>
      <c r="AA4847" s="246"/>
      <c r="AB4847" s="246"/>
      <c r="AC4847" s="246"/>
      <c r="AD4847" s="246"/>
      <c r="AE4847" s="246"/>
      <c r="AF4847" s="246"/>
      <c r="AG4847" s="246"/>
      <c r="AH4847" s="246"/>
      <c r="AI4847" s="246"/>
      <c r="AJ4847" s="246"/>
      <c r="AK4847" s="246"/>
      <c r="AL4847" s="246"/>
    </row>
    <row r="4848" spans="3:38" s="47" customFormat="1" ht="38.25" customHeight="1" x14ac:dyDescent="0.25">
      <c r="C4848" s="243"/>
      <c r="H4848" s="243"/>
      <c r="L4848" s="282"/>
      <c r="M4848" s="243"/>
      <c r="O4848" s="243"/>
      <c r="P4848" s="246"/>
      <c r="Q4848" s="246"/>
      <c r="R4848" s="246"/>
      <c r="S4848" s="246"/>
      <c r="T4848" s="246"/>
      <c r="U4848" s="246"/>
      <c r="V4848" s="246"/>
      <c r="W4848" s="246"/>
      <c r="X4848" s="246"/>
      <c r="Y4848" s="246"/>
      <c r="Z4848" s="246"/>
      <c r="AA4848" s="246"/>
      <c r="AB4848" s="246"/>
      <c r="AC4848" s="246"/>
      <c r="AD4848" s="246"/>
      <c r="AE4848" s="246"/>
      <c r="AF4848" s="246"/>
      <c r="AG4848" s="246"/>
      <c r="AH4848" s="246"/>
      <c r="AI4848" s="246"/>
      <c r="AJ4848" s="246"/>
      <c r="AK4848" s="246"/>
      <c r="AL4848" s="246"/>
    </row>
    <row r="4849" spans="3:38" s="47" customFormat="1" ht="38.25" customHeight="1" x14ac:dyDescent="0.25">
      <c r="C4849" s="243"/>
      <c r="H4849" s="243"/>
      <c r="L4849" s="282"/>
      <c r="M4849" s="243"/>
      <c r="O4849" s="243"/>
      <c r="P4849" s="246"/>
      <c r="Q4849" s="246"/>
      <c r="R4849" s="246"/>
      <c r="S4849" s="246"/>
      <c r="T4849" s="246"/>
      <c r="U4849" s="246"/>
      <c r="V4849" s="246"/>
      <c r="W4849" s="246"/>
      <c r="X4849" s="246"/>
      <c r="Y4849" s="246"/>
      <c r="Z4849" s="246"/>
      <c r="AA4849" s="246"/>
      <c r="AB4849" s="246"/>
      <c r="AC4849" s="246"/>
      <c r="AD4849" s="246"/>
      <c r="AE4849" s="246"/>
      <c r="AF4849" s="246"/>
      <c r="AG4849" s="246"/>
      <c r="AH4849" s="246"/>
      <c r="AI4849" s="246"/>
      <c r="AJ4849" s="246"/>
      <c r="AK4849" s="246"/>
      <c r="AL4849" s="246"/>
    </row>
    <row r="4850" spans="3:38" s="47" customFormat="1" ht="38.25" customHeight="1" x14ac:dyDescent="0.25">
      <c r="C4850" s="243"/>
      <c r="H4850" s="243"/>
      <c r="L4850" s="282"/>
      <c r="M4850" s="243"/>
      <c r="O4850" s="243"/>
      <c r="P4850" s="246"/>
      <c r="Q4850" s="246"/>
      <c r="R4850" s="246"/>
      <c r="S4850" s="246"/>
      <c r="T4850" s="246"/>
      <c r="U4850" s="246"/>
      <c r="V4850" s="246"/>
      <c r="W4850" s="246"/>
      <c r="X4850" s="246"/>
      <c r="Y4850" s="246"/>
      <c r="Z4850" s="246"/>
      <c r="AA4850" s="246"/>
      <c r="AB4850" s="246"/>
      <c r="AC4850" s="246"/>
      <c r="AD4850" s="246"/>
      <c r="AE4850" s="246"/>
      <c r="AF4850" s="246"/>
      <c r="AG4850" s="246"/>
      <c r="AH4850" s="246"/>
      <c r="AI4850" s="246"/>
      <c r="AJ4850" s="246"/>
      <c r="AK4850" s="246"/>
      <c r="AL4850" s="246"/>
    </row>
    <row r="4851" spans="3:38" s="47" customFormat="1" ht="38.25" customHeight="1" x14ac:dyDescent="0.25">
      <c r="C4851" s="243"/>
      <c r="H4851" s="243"/>
      <c r="L4851" s="282"/>
      <c r="M4851" s="243"/>
      <c r="O4851" s="243"/>
      <c r="P4851" s="246"/>
      <c r="Q4851" s="246"/>
      <c r="R4851" s="246"/>
      <c r="S4851" s="246"/>
      <c r="T4851" s="246"/>
      <c r="U4851" s="246"/>
      <c r="V4851" s="246"/>
      <c r="W4851" s="246"/>
      <c r="X4851" s="246"/>
      <c r="Y4851" s="246"/>
      <c r="Z4851" s="246"/>
      <c r="AA4851" s="246"/>
      <c r="AB4851" s="246"/>
      <c r="AC4851" s="246"/>
      <c r="AD4851" s="246"/>
      <c r="AE4851" s="246"/>
      <c r="AF4851" s="246"/>
      <c r="AG4851" s="246"/>
      <c r="AH4851" s="246"/>
      <c r="AI4851" s="246"/>
      <c r="AJ4851" s="246"/>
      <c r="AK4851" s="246"/>
      <c r="AL4851" s="246"/>
    </row>
    <row r="4852" spans="3:38" s="47" customFormat="1" ht="38.25" customHeight="1" x14ac:dyDescent="0.25">
      <c r="C4852" s="243"/>
      <c r="H4852" s="243"/>
      <c r="L4852" s="282"/>
      <c r="M4852" s="243"/>
      <c r="O4852" s="243"/>
      <c r="P4852" s="246"/>
      <c r="Q4852" s="246"/>
      <c r="R4852" s="246"/>
      <c r="S4852" s="246"/>
      <c r="T4852" s="246"/>
      <c r="U4852" s="246"/>
      <c r="V4852" s="246"/>
      <c r="W4852" s="246"/>
      <c r="X4852" s="246"/>
      <c r="Y4852" s="246"/>
      <c r="Z4852" s="246"/>
      <c r="AA4852" s="246"/>
      <c r="AB4852" s="246"/>
      <c r="AC4852" s="246"/>
      <c r="AD4852" s="246"/>
      <c r="AE4852" s="246"/>
      <c r="AF4852" s="246"/>
      <c r="AG4852" s="246"/>
      <c r="AH4852" s="246"/>
      <c r="AI4852" s="246"/>
      <c r="AJ4852" s="246"/>
      <c r="AK4852" s="246"/>
      <c r="AL4852" s="246"/>
    </row>
    <row r="4853" spans="3:38" s="47" customFormat="1" ht="38.25" customHeight="1" x14ac:dyDescent="0.25">
      <c r="C4853" s="243"/>
      <c r="H4853" s="243"/>
      <c r="L4853" s="282"/>
      <c r="M4853" s="243"/>
      <c r="O4853" s="243"/>
      <c r="P4853" s="246"/>
      <c r="Q4853" s="246"/>
      <c r="R4853" s="246"/>
      <c r="S4853" s="246"/>
      <c r="T4853" s="246"/>
      <c r="U4853" s="246"/>
      <c r="V4853" s="246"/>
      <c r="W4853" s="246"/>
      <c r="X4853" s="246"/>
      <c r="Y4853" s="246"/>
      <c r="Z4853" s="246"/>
      <c r="AA4853" s="246"/>
      <c r="AB4853" s="246"/>
      <c r="AC4853" s="246"/>
      <c r="AD4853" s="246"/>
      <c r="AE4853" s="246"/>
      <c r="AF4853" s="246"/>
      <c r="AG4853" s="246"/>
      <c r="AH4853" s="246"/>
      <c r="AI4853" s="246"/>
      <c r="AJ4853" s="246"/>
      <c r="AK4853" s="246"/>
      <c r="AL4853" s="246"/>
    </row>
    <row r="4854" spans="3:38" s="47" customFormat="1" ht="38.25" customHeight="1" x14ac:dyDescent="0.25">
      <c r="C4854" s="243"/>
      <c r="H4854" s="243"/>
      <c r="L4854" s="282"/>
      <c r="M4854" s="243"/>
      <c r="O4854" s="243"/>
      <c r="P4854" s="246"/>
      <c r="Q4854" s="246"/>
      <c r="R4854" s="246"/>
      <c r="S4854" s="246"/>
      <c r="T4854" s="246"/>
      <c r="U4854" s="246"/>
      <c r="V4854" s="246"/>
      <c r="W4854" s="246"/>
      <c r="X4854" s="246"/>
      <c r="Y4854" s="246"/>
      <c r="Z4854" s="246"/>
      <c r="AA4854" s="246"/>
      <c r="AB4854" s="246"/>
      <c r="AC4854" s="246"/>
      <c r="AD4854" s="246"/>
      <c r="AE4854" s="246"/>
      <c r="AF4854" s="246"/>
      <c r="AG4854" s="246"/>
      <c r="AH4854" s="246"/>
      <c r="AI4854" s="246"/>
      <c r="AJ4854" s="246"/>
      <c r="AK4854" s="246"/>
      <c r="AL4854" s="246"/>
    </row>
    <row r="4855" spans="3:38" s="47" customFormat="1" ht="38.25" customHeight="1" x14ac:dyDescent="0.25">
      <c r="C4855" s="243"/>
      <c r="H4855" s="243"/>
      <c r="L4855" s="282"/>
      <c r="M4855" s="243"/>
      <c r="O4855" s="243"/>
      <c r="P4855" s="246"/>
      <c r="Q4855" s="246"/>
      <c r="R4855" s="246"/>
      <c r="S4855" s="246"/>
      <c r="T4855" s="246"/>
      <c r="U4855" s="246"/>
      <c r="V4855" s="246"/>
      <c r="W4855" s="246"/>
      <c r="X4855" s="246"/>
      <c r="Y4855" s="246"/>
      <c r="Z4855" s="246"/>
      <c r="AA4855" s="246"/>
      <c r="AB4855" s="246"/>
      <c r="AC4855" s="246"/>
      <c r="AD4855" s="246"/>
      <c r="AE4855" s="246"/>
      <c r="AF4855" s="246"/>
      <c r="AG4855" s="246"/>
      <c r="AH4855" s="246"/>
      <c r="AI4855" s="246"/>
      <c r="AJ4855" s="246"/>
      <c r="AK4855" s="246"/>
      <c r="AL4855" s="246"/>
    </row>
    <row r="4856" spans="3:38" s="47" customFormat="1" ht="38.25" customHeight="1" x14ac:dyDescent="0.25">
      <c r="C4856" s="243"/>
      <c r="H4856" s="243"/>
      <c r="L4856" s="282"/>
      <c r="M4856" s="243"/>
      <c r="O4856" s="243"/>
      <c r="P4856" s="246"/>
      <c r="Q4856" s="246"/>
      <c r="R4856" s="246"/>
      <c r="S4856" s="246"/>
      <c r="T4856" s="246"/>
      <c r="U4856" s="246"/>
      <c r="V4856" s="246"/>
      <c r="W4856" s="246"/>
      <c r="X4856" s="246"/>
      <c r="Y4856" s="246"/>
      <c r="Z4856" s="246"/>
      <c r="AA4856" s="246"/>
      <c r="AB4856" s="246"/>
      <c r="AC4856" s="246"/>
      <c r="AD4856" s="246"/>
      <c r="AE4856" s="246"/>
      <c r="AF4856" s="246"/>
      <c r="AG4856" s="246"/>
      <c r="AH4856" s="246"/>
      <c r="AI4856" s="246"/>
      <c r="AJ4856" s="246"/>
      <c r="AK4856" s="246"/>
      <c r="AL4856" s="246"/>
    </row>
    <row r="4857" spans="3:38" s="47" customFormat="1" ht="38.25" customHeight="1" x14ac:dyDescent="0.25">
      <c r="C4857" s="243"/>
      <c r="H4857" s="243"/>
      <c r="L4857" s="282"/>
      <c r="M4857" s="243"/>
      <c r="O4857" s="243"/>
      <c r="P4857" s="246"/>
      <c r="Q4857" s="246"/>
      <c r="R4857" s="246"/>
      <c r="S4857" s="246"/>
      <c r="T4857" s="246"/>
      <c r="U4857" s="246"/>
      <c r="V4857" s="246"/>
      <c r="W4857" s="246"/>
      <c r="X4857" s="246"/>
      <c r="Y4857" s="246"/>
      <c r="Z4857" s="246"/>
      <c r="AA4857" s="246"/>
      <c r="AB4857" s="246"/>
      <c r="AC4857" s="246"/>
      <c r="AD4857" s="246"/>
      <c r="AE4857" s="246"/>
      <c r="AF4857" s="246"/>
      <c r="AG4857" s="246"/>
      <c r="AH4857" s="246"/>
      <c r="AI4857" s="246"/>
      <c r="AJ4857" s="246"/>
      <c r="AK4857" s="246"/>
      <c r="AL4857" s="246"/>
    </row>
    <row r="4858" spans="3:38" s="47" customFormat="1" ht="38.25" customHeight="1" x14ac:dyDescent="0.25">
      <c r="C4858" s="243"/>
      <c r="H4858" s="243"/>
      <c r="L4858" s="282"/>
      <c r="M4858" s="243"/>
      <c r="O4858" s="243"/>
      <c r="P4858" s="246"/>
      <c r="Q4858" s="246"/>
      <c r="R4858" s="246"/>
      <c r="S4858" s="246"/>
      <c r="T4858" s="246"/>
      <c r="U4858" s="246"/>
      <c r="V4858" s="246"/>
      <c r="W4858" s="246"/>
      <c r="X4858" s="246"/>
      <c r="Y4858" s="246"/>
      <c r="Z4858" s="246"/>
      <c r="AA4858" s="246"/>
      <c r="AB4858" s="246"/>
      <c r="AC4858" s="246"/>
      <c r="AD4858" s="246"/>
      <c r="AE4858" s="246"/>
      <c r="AF4858" s="246"/>
      <c r="AG4858" s="246"/>
      <c r="AH4858" s="246"/>
      <c r="AI4858" s="246"/>
      <c r="AJ4858" s="246"/>
      <c r="AK4858" s="246"/>
      <c r="AL4858" s="246"/>
    </row>
    <row r="4859" spans="3:38" s="47" customFormat="1" ht="38.25" customHeight="1" x14ac:dyDescent="0.25">
      <c r="C4859" s="243"/>
      <c r="H4859" s="243"/>
      <c r="L4859" s="282"/>
      <c r="M4859" s="243"/>
      <c r="O4859" s="243"/>
      <c r="P4859" s="246"/>
      <c r="Q4859" s="246"/>
      <c r="R4859" s="246"/>
      <c r="S4859" s="246"/>
      <c r="T4859" s="246"/>
      <c r="U4859" s="246"/>
      <c r="V4859" s="246"/>
      <c r="W4859" s="246"/>
      <c r="X4859" s="246"/>
      <c r="Y4859" s="246"/>
      <c r="Z4859" s="246"/>
      <c r="AA4859" s="246"/>
      <c r="AB4859" s="246"/>
      <c r="AC4859" s="246"/>
      <c r="AD4859" s="246"/>
      <c r="AE4859" s="246"/>
      <c r="AF4859" s="246"/>
      <c r="AG4859" s="246"/>
      <c r="AH4859" s="246"/>
      <c r="AI4859" s="246"/>
      <c r="AJ4859" s="246"/>
      <c r="AK4859" s="246"/>
      <c r="AL4859" s="246"/>
    </row>
    <row r="4860" spans="3:38" s="47" customFormat="1" ht="38.25" customHeight="1" x14ac:dyDescent="0.25">
      <c r="C4860" s="243"/>
      <c r="H4860" s="243"/>
      <c r="L4860" s="282"/>
      <c r="M4860" s="243"/>
      <c r="O4860" s="243"/>
      <c r="P4860" s="246"/>
      <c r="Q4860" s="246"/>
      <c r="R4860" s="246"/>
      <c r="S4860" s="246"/>
      <c r="T4860" s="246"/>
      <c r="U4860" s="246"/>
      <c r="V4860" s="246"/>
      <c r="W4860" s="246"/>
      <c r="X4860" s="246"/>
      <c r="Y4860" s="246"/>
      <c r="Z4860" s="246"/>
      <c r="AA4860" s="246"/>
      <c r="AB4860" s="246"/>
      <c r="AC4860" s="246"/>
      <c r="AD4860" s="246"/>
      <c r="AE4860" s="246"/>
      <c r="AF4860" s="246"/>
      <c r="AG4860" s="246"/>
      <c r="AH4860" s="246"/>
      <c r="AI4860" s="246"/>
      <c r="AJ4860" s="246"/>
      <c r="AK4860" s="246"/>
      <c r="AL4860" s="246"/>
    </row>
    <row r="4861" spans="3:38" s="47" customFormat="1" ht="38.25" customHeight="1" x14ac:dyDescent="0.25">
      <c r="C4861" s="243"/>
      <c r="H4861" s="243"/>
      <c r="L4861" s="282"/>
      <c r="M4861" s="243"/>
      <c r="O4861" s="243"/>
      <c r="P4861" s="246"/>
      <c r="Q4861" s="246"/>
      <c r="R4861" s="246"/>
      <c r="S4861" s="246"/>
      <c r="T4861" s="246"/>
      <c r="U4861" s="246"/>
      <c r="V4861" s="246"/>
      <c r="W4861" s="246"/>
      <c r="X4861" s="246"/>
      <c r="Y4861" s="246"/>
      <c r="Z4861" s="246"/>
      <c r="AA4861" s="246"/>
      <c r="AB4861" s="246"/>
      <c r="AC4861" s="246"/>
      <c r="AD4861" s="246"/>
      <c r="AE4861" s="246"/>
      <c r="AF4861" s="246"/>
      <c r="AG4861" s="246"/>
      <c r="AH4861" s="246"/>
      <c r="AI4861" s="246"/>
      <c r="AJ4861" s="246"/>
      <c r="AK4861" s="246"/>
      <c r="AL4861" s="246"/>
    </row>
    <row r="4862" spans="3:38" s="47" customFormat="1" ht="38.25" customHeight="1" x14ac:dyDescent="0.25">
      <c r="C4862" s="243"/>
      <c r="H4862" s="243"/>
      <c r="L4862" s="282"/>
      <c r="M4862" s="243"/>
      <c r="O4862" s="243"/>
      <c r="P4862" s="246"/>
      <c r="Q4862" s="246"/>
      <c r="R4862" s="246"/>
      <c r="S4862" s="246"/>
      <c r="T4862" s="246"/>
      <c r="U4862" s="246"/>
      <c r="V4862" s="246"/>
      <c r="W4862" s="246"/>
      <c r="X4862" s="246"/>
      <c r="Y4862" s="246"/>
      <c r="Z4862" s="246"/>
      <c r="AA4862" s="246"/>
      <c r="AB4862" s="246"/>
      <c r="AC4862" s="246"/>
      <c r="AD4862" s="246"/>
      <c r="AE4862" s="246"/>
      <c r="AF4862" s="246"/>
      <c r="AG4862" s="246"/>
      <c r="AH4862" s="246"/>
      <c r="AI4862" s="246"/>
      <c r="AJ4862" s="246"/>
      <c r="AK4862" s="246"/>
      <c r="AL4862" s="246"/>
    </row>
    <row r="4863" spans="3:38" s="47" customFormat="1" ht="38.25" customHeight="1" x14ac:dyDescent="0.25">
      <c r="C4863" s="243"/>
      <c r="H4863" s="243"/>
      <c r="L4863" s="282"/>
      <c r="M4863" s="243"/>
      <c r="O4863" s="243"/>
      <c r="P4863" s="246"/>
      <c r="Q4863" s="246"/>
      <c r="R4863" s="246"/>
      <c r="S4863" s="246"/>
      <c r="T4863" s="246"/>
      <c r="U4863" s="246"/>
      <c r="V4863" s="246"/>
      <c r="W4863" s="246"/>
      <c r="X4863" s="246"/>
      <c r="Y4863" s="246"/>
      <c r="Z4863" s="246"/>
      <c r="AA4863" s="246"/>
      <c r="AB4863" s="246"/>
      <c r="AC4863" s="246"/>
      <c r="AD4863" s="246"/>
      <c r="AE4863" s="246"/>
      <c r="AF4863" s="246"/>
      <c r="AG4863" s="246"/>
      <c r="AH4863" s="246"/>
      <c r="AI4863" s="246"/>
      <c r="AJ4863" s="246"/>
      <c r="AK4863" s="246"/>
      <c r="AL4863" s="246"/>
    </row>
    <row r="4864" spans="3:38" s="47" customFormat="1" ht="38.25" customHeight="1" x14ac:dyDescent="0.25">
      <c r="C4864" s="243"/>
      <c r="H4864" s="243"/>
      <c r="L4864" s="282"/>
      <c r="M4864" s="243"/>
      <c r="O4864" s="243"/>
      <c r="P4864" s="246"/>
      <c r="Q4864" s="246"/>
      <c r="R4864" s="246"/>
      <c r="S4864" s="246"/>
      <c r="T4864" s="246"/>
      <c r="U4864" s="246"/>
      <c r="V4864" s="246"/>
      <c r="W4864" s="246"/>
      <c r="X4864" s="246"/>
      <c r="Y4864" s="246"/>
      <c r="Z4864" s="246"/>
      <c r="AA4864" s="246"/>
      <c r="AB4864" s="246"/>
      <c r="AC4864" s="246"/>
      <c r="AD4864" s="246"/>
      <c r="AE4864" s="246"/>
      <c r="AF4864" s="246"/>
      <c r="AG4864" s="246"/>
      <c r="AH4864" s="246"/>
      <c r="AI4864" s="246"/>
      <c r="AJ4864" s="246"/>
      <c r="AK4864" s="246"/>
      <c r="AL4864" s="246"/>
    </row>
    <row r="4865" spans="3:38" s="47" customFormat="1" ht="38.25" customHeight="1" x14ac:dyDescent="0.25">
      <c r="C4865" s="243"/>
      <c r="H4865" s="243"/>
      <c r="L4865" s="282"/>
      <c r="M4865" s="243"/>
      <c r="O4865" s="243"/>
      <c r="P4865" s="246"/>
      <c r="Q4865" s="246"/>
      <c r="R4865" s="246"/>
      <c r="S4865" s="246"/>
      <c r="T4865" s="246"/>
      <c r="U4865" s="246"/>
      <c r="V4865" s="246"/>
      <c r="W4865" s="246"/>
      <c r="X4865" s="246"/>
      <c r="Y4865" s="246"/>
      <c r="Z4865" s="246"/>
      <c r="AA4865" s="246"/>
      <c r="AB4865" s="246"/>
      <c r="AC4865" s="246"/>
      <c r="AD4865" s="246"/>
      <c r="AE4865" s="246"/>
      <c r="AF4865" s="246"/>
      <c r="AG4865" s="246"/>
      <c r="AH4865" s="246"/>
      <c r="AI4865" s="246"/>
      <c r="AJ4865" s="246"/>
      <c r="AK4865" s="246"/>
      <c r="AL4865" s="246"/>
    </row>
    <row r="4866" spans="3:38" s="47" customFormat="1" ht="38.25" customHeight="1" x14ac:dyDescent="0.25">
      <c r="C4866" s="243"/>
      <c r="H4866" s="243"/>
      <c r="L4866" s="282"/>
      <c r="M4866" s="243"/>
      <c r="O4866" s="243"/>
      <c r="P4866" s="246"/>
      <c r="Q4866" s="246"/>
      <c r="R4866" s="246"/>
      <c r="S4866" s="246"/>
      <c r="T4866" s="246"/>
      <c r="U4866" s="246"/>
      <c r="V4866" s="246"/>
      <c r="W4866" s="246"/>
      <c r="X4866" s="246"/>
      <c r="Y4866" s="246"/>
      <c r="Z4866" s="246"/>
      <c r="AA4866" s="246"/>
      <c r="AB4866" s="246"/>
      <c r="AC4866" s="246"/>
      <c r="AD4866" s="246"/>
      <c r="AE4866" s="246"/>
      <c r="AF4866" s="246"/>
      <c r="AG4866" s="246"/>
      <c r="AH4866" s="246"/>
      <c r="AI4866" s="246"/>
      <c r="AJ4866" s="246"/>
      <c r="AK4866" s="246"/>
      <c r="AL4866" s="246"/>
    </row>
    <row r="4867" spans="3:38" s="47" customFormat="1" ht="38.25" customHeight="1" x14ac:dyDescent="0.25">
      <c r="C4867" s="243"/>
      <c r="H4867" s="243"/>
      <c r="L4867" s="282"/>
      <c r="M4867" s="243"/>
      <c r="O4867" s="243"/>
      <c r="P4867" s="246"/>
      <c r="Q4867" s="246"/>
      <c r="R4867" s="246"/>
      <c r="S4867" s="246"/>
      <c r="T4867" s="246"/>
      <c r="U4867" s="246"/>
      <c r="V4867" s="246"/>
      <c r="W4867" s="246"/>
      <c r="X4867" s="246"/>
      <c r="Y4867" s="246"/>
      <c r="Z4867" s="246"/>
      <c r="AA4867" s="246"/>
      <c r="AB4867" s="246"/>
      <c r="AC4867" s="246"/>
      <c r="AD4867" s="246"/>
      <c r="AE4867" s="246"/>
      <c r="AF4867" s="246"/>
      <c r="AG4867" s="246"/>
      <c r="AH4867" s="246"/>
      <c r="AI4867" s="246"/>
      <c r="AJ4867" s="246"/>
      <c r="AK4867" s="246"/>
      <c r="AL4867" s="246"/>
    </row>
    <row r="4868" spans="3:38" s="47" customFormat="1" ht="38.25" customHeight="1" x14ac:dyDescent="0.25">
      <c r="C4868" s="243"/>
      <c r="H4868" s="243"/>
      <c r="L4868" s="282"/>
      <c r="M4868" s="243"/>
      <c r="O4868" s="243"/>
      <c r="P4868" s="246"/>
      <c r="Q4868" s="246"/>
      <c r="R4868" s="246"/>
      <c r="S4868" s="246"/>
      <c r="T4868" s="246"/>
      <c r="U4868" s="246"/>
      <c r="V4868" s="246"/>
      <c r="W4868" s="246"/>
      <c r="X4868" s="246"/>
      <c r="Y4868" s="246"/>
      <c r="Z4868" s="246"/>
      <c r="AA4868" s="246"/>
      <c r="AB4868" s="246"/>
      <c r="AC4868" s="246"/>
      <c r="AD4868" s="246"/>
      <c r="AE4868" s="246"/>
      <c r="AF4868" s="246"/>
      <c r="AG4868" s="246"/>
      <c r="AH4868" s="246"/>
      <c r="AI4868" s="246"/>
      <c r="AJ4868" s="246"/>
      <c r="AK4868" s="246"/>
      <c r="AL4868" s="246"/>
    </row>
    <row r="4869" spans="3:38" s="47" customFormat="1" ht="38.25" customHeight="1" x14ac:dyDescent="0.25">
      <c r="C4869" s="243"/>
      <c r="H4869" s="243"/>
      <c r="L4869" s="282"/>
      <c r="M4869" s="243"/>
      <c r="O4869" s="243"/>
      <c r="P4869" s="246"/>
      <c r="Q4869" s="246"/>
      <c r="R4869" s="246"/>
      <c r="S4869" s="246"/>
      <c r="T4869" s="246"/>
      <c r="U4869" s="246"/>
      <c r="V4869" s="246"/>
      <c r="W4869" s="246"/>
      <c r="X4869" s="246"/>
      <c r="Y4869" s="246"/>
      <c r="Z4869" s="246"/>
      <c r="AA4869" s="246"/>
      <c r="AB4869" s="246"/>
      <c r="AC4869" s="246"/>
      <c r="AD4869" s="246"/>
      <c r="AE4869" s="246"/>
      <c r="AF4869" s="246"/>
      <c r="AG4869" s="246"/>
      <c r="AH4869" s="246"/>
      <c r="AI4869" s="246"/>
      <c r="AJ4869" s="246"/>
      <c r="AK4869" s="246"/>
      <c r="AL4869" s="246"/>
    </row>
    <row r="4870" spans="3:38" s="47" customFormat="1" ht="38.25" customHeight="1" x14ac:dyDescent="0.25">
      <c r="C4870" s="243"/>
      <c r="H4870" s="243"/>
      <c r="L4870" s="282"/>
      <c r="M4870" s="243"/>
      <c r="O4870" s="243"/>
      <c r="P4870" s="246"/>
      <c r="Q4870" s="246"/>
      <c r="R4870" s="246"/>
      <c r="S4870" s="246"/>
      <c r="T4870" s="246"/>
      <c r="U4870" s="246"/>
      <c r="V4870" s="246"/>
      <c r="W4870" s="246"/>
      <c r="X4870" s="246"/>
      <c r="Y4870" s="246"/>
      <c r="Z4870" s="246"/>
      <c r="AA4870" s="246"/>
      <c r="AB4870" s="246"/>
      <c r="AC4870" s="246"/>
      <c r="AD4870" s="246"/>
      <c r="AE4870" s="246"/>
      <c r="AF4870" s="246"/>
      <c r="AG4870" s="246"/>
      <c r="AH4870" s="246"/>
      <c r="AI4870" s="246"/>
      <c r="AJ4870" s="246"/>
      <c r="AK4870" s="246"/>
      <c r="AL4870" s="246"/>
    </row>
    <row r="4871" spans="3:38" s="47" customFormat="1" ht="38.25" customHeight="1" x14ac:dyDescent="0.25">
      <c r="C4871" s="243"/>
      <c r="H4871" s="243"/>
      <c r="L4871" s="282"/>
      <c r="M4871" s="243"/>
      <c r="O4871" s="243"/>
      <c r="P4871" s="246"/>
      <c r="Q4871" s="246"/>
      <c r="R4871" s="246"/>
      <c r="S4871" s="246"/>
      <c r="T4871" s="246"/>
      <c r="U4871" s="246"/>
      <c r="V4871" s="246"/>
      <c r="W4871" s="246"/>
      <c r="X4871" s="246"/>
      <c r="Y4871" s="246"/>
      <c r="Z4871" s="246"/>
      <c r="AA4871" s="246"/>
      <c r="AB4871" s="246"/>
      <c r="AC4871" s="246"/>
      <c r="AD4871" s="246"/>
      <c r="AE4871" s="246"/>
      <c r="AF4871" s="246"/>
      <c r="AG4871" s="246"/>
      <c r="AH4871" s="246"/>
      <c r="AI4871" s="246"/>
      <c r="AJ4871" s="246"/>
      <c r="AK4871" s="246"/>
      <c r="AL4871" s="246"/>
    </row>
    <row r="4872" spans="3:38" s="47" customFormat="1" ht="38.25" customHeight="1" x14ac:dyDescent="0.25">
      <c r="C4872" s="243"/>
      <c r="H4872" s="243"/>
      <c r="L4872" s="282"/>
      <c r="M4872" s="243"/>
      <c r="O4872" s="243"/>
      <c r="P4872" s="246"/>
      <c r="Q4872" s="246"/>
      <c r="R4872" s="246"/>
      <c r="S4872" s="246"/>
      <c r="T4872" s="246"/>
      <c r="U4872" s="246"/>
      <c r="V4872" s="246"/>
      <c r="W4872" s="246"/>
      <c r="X4872" s="246"/>
      <c r="Y4872" s="246"/>
      <c r="Z4872" s="246"/>
      <c r="AA4872" s="246"/>
      <c r="AB4872" s="246"/>
      <c r="AC4872" s="246"/>
      <c r="AD4872" s="246"/>
      <c r="AE4872" s="246"/>
      <c r="AF4872" s="246"/>
      <c r="AG4872" s="246"/>
      <c r="AH4872" s="246"/>
      <c r="AI4872" s="246"/>
      <c r="AJ4872" s="246"/>
      <c r="AK4872" s="246"/>
      <c r="AL4872" s="246"/>
    </row>
    <row r="4873" spans="3:38" s="47" customFormat="1" ht="38.25" customHeight="1" x14ac:dyDescent="0.25">
      <c r="C4873" s="243"/>
      <c r="H4873" s="243"/>
      <c r="L4873" s="282"/>
      <c r="M4873" s="243"/>
      <c r="O4873" s="243"/>
      <c r="P4873" s="246"/>
      <c r="Q4873" s="246"/>
      <c r="R4873" s="246"/>
      <c r="S4873" s="246"/>
      <c r="T4873" s="246"/>
      <c r="U4873" s="246"/>
      <c r="V4873" s="246"/>
      <c r="W4873" s="246"/>
      <c r="X4873" s="246"/>
      <c r="Y4873" s="246"/>
      <c r="Z4873" s="246"/>
      <c r="AA4873" s="246"/>
      <c r="AB4873" s="246"/>
      <c r="AC4873" s="246"/>
      <c r="AD4873" s="246"/>
      <c r="AE4873" s="246"/>
      <c r="AF4873" s="246"/>
      <c r="AG4873" s="246"/>
      <c r="AH4873" s="246"/>
      <c r="AI4873" s="246"/>
      <c r="AJ4873" s="246"/>
      <c r="AK4873" s="246"/>
      <c r="AL4873" s="246"/>
    </row>
    <row r="4874" spans="3:38" s="47" customFormat="1" ht="38.25" customHeight="1" x14ac:dyDescent="0.25">
      <c r="C4874" s="243"/>
      <c r="H4874" s="243"/>
      <c r="L4874" s="282"/>
      <c r="M4874" s="243"/>
      <c r="O4874" s="243"/>
      <c r="P4874" s="246"/>
      <c r="Q4874" s="246"/>
      <c r="R4874" s="246"/>
      <c r="S4874" s="246"/>
      <c r="T4874" s="246"/>
      <c r="U4874" s="246"/>
      <c r="V4874" s="246"/>
      <c r="W4874" s="246"/>
      <c r="X4874" s="246"/>
      <c r="Y4874" s="246"/>
      <c r="Z4874" s="246"/>
      <c r="AA4874" s="246"/>
      <c r="AB4874" s="246"/>
      <c r="AC4874" s="246"/>
      <c r="AD4874" s="246"/>
      <c r="AE4874" s="246"/>
      <c r="AF4874" s="246"/>
      <c r="AG4874" s="246"/>
      <c r="AH4874" s="246"/>
      <c r="AI4874" s="246"/>
      <c r="AJ4874" s="246"/>
      <c r="AK4874" s="246"/>
      <c r="AL4874" s="246"/>
    </row>
    <row r="4875" spans="3:38" s="47" customFormat="1" ht="38.25" customHeight="1" x14ac:dyDescent="0.25">
      <c r="C4875" s="243"/>
      <c r="H4875" s="243"/>
      <c r="L4875" s="282"/>
      <c r="M4875" s="243"/>
      <c r="O4875" s="243"/>
      <c r="P4875" s="246"/>
      <c r="Q4875" s="246"/>
      <c r="R4875" s="246"/>
      <c r="S4875" s="246"/>
      <c r="T4875" s="246"/>
      <c r="U4875" s="246"/>
      <c r="V4875" s="246"/>
      <c r="W4875" s="246"/>
      <c r="X4875" s="246"/>
      <c r="Y4875" s="246"/>
      <c r="Z4875" s="246"/>
      <c r="AA4875" s="246"/>
      <c r="AB4875" s="246"/>
      <c r="AC4875" s="246"/>
      <c r="AD4875" s="246"/>
      <c r="AE4875" s="246"/>
      <c r="AF4875" s="246"/>
      <c r="AG4875" s="246"/>
      <c r="AH4875" s="246"/>
      <c r="AI4875" s="246"/>
      <c r="AJ4875" s="246"/>
      <c r="AK4875" s="246"/>
      <c r="AL4875" s="246"/>
    </row>
    <row r="4876" spans="3:38" s="47" customFormat="1" ht="38.25" customHeight="1" x14ac:dyDescent="0.25">
      <c r="C4876" s="243"/>
      <c r="H4876" s="243"/>
      <c r="L4876" s="282"/>
      <c r="M4876" s="243"/>
      <c r="O4876" s="243"/>
      <c r="P4876" s="246"/>
      <c r="Q4876" s="246"/>
      <c r="R4876" s="246"/>
      <c r="S4876" s="246"/>
      <c r="T4876" s="246"/>
      <c r="U4876" s="246"/>
      <c r="V4876" s="246"/>
      <c r="W4876" s="246"/>
      <c r="X4876" s="246"/>
      <c r="Y4876" s="246"/>
      <c r="Z4876" s="246"/>
      <c r="AA4876" s="246"/>
      <c r="AB4876" s="246"/>
      <c r="AC4876" s="246"/>
      <c r="AD4876" s="246"/>
      <c r="AE4876" s="246"/>
      <c r="AF4876" s="246"/>
      <c r="AG4876" s="246"/>
      <c r="AH4876" s="246"/>
      <c r="AI4876" s="246"/>
      <c r="AJ4876" s="246"/>
      <c r="AK4876" s="246"/>
      <c r="AL4876" s="246"/>
    </row>
    <row r="4877" spans="3:38" s="47" customFormat="1" ht="38.25" customHeight="1" x14ac:dyDescent="0.25">
      <c r="C4877" s="243"/>
      <c r="H4877" s="243"/>
      <c r="L4877" s="282"/>
      <c r="M4877" s="243"/>
      <c r="O4877" s="243"/>
      <c r="P4877" s="246"/>
      <c r="Q4877" s="246"/>
      <c r="R4877" s="246"/>
      <c r="S4877" s="246"/>
      <c r="T4877" s="246"/>
      <c r="U4877" s="246"/>
      <c r="V4877" s="246"/>
      <c r="W4877" s="246"/>
      <c r="X4877" s="246"/>
      <c r="Y4877" s="246"/>
      <c r="Z4877" s="246"/>
      <c r="AA4877" s="246"/>
      <c r="AB4877" s="246"/>
      <c r="AC4877" s="246"/>
      <c r="AD4877" s="246"/>
      <c r="AE4877" s="246"/>
      <c r="AF4877" s="246"/>
      <c r="AG4877" s="246"/>
      <c r="AH4877" s="246"/>
      <c r="AI4877" s="246"/>
      <c r="AJ4877" s="246"/>
      <c r="AK4877" s="246"/>
      <c r="AL4877" s="246"/>
    </row>
    <row r="4878" spans="3:38" s="47" customFormat="1" ht="38.25" customHeight="1" x14ac:dyDescent="0.25">
      <c r="C4878" s="243"/>
      <c r="H4878" s="243"/>
      <c r="L4878" s="282"/>
      <c r="M4878" s="243"/>
      <c r="O4878" s="243"/>
      <c r="P4878" s="246"/>
      <c r="Q4878" s="246"/>
      <c r="R4878" s="246"/>
      <c r="S4878" s="246"/>
      <c r="T4878" s="246"/>
      <c r="U4878" s="246"/>
      <c r="V4878" s="246"/>
      <c r="W4878" s="246"/>
      <c r="X4878" s="246"/>
      <c r="Y4878" s="246"/>
      <c r="Z4878" s="246"/>
      <c r="AA4878" s="246"/>
      <c r="AB4878" s="246"/>
      <c r="AC4878" s="246"/>
      <c r="AD4878" s="246"/>
      <c r="AE4878" s="246"/>
      <c r="AF4878" s="246"/>
      <c r="AG4878" s="246"/>
      <c r="AH4878" s="246"/>
      <c r="AI4878" s="246"/>
      <c r="AJ4878" s="246"/>
      <c r="AK4878" s="246"/>
      <c r="AL4878" s="246"/>
    </row>
    <row r="4879" spans="3:38" s="47" customFormat="1" ht="38.25" customHeight="1" x14ac:dyDescent="0.25">
      <c r="C4879" s="243"/>
      <c r="H4879" s="243"/>
      <c r="L4879" s="282"/>
      <c r="M4879" s="243"/>
      <c r="O4879" s="243"/>
      <c r="P4879" s="246"/>
      <c r="Q4879" s="246"/>
      <c r="R4879" s="246"/>
      <c r="S4879" s="246"/>
      <c r="T4879" s="246"/>
      <c r="U4879" s="246"/>
      <c r="V4879" s="246"/>
      <c r="W4879" s="246"/>
      <c r="X4879" s="246"/>
      <c r="Y4879" s="246"/>
      <c r="Z4879" s="246"/>
      <c r="AA4879" s="246"/>
      <c r="AB4879" s="246"/>
      <c r="AC4879" s="246"/>
      <c r="AD4879" s="246"/>
      <c r="AE4879" s="246"/>
      <c r="AF4879" s="246"/>
      <c r="AG4879" s="246"/>
      <c r="AH4879" s="246"/>
      <c r="AI4879" s="246"/>
      <c r="AJ4879" s="246"/>
      <c r="AK4879" s="246"/>
      <c r="AL4879" s="246"/>
    </row>
    <row r="4880" spans="3:38" s="47" customFormat="1" ht="38.25" customHeight="1" x14ac:dyDescent="0.25">
      <c r="C4880" s="243"/>
      <c r="H4880" s="243"/>
      <c r="L4880" s="282"/>
      <c r="M4880" s="243"/>
      <c r="O4880" s="243"/>
      <c r="P4880" s="246"/>
      <c r="Q4880" s="246"/>
      <c r="R4880" s="246"/>
      <c r="S4880" s="246"/>
      <c r="T4880" s="246"/>
      <c r="U4880" s="246"/>
      <c r="V4880" s="246"/>
      <c r="W4880" s="246"/>
      <c r="X4880" s="246"/>
      <c r="Y4880" s="246"/>
      <c r="Z4880" s="246"/>
      <c r="AA4880" s="246"/>
      <c r="AB4880" s="246"/>
      <c r="AC4880" s="246"/>
      <c r="AD4880" s="246"/>
      <c r="AE4880" s="246"/>
      <c r="AF4880" s="246"/>
      <c r="AG4880" s="246"/>
      <c r="AH4880" s="246"/>
      <c r="AI4880" s="246"/>
      <c r="AJ4880" s="246"/>
      <c r="AK4880" s="246"/>
      <c r="AL4880" s="246"/>
    </row>
    <row r="4881" spans="3:38" s="47" customFormat="1" ht="38.25" customHeight="1" x14ac:dyDescent="0.25">
      <c r="C4881" s="243"/>
      <c r="H4881" s="243"/>
      <c r="L4881" s="282"/>
      <c r="M4881" s="243"/>
      <c r="O4881" s="243"/>
      <c r="P4881" s="246"/>
      <c r="Q4881" s="246"/>
      <c r="R4881" s="246"/>
      <c r="S4881" s="246"/>
      <c r="T4881" s="246"/>
      <c r="U4881" s="246"/>
      <c r="V4881" s="246"/>
      <c r="W4881" s="246"/>
      <c r="X4881" s="246"/>
      <c r="Y4881" s="246"/>
      <c r="Z4881" s="246"/>
      <c r="AA4881" s="246"/>
      <c r="AB4881" s="246"/>
      <c r="AC4881" s="246"/>
      <c r="AD4881" s="246"/>
      <c r="AE4881" s="246"/>
      <c r="AF4881" s="246"/>
      <c r="AG4881" s="246"/>
      <c r="AH4881" s="246"/>
      <c r="AI4881" s="246"/>
      <c r="AJ4881" s="246"/>
      <c r="AK4881" s="246"/>
      <c r="AL4881" s="246"/>
    </row>
    <row r="4882" spans="3:38" s="47" customFormat="1" ht="38.25" customHeight="1" x14ac:dyDescent="0.25">
      <c r="C4882" s="243"/>
      <c r="H4882" s="243"/>
      <c r="L4882" s="282"/>
      <c r="M4882" s="243"/>
      <c r="O4882" s="243"/>
      <c r="P4882" s="246"/>
      <c r="Q4882" s="246"/>
      <c r="R4882" s="246"/>
      <c r="S4882" s="246"/>
      <c r="T4882" s="246"/>
      <c r="U4882" s="246"/>
      <c r="V4882" s="246"/>
      <c r="W4882" s="246"/>
      <c r="X4882" s="246"/>
      <c r="Y4882" s="246"/>
      <c r="Z4882" s="246"/>
      <c r="AA4882" s="246"/>
      <c r="AB4882" s="246"/>
      <c r="AC4882" s="246"/>
      <c r="AD4882" s="246"/>
      <c r="AE4882" s="246"/>
      <c r="AF4882" s="246"/>
      <c r="AG4882" s="246"/>
      <c r="AH4882" s="246"/>
      <c r="AI4882" s="246"/>
      <c r="AJ4882" s="246"/>
      <c r="AK4882" s="246"/>
      <c r="AL4882" s="246"/>
    </row>
    <row r="4883" spans="3:38" s="47" customFormat="1" ht="38.25" customHeight="1" x14ac:dyDescent="0.25">
      <c r="C4883" s="243"/>
      <c r="H4883" s="243"/>
      <c r="L4883" s="282"/>
      <c r="M4883" s="243"/>
      <c r="O4883" s="243"/>
      <c r="P4883" s="246"/>
      <c r="Q4883" s="246"/>
      <c r="R4883" s="246"/>
      <c r="S4883" s="246"/>
      <c r="T4883" s="246"/>
      <c r="U4883" s="246"/>
      <c r="V4883" s="246"/>
      <c r="W4883" s="246"/>
      <c r="X4883" s="246"/>
      <c r="Y4883" s="246"/>
      <c r="Z4883" s="246"/>
      <c r="AA4883" s="246"/>
      <c r="AB4883" s="246"/>
      <c r="AC4883" s="246"/>
      <c r="AD4883" s="246"/>
      <c r="AE4883" s="246"/>
      <c r="AF4883" s="246"/>
      <c r="AG4883" s="246"/>
      <c r="AH4883" s="246"/>
      <c r="AI4883" s="246"/>
      <c r="AJ4883" s="246"/>
      <c r="AK4883" s="246"/>
      <c r="AL4883" s="246"/>
    </row>
    <row r="4884" spans="3:38" s="47" customFormat="1" ht="38.25" customHeight="1" x14ac:dyDescent="0.25">
      <c r="C4884" s="243"/>
      <c r="H4884" s="243"/>
      <c r="L4884" s="282"/>
      <c r="M4884" s="243"/>
      <c r="O4884" s="243"/>
      <c r="P4884" s="246"/>
      <c r="Q4884" s="246"/>
      <c r="R4884" s="246"/>
      <c r="S4884" s="246"/>
      <c r="T4884" s="246"/>
      <c r="U4884" s="246"/>
      <c r="V4884" s="246"/>
      <c r="W4884" s="246"/>
      <c r="X4884" s="246"/>
      <c r="Y4884" s="246"/>
      <c r="Z4884" s="246"/>
      <c r="AA4884" s="246"/>
      <c r="AB4884" s="246"/>
      <c r="AC4884" s="246"/>
      <c r="AD4884" s="246"/>
      <c r="AE4884" s="246"/>
      <c r="AF4884" s="246"/>
      <c r="AG4884" s="246"/>
      <c r="AH4884" s="246"/>
      <c r="AI4884" s="246"/>
      <c r="AJ4884" s="246"/>
      <c r="AK4884" s="246"/>
      <c r="AL4884" s="246"/>
    </row>
    <row r="4885" spans="3:38" s="47" customFormat="1" ht="38.25" customHeight="1" x14ac:dyDescent="0.25">
      <c r="C4885" s="243"/>
      <c r="H4885" s="243"/>
      <c r="L4885" s="282"/>
      <c r="M4885" s="243"/>
      <c r="O4885" s="243"/>
      <c r="P4885" s="246"/>
      <c r="Q4885" s="246"/>
      <c r="R4885" s="246"/>
      <c r="S4885" s="246"/>
      <c r="T4885" s="246"/>
      <c r="U4885" s="246"/>
      <c r="V4885" s="246"/>
      <c r="W4885" s="246"/>
      <c r="X4885" s="246"/>
      <c r="Y4885" s="246"/>
      <c r="Z4885" s="246"/>
      <c r="AA4885" s="246"/>
      <c r="AB4885" s="246"/>
      <c r="AC4885" s="246"/>
      <c r="AD4885" s="246"/>
      <c r="AE4885" s="246"/>
      <c r="AF4885" s="246"/>
      <c r="AG4885" s="246"/>
      <c r="AH4885" s="246"/>
      <c r="AI4885" s="246"/>
      <c r="AJ4885" s="246"/>
      <c r="AK4885" s="246"/>
      <c r="AL4885" s="246"/>
    </row>
    <row r="4886" spans="3:38" s="47" customFormat="1" ht="38.25" customHeight="1" x14ac:dyDescent="0.25">
      <c r="C4886" s="243"/>
      <c r="H4886" s="243"/>
      <c r="L4886" s="282"/>
      <c r="M4886" s="243"/>
      <c r="O4886" s="243"/>
      <c r="P4886" s="246"/>
      <c r="Q4886" s="246"/>
      <c r="R4886" s="246"/>
      <c r="S4886" s="246"/>
      <c r="T4886" s="246"/>
      <c r="U4886" s="246"/>
      <c r="V4886" s="246"/>
      <c r="W4886" s="246"/>
      <c r="X4886" s="246"/>
      <c r="Y4886" s="246"/>
      <c r="Z4886" s="246"/>
      <c r="AA4886" s="246"/>
      <c r="AB4886" s="246"/>
      <c r="AC4886" s="246"/>
      <c r="AD4886" s="246"/>
      <c r="AE4886" s="246"/>
      <c r="AF4886" s="246"/>
      <c r="AG4886" s="246"/>
      <c r="AH4886" s="246"/>
      <c r="AI4886" s="246"/>
      <c r="AJ4886" s="246"/>
      <c r="AK4886" s="246"/>
      <c r="AL4886" s="246"/>
    </row>
    <row r="4887" spans="3:38" s="47" customFormat="1" ht="38.25" customHeight="1" x14ac:dyDescent="0.25">
      <c r="C4887" s="243"/>
      <c r="H4887" s="243"/>
      <c r="L4887" s="282"/>
      <c r="M4887" s="243"/>
      <c r="O4887" s="243"/>
      <c r="P4887" s="246"/>
      <c r="Q4887" s="246"/>
      <c r="R4887" s="246"/>
      <c r="S4887" s="246"/>
      <c r="T4887" s="246"/>
      <c r="U4887" s="246"/>
      <c r="V4887" s="246"/>
      <c r="W4887" s="246"/>
      <c r="X4887" s="246"/>
      <c r="Y4887" s="246"/>
      <c r="Z4887" s="246"/>
      <c r="AA4887" s="246"/>
      <c r="AB4887" s="246"/>
      <c r="AC4887" s="246"/>
      <c r="AD4887" s="246"/>
      <c r="AE4887" s="246"/>
      <c r="AF4887" s="246"/>
      <c r="AG4887" s="246"/>
      <c r="AH4887" s="246"/>
      <c r="AI4887" s="246"/>
      <c r="AJ4887" s="246"/>
      <c r="AK4887" s="246"/>
      <c r="AL4887" s="246"/>
    </row>
    <row r="4888" spans="3:38" s="47" customFormat="1" ht="38.25" customHeight="1" x14ac:dyDescent="0.25">
      <c r="C4888" s="243"/>
      <c r="H4888" s="243"/>
      <c r="L4888" s="282"/>
      <c r="M4888" s="243"/>
      <c r="O4888" s="243"/>
      <c r="P4888" s="246"/>
      <c r="Q4888" s="246"/>
      <c r="R4888" s="246"/>
      <c r="S4888" s="246"/>
      <c r="T4888" s="246"/>
      <c r="U4888" s="246"/>
      <c r="V4888" s="246"/>
      <c r="W4888" s="246"/>
      <c r="X4888" s="246"/>
      <c r="Y4888" s="246"/>
      <c r="Z4888" s="246"/>
      <c r="AA4888" s="246"/>
      <c r="AB4888" s="246"/>
      <c r="AC4888" s="246"/>
      <c r="AD4888" s="246"/>
      <c r="AE4888" s="246"/>
      <c r="AF4888" s="246"/>
      <c r="AG4888" s="246"/>
      <c r="AH4888" s="246"/>
      <c r="AI4888" s="246"/>
      <c r="AJ4888" s="246"/>
      <c r="AK4888" s="246"/>
      <c r="AL4888" s="246"/>
    </row>
    <row r="4889" spans="3:38" s="47" customFormat="1" ht="38.25" customHeight="1" x14ac:dyDescent="0.25">
      <c r="C4889" s="243"/>
      <c r="H4889" s="243"/>
      <c r="L4889" s="282"/>
      <c r="M4889" s="243"/>
      <c r="O4889" s="243"/>
      <c r="P4889" s="246"/>
      <c r="Q4889" s="246"/>
      <c r="R4889" s="246"/>
      <c r="S4889" s="246"/>
      <c r="T4889" s="246"/>
      <c r="U4889" s="246"/>
      <c r="V4889" s="246"/>
      <c r="W4889" s="246"/>
      <c r="X4889" s="246"/>
      <c r="Y4889" s="246"/>
      <c r="Z4889" s="246"/>
      <c r="AA4889" s="246"/>
      <c r="AB4889" s="246"/>
      <c r="AC4889" s="246"/>
      <c r="AD4889" s="246"/>
      <c r="AE4889" s="246"/>
      <c r="AF4889" s="246"/>
      <c r="AG4889" s="246"/>
      <c r="AH4889" s="246"/>
      <c r="AI4889" s="246"/>
      <c r="AJ4889" s="246"/>
      <c r="AK4889" s="246"/>
      <c r="AL4889" s="246"/>
    </row>
    <row r="4890" spans="3:38" s="47" customFormat="1" ht="38.25" customHeight="1" x14ac:dyDescent="0.25">
      <c r="C4890" s="243"/>
      <c r="H4890" s="243"/>
      <c r="L4890" s="282"/>
      <c r="M4890" s="243"/>
      <c r="O4890" s="243"/>
      <c r="P4890" s="246"/>
      <c r="Q4890" s="246"/>
      <c r="R4890" s="246"/>
      <c r="S4890" s="246"/>
      <c r="T4890" s="246"/>
      <c r="U4890" s="246"/>
      <c r="V4890" s="246"/>
      <c r="W4890" s="246"/>
      <c r="X4890" s="246"/>
      <c r="Y4890" s="246"/>
      <c r="Z4890" s="246"/>
      <c r="AA4890" s="246"/>
      <c r="AB4890" s="246"/>
      <c r="AC4890" s="246"/>
      <c r="AD4890" s="246"/>
      <c r="AE4890" s="246"/>
      <c r="AF4890" s="246"/>
      <c r="AG4890" s="246"/>
      <c r="AH4890" s="246"/>
      <c r="AI4890" s="246"/>
      <c r="AJ4890" s="246"/>
      <c r="AK4890" s="246"/>
      <c r="AL4890" s="246"/>
    </row>
    <row r="4891" spans="3:38" s="47" customFormat="1" ht="38.25" customHeight="1" x14ac:dyDescent="0.25">
      <c r="C4891" s="243"/>
      <c r="H4891" s="243"/>
      <c r="L4891" s="282"/>
      <c r="M4891" s="243"/>
      <c r="O4891" s="243"/>
      <c r="P4891" s="246"/>
      <c r="Q4891" s="246"/>
      <c r="R4891" s="246"/>
      <c r="S4891" s="246"/>
      <c r="T4891" s="246"/>
      <c r="U4891" s="246"/>
      <c r="V4891" s="246"/>
      <c r="W4891" s="246"/>
      <c r="X4891" s="246"/>
      <c r="Y4891" s="246"/>
      <c r="Z4891" s="246"/>
      <c r="AA4891" s="246"/>
      <c r="AB4891" s="246"/>
      <c r="AC4891" s="246"/>
      <c r="AD4891" s="246"/>
      <c r="AE4891" s="246"/>
      <c r="AF4891" s="246"/>
      <c r="AG4891" s="246"/>
      <c r="AH4891" s="246"/>
      <c r="AI4891" s="246"/>
      <c r="AJ4891" s="246"/>
      <c r="AK4891" s="246"/>
      <c r="AL4891" s="246"/>
    </row>
    <row r="4892" spans="3:38" s="47" customFormat="1" ht="38.25" customHeight="1" x14ac:dyDescent="0.25">
      <c r="C4892" s="243"/>
      <c r="H4892" s="243"/>
      <c r="L4892" s="282"/>
      <c r="M4892" s="243"/>
      <c r="O4892" s="243"/>
      <c r="P4892" s="246"/>
      <c r="Q4892" s="246"/>
      <c r="R4892" s="246"/>
      <c r="S4892" s="246"/>
      <c r="T4892" s="246"/>
      <c r="U4892" s="246"/>
      <c r="V4892" s="246"/>
      <c r="W4892" s="246"/>
      <c r="X4892" s="246"/>
      <c r="Y4892" s="246"/>
      <c r="Z4892" s="246"/>
      <c r="AA4892" s="246"/>
      <c r="AB4892" s="246"/>
      <c r="AC4892" s="246"/>
      <c r="AD4892" s="246"/>
      <c r="AE4892" s="246"/>
      <c r="AF4892" s="246"/>
      <c r="AG4892" s="246"/>
      <c r="AH4892" s="246"/>
      <c r="AI4892" s="246"/>
      <c r="AJ4892" s="246"/>
      <c r="AK4892" s="246"/>
      <c r="AL4892" s="246"/>
    </row>
    <row r="4893" spans="3:38" s="47" customFormat="1" ht="38.25" customHeight="1" x14ac:dyDescent="0.25">
      <c r="C4893" s="243"/>
      <c r="H4893" s="243"/>
      <c r="L4893" s="282"/>
      <c r="M4893" s="243"/>
      <c r="O4893" s="243"/>
      <c r="P4893" s="246"/>
      <c r="Q4893" s="246"/>
      <c r="R4893" s="246"/>
      <c r="S4893" s="246"/>
      <c r="T4893" s="246"/>
      <c r="U4893" s="246"/>
      <c r="V4893" s="246"/>
      <c r="W4893" s="246"/>
      <c r="X4893" s="246"/>
      <c r="Y4893" s="246"/>
      <c r="Z4893" s="246"/>
      <c r="AA4893" s="246"/>
      <c r="AB4893" s="246"/>
      <c r="AC4893" s="246"/>
      <c r="AD4893" s="246"/>
      <c r="AE4893" s="246"/>
      <c r="AF4893" s="246"/>
      <c r="AG4893" s="246"/>
      <c r="AH4893" s="246"/>
      <c r="AI4893" s="246"/>
      <c r="AJ4893" s="246"/>
      <c r="AK4893" s="246"/>
      <c r="AL4893" s="246"/>
    </row>
    <row r="4894" spans="3:38" s="47" customFormat="1" ht="38.25" customHeight="1" x14ac:dyDescent="0.25">
      <c r="C4894" s="243"/>
      <c r="H4894" s="243"/>
      <c r="L4894" s="282"/>
      <c r="M4894" s="243"/>
      <c r="O4894" s="243"/>
      <c r="P4894" s="246"/>
      <c r="Q4894" s="246"/>
      <c r="R4894" s="246"/>
      <c r="S4894" s="246"/>
      <c r="T4894" s="246"/>
      <c r="U4894" s="246"/>
      <c r="V4894" s="246"/>
      <c r="W4894" s="246"/>
      <c r="X4894" s="246"/>
      <c r="Y4894" s="246"/>
      <c r="Z4894" s="246"/>
      <c r="AA4894" s="246"/>
      <c r="AB4894" s="246"/>
      <c r="AC4894" s="246"/>
      <c r="AD4894" s="246"/>
      <c r="AE4894" s="246"/>
      <c r="AF4894" s="246"/>
      <c r="AG4894" s="246"/>
      <c r="AH4894" s="246"/>
      <c r="AI4894" s="246"/>
      <c r="AJ4894" s="246"/>
      <c r="AK4894" s="246"/>
      <c r="AL4894" s="246"/>
    </row>
    <row r="4895" spans="3:38" s="47" customFormat="1" ht="38.25" customHeight="1" x14ac:dyDescent="0.25">
      <c r="C4895" s="243"/>
      <c r="H4895" s="243"/>
      <c r="L4895" s="282"/>
      <c r="M4895" s="243"/>
      <c r="O4895" s="243"/>
      <c r="P4895" s="246"/>
      <c r="Q4895" s="246"/>
      <c r="R4895" s="246"/>
      <c r="S4895" s="246"/>
      <c r="T4895" s="246"/>
      <c r="U4895" s="246"/>
      <c r="V4895" s="246"/>
      <c r="W4895" s="246"/>
      <c r="X4895" s="246"/>
      <c r="Y4895" s="246"/>
      <c r="Z4895" s="246"/>
      <c r="AA4895" s="246"/>
      <c r="AB4895" s="246"/>
      <c r="AC4895" s="246"/>
      <c r="AD4895" s="246"/>
      <c r="AE4895" s="246"/>
      <c r="AF4895" s="246"/>
      <c r="AG4895" s="246"/>
      <c r="AH4895" s="246"/>
      <c r="AI4895" s="246"/>
      <c r="AJ4895" s="246"/>
      <c r="AK4895" s="246"/>
      <c r="AL4895" s="246"/>
    </row>
    <row r="4896" spans="3:38" s="47" customFormat="1" ht="38.25" customHeight="1" x14ac:dyDescent="0.25">
      <c r="C4896" s="243"/>
      <c r="H4896" s="243"/>
      <c r="L4896" s="282"/>
      <c r="M4896" s="243"/>
      <c r="O4896" s="243"/>
      <c r="P4896" s="246"/>
      <c r="Q4896" s="246"/>
      <c r="R4896" s="246"/>
      <c r="S4896" s="246"/>
      <c r="T4896" s="246"/>
      <c r="U4896" s="246"/>
      <c r="V4896" s="246"/>
      <c r="W4896" s="246"/>
      <c r="X4896" s="246"/>
      <c r="Y4896" s="246"/>
      <c r="Z4896" s="246"/>
      <c r="AA4896" s="246"/>
      <c r="AB4896" s="246"/>
      <c r="AC4896" s="246"/>
      <c r="AD4896" s="246"/>
      <c r="AE4896" s="246"/>
      <c r="AF4896" s="246"/>
      <c r="AG4896" s="246"/>
      <c r="AH4896" s="246"/>
      <c r="AI4896" s="246"/>
      <c r="AJ4896" s="246"/>
      <c r="AK4896" s="246"/>
      <c r="AL4896" s="246"/>
    </row>
    <row r="4897" spans="3:38" s="47" customFormat="1" ht="38.25" customHeight="1" x14ac:dyDescent="0.25">
      <c r="C4897" s="243"/>
      <c r="H4897" s="243"/>
      <c r="L4897" s="282"/>
      <c r="M4897" s="243"/>
      <c r="O4897" s="243"/>
      <c r="P4897" s="246"/>
      <c r="Q4897" s="246"/>
      <c r="R4897" s="246"/>
      <c r="S4897" s="246"/>
      <c r="T4897" s="246"/>
      <c r="U4897" s="246"/>
      <c r="V4897" s="246"/>
      <c r="W4897" s="246"/>
      <c r="X4897" s="246"/>
      <c r="Y4897" s="246"/>
      <c r="Z4897" s="246"/>
      <c r="AA4897" s="246"/>
      <c r="AB4897" s="246"/>
      <c r="AC4897" s="246"/>
      <c r="AD4897" s="246"/>
      <c r="AE4897" s="246"/>
      <c r="AF4897" s="246"/>
      <c r="AG4897" s="246"/>
      <c r="AH4897" s="246"/>
      <c r="AI4897" s="246"/>
      <c r="AJ4897" s="246"/>
      <c r="AK4897" s="246"/>
      <c r="AL4897" s="246"/>
    </row>
    <row r="4898" spans="3:38" s="47" customFormat="1" ht="38.25" customHeight="1" x14ac:dyDescent="0.25">
      <c r="C4898" s="243"/>
      <c r="H4898" s="243"/>
      <c r="L4898" s="282"/>
      <c r="M4898" s="243"/>
      <c r="O4898" s="243"/>
      <c r="P4898" s="246"/>
      <c r="Q4898" s="246"/>
      <c r="R4898" s="246"/>
      <c r="S4898" s="246"/>
      <c r="T4898" s="246"/>
      <c r="U4898" s="246"/>
      <c r="V4898" s="246"/>
      <c r="W4898" s="246"/>
      <c r="X4898" s="246"/>
      <c r="Y4898" s="246"/>
      <c r="Z4898" s="246"/>
      <c r="AA4898" s="246"/>
      <c r="AB4898" s="246"/>
      <c r="AC4898" s="246"/>
      <c r="AD4898" s="246"/>
      <c r="AE4898" s="246"/>
      <c r="AF4898" s="246"/>
      <c r="AG4898" s="246"/>
      <c r="AH4898" s="246"/>
      <c r="AI4898" s="246"/>
      <c r="AJ4898" s="246"/>
      <c r="AK4898" s="246"/>
      <c r="AL4898" s="246"/>
    </row>
    <row r="4899" spans="3:38" s="47" customFormat="1" ht="38.25" customHeight="1" x14ac:dyDescent="0.25">
      <c r="C4899" s="243"/>
      <c r="H4899" s="243"/>
      <c r="L4899" s="282"/>
      <c r="M4899" s="243"/>
      <c r="O4899" s="243"/>
      <c r="P4899" s="246"/>
      <c r="Q4899" s="246"/>
      <c r="R4899" s="246"/>
      <c r="S4899" s="246"/>
      <c r="T4899" s="246"/>
      <c r="U4899" s="246"/>
      <c r="V4899" s="246"/>
      <c r="W4899" s="246"/>
      <c r="X4899" s="246"/>
      <c r="Y4899" s="246"/>
      <c r="Z4899" s="246"/>
      <c r="AA4899" s="246"/>
      <c r="AB4899" s="246"/>
      <c r="AC4899" s="246"/>
      <c r="AD4899" s="246"/>
      <c r="AE4899" s="246"/>
      <c r="AF4899" s="246"/>
      <c r="AG4899" s="246"/>
      <c r="AH4899" s="246"/>
      <c r="AI4899" s="246"/>
      <c r="AJ4899" s="246"/>
      <c r="AK4899" s="246"/>
      <c r="AL4899" s="246"/>
    </row>
    <row r="4900" spans="3:38" s="47" customFormat="1" ht="38.25" customHeight="1" x14ac:dyDescent="0.25">
      <c r="C4900" s="243"/>
      <c r="H4900" s="243"/>
      <c r="L4900" s="282"/>
      <c r="M4900" s="243"/>
      <c r="O4900" s="243"/>
      <c r="P4900" s="246"/>
      <c r="Q4900" s="246"/>
      <c r="R4900" s="246"/>
      <c r="S4900" s="246"/>
      <c r="T4900" s="246"/>
      <c r="U4900" s="246"/>
      <c r="V4900" s="246"/>
      <c r="W4900" s="246"/>
      <c r="X4900" s="246"/>
      <c r="Y4900" s="246"/>
      <c r="Z4900" s="246"/>
      <c r="AA4900" s="246"/>
      <c r="AB4900" s="246"/>
      <c r="AC4900" s="246"/>
      <c r="AD4900" s="246"/>
      <c r="AE4900" s="246"/>
      <c r="AF4900" s="246"/>
      <c r="AG4900" s="246"/>
      <c r="AH4900" s="246"/>
      <c r="AI4900" s="246"/>
      <c r="AJ4900" s="246"/>
      <c r="AK4900" s="246"/>
      <c r="AL4900" s="246"/>
    </row>
    <row r="4901" spans="3:38" s="47" customFormat="1" ht="38.25" customHeight="1" x14ac:dyDescent="0.25">
      <c r="C4901" s="243"/>
      <c r="H4901" s="243"/>
      <c r="L4901" s="282"/>
      <c r="M4901" s="243"/>
      <c r="O4901" s="243"/>
      <c r="P4901" s="246"/>
      <c r="Q4901" s="246"/>
      <c r="R4901" s="246"/>
      <c r="S4901" s="246"/>
      <c r="T4901" s="246"/>
      <c r="U4901" s="246"/>
      <c r="V4901" s="246"/>
      <c r="W4901" s="246"/>
      <c r="X4901" s="246"/>
      <c r="Y4901" s="246"/>
      <c r="Z4901" s="246"/>
      <c r="AA4901" s="246"/>
      <c r="AB4901" s="246"/>
      <c r="AC4901" s="246"/>
      <c r="AD4901" s="246"/>
      <c r="AE4901" s="246"/>
      <c r="AF4901" s="246"/>
      <c r="AG4901" s="246"/>
      <c r="AH4901" s="246"/>
      <c r="AI4901" s="246"/>
      <c r="AJ4901" s="246"/>
      <c r="AK4901" s="246"/>
      <c r="AL4901" s="246"/>
    </row>
    <row r="4902" spans="3:38" s="47" customFormat="1" ht="38.25" customHeight="1" x14ac:dyDescent="0.25">
      <c r="C4902" s="243"/>
      <c r="H4902" s="243"/>
      <c r="L4902" s="282"/>
      <c r="M4902" s="243"/>
      <c r="O4902" s="243"/>
      <c r="P4902" s="246"/>
      <c r="Q4902" s="246"/>
      <c r="R4902" s="246"/>
      <c r="S4902" s="246"/>
      <c r="T4902" s="246"/>
      <c r="U4902" s="246"/>
      <c r="V4902" s="246"/>
      <c r="W4902" s="246"/>
      <c r="X4902" s="246"/>
      <c r="Y4902" s="246"/>
      <c r="Z4902" s="246"/>
      <c r="AA4902" s="246"/>
      <c r="AB4902" s="246"/>
      <c r="AC4902" s="246"/>
      <c r="AD4902" s="246"/>
      <c r="AE4902" s="246"/>
      <c r="AF4902" s="246"/>
      <c r="AG4902" s="246"/>
      <c r="AH4902" s="246"/>
      <c r="AI4902" s="246"/>
      <c r="AJ4902" s="246"/>
      <c r="AK4902" s="246"/>
      <c r="AL4902" s="246"/>
    </row>
    <row r="4903" spans="3:38" s="47" customFormat="1" ht="38.25" customHeight="1" x14ac:dyDescent="0.25">
      <c r="C4903" s="243"/>
      <c r="H4903" s="243"/>
      <c r="L4903" s="282"/>
      <c r="M4903" s="243"/>
      <c r="O4903" s="243"/>
      <c r="P4903" s="246"/>
      <c r="Q4903" s="246"/>
      <c r="R4903" s="246"/>
      <c r="S4903" s="246"/>
      <c r="T4903" s="246"/>
      <c r="U4903" s="246"/>
      <c r="V4903" s="246"/>
      <c r="W4903" s="246"/>
      <c r="X4903" s="246"/>
      <c r="Y4903" s="246"/>
      <c r="Z4903" s="246"/>
      <c r="AA4903" s="246"/>
      <c r="AB4903" s="246"/>
      <c r="AC4903" s="246"/>
      <c r="AD4903" s="246"/>
      <c r="AE4903" s="246"/>
      <c r="AF4903" s="246"/>
      <c r="AG4903" s="246"/>
      <c r="AH4903" s="246"/>
      <c r="AI4903" s="246"/>
      <c r="AJ4903" s="246"/>
      <c r="AK4903" s="246"/>
      <c r="AL4903" s="246"/>
    </row>
    <row r="4904" spans="3:38" s="47" customFormat="1" ht="38.25" customHeight="1" x14ac:dyDescent="0.25">
      <c r="C4904" s="243"/>
      <c r="H4904" s="243"/>
      <c r="L4904" s="282"/>
      <c r="M4904" s="243"/>
      <c r="O4904" s="243"/>
      <c r="P4904" s="246"/>
      <c r="Q4904" s="246"/>
      <c r="R4904" s="246"/>
      <c r="S4904" s="246"/>
      <c r="T4904" s="246"/>
      <c r="U4904" s="246"/>
      <c r="V4904" s="246"/>
      <c r="W4904" s="246"/>
      <c r="X4904" s="246"/>
      <c r="Y4904" s="246"/>
      <c r="Z4904" s="246"/>
      <c r="AA4904" s="246"/>
      <c r="AB4904" s="246"/>
      <c r="AC4904" s="246"/>
      <c r="AD4904" s="246"/>
      <c r="AE4904" s="246"/>
      <c r="AF4904" s="246"/>
      <c r="AG4904" s="246"/>
      <c r="AH4904" s="246"/>
      <c r="AI4904" s="246"/>
      <c r="AJ4904" s="246"/>
      <c r="AK4904" s="246"/>
      <c r="AL4904" s="246"/>
    </row>
    <row r="4905" spans="3:38" s="47" customFormat="1" ht="38.25" customHeight="1" x14ac:dyDescent="0.25">
      <c r="C4905" s="243"/>
      <c r="H4905" s="243"/>
      <c r="L4905" s="282"/>
      <c r="M4905" s="243"/>
      <c r="O4905" s="243"/>
      <c r="P4905" s="246"/>
      <c r="Q4905" s="246"/>
      <c r="R4905" s="246"/>
      <c r="S4905" s="246"/>
      <c r="T4905" s="246"/>
      <c r="U4905" s="246"/>
      <c r="V4905" s="246"/>
      <c r="W4905" s="246"/>
      <c r="X4905" s="246"/>
      <c r="Y4905" s="246"/>
      <c r="Z4905" s="246"/>
      <c r="AA4905" s="246"/>
      <c r="AB4905" s="246"/>
      <c r="AC4905" s="246"/>
      <c r="AD4905" s="246"/>
      <c r="AE4905" s="246"/>
      <c r="AF4905" s="246"/>
      <c r="AG4905" s="246"/>
      <c r="AH4905" s="246"/>
      <c r="AI4905" s="246"/>
      <c r="AJ4905" s="246"/>
      <c r="AK4905" s="246"/>
      <c r="AL4905" s="246"/>
    </row>
    <row r="4906" spans="3:38" s="47" customFormat="1" ht="38.25" customHeight="1" x14ac:dyDescent="0.25">
      <c r="C4906" s="243"/>
      <c r="H4906" s="243"/>
      <c r="L4906" s="282"/>
      <c r="M4906" s="243"/>
      <c r="O4906" s="243"/>
      <c r="P4906" s="246"/>
      <c r="Q4906" s="246"/>
      <c r="R4906" s="246"/>
      <c r="S4906" s="246"/>
      <c r="T4906" s="246"/>
      <c r="U4906" s="246"/>
      <c r="V4906" s="246"/>
      <c r="W4906" s="246"/>
      <c r="X4906" s="246"/>
      <c r="Y4906" s="246"/>
      <c r="Z4906" s="246"/>
      <c r="AA4906" s="246"/>
      <c r="AB4906" s="246"/>
      <c r="AC4906" s="246"/>
      <c r="AD4906" s="246"/>
      <c r="AE4906" s="246"/>
      <c r="AF4906" s="246"/>
      <c r="AG4906" s="246"/>
      <c r="AH4906" s="246"/>
      <c r="AI4906" s="246"/>
      <c r="AJ4906" s="246"/>
      <c r="AK4906" s="246"/>
      <c r="AL4906" s="246"/>
    </row>
    <row r="4907" spans="3:38" s="47" customFormat="1" ht="38.25" customHeight="1" x14ac:dyDescent="0.25">
      <c r="C4907" s="243"/>
      <c r="H4907" s="243"/>
      <c r="L4907" s="282"/>
      <c r="M4907" s="243"/>
      <c r="O4907" s="243"/>
      <c r="P4907" s="246"/>
      <c r="Q4907" s="246"/>
      <c r="R4907" s="246"/>
      <c r="S4907" s="246"/>
      <c r="T4907" s="246"/>
      <c r="U4907" s="246"/>
      <c r="V4907" s="246"/>
      <c r="W4907" s="246"/>
      <c r="X4907" s="246"/>
      <c r="Y4907" s="246"/>
      <c r="Z4907" s="246"/>
      <c r="AA4907" s="246"/>
      <c r="AB4907" s="246"/>
      <c r="AC4907" s="246"/>
      <c r="AD4907" s="246"/>
      <c r="AE4907" s="246"/>
      <c r="AF4907" s="246"/>
      <c r="AG4907" s="246"/>
      <c r="AH4907" s="246"/>
      <c r="AI4907" s="246"/>
      <c r="AJ4907" s="246"/>
      <c r="AK4907" s="246"/>
      <c r="AL4907" s="246"/>
    </row>
    <row r="4908" spans="3:38" s="47" customFormat="1" ht="38.25" customHeight="1" x14ac:dyDescent="0.25">
      <c r="C4908" s="243"/>
      <c r="H4908" s="243"/>
      <c r="L4908" s="282"/>
      <c r="M4908" s="243"/>
      <c r="O4908" s="243"/>
      <c r="P4908" s="246"/>
      <c r="Q4908" s="246"/>
      <c r="R4908" s="246"/>
      <c r="S4908" s="246"/>
      <c r="T4908" s="246"/>
      <c r="U4908" s="246"/>
      <c r="V4908" s="246"/>
      <c r="W4908" s="246"/>
      <c r="X4908" s="246"/>
      <c r="Y4908" s="246"/>
      <c r="Z4908" s="246"/>
      <c r="AA4908" s="246"/>
      <c r="AB4908" s="246"/>
      <c r="AC4908" s="246"/>
      <c r="AD4908" s="246"/>
      <c r="AE4908" s="246"/>
      <c r="AF4908" s="246"/>
      <c r="AG4908" s="246"/>
      <c r="AH4908" s="246"/>
      <c r="AI4908" s="246"/>
      <c r="AJ4908" s="246"/>
      <c r="AK4908" s="246"/>
      <c r="AL4908" s="246"/>
    </row>
    <row r="4909" spans="3:38" s="47" customFormat="1" ht="38.25" customHeight="1" x14ac:dyDescent="0.25">
      <c r="C4909" s="243"/>
      <c r="H4909" s="243"/>
      <c r="L4909" s="282"/>
      <c r="M4909" s="243"/>
      <c r="O4909" s="243"/>
      <c r="P4909" s="246"/>
      <c r="Q4909" s="246"/>
      <c r="R4909" s="246"/>
      <c r="S4909" s="246"/>
      <c r="T4909" s="246"/>
      <c r="U4909" s="246"/>
      <c r="V4909" s="246"/>
      <c r="W4909" s="246"/>
      <c r="X4909" s="246"/>
      <c r="Y4909" s="246"/>
      <c r="Z4909" s="246"/>
      <c r="AA4909" s="246"/>
      <c r="AB4909" s="246"/>
      <c r="AC4909" s="246"/>
      <c r="AD4909" s="246"/>
      <c r="AE4909" s="246"/>
      <c r="AF4909" s="246"/>
      <c r="AG4909" s="246"/>
      <c r="AH4909" s="246"/>
      <c r="AI4909" s="246"/>
      <c r="AJ4909" s="246"/>
      <c r="AK4909" s="246"/>
      <c r="AL4909" s="246"/>
    </row>
    <row r="4910" spans="3:38" s="47" customFormat="1" ht="38.25" customHeight="1" x14ac:dyDescent="0.25">
      <c r="C4910" s="243"/>
      <c r="H4910" s="243"/>
      <c r="L4910" s="282"/>
      <c r="M4910" s="243"/>
      <c r="O4910" s="243"/>
      <c r="P4910" s="246"/>
      <c r="Q4910" s="246"/>
      <c r="R4910" s="246"/>
      <c r="S4910" s="246"/>
      <c r="T4910" s="246"/>
      <c r="U4910" s="246"/>
      <c r="V4910" s="246"/>
      <c r="W4910" s="246"/>
      <c r="X4910" s="246"/>
      <c r="Y4910" s="246"/>
      <c r="Z4910" s="246"/>
      <c r="AA4910" s="246"/>
      <c r="AB4910" s="246"/>
      <c r="AC4910" s="246"/>
      <c r="AD4910" s="246"/>
      <c r="AE4910" s="246"/>
      <c r="AF4910" s="246"/>
      <c r="AG4910" s="246"/>
      <c r="AH4910" s="246"/>
      <c r="AI4910" s="246"/>
      <c r="AJ4910" s="246"/>
      <c r="AK4910" s="246"/>
      <c r="AL4910" s="246"/>
    </row>
    <row r="4911" spans="3:38" s="47" customFormat="1" ht="38.25" customHeight="1" x14ac:dyDescent="0.25">
      <c r="C4911" s="243"/>
      <c r="H4911" s="243"/>
      <c r="L4911" s="282"/>
      <c r="M4911" s="243"/>
      <c r="O4911" s="243"/>
      <c r="P4911" s="246"/>
      <c r="Q4911" s="246"/>
      <c r="R4911" s="246"/>
      <c r="S4911" s="246"/>
      <c r="T4911" s="246"/>
      <c r="U4911" s="246"/>
      <c r="V4911" s="246"/>
      <c r="W4911" s="246"/>
      <c r="X4911" s="246"/>
      <c r="Y4911" s="246"/>
      <c r="Z4911" s="246"/>
      <c r="AA4911" s="246"/>
      <c r="AB4911" s="246"/>
      <c r="AC4911" s="246"/>
      <c r="AD4911" s="246"/>
      <c r="AE4911" s="246"/>
      <c r="AF4911" s="246"/>
      <c r="AG4911" s="246"/>
      <c r="AH4911" s="246"/>
      <c r="AI4911" s="246"/>
      <c r="AJ4911" s="246"/>
      <c r="AK4911" s="246"/>
      <c r="AL4911" s="246"/>
    </row>
    <row r="4912" spans="3:38" s="47" customFormat="1" ht="38.25" customHeight="1" x14ac:dyDescent="0.25">
      <c r="C4912" s="243"/>
      <c r="H4912" s="243"/>
      <c r="L4912" s="282"/>
      <c r="M4912" s="243"/>
      <c r="O4912" s="243"/>
      <c r="P4912" s="246"/>
      <c r="Q4912" s="246"/>
      <c r="R4912" s="246"/>
      <c r="S4912" s="246"/>
      <c r="T4912" s="246"/>
      <c r="U4912" s="246"/>
      <c r="V4912" s="246"/>
      <c r="W4912" s="246"/>
      <c r="X4912" s="246"/>
      <c r="Y4912" s="246"/>
      <c r="Z4912" s="246"/>
      <c r="AA4912" s="246"/>
      <c r="AB4912" s="246"/>
      <c r="AC4912" s="246"/>
      <c r="AD4912" s="246"/>
      <c r="AE4912" s="246"/>
      <c r="AF4912" s="246"/>
      <c r="AG4912" s="246"/>
      <c r="AH4912" s="246"/>
      <c r="AI4912" s="246"/>
      <c r="AJ4912" s="246"/>
      <c r="AK4912" s="246"/>
      <c r="AL4912" s="246"/>
    </row>
    <row r="4913" spans="3:38" s="47" customFormat="1" ht="38.25" customHeight="1" x14ac:dyDescent="0.25">
      <c r="C4913" s="243"/>
      <c r="H4913" s="243"/>
      <c r="L4913" s="282"/>
      <c r="M4913" s="243"/>
      <c r="O4913" s="243"/>
      <c r="P4913" s="246"/>
      <c r="Q4913" s="246"/>
      <c r="R4913" s="246"/>
      <c r="S4913" s="246"/>
      <c r="T4913" s="246"/>
      <c r="U4913" s="246"/>
      <c r="V4913" s="246"/>
      <c r="W4913" s="246"/>
      <c r="X4913" s="246"/>
      <c r="Y4913" s="246"/>
      <c r="Z4913" s="246"/>
      <c r="AA4913" s="246"/>
      <c r="AB4913" s="246"/>
      <c r="AC4913" s="246"/>
      <c r="AD4913" s="246"/>
      <c r="AE4913" s="246"/>
      <c r="AF4913" s="246"/>
      <c r="AG4913" s="246"/>
      <c r="AH4913" s="246"/>
      <c r="AI4913" s="246"/>
      <c r="AJ4913" s="246"/>
      <c r="AK4913" s="246"/>
      <c r="AL4913" s="246"/>
    </row>
    <row r="4914" spans="3:38" s="47" customFormat="1" ht="38.25" customHeight="1" x14ac:dyDescent="0.25">
      <c r="C4914" s="243"/>
      <c r="H4914" s="243"/>
      <c r="L4914" s="282"/>
      <c r="M4914" s="243"/>
      <c r="O4914" s="243"/>
      <c r="P4914" s="246"/>
      <c r="Q4914" s="246"/>
      <c r="R4914" s="246"/>
      <c r="S4914" s="246"/>
      <c r="T4914" s="246"/>
      <c r="U4914" s="246"/>
      <c r="V4914" s="246"/>
      <c r="W4914" s="246"/>
      <c r="X4914" s="246"/>
      <c r="Y4914" s="246"/>
      <c r="Z4914" s="246"/>
      <c r="AA4914" s="246"/>
      <c r="AB4914" s="246"/>
      <c r="AC4914" s="246"/>
      <c r="AD4914" s="246"/>
      <c r="AE4914" s="246"/>
      <c r="AF4914" s="246"/>
      <c r="AG4914" s="246"/>
      <c r="AH4914" s="246"/>
      <c r="AI4914" s="246"/>
      <c r="AJ4914" s="246"/>
      <c r="AK4914" s="246"/>
      <c r="AL4914" s="246"/>
    </row>
    <row r="4915" spans="3:38" s="47" customFormat="1" ht="38.25" customHeight="1" x14ac:dyDescent="0.25">
      <c r="C4915" s="243"/>
      <c r="H4915" s="243"/>
      <c r="L4915" s="282"/>
      <c r="M4915" s="243"/>
      <c r="O4915" s="243"/>
      <c r="P4915" s="246"/>
      <c r="Q4915" s="246"/>
      <c r="R4915" s="246"/>
      <c r="S4915" s="246"/>
      <c r="T4915" s="246"/>
      <c r="U4915" s="246"/>
      <c r="V4915" s="246"/>
      <c r="W4915" s="246"/>
      <c r="X4915" s="246"/>
      <c r="Y4915" s="246"/>
      <c r="Z4915" s="246"/>
      <c r="AA4915" s="246"/>
      <c r="AB4915" s="246"/>
      <c r="AC4915" s="246"/>
      <c r="AD4915" s="246"/>
      <c r="AE4915" s="246"/>
      <c r="AF4915" s="246"/>
      <c r="AG4915" s="246"/>
      <c r="AH4915" s="246"/>
      <c r="AI4915" s="246"/>
      <c r="AJ4915" s="246"/>
      <c r="AK4915" s="246"/>
      <c r="AL4915" s="246"/>
    </row>
    <row r="4916" spans="3:38" s="47" customFormat="1" ht="38.25" customHeight="1" x14ac:dyDescent="0.25">
      <c r="C4916" s="243"/>
      <c r="H4916" s="243"/>
      <c r="L4916" s="282"/>
      <c r="M4916" s="243"/>
      <c r="O4916" s="243"/>
      <c r="P4916" s="246"/>
      <c r="Q4916" s="246"/>
      <c r="R4916" s="246"/>
      <c r="S4916" s="246"/>
      <c r="T4916" s="246"/>
      <c r="U4916" s="246"/>
      <c r="V4916" s="246"/>
      <c r="W4916" s="246"/>
      <c r="X4916" s="246"/>
      <c r="Y4916" s="246"/>
      <c r="Z4916" s="246"/>
      <c r="AA4916" s="246"/>
      <c r="AB4916" s="246"/>
      <c r="AC4916" s="246"/>
      <c r="AD4916" s="246"/>
      <c r="AE4916" s="246"/>
      <c r="AF4916" s="246"/>
      <c r="AG4916" s="246"/>
      <c r="AH4916" s="246"/>
      <c r="AI4916" s="246"/>
      <c r="AJ4916" s="246"/>
      <c r="AK4916" s="246"/>
      <c r="AL4916" s="246"/>
    </row>
    <row r="4917" spans="3:38" s="47" customFormat="1" ht="38.25" customHeight="1" x14ac:dyDescent="0.25">
      <c r="C4917" s="243"/>
      <c r="H4917" s="243"/>
      <c r="L4917" s="282"/>
      <c r="M4917" s="243"/>
      <c r="O4917" s="243"/>
      <c r="P4917" s="246"/>
      <c r="Q4917" s="246"/>
      <c r="R4917" s="246"/>
      <c r="S4917" s="246"/>
      <c r="T4917" s="246"/>
      <c r="U4917" s="246"/>
      <c r="V4917" s="246"/>
      <c r="W4917" s="246"/>
      <c r="X4917" s="246"/>
      <c r="Y4917" s="246"/>
      <c r="Z4917" s="246"/>
      <c r="AA4917" s="246"/>
      <c r="AB4917" s="246"/>
      <c r="AC4917" s="246"/>
      <c r="AD4917" s="246"/>
      <c r="AE4917" s="246"/>
      <c r="AF4917" s="246"/>
      <c r="AG4917" s="246"/>
      <c r="AH4917" s="246"/>
      <c r="AI4917" s="246"/>
      <c r="AJ4917" s="246"/>
      <c r="AK4917" s="246"/>
      <c r="AL4917" s="246"/>
    </row>
    <row r="4918" spans="3:38" s="47" customFormat="1" ht="38.25" customHeight="1" x14ac:dyDescent="0.25">
      <c r="C4918" s="243"/>
      <c r="H4918" s="243"/>
      <c r="L4918" s="282"/>
      <c r="M4918" s="243"/>
      <c r="O4918" s="243"/>
      <c r="P4918" s="246"/>
      <c r="Q4918" s="246"/>
      <c r="R4918" s="246"/>
      <c r="S4918" s="246"/>
      <c r="T4918" s="246"/>
      <c r="U4918" s="246"/>
      <c r="V4918" s="246"/>
      <c r="W4918" s="246"/>
      <c r="X4918" s="246"/>
      <c r="Y4918" s="246"/>
      <c r="Z4918" s="246"/>
      <c r="AA4918" s="246"/>
      <c r="AB4918" s="246"/>
      <c r="AC4918" s="246"/>
      <c r="AD4918" s="246"/>
      <c r="AE4918" s="246"/>
      <c r="AF4918" s="246"/>
      <c r="AG4918" s="246"/>
      <c r="AH4918" s="246"/>
      <c r="AI4918" s="246"/>
      <c r="AJ4918" s="246"/>
      <c r="AK4918" s="246"/>
      <c r="AL4918" s="246"/>
    </row>
    <row r="4919" spans="3:38" s="47" customFormat="1" ht="38.25" customHeight="1" x14ac:dyDescent="0.25">
      <c r="C4919" s="243"/>
      <c r="H4919" s="243"/>
      <c r="L4919" s="282"/>
      <c r="M4919" s="243"/>
      <c r="O4919" s="243"/>
      <c r="P4919" s="246"/>
      <c r="Q4919" s="246"/>
      <c r="R4919" s="246"/>
      <c r="S4919" s="246"/>
      <c r="T4919" s="246"/>
      <c r="U4919" s="246"/>
      <c r="V4919" s="246"/>
      <c r="W4919" s="246"/>
      <c r="X4919" s="246"/>
      <c r="Y4919" s="246"/>
      <c r="Z4919" s="246"/>
      <c r="AA4919" s="246"/>
      <c r="AB4919" s="246"/>
      <c r="AC4919" s="246"/>
      <c r="AD4919" s="246"/>
      <c r="AE4919" s="246"/>
      <c r="AF4919" s="246"/>
      <c r="AG4919" s="246"/>
      <c r="AH4919" s="246"/>
      <c r="AI4919" s="246"/>
      <c r="AJ4919" s="246"/>
      <c r="AK4919" s="246"/>
      <c r="AL4919" s="246"/>
    </row>
    <row r="4920" spans="3:38" s="47" customFormat="1" ht="38.25" customHeight="1" x14ac:dyDescent="0.25">
      <c r="C4920" s="243"/>
      <c r="H4920" s="243"/>
      <c r="L4920" s="282"/>
      <c r="M4920" s="243"/>
      <c r="O4920" s="243"/>
      <c r="P4920" s="246"/>
      <c r="Q4920" s="246"/>
      <c r="R4920" s="246"/>
      <c r="S4920" s="246"/>
      <c r="T4920" s="246"/>
      <c r="U4920" s="246"/>
      <c r="V4920" s="246"/>
      <c r="W4920" s="246"/>
      <c r="X4920" s="246"/>
      <c r="Y4920" s="246"/>
      <c r="Z4920" s="246"/>
      <c r="AA4920" s="246"/>
      <c r="AB4920" s="246"/>
      <c r="AC4920" s="246"/>
      <c r="AD4920" s="246"/>
      <c r="AE4920" s="246"/>
      <c r="AF4920" s="246"/>
      <c r="AG4920" s="246"/>
      <c r="AH4920" s="246"/>
      <c r="AI4920" s="246"/>
      <c r="AJ4920" s="246"/>
      <c r="AK4920" s="246"/>
      <c r="AL4920" s="246"/>
    </row>
    <row r="4921" spans="3:38" s="47" customFormat="1" ht="38.25" customHeight="1" x14ac:dyDescent="0.25">
      <c r="C4921" s="243"/>
      <c r="H4921" s="243"/>
      <c r="L4921" s="282"/>
      <c r="M4921" s="243"/>
      <c r="O4921" s="243"/>
      <c r="P4921" s="246"/>
      <c r="Q4921" s="246"/>
      <c r="R4921" s="246"/>
      <c r="S4921" s="246"/>
      <c r="T4921" s="246"/>
      <c r="U4921" s="246"/>
      <c r="V4921" s="246"/>
      <c r="W4921" s="246"/>
      <c r="X4921" s="246"/>
      <c r="Y4921" s="246"/>
      <c r="Z4921" s="246"/>
      <c r="AA4921" s="246"/>
      <c r="AB4921" s="246"/>
      <c r="AC4921" s="246"/>
      <c r="AD4921" s="246"/>
      <c r="AE4921" s="246"/>
      <c r="AF4921" s="246"/>
      <c r="AG4921" s="246"/>
      <c r="AH4921" s="246"/>
      <c r="AI4921" s="246"/>
      <c r="AJ4921" s="246"/>
      <c r="AK4921" s="246"/>
      <c r="AL4921" s="246"/>
    </row>
    <row r="4922" spans="3:38" s="47" customFormat="1" ht="38.25" customHeight="1" x14ac:dyDescent="0.25">
      <c r="C4922" s="243"/>
      <c r="H4922" s="243"/>
      <c r="L4922" s="282"/>
      <c r="M4922" s="243"/>
      <c r="O4922" s="243"/>
      <c r="P4922" s="246"/>
      <c r="Q4922" s="246"/>
      <c r="R4922" s="246"/>
      <c r="S4922" s="246"/>
      <c r="T4922" s="246"/>
      <c r="U4922" s="246"/>
      <c r="V4922" s="246"/>
      <c r="W4922" s="246"/>
      <c r="X4922" s="246"/>
      <c r="Y4922" s="246"/>
      <c r="Z4922" s="246"/>
      <c r="AA4922" s="246"/>
      <c r="AB4922" s="246"/>
      <c r="AC4922" s="246"/>
      <c r="AD4922" s="246"/>
      <c r="AE4922" s="246"/>
      <c r="AF4922" s="246"/>
      <c r="AG4922" s="246"/>
      <c r="AH4922" s="246"/>
      <c r="AI4922" s="246"/>
      <c r="AJ4922" s="246"/>
      <c r="AK4922" s="246"/>
      <c r="AL4922" s="246"/>
    </row>
    <row r="4923" spans="3:38" s="47" customFormat="1" ht="38.25" customHeight="1" x14ac:dyDescent="0.25">
      <c r="C4923" s="243"/>
      <c r="H4923" s="243"/>
      <c r="L4923" s="282"/>
      <c r="M4923" s="243"/>
      <c r="O4923" s="243"/>
      <c r="P4923" s="246"/>
      <c r="Q4923" s="246"/>
      <c r="R4923" s="246"/>
      <c r="S4923" s="246"/>
      <c r="T4923" s="246"/>
      <c r="U4923" s="246"/>
      <c r="V4923" s="246"/>
      <c r="W4923" s="246"/>
      <c r="X4923" s="246"/>
      <c r="Y4923" s="246"/>
      <c r="Z4923" s="246"/>
      <c r="AA4923" s="246"/>
      <c r="AB4923" s="246"/>
      <c r="AC4923" s="246"/>
      <c r="AD4923" s="246"/>
      <c r="AE4923" s="246"/>
      <c r="AF4923" s="246"/>
      <c r="AG4923" s="246"/>
      <c r="AH4923" s="246"/>
      <c r="AI4923" s="246"/>
      <c r="AJ4923" s="246"/>
      <c r="AK4923" s="246"/>
      <c r="AL4923" s="246"/>
    </row>
    <row r="4924" spans="3:38" s="47" customFormat="1" ht="38.25" customHeight="1" x14ac:dyDescent="0.25">
      <c r="C4924" s="243"/>
      <c r="H4924" s="243"/>
      <c r="L4924" s="282"/>
      <c r="M4924" s="243"/>
      <c r="O4924" s="243"/>
      <c r="P4924" s="246"/>
      <c r="Q4924" s="246"/>
      <c r="R4924" s="246"/>
      <c r="S4924" s="246"/>
      <c r="T4924" s="246"/>
      <c r="U4924" s="246"/>
      <c r="V4924" s="246"/>
      <c r="W4924" s="246"/>
      <c r="X4924" s="246"/>
      <c r="Y4924" s="246"/>
      <c r="Z4924" s="246"/>
      <c r="AA4924" s="246"/>
      <c r="AB4924" s="246"/>
      <c r="AC4924" s="246"/>
      <c r="AD4924" s="246"/>
      <c r="AE4924" s="246"/>
      <c r="AF4924" s="246"/>
      <c r="AG4924" s="246"/>
      <c r="AH4924" s="246"/>
      <c r="AI4924" s="246"/>
      <c r="AJ4924" s="246"/>
      <c r="AK4924" s="246"/>
      <c r="AL4924" s="246"/>
    </row>
    <row r="4925" spans="3:38" s="47" customFormat="1" ht="38.25" customHeight="1" x14ac:dyDescent="0.25">
      <c r="C4925" s="243"/>
      <c r="H4925" s="243"/>
      <c r="L4925" s="282"/>
      <c r="M4925" s="243"/>
      <c r="O4925" s="243"/>
      <c r="P4925" s="246"/>
      <c r="Q4925" s="246"/>
      <c r="R4925" s="246"/>
      <c r="S4925" s="246"/>
      <c r="T4925" s="246"/>
      <c r="U4925" s="246"/>
      <c r="V4925" s="246"/>
      <c r="W4925" s="246"/>
      <c r="X4925" s="246"/>
      <c r="Y4925" s="246"/>
      <c r="Z4925" s="246"/>
      <c r="AA4925" s="246"/>
      <c r="AB4925" s="246"/>
      <c r="AC4925" s="246"/>
      <c r="AD4925" s="246"/>
      <c r="AE4925" s="246"/>
      <c r="AF4925" s="246"/>
      <c r="AG4925" s="246"/>
      <c r="AH4925" s="246"/>
      <c r="AI4925" s="246"/>
      <c r="AJ4925" s="246"/>
      <c r="AK4925" s="246"/>
      <c r="AL4925" s="246"/>
    </row>
    <row r="4926" spans="3:38" s="47" customFormat="1" ht="38.25" customHeight="1" x14ac:dyDescent="0.25">
      <c r="C4926" s="243"/>
      <c r="H4926" s="243"/>
      <c r="L4926" s="282"/>
      <c r="M4926" s="243"/>
      <c r="O4926" s="243"/>
      <c r="P4926" s="246"/>
      <c r="Q4926" s="246"/>
      <c r="R4926" s="246"/>
      <c r="S4926" s="246"/>
      <c r="T4926" s="246"/>
      <c r="U4926" s="246"/>
      <c r="V4926" s="246"/>
      <c r="W4926" s="246"/>
      <c r="X4926" s="246"/>
      <c r="Y4926" s="246"/>
      <c r="Z4926" s="246"/>
      <c r="AA4926" s="246"/>
      <c r="AB4926" s="246"/>
      <c r="AC4926" s="246"/>
      <c r="AD4926" s="246"/>
      <c r="AE4926" s="246"/>
      <c r="AF4926" s="246"/>
      <c r="AG4926" s="246"/>
      <c r="AH4926" s="246"/>
      <c r="AI4926" s="246"/>
      <c r="AJ4926" s="246"/>
      <c r="AK4926" s="246"/>
      <c r="AL4926" s="246"/>
    </row>
    <row r="4927" spans="3:38" s="47" customFormat="1" ht="38.25" customHeight="1" x14ac:dyDescent="0.25">
      <c r="C4927" s="243"/>
      <c r="H4927" s="243"/>
      <c r="L4927" s="282"/>
      <c r="M4927" s="243"/>
      <c r="O4927" s="243"/>
      <c r="P4927" s="246"/>
      <c r="Q4927" s="246"/>
      <c r="R4927" s="246"/>
      <c r="S4927" s="246"/>
      <c r="T4927" s="246"/>
      <c r="U4927" s="246"/>
      <c r="V4927" s="246"/>
      <c r="W4927" s="246"/>
      <c r="X4927" s="246"/>
      <c r="Y4927" s="246"/>
      <c r="Z4927" s="246"/>
      <c r="AA4927" s="246"/>
      <c r="AB4927" s="246"/>
      <c r="AC4927" s="246"/>
      <c r="AD4927" s="246"/>
      <c r="AE4927" s="246"/>
      <c r="AF4927" s="246"/>
      <c r="AG4927" s="246"/>
      <c r="AH4927" s="246"/>
      <c r="AI4927" s="246"/>
      <c r="AJ4927" s="246"/>
      <c r="AK4927" s="246"/>
      <c r="AL4927" s="246"/>
    </row>
    <row r="4928" spans="3:38" s="47" customFormat="1" ht="38.25" customHeight="1" x14ac:dyDescent="0.25">
      <c r="C4928" s="243"/>
      <c r="H4928" s="243"/>
      <c r="L4928" s="282"/>
      <c r="M4928" s="243"/>
      <c r="O4928" s="243"/>
      <c r="P4928" s="246"/>
      <c r="Q4928" s="246"/>
      <c r="R4928" s="246"/>
      <c r="S4928" s="246"/>
      <c r="T4928" s="246"/>
      <c r="U4928" s="246"/>
      <c r="V4928" s="246"/>
      <c r="W4928" s="246"/>
      <c r="X4928" s="246"/>
      <c r="Y4928" s="246"/>
      <c r="Z4928" s="246"/>
      <c r="AA4928" s="246"/>
      <c r="AB4928" s="246"/>
      <c r="AC4928" s="246"/>
      <c r="AD4928" s="246"/>
      <c r="AE4928" s="246"/>
      <c r="AF4928" s="246"/>
      <c r="AG4928" s="246"/>
      <c r="AH4928" s="246"/>
      <c r="AI4928" s="246"/>
      <c r="AJ4928" s="246"/>
      <c r="AK4928" s="246"/>
      <c r="AL4928" s="246"/>
    </row>
    <row r="4929" spans="3:38" s="47" customFormat="1" ht="38.25" customHeight="1" x14ac:dyDescent="0.25">
      <c r="C4929" s="243"/>
      <c r="H4929" s="243"/>
      <c r="L4929" s="282"/>
      <c r="M4929" s="243"/>
      <c r="O4929" s="243"/>
      <c r="P4929" s="246"/>
      <c r="Q4929" s="246"/>
      <c r="R4929" s="246"/>
      <c r="S4929" s="246"/>
      <c r="T4929" s="246"/>
      <c r="U4929" s="246"/>
      <c r="V4929" s="246"/>
      <c r="W4929" s="246"/>
      <c r="X4929" s="246"/>
      <c r="Y4929" s="246"/>
      <c r="Z4929" s="246"/>
      <c r="AA4929" s="246"/>
      <c r="AB4929" s="246"/>
      <c r="AC4929" s="246"/>
      <c r="AD4929" s="246"/>
      <c r="AE4929" s="246"/>
      <c r="AF4929" s="246"/>
      <c r="AG4929" s="246"/>
      <c r="AH4929" s="246"/>
      <c r="AI4929" s="246"/>
      <c r="AJ4929" s="246"/>
      <c r="AK4929" s="246"/>
      <c r="AL4929" s="246"/>
    </row>
    <row r="4930" spans="3:38" s="47" customFormat="1" ht="38.25" customHeight="1" x14ac:dyDescent="0.25">
      <c r="C4930" s="243"/>
      <c r="H4930" s="243"/>
      <c r="L4930" s="282"/>
      <c r="M4930" s="243"/>
      <c r="O4930" s="243"/>
      <c r="P4930" s="246"/>
      <c r="Q4930" s="246"/>
      <c r="R4930" s="246"/>
      <c r="S4930" s="246"/>
      <c r="T4930" s="246"/>
      <c r="U4930" s="246"/>
      <c r="V4930" s="246"/>
      <c r="W4930" s="246"/>
      <c r="X4930" s="246"/>
      <c r="Y4930" s="246"/>
      <c r="Z4930" s="246"/>
      <c r="AA4930" s="246"/>
      <c r="AB4930" s="246"/>
      <c r="AC4930" s="246"/>
      <c r="AD4930" s="246"/>
      <c r="AE4930" s="246"/>
      <c r="AF4930" s="246"/>
      <c r="AG4930" s="246"/>
      <c r="AH4930" s="246"/>
      <c r="AI4930" s="246"/>
      <c r="AJ4930" s="246"/>
      <c r="AK4930" s="246"/>
      <c r="AL4930" s="246"/>
    </row>
    <row r="4931" spans="3:38" s="47" customFormat="1" ht="38.25" customHeight="1" x14ac:dyDescent="0.25">
      <c r="C4931" s="243"/>
      <c r="H4931" s="243"/>
      <c r="L4931" s="282"/>
      <c r="M4931" s="243"/>
      <c r="O4931" s="243"/>
      <c r="P4931" s="246"/>
      <c r="Q4931" s="246"/>
      <c r="R4931" s="246"/>
      <c r="S4931" s="246"/>
      <c r="T4931" s="246"/>
      <c r="U4931" s="246"/>
      <c r="V4931" s="246"/>
      <c r="W4931" s="246"/>
      <c r="X4931" s="246"/>
      <c r="Y4931" s="246"/>
      <c r="Z4931" s="246"/>
      <c r="AA4931" s="246"/>
      <c r="AB4931" s="246"/>
      <c r="AC4931" s="246"/>
      <c r="AD4931" s="246"/>
      <c r="AE4931" s="246"/>
      <c r="AF4931" s="246"/>
      <c r="AG4931" s="246"/>
      <c r="AH4931" s="246"/>
      <c r="AI4931" s="246"/>
      <c r="AJ4931" s="246"/>
      <c r="AK4931" s="246"/>
      <c r="AL4931" s="246"/>
    </row>
    <row r="4932" spans="3:38" s="47" customFormat="1" ht="38.25" customHeight="1" x14ac:dyDescent="0.25">
      <c r="C4932" s="243"/>
      <c r="H4932" s="243"/>
      <c r="L4932" s="282"/>
      <c r="M4932" s="243"/>
      <c r="O4932" s="243"/>
      <c r="P4932" s="246"/>
      <c r="Q4932" s="246"/>
      <c r="R4932" s="246"/>
      <c r="S4932" s="246"/>
      <c r="T4932" s="246"/>
      <c r="U4932" s="246"/>
      <c r="V4932" s="246"/>
      <c r="W4932" s="246"/>
      <c r="X4932" s="246"/>
      <c r="Y4932" s="246"/>
      <c r="Z4932" s="246"/>
      <c r="AA4932" s="246"/>
      <c r="AB4932" s="246"/>
      <c r="AC4932" s="246"/>
      <c r="AD4932" s="246"/>
      <c r="AE4932" s="246"/>
      <c r="AF4932" s="246"/>
      <c r="AG4932" s="246"/>
      <c r="AH4932" s="246"/>
      <c r="AI4932" s="246"/>
      <c r="AJ4932" s="246"/>
      <c r="AK4932" s="246"/>
      <c r="AL4932" s="246"/>
    </row>
    <row r="4933" spans="3:38" s="47" customFormat="1" ht="38.25" customHeight="1" x14ac:dyDescent="0.25">
      <c r="C4933" s="243"/>
      <c r="H4933" s="243"/>
      <c r="L4933" s="282"/>
      <c r="M4933" s="243"/>
      <c r="O4933" s="243"/>
      <c r="P4933" s="246"/>
      <c r="Q4933" s="246"/>
      <c r="R4933" s="246"/>
      <c r="S4933" s="246"/>
      <c r="T4933" s="246"/>
      <c r="U4933" s="246"/>
      <c r="V4933" s="246"/>
      <c r="W4933" s="246"/>
      <c r="X4933" s="246"/>
      <c r="Y4933" s="246"/>
      <c r="Z4933" s="246"/>
      <c r="AA4933" s="246"/>
      <c r="AB4933" s="246"/>
      <c r="AC4933" s="246"/>
      <c r="AD4933" s="246"/>
      <c r="AE4933" s="246"/>
      <c r="AF4933" s="246"/>
      <c r="AG4933" s="246"/>
      <c r="AH4933" s="246"/>
      <c r="AI4933" s="246"/>
      <c r="AJ4933" s="246"/>
      <c r="AK4933" s="246"/>
      <c r="AL4933" s="246"/>
    </row>
    <row r="4934" spans="3:38" s="47" customFormat="1" ht="38.25" customHeight="1" x14ac:dyDescent="0.25">
      <c r="C4934" s="243"/>
      <c r="H4934" s="243"/>
      <c r="L4934" s="282"/>
      <c r="M4934" s="243"/>
      <c r="O4934" s="243"/>
      <c r="P4934" s="246"/>
      <c r="Q4934" s="246"/>
      <c r="R4934" s="246"/>
      <c r="S4934" s="246"/>
      <c r="T4934" s="246"/>
      <c r="U4934" s="246"/>
      <c r="V4934" s="246"/>
      <c r="W4934" s="246"/>
      <c r="X4934" s="246"/>
      <c r="Y4934" s="246"/>
      <c r="Z4934" s="246"/>
      <c r="AA4934" s="246"/>
      <c r="AB4934" s="246"/>
      <c r="AC4934" s="246"/>
      <c r="AD4934" s="246"/>
      <c r="AE4934" s="246"/>
      <c r="AF4934" s="246"/>
      <c r="AG4934" s="246"/>
      <c r="AH4934" s="246"/>
      <c r="AI4934" s="246"/>
      <c r="AJ4934" s="246"/>
      <c r="AK4934" s="246"/>
      <c r="AL4934" s="246"/>
    </row>
    <row r="4935" spans="3:38" s="47" customFormat="1" ht="38.25" customHeight="1" x14ac:dyDescent="0.25">
      <c r="C4935" s="243"/>
      <c r="H4935" s="243"/>
      <c r="L4935" s="282"/>
      <c r="M4935" s="243"/>
      <c r="O4935" s="243"/>
      <c r="P4935" s="246"/>
      <c r="Q4935" s="246"/>
      <c r="R4935" s="246"/>
      <c r="S4935" s="246"/>
      <c r="T4935" s="246"/>
      <c r="U4935" s="246"/>
      <c r="V4935" s="246"/>
      <c r="W4935" s="246"/>
      <c r="X4935" s="246"/>
      <c r="Y4935" s="246"/>
      <c r="Z4935" s="246"/>
      <c r="AA4935" s="246"/>
      <c r="AB4935" s="246"/>
      <c r="AC4935" s="246"/>
      <c r="AD4935" s="246"/>
      <c r="AE4935" s="246"/>
      <c r="AF4935" s="246"/>
      <c r="AG4935" s="246"/>
      <c r="AH4935" s="246"/>
      <c r="AI4935" s="246"/>
      <c r="AJ4935" s="246"/>
      <c r="AK4935" s="246"/>
      <c r="AL4935" s="246"/>
    </row>
    <row r="4936" spans="3:38" s="47" customFormat="1" ht="38.25" customHeight="1" x14ac:dyDescent="0.25">
      <c r="C4936" s="243"/>
      <c r="H4936" s="243"/>
      <c r="L4936" s="282"/>
      <c r="M4936" s="243"/>
      <c r="O4936" s="243"/>
      <c r="P4936" s="246"/>
      <c r="Q4936" s="246"/>
      <c r="R4936" s="246"/>
      <c r="S4936" s="246"/>
      <c r="T4936" s="246"/>
      <c r="U4936" s="246"/>
      <c r="V4936" s="246"/>
      <c r="W4936" s="246"/>
      <c r="X4936" s="246"/>
      <c r="Y4936" s="246"/>
      <c r="Z4936" s="246"/>
      <c r="AA4936" s="246"/>
      <c r="AB4936" s="246"/>
      <c r="AC4936" s="246"/>
      <c r="AD4936" s="246"/>
      <c r="AE4936" s="246"/>
      <c r="AF4936" s="246"/>
      <c r="AG4936" s="246"/>
      <c r="AH4936" s="246"/>
      <c r="AI4936" s="246"/>
      <c r="AJ4936" s="246"/>
      <c r="AK4936" s="246"/>
      <c r="AL4936" s="246"/>
    </row>
    <row r="4937" spans="3:38" s="47" customFormat="1" ht="38.25" customHeight="1" x14ac:dyDescent="0.25">
      <c r="C4937" s="243"/>
      <c r="H4937" s="243"/>
      <c r="L4937" s="282"/>
      <c r="M4937" s="243"/>
      <c r="O4937" s="243"/>
      <c r="P4937" s="246"/>
      <c r="Q4937" s="246"/>
      <c r="R4937" s="246"/>
      <c r="S4937" s="246"/>
      <c r="T4937" s="246"/>
      <c r="U4937" s="246"/>
      <c r="V4937" s="246"/>
      <c r="W4937" s="246"/>
      <c r="X4937" s="246"/>
      <c r="Y4937" s="246"/>
      <c r="Z4937" s="246"/>
      <c r="AA4937" s="246"/>
      <c r="AB4937" s="246"/>
      <c r="AC4937" s="246"/>
      <c r="AD4937" s="246"/>
      <c r="AE4937" s="246"/>
      <c r="AF4937" s="246"/>
      <c r="AG4937" s="246"/>
      <c r="AH4937" s="246"/>
      <c r="AI4937" s="246"/>
      <c r="AJ4937" s="246"/>
      <c r="AK4937" s="246"/>
      <c r="AL4937" s="246"/>
    </row>
    <row r="4938" spans="3:38" s="47" customFormat="1" ht="38.25" customHeight="1" x14ac:dyDescent="0.25">
      <c r="C4938" s="243"/>
      <c r="H4938" s="243"/>
      <c r="L4938" s="282"/>
      <c r="M4938" s="243"/>
      <c r="O4938" s="243"/>
      <c r="P4938" s="246"/>
      <c r="Q4938" s="246"/>
      <c r="R4938" s="246"/>
      <c r="S4938" s="246"/>
      <c r="T4938" s="246"/>
      <c r="U4938" s="246"/>
      <c r="V4938" s="246"/>
      <c r="W4938" s="246"/>
      <c r="X4938" s="246"/>
      <c r="Y4938" s="246"/>
      <c r="Z4938" s="246"/>
      <c r="AA4938" s="246"/>
      <c r="AB4938" s="246"/>
      <c r="AC4938" s="246"/>
      <c r="AD4938" s="246"/>
      <c r="AE4938" s="246"/>
      <c r="AF4938" s="246"/>
      <c r="AG4938" s="246"/>
      <c r="AH4938" s="246"/>
      <c r="AI4938" s="246"/>
      <c r="AJ4938" s="246"/>
      <c r="AK4938" s="246"/>
      <c r="AL4938" s="246"/>
    </row>
    <row r="4939" spans="3:38" s="47" customFormat="1" ht="38.25" customHeight="1" x14ac:dyDescent="0.25">
      <c r="C4939" s="243"/>
      <c r="H4939" s="243"/>
      <c r="L4939" s="282"/>
      <c r="M4939" s="243"/>
      <c r="O4939" s="243"/>
      <c r="P4939" s="246"/>
      <c r="Q4939" s="246"/>
      <c r="R4939" s="246"/>
      <c r="S4939" s="246"/>
      <c r="T4939" s="246"/>
      <c r="U4939" s="246"/>
      <c r="V4939" s="246"/>
      <c r="W4939" s="246"/>
      <c r="X4939" s="246"/>
      <c r="Y4939" s="246"/>
      <c r="Z4939" s="246"/>
      <c r="AA4939" s="246"/>
      <c r="AB4939" s="246"/>
      <c r="AC4939" s="246"/>
      <c r="AD4939" s="246"/>
      <c r="AE4939" s="246"/>
      <c r="AF4939" s="246"/>
      <c r="AG4939" s="246"/>
      <c r="AH4939" s="246"/>
      <c r="AI4939" s="246"/>
      <c r="AJ4939" s="246"/>
      <c r="AK4939" s="246"/>
      <c r="AL4939" s="246"/>
    </row>
    <row r="4940" spans="3:38" s="47" customFormat="1" ht="38.25" customHeight="1" x14ac:dyDescent="0.25">
      <c r="C4940" s="243"/>
      <c r="H4940" s="243"/>
      <c r="L4940" s="282"/>
      <c r="M4940" s="243"/>
      <c r="O4940" s="243"/>
      <c r="P4940" s="246"/>
      <c r="Q4940" s="246"/>
      <c r="R4940" s="246"/>
      <c r="S4940" s="246"/>
      <c r="T4940" s="246"/>
      <c r="U4940" s="246"/>
      <c r="V4940" s="246"/>
      <c r="W4940" s="246"/>
      <c r="X4940" s="246"/>
      <c r="Y4940" s="246"/>
      <c r="Z4940" s="246"/>
      <c r="AA4940" s="246"/>
      <c r="AB4940" s="246"/>
      <c r="AC4940" s="246"/>
      <c r="AD4940" s="246"/>
      <c r="AE4940" s="246"/>
      <c r="AF4940" s="246"/>
      <c r="AG4940" s="246"/>
      <c r="AH4940" s="246"/>
      <c r="AI4940" s="246"/>
      <c r="AJ4940" s="246"/>
      <c r="AK4940" s="246"/>
      <c r="AL4940" s="246"/>
    </row>
    <row r="4941" spans="3:38" s="47" customFormat="1" ht="38.25" customHeight="1" x14ac:dyDescent="0.25">
      <c r="C4941" s="243"/>
      <c r="H4941" s="243"/>
      <c r="L4941" s="282"/>
      <c r="M4941" s="243"/>
      <c r="O4941" s="243"/>
      <c r="P4941" s="246"/>
      <c r="Q4941" s="246"/>
      <c r="R4941" s="246"/>
      <c r="S4941" s="246"/>
      <c r="T4941" s="246"/>
      <c r="U4941" s="246"/>
      <c r="V4941" s="246"/>
      <c r="W4941" s="246"/>
      <c r="X4941" s="246"/>
      <c r="Y4941" s="246"/>
      <c r="Z4941" s="246"/>
      <c r="AA4941" s="246"/>
      <c r="AB4941" s="246"/>
      <c r="AC4941" s="246"/>
      <c r="AD4941" s="246"/>
      <c r="AE4941" s="246"/>
      <c r="AF4941" s="246"/>
      <c r="AG4941" s="246"/>
      <c r="AH4941" s="246"/>
      <c r="AI4941" s="246"/>
      <c r="AJ4941" s="246"/>
      <c r="AK4941" s="246"/>
      <c r="AL4941" s="246"/>
    </row>
    <row r="4942" spans="3:38" s="47" customFormat="1" ht="38.25" customHeight="1" x14ac:dyDescent="0.25">
      <c r="C4942" s="243"/>
      <c r="H4942" s="243"/>
      <c r="L4942" s="282"/>
      <c r="M4942" s="243"/>
      <c r="O4942" s="243"/>
      <c r="P4942" s="246"/>
      <c r="Q4942" s="246"/>
      <c r="R4942" s="246"/>
      <c r="S4942" s="246"/>
      <c r="T4942" s="246"/>
      <c r="U4942" s="246"/>
      <c r="V4942" s="246"/>
      <c r="W4942" s="246"/>
      <c r="X4942" s="246"/>
      <c r="Y4942" s="246"/>
      <c r="Z4942" s="246"/>
      <c r="AA4942" s="246"/>
      <c r="AB4942" s="246"/>
      <c r="AC4942" s="246"/>
      <c r="AD4942" s="246"/>
      <c r="AE4942" s="246"/>
      <c r="AF4942" s="246"/>
      <c r="AG4942" s="246"/>
      <c r="AH4942" s="246"/>
      <c r="AI4942" s="246"/>
      <c r="AJ4942" s="246"/>
      <c r="AK4942" s="246"/>
      <c r="AL4942" s="246"/>
    </row>
    <row r="4943" spans="3:38" s="47" customFormat="1" ht="38.25" customHeight="1" x14ac:dyDescent="0.25">
      <c r="C4943" s="243"/>
      <c r="H4943" s="243"/>
      <c r="L4943" s="282"/>
      <c r="M4943" s="243"/>
      <c r="O4943" s="243"/>
      <c r="P4943" s="246"/>
      <c r="Q4943" s="246"/>
      <c r="R4943" s="246"/>
      <c r="S4943" s="246"/>
      <c r="T4943" s="246"/>
      <c r="U4943" s="246"/>
      <c r="V4943" s="246"/>
      <c r="W4943" s="246"/>
      <c r="X4943" s="246"/>
      <c r="Y4943" s="246"/>
      <c r="Z4943" s="246"/>
      <c r="AA4943" s="246"/>
      <c r="AB4943" s="246"/>
      <c r="AC4943" s="246"/>
      <c r="AD4943" s="246"/>
      <c r="AE4943" s="246"/>
      <c r="AF4943" s="246"/>
      <c r="AG4943" s="246"/>
      <c r="AH4943" s="246"/>
      <c r="AI4943" s="246"/>
      <c r="AJ4943" s="246"/>
      <c r="AK4943" s="246"/>
      <c r="AL4943" s="246"/>
    </row>
    <row r="4944" spans="3:38" s="47" customFormat="1" ht="38.25" customHeight="1" x14ac:dyDescent="0.25">
      <c r="C4944" s="243"/>
      <c r="H4944" s="243"/>
      <c r="L4944" s="282"/>
      <c r="M4944" s="243"/>
      <c r="O4944" s="243"/>
      <c r="P4944" s="246"/>
      <c r="Q4944" s="246"/>
      <c r="R4944" s="246"/>
      <c r="S4944" s="246"/>
      <c r="T4944" s="246"/>
      <c r="U4944" s="246"/>
      <c r="V4944" s="246"/>
      <c r="W4944" s="246"/>
      <c r="X4944" s="246"/>
      <c r="Y4944" s="246"/>
      <c r="Z4944" s="246"/>
      <c r="AA4944" s="246"/>
      <c r="AB4944" s="246"/>
      <c r="AC4944" s="246"/>
      <c r="AD4944" s="246"/>
      <c r="AE4944" s="246"/>
      <c r="AF4944" s="246"/>
      <c r="AG4944" s="246"/>
      <c r="AH4944" s="246"/>
      <c r="AI4944" s="246"/>
      <c r="AJ4944" s="246"/>
      <c r="AK4944" s="246"/>
      <c r="AL4944" s="246"/>
    </row>
    <row r="4945" spans="3:38" s="47" customFormat="1" ht="38.25" customHeight="1" x14ac:dyDescent="0.25">
      <c r="C4945" s="243"/>
      <c r="H4945" s="243"/>
      <c r="L4945" s="282"/>
      <c r="M4945" s="243"/>
      <c r="O4945" s="243"/>
      <c r="P4945" s="246"/>
      <c r="Q4945" s="246"/>
      <c r="R4945" s="246"/>
      <c r="S4945" s="246"/>
      <c r="T4945" s="246"/>
      <c r="U4945" s="246"/>
      <c r="V4945" s="246"/>
      <c r="W4945" s="246"/>
      <c r="X4945" s="246"/>
      <c r="Y4945" s="246"/>
      <c r="Z4945" s="246"/>
      <c r="AA4945" s="246"/>
      <c r="AB4945" s="246"/>
      <c r="AC4945" s="246"/>
      <c r="AD4945" s="246"/>
      <c r="AE4945" s="246"/>
      <c r="AF4945" s="246"/>
      <c r="AG4945" s="246"/>
      <c r="AH4945" s="246"/>
      <c r="AI4945" s="246"/>
      <c r="AJ4945" s="246"/>
      <c r="AK4945" s="246"/>
      <c r="AL4945" s="246"/>
    </row>
    <row r="4946" spans="3:38" s="47" customFormat="1" ht="38.25" customHeight="1" x14ac:dyDescent="0.25">
      <c r="C4946" s="243"/>
      <c r="H4946" s="243"/>
      <c r="L4946" s="282"/>
      <c r="M4946" s="243"/>
      <c r="O4946" s="243"/>
      <c r="P4946" s="246"/>
      <c r="Q4946" s="246"/>
      <c r="R4946" s="246"/>
      <c r="S4946" s="246"/>
      <c r="T4946" s="246"/>
      <c r="U4946" s="246"/>
      <c r="V4946" s="246"/>
      <c r="W4946" s="246"/>
      <c r="X4946" s="246"/>
      <c r="Y4946" s="246"/>
      <c r="Z4946" s="246"/>
      <c r="AA4946" s="246"/>
      <c r="AB4946" s="246"/>
      <c r="AC4946" s="246"/>
      <c r="AD4946" s="246"/>
      <c r="AE4946" s="246"/>
      <c r="AF4946" s="246"/>
      <c r="AG4946" s="246"/>
      <c r="AH4946" s="246"/>
      <c r="AI4946" s="246"/>
      <c r="AJ4946" s="246"/>
      <c r="AK4946" s="246"/>
      <c r="AL4946" s="246"/>
    </row>
    <row r="4947" spans="3:38" s="47" customFormat="1" ht="38.25" customHeight="1" x14ac:dyDescent="0.25">
      <c r="C4947" s="243"/>
      <c r="H4947" s="243"/>
      <c r="L4947" s="282"/>
      <c r="M4947" s="243"/>
      <c r="O4947" s="243"/>
      <c r="P4947" s="246"/>
      <c r="Q4947" s="246"/>
      <c r="R4947" s="246"/>
      <c r="S4947" s="246"/>
      <c r="T4947" s="246"/>
      <c r="U4947" s="246"/>
      <c r="V4947" s="246"/>
      <c r="W4947" s="246"/>
      <c r="X4947" s="246"/>
      <c r="Y4947" s="246"/>
      <c r="Z4947" s="246"/>
      <c r="AA4947" s="246"/>
      <c r="AB4947" s="246"/>
      <c r="AC4947" s="246"/>
      <c r="AD4947" s="246"/>
      <c r="AE4947" s="246"/>
      <c r="AF4947" s="246"/>
      <c r="AG4947" s="246"/>
      <c r="AH4947" s="246"/>
      <c r="AI4947" s="246"/>
      <c r="AJ4947" s="246"/>
      <c r="AK4947" s="246"/>
      <c r="AL4947" s="246"/>
    </row>
    <row r="4948" spans="3:38" s="47" customFormat="1" ht="38.25" customHeight="1" x14ac:dyDescent="0.25">
      <c r="C4948" s="243"/>
      <c r="H4948" s="243"/>
      <c r="L4948" s="282"/>
      <c r="M4948" s="243"/>
      <c r="O4948" s="243"/>
      <c r="P4948" s="246"/>
      <c r="Q4948" s="246"/>
      <c r="R4948" s="246"/>
      <c r="S4948" s="246"/>
      <c r="T4948" s="246"/>
      <c r="U4948" s="246"/>
      <c r="V4948" s="246"/>
      <c r="W4948" s="246"/>
      <c r="X4948" s="246"/>
      <c r="Y4948" s="246"/>
      <c r="Z4948" s="246"/>
      <c r="AA4948" s="246"/>
      <c r="AB4948" s="246"/>
      <c r="AC4948" s="246"/>
      <c r="AD4948" s="246"/>
      <c r="AE4948" s="246"/>
      <c r="AF4948" s="246"/>
      <c r="AG4948" s="246"/>
      <c r="AH4948" s="246"/>
      <c r="AI4948" s="246"/>
      <c r="AJ4948" s="246"/>
      <c r="AK4948" s="246"/>
      <c r="AL4948" s="246"/>
    </row>
    <row r="4949" spans="3:38" s="47" customFormat="1" ht="38.25" customHeight="1" x14ac:dyDescent="0.25">
      <c r="C4949" s="243"/>
      <c r="H4949" s="243"/>
      <c r="L4949" s="282"/>
      <c r="M4949" s="243"/>
      <c r="O4949" s="243"/>
      <c r="P4949" s="246"/>
      <c r="Q4949" s="246"/>
      <c r="R4949" s="246"/>
      <c r="S4949" s="246"/>
      <c r="T4949" s="246"/>
      <c r="U4949" s="246"/>
      <c r="V4949" s="246"/>
      <c r="W4949" s="246"/>
      <c r="X4949" s="246"/>
      <c r="Y4949" s="246"/>
      <c r="Z4949" s="246"/>
      <c r="AA4949" s="246"/>
      <c r="AB4949" s="246"/>
      <c r="AC4949" s="246"/>
      <c r="AD4949" s="246"/>
      <c r="AE4949" s="246"/>
      <c r="AF4949" s="246"/>
      <c r="AG4949" s="246"/>
      <c r="AH4949" s="246"/>
      <c r="AI4949" s="246"/>
      <c r="AJ4949" s="246"/>
      <c r="AK4949" s="246"/>
      <c r="AL4949" s="246"/>
    </row>
    <row r="4950" spans="3:38" s="47" customFormat="1" ht="38.25" customHeight="1" x14ac:dyDescent="0.25">
      <c r="C4950" s="243"/>
      <c r="H4950" s="243"/>
      <c r="L4950" s="282"/>
      <c r="M4950" s="243"/>
      <c r="O4950" s="243"/>
      <c r="P4950" s="246"/>
      <c r="Q4950" s="246"/>
      <c r="R4950" s="246"/>
      <c r="S4950" s="246"/>
      <c r="T4950" s="246"/>
      <c r="U4950" s="246"/>
      <c r="V4950" s="246"/>
      <c r="W4950" s="246"/>
      <c r="X4950" s="246"/>
      <c r="Y4950" s="246"/>
      <c r="Z4950" s="246"/>
      <c r="AA4950" s="246"/>
      <c r="AB4950" s="246"/>
      <c r="AC4950" s="246"/>
      <c r="AD4950" s="246"/>
      <c r="AE4950" s="246"/>
      <c r="AF4950" s="246"/>
      <c r="AG4950" s="246"/>
      <c r="AH4950" s="246"/>
      <c r="AI4950" s="246"/>
      <c r="AJ4950" s="246"/>
      <c r="AK4950" s="246"/>
      <c r="AL4950" s="246"/>
    </row>
    <row r="4951" spans="3:38" s="47" customFormat="1" ht="38.25" customHeight="1" x14ac:dyDescent="0.25">
      <c r="C4951" s="243"/>
      <c r="H4951" s="243"/>
      <c r="L4951" s="282"/>
      <c r="M4951" s="243"/>
      <c r="O4951" s="243"/>
      <c r="P4951" s="246"/>
      <c r="Q4951" s="246"/>
      <c r="R4951" s="246"/>
      <c r="S4951" s="246"/>
      <c r="T4951" s="246"/>
      <c r="U4951" s="246"/>
      <c r="V4951" s="246"/>
      <c r="W4951" s="246"/>
      <c r="X4951" s="246"/>
      <c r="Y4951" s="246"/>
      <c r="Z4951" s="246"/>
      <c r="AA4951" s="246"/>
      <c r="AB4951" s="246"/>
      <c r="AC4951" s="246"/>
      <c r="AD4951" s="246"/>
      <c r="AE4951" s="246"/>
      <c r="AF4951" s="246"/>
      <c r="AG4951" s="246"/>
      <c r="AH4951" s="246"/>
      <c r="AI4951" s="246"/>
      <c r="AJ4951" s="246"/>
      <c r="AK4951" s="246"/>
      <c r="AL4951" s="246"/>
    </row>
    <row r="4952" spans="3:38" s="47" customFormat="1" ht="38.25" customHeight="1" x14ac:dyDescent="0.25">
      <c r="C4952" s="243"/>
      <c r="H4952" s="243"/>
      <c r="L4952" s="282"/>
      <c r="M4952" s="243"/>
      <c r="O4952" s="243"/>
      <c r="P4952" s="246"/>
      <c r="Q4952" s="246"/>
      <c r="R4952" s="246"/>
      <c r="S4952" s="246"/>
      <c r="T4952" s="246"/>
      <c r="U4952" s="246"/>
      <c r="V4952" s="246"/>
      <c r="W4952" s="246"/>
      <c r="X4952" s="246"/>
      <c r="Y4952" s="246"/>
      <c r="Z4952" s="246"/>
      <c r="AA4952" s="246"/>
      <c r="AB4952" s="246"/>
      <c r="AC4952" s="246"/>
      <c r="AD4952" s="246"/>
      <c r="AE4952" s="246"/>
      <c r="AF4952" s="246"/>
      <c r="AG4952" s="246"/>
      <c r="AH4952" s="246"/>
      <c r="AI4952" s="246"/>
      <c r="AJ4952" s="246"/>
      <c r="AK4952" s="246"/>
      <c r="AL4952" s="246"/>
    </row>
    <row r="4953" spans="3:38" s="47" customFormat="1" ht="38.25" customHeight="1" x14ac:dyDescent="0.25">
      <c r="C4953" s="243"/>
      <c r="H4953" s="243"/>
      <c r="L4953" s="282"/>
      <c r="M4953" s="243"/>
      <c r="O4953" s="243"/>
      <c r="P4953" s="246"/>
      <c r="Q4953" s="246"/>
      <c r="R4953" s="246"/>
      <c r="S4953" s="246"/>
      <c r="T4953" s="246"/>
      <c r="U4953" s="246"/>
      <c r="V4953" s="246"/>
      <c r="W4953" s="246"/>
      <c r="X4953" s="246"/>
      <c r="Y4953" s="246"/>
      <c r="Z4953" s="246"/>
      <c r="AA4953" s="246"/>
      <c r="AB4953" s="246"/>
      <c r="AC4953" s="246"/>
      <c r="AD4953" s="246"/>
      <c r="AE4953" s="246"/>
      <c r="AF4953" s="246"/>
      <c r="AG4953" s="246"/>
      <c r="AH4953" s="246"/>
      <c r="AI4953" s="246"/>
      <c r="AJ4953" s="246"/>
      <c r="AK4953" s="246"/>
      <c r="AL4953" s="246"/>
    </row>
    <row r="4954" spans="3:38" s="47" customFormat="1" ht="38.25" customHeight="1" x14ac:dyDescent="0.25">
      <c r="C4954" s="243"/>
      <c r="H4954" s="243"/>
      <c r="L4954" s="282"/>
      <c r="M4954" s="243"/>
      <c r="O4954" s="243"/>
      <c r="P4954" s="246"/>
      <c r="Q4954" s="246"/>
      <c r="R4954" s="246"/>
      <c r="S4954" s="246"/>
      <c r="T4954" s="246"/>
      <c r="U4954" s="246"/>
      <c r="V4954" s="246"/>
      <c r="W4954" s="246"/>
      <c r="X4954" s="246"/>
      <c r="Y4954" s="246"/>
      <c r="Z4954" s="246"/>
      <c r="AA4954" s="246"/>
      <c r="AB4954" s="246"/>
      <c r="AC4954" s="246"/>
      <c r="AD4954" s="246"/>
      <c r="AE4954" s="246"/>
      <c r="AF4954" s="246"/>
      <c r="AG4954" s="246"/>
      <c r="AH4954" s="246"/>
      <c r="AI4954" s="246"/>
      <c r="AJ4954" s="246"/>
      <c r="AK4954" s="246"/>
      <c r="AL4954" s="246"/>
    </row>
    <row r="4955" spans="3:38" s="47" customFormat="1" ht="38.25" customHeight="1" x14ac:dyDescent="0.25">
      <c r="C4955" s="243"/>
      <c r="H4955" s="243"/>
      <c r="L4955" s="282"/>
      <c r="M4955" s="243"/>
      <c r="O4955" s="243"/>
      <c r="P4955" s="246"/>
      <c r="Q4955" s="246"/>
      <c r="R4955" s="246"/>
      <c r="S4955" s="246"/>
      <c r="T4955" s="246"/>
      <c r="U4955" s="246"/>
      <c r="V4955" s="246"/>
      <c r="W4955" s="246"/>
      <c r="X4955" s="246"/>
      <c r="Y4955" s="246"/>
      <c r="Z4955" s="246"/>
      <c r="AA4955" s="246"/>
      <c r="AB4955" s="246"/>
      <c r="AC4955" s="246"/>
      <c r="AD4955" s="246"/>
      <c r="AE4955" s="246"/>
      <c r="AF4955" s="246"/>
      <c r="AG4955" s="246"/>
      <c r="AH4955" s="246"/>
      <c r="AI4955" s="246"/>
      <c r="AJ4955" s="246"/>
      <c r="AK4955" s="246"/>
      <c r="AL4955" s="246"/>
    </row>
    <row r="4956" spans="3:38" s="47" customFormat="1" ht="38.25" customHeight="1" x14ac:dyDescent="0.25">
      <c r="C4956" s="243"/>
      <c r="H4956" s="243"/>
      <c r="L4956" s="282"/>
      <c r="M4956" s="243"/>
      <c r="O4956" s="243"/>
      <c r="P4956" s="246"/>
      <c r="Q4956" s="246"/>
      <c r="R4956" s="246"/>
      <c r="S4956" s="246"/>
      <c r="T4956" s="246"/>
      <c r="U4956" s="246"/>
      <c r="V4956" s="246"/>
      <c r="W4956" s="246"/>
      <c r="X4956" s="246"/>
      <c r="Y4956" s="246"/>
      <c r="Z4956" s="246"/>
      <c r="AA4956" s="246"/>
      <c r="AB4956" s="246"/>
      <c r="AC4956" s="246"/>
      <c r="AD4956" s="246"/>
      <c r="AE4956" s="246"/>
      <c r="AF4956" s="246"/>
      <c r="AG4956" s="246"/>
      <c r="AH4956" s="246"/>
      <c r="AI4956" s="246"/>
      <c r="AJ4956" s="246"/>
      <c r="AK4956" s="246"/>
      <c r="AL4956" s="246"/>
    </row>
    <row r="4957" spans="3:38" s="47" customFormat="1" ht="38.25" customHeight="1" x14ac:dyDescent="0.25">
      <c r="C4957" s="243"/>
      <c r="H4957" s="243"/>
      <c r="L4957" s="282"/>
      <c r="M4957" s="243"/>
      <c r="O4957" s="243"/>
      <c r="P4957" s="246"/>
      <c r="Q4957" s="246"/>
      <c r="R4957" s="246"/>
      <c r="S4957" s="246"/>
      <c r="T4957" s="246"/>
      <c r="U4957" s="246"/>
      <c r="V4957" s="246"/>
      <c r="W4957" s="246"/>
      <c r="X4957" s="246"/>
      <c r="Y4957" s="246"/>
      <c r="Z4957" s="246"/>
      <c r="AA4957" s="246"/>
      <c r="AB4957" s="246"/>
      <c r="AC4957" s="246"/>
      <c r="AD4957" s="246"/>
      <c r="AE4957" s="246"/>
      <c r="AF4957" s="246"/>
      <c r="AG4957" s="246"/>
      <c r="AH4957" s="246"/>
      <c r="AI4957" s="246"/>
      <c r="AJ4957" s="246"/>
      <c r="AK4957" s="246"/>
      <c r="AL4957" s="246"/>
    </row>
    <row r="4958" spans="3:38" s="47" customFormat="1" ht="38.25" customHeight="1" x14ac:dyDescent="0.25">
      <c r="C4958" s="243"/>
      <c r="H4958" s="243"/>
      <c r="L4958" s="282"/>
      <c r="M4958" s="243"/>
      <c r="O4958" s="243"/>
      <c r="P4958" s="246"/>
      <c r="Q4958" s="246"/>
      <c r="R4958" s="246"/>
      <c r="S4958" s="246"/>
      <c r="T4958" s="246"/>
      <c r="U4958" s="246"/>
      <c r="V4958" s="246"/>
      <c r="W4958" s="246"/>
      <c r="X4958" s="246"/>
      <c r="Y4958" s="246"/>
      <c r="Z4958" s="246"/>
      <c r="AA4958" s="246"/>
      <c r="AB4958" s="246"/>
      <c r="AC4958" s="246"/>
      <c r="AD4958" s="246"/>
      <c r="AE4958" s="246"/>
      <c r="AF4958" s="246"/>
      <c r="AG4958" s="246"/>
      <c r="AH4958" s="246"/>
      <c r="AI4958" s="246"/>
      <c r="AJ4958" s="246"/>
      <c r="AK4958" s="246"/>
      <c r="AL4958" s="246"/>
    </row>
    <row r="4959" spans="3:38" s="47" customFormat="1" ht="38.25" customHeight="1" x14ac:dyDescent="0.25">
      <c r="C4959" s="243"/>
      <c r="H4959" s="243"/>
      <c r="L4959" s="282"/>
      <c r="M4959" s="243"/>
      <c r="O4959" s="243"/>
      <c r="P4959" s="246"/>
      <c r="Q4959" s="246"/>
      <c r="R4959" s="246"/>
      <c r="S4959" s="246"/>
      <c r="T4959" s="246"/>
      <c r="U4959" s="246"/>
      <c r="V4959" s="246"/>
      <c r="W4959" s="246"/>
      <c r="X4959" s="246"/>
      <c r="Y4959" s="246"/>
      <c r="Z4959" s="246"/>
      <c r="AA4959" s="246"/>
      <c r="AB4959" s="246"/>
      <c r="AC4959" s="246"/>
      <c r="AD4959" s="246"/>
      <c r="AE4959" s="246"/>
      <c r="AF4959" s="246"/>
      <c r="AG4959" s="246"/>
      <c r="AH4959" s="246"/>
      <c r="AI4959" s="246"/>
      <c r="AJ4959" s="246"/>
      <c r="AK4959" s="246"/>
      <c r="AL4959" s="246"/>
    </row>
    <row r="4960" spans="3:38" s="47" customFormat="1" ht="38.25" customHeight="1" x14ac:dyDescent="0.25">
      <c r="C4960" s="243"/>
      <c r="H4960" s="243"/>
      <c r="L4960" s="282"/>
      <c r="M4960" s="243"/>
      <c r="O4960" s="243"/>
      <c r="P4960" s="246"/>
      <c r="Q4960" s="246"/>
      <c r="R4960" s="246"/>
      <c r="S4960" s="246"/>
      <c r="T4960" s="246"/>
      <c r="U4960" s="246"/>
      <c r="V4960" s="246"/>
      <c r="W4960" s="246"/>
      <c r="X4960" s="246"/>
      <c r="Y4960" s="246"/>
      <c r="Z4960" s="246"/>
      <c r="AA4960" s="246"/>
      <c r="AB4960" s="246"/>
      <c r="AC4960" s="246"/>
      <c r="AD4960" s="246"/>
      <c r="AE4960" s="246"/>
      <c r="AF4960" s="246"/>
      <c r="AG4960" s="246"/>
      <c r="AH4960" s="246"/>
      <c r="AI4960" s="246"/>
      <c r="AJ4960" s="246"/>
      <c r="AK4960" s="246"/>
      <c r="AL4960" s="246"/>
    </row>
    <row r="4961" spans="3:38" s="47" customFormat="1" ht="38.25" customHeight="1" x14ac:dyDescent="0.25">
      <c r="C4961" s="243"/>
      <c r="H4961" s="243"/>
      <c r="L4961" s="282"/>
      <c r="M4961" s="243"/>
      <c r="O4961" s="243"/>
      <c r="P4961" s="246"/>
      <c r="Q4961" s="246"/>
      <c r="R4961" s="246"/>
      <c r="S4961" s="246"/>
      <c r="T4961" s="246"/>
      <c r="U4961" s="246"/>
      <c r="V4961" s="246"/>
      <c r="W4961" s="246"/>
      <c r="X4961" s="246"/>
      <c r="Y4961" s="246"/>
      <c r="Z4961" s="246"/>
      <c r="AA4961" s="246"/>
      <c r="AB4961" s="246"/>
      <c r="AC4961" s="246"/>
      <c r="AD4961" s="246"/>
      <c r="AE4961" s="246"/>
      <c r="AF4961" s="246"/>
      <c r="AG4961" s="246"/>
      <c r="AH4961" s="246"/>
      <c r="AI4961" s="246"/>
      <c r="AJ4961" s="246"/>
      <c r="AK4961" s="246"/>
      <c r="AL4961" s="246"/>
    </row>
    <row r="4962" spans="3:38" s="47" customFormat="1" ht="38.25" customHeight="1" x14ac:dyDescent="0.25">
      <c r="C4962" s="243"/>
      <c r="H4962" s="243"/>
      <c r="L4962" s="282"/>
      <c r="M4962" s="243"/>
      <c r="O4962" s="243"/>
      <c r="P4962" s="246"/>
      <c r="Q4962" s="246"/>
      <c r="R4962" s="246"/>
      <c r="S4962" s="246"/>
      <c r="T4962" s="246"/>
      <c r="U4962" s="246"/>
      <c r="V4962" s="246"/>
      <c r="W4962" s="246"/>
      <c r="X4962" s="246"/>
      <c r="Y4962" s="246"/>
      <c r="Z4962" s="246"/>
      <c r="AA4962" s="246"/>
      <c r="AB4962" s="246"/>
      <c r="AC4962" s="246"/>
      <c r="AD4962" s="246"/>
      <c r="AE4962" s="246"/>
      <c r="AF4962" s="246"/>
      <c r="AG4962" s="246"/>
      <c r="AH4962" s="246"/>
      <c r="AI4962" s="246"/>
      <c r="AJ4962" s="246"/>
      <c r="AK4962" s="246"/>
      <c r="AL4962" s="246"/>
    </row>
    <row r="4963" spans="3:38" s="47" customFormat="1" ht="38.25" customHeight="1" x14ac:dyDescent="0.25">
      <c r="C4963" s="243"/>
      <c r="H4963" s="243"/>
      <c r="L4963" s="282"/>
      <c r="M4963" s="243"/>
      <c r="O4963" s="243"/>
      <c r="P4963" s="246"/>
      <c r="Q4963" s="246"/>
      <c r="R4963" s="246"/>
      <c r="S4963" s="246"/>
      <c r="T4963" s="246"/>
      <c r="U4963" s="246"/>
      <c r="V4963" s="246"/>
      <c r="W4963" s="246"/>
      <c r="X4963" s="246"/>
      <c r="Y4963" s="246"/>
      <c r="Z4963" s="246"/>
      <c r="AA4963" s="246"/>
      <c r="AB4963" s="246"/>
      <c r="AC4963" s="246"/>
      <c r="AD4963" s="246"/>
      <c r="AE4963" s="246"/>
      <c r="AF4963" s="246"/>
      <c r="AG4963" s="246"/>
      <c r="AH4963" s="246"/>
      <c r="AI4963" s="246"/>
      <c r="AJ4963" s="246"/>
      <c r="AK4963" s="246"/>
      <c r="AL4963" s="246"/>
    </row>
    <row r="4964" spans="3:38" s="47" customFormat="1" ht="38.25" customHeight="1" x14ac:dyDescent="0.25">
      <c r="C4964" s="243"/>
      <c r="H4964" s="243"/>
      <c r="L4964" s="282"/>
      <c r="M4964" s="243"/>
      <c r="O4964" s="243"/>
      <c r="P4964" s="246"/>
      <c r="Q4964" s="246"/>
      <c r="R4964" s="246"/>
      <c r="S4964" s="246"/>
      <c r="T4964" s="246"/>
      <c r="U4964" s="246"/>
      <c r="V4964" s="246"/>
      <c r="W4964" s="246"/>
      <c r="X4964" s="246"/>
      <c r="Y4964" s="246"/>
      <c r="Z4964" s="246"/>
      <c r="AA4964" s="246"/>
      <c r="AB4964" s="246"/>
      <c r="AC4964" s="246"/>
      <c r="AD4964" s="246"/>
      <c r="AE4964" s="246"/>
      <c r="AF4964" s="246"/>
      <c r="AG4964" s="246"/>
      <c r="AH4964" s="246"/>
      <c r="AI4964" s="246"/>
      <c r="AJ4964" s="246"/>
      <c r="AK4964" s="246"/>
      <c r="AL4964" s="246"/>
    </row>
    <row r="4965" spans="3:38" s="47" customFormat="1" ht="38.25" customHeight="1" x14ac:dyDescent="0.25">
      <c r="C4965" s="243"/>
      <c r="H4965" s="243"/>
      <c r="L4965" s="282"/>
      <c r="M4965" s="243"/>
      <c r="O4965" s="243"/>
      <c r="P4965" s="246"/>
      <c r="Q4965" s="246"/>
      <c r="R4965" s="246"/>
      <c r="S4965" s="246"/>
      <c r="T4965" s="246"/>
      <c r="U4965" s="246"/>
      <c r="V4965" s="246"/>
      <c r="W4965" s="246"/>
      <c r="X4965" s="246"/>
      <c r="Y4965" s="246"/>
      <c r="Z4965" s="246"/>
      <c r="AA4965" s="246"/>
      <c r="AB4965" s="246"/>
      <c r="AC4965" s="246"/>
      <c r="AD4965" s="246"/>
      <c r="AE4965" s="246"/>
      <c r="AF4965" s="246"/>
      <c r="AG4965" s="246"/>
      <c r="AH4965" s="246"/>
      <c r="AI4965" s="246"/>
      <c r="AJ4965" s="246"/>
      <c r="AK4965" s="246"/>
      <c r="AL4965" s="246"/>
    </row>
    <row r="4966" spans="3:38" s="47" customFormat="1" ht="38.25" customHeight="1" x14ac:dyDescent="0.25">
      <c r="C4966" s="243"/>
      <c r="H4966" s="243"/>
      <c r="L4966" s="282"/>
      <c r="M4966" s="243"/>
      <c r="O4966" s="243"/>
      <c r="P4966" s="246"/>
      <c r="Q4966" s="246"/>
      <c r="R4966" s="246"/>
      <c r="S4966" s="246"/>
      <c r="T4966" s="246"/>
      <c r="U4966" s="246"/>
      <c r="V4966" s="246"/>
      <c r="W4966" s="246"/>
      <c r="X4966" s="246"/>
      <c r="Y4966" s="246"/>
      <c r="Z4966" s="246"/>
      <c r="AA4966" s="246"/>
      <c r="AB4966" s="246"/>
      <c r="AC4966" s="246"/>
      <c r="AD4966" s="246"/>
      <c r="AE4966" s="246"/>
      <c r="AF4966" s="246"/>
      <c r="AG4966" s="246"/>
      <c r="AH4966" s="246"/>
      <c r="AI4966" s="246"/>
      <c r="AJ4966" s="246"/>
      <c r="AK4966" s="246"/>
      <c r="AL4966" s="246"/>
    </row>
    <row r="4967" spans="3:38" s="47" customFormat="1" ht="38.25" customHeight="1" x14ac:dyDescent="0.25">
      <c r="C4967" s="243"/>
      <c r="H4967" s="243"/>
      <c r="L4967" s="282"/>
      <c r="M4967" s="243"/>
      <c r="O4967" s="243"/>
      <c r="P4967" s="246"/>
      <c r="Q4967" s="246"/>
      <c r="R4967" s="246"/>
      <c r="S4967" s="246"/>
      <c r="T4967" s="246"/>
      <c r="U4967" s="246"/>
      <c r="V4967" s="246"/>
      <c r="W4967" s="246"/>
      <c r="X4967" s="246"/>
      <c r="Y4967" s="246"/>
      <c r="Z4967" s="246"/>
      <c r="AA4967" s="246"/>
      <c r="AB4967" s="246"/>
      <c r="AC4967" s="246"/>
      <c r="AD4967" s="246"/>
      <c r="AE4967" s="246"/>
      <c r="AF4967" s="246"/>
      <c r="AG4967" s="246"/>
      <c r="AH4967" s="246"/>
      <c r="AI4967" s="246"/>
      <c r="AJ4967" s="246"/>
      <c r="AK4967" s="246"/>
      <c r="AL4967" s="246"/>
    </row>
    <row r="4968" spans="3:38" s="47" customFormat="1" ht="38.25" customHeight="1" x14ac:dyDescent="0.25">
      <c r="C4968" s="243"/>
      <c r="H4968" s="243"/>
      <c r="L4968" s="282"/>
      <c r="M4968" s="243"/>
      <c r="O4968" s="243"/>
      <c r="P4968" s="246"/>
      <c r="Q4968" s="246"/>
      <c r="R4968" s="246"/>
      <c r="S4968" s="246"/>
      <c r="T4968" s="246"/>
      <c r="U4968" s="246"/>
      <c r="V4968" s="246"/>
      <c r="W4968" s="246"/>
      <c r="X4968" s="246"/>
      <c r="Y4968" s="246"/>
      <c r="Z4968" s="246"/>
      <c r="AA4968" s="246"/>
      <c r="AB4968" s="246"/>
      <c r="AC4968" s="246"/>
      <c r="AD4968" s="246"/>
      <c r="AE4968" s="246"/>
      <c r="AF4968" s="246"/>
      <c r="AG4968" s="246"/>
      <c r="AH4968" s="246"/>
      <c r="AI4968" s="246"/>
      <c r="AJ4968" s="246"/>
      <c r="AK4968" s="246"/>
      <c r="AL4968" s="246"/>
    </row>
    <row r="4969" spans="3:38" s="47" customFormat="1" ht="38.25" customHeight="1" x14ac:dyDescent="0.25">
      <c r="C4969" s="243"/>
      <c r="H4969" s="243"/>
      <c r="L4969" s="282"/>
      <c r="M4969" s="243"/>
      <c r="O4969" s="243"/>
      <c r="P4969" s="246"/>
      <c r="Q4969" s="246"/>
      <c r="R4969" s="246"/>
      <c r="S4969" s="246"/>
      <c r="T4969" s="246"/>
      <c r="U4969" s="246"/>
      <c r="V4969" s="246"/>
      <c r="W4969" s="246"/>
      <c r="X4969" s="246"/>
      <c r="Y4969" s="246"/>
      <c r="Z4969" s="246"/>
      <c r="AA4969" s="246"/>
      <c r="AB4969" s="246"/>
      <c r="AC4969" s="246"/>
      <c r="AD4969" s="246"/>
      <c r="AE4969" s="246"/>
      <c r="AF4969" s="246"/>
      <c r="AG4969" s="246"/>
      <c r="AH4969" s="246"/>
      <c r="AI4969" s="246"/>
      <c r="AJ4969" s="246"/>
      <c r="AK4969" s="246"/>
      <c r="AL4969" s="246"/>
    </row>
    <row r="4970" spans="3:38" s="47" customFormat="1" ht="38.25" customHeight="1" x14ac:dyDescent="0.25">
      <c r="C4970" s="243"/>
      <c r="H4970" s="243"/>
      <c r="L4970" s="282"/>
      <c r="M4970" s="243"/>
      <c r="O4970" s="243"/>
      <c r="P4970" s="246"/>
      <c r="Q4970" s="246"/>
      <c r="R4970" s="246"/>
      <c r="S4970" s="246"/>
      <c r="T4970" s="246"/>
      <c r="U4970" s="246"/>
      <c r="V4970" s="246"/>
      <c r="W4970" s="246"/>
      <c r="X4970" s="246"/>
      <c r="Y4970" s="246"/>
      <c r="Z4970" s="246"/>
      <c r="AA4970" s="246"/>
      <c r="AB4970" s="246"/>
      <c r="AC4970" s="246"/>
      <c r="AD4970" s="246"/>
      <c r="AE4970" s="246"/>
      <c r="AF4970" s="246"/>
      <c r="AG4970" s="246"/>
      <c r="AH4970" s="246"/>
      <c r="AI4970" s="246"/>
      <c r="AJ4970" s="246"/>
      <c r="AK4970" s="246"/>
      <c r="AL4970" s="246"/>
    </row>
    <row r="4971" spans="3:38" s="47" customFormat="1" ht="38.25" customHeight="1" x14ac:dyDescent="0.25">
      <c r="C4971" s="243"/>
      <c r="H4971" s="243"/>
      <c r="L4971" s="282"/>
      <c r="M4971" s="243"/>
      <c r="O4971" s="243"/>
      <c r="P4971" s="246"/>
      <c r="Q4971" s="246"/>
      <c r="R4971" s="246"/>
      <c r="S4971" s="246"/>
      <c r="T4971" s="246"/>
      <c r="U4971" s="246"/>
      <c r="V4971" s="246"/>
      <c r="W4971" s="246"/>
      <c r="X4971" s="246"/>
      <c r="Y4971" s="246"/>
      <c r="Z4971" s="246"/>
      <c r="AA4971" s="246"/>
      <c r="AB4971" s="246"/>
      <c r="AC4971" s="246"/>
      <c r="AD4971" s="246"/>
      <c r="AE4971" s="246"/>
      <c r="AF4971" s="246"/>
      <c r="AG4971" s="246"/>
      <c r="AH4971" s="246"/>
      <c r="AI4971" s="246"/>
      <c r="AJ4971" s="246"/>
      <c r="AK4971" s="246"/>
      <c r="AL4971" s="246"/>
    </row>
    <row r="4972" spans="3:38" s="47" customFormat="1" ht="38.25" customHeight="1" x14ac:dyDescent="0.25">
      <c r="C4972" s="243"/>
      <c r="H4972" s="243"/>
      <c r="L4972" s="282"/>
      <c r="M4972" s="243"/>
      <c r="O4972" s="243"/>
      <c r="P4972" s="246"/>
      <c r="Q4972" s="246"/>
      <c r="R4972" s="246"/>
      <c r="S4972" s="246"/>
      <c r="T4972" s="246"/>
      <c r="U4972" s="246"/>
      <c r="V4972" s="246"/>
      <c r="W4972" s="246"/>
      <c r="X4972" s="246"/>
      <c r="Y4972" s="246"/>
      <c r="Z4972" s="246"/>
      <c r="AA4972" s="246"/>
      <c r="AB4972" s="246"/>
      <c r="AC4972" s="246"/>
      <c r="AD4972" s="246"/>
      <c r="AE4972" s="246"/>
      <c r="AF4972" s="246"/>
      <c r="AG4972" s="246"/>
      <c r="AH4972" s="246"/>
      <c r="AI4972" s="246"/>
      <c r="AJ4972" s="246"/>
      <c r="AK4972" s="246"/>
      <c r="AL4972" s="246"/>
    </row>
    <row r="4973" spans="3:38" s="47" customFormat="1" ht="38.25" customHeight="1" x14ac:dyDescent="0.25">
      <c r="C4973" s="243"/>
      <c r="H4973" s="243"/>
      <c r="L4973" s="282"/>
      <c r="M4973" s="243"/>
      <c r="O4973" s="243"/>
      <c r="P4973" s="246"/>
      <c r="Q4973" s="246"/>
      <c r="R4973" s="246"/>
      <c r="S4973" s="246"/>
      <c r="T4973" s="246"/>
      <c r="U4973" s="246"/>
      <c r="V4973" s="246"/>
      <c r="W4973" s="246"/>
      <c r="X4973" s="246"/>
      <c r="Y4973" s="246"/>
      <c r="Z4973" s="246"/>
      <c r="AA4973" s="246"/>
      <c r="AB4973" s="246"/>
      <c r="AC4973" s="246"/>
      <c r="AD4973" s="246"/>
      <c r="AE4973" s="246"/>
      <c r="AF4973" s="246"/>
      <c r="AG4973" s="246"/>
      <c r="AH4973" s="246"/>
      <c r="AI4973" s="246"/>
      <c r="AJ4973" s="246"/>
      <c r="AK4973" s="246"/>
      <c r="AL4973" s="246"/>
    </row>
    <row r="4974" spans="3:38" s="47" customFormat="1" ht="38.25" customHeight="1" x14ac:dyDescent="0.25">
      <c r="C4974" s="243"/>
      <c r="H4974" s="243"/>
      <c r="L4974" s="282"/>
      <c r="M4974" s="243"/>
      <c r="O4974" s="243"/>
      <c r="P4974" s="246"/>
      <c r="Q4974" s="246"/>
      <c r="R4974" s="246"/>
      <c r="S4974" s="246"/>
      <c r="T4974" s="246"/>
      <c r="U4974" s="246"/>
      <c r="V4974" s="246"/>
      <c r="W4974" s="246"/>
      <c r="X4974" s="246"/>
      <c r="Y4974" s="246"/>
      <c r="Z4974" s="246"/>
      <c r="AA4974" s="246"/>
      <c r="AB4974" s="246"/>
      <c r="AC4974" s="246"/>
      <c r="AD4974" s="246"/>
      <c r="AE4974" s="246"/>
      <c r="AF4974" s="246"/>
      <c r="AG4974" s="246"/>
      <c r="AH4974" s="246"/>
      <c r="AI4974" s="246"/>
      <c r="AJ4974" s="246"/>
      <c r="AK4974" s="246"/>
      <c r="AL4974" s="246"/>
    </row>
    <row r="4975" spans="3:38" s="47" customFormat="1" ht="38.25" customHeight="1" x14ac:dyDescent="0.25">
      <c r="C4975" s="243"/>
      <c r="H4975" s="243"/>
      <c r="L4975" s="282"/>
      <c r="M4975" s="243"/>
      <c r="O4975" s="243"/>
      <c r="P4975" s="246"/>
      <c r="Q4975" s="246"/>
      <c r="R4975" s="246"/>
      <c r="S4975" s="246"/>
      <c r="T4975" s="246"/>
      <c r="U4975" s="246"/>
      <c r="V4975" s="246"/>
      <c r="W4975" s="246"/>
      <c r="X4975" s="246"/>
      <c r="Y4975" s="246"/>
      <c r="Z4975" s="246"/>
      <c r="AA4975" s="246"/>
      <c r="AB4975" s="246"/>
      <c r="AC4975" s="246"/>
      <c r="AD4975" s="246"/>
      <c r="AE4975" s="246"/>
      <c r="AF4975" s="246"/>
      <c r="AG4975" s="246"/>
      <c r="AH4975" s="246"/>
      <c r="AI4975" s="246"/>
      <c r="AJ4975" s="246"/>
      <c r="AK4975" s="246"/>
      <c r="AL4975" s="246"/>
    </row>
    <row r="4976" spans="3:38" s="47" customFormat="1" ht="38.25" customHeight="1" x14ac:dyDescent="0.25">
      <c r="C4976" s="243"/>
      <c r="H4976" s="243"/>
      <c r="L4976" s="282"/>
      <c r="M4976" s="243"/>
      <c r="O4976" s="243"/>
      <c r="P4976" s="246"/>
      <c r="Q4976" s="246"/>
      <c r="R4976" s="246"/>
      <c r="S4976" s="246"/>
      <c r="T4976" s="246"/>
      <c r="U4976" s="246"/>
      <c r="V4976" s="246"/>
      <c r="W4976" s="246"/>
      <c r="X4976" s="246"/>
      <c r="Y4976" s="246"/>
      <c r="Z4976" s="246"/>
      <c r="AA4976" s="246"/>
      <c r="AB4976" s="246"/>
      <c r="AC4976" s="246"/>
      <c r="AD4976" s="246"/>
      <c r="AE4976" s="246"/>
      <c r="AF4976" s="246"/>
      <c r="AG4976" s="246"/>
      <c r="AH4976" s="246"/>
      <c r="AI4976" s="246"/>
      <c r="AJ4976" s="246"/>
      <c r="AK4976" s="246"/>
      <c r="AL4976" s="246"/>
    </row>
    <row r="4977" spans="3:38" s="47" customFormat="1" ht="38.25" customHeight="1" x14ac:dyDescent="0.25">
      <c r="C4977" s="243"/>
      <c r="H4977" s="243"/>
      <c r="L4977" s="282"/>
      <c r="M4977" s="243"/>
      <c r="O4977" s="243"/>
      <c r="P4977" s="246"/>
      <c r="Q4977" s="246"/>
      <c r="R4977" s="246"/>
      <c r="S4977" s="246"/>
      <c r="T4977" s="246"/>
      <c r="U4977" s="246"/>
      <c r="V4977" s="246"/>
      <c r="W4977" s="246"/>
      <c r="X4977" s="246"/>
      <c r="Y4977" s="246"/>
      <c r="Z4977" s="246"/>
      <c r="AA4977" s="246"/>
      <c r="AB4977" s="246"/>
      <c r="AC4977" s="246"/>
      <c r="AD4977" s="246"/>
      <c r="AE4977" s="246"/>
      <c r="AF4977" s="246"/>
      <c r="AG4977" s="246"/>
      <c r="AH4977" s="246"/>
      <c r="AI4977" s="246"/>
      <c r="AJ4977" s="246"/>
      <c r="AK4977" s="246"/>
      <c r="AL4977" s="246"/>
    </row>
    <row r="4978" spans="3:38" s="47" customFormat="1" ht="38.25" customHeight="1" x14ac:dyDescent="0.25">
      <c r="C4978" s="243"/>
      <c r="H4978" s="243"/>
      <c r="L4978" s="282"/>
      <c r="M4978" s="243"/>
      <c r="O4978" s="243"/>
      <c r="P4978" s="246"/>
      <c r="Q4978" s="246"/>
      <c r="R4978" s="246"/>
      <c r="S4978" s="246"/>
      <c r="T4978" s="246"/>
      <c r="U4978" s="246"/>
      <c r="V4978" s="246"/>
      <c r="W4978" s="246"/>
      <c r="X4978" s="246"/>
      <c r="Y4978" s="246"/>
      <c r="Z4978" s="246"/>
      <c r="AA4978" s="246"/>
      <c r="AB4978" s="246"/>
      <c r="AC4978" s="246"/>
      <c r="AD4978" s="246"/>
      <c r="AE4978" s="246"/>
      <c r="AF4978" s="246"/>
      <c r="AG4978" s="246"/>
      <c r="AH4978" s="246"/>
      <c r="AI4978" s="246"/>
      <c r="AJ4978" s="246"/>
      <c r="AK4978" s="246"/>
      <c r="AL4978" s="246"/>
    </row>
    <row r="4979" spans="3:38" s="47" customFormat="1" ht="38.25" customHeight="1" x14ac:dyDescent="0.25">
      <c r="C4979" s="243"/>
      <c r="H4979" s="243"/>
      <c r="L4979" s="282"/>
      <c r="M4979" s="243"/>
      <c r="O4979" s="243"/>
      <c r="P4979" s="246"/>
      <c r="Q4979" s="246"/>
      <c r="R4979" s="246"/>
      <c r="S4979" s="246"/>
      <c r="T4979" s="246"/>
      <c r="U4979" s="246"/>
      <c r="V4979" s="246"/>
      <c r="W4979" s="246"/>
      <c r="X4979" s="246"/>
      <c r="Y4979" s="246"/>
      <c r="Z4979" s="246"/>
      <c r="AA4979" s="246"/>
      <c r="AB4979" s="246"/>
      <c r="AC4979" s="246"/>
      <c r="AD4979" s="246"/>
      <c r="AE4979" s="246"/>
      <c r="AF4979" s="246"/>
      <c r="AG4979" s="246"/>
      <c r="AH4979" s="246"/>
      <c r="AI4979" s="246"/>
      <c r="AJ4979" s="246"/>
      <c r="AK4979" s="246"/>
      <c r="AL4979" s="246"/>
    </row>
    <row r="4980" spans="3:38" s="47" customFormat="1" ht="38.25" customHeight="1" x14ac:dyDescent="0.25">
      <c r="C4980" s="243"/>
      <c r="H4980" s="243"/>
      <c r="L4980" s="282"/>
      <c r="M4980" s="243"/>
      <c r="O4980" s="243"/>
      <c r="P4980" s="246"/>
      <c r="Q4980" s="246"/>
      <c r="R4980" s="246"/>
      <c r="S4980" s="246"/>
      <c r="T4980" s="246"/>
      <c r="U4980" s="246"/>
      <c r="V4980" s="246"/>
      <c r="W4980" s="246"/>
      <c r="X4980" s="246"/>
      <c r="Y4980" s="246"/>
      <c r="Z4980" s="246"/>
      <c r="AA4980" s="246"/>
      <c r="AB4980" s="246"/>
      <c r="AC4980" s="246"/>
      <c r="AD4980" s="246"/>
      <c r="AE4980" s="246"/>
      <c r="AF4980" s="246"/>
      <c r="AG4980" s="246"/>
      <c r="AH4980" s="246"/>
      <c r="AI4980" s="246"/>
      <c r="AJ4980" s="246"/>
      <c r="AK4980" s="246"/>
      <c r="AL4980" s="246"/>
    </row>
    <row r="4981" spans="3:38" s="47" customFormat="1" ht="38.25" customHeight="1" x14ac:dyDescent="0.25">
      <c r="C4981" s="243"/>
      <c r="H4981" s="243"/>
      <c r="L4981" s="282"/>
      <c r="M4981" s="243"/>
      <c r="O4981" s="243"/>
      <c r="P4981" s="246"/>
      <c r="Q4981" s="246"/>
      <c r="R4981" s="246"/>
      <c r="S4981" s="246"/>
      <c r="T4981" s="246"/>
      <c r="U4981" s="246"/>
      <c r="V4981" s="246"/>
      <c r="W4981" s="246"/>
      <c r="X4981" s="246"/>
      <c r="Y4981" s="246"/>
      <c r="Z4981" s="246"/>
      <c r="AA4981" s="246"/>
      <c r="AB4981" s="246"/>
      <c r="AC4981" s="246"/>
      <c r="AD4981" s="246"/>
      <c r="AE4981" s="246"/>
      <c r="AF4981" s="246"/>
      <c r="AG4981" s="246"/>
      <c r="AH4981" s="246"/>
      <c r="AI4981" s="246"/>
      <c r="AJ4981" s="246"/>
      <c r="AK4981" s="246"/>
      <c r="AL4981" s="246"/>
    </row>
    <row r="4982" spans="3:38" s="47" customFormat="1" ht="38.25" customHeight="1" x14ac:dyDescent="0.25">
      <c r="C4982" s="243"/>
      <c r="H4982" s="243"/>
      <c r="L4982" s="282"/>
      <c r="M4982" s="243"/>
      <c r="O4982" s="243"/>
      <c r="P4982" s="246"/>
      <c r="Q4982" s="246"/>
      <c r="R4982" s="246"/>
      <c r="S4982" s="246"/>
      <c r="T4982" s="246"/>
      <c r="U4982" s="246"/>
      <c r="V4982" s="246"/>
      <c r="W4982" s="246"/>
      <c r="X4982" s="246"/>
      <c r="Y4982" s="246"/>
      <c r="Z4982" s="246"/>
      <c r="AA4982" s="246"/>
      <c r="AB4982" s="246"/>
      <c r="AC4982" s="246"/>
      <c r="AD4982" s="246"/>
      <c r="AE4982" s="246"/>
      <c r="AF4982" s="246"/>
      <c r="AG4982" s="246"/>
      <c r="AH4982" s="246"/>
      <c r="AI4982" s="246"/>
      <c r="AJ4982" s="246"/>
      <c r="AK4982" s="246"/>
      <c r="AL4982" s="246"/>
    </row>
    <row r="4983" spans="3:38" s="47" customFormat="1" ht="38.25" customHeight="1" x14ac:dyDescent="0.25">
      <c r="C4983" s="243"/>
      <c r="H4983" s="243"/>
      <c r="L4983" s="282"/>
      <c r="M4983" s="243"/>
      <c r="O4983" s="243"/>
      <c r="P4983" s="246"/>
      <c r="Q4983" s="246"/>
      <c r="R4983" s="246"/>
      <c r="S4983" s="246"/>
      <c r="T4983" s="246"/>
      <c r="U4983" s="246"/>
      <c r="V4983" s="246"/>
      <c r="W4983" s="246"/>
      <c r="X4983" s="246"/>
      <c r="Y4983" s="246"/>
      <c r="Z4983" s="246"/>
      <c r="AA4983" s="246"/>
      <c r="AB4983" s="246"/>
      <c r="AC4983" s="246"/>
      <c r="AD4983" s="246"/>
      <c r="AE4983" s="246"/>
      <c r="AF4983" s="246"/>
      <c r="AG4983" s="246"/>
      <c r="AH4983" s="246"/>
      <c r="AI4983" s="246"/>
      <c r="AJ4983" s="246"/>
      <c r="AK4983" s="246"/>
      <c r="AL4983" s="246"/>
    </row>
    <row r="4984" spans="3:38" s="47" customFormat="1" ht="38.25" customHeight="1" x14ac:dyDescent="0.25">
      <c r="C4984" s="243"/>
      <c r="H4984" s="243"/>
      <c r="L4984" s="282"/>
      <c r="M4984" s="243"/>
      <c r="O4984" s="243"/>
      <c r="P4984" s="246"/>
      <c r="Q4984" s="246"/>
      <c r="R4984" s="246"/>
      <c r="S4984" s="246"/>
      <c r="T4984" s="246"/>
      <c r="U4984" s="246"/>
      <c r="V4984" s="246"/>
      <c r="W4984" s="246"/>
      <c r="X4984" s="246"/>
      <c r="Y4984" s="246"/>
      <c r="Z4984" s="246"/>
      <c r="AA4984" s="246"/>
      <c r="AB4984" s="246"/>
      <c r="AC4984" s="246"/>
      <c r="AD4984" s="246"/>
      <c r="AE4984" s="246"/>
      <c r="AF4984" s="246"/>
      <c r="AG4984" s="246"/>
      <c r="AH4984" s="246"/>
      <c r="AI4984" s="246"/>
      <c r="AJ4984" s="246"/>
      <c r="AK4984" s="246"/>
      <c r="AL4984" s="246"/>
    </row>
    <row r="4985" spans="3:38" s="47" customFormat="1" ht="38.25" customHeight="1" x14ac:dyDescent="0.25">
      <c r="C4985" s="243"/>
      <c r="H4985" s="243"/>
      <c r="L4985" s="282"/>
      <c r="M4985" s="243"/>
      <c r="O4985" s="243"/>
      <c r="P4985" s="246"/>
      <c r="Q4985" s="246"/>
      <c r="R4985" s="246"/>
      <c r="S4985" s="246"/>
      <c r="T4985" s="246"/>
      <c r="U4985" s="246"/>
      <c r="V4985" s="246"/>
      <c r="W4985" s="246"/>
      <c r="X4985" s="246"/>
      <c r="Y4985" s="246"/>
      <c r="Z4985" s="246"/>
      <c r="AA4985" s="246"/>
      <c r="AB4985" s="246"/>
      <c r="AC4985" s="246"/>
      <c r="AD4985" s="246"/>
      <c r="AE4985" s="246"/>
      <c r="AF4985" s="246"/>
      <c r="AG4985" s="246"/>
      <c r="AH4985" s="246"/>
      <c r="AI4985" s="246"/>
      <c r="AJ4985" s="246"/>
      <c r="AK4985" s="246"/>
      <c r="AL4985" s="246"/>
    </row>
    <row r="4986" spans="3:38" s="47" customFormat="1" ht="38.25" customHeight="1" x14ac:dyDescent="0.25">
      <c r="C4986" s="243"/>
      <c r="H4986" s="243"/>
      <c r="L4986" s="282"/>
      <c r="M4986" s="243"/>
      <c r="O4986" s="243"/>
      <c r="P4986" s="246"/>
      <c r="Q4986" s="246"/>
      <c r="R4986" s="246"/>
      <c r="S4986" s="246"/>
      <c r="T4986" s="246"/>
      <c r="U4986" s="246"/>
      <c r="V4986" s="246"/>
      <c r="W4986" s="246"/>
      <c r="X4986" s="246"/>
      <c r="Y4986" s="246"/>
      <c r="Z4986" s="246"/>
      <c r="AA4986" s="246"/>
      <c r="AB4986" s="246"/>
      <c r="AC4986" s="246"/>
      <c r="AD4986" s="246"/>
      <c r="AE4986" s="246"/>
      <c r="AF4986" s="246"/>
      <c r="AG4986" s="246"/>
      <c r="AH4986" s="246"/>
      <c r="AI4986" s="246"/>
      <c r="AJ4986" s="246"/>
      <c r="AK4986" s="246"/>
      <c r="AL4986" s="246"/>
    </row>
    <row r="4987" spans="3:38" s="47" customFormat="1" ht="38.25" customHeight="1" x14ac:dyDescent="0.25">
      <c r="C4987" s="243"/>
      <c r="H4987" s="243"/>
      <c r="L4987" s="282"/>
      <c r="M4987" s="243"/>
      <c r="O4987" s="243"/>
      <c r="P4987" s="246"/>
      <c r="Q4987" s="246"/>
      <c r="R4987" s="246"/>
      <c r="S4987" s="246"/>
      <c r="T4987" s="246"/>
      <c r="U4987" s="246"/>
      <c r="V4987" s="246"/>
      <c r="W4987" s="246"/>
      <c r="X4987" s="246"/>
      <c r="Y4987" s="246"/>
      <c r="Z4987" s="246"/>
      <c r="AA4987" s="246"/>
      <c r="AB4987" s="246"/>
      <c r="AC4987" s="246"/>
      <c r="AD4987" s="246"/>
      <c r="AE4987" s="246"/>
      <c r="AF4987" s="246"/>
      <c r="AG4987" s="246"/>
      <c r="AH4987" s="246"/>
      <c r="AI4987" s="246"/>
      <c r="AJ4987" s="246"/>
      <c r="AK4987" s="246"/>
      <c r="AL4987" s="246"/>
    </row>
    <row r="4988" spans="3:38" s="47" customFormat="1" ht="38.25" customHeight="1" x14ac:dyDescent="0.25">
      <c r="C4988" s="243"/>
      <c r="H4988" s="243"/>
      <c r="L4988" s="282"/>
      <c r="M4988" s="243"/>
      <c r="O4988" s="243"/>
      <c r="P4988" s="246"/>
      <c r="Q4988" s="246"/>
      <c r="R4988" s="246"/>
      <c r="S4988" s="246"/>
      <c r="T4988" s="246"/>
      <c r="U4988" s="246"/>
      <c r="V4988" s="246"/>
      <c r="W4988" s="246"/>
      <c r="X4988" s="246"/>
      <c r="Y4988" s="246"/>
      <c r="Z4988" s="246"/>
      <c r="AA4988" s="246"/>
      <c r="AB4988" s="246"/>
      <c r="AC4988" s="246"/>
      <c r="AD4988" s="246"/>
      <c r="AE4988" s="246"/>
      <c r="AF4988" s="246"/>
      <c r="AG4988" s="246"/>
      <c r="AH4988" s="246"/>
      <c r="AI4988" s="246"/>
      <c r="AJ4988" s="246"/>
      <c r="AK4988" s="246"/>
      <c r="AL4988" s="246"/>
    </row>
    <row r="4989" spans="3:38" s="47" customFormat="1" ht="38.25" customHeight="1" x14ac:dyDescent="0.25">
      <c r="C4989" s="243"/>
      <c r="H4989" s="243"/>
      <c r="L4989" s="282"/>
      <c r="M4989" s="243"/>
      <c r="O4989" s="243"/>
      <c r="P4989" s="246"/>
      <c r="Q4989" s="246"/>
      <c r="R4989" s="246"/>
      <c r="S4989" s="246"/>
      <c r="T4989" s="246"/>
      <c r="U4989" s="246"/>
      <c r="V4989" s="246"/>
      <c r="W4989" s="246"/>
      <c r="X4989" s="246"/>
      <c r="Y4989" s="246"/>
      <c r="Z4989" s="246"/>
      <c r="AA4989" s="246"/>
      <c r="AB4989" s="246"/>
      <c r="AC4989" s="246"/>
      <c r="AD4989" s="246"/>
      <c r="AE4989" s="246"/>
      <c r="AF4989" s="246"/>
      <c r="AG4989" s="246"/>
      <c r="AH4989" s="246"/>
      <c r="AI4989" s="246"/>
      <c r="AJ4989" s="246"/>
      <c r="AK4989" s="246"/>
      <c r="AL4989" s="246"/>
    </row>
    <row r="4990" spans="3:38" s="47" customFormat="1" ht="38.25" customHeight="1" x14ac:dyDescent="0.25">
      <c r="C4990" s="243"/>
      <c r="H4990" s="243"/>
      <c r="L4990" s="282"/>
      <c r="M4990" s="243"/>
      <c r="O4990" s="243"/>
      <c r="P4990" s="246"/>
      <c r="Q4990" s="246"/>
      <c r="R4990" s="246"/>
      <c r="S4990" s="246"/>
      <c r="T4990" s="246"/>
      <c r="U4990" s="246"/>
      <c r="V4990" s="246"/>
      <c r="W4990" s="246"/>
      <c r="X4990" s="246"/>
      <c r="Y4990" s="246"/>
      <c r="Z4990" s="246"/>
      <c r="AA4990" s="246"/>
      <c r="AB4990" s="246"/>
      <c r="AC4990" s="246"/>
      <c r="AD4990" s="246"/>
      <c r="AE4990" s="246"/>
      <c r="AF4990" s="246"/>
      <c r="AG4990" s="246"/>
      <c r="AH4990" s="246"/>
      <c r="AI4990" s="246"/>
      <c r="AJ4990" s="246"/>
      <c r="AK4990" s="246"/>
      <c r="AL4990" s="246"/>
    </row>
    <row r="4991" spans="3:38" s="47" customFormat="1" ht="38.25" customHeight="1" x14ac:dyDescent="0.25">
      <c r="C4991" s="243"/>
      <c r="H4991" s="243"/>
      <c r="L4991" s="282"/>
      <c r="M4991" s="243"/>
      <c r="O4991" s="243"/>
      <c r="P4991" s="246"/>
      <c r="Q4991" s="246"/>
      <c r="R4991" s="246"/>
      <c r="S4991" s="246"/>
      <c r="T4991" s="246"/>
      <c r="U4991" s="246"/>
      <c r="V4991" s="246"/>
      <c r="W4991" s="246"/>
      <c r="X4991" s="246"/>
      <c r="Y4991" s="246"/>
      <c r="Z4991" s="246"/>
      <c r="AA4991" s="246"/>
      <c r="AB4991" s="246"/>
      <c r="AC4991" s="246"/>
      <c r="AD4991" s="246"/>
      <c r="AE4991" s="246"/>
      <c r="AF4991" s="246"/>
      <c r="AG4991" s="246"/>
      <c r="AH4991" s="246"/>
      <c r="AI4991" s="246"/>
      <c r="AJ4991" s="246"/>
      <c r="AK4991" s="246"/>
      <c r="AL4991" s="246"/>
    </row>
    <row r="4992" spans="3:38" s="47" customFormat="1" ht="38.25" customHeight="1" x14ac:dyDescent="0.25">
      <c r="C4992" s="243"/>
      <c r="H4992" s="243"/>
      <c r="L4992" s="282"/>
      <c r="M4992" s="243"/>
      <c r="O4992" s="243"/>
      <c r="P4992" s="246"/>
      <c r="Q4992" s="246"/>
      <c r="R4992" s="246"/>
      <c r="S4992" s="246"/>
      <c r="T4992" s="246"/>
      <c r="U4992" s="246"/>
      <c r="V4992" s="246"/>
      <c r="W4992" s="246"/>
      <c r="X4992" s="246"/>
      <c r="Y4992" s="246"/>
      <c r="Z4992" s="246"/>
      <c r="AA4992" s="246"/>
      <c r="AB4992" s="246"/>
      <c r="AC4992" s="246"/>
      <c r="AD4992" s="246"/>
      <c r="AE4992" s="246"/>
      <c r="AF4992" s="246"/>
      <c r="AG4992" s="246"/>
      <c r="AH4992" s="246"/>
      <c r="AI4992" s="246"/>
      <c r="AJ4992" s="246"/>
      <c r="AK4992" s="246"/>
      <c r="AL4992" s="246"/>
    </row>
    <row r="4993" spans="3:38" s="47" customFormat="1" ht="38.25" customHeight="1" x14ac:dyDescent="0.25">
      <c r="C4993" s="243"/>
      <c r="H4993" s="243"/>
      <c r="L4993" s="282"/>
      <c r="M4993" s="243"/>
      <c r="O4993" s="243"/>
      <c r="P4993" s="246"/>
      <c r="Q4993" s="246"/>
      <c r="R4993" s="246"/>
      <c r="S4993" s="246"/>
      <c r="T4993" s="246"/>
      <c r="U4993" s="246"/>
      <c r="V4993" s="246"/>
      <c r="W4993" s="246"/>
      <c r="X4993" s="246"/>
      <c r="Y4993" s="246"/>
      <c r="Z4993" s="246"/>
      <c r="AA4993" s="246"/>
      <c r="AB4993" s="246"/>
      <c r="AC4993" s="246"/>
      <c r="AD4993" s="246"/>
      <c r="AE4993" s="246"/>
      <c r="AF4993" s="246"/>
      <c r="AG4993" s="246"/>
      <c r="AH4993" s="246"/>
      <c r="AI4993" s="246"/>
      <c r="AJ4993" s="246"/>
      <c r="AK4993" s="246"/>
      <c r="AL4993" s="246"/>
    </row>
    <row r="4994" spans="3:38" s="47" customFormat="1" ht="38.25" customHeight="1" x14ac:dyDescent="0.25">
      <c r="C4994" s="243"/>
      <c r="H4994" s="243"/>
      <c r="L4994" s="282"/>
      <c r="M4994" s="243"/>
      <c r="O4994" s="243"/>
      <c r="P4994" s="246"/>
      <c r="Q4994" s="246"/>
      <c r="R4994" s="246"/>
      <c r="S4994" s="246"/>
      <c r="T4994" s="246"/>
      <c r="U4994" s="246"/>
      <c r="V4994" s="246"/>
      <c r="W4994" s="246"/>
      <c r="X4994" s="246"/>
      <c r="Y4994" s="246"/>
      <c r="Z4994" s="246"/>
      <c r="AA4994" s="246"/>
      <c r="AB4994" s="246"/>
      <c r="AC4994" s="246"/>
      <c r="AD4994" s="246"/>
      <c r="AE4994" s="246"/>
      <c r="AF4994" s="246"/>
      <c r="AG4994" s="246"/>
      <c r="AH4994" s="246"/>
      <c r="AI4994" s="246"/>
      <c r="AJ4994" s="246"/>
      <c r="AK4994" s="246"/>
      <c r="AL4994" s="246"/>
    </row>
    <row r="4995" spans="3:38" s="47" customFormat="1" ht="38.25" customHeight="1" x14ac:dyDescent="0.25">
      <c r="C4995" s="243"/>
      <c r="H4995" s="243"/>
      <c r="L4995" s="282"/>
      <c r="M4995" s="243"/>
      <c r="O4995" s="243"/>
      <c r="P4995" s="246"/>
      <c r="Q4995" s="246"/>
      <c r="R4995" s="246"/>
      <c r="S4995" s="246"/>
      <c r="T4995" s="246"/>
      <c r="U4995" s="246"/>
      <c r="V4995" s="246"/>
      <c r="W4995" s="246"/>
      <c r="X4995" s="246"/>
      <c r="Y4995" s="246"/>
      <c r="Z4995" s="246"/>
      <c r="AA4995" s="246"/>
      <c r="AB4995" s="246"/>
      <c r="AC4995" s="246"/>
      <c r="AD4995" s="246"/>
      <c r="AE4995" s="246"/>
      <c r="AF4995" s="246"/>
      <c r="AG4995" s="246"/>
      <c r="AH4995" s="246"/>
      <c r="AI4995" s="246"/>
      <c r="AJ4995" s="246"/>
      <c r="AK4995" s="246"/>
      <c r="AL4995" s="246"/>
    </row>
    <row r="4996" spans="3:38" s="47" customFormat="1" ht="38.25" customHeight="1" x14ac:dyDescent="0.25">
      <c r="C4996" s="243"/>
      <c r="H4996" s="243"/>
      <c r="L4996" s="282"/>
      <c r="M4996" s="243"/>
      <c r="O4996" s="243"/>
      <c r="P4996" s="246"/>
      <c r="Q4996" s="246"/>
      <c r="R4996" s="246"/>
      <c r="S4996" s="246"/>
      <c r="T4996" s="246"/>
      <c r="U4996" s="246"/>
      <c r="V4996" s="246"/>
      <c r="W4996" s="246"/>
      <c r="X4996" s="246"/>
      <c r="Y4996" s="246"/>
      <c r="Z4996" s="246"/>
      <c r="AA4996" s="246"/>
      <c r="AB4996" s="246"/>
      <c r="AC4996" s="246"/>
      <c r="AD4996" s="246"/>
      <c r="AE4996" s="246"/>
      <c r="AF4996" s="246"/>
      <c r="AG4996" s="246"/>
      <c r="AH4996" s="246"/>
      <c r="AI4996" s="246"/>
      <c r="AJ4996" s="246"/>
      <c r="AK4996" s="246"/>
      <c r="AL4996" s="246"/>
    </row>
    <row r="4997" spans="3:38" s="47" customFormat="1" ht="38.25" customHeight="1" x14ac:dyDescent="0.25">
      <c r="C4997" s="243"/>
      <c r="H4997" s="243"/>
      <c r="L4997" s="282"/>
      <c r="M4997" s="243"/>
      <c r="O4997" s="243"/>
      <c r="P4997" s="246"/>
      <c r="Q4997" s="246"/>
      <c r="R4997" s="246"/>
      <c r="S4997" s="246"/>
      <c r="T4997" s="246"/>
      <c r="U4997" s="246"/>
      <c r="V4997" s="246"/>
      <c r="W4997" s="246"/>
      <c r="X4997" s="246"/>
      <c r="Y4997" s="246"/>
      <c r="Z4997" s="246"/>
      <c r="AA4997" s="246"/>
      <c r="AB4997" s="246"/>
      <c r="AC4997" s="246"/>
      <c r="AD4997" s="246"/>
      <c r="AE4997" s="246"/>
      <c r="AF4997" s="246"/>
      <c r="AG4997" s="246"/>
      <c r="AH4997" s="246"/>
      <c r="AI4997" s="246"/>
      <c r="AJ4997" s="246"/>
      <c r="AK4997" s="246"/>
      <c r="AL4997" s="246"/>
    </row>
    <row r="4998" spans="3:38" s="47" customFormat="1" ht="38.25" customHeight="1" x14ac:dyDescent="0.25">
      <c r="C4998" s="243"/>
      <c r="H4998" s="243"/>
      <c r="L4998" s="282"/>
      <c r="M4998" s="243"/>
      <c r="O4998" s="243"/>
      <c r="P4998" s="246"/>
      <c r="Q4998" s="246"/>
      <c r="R4998" s="246"/>
      <c r="S4998" s="246"/>
      <c r="T4998" s="246"/>
      <c r="U4998" s="246"/>
      <c r="V4998" s="246"/>
      <c r="W4998" s="246"/>
      <c r="X4998" s="246"/>
      <c r="Y4998" s="246"/>
      <c r="Z4998" s="246"/>
      <c r="AA4998" s="246"/>
      <c r="AB4998" s="246"/>
      <c r="AC4998" s="246"/>
      <c r="AD4998" s="246"/>
      <c r="AE4998" s="246"/>
      <c r="AF4998" s="246"/>
      <c r="AG4998" s="246"/>
      <c r="AH4998" s="246"/>
      <c r="AI4998" s="246"/>
      <c r="AJ4998" s="246"/>
      <c r="AK4998" s="246"/>
      <c r="AL4998" s="246"/>
    </row>
    <row r="4999" spans="3:38" s="47" customFormat="1" ht="38.25" customHeight="1" x14ac:dyDescent="0.25">
      <c r="C4999" s="243"/>
      <c r="H4999" s="243"/>
      <c r="L4999" s="282"/>
      <c r="M4999" s="243"/>
      <c r="O4999" s="243"/>
      <c r="P4999" s="246"/>
      <c r="Q4999" s="246"/>
      <c r="R4999" s="246"/>
      <c r="S4999" s="246"/>
      <c r="T4999" s="246"/>
      <c r="U4999" s="246"/>
      <c r="V4999" s="246"/>
      <c r="W4999" s="246"/>
      <c r="X4999" s="246"/>
      <c r="Y4999" s="246"/>
      <c r="Z4999" s="246"/>
      <c r="AA4999" s="246"/>
      <c r="AB4999" s="246"/>
      <c r="AC4999" s="246"/>
      <c r="AD4999" s="246"/>
      <c r="AE4999" s="246"/>
      <c r="AF4999" s="246"/>
      <c r="AG4999" s="246"/>
      <c r="AH4999" s="246"/>
      <c r="AI4999" s="246"/>
      <c r="AJ4999" s="246"/>
      <c r="AK4999" s="246"/>
      <c r="AL4999" s="246"/>
    </row>
    <row r="5000" spans="3:38" s="47" customFormat="1" ht="38.25" customHeight="1" x14ac:dyDescent="0.25">
      <c r="C5000" s="243"/>
      <c r="H5000" s="243"/>
      <c r="L5000" s="282"/>
      <c r="M5000" s="243"/>
      <c r="O5000" s="243"/>
      <c r="P5000" s="246"/>
      <c r="Q5000" s="246"/>
      <c r="R5000" s="246"/>
      <c r="S5000" s="246"/>
      <c r="T5000" s="246"/>
      <c r="U5000" s="246"/>
      <c r="V5000" s="246"/>
      <c r="W5000" s="246"/>
      <c r="X5000" s="246"/>
      <c r="Y5000" s="246"/>
      <c r="Z5000" s="246"/>
      <c r="AA5000" s="246"/>
      <c r="AB5000" s="246"/>
      <c r="AC5000" s="246"/>
      <c r="AD5000" s="246"/>
      <c r="AE5000" s="246"/>
      <c r="AF5000" s="246"/>
      <c r="AG5000" s="246"/>
      <c r="AH5000" s="246"/>
      <c r="AI5000" s="246"/>
      <c r="AJ5000" s="246"/>
      <c r="AK5000" s="246"/>
      <c r="AL5000" s="246"/>
    </row>
    <row r="5001" spans="3:38" s="47" customFormat="1" ht="38.25" customHeight="1" x14ac:dyDescent="0.25">
      <c r="C5001" s="243"/>
      <c r="H5001" s="243"/>
      <c r="L5001" s="282"/>
      <c r="M5001" s="243"/>
      <c r="O5001" s="243"/>
      <c r="P5001" s="246"/>
      <c r="Q5001" s="246"/>
      <c r="R5001" s="246"/>
      <c r="S5001" s="246"/>
      <c r="T5001" s="246"/>
      <c r="U5001" s="246"/>
      <c r="V5001" s="246"/>
      <c r="W5001" s="246"/>
      <c r="X5001" s="246"/>
      <c r="Y5001" s="246"/>
      <c r="Z5001" s="246"/>
      <c r="AA5001" s="246"/>
      <c r="AB5001" s="246"/>
      <c r="AC5001" s="246"/>
      <c r="AD5001" s="246"/>
      <c r="AE5001" s="246"/>
      <c r="AF5001" s="246"/>
      <c r="AG5001" s="246"/>
      <c r="AH5001" s="246"/>
      <c r="AI5001" s="246"/>
      <c r="AJ5001" s="246"/>
      <c r="AK5001" s="246"/>
      <c r="AL5001" s="246"/>
    </row>
    <row r="5002" spans="3:38" s="47" customFormat="1" ht="38.25" customHeight="1" x14ac:dyDescent="0.25">
      <c r="C5002" s="243"/>
      <c r="H5002" s="243"/>
      <c r="L5002" s="282"/>
      <c r="M5002" s="243"/>
      <c r="O5002" s="243"/>
      <c r="P5002" s="246"/>
      <c r="Q5002" s="246"/>
      <c r="R5002" s="246"/>
      <c r="S5002" s="246"/>
      <c r="T5002" s="246"/>
      <c r="U5002" s="246"/>
      <c r="V5002" s="246"/>
      <c r="W5002" s="246"/>
      <c r="X5002" s="246"/>
      <c r="Y5002" s="246"/>
      <c r="Z5002" s="246"/>
      <c r="AA5002" s="246"/>
      <c r="AB5002" s="246"/>
      <c r="AC5002" s="246"/>
      <c r="AD5002" s="246"/>
      <c r="AE5002" s="246"/>
      <c r="AF5002" s="246"/>
      <c r="AG5002" s="246"/>
      <c r="AH5002" s="246"/>
      <c r="AI5002" s="246"/>
      <c r="AJ5002" s="246"/>
      <c r="AK5002" s="246"/>
      <c r="AL5002" s="246"/>
    </row>
    <row r="5003" spans="3:38" s="47" customFormat="1" ht="38.25" customHeight="1" x14ac:dyDescent="0.25">
      <c r="C5003" s="243"/>
      <c r="H5003" s="243"/>
      <c r="L5003" s="282"/>
      <c r="M5003" s="243"/>
      <c r="O5003" s="243"/>
      <c r="P5003" s="246"/>
      <c r="Q5003" s="246"/>
      <c r="R5003" s="246"/>
      <c r="S5003" s="246"/>
      <c r="T5003" s="246"/>
      <c r="U5003" s="246"/>
      <c r="V5003" s="246"/>
      <c r="W5003" s="246"/>
      <c r="X5003" s="246"/>
      <c r="Y5003" s="246"/>
      <c r="Z5003" s="246"/>
      <c r="AA5003" s="246"/>
      <c r="AB5003" s="246"/>
      <c r="AC5003" s="246"/>
      <c r="AD5003" s="246"/>
      <c r="AE5003" s="246"/>
      <c r="AF5003" s="246"/>
      <c r="AG5003" s="246"/>
      <c r="AH5003" s="246"/>
      <c r="AI5003" s="246"/>
      <c r="AJ5003" s="246"/>
      <c r="AK5003" s="246"/>
      <c r="AL5003" s="246"/>
    </row>
    <row r="5004" spans="3:38" s="47" customFormat="1" ht="38.25" customHeight="1" x14ac:dyDescent="0.25">
      <c r="C5004" s="243"/>
      <c r="H5004" s="243"/>
      <c r="L5004" s="282"/>
      <c r="M5004" s="243"/>
      <c r="O5004" s="243"/>
      <c r="P5004" s="246"/>
      <c r="Q5004" s="246"/>
      <c r="R5004" s="246"/>
      <c r="S5004" s="246"/>
      <c r="T5004" s="246"/>
      <c r="U5004" s="246"/>
      <c r="V5004" s="246"/>
      <c r="W5004" s="246"/>
      <c r="X5004" s="246"/>
      <c r="Y5004" s="246"/>
      <c r="Z5004" s="246"/>
      <c r="AA5004" s="246"/>
      <c r="AB5004" s="246"/>
      <c r="AC5004" s="246"/>
      <c r="AD5004" s="246"/>
      <c r="AE5004" s="246"/>
      <c r="AF5004" s="246"/>
      <c r="AG5004" s="246"/>
      <c r="AH5004" s="246"/>
      <c r="AI5004" s="246"/>
      <c r="AJ5004" s="246"/>
      <c r="AK5004" s="246"/>
      <c r="AL5004" s="246"/>
    </row>
    <row r="5005" spans="3:38" s="47" customFormat="1" ht="38.25" customHeight="1" x14ac:dyDescent="0.25">
      <c r="C5005" s="243"/>
      <c r="H5005" s="243"/>
      <c r="L5005" s="282"/>
      <c r="M5005" s="243"/>
      <c r="O5005" s="243"/>
      <c r="P5005" s="246"/>
      <c r="Q5005" s="246"/>
      <c r="R5005" s="246"/>
      <c r="S5005" s="246"/>
      <c r="T5005" s="246"/>
      <c r="U5005" s="246"/>
      <c r="V5005" s="246"/>
      <c r="W5005" s="246"/>
      <c r="X5005" s="246"/>
      <c r="Y5005" s="246"/>
      <c r="Z5005" s="246"/>
      <c r="AA5005" s="246"/>
      <c r="AB5005" s="246"/>
      <c r="AC5005" s="246"/>
      <c r="AD5005" s="246"/>
      <c r="AE5005" s="246"/>
      <c r="AF5005" s="246"/>
      <c r="AG5005" s="246"/>
      <c r="AH5005" s="246"/>
      <c r="AI5005" s="246"/>
      <c r="AJ5005" s="246"/>
      <c r="AK5005" s="246"/>
      <c r="AL5005" s="246"/>
    </row>
    <row r="5006" spans="3:38" s="47" customFormat="1" ht="38.25" customHeight="1" x14ac:dyDescent="0.25">
      <c r="C5006" s="243"/>
      <c r="H5006" s="243"/>
      <c r="L5006" s="282"/>
      <c r="M5006" s="243"/>
      <c r="O5006" s="243"/>
      <c r="P5006" s="246"/>
      <c r="Q5006" s="246"/>
      <c r="R5006" s="246"/>
      <c r="S5006" s="246"/>
      <c r="T5006" s="246"/>
      <c r="U5006" s="246"/>
      <c r="V5006" s="246"/>
      <c r="W5006" s="246"/>
      <c r="X5006" s="246"/>
      <c r="Y5006" s="246"/>
      <c r="Z5006" s="246"/>
      <c r="AA5006" s="246"/>
      <c r="AB5006" s="246"/>
      <c r="AC5006" s="246"/>
      <c r="AD5006" s="246"/>
      <c r="AE5006" s="246"/>
      <c r="AF5006" s="246"/>
      <c r="AG5006" s="246"/>
      <c r="AH5006" s="246"/>
      <c r="AI5006" s="246"/>
      <c r="AJ5006" s="246"/>
      <c r="AK5006" s="246"/>
      <c r="AL5006" s="246"/>
    </row>
    <row r="5007" spans="3:38" s="47" customFormat="1" ht="38.25" customHeight="1" x14ac:dyDescent="0.25">
      <c r="C5007" s="243"/>
      <c r="H5007" s="243"/>
      <c r="L5007" s="282"/>
      <c r="M5007" s="243"/>
      <c r="O5007" s="243"/>
      <c r="P5007" s="246"/>
      <c r="Q5007" s="246"/>
      <c r="R5007" s="246"/>
      <c r="S5007" s="246"/>
      <c r="T5007" s="246"/>
      <c r="U5007" s="246"/>
      <c r="V5007" s="246"/>
      <c r="W5007" s="246"/>
      <c r="X5007" s="246"/>
      <c r="Y5007" s="246"/>
      <c r="Z5007" s="246"/>
      <c r="AA5007" s="246"/>
      <c r="AB5007" s="246"/>
      <c r="AC5007" s="246"/>
      <c r="AD5007" s="246"/>
      <c r="AE5007" s="246"/>
      <c r="AF5007" s="246"/>
      <c r="AG5007" s="246"/>
      <c r="AH5007" s="246"/>
      <c r="AI5007" s="246"/>
      <c r="AJ5007" s="246"/>
      <c r="AK5007" s="246"/>
      <c r="AL5007" s="246"/>
    </row>
    <row r="5008" spans="3:38" s="47" customFormat="1" ht="38.25" customHeight="1" x14ac:dyDescent="0.25">
      <c r="C5008" s="243"/>
      <c r="H5008" s="243"/>
      <c r="L5008" s="282"/>
      <c r="M5008" s="243"/>
      <c r="O5008" s="243"/>
      <c r="P5008" s="246"/>
      <c r="Q5008" s="246"/>
      <c r="R5008" s="246"/>
      <c r="S5008" s="246"/>
      <c r="T5008" s="246"/>
      <c r="U5008" s="246"/>
      <c r="V5008" s="246"/>
      <c r="W5008" s="246"/>
      <c r="X5008" s="246"/>
      <c r="Y5008" s="246"/>
      <c r="Z5008" s="246"/>
      <c r="AA5008" s="246"/>
      <c r="AB5008" s="246"/>
      <c r="AC5008" s="246"/>
      <c r="AD5008" s="246"/>
      <c r="AE5008" s="246"/>
      <c r="AF5008" s="246"/>
      <c r="AG5008" s="246"/>
      <c r="AH5008" s="246"/>
      <c r="AI5008" s="246"/>
      <c r="AJ5008" s="246"/>
      <c r="AK5008" s="246"/>
      <c r="AL5008" s="246"/>
    </row>
    <row r="5009" spans="3:38" s="47" customFormat="1" ht="38.25" customHeight="1" x14ac:dyDescent="0.25">
      <c r="C5009" s="243"/>
      <c r="H5009" s="243"/>
      <c r="L5009" s="282"/>
      <c r="M5009" s="243"/>
      <c r="O5009" s="243"/>
      <c r="P5009" s="246"/>
      <c r="Q5009" s="246"/>
      <c r="R5009" s="246"/>
      <c r="S5009" s="246"/>
      <c r="T5009" s="246"/>
      <c r="U5009" s="246"/>
      <c r="V5009" s="246"/>
      <c r="W5009" s="246"/>
      <c r="X5009" s="246"/>
      <c r="Y5009" s="246"/>
      <c r="Z5009" s="246"/>
      <c r="AA5009" s="246"/>
      <c r="AB5009" s="246"/>
      <c r="AC5009" s="246"/>
      <c r="AD5009" s="246"/>
      <c r="AE5009" s="246"/>
      <c r="AF5009" s="246"/>
      <c r="AG5009" s="246"/>
      <c r="AH5009" s="246"/>
      <c r="AI5009" s="246"/>
      <c r="AJ5009" s="246"/>
      <c r="AK5009" s="246"/>
      <c r="AL5009" s="246"/>
    </row>
    <row r="5010" spans="3:38" s="47" customFormat="1" ht="38.25" customHeight="1" x14ac:dyDescent="0.25">
      <c r="C5010" s="243"/>
      <c r="H5010" s="243"/>
      <c r="L5010" s="282"/>
      <c r="M5010" s="243"/>
      <c r="O5010" s="243"/>
      <c r="P5010" s="246"/>
      <c r="Q5010" s="246"/>
      <c r="R5010" s="246"/>
      <c r="S5010" s="246"/>
      <c r="T5010" s="246"/>
      <c r="U5010" s="246"/>
      <c r="V5010" s="246"/>
      <c r="W5010" s="246"/>
      <c r="X5010" s="246"/>
      <c r="Y5010" s="246"/>
      <c r="Z5010" s="246"/>
      <c r="AA5010" s="246"/>
      <c r="AB5010" s="246"/>
      <c r="AC5010" s="246"/>
      <c r="AD5010" s="246"/>
      <c r="AE5010" s="246"/>
      <c r="AF5010" s="246"/>
      <c r="AG5010" s="246"/>
      <c r="AH5010" s="246"/>
      <c r="AI5010" s="246"/>
      <c r="AJ5010" s="246"/>
      <c r="AK5010" s="246"/>
      <c r="AL5010" s="246"/>
    </row>
    <row r="5011" spans="3:38" s="47" customFormat="1" ht="38.25" customHeight="1" x14ac:dyDescent="0.25">
      <c r="C5011" s="243"/>
      <c r="H5011" s="243"/>
      <c r="L5011" s="282"/>
      <c r="M5011" s="243"/>
      <c r="O5011" s="243"/>
      <c r="P5011" s="246"/>
      <c r="Q5011" s="246"/>
      <c r="R5011" s="246"/>
      <c r="S5011" s="246"/>
      <c r="T5011" s="246"/>
      <c r="U5011" s="246"/>
      <c r="V5011" s="246"/>
      <c r="W5011" s="246"/>
      <c r="X5011" s="246"/>
      <c r="Y5011" s="246"/>
      <c r="Z5011" s="246"/>
      <c r="AA5011" s="246"/>
      <c r="AB5011" s="246"/>
      <c r="AC5011" s="246"/>
      <c r="AD5011" s="246"/>
      <c r="AE5011" s="246"/>
      <c r="AF5011" s="246"/>
      <c r="AG5011" s="246"/>
      <c r="AH5011" s="246"/>
      <c r="AI5011" s="246"/>
      <c r="AJ5011" s="246"/>
      <c r="AK5011" s="246"/>
      <c r="AL5011" s="246"/>
    </row>
    <row r="5012" spans="3:38" s="47" customFormat="1" ht="38.25" customHeight="1" x14ac:dyDescent="0.25">
      <c r="C5012" s="243"/>
      <c r="H5012" s="243"/>
      <c r="L5012" s="282"/>
      <c r="M5012" s="243"/>
      <c r="O5012" s="243"/>
      <c r="P5012" s="246"/>
      <c r="Q5012" s="246"/>
      <c r="R5012" s="246"/>
      <c r="S5012" s="246"/>
      <c r="T5012" s="246"/>
      <c r="U5012" s="246"/>
      <c r="V5012" s="246"/>
      <c r="W5012" s="246"/>
      <c r="X5012" s="246"/>
      <c r="Y5012" s="246"/>
      <c r="Z5012" s="246"/>
      <c r="AA5012" s="246"/>
      <c r="AB5012" s="246"/>
      <c r="AC5012" s="246"/>
      <c r="AD5012" s="246"/>
      <c r="AE5012" s="246"/>
      <c r="AF5012" s="246"/>
      <c r="AG5012" s="246"/>
      <c r="AH5012" s="246"/>
      <c r="AI5012" s="246"/>
      <c r="AJ5012" s="246"/>
      <c r="AK5012" s="246"/>
      <c r="AL5012" s="246"/>
    </row>
    <row r="5013" spans="3:38" s="47" customFormat="1" ht="38.25" customHeight="1" x14ac:dyDescent="0.25">
      <c r="C5013" s="243"/>
      <c r="H5013" s="243"/>
      <c r="L5013" s="282"/>
      <c r="M5013" s="243"/>
      <c r="O5013" s="243"/>
      <c r="P5013" s="246"/>
      <c r="Q5013" s="246"/>
      <c r="R5013" s="246"/>
      <c r="S5013" s="246"/>
      <c r="T5013" s="246"/>
      <c r="U5013" s="246"/>
      <c r="V5013" s="246"/>
      <c r="W5013" s="246"/>
      <c r="X5013" s="246"/>
      <c r="Y5013" s="246"/>
      <c r="Z5013" s="246"/>
      <c r="AA5013" s="246"/>
      <c r="AB5013" s="246"/>
      <c r="AC5013" s="246"/>
      <c r="AD5013" s="246"/>
      <c r="AE5013" s="246"/>
      <c r="AF5013" s="246"/>
      <c r="AG5013" s="246"/>
      <c r="AH5013" s="246"/>
      <c r="AI5013" s="246"/>
      <c r="AJ5013" s="246"/>
      <c r="AK5013" s="246"/>
      <c r="AL5013" s="246"/>
    </row>
    <row r="5014" spans="3:38" s="47" customFormat="1" ht="38.25" customHeight="1" x14ac:dyDescent="0.25">
      <c r="C5014" s="243"/>
      <c r="H5014" s="243"/>
      <c r="L5014" s="282"/>
      <c r="M5014" s="243"/>
      <c r="O5014" s="243"/>
      <c r="P5014" s="246"/>
      <c r="Q5014" s="246"/>
      <c r="R5014" s="246"/>
      <c r="S5014" s="246"/>
      <c r="T5014" s="246"/>
      <c r="U5014" s="246"/>
      <c r="V5014" s="246"/>
      <c r="W5014" s="246"/>
      <c r="X5014" s="246"/>
      <c r="Y5014" s="246"/>
      <c r="Z5014" s="246"/>
      <c r="AA5014" s="246"/>
      <c r="AB5014" s="246"/>
      <c r="AC5014" s="246"/>
      <c r="AD5014" s="246"/>
      <c r="AE5014" s="246"/>
      <c r="AF5014" s="246"/>
      <c r="AG5014" s="246"/>
      <c r="AH5014" s="246"/>
      <c r="AI5014" s="246"/>
      <c r="AJ5014" s="246"/>
      <c r="AK5014" s="246"/>
      <c r="AL5014" s="246"/>
    </row>
    <row r="5015" spans="3:38" s="47" customFormat="1" ht="38.25" customHeight="1" x14ac:dyDescent="0.25">
      <c r="C5015" s="243"/>
      <c r="H5015" s="243"/>
      <c r="L5015" s="282"/>
      <c r="M5015" s="243"/>
      <c r="O5015" s="243"/>
      <c r="P5015" s="246"/>
      <c r="Q5015" s="246"/>
      <c r="R5015" s="246"/>
      <c r="S5015" s="246"/>
      <c r="T5015" s="246"/>
      <c r="U5015" s="246"/>
      <c r="V5015" s="246"/>
      <c r="W5015" s="246"/>
      <c r="X5015" s="246"/>
      <c r="Y5015" s="246"/>
      <c r="Z5015" s="246"/>
      <c r="AA5015" s="246"/>
      <c r="AB5015" s="246"/>
      <c r="AC5015" s="246"/>
      <c r="AD5015" s="246"/>
      <c r="AE5015" s="246"/>
      <c r="AF5015" s="246"/>
      <c r="AG5015" s="246"/>
      <c r="AH5015" s="246"/>
      <c r="AI5015" s="246"/>
      <c r="AJ5015" s="246"/>
      <c r="AK5015" s="246"/>
      <c r="AL5015" s="246"/>
    </row>
    <row r="5016" spans="3:38" s="47" customFormat="1" ht="38.25" customHeight="1" x14ac:dyDescent="0.25">
      <c r="C5016" s="243"/>
      <c r="H5016" s="243"/>
      <c r="L5016" s="282"/>
      <c r="M5016" s="243"/>
      <c r="O5016" s="243"/>
      <c r="P5016" s="246"/>
      <c r="Q5016" s="246"/>
      <c r="R5016" s="246"/>
      <c r="S5016" s="246"/>
      <c r="T5016" s="246"/>
      <c r="U5016" s="246"/>
      <c r="V5016" s="246"/>
      <c r="W5016" s="246"/>
      <c r="X5016" s="246"/>
      <c r="Y5016" s="246"/>
      <c r="Z5016" s="246"/>
      <c r="AA5016" s="246"/>
      <c r="AB5016" s="246"/>
      <c r="AC5016" s="246"/>
      <c r="AD5016" s="246"/>
      <c r="AE5016" s="246"/>
      <c r="AF5016" s="246"/>
      <c r="AG5016" s="246"/>
      <c r="AH5016" s="246"/>
      <c r="AI5016" s="246"/>
      <c r="AJ5016" s="246"/>
      <c r="AK5016" s="246"/>
      <c r="AL5016" s="246"/>
    </row>
    <row r="5017" spans="3:38" s="47" customFormat="1" ht="38.25" customHeight="1" x14ac:dyDescent="0.25">
      <c r="C5017" s="243"/>
      <c r="H5017" s="243"/>
      <c r="L5017" s="282"/>
      <c r="M5017" s="243"/>
      <c r="O5017" s="243"/>
      <c r="P5017" s="246"/>
      <c r="Q5017" s="246"/>
      <c r="R5017" s="246"/>
      <c r="S5017" s="246"/>
      <c r="T5017" s="246"/>
      <c r="U5017" s="246"/>
      <c r="V5017" s="246"/>
      <c r="W5017" s="246"/>
      <c r="X5017" s="246"/>
      <c r="Y5017" s="246"/>
      <c r="Z5017" s="246"/>
      <c r="AA5017" s="246"/>
      <c r="AB5017" s="246"/>
      <c r="AC5017" s="246"/>
      <c r="AD5017" s="246"/>
      <c r="AE5017" s="246"/>
      <c r="AF5017" s="246"/>
      <c r="AG5017" s="246"/>
      <c r="AH5017" s="246"/>
      <c r="AI5017" s="246"/>
      <c r="AJ5017" s="246"/>
      <c r="AK5017" s="246"/>
      <c r="AL5017" s="246"/>
    </row>
    <row r="5018" spans="3:38" s="47" customFormat="1" ht="38.25" customHeight="1" x14ac:dyDescent="0.25">
      <c r="C5018" s="243"/>
      <c r="H5018" s="243"/>
      <c r="L5018" s="282"/>
      <c r="M5018" s="243"/>
      <c r="O5018" s="243"/>
      <c r="P5018" s="246"/>
      <c r="Q5018" s="246"/>
      <c r="R5018" s="246"/>
      <c r="S5018" s="246"/>
      <c r="T5018" s="246"/>
      <c r="U5018" s="246"/>
      <c r="V5018" s="246"/>
      <c r="W5018" s="246"/>
      <c r="X5018" s="246"/>
      <c r="Y5018" s="246"/>
      <c r="Z5018" s="246"/>
      <c r="AA5018" s="246"/>
      <c r="AB5018" s="246"/>
      <c r="AC5018" s="246"/>
      <c r="AD5018" s="246"/>
      <c r="AE5018" s="246"/>
      <c r="AF5018" s="246"/>
      <c r="AG5018" s="246"/>
      <c r="AH5018" s="246"/>
      <c r="AI5018" s="246"/>
      <c r="AJ5018" s="246"/>
      <c r="AK5018" s="246"/>
      <c r="AL5018" s="246"/>
    </row>
    <row r="5019" spans="3:38" s="47" customFormat="1" ht="38.25" customHeight="1" x14ac:dyDescent="0.25">
      <c r="C5019" s="243"/>
      <c r="H5019" s="243"/>
      <c r="L5019" s="282"/>
      <c r="M5019" s="243"/>
      <c r="O5019" s="243"/>
      <c r="P5019" s="246"/>
      <c r="Q5019" s="246"/>
      <c r="R5019" s="246"/>
      <c r="S5019" s="246"/>
      <c r="T5019" s="246"/>
      <c r="U5019" s="246"/>
      <c r="V5019" s="246"/>
      <c r="W5019" s="246"/>
      <c r="X5019" s="246"/>
      <c r="Y5019" s="246"/>
      <c r="Z5019" s="246"/>
      <c r="AA5019" s="246"/>
      <c r="AB5019" s="246"/>
      <c r="AC5019" s="246"/>
      <c r="AD5019" s="246"/>
      <c r="AE5019" s="246"/>
      <c r="AF5019" s="246"/>
      <c r="AG5019" s="246"/>
      <c r="AH5019" s="246"/>
      <c r="AI5019" s="246"/>
      <c r="AJ5019" s="246"/>
      <c r="AK5019" s="246"/>
      <c r="AL5019" s="246"/>
    </row>
    <row r="5020" spans="3:38" s="47" customFormat="1" ht="38.25" customHeight="1" x14ac:dyDescent="0.25">
      <c r="C5020" s="243"/>
      <c r="H5020" s="243"/>
      <c r="L5020" s="282"/>
      <c r="M5020" s="243"/>
      <c r="O5020" s="243"/>
      <c r="P5020" s="246"/>
      <c r="Q5020" s="246"/>
      <c r="R5020" s="246"/>
      <c r="S5020" s="246"/>
      <c r="T5020" s="246"/>
      <c r="U5020" s="246"/>
      <c r="V5020" s="246"/>
      <c r="W5020" s="246"/>
      <c r="X5020" s="246"/>
      <c r="Y5020" s="246"/>
      <c r="Z5020" s="246"/>
      <c r="AA5020" s="246"/>
      <c r="AB5020" s="246"/>
      <c r="AC5020" s="246"/>
      <c r="AD5020" s="246"/>
      <c r="AE5020" s="246"/>
      <c r="AF5020" s="246"/>
      <c r="AG5020" s="246"/>
      <c r="AH5020" s="246"/>
      <c r="AI5020" s="246"/>
      <c r="AJ5020" s="246"/>
      <c r="AK5020" s="246"/>
      <c r="AL5020" s="246"/>
    </row>
    <row r="5021" spans="3:38" s="47" customFormat="1" ht="38.25" customHeight="1" x14ac:dyDescent="0.25">
      <c r="C5021" s="243"/>
      <c r="H5021" s="243"/>
      <c r="L5021" s="282"/>
      <c r="M5021" s="243"/>
      <c r="O5021" s="243"/>
      <c r="P5021" s="246"/>
      <c r="Q5021" s="246"/>
      <c r="R5021" s="246"/>
      <c r="S5021" s="246"/>
      <c r="T5021" s="246"/>
      <c r="U5021" s="246"/>
      <c r="V5021" s="246"/>
      <c r="W5021" s="246"/>
      <c r="X5021" s="246"/>
      <c r="Y5021" s="246"/>
      <c r="Z5021" s="246"/>
      <c r="AA5021" s="246"/>
      <c r="AB5021" s="246"/>
      <c r="AC5021" s="246"/>
      <c r="AD5021" s="246"/>
      <c r="AE5021" s="246"/>
      <c r="AF5021" s="246"/>
      <c r="AG5021" s="246"/>
      <c r="AH5021" s="246"/>
      <c r="AI5021" s="246"/>
      <c r="AJ5021" s="246"/>
      <c r="AK5021" s="246"/>
      <c r="AL5021" s="246"/>
    </row>
    <row r="5022" spans="3:38" s="47" customFormat="1" ht="38.25" customHeight="1" x14ac:dyDescent="0.25">
      <c r="C5022" s="243"/>
      <c r="H5022" s="243"/>
      <c r="L5022" s="282"/>
      <c r="M5022" s="243"/>
      <c r="O5022" s="243"/>
      <c r="P5022" s="246"/>
      <c r="Q5022" s="246"/>
      <c r="R5022" s="246"/>
      <c r="S5022" s="246"/>
      <c r="T5022" s="246"/>
      <c r="U5022" s="246"/>
      <c r="V5022" s="246"/>
      <c r="W5022" s="246"/>
      <c r="X5022" s="246"/>
      <c r="Y5022" s="246"/>
      <c r="Z5022" s="246"/>
      <c r="AA5022" s="246"/>
      <c r="AB5022" s="246"/>
      <c r="AC5022" s="246"/>
      <c r="AD5022" s="246"/>
      <c r="AE5022" s="246"/>
      <c r="AF5022" s="246"/>
      <c r="AG5022" s="246"/>
      <c r="AH5022" s="246"/>
      <c r="AI5022" s="246"/>
      <c r="AJ5022" s="246"/>
      <c r="AK5022" s="246"/>
      <c r="AL5022" s="246"/>
    </row>
    <row r="5023" spans="3:38" s="47" customFormat="1" ht="38.25" customHeight="1" x14ac:dyDescent="0.25">
      <c r="C5023" s="243"/>
      <c r="H5023" s="243"/>
      <c r="L5023" s="282"/>
      <c r="M5023" s="243"/>
      <c r="O5023" s="243"/>
      <c r="P5023" s="246"/>
      <c r="Q5023" s="246"/>
      <c r="R5023" s="246"/>
      <c r="S5023" s="246"/>
      <c r="T5023" s="246"/>
      <c r="U5023" s="246"/>
      <c r="V5023" s="246"/>
      <c r="W5023" s="246"/>
      <c r="X5023" s="246"/>
      <c r="Y5023" s="246"/>
      <c r="Z5023" s="246"/>
      <c r="AA5023" s="246"/>
      <c r="AB5023" s="246"/>
      <c r="AC5023" s="246"/>
      <c r="AD5023" s="246"/>
      <c r="AE5023" s="246"/>
      <c r="AF5023" s="246"/>
      <c r="AG5023" s="246"/>
      <c r="AH5023" s="246"/>
      <c r="AI5023" s="246"/>
      <c r="AJ5023" s="246"/>
      <c r="AK5023" s="246"/>
      <c r="AL5023" s="246"/>
    </row>
    <row r="5024" spans="3:38" s="47" customFormat="1" ht="38.25" customHeight="1" x14ac:dyDescent="0.25">
      <c r="C5024" s="243"/>
      <c r="H5024" s="243"/>
      <c r="L5024" s="282"/>
      <c r="M5024" s="243"/>
      <c r="O5024" s="243"/>
      <c r="P5024" s="246"/>
      <c r="Q5024" s="246"/>
      <c r="R5024" s="246"/>
      <c r="S5024" s="246"/>
      <c r="T5024" s="246"/>
      <c r="U5024" s="246"/>
      <c r="V5024" s="246"/>
      <c r="W5024" s="246"/>
      <c r="X5024" s="246"/>
      <c r="Y5024" s="246"/>
      <c r="Z5024" s="246"/>
      <c r="AA5024" s="246"/>
      <c r="AB5024" s="246"/>
      <c r="AC5024" s="246"/>
      <c r="AD5024" s="246"/>
      <c r="AE5024" s="246"/>
      <c r="AF5024" s="246"/>
      <c r="AG5024" s="246"/>
      <c r="AH5024" s="246"/>
      <c r="AI5024" s="246"/>
      <c r="AJ5024" s="246"/>
      <c r="AK5024" s="246"/>
      <c r="AL5024" s="246"/>
    </row>
    <row r="5025" spans="3:38" s="47" customFormat="1" ht="38.25" customHeight="1" x14ac:dyDescent="0.25">
      <c r="C5025" s="243"/>
      <c r="H5025" s="243"/>
      <c r="L5025" s="282"/>
      <c r="M5025" s="243"/>
      <c r="O5025" s="243"/>
      <c r="P5025" s="246"/>
      <c r="Q5025" s="246"/>
      <c r="R5025" s="246"/>
      <c r="S5025" s="246"/>
      <c r="T5025" s="246"/>
      <c r="U5025" s="246"/>
      <c r="V5025" s="246"/>
      <c r="W5025" s="246"/>
      <c r="X5025" s="246"/>
      <c r="Y5025" s="246"/>
      <c r="Z5025" s="246"/>
      <c r="AA5025" s="246"/>
      <c r="AB5025" s="246"/>
      <c r="AC5025" s="246"/>
      <c r="AD5025" s="246"/>
      <c r="AE5025" s="246"/>
      <c r="AF5025" s="246"/>
      <c r="AG5025" s="246"/>
      <c r="AH5025" s="246"/>
      <c r="AI5025" s="246"/>
      <c r="AJ5025" s="246"/>
      <c r="AK5025" s="246"/>
      <c r="AL5025" s="246"/>
    </row>
    <row r="5026" spans="3:38" s="47" customFormat="1" ht="38.25" customHeight="1" x14ac:dyDescent="0.25">
      <c r="C5026" s="243"/>
      <c r="H5026" s="243"/>
      <c r="L5026" s="282"/>
      <c r="M5026" s="243"/>
      <c r="O5026" s="243"/>
      <c r="P5026" s="246"/>
      <c r="Q5026" s="246"/>
      <c r="R5026" s="246"/>
      <c r="S5026" s="246"/>
      <c r="T5026" s="246"/>
      <c r="U5026" s="246"/>
      <c r="V5026" s="246"/>
      <c r="W5026" s="246"/>
      <c r="X5026" s="246"/>
      <c r="Y5026" s="246"/>
      <c r="Z5026" s="246"/>
      <c r="AA5026" s="246"/>
      <c r="AB5026" s="246"/>
      <c r="AC5026" s="246"/>
      <c r="AD5026" s="246"/>
      <c r="AE5026" s="246"/>
      <c r="AF5026" s="246"/>
      <c r="AG5026" s="246"/>
      <c r="AH5026" s="246"/>
      <c r="AI5026" s="246"/>
      <c r="AJ5026" s="246"/>
      <c r="AK5026" s="246"/>
      <c r="AL5026" s="246"/>
    </row>
    <row r="5027" spans="3:38" s="47" customFormat="1" ht="38.25" customHeight="1" x14ac:dyDescent="0.25">
      <c r="C5027" s="243"/>
      <c r="H5027" s="243"/>
      <c r="L5027" s="282"/>
      <c r="M5027" s="243"/>
      <c r="O5027" s="243"/>
      <c r="P5027" s="246"/>
      <c r="Q5027" s="246"/>
      <c r="R5027" s="246"/>
      <c r="S5027" s="246"/>
      <c r="T5027" s="246"/>
      <c r="U5027" s="246"/>
      <c r="V5027" s="246"/>
      <c r="W5027" s="246"/>
      <c r="X5027" s="246"/>
      <c r="Y5027" s="246"/>
      <c r="Z5027" s="246"/>
      <c r="AA5027" s="246"/>
      <c r="AB5027" s="246"/>
      <c r="AC5027" s="246"/>
      <c r="AD5027" s="246"/>
      <c r="AE5027" s="246"/>
      <c r="AF5027" s="246"/>
      <c r="AG5027" s="246"/>
      <c r="AH5027" s="246"/>
      <c r="AI5027" s="246"/>
      <c r="AJ5027" s="246"/>
      <c r="AK5027" s="246"/>
      <c r="AL5027" s="246"/>
    </row>
    <row r="5028" spans="3:38" s="47" customFormat="1" ht="38.25" customHeight="1" x14ac:dyDescent="0.25">
      <c r="C5028" s="243"/>
      <c r="H5028" s="243"/>
      <c r="L5028" s="282"/>
      <c r="M5028" s="243"/>
      <c r="O5028" s="243"/>
      <c r="P5028" s="246"/>
      <c r="Q5028" s="246"/>
      <c r="R5028" s="246"/>
      <c r="S5028" s="246"/>
      <c r="T5028" s="246"/>
      <c r="U5028" s="246"/>
      <c r="V5028" s="246"/>
      <c r="W5028" s="246"/>
      <c r="X5028" s="246"/>
      <c r="Y5028" s="246"/>
      <c r="Z5028" s="246"/>
      <c r="AA5028" s="246"/>
      <c r="AB5028" s="246"/>
      <c r="AC5028" s="246"/>
      <c r="AD5028" s="246"/>
      <c r="AE5028" s="246"/>
      <c r="AF5028" s="246"/>
      <c r="AG5028" s="246"/>
      <c r="AH5028" s="246"/>
      <c r="AI5028" s="246"/>
      <c r="AJ5028" s="246"/>
      <c r="AK5028" s="246"/>
      <c r="AL5028" s="246"/>
    </row>
    <row r="5029" spans="3:38" s="47" customFormat="1" ht="38.25" customHeight="1" x14ac:dyDescent="0.25">
      <c r="C5029" s="243"/>
      <c r="H5029" s="243"/>
      <c r="L5029" s="282"/>
      <c r="M5029" s="243"/>
      <c r="O5029" s="243"/>
      <c r="P5029" s="246"/>
      <c r="Q5029" s="246"/>
      <c r="R5029" s="246"/>
      <c r="S5029" s="246"/>
      <c r="T5029" s="246"/>
      <c r="U5029" s="246"/>
      <c r="V5029" s="246"/>
      <c r="W5029" s="246"/>
      <c r="X5029" s="246"/>
      <c r="Y5029" s="246"/>
      <c r="Z5029" s="246"/>
      <c r="AA5029" s="246"/>
      <c r="AB5029" s="246"/>
      <c r="AC5029" s="246"/>
      <c r="AD5029" s="246"/>
      <c r="AE5029" s="246"/>
      <c r="AF5029" s="246"/>
      <c r="AG5029" s="246"/>
      <c r="AH5029" s="246"/>
      <c r="AI5029" s="246"/>
      <c r="AJ5029" s="246"/>
      <c r="AK5029" s="246"/>
      <c r="AL5029" s="246"/>
    </row>
    <row r="5030" spans="3:38" s="47" customFormat="1" ht="38.25" customHeight="1" x14ac:dyDescent="0.25">
      <c r="C5030" s="243"/>
      <c r="H5030" s="243"/>
      <c r="L5030" s="282"/>
      <c r="M5030" s="243"/>
      <c r="O5030" s="243"/>
      <c r="P5030" s="246"/>
      <c r="Q5030" s="246"/>
      <c r="R5030" s="246"/>
      <c r="S5030" s="246"/>
      <c r="T5030" s="246"/>
      <c r="U5030" s="246"/>
      <c r="V5030" s="246"/>
      <c r="W5030" s="246"/>
      <c r="X5030" s="246"/>
      <c r="Y5030" s="246"/>
      <c r="Z5030" s="246"/>
      <c r="AA5030" s="246"/>
      <c r="AB5030" s="246"/>
      <c r="AC5030" s="246"/>
      <c r="AD5030" s="246"/>
      <c r="AE5030" s="246"/>
      <c r="AF5030" s="246"/>
      <c r="AG5030" s="246"/>
      <c r="AH5030" s="246"/>
      <c r="AI5030" s="246"/>
      <c r="AJ5030" s="246"/>
      <c r="AK5030" s="246"/>
      <c r="AL5030" s="246"/>
    </row>
    <row r="5031" spans="3:38" s="47" customFormat="1" ht="38.25" customHeight="1" x14ac:dyDescent="0.25">
      <c r="C5031" s="243"/>
      <c r="H5031" s="243"/>
      <c r="L5031" s="282"/>
      <c r="M5031" s="243"/>
      <c r="O5031" s="243"/>
      <c r="P5031" s="246"/>
      <c r="Q5031" s="246"/>
      <c r="R5031" s="246"/>
      <c r="S5031" s="246"/>
      <c r="T5031" s="246"/>
      <c r="U5031" s="246"/>
      <c r="V5031" s="246"/>
      <c r="W5031" s="246"/>
      <c r="X5031" s="246"/>
      <c r="Y5031" s="246"/>
      <c r="Z5031" s="246"/>
      <c r="AA5031" s="246"/>
      <c r="AB5031" s="246"/>
      <c r="AC5031" s="246"/>
      <c r="AD5031" s="246"/>
      <c r="AE5031" s="246"/>
      <c r="AF5031" s="246"/>
      <c r="AG5031" s="246"/>
      <c r="AH5031" s="246"/>
      <c r="AI5031" s="246"/>
      <c r="AJ5031" s="246"/>
      <c r="AK5031" s="246"/>
      <c r="AL5031" s="246"/>
    </row>
    <row r="5032" spans="3:38" s="47" customFormat="1" ht="38.25" customHeight="1" x14ac:dyDescent="0.25">
      <c r="C5032" s="243"/>
      <c r="H5032" s="243"/>
      <c r="L5032" s="282"/>
      <c r="M5032" s="243"/>
      <c r="O5032" s="243"/>
      <c r="P5032" s="246"/>
      <c r="Q5032" s="246"/>
      <c r="R5032" s="246"/>
      <c r="S5032" s="246"/>
      <c r="T5032" s="246"/>
      <c r="U5032" s="246"/>
      <c r="V5032" s="246"/>
      <c r="W5032" s="246"/>
      <c r="X5032" s="246"/>
      <c r="Y5032" s="246"/>
      <c r="Z5032" s="246"/>
      <c r="AA5032" s="246"/>
      <c r="AB5032" s="246"/>
      <c r="AC5032" s="246"/>
      <c r="AD5032" s="246"/>
      <c r="AE5032" s="246"/>
      <c r="AF5032" s="246"/>
      <c r="AG5032" s="246"/>
      <c r="AH5032" s="246"/>
      <c r="AI5032" s="246"/>
      <c r="AJ5032" s="246"/>
      <c r="AK5032" s="246"/>
      <c r="AL5032" s="246"/>
    </row>
    <row r="5033" spans="3:38" s="47" customFormat="1" ht="38.25" customHeight="1" x14ac:dyDescent="0.25">
      <c r="C5033" s="243"/>
      <c r="H5033" s="243"/>
      <c r="L5033" s="282"/>
      <c r="M5033" s="243"/>
      <c r="O5033" s="243"/>
      <c r="P5033" s="246"/>
      <c r="Q5033" s="246"/>
      <c r="R5033" s="246"/>
      <c r="S5033" s="246"/>
      <c r="T5033" s="246"/>
      <c r="U5033" s="246"/>
      <c r="V5033" s="246"/>
      <c r="W5033" s="246"/>
      <c r="X5033" s="246"/>
      <c r="Y5033" s="246"/>
      <c r="Z5033" s="246"/>
      <c r="AA5033" s="246"/>
      <c r="AB5033" s="246"/>
      <c r="AC5033" s="246"/>
      <c r="AD5033" s="246"/>
      <c r="AE5033" s="246"/>
      <c r="AF5033" s="246"/>
      <c r="AG5033" s="246"/>
      <c r="AH5033" s="246"/>
      <c r="AI5033" s="246"/>
      <c r="AJ5033" s="246"/>
      <c r="AK5033" s="246"/>
      <c r="AL5033" s="246"/>
    </row>
    <row r="5034" spans="3:38" s="47" customFormat="1" ht="38.25" customHeight="1" x14ac:dyDescent="0.25">
      <c r="C5034" s="243"/>
      <c r="H5034" s="243"/>
      <c r="L5034" s="282"/>
      <c r="M5034" s="243"/>
      <c r="O5034" s="243"/>
      <c r="P5034" s="246"/>
      <c r="Q5034" s="246"/>
      <c r="R5034" s="246"/>
      <c r="S5034" s="246"/>
      <c r="T5034" s="246"/>
      <c r="U5034" s="246"/>
      <c r="V5034" s="246"/>
      <c r="W5034" s="246"/>
      <c r="X5034" s="246"/>
      <c r="Y5034" s="246"/>
      <c r="Z5034" s="246"/>
      <c r="AA5034" s="246"/>
      <c r="AB5034" s="246"/>
      <c r="AC5034" s="246"/>
      <c r="AD5034" s="246"/>
      <c r="AE5034" s="246"/>
      <c r="AF5034" s="246"/>
      <c r="AG5034" s="246"/>
      <c r="AH5034" s="246"/>
      <c r="AI5034" s="246"/>
      <c r="AJ5034" s="246"/>
      <c r="AK5034" s="246"/>
      <c r="AL5034" s="246"/>
    </row>
    <row r="5035" spans="3:38" s="47" customFormat="1" ht="38.25" customHeight="1" x14ac:dyDescent="0.25">
      <c r="C5035" s="243"/>
      <c r="H5035" s="243"/>
      <c r="L5035" s="282"/>
      <c r="M5035" s="243"/>
      <c r="O5035" s="243"/>
      <c r="P5035" s="246"/>
      <c r="Q5035" s="246"/>
      <c r="R5035" s="246"/>
      <c r="S5035" s="246"/>
      <c r="T5035" s="246"/>
      <c r="U5035" s="246"/>
      <c r="V5035" s="246"/>
      <c r="W5035" s="246"/>
      <c r="X5035" s="246"/>
      <c r="Y5035" s="246"/>
      <c r="Z5035" s="246"/>
      <c r="AA5035" s="246"/>
      <c r="AB5035" s="246"/>
      <c r="AC5035" s="246"/>
      <c r="AD5035" s="246"/>
      <c r="AE5035" s="246"/>
      <c r="AF5035" s="246"/>
      <c r="AG5035" s="246"/>
      <c r="AH5035" s="246"/>
      <c r="AI5035" s="246"/>
      <c r="AJ5035" s="246"/>
      <c r="AK5035" s="246"/>
      <c r="AL5035" s="246"/>
    </row>
    <row r="5036" spans="3:38" s="47" customFormat="1" ht="38.25" customHeight="1" x14ac:dyDescent="0.25">
      <c r="C5036" s="243"/>
      <c r="H5036" s="243"/>
      <c r="L5036" s="282"/>
      <c r="M5036" s="243"/>
      <c r="O5036" s="243"/>
      <c r="P5036" s="246"/>
      <c r="Q5036" s="246"/>
      <c r="R5036" s="246"/>
      <c r="S5036" s="246"/>
      <c r="T5036" s="246"/>
      <c r="U5036" s="246"/>
      <c r="V5036" s="246"/>
      <c r="W5036" s="246"/>
      <c r="X5036" s="246"/>
      <c r="Y5036" s="246"/>
      <c r="Z5036" s="246"/>
      <c r="AA5036" s="246"/>
      <c r="AB5036" s="246"/>
      <c r="AC5036" s="246"/>
      <c r="AD5036" s="246"/>
      <c r="AE5036" s="246"/>
      <c r="AF5036" s="246"/>
      <c r="AG5036" s="246"/>
      <c r="AH5036" s="246"/>
      <c r="AI5036" s="246"/>
      <c r="AJ5036" s="246"/>
      <c r="AK5036" s="246"/>
      <c r="AL5036" s="246"/>
    </row>
    <row r="5037" spans="3:38" s="47" customFormat="1" ht="38.25" customHeight="1" x14ac:dyDescent="0.25">
      <c r="C5037" s="243"/>
      <c r="H5037" s="243"/>
      <c r="L5037" s="282"/>
      <c r="M5037" s="243"/>
      <c r="O5037" s="243"/>
      <c r="P5037" s="246"/>
      <c r="Q5037" s="246"/>
      <c r="R5037" s="246"/>
      <c r="S5037" s="246"/>
      <c r="T5037" s="246"/>
      <c r="U5037" s="246"/>
      <c r="V5037" s="246"/>
      <c r="W5037" s="246"/>
      <c r="X5037" s="246"/>
      <c r="Y5037" s="246"/>
      <c r="Z5037" s="246"/>
      <c r="AA5037" s="246"/>
      <c r="AB5037" s="246"/>
      <c r="AC5037" s="246"/>
      <c r="AD5037" s="246"/>
      <c r="AE5037" s="246"/>
      <c r="AF5037" s="246"/>
      <c r="AG5037" s="246"/>
      <c r="AH5037" s="246"/>
      <c r="AI5037" s="246"/>
      <c r="AJ5037" s="246"/>
      <c r="AK5037" s="246"/>
      <c r="AL5037" s="246"/>
    </row>
    <row r="5038" spans="3:38" s="47" customFormat="1" ht="38.25" customHeight="1" x14ac:dyDescent="0.25">
      <c r="C5038" s="243"/>
      <c r="H5038" s="243"/>
      <c r="L5038" s="282"/>
      <c r="M5038" s="243"/>
      <c r="O5038" s="243"/>
      <c r="P5038" s="246"/>
      <c r="Q5038" s="246"/>
      <c r="R5038" s="246"/>
      <c r="S5038" s="246"/>
      <c r="T5038" s="246"/>
      <c r="U5038" s="246"/>
      <c r="V5038" s="246"/>
      <c r="W5038" s="246"/>
      <c r="X5038" s="246"/>
      <c r="Y5038" s="246"/>
      <c r="Z5038" s="246"/>
      <c r="AA5038" s="246"/>
      <c r="AB5038" s="246"/>
      <c r="AC5038" s="246"/>
      <c r="AD5038" s="246"/>
      <c r="AE5038" s="246"/>
      <c r="AF5038" s="246"/>
      <c r="AG5038" s="246"/>
      <c r="AH5038" s="246"/>
      <c r="AI5038" s="246"/>
      <c r="AJ5038" s="246"/>
      <c r="AK5038" s="246"/>
      <c r="AL5038" s="246"/>
    </row>
    <row r="5039" spans="3:38" s="47" customFormat="1" ht="38.25" customHeight="1" x14ac:dyDescent="0.25">
      <c r="C5039" s="243"/>
      <c r="H5039" s="243"/>
      <c r="L5039" s="282"/>
      <c r="M5039" s="243"/>
      <c r="O5039" s="243"/>
      <c r="P5039" s="246"/>
      <c r="Q5039" s="246"/>
      <c r="R5039" s="246"/>
      <c r="S5039" s="246"/>
      <c r="T5039" s="246"/>
      <c r="U5039" s="246"/>
      <c r="V5039" s="246"/>
      <c r="W5039" s="246"/>
      <c r="X5039" s="246"/>
      <c r="Y5039" s="246"/>
      <c r="Z5039" s="246"/>
      <c r="AA5039" s="246"/>
      <c r="AB5039" s="246"/>
      <c r="AC5039" s="246"/>
      <c r="AD5039" s="246"/>
      <c r="AE5039" s="246"/>
      <c r="AF5039" s="246"/>
      <c r="AG5039" s="246"/>
      <c r="AH5039" s="246"/>
      <c r="AI5039" s="246"/>
      <c r="AJ5039" s="246"/>
      <c r="AK5039" s="246"/>
      <c r="AL5039" s="246"/>
    </row>
    <row r="5040" spans="3:38" s="47" customFormat="1" ht="38.25" customHeight="1" x14ac:dyDescent="0.25">
      <c r="C5040" s="243"/>
      <c r="H5040" s="243"/>
      <c r="L5040" s="282"/>
      <c r="M5040" s="243"/>
      <c r="O5040" s="243"/>
      <c r="P5040" s="246"/>
      <c r="Q5040" s="246"/>
      <c r="R5040" s="246"/>
      <c r="S5040" s="246"/>
      <c r="T5040" s="246"/>
      <c r="U5040" s="246"/>
      <c r="V5040" s="246"/>
      <c r="W5040" s="246"/>
      <c r="X5040" s="246"/>
      <c r="Y5040" s="246"/>
      <c r="Z5040" s="246"/>
      <c r="AA5040" s="246"/>
      <c r="AB5040" s="246"/>
      <c r="AC5040" s="246"/>
      <c r="AD5040" s="246"/>
      <c r="AE5040" s="246"/>
      <c r="AF5040" s="246"/>
      <c r="AG5040" s="246"/>
      <c r="AH5040" s="246"/>
      <c r="AI5040" s="246"/>
      <c r="AJ5040" s="246"/>
      <c r="AK5040" s="246"/>
      <c r="AL5040" s="246"/>
    </row>
    <row r="5041" spans="3:38" s="47" customFormat="1" ht="38.25" customHeight="1" x14ac:dyDescent="0.25">
      <c r="C5041" s="243"/>
      <c r="H5041" s="243"/>
      <c r="L5041" s="282"/>
      <c r="M5041" s="243"/>
      <c r="O5041" s="243"/>
      <c r="P5041" s="246"/>
      <c r="Q5041" s="246"/>
      <c r="R5041" s="246"/>
      <c r="S5041" s="246"/>
      <c r="T5041" s="246"/>
      <c r="U5041" s="246"/>
      <c r="V5041" s="246"/>
      <c r="W5041" s="246"/>
      <c r="X5041" s="246"/>
      <c r="Y5041" s="246"/>
      <c r="Z5041" s="246"/>
      <c r="AA5041" s="246"/>
      <c r="AB5041" s="246"/>
      <c r="AC5041" s="246"/>
      <c r="AD5041" s="246"/>
      <c r="AE5041" s="246"/>
      <c r="AF5041" s="246"/>
      <c r="AG5041" s="246"/>
      <c r="AH5041" s="246"/>
      <c r="AI5041" s="246"/>
      <c r="AJ5041" s="246"/>
      <c r="AK5041" s="246"/>
      <c r="AL5041" s="246"/>
    </row>
    <row r="5042" spans="3:38" s="47" customFormat="1" ht="38.25" customHeight="1" x14ac:dyDescent="0.25">
      <c r="C5042" s="243"/>
      <c r="H5042" s="243"/>
      <c r="L5042" s="282"/>
      <c r="M5042" s="243"/>
      <c r="O5042" s="243"/>
      <c r="P5042" s="246"/>
      <c r="Q5042" s="246"/>
      <c r="R5042" s="246"/>
      <c r="S5042" s="246"/>
      <c r="T5042" s="246"/>
      <c r="U5042" s="246"/>
      <c r="V5042" s="246"/>
      <c r="W5042" s="246"/>
      <c r="X5042" s="246"/>
      <c r="Y5042" s="246"/>
      <c r="Z5042" s="246"/>
      <c r="AA5042" s="246"/>
      <c r="AB5042" s="246"/>
      <c r="AC5042" s="246"/>
      <c r="AD5042" s="246"/>
      <c r="AE5042" s="246"/>
      <c r="AF5042" s="246"/>
      <c r="AG5042" s="246"/>
      <c r="AH5042" s="246"/>
      <c r="AI5042" s="246"/>
      <c r="AJ5042" s="246"/>
      <c r="AK5042" s="246"/>
      <c r="AL5042" s="246"/>
    </row>
    <row r="5043" spans="3:38" s="47" customFormat="1" ht="38.25" customHeight="1" x14ac:dyDescent="0.25">
      <c r="C5043" s="243"/>
      <c r="H5043" s="243"/>
      <c r="L5043" s="282"/>
      <c r="M5043" s="243"/>
      <c r="O5043" s="243"/>
      <c r="P5043" s="246"/>
      <c r="Q5043" s="246"/>
      <c r="R5043" s="246"/>
      <c r="S5043" s="246"/>
      <c r="T5043" s="246"/>
      <c r="U5043" s="246"/>
      <c r="V5043" s="246"/>
      <c r="W5043" s="246"/>
      <c r="X5043" s="246"/>
      <c r="Y5043" s="246"/>
      <c r="Z5043" s="246"/>
      <c r="AA5043" s="246"/>
      <c r="AB5043" s="246"/>
      <c r="AC5043" s="246"/>
      <c r="AD5043" s="246"/>
      <c r="AE5043" s="246"/>
      <c r="AF5043" s="246"/>
      <c r="AG5043" s="246"/>
      <c r="AH5043" s="246"/>
      <c r="AI5043" s="246"/>
      <c r="AJ5043" s="246"/>
      <c r="AK5043" s="246"/>
      <c r="AL5043" s="246"/>
    </row>
    <row r="5044" spans="3:38" s="47" customFormat="1" ht="38.25" customHeight="1" x14ac:dyDescent="0.25">
      <c r="C5044" s="243"/>
      <c r="H5044" s="243"/>
      <c r="L5044" s="282"/>
      <c r="M5044" s="243"/>
      <c r="O5044" s="243"/>
      <c r="P5044" s="246"/>
      <c r="Q5044" s="246"/>
      <c r="R5044" s="246"/>
      <c r="S5044" s="246"/>
      <c r="T5044" s="246"/>
      <c r="U5044" s="246"/>
      <c r="V5044" s="246"/>
      <c r="W5044" s="246"/>
      <c r="X5044" s="246"/>
      <c r="Y5044" s="246"/>
      <c r="Z5044" s="246"/>
      <c r="AA5044" s="246"/>
      <c r="AB5044" s="246"/>
      <c r="AC5044" s="246"/>
      <c r="AD5044" s="246"/>
      <c r="AE5044" s="246"/>
      <c r="AF5044" s="246"/>
      <c r="AG5044" s="246"/>
      <c r="AH5044" s="246"/>
      <c r="AI5044" s="246"/>
      <c r="AJ5044" s="246"/>
      <c r="AK5044" s="246"/>
      <c r="AL5044" s="246"/>
    </row>
    <row r="5045" spans="3:38" s="47" customFormat="1" ht="38.25" customHeight="1" x14ac:dyDescent="0.25">
      <c r="C5045" s="243"/>
      <c r="H5045" s="243"/>
      <c r="L5045" s="282"/>
      <c r="M5045" s="243"/>
      <c r="O5045" s="243"/>
      <c r="P5045" s="246"/>
      <c r="Q5045" s="246"/>
      <c r="R5045" s="246"/>
      <c r="S5045" s="246"/>
      <c r="T5045" s="246"/>
      <c r="U5045" s="246"/>
      <c r="V5045" s="246"/>
      <c r="W5045" s="246"/>
      <c r="X5045" s="246"/>
      <c r="Y5045" s="246"/>
      <c r="Z5045" s="246"/>
      <c r="AA5045" s="246"/>
      <c r="AB5045" s="246"/>
      <c r="AC5045" s="246"/>
      <c r="AD5045" s="246"/>
      <c r="AE5045" s="246"/>
      <c r="AF5045" s="246"/>
      <c r="AG5045" s="246"/>
      <c r="AH5045" s="246"/>
      <c r="AI5045" s="246"/>
      <c r="AJ5045" s="246"/>
      <c r="AK5045" s="246"/>
      <c r="AL5045" s="246"/>
    </row>
    <row r="5046" spans="3:38" s="47" customFormat="1" ht="38.25" customHeight="1" x14ac:dyDescent="0.25">
      <c r="C5046" s="243"/>
      <c r="H5046" s="243"/>
      <c r="L5046" s="282"/>
      <c r="M5046" s="243"/>
      <c r="O5046" s="243"/>
      <c r="P5046" s="246"/>
      <c r="Q5046" s="246"/>
      <c r="R5046" s="246"/>
      <c r="S5046" s="246"/>
      <c r="T5046" s="246"/>
      <c r="U5046" s="246"/>
      <c r="V5046" s="246"/>
      <c r="W5046" s="246"/>
      <c r="X5046" s="246"/>
      <c r="Y5046" s="246"/>
      <c r="Z5046" s="246"/>
      <c r="AA5046" s="246"/>
      <c r="AB5046" s="246"/>
      <c r="AC5046" s="246"/>
      <c r="AD5046" s="246"/>
      <c r="AE5046" s="246"/>
      <c r="AF5046" s="246"/>
      <c r="AG5046" s="246"/>
      <c r="AH5046" s="246"/>
      <c r="AI5046" s="246"/>
      <c r="AJ5046" s="246"/>
      <c r="AK5046" s="246"/>
      <c r="AL5046" s="246"/>
    </row>
    <row r="5047" spans="3:38" s="47" customFormat="1" ht="38.25" customHeight="1" x14ac:dyDescent="0.25">
      <c r="C5047" s="243"/>
      <c r="H5047" s="243"/>
      <c r="L5047" s="282"/>
      <c r="M5047" s="243"/>
      <c r="O5047" s="243"/>
      <c r="P5047" s="246"/>
      <c r="Q5047" s="246"/>
      <c r="R5047" s="246"/>
      <c r="S5047" s="246"/>
      <c r="T5047" s="246"/>
      <c r="U5047" s="246"/>
      <c r="V5047" s="246"/>
      <c r="W5047" s="246"/>
      <c r="X5047" s="246"/>
      <c r="Y5047" s="246"/>
      <c r="Z5047" s="246"/>
      <c r="AA5047" s="246"/>
      <c r="AB5047" s="246"/>
      <c r="AC5047" s="246"/>
      <c r="AD5047" s="246"/>
      <c r="AE5047" s="246"/>
      <c r="AF5047" s="246"/>
      <c r="AG5047" s="246"/>
      <c r="AH5047" s="246"/>
      <c r="AI5047" s="246"/>
      <c r="AJ5047" s="246"/>
      <c r="AK5047" s="246"/>
      <c r="AL5047" s="246"/>
    </row>
    <row r="5048" spans="3:38" s="47" customFormat="1" ht="38.25" customHeight="1" x14ac:dyDescent="0.25">
      <c r="C5048" s="243"/>
      <c r="H5048" s="243"/>
      <c r="L5048" s="282"/>
      <c r="M5048" s="243"/>
      <c r="O5048" s="243"/>
      <c r="P5048" s="246"/>
      <c r="Q5048" s="246"/>
      <c r="R5048" s="246"/>
      <c r="S5048" s="246"/>
      <c r="T5048" s="246"/>
      <c r="U5048" s="246"/>
      <c r="V5048" s="246"/>
      <c r="W5048" s="246"/>
      <c r="X5048" s="246"/>
      <c r="Y5048" s="246"/>
      <c r="Z5048" s="246"/>
      <c r="AA5048" s="246"/>
      <c r="AB5048" s="246"/>
      <c r="AC5048" s="246"/>
      <c r="AD5048" s="246"/>
      <c r="AE5048" s="246"/>
      <c r="AF5048" s="246"/>
      <c r="AG5048" s="246"/>
      <c r="AH5048" s="246"/>
      <c r="AI5048" s="246"/>
      <c r="AJ5048" s="246"/>
      <c r="AK5048" s="246"/>
      <c r="AL5048" s="246"/>
    </row>
    <row r="5049" spans="3:38" s="47" customFormat="1" ht="38.25" customHeight="1" x14ac:dyDescent="0.25">
      <c r="C5049" s="243"/>
      <c r="H5049" s="243"/>
      <c r="L5049" s="282"/>
      <c r="M5049" s="243"/>
      <c r="O5049" s="243"/>
      <c r="P5049" s="246"/>
      <c r="Q5049" s="246"/>
      <c r="R5049" s="246"/>
      <c r="S5049" s="246"/>
      <c r="T5049" s="246"/>
      <c r="U5049" s="246"/>
      <c r="V5049" s="246"/>
      <c r="W5049" s="246"/>
      <c r="X5049" s="246"/>
      <c r="Y5049" s="246"/>
      <c r="Z5049" s="246"/>
      <c r="AA5049" s="246"/>
      <c r="AB5049" s="246"/>
      <c r="AC5049" s="246"/>
      <c r="AD5049" s="246"/>
      <c r="AE5049" s="246"/>
      <c r="AF5049" s="246"/>
      <c r="AG5049" s="246"/>
      <c r="AH5049" s="246"/>
      <c r="AI5049" s="246"/>
      <c r="AJ5049" s="246"/>
      <c r="AK5049" s="246"/>
      <c r="AL5049" s="246"/>
    </row>
    <row r="5050" spans="3:38" s="47" customFormat="1" ht="38.25" customHeight="1" x14ac:dyDescent="0.25">
      <c r="C5050" s="243"/>
      <c r="H5050" s="243"/>
      <c r="L5050" s="282"/>
      <c r="M5050" s="243"/>
      <c r="O5050" s="243"/>
      <c r="P5050" s="246"/>
      <c r="Q5050" s="246"/>
      <c r="R5050" s="246"/>
      <c r="S5050" s="246"/>
      <c r="T5050" s="246"/>
      <c r="U5050" s="246"/>
      <c r="V5050" s="246"/>
      <c r="W5050" s="246"/>
      <c r="X5050" s="246"/>
      <c r="Y5050" s="246"/>
      <c r="Z5050" s="246"/>
      <c r="AA5050" s="246"/>
      <c r="AB5050" s="246"/>
      <c r="AC5050" s="246"/>
      <c r="AD5050" s="246"/>
      <c r="AE5050" s="246"/>
      <c r="AF5050" s="246"/>
      <c r="AG5050" s="246"/>
      <c r="AH5050" s="246"/>
      <c r="AI5050" s="246"/>
      <c r="AJ5050" s="246"/>
      <c r="AK5050" s="246"/>
      <c r="AL5050" s="246"/>
    </row>
    <row r="5051" spans="3:38" s="47" customFormat="1" ht="38.25" customHeight="1" x14ac:dyDescent="0.25">
      <c r="C5051" s="243"/>
      <c r="H5051" s="243"/>
      <c r="L5051" s="282"/>
      <c r="M5051" s="243"/>
      <c r="O5051" s="243"/>
      <c r="P5051" s="246"/>
      <c r="Q5051" s="246"/>
      <c r="R5051" s="246"/>
      <c r="S5051" s="246"/>
      <c r="T5051" s="246"/>
      <c r="U5051" s="246"/>
      <c r="V5051" s="246"/>
      <c r="W5051" s="246"/>
      <c r="X5051" s="246"/>
      <c r="Y5051" s="246"/>
      <c r="Z5051" s="246"/>
      <c r="AA5051" s="246"/>
      <c r="AB5051" s="246"/>
      <c r="AC5051" s="246"/>
      <c r="AD5051" s="246"/>
      <c r="AE5051" s="246"/>
      <c r="AF5051" s="246"/>
      <c r="AG5051" s="246"/>
      <c r="AH5051" s="246"/>
      <c r="AI5051" s="246"/>
      <c r="AJ5051" s="246"/>
      <c r="AK5051" s="246"/>
      <c r="AL5051" s="246"/>
    </row>
    <row r="5052" spans="3:38" s="47" customFormat="1" ht="38.25" customHeight="1" x14ac:dyDescent="0.25">
      <c r="C5052" s="243"/>
      <c r="H5052" s="243"/>
      <c r="L5052" s="282"/>
      <c r="M5052" s="243"/>
      <c r="O5052" s="243"/>
      <c r="P5052" s="246"/>
      <c r="Q5052" s="246"/>
      <c r="R5052" s="246"/>
      <c r="S5052" s="246"/>
      <c r="T5052" s="246"/>
      <c r="U5052" s="246"/>
      <c r="V5052" s="246"/>
      <c r="W5052" s="246"/>
      <c r="X5052" s="246"/>
      <c r="Y5052" s="246"/>
      <c r="Z5052" s="246"/>
      <c r="AA5052" s="246"/>
      <c r="AB5052" s="246"/>
      <c r="AC5052" s="246"/>
      <c r="AD5052" s="246"/>
      <c r="AE5052" s="246"/>
      <c r="AF5052" s="246"/>
      <c r="AG5052" s="246"/>
      <c r="AH5052" s="246"/>
      <c r="AI5052" s="246"/>
      <c r="AJ5052" s="246"/>
      <c r="AK5052" s="246"/>
      <c r="AL5052" s="246"/>
    </row>
    <row r="5053" spans="3:38" s="47" customFormat="1" ht="38.25" customHeight="1" x14ac:dyDescent="0.25">
      <c r="C5053" s="243"/>
      <c r="H5053" s="243"/>
      <c r="L5053" s="282"/>
      <c r="M5053" s="243"/>
      <c r="O5053" s="243"/>
      <c r="P5053" s="246"/>
      <c r="Q5053" s="246"/>
      <c r="R5053" s="246"/>
      <c r="S5053" s="246"/>
      <c r="T5053" s="246"/>
      <c r="U5053" s="246"/>
      <c r="V5053" s="246"/>
      <c r="W5053" s="246"/>
      <c r="X5053" s="246"/>
      <c r="Y5053" s="246"/>
      <c r="Z5053" s="246"/>
      <c r="AA5053" s="246"/>
      <c r="AB5053" s="246"/>
      <c r="AC5053" s="246"/>
      <c r="AD5053" s="246"/>
      <c r="AE5053" s="246"/>
      <c r="AF5053" s="246"/>
      <c r="AG5053" s="246"/>
      <c r="AH5053" s="246"/>
      <c r="AI5053" s="246"/>
      <c r="AJ5053" s="246"/>
      <c r="AK5053" s="246"/>
      <c r="AL5053" s="246"/>
    </row>
    <row r="5054" spans="3:38" s="47" customFormat="1" ht="38.25" customHeight="1" x14ac:dyDescent="0.25">
      <c r="C5054" s="243"/>
      <c r="H5054" s="243"/>
      <c r="L5054" s="282"/>
      <c r="M5054" s="243"/>
      <c r="O5054" s="243"/>
      <c r="P5054" s="246"/>
      <c r="Q5054" s="246"/>
      <c r="R5054" s="246"/>
      <c r="S5054" s="246"/>
      <c r="T5054" s="246"/>
      <c r="U5054" s="246"/>
      <c r="V5054" s="246"/>
      <c r="W5054" s="246"/>
      <c r="X5054" s="246"/>
      <c r="Y5054" s="246"/>
      <c r="Z5054" s="246"/>
      <c r="AA5054" s="246"/>
      <c r="AB5054" s="246"/>
      <c r="AC5054" s="246"/>
      <c r="AD5054" s="246"/>
      <c r="AE5054" s="246"/>
      <c r="AF5054" s="246"/>
      <c r="AG5054" s="246"/>
      <c r="AH5054" s="246"/>
      <c r="AI5054" s="246"/>
      <c r="AJ5054" s="246"/>
      <c r="AK5054" s="246"/>
      <c r="AL5054" s="246"/>
    </row>
    <row r="5055" spans="3:38" s="47" customFormat="1" ht="38.25" customHeight="1" x14ac:dyDescent="0.25">
      <c r="C5055" s="243"/>
      <c r="H5055" s="243"/>
      <c r="L5055" s="282"/>
      <c r="M5055" s="243"/>
      <c r="O5055" s="243"/>
      <c r="P5055" s="246"/>
      <c r="Q5055" s="246"/>
      <c r="R5055" s="246"/>
      <c r="S5055" s="246"/>
      <c r="T5055" s="246"/>
      <c r="U5055" s="246"/>
      <c r="V5055" s="246"/>
      <c r="W5055" s="246"/>
      <c r="X5055" s="246"/>
      <c r="Y5055" s="246"/>
      <c r="Z5055" s="246"/>
      <c r="AA5055" s="246"/>
      <c r="AB5055" s="246"/>
      <c r="AC5055" s="246"/>
      <c r="AD5055" s="246"/>
      <c r="AE5055" s="246"/>
      <c r="AF5055" s="246"/>
      <c r="AG5055" s="246"/>
      <c r="AH5055" s="246"/>
      <c r="AI5055" s="246"/>
      <c r="AJ5055" s="246"/>
      <c r="AK5055" s="246"/>
      <c r="AL5055" s="246"/>
    </row>
    <row r="5056" spans="3:38" s="47" customFormat="1" ht="38.25" customHeight="1" x14ac:dyDescent="0.25">
      <c r="C5056" s="243"/>
      <c r="H5056" s="243"/>
      <c r="L5056" s="282"/>
      <c r="M5056" s="243"/>
      <c r="O5056" s="243"/>
      <c r="P5056" s="246"/>
      <c r="Q5056" s="246"/>
      <c r="R5056" s="246"/>
      <c r="S5056" s="246"/>
      <c r="T5056" s="246"/>
      <c r="U5056" s="246"/>
      <c r="V5056" s="246"/>
      <c r="W5056" s="246"/>
      <c r="X5056" s="246"/>
      <c r="Y5056" s="246"/>
      <c r="Z5056" s="246"/>
      <c r="AA5056" s="246"/>
      <c r="AB5056" s="246"/>
      <c r="AC5056" s="246"/>
      <c r="AD5056" s="246"/>
      <c r="AE5056" s="246"/>
      <c r="AF5056" s="246"/>
      <c r="AG5056" s="246"/>
      <c r="AH5056" s="246"/>
      <c r="AI5056" s="246"/>
      <c r="AJ5056" s="246"/>
      <c r="AK5056" s="246"/>
      <c r="AL5056" s="246"/>
    </row>
    <row r="5057" spans="3:38" s="47" customFormat="1" ht="38.25" customHeight="1" x14ac:dyDescent="0.25">
      <c r="C5057" s="243"/>
      <c r="H5057" s="243"/>
      <c r="L5057" s="282"/>
      <c r="M5057" s="243"/>
      <c r="O5057" s="243"/>
      <c r="P5057" s="246"/>
      <c r="Q5057" s="246"/>
      <c r="R5057" s="246"/>
      <c r="S5057" s="246"/>
      <c r="T5057" s="246"/>
      <c r="U5057" s="246"/>
      <c r="V5057" s="246"/>
      <c r="W5057" s="246"/>
      <c r="X5057" s="246"/>
      <c r="Y5057" s="246"/>
      <c r="Z5057" s="246"/>
      <c r="AA5057" s="246"/>
      <c r="AB5057" s="246"/>
      <c r="AC5057" s="246"/>
      <c r="AD5057" s="246"/>
      <c r="AE5057" s="246"/>
      <c r="AF5057" s="246"/>
      <c r="AG5057" s="246"/>
      <c r="AH5057" s="246"/>
      <c r="AI5057" s="246"/>
      <c r="AJ5057" s="246"/>
      <c r="AK5057" s="246"/>
      <c r="AL5057" s="246"/>
    </row>
    <row r="5058" spans="3:38" s="47" customFormat="1" ht="38.25" customHeight="1" x14ac:dyDescent="0.25">
      <c r="C5058" s="243"/>
      <c r="H5058" s="243"/>
      <c r="L5058" s="282"/>
      <c r="M5058" s="243"/>
      <c r="O5058" s="243"/>
      <c r="P5058" s="246"/>
      <c r="Q5058" s="246"/>
      <c r="R5058" s="246"/>
      <c r="S5058" s="246"/>
      <c r="T5058" s="246"/>
      <c r="U5058" s="246"/>
      <c r="V5058" s="246"/>
      <c r="W5058" s="246"/>
      <c r="X5058" s="246"/>
      <c r="Y5058" s="246"/>
      <c r="Z5058" s="246"/>
      <c r="AA5058" s="246"/>
      <c r="AB5058" s="246"/>
      <c r="AC5058" s="246"/>
      <c r="AD5058" s="246"/>
      <c r="AE5058" s="246"/>
      <c r="AF5058" s="246"/>
      <c r="AG5058" s="246"/>
      <c r="AH5058" s="246"/>
      <c r="AI5058" s="246"/>
      <c r="AJ5058" s="246"/>
      <c r="AK5058" s="246"/>
      <c r="AL5058" s="246"/>
    </row>
    <row r="5059" spans="3:38" s="47" customFormat="1" ht="38.25" customHeight="1" x14ac:dyDescent="0.25">
      <c r="C5059" s="243"/>
      <c r="H5059" s="243"/>
      <c r="L5059" s="282"/>
      <c r="M5059" s="243"/>
      <c r="O5059" s="243"/>
      <c r="P5059" s="246"/>
      <c r="Q5059" s="246"/>
      <c r="R5059" s="246"/>
      <c r="S5059" s="246"/>
      <c r="T5059" s="246"/>
      <c r="U5059" s="246"/>
      <c r="V5059" s="246"/>
      <c r="W5059" s="246"/>
      <c r="X5059" s="246"/>
      <c r="Y5059" s="246"/>
      <c r="Z5059" s="246"/>
      <c r="AA5059" s="246"/>
      <c r="AB5059" s="246"/>
      <c r="AC5059" s="246"/>
      <c r="AD5059" s="246"/>
      <c r="AE5059" s="246"/>
      <c r="AF5059" s="246"/>
      <c r="AG5059" s="246"/>
      <c r="AH5059" s="246"/>
      <c r="AI5059" s="246"/>
      <c r="AJ5059" s="246"/>
      <c r="AK5059" s="246"/>
      <c r="AL5059" s="246"/>
    </row>
    <row r="5060" spans="3:38" s="47" customFormat="1" ht="38.25" customHeight="1" x14ac:dyDescent="0.25">
      <c r="C5060" s="243"/>
      <c r="H5060" s="243"/>
      <c r="L5060" s="282"/>
      <c r="M5060" s="243"/>
      <c r="O5060" s="243"/>
      <c r="P5060" s="246"/>
      <c r="Q5060" s="246"/>
      <c r="R5060" s="246"/>
      <c r="S5060" s="246"/>
      <c r="T5060" s="246"/>
      <c r="U5060" s="246"/>
      <c r="V5060" s="246"/>
      <c r="W5060" s="246"/>
      <c r="X5060" s="246"/>
      <c r="Y5060" s="246"/>
      <c r="Z5060" s="246"/>
      <c r="AA5060" s="246"/>
      <c r="AB5060" s="246"/>
      <c r="AC5060" s="246"/>
      <c r="AD5060" s="246"/>
      <c r="AE5060" s="246"/>
      <c r="AF5060" s="246"/>
      <c r="AG5060" s="246"/>
      <c r="AH5060" s="246"/>
      <c r="AI5060" s="246"/>
      <c r="AJ5060" s="246"/>
      <c r="AK5060" s="246"/>
      <c r="AL5060" s="246"/>
    </row>
    <row r="5061" spans="3:38" s="47" customFormat="1" ht="38.25" customHeight="1" x14ac:dyDescent="0.25">
      <c r="C5061" s="243"/>
      <c r="H5061" s="243"/>
      <c r="L5061" s="282"/>
      <c r="M5061" s="243"/>
      <c r="O5061" s="243"/>
      <c r="P5061" s="246"/>
      <c r="Q5061" s="246"/>
      <c r="R5061" s="246"/>
      <c r="S5061" s="246"/>
      <c r="T5061" s="246"/>
      <c r="U5061" s="246"/>
      <c r="V5061" s="246"/>
      <c r="W5061" s="246"/>
      <c r="X5061" s="246"/>
      <c r="Y5061" s="246"/>
      <c r="Z5061" s="246"/>
      <c r="AA5061" s="246"/>
      <c r="AB5061" s="246"/>
      <c r="AC5061" s="246"/>
      <c r="AD5061" s="246"/>
      <c r="AE5061" s="246"/>
      <c r="AF5061" s="246"/>
      <c r="AG5061" s="246"/>
      <c r="AH5061" s="246"/>
      <c r="AI5061" s="246"/>
      <c r="AJ5061" s="246"/>
      <c r="AK5061" s="246"/>
      <c r="AL5061" s="246"/>
    </row>
    <row r="5062" spans="3:38" s="47" customFormat="1" ht="38.25" customHeight="1" x14ac:dyDescent="0.25">
      <c r="C5062" s="243"/>
      <c r="H5062" s="243"/>
      <c r="L5062" s="282"/>
      <c r="M5062" s="243"/>
      <c r="O5062" s="243"/>
      <c r="P5062" s="246"/>
      <c r="Q5062" s="246"/>
      <c r="R5062" s="246"/>
      <c r="S5062" s="246"/>
      <c r="T5062" s="246"/>
      <c r="U5062" s="246"/>
      <c r="V5062" s="246"/>
      <c r="W5062" s="246"/>
      <c r="X5062" s="246"/>
      <c r="Y5062" s="246"/>
      <c r="Z5062" s="246"/>
      <c r="AA5062" s="246"/>
      <c r="AB5062" s="246"/>
      <c r="AC5062" s="246"/>
      <c r="AD5062" s="246"/>
      <c r="AE5062" s="246"/>
      <c r="AF5062" s="246"/>
      <c r="AG5062" s="246"/>
      <c r="AH5062" s="246"/>
      <c r="AI5062" s="246"/>
      <c r="AJ5062" s="246"/>
      <c r="AK5062" s="246"/>
      <c r="AL5062" s="246"/>
    </row>
    <row r="5063" spans="3:38" s="47" customFormat="1" ht="38.25" customHeight="1" x14ac:dyDescent="0.25">
      <c r="C5063" s="243"/>
      <c r="H5063" s="243"/>
      <c r="L5063" s="282"/>
      <c r="M5063" s="243"/>
      <c r="O5063" s="243"/>
      <c r="P5063" s="246"/>
      <c r="Q5063" s="246"/>
      <c r="R5063" s="246"/>
      <c r="S5063" s="246"/>
      <c r="T5063" s="246"/>
      <c r="U5063" s="246"/>
      <c r="V5063" s="246"/>
      <c r="W5063" s="246"/>
      <c r="X5063" s="246"/>
      <c r="Y5063" s="246"/>
      <c r="Z5063" s="246"/>
      <c r="AA5063" s="246"/>
      <c r="AB5063" s="246"/>
      <c r="AC5063" s="246"/>
      <c r="AD5063" s="246"/>
      <c r="AE5063" s="246"/>
      <c r="AF5063" s="246"/>
      <c r="AG5063" s="246"/>
      <c r="AH5063" s="246"/>
      <c r="AI5063" s="246"/>
      <c r="AJ5063" s="246"/>
      <c r="AK5063" s="246"/>
      <c r="AL5063" s="246"/>
    </row>
    <row r="5064" spans="3:38" s="47" customFormat="1" ht="38.25" customHeight="1" x14ac:dyDescent="0.25">
      <c r="C5064" s="243"/>
      <c r="H5064" s="243"/>
      <c r="L5064" s="282"/>
      <c r="M5064" s="243"/>
      <c r="O5064" s="243"/>
      <c r="P5064" s="246"/>
      <c r="Q5064" s="246"/>
      <c r="R5064" s="246"/>
      <c r="S5064" s="246"/>
      <c r="T5064" s="246"/>
      <c r="U5064" s="246"/>
      <c r="V5064" s="246"/>
      <c r="W5064" s="246"/>
      <c r="X5064" s="246"/>
      <c r="Y5064" s="246"/>
      <c r="Z5064" s="246"/>
      <c r="AA5064" s="246"/>
      <c r="AB5064" s="246"/>
      <c r="AC5064" s="246"/>
      <c r="AD5064" s="246"/>
      <c r="AE5064" s="246"/>
      <c r="AF5064" s="246"/>
      <c r="AG5064" s="246"/>
      <c r="AH5064" s="246"/>
      <c r="AI5064" s="246"/>
      <c r="AJ5064" s="246"/>
      <c r="AK5064" s="246"/>
      <c r="AL5064" s="246"/>
    </row>
    <row r="5065" spans="3:38" s="47" customFormat="1" ht="38.25" customHeight="1" x14ac:dyDescent="0.25">
      <c r="C5065" s="243"/>
      <c r="H5065" s="243"/>
      <c r="L5065" s="282"/>
      <c r="M5065" s="243"/>
      <c r="O5065" s="243"/>
      <c r="P5065" s="246"/>
      <c r="Q5065" s="246"/>
      <c r="R5065" s="246"/>
      <c r="S5065" s="246"/>
      <c r="T5065" s="246"/>
      <c r="U5065" s="246"/>
      <c r="V5065" s="246"/>
      <c r="W5065" s="246"/>
      <c r="X5065" s="246"/>
      <c r="Y5065" s="246"/>
      <c r="Z5065" s="246"/>
      <c r="AA5065" s="246"/>
      <c r="AB5065" s="246"/>
      <c r="AC5065" s="246"/>
      <c r="AD5065" s="246"/>
      <c r="AE5065" s="246"/>
      <c r="AF5065" s="246"/>
      <c r="AG5065" s="246"/>
      <c r="AH5065" s="246"/>
      <c r="AI5065" s="246"/>
      <c r="AJ5065" s="246"/>
      <c r="AK5065" s="246"/>
      <c r="AL5065" s="246"/>
    </row>
    <row r="5066" spans="3:38" s="47" customFormat="1" ht="38.25" customHeight="1" x14ac:dyDescent="0.25">
      <c r="C5066" s="243"/>
      <c r="H5066" s="243"/>
      <c r="L5066" s="282"/>
      <c r="M5066" s="243"/>
      <c r="O5066" s="243"/>
      <c r="P5066" s="246"/>
      <c r="Q5066" s="246"/>
      <c r="R5066" s="246"/>
      <c r="S5066" s="246"/>
      <c r="T5066" s="246"/>
      <c r="U5066" s="246"/>
      <c r="V5066" s="246"/>
      <c r="W5066" s="246"/>
      <c r="X5066" s="246"/>
      <c r="Y5066" s="246"/>
      <c r="Z5066" s="246"/>
      <c r="AA5066" s="246"/>
      <c r="AB5066" s="246"/>
      <c r="AC5066" s="246"/>
      <c r="AD5066" s="246"/>
      <c r="AE5066" s="246"/>
      <c r="AF5066" s="246"/>
      <c r="AG5066" s="246"/>
      <c r="AH5066" s="246"/>
      <c r="AI5066" s="246"/>
      <c r="AJ5066" s="246"/>
      <c r="AK5066" s="246"/>
      <c r="AL5066" s="246"/>
    </row>
    <row r="5067" spans="3:38" s="47" customFormat="1" ht="38.25" customHeight="1" x14ac:dyDescent="0.25">
      <c r="C5067" s="243"/>
      <c r="H5067" s="243"/>
      <c r="L5067" s="282"/>
      <c r="M5067" s="243"/>
      <c r="O5067" s="243"/>
      <c r="P5067" s="246"/>
      <c r="Q5067" s="246"/>
      <c r="R5067" s="246"/>
      <c r="S5067" s="246"/>
      <c r="T5067" s="246"/>
      <c r="U5067" s="246"/>
      <c r="V5067" s="246"/>
      <c r="W5067" s="246"/>
      <c r="X5067" s="246"/>
      <c r="Y5067" s="246"/>
      <c r="Z5067" s="246"/>
      <c r="AA5067" s="246"/>
      <c r="AB5067" s="246"/>
      <c r="AC5067" s="246"/>
      <c r="AD5067" s="246"/>
      <c r="AE5067" s="246"/>
      <c r="AF5067" s="246"/>
      <c r="AG5067" s="246"/>
      <c r="AH5067" s="246"/>
      <c r="AI5067" s="246"/>
      <c r="AJ5067" s="246"/>
      <c r="AK5067" s="246"/>
      <c r="AL5067" s="246"/>
    </row>
    <row r="5068" spans="3:38" s="47" customFormat="1" ht="38.25" customHeight="1" x14ac:dyDescent="0.25">
      <c r="C5068" s="243"/>
      <c r="H5068" s="243"/>
      <c r="L5068" s="282"/>
      <c r="M5068" s="243"/>
      <c r="O5068" s="243"/>
      <c r="P5068" s="246"/>
      <c r="Q5068" s="246"/>
      <c r="R5068" s="246"/>
      <c r="S5068" s="246"/>
      <c r="T5068" s="246"/>
      <c r="U5068" s="246"/>
      <c r="V5068" s="246"/>
      <c r="W5068" s="246"/>
      <c r="X5068" s="246"/>
      <c r="Y5068" s="246"/>
      <c r="Z5068" s="246"/>
      <c r="AA5068" s="246"/>
      <c r="AB5068" s="246"/>
      <c r="AC5068" s="246"/>
      <c r="AD5068" s="246"/>
      <c r="AE5068" s="246"/>
      <c r="AF5068" s="246"/>
      <c r="AG5068" s="246"/>
      <c r="AH5068" s="246"/>
      <c r="AI5068" s="246"/>
      <c r="AJ5068" s="246"/>
      <c r="AK5068" s="246"/>
      <c r="AL5068" s="246"/>
    </row>
    <row r="5069" spans="3:38" s="47" customFormat="1" ht="38.25" customHeight="1" x14ac:dyDescent="0.25">
      <c r="C5069" s="243"/>
      <c r="H5069" s="243"/>
      <c r="L5069" s="282"/>
      <c r="M5069" s="243"/>
      <c r="O5069" s="243"/>
      <c r="P5069" s="246"/>
      <c r="Q5069" s="246"/>
      <c r="R5069" s="246"/>
      <c r="S5069" s="246"/>
      <c r="T5069" s="246"/>
      <c r="U5069" s="246"/>
      <c r="V5069" s="246"/>
      <c r="W5069" s="246"/>
      <c r="X5069" s="246"/>
      <c r="Y5069" s="246"/>
      <c r="Z5069" s="246"/>
      <c r="AA5069" s="246"/>
      <c r="AB5069" s="246"/>
      <c r="AC5069" s="246"/>
      <c r="AD5069" s="246"/>
      <c r="AE5069" s="246"/>
      <c r="AF5069" s="246"/>
      <c r="AG5069" s="246"/>
      <c r="AH5069" s="246"/>
      <c r="AI5069" s="246"/>
      <c r="AJ5069" s="246"/>
      <c r="AK5069" s="246"/>
      <c r="AL5069" s="246"/>
    </row>
    <row r="5070" spans="3:38" s="47" customFormat="1" ht="38.25" customHeight="1" x14ac:dyDescent="0.25">
      <c r="C5070" s="243"/>
      <c r="H5070" s="243"/>
      <c r="L5070" s="282"/>
      <c r="M5070" s="243"/>
      <c r="O5070" s="243"/>
      <c r="P5070" s="246"/>
      <c r="Q5070" s="246"/>
      <c r="R5070" s="246"/>
      <c r="S5070" s="246"/>
      <c r="T5070" s="246"/>
      <c r="U5070" s="246"/>
      <c r="V5070" s="246"/>
      <c r="W5070" s="246"/>
      <c r="X5070" s="246"/>
      <c r="Y5070" s="246"/>
      <c r="Z5070" s="246"/>
      <c r="AA5070" s="246"/>
      <c r="AB5070" s="246"/>
      <c r="AC5070" s="246"/>
      <c r="AD5070" s="246"/>
      <c r="AE5070" s="246"/>
      <c r="AF5070" s="246"/>
      <c r="AG5070" s="246"/>
      <c r="AH5070" s="246"/>
      <c r="AI5070" s="246"/>
      <c r="AJ5070" s="246"/>
      <c r="AK5070" s="246"/>
      <c r="AL5070" s="246"/>
    </row>
    <row r="5071" spans="3:38" s="47" customFormat="1" ht="38.25" customHeight="1" x14ac:dyDescent="0.25">
      <c r="C5071" s="243"/>
      <c r="H5071" s="243"/>
      <c r="L5071" s="282"/>
      <c r="M5071" s="243"/>
      <c r="O5071" s="243"/>
      <c r="P5071" s="246"/>
      <c r="Q5071" s="246"/>
      <c r="R5071" s="246"/>
      <c r="S5071" s="246"/>
      <c r="T5071" s="246"/>
      <c r="U5071" s="246"/>
      <c r="V5071" s="246"/>
      <c r="W5071" s="246"/>
      <c r="X5071" s="246"/>
      <c r="Y5071" s="246"/>
      <c r="Z5071" s="246"/>
      <c r="AA5071" s="246"/>
      <c r="AB5071" s="246"/>
      <c r="AC5071" s="246"/>
      <c r="AD5071" s="246"/>
      <c r="AE5071" s="246"/>
      <c r="AF5071" s="246"/>
      <c r="AG5071" s="246"/>
      <c r="AH5071" s="246"/>
      <c r="AI5071" s="246"/>
      <c r="AJ5071" s="246"/>
      <c r="AK5071" s="246"/>
      <c r="AL5071" s="246"/>
    </row>
    <row r="5072" spans="3:38" s="47" customFormat="1" ht="38.25" customHeight="1" x14ac:dyDescent="0.25">
      <c r="C5072" s="243"/>
      <c r="H5072" s="243"/>
      <c r="L5072" s="282"/>
      <c r="M5072" s="243"/>
      <c r="O5072" s="243"/>
      <c r="P5072" s="246"/>
      <c r="Q5072" s="246"/>
      <c r="R5072" s="246"/>
      <c r="S5072" s="246"/>
      <c r="T5072" s="246"/>
      <c r="U5072" s="246"/>
      <c r="V5072" s="246"/>
      <c r="W5072" s="246"/>
      <c r="X5072" s="246"/>
      <c r="Y5072" s="246"/>
      <c r="Z5072" s="246"/>
      <c r="AA5072" s="246"/>
      <c r="AB5072" s="246"/>
      <c r="AC5072" s="246"/>
      <c r="AD5072" s="246"/>
      <c r="AE5072" s="246"/>
      <c r="AF5072" s="246"/>
      <c r="AG5072" s="246"/>
      <c r="AH5072" s="246"/>
      <c r="AI5072" s="246"/>
      <c r="AJ5072" s="246"/>
      <c r="AK5072" s="246"/>
      <c r="AL5072" s="246"/>
    </row>
    <row r="5073" spans="3:38" s="47" customFormat="1" ht="38.25" customHeight="1" x14ac:dyDescent="0.25">
      <c r="C5073" s="243"/>
      <c r="H5073" s="243"/>
      <c r="L5073" s="282"/>
      <c r="M5073" s="243"/>
      <c r="O5073" s="243"/>
      <c r="P5073" s="246"/>
      <c r="Q5073" s="246"/>
      <c r="R5073" s="246"/>
      <c r="S5073" s="246"/>
      <c r="T5073" s="246"/>
      <c r="U5073" s="246"/>
      <c r="V5073" s="246"/>
      <c r="W5073" s="246"/>
      <c r="X5073" s="246"/>
      <c r="Y5073" s="246"/>
      <c r="Z5073" s="246"/>
      <c r="AA5073" s="246"/>
      <c r="AB5073" s="246"/>
      <c r="AC5073" s="246"/>
      <c r="AD5073" s="246"/>
      <c r="AE5073" s="246"/>
      <c r="AF5073" s="246"/>
      <c r="AG5073" s="246"/>
      <c r="AH5073" s="246"/>
      <c r="AI5073" s="246"/>
      <c r="AJ5073" s="246"/>
      <c r="AK5073" s="246"/>
      <c r="AL5073" s="246"/>
    </row>
    <row r="5074" spans="3:38" s="47" customFormat="1" ht="38.25" customHeight="1" x14ac:dyDescent="0.25">
      <c r="C5074" s="243"/>
      <c r="H5074" s="243"/>
      <c r="L5074" s="282"/>
      <c r="M5074" s="243"/>
      <c r="O5074" s="243"/>
      <c r="P5074" s="246"/>
      <c r="Q5074" s="246"/>
      <c r="R5074" s="246"/>
      <c r="S5074" s="246"/>
      <c r="T5074" s="246"/>
      <c r="U5074" s="246"/>
      <c r="V5074" s="246"/>
      <c r="W5074" s="246"/>
      <c r="X5074" s="246"/>
      <c r="Y5074" s="246"/>
      <c r="Z5074" s="246"/>
      <c r="AA5074" s="246"/>
      <c r="AB5074" s="246"/>
      <c r="AC5074" s="246"/>
      <c r="AD5074" s="246"/>
      <c r="AE5074" s="246"/>
      <c r="AF5074" s="246"/>
      <c r="AG5074" s="246"/>
      <c r="AH5074" s="246"/>
      <c r="AI5074" s="246"/>
      <c r="AJ5074" s="246"/>
      <c r="AK5074" s="246"/>
      <c r="AL5074" s="246"/>
    </row>
    <row r="5075" spans="3:38" s="47" customFormat="1" ht="38.25" customHeight="1" x14ac:dyDescent="0.25">
      <c r="C5075" s="243"/>
      <c r="H5075" s="243"/>
      <c r="L5075" s="282"/>
      <c r="M5075" s="243"/>
      <c r="O5075" s="243"/>
      <c r="P5075" s="246"/>
      <c r="Q5075" s="246"/>
      <c r="R5075" s="246"/>
      <c r="S5075" s="246"/>
      <c r="T5075" s="246"/>
      <c r="U5075" s="246"/>
      <c r="V5075" s="246"/>
      <c r="W5075" s="246"/>
      <c r="X5075" s="246"/>
      <c r="Y5075" s="246"/>
      <c r="Z5075" s="246"/>
      <c r="AA5075" s="246"/>
      <c r="AB5075" s="246"/>
      <c r="AC5075" s="246"/>
      <c r="AD5075" s="246"/>
      <c r="AE5075" s="246"/>
      <c r="AF5075" s="246"/>
      <c r="AG5075" s="246"/>
      <c r="AH5075" s="246"/>
      <c r="AI5075" s="246"/>
      <c r="AJ5075" s="246"/>
      <c r="AK5075" s="246"/>
      <c r="AL5075" s="246"/>
    </row>
    <row r="5076" spans="3:38" s="47" customFormat="1" ht="38.25" customHeight="1" x14ac:dyDescent="0.25">
      <c r="C5076" s="243"/>
      <c r="H5076" s="243"/>
      <c r="L5076" s="282"/>
      <c r="M5076" s="243"/>
      <c r="O5076" s="243"/>
      <c r="P5076" s="246"/>
      <c r="Q5076" s="246"/>
      <c r="R5076" s="246"/>
      <c r="S5076" s="246"/>
      <c r="T5076" s="246"/>
      <c r="U5076" s="246"/>
      <c r="V5076" s="246"/>
      <c r="W5076" s="246"/>
      <c r="X5076" s="246"/>
      <c r="Y5076" s="246"/>
      <c r="Z5076" s="246"/>
      <c r="AA5076" s="246"/>
      <c r="AB5076" s="246"/>
      <c r="AC5076" s="246"/>
      <c r="AD5076" s="246"/>
      <c r="AE5076" s="246"/>
      <c r="AF5076" s="246"/>
      <c r="AG5076" s="246"/>
      <c r="AH5076" s="246"/>
      <c r="AI5076" s="246"/>
      <c r="AJ5076" s="246"/>
      <c r="AK5076" s="246"/>
      <c r="AL5076" s="246"/>
    </row>
    <row r="5077" spans="3:38" s="47" customFormat="1" ht="38.25" customHeight="1" x14ac:dyDescent="0.25">
      <c r="C5077" s="243"/>
      <c r="H5077" s="243"/>
      <c r="L5077" s="282"/>
      <c r="M5077" s="243"/>
      <c r="O5077" s="243"/>
      <c r="P5077" s="246"/>
      <c r="Q5077" s="246"/>
      <c r="R5077" s="246"/>
      <c r="S5077" s="246"/>
      <c r="T5077" s="246"/>
      <c r="U5077" s="246"/>
      <c r="V5077" s="246"/>
      <c r="W5077" s="246"/>
      <c r="X5077" s="246"/>
      <c r="Y5077" s="246"/>
      <c r="Z5077" s="246"/>
      <c r="AA5077" s="246"/>
      <c r="AB5077" s="246"/>
      <c r="AC5077" s="246"/>
      <c r="AD5077" s="246"/>
      <c r="AE5077" s="246"/>
      <c r="AF5077" s="246"/>
      <c r="AG5077" s="246"/>
      <c r="AH5077" s="246"/>
      <c r="AI5077" s="246"/>
      <c r="AJ5077" s="246"/>
      <c r="AK5077" s="246"/>
      <c r="AL5077" s="246"/>
    </row>
    <row r="5078" spans="3:38" s="47" customFormat="1" ht="38.25" customHeight="1" x14ac:dyDescent="0.25">
      <c r="C5078" s="243"/>
      <c r="H5078" s="243"/>
      <c r="L5078" s="282"/>
      <c r="M5078" s="243"/>
      <c r="O5078" s="243"/>
      <c r="P5078" s="246"/>
      <c r="Q5078" s="246"/>
      <c r="R5078" s="246"/>
      <c r="S5078" s="246"/>
      <c r="T5078" s="246"/>
      <c r="U5078" s="246"/>
      <c r="V5078" s="246"/>
      <c r="W5078" s="246"/>
      <c r="X5078" s="246"/>
      <c r="Y5078" s="246"/>
      <c r="Z5078" s="246"/>
      <c r="AA5078" s="246"/>
      <c r="AB5078" s="246"/>
      <c r="AC5078" s="246"/>
      <c r="AD5078" s="246"/>
      <c r="AE5078" s="246"/>
      <c r="AF5078" s="246"/>
      <c r="AG5078" s="246"/>
      <c r="AH5078" s="246"/>
      <c r="AI5078" s="246"/>
      <c r="AJ5078" s="246"/>
      <c r="AK5078" s="246"/>
      <c r="AL5078" s="246"/>
    </row>
    <row r="5079" spans="3:38" s="47" customFormat="1" ht="38.25" customHeight="1" x14ac:dyDescent="0.25">
      <c r="C5079" s="243"/>
      <c r="H5079" s="243"/>
      <c r="L5079" s="282"/>
      <c r="M5079" s="243"/>
      <c r="O5079" s="243"/>
      <c r="P5079" s="246"/>
      <c r="Q5079" s="246"/>
      <c r="R5079" s="246"/>
      <c r="S5079" s="246"/>
      <c r="T5079" s="246"/>
      <c r="U5079" s="246"/>
      <c r="V5079" s="246"/>
      <c r="W5079" s="246"/>
      <c r="X5079" s="246"/>
      <c r="Y5079" s="246"/>
      <c r="Z5079" s="246"/>
      <c r="AA5079" s="246"/>
      <c r="AB5079" s="246"/>
      <c r="AC5079" s="246"/>
      <c r="AD5079" s="246"/>
      <c r="AE5079" s="246"/>
      <c r="AF5079" s="246"/>
      <c r="AG5079" s="246"/>
      <c r="AH5079" s="246"/>
      <c r="AI5079" s="246"/>
      <c r="AJ5079" s="246"/>
      <c r="AK5079" s="246"/>
      <c r="AL5079" s="246"/>
    </row>
    <row r="5080" spans="3:38" s="47" customFormat="1" ht="38.25" customHeight="1" x14ac:dyDescent="0.25">
      <c r="C5080" s="243"/>
      <c r="H5080" s="243"/>
      <c r="L5080" s="282"/>
      <c r="M5080" s="243"/>
      <c r="O5080" s="243"/>
      <c r="P5080" s="246"/>
      <c r="Q5080" s="246"/>
      <c r="R5080" s="246"/>
      <c r="S5080" s="246"/>
      <c r="T5080" s="246"/>
      <c r="U5080" s="246"/>
      <c r="V5080" s="246"/>
      <c r="W5080" s="246"/>
      <c r="X5080" s="246"/>
      <c r="Y5080" s="246"/>
      <c r="Z5080" s="246"/>
      <c r="AA5080" s="246"/>
      <c r="AB5080" s="246"/>
      <c r="AC5080" s="246"/>
      <c r="AD5080" s="246"/>
      <c r="AE5080" s="246"/>
      <c r="AF5080" s="246"/>
      <c r="AG5080" s="246"/>
      <c r="AH5080" s="246"/>
      <c r="AI5080" s="246"/>
      <c r="AJ5080" s="246"/>
      <c r="AK5080" s="246"/>
      <c r="AL5080" s="246"/>
    </row>
    <row r="5081" spans="3:38" s="47" customFormat="1" ht="38.25" customHeight="1" x14ac:dyDescent="0.25">
      <c r="C5081" s="243"/>
      <c r="H5081" s="243"/>
      <c r="L5081" s="282"/>
      <c r="M5081" s="243"/>
      <c r="O5081" s="243"/>
      <c r="P5081" s="246"/>
      <c r="Q5081" s="246"/>
      <c r="R5081" s="246"/>
      <c r="S5081" s="246"/>
      <c r="T5081" s="246"/>
      <c r="U5081" s="246"/>
      <c r="V5081" s="246"/>
      <c r="W5081" s="246"/>
      <c r="X5081" s="246"/>
      <c r="Y5081" s="246"/>
      <c r="Z5081" s="246"/>
      <c r="AA5081" s="246"/>
      <c r="AB5081" s="246"/>
      <c r="AC5081" s="246"/>
      <c r="AD5081" s="246"/>
      <c r="AE5081" s="246"/>
      <c r="AF5081" s="246"/>
      <c r="AG5081" s="246"/>
      <c r="AH5081" s="246"/>
      <c r="AI5081" s="246"/>
      <c r="AJ5081" s="246"/>
      <c r="AK5081" s="246"/>
      <c r="AL5081" s="246"/>
    </row>
    <row r="5082" spans="3:38" s="47" customFormat="1" ht="38.25" customHeight="1" x14ac:dyDescent="0.25">
      <c r="C5082" s="243"/>
      <c r="H5082" s="243"/>
      <c r="L5082" s="282"/>
      <c r="M5082" s="243"/>
      <c r="O5082" s="243"/>
      <c r="P5082" s="246"/>
      <c r="Q5082" s="246"/>
      <c r="R5082" s="246"/>
      <c r="S5082" s="246"/>
      <c r="T5082" s="246"/>
      <c r="U5082" s="246"/>
      <c r="V5082" s="246"/>
      <c r="W5082" s="246"/>
      <c r="X5082" s="246"/>
      <c r="Y5082" s="246"/>
      <c r="Z5082" s="246"/>
      <c r="AA5082" s="246"/>
      <c r="AB5082" s="246"/>
      <c r="AC5082" s="246"/>
      <c r="AD5082" s="246"/>
      <c r="AE5082" s="246"/>
      <c r="AF5082" s="246"/>
      <c r="AG5082" s="246"/>
      <c r="AH5082" s="246"/>
      <c r="AI5082" s="246"/>
      <c r="AJ5082" s="246"/>
      <c r="AK5082" s="246"/>
      <c r="AL5082" s="246"/>
    </row>
    <row r="5083" spans="3:38" s="47" customFormat="1" ht="38.25" customHeight="1" x14ac:dyDescent="0.25">
      <c r="C5083" s="243"/>
      <c r="H5083" s="243"/>
      <c r="L5083" s="282"/>
      <c r="M5083" s="243"/>
      <c r="O5083" s="243"/>
      <c r="P5083" s="246"/>
      <c r="Q5083" s="246"/>
      <c r="R5083" s="246"/>
      <c r="S5083" s="246"/>
      <c r="T5083" s="246"/>
      <c r="U5083" s="246"/>
      <c r="V5083" s="246"/>
      <c r="W5083" s="246"/>
      <c r="X5083" s="246"/>
      <c r="Y5083" s="246"/>
      <c r="Z5083" s="246"/>
      <c r="AA5083" s="246"/>
      <c r="AB5083" s="246"/>
      <c r="AC5083" s="246"/>
      <c r="AD5083" s="246"/>
      <c r="AE5083" s="246"/>
      <c r="AF5083" s="246"/>
      <c r="AG5083" s="246"/>
      <c r="AH5083" s="246"/>
      <c r="AI5083" s="246"/>
      <c r="AJ5083" s="246"/>
      <c r="AK5083" s="246"/>
      <c r="AL5083" s="246"/>
    </row>
    <row r="5084" spans="3:38" s="47" customFormat="1" ht="38.25" customHeight="1" x14ac:dyDescent="0.25">
      <c r="C5084" s="243"/>
      <c r="H5084" s="243"/>
      <c r="L5084" s="282"/>
      <c r="M5084" s="243"/>
      <c r="O5084" s="243"/>
      <c r="P5084" s="246"/>
      <c r="Q5084" s="246"/>
      <c r="R5084" s="246"/>
      <c r="S5084" s="246"/>
      <c r="T5084" s="246"/>
      <c r="U5084" s="246"/>
      <c r="V5084" s="246"/>
      <c r="W5084" s="246"/>
      <c r="X5084" s="246"/>
      <c r="Y5084" s="246"/>
      <c r="Z5084" s="246"/>
      <c r="AA5084" s="246"/>
      <c r="AB5084" s="246"/>
      <c r="AC5084" s="246"/>
      <c r="AD5084" s="246"/>
      <c r="AE5084" s="246"/>
      <c r="AF5084" s="246"/>
      <c r="AG5084" s="246"/>
      <c r="AH5084" s="246"/>
      <c r="AI5084" s="246"/>
      <c r="AJ5084" s="246"/>
      <c r="AK5084" s="246"/>
      <c r="AL5084" s="246"/>
    </row>
    <row r="5085" spans="3:38" s="47" customFormat="1" ht="38.25" customHeight="1" x14ac:dyDescent="0.25">
      <c r="C5085" s="243"/>
      <c r="H5085" s="243"/>
      <c r="L5085" s="282"/>
      <c r="M5085" s="243"/>
      <c r="O5085" s="243"/>
      <c r="P5085" s="246"/>
      <c r="Q5085" s="246"/>
      <c r="R5085" s="246"/>
      <c r="S5085" s="246"/>
      <c r="T5085" s="246"/>
      <c r="U5085" s="246"/>
      <c r="V5085" s="246"/>
      <c r="W5085" s="246"/>
      <c r="X5085" s="246"/>
      <c r="Y5085" s="246"/>
      <c r="Z5085" s="246"/>
      <c r="AA5085" s="246"/>
      <c r="AB5085" s="246"/>
      <c r="AC5085" s="246"/>
      <c r="AD5085" s="246"/>
      <c r="AE5085" s="246"/>
      <c r="AF5085" s="246"/>
      <c r="AG5085" s="246"/>
      <c r="AH5085" s="246"/>
      <c r="AI5085" s="246"/>
      <c r="AJ5085" s="246"/>
      <c r="AK5085" s="246"/>
      <c r="AL5085" s="246"/>
    </row>
    <row r="5086" spans="3:38" s="47" customFormat="1" ht="38.25" customHeight="1" x14ac:dyDescent="0.25">
      <c r="C5086" s="243"/>
      <c r="H5086" s="243"/>
      <c r="L5086" s="282"/>
      <c r="M5086" s="243"/>
      <c r="O5086" s="243"/>
      <c r="P5086" s="246"/>
      <c r="Q5086" s="246"/>
      <c r="R5086" s="246"/>
      <c r="S5086" s="246"/>
      <c r="T5086" s="246"/>
      <c r="U5086" s="246"/>
      <c r="V5086" s="246"/>
      <c r="W5086" s="246"/>
      <c r="X5086" s="246"/>
      <c r="Y5086" s="246"/>
      <c r="Z5086" s="246"/>
      <c r="AA5086" s="246"/>
      <c r="AB5086" s="246"/>
      <c r="AC5086" s="246"/>
      <c r="AD5086" s="246"/>
      <c r="AE5086" s="246"/>
      <c r="AF5086" s="246"/>
      <c r="AG5086" s="246"/>
      <c r="AH5086" s="246"/>
      <c r="AI5086" s="246"/>
      <c r="AJ5086" s="246"/>
      <c r="AK5086" s="246"/>
      <c r="AL5086" s="246"/>
    </row>
    <row r="5087" spans="3:38" s="47" customFormat="1" ht="38.25" customHeight="1" x14ac:dyDescent="0.25">
      <c r="C5087" s="243"/>
      <c r="H5087" s="243"/>
      <c r="L5087" s="282"/>
      <c r="M5087" s="243"/>
      <c r="O5087" s="243"/>
      <c r="P5087" s="246"/>
      <c r="Q5087" s="246"/>
      <c r="R5087" s="246"/>
      <c r="S5087" s="246"/>
      <c r="T5087" s="246"/>
      <c r="U5087" s="246"/>
      <c r="V5087" s="246"/>
      <c r="W5087" s="246"/>
      <c r="X5087" s="246"/>
      <c r="Y5087" s="246"/>
      <c r="Z5087" s="246"/>
      <c r="AA5087" s="246"/>
      <c r="AB5087" s="246"/>
      <c r="AC5087" s="246"/>
      <c r="AD5087" s="246"/>
      <c r="AE5087" s="246"/>
      <c r="AF5087" s="246"/>
      <c r="AG5087" s="246"/>
      <c r="AH5087" s="246"/>
      <c r="AI5087" s="246"/>
      <c r="AJ5087" s="246"/>
      <c r="AK5087" s="246"/>
      <c r="AL5087" s="246"/>
    </row>
    <row r="5088" spans="3:38" s="47" customFormat="1" ht="38.25" customHeight="1" x14ac:dyDescent="0.25">
      <c r="C5088" s="243"/>
      <c r="H5088" s="243"/>
      <c r="L5088" s="282"/>
      <c r="M5088" s="243"/>
      <c r="O5088" s="243"/>
      <c r="P5088" s="246"/>
      <c r="Q5088" s="246"/>
      <c r="R5088" s="246"/>
      <c r="S5088" s="246"/>
      <c r="T5088" s="246"/>
      <c r="U5088" s="246"/>
      <c r="V5088" s="246"/>
      <c r="W5088" s="246"/>
      <c r="X5088" s="246"/>
      <c r="Y5088" s="246"/>
      <c r="Z5088" s="246"/>
      <c r="AA5088" s="246"/>
      <c r="AB5088" s="246"/>
      <c r="AC5088" s="246"/>
      <c r="AD5088" s="246"/>
      <c r="AE5088" s="246"/>
      <c r="AF5088" s="246"/>
      <c r="AG5088" s="246"/>
      <c r="AH5088" s="246"/>
      <c r="AI5088" s="246"/>
      <c r="AJ5088" s="246"/>
      <c r="AK5088" s="246"/>
      <c r="AL5088" s="246"/>
    </row>
    <row r="5089" spans="3:38" s="47" customFormat="1" ht="38.25" customHeight="1" x14ac:dyDescent="0.25">
      <c r="C5089" s="243"/>
      <c r="H5089" s="243"/>
      <c r="L5089" s="282"/>
      <c r="M5089" s="243"/>
      <c r="O5089" s="243"/>
      <c r="P5089" s="246"/>
      <c r="Q5089" s="246"/>
      <c r="R5089" s="246"/>
      <c r="S5089" s="246"/>
      <c r="T5089" s="246"/>
      <c r="U5089" s="246"/>
      <c r="V5089" s="246"/>
      <c r="W5089" s="246"/>
      <c r="X5089" s="246"/>
      <c r="Y5089" s="246"/>
      <c r="Z5089" s="246"/>
      <c r="AA5089" s="246"/>
      <c r="AB5089" s="246"/>
      <c r="AC5089" s="246"/>
      <c r="AD5089" s="246"/>
      <c r="AE5089" s="246"/>
      <c r="AF5089" s="246"/>
      <c r="AG5089" s="246"/>
      <c r="AH5089" s="246"/>
      <c r="AI5089" s="246"/>
      <c r="AJ5089" s="246"/>
      <c r="AK5089" s="246"/>
      <c r="AL5089" s="246"/>
    </row>
    <row r="5090" spans="3:38" s="47" customFormat="1" ht="38.25" customHeight="1" x14ac:dyDescent="0.25">
      <c r="C5090" s="243"/>
      <c r="H5090" s="243"/>
      <c r="L5090" s="282"/>
      <c r="M5090" s="243"/>
      <c r="O5090" s="243"/>
      <c r="P5090" s="246"/>
      <c r="Q5090" s="246"/>
      <c r="R5090" s="246"/>
      <c r="S5090" s="246"/>
      <c r="T5090" s="246"/>
      <c r="U5090" s="246"/>
      <c r="V5090" s="246"/>
      <c r="W5090" s="246"/>
      <c r="X5090" s="246"/>
      <c r="Y5090" s="246"/>
      <c r="Z5090" s="246"/>
      <c r="AA5090" s="246"/>
      <c r="AB5090" s="246"/>
      <c r="AC5090" s="246"/>
      <c r="AD5090" s="246"/>
      <c r="AE5090" s="246"/>
      <c r="AF5090" s="246"/>
      <c r="AG5090" s="246"/>
      <c r="AH5090" s="246"/>
      <c r="AI5090" s="246"/>
      <c r="AJ5090" s="246"/>
      <c r="AK5090" s="246"/>
      <c r="AL5090" s="246"/>
    </row>
    <row r="5091" spans="3:38" s="47" customFormat="1" ht="38.25" customHeight="1" x14ac:dyDescent="0.25">
      <c r="C5091" s="243"/>
      <c r="H5091" s="243"/>
      <c r="L5091" s="282"/>
      <c r="M5091" s="243"/>
      <c r="O5091" s="243"/>
      <c r="P5091" s="246"/>
      <c r="Q5091" s="246"/>
      <c r="R5091" s="246"/>
      <c r="S5091" s="246"/>
      <c r="T5091" s="246"/>
      <c r="U5091" s="246"/>
      <c r="V5091" s="246"/>
      <c r="W5091" s="246"/>
      <c r="X5091" s="246"/>
      <c r="Y5091" s="246"/>
      <c r="Z5091" s="246"/>
      <c r="AA5091" s="246"/>
      <c r="AB5091" s="246"/>
      <c r="AC5091" s="246"/>
      <c r="AD5091" s="246"/>
      <c r="AE5091" s="246"/>
      <c r="AF5091" s="246"/>
      <c r="AG5091" s="246"/>
      <c r="AH5091" s="246"/>
      <c r="AI5091" s="246"/>
      <c r="AJ5091" s="246"/>
      <c r="AK5091" s="246"/>
      <c r="AL5091" s="246"/>
    </row>
    <row r="5092" spans="3:38" s="47" customFormat="1" ht="38.25" customHeight="1" x14ac:dyDescent="0.25">
      <c r="C5092" s="243"/>
      <c r="H5092" s="243"/>
      <c r="L5092" s="282"/>
      <c r="M5092" s="243"/>
      <c r="O5092" s="243"/>
      <c r="P5092" s="246"/>
      <c r="Q5092" s="246"/>
      <c r="R5092" s="246"/>
      <c r="S5092" s="246"/>
      <c r="T5092" s="246"/>
      <c r="U5092" s="246"/>
      <c r="V5092" s="246"/>
      <c r="W5092" s="246"/>
      <c r="X5092" s="246"/>
      <c r="Y5092" s="246"/>
      <c r="Z5092" s="246"/>
      <c r="AA5092" s="246"/>
      <c r="AB5092" s="246"/>
      <c r="AC5092" s="246"/>
      <c r="AD5092" s="246"/>
      <c r="AE5092" s="246"/>
      <c r="AF5092" s="246"/>
      <c r="AG5092" s="246"/>
      <c r="AH5092" s="246"/>
      <c r="AI5092" s="246"/>
      <c r="AJ5092" s="246"/>
      <c r="AK5092" s="246"/>
      <c r="AL5092" s="246"/>
    </row>
    <row r="5093" spans="3:38" s="47" customFormat="1" ht="38.25" customHeight="1" x14ac:dyDescent="0.25">
      <c r="C5093" s="243"/>
      <c r="H5093" s="243"/>
      <c r="L5093" s="282"/>
      <c r="M5093" s="243"/>
      <c r="O5093" s="243"/>
      <c r="P5093" s="246"/>
      <c r="Q5093" s="246"/>
      <c r="R5093" s="246"/>
      <c r="S5093" s="246"/>
      <c r="T5093" s="246"/>
      <c r="U5093" s="246"/>
      <c r="V5093" s="246"/>
      <c r="W5093" s="246"/>
      <c r="X5093" s="246"/>
      <c r="Y5093" s="246"/>
      <c r="Z5093" s="246"/>
      <c r="AA5093" s="246"/>
      <c r="AB5093" s="246"/>
      <c r="AC5093" s="246"/>
      <c r="AD5093" s="246"/>
      <c r="AE5093" s="246"/>
      <c r="AF5093" s="246"/>
      <c r="AG5093" s="246"/>
      <c r="AH5093" s="246"/>
      <c r="AI5093" s="246"/>
      <c r="AJ5093" s="246"/>
      <c r="AK5093" s="246"/>
      <c r="AL5093" s="246"/>
    </row>
    <row r="5094" spans="3:38" s="47" customFormat="1" ht="38.25" customHeight="1" x14ac:dyDescent="0.25">
      <c r="C5094" s="243"/>
      <c r="H5094" s="243"/>
      <c r="L5094" s="282"/>
      <c r="M5094" s="243"/>
      <c r="O5094" s="243"/>
      <c r="P5094" s="246"/>
      <c r="Q5094" s="246"/>
      <c r="R5094" s="246"/>
      <c r="S5094" s="246"/>
      <c r="T5094" s="246"/>
      <c r="U5094" s="246"/>
      <c r="V5094" s="246"/>
      <c r="W5094" s="246"/>
      <c r="X5094" s="246"/>
      <c r="Y5094" s="246"/>
      <c r="Z5094" s="246"/>
      <c r="AA5094" s="246"/>
      <c r="AB5094" s="246"/>
      <c r="AC5094" s="246"/>
      <c r="AD5094" s="246"/>
      <c r="AE5094" s="246"/>
      <c r="AF5094" s="246"/>
      <c r="AG5094" s="246"/>
      <c r="AH5094" s="246"/>
      <c r="AI5094" s="246"/>
      <c r="AJ5094" s="246"/>
      <c r="AK5094" s="246"/>
      <c r="AL5094" s="246"/>
    </row>
    <row r="5095" spans="3:38" s="47" customFormat="1" ht="38.25" customHeight="1" x14ac:dyDescent="0.25">
      <c r="C5095" s="243"/>
      <c r="H5095" s="243"/>
      <c r="L5095" s="282"/>
      <c r="M5095" s="243"/>
      <c r="O5095" s="243"/>
      <c r="P5095" s="246"/>
      <c r="Q5095" s="246"/>
      <c r="R5095" s="246"/>
      <c r="S5095" s="246"/>
      <c r="T5095" s="246"/>
      <c r="U5095" s="246"/>
      <c r="V5095" s="246"/>
      <c r="W5095" s="246"/>
      <c r="X5095" s="246"/>
      <c r="Y5095" s="246"/>
      <c r="Z5095" s="246"/>
      <c r="AA5095" s="246"/>
      <c r="AB5095" s="246"/>
      <c r="AC5095" s="246"/>
      <c r="AD5095" s="246"/>
      <c r="AE5095" s="246"/>
      <c r="AF5095" s="246"/>
      <c r="AG5095" s="246"/>
      <c r="AH5095" s="246"/>
      <c r="AI5095" s="246"/>
      <c r="AJ5095" s="246"/>
      <c r="AK5095" s="246"/>
      <c r="AL5095" s="246"/>
    </row>
    <row r="5096" spans="3:38" s="47" customFormat="1" ht="38.25" customHeight="1" x14ac:dyDescent="0.25">
      <c r="C5096" s="243"/>
      <c r="H5096" s="243"/>
      <c r="L5096" s="282"/>
      <c r="M5096" s="243"/>
      <c r="O5096" s="243"/>
      <c r="P5096" s="246"/>
      <c r="Q5096" s="246"/>
      <c r="R5096" s="246"/>
      <c r="S5096" s="246"/>
      <c r="T5096" s="246"/>
      <c r="U5096" s="246"/>
      <c r="V5096" s="246"/>
      <c r="W5096" s="246"/>
      <c r="X5096" s="246"/>
      <c r="Y5096" s="246"/>
      <c r="Z5096" s="246"/>
      <c r="AA5096" s="246"/>
      <c r="AB5096" s="246"/>
      <c r="AC5096" s="246"/>
      <c r="AD5096" s="246"/>
      <c r="AE5096" s="246"/>
      <c r="AF5096" s="246"/>
      <c r="AG5096" s="246"/>
      <c r="AH5096" s="246"/>
      <c r="AI5096" s="246"/>
      <c r="AJ5096" s="246"/>
      <c r="AK5096" s="246"/>
      <c r="AL5096" s="246"/>
    </row>
    <row r="5097" spans="3:38" s="47" customFormat="1" ht="38.25" customHeight="1" x14ac:dyDescent="0.25">
      <c r="C5097" s="243"/>
      <c r="H5097" s="243"/>
      <c r="L5097" s="282"/>
      <c r="M5097" s="243"/>
      <c r="O5097" s="243"/>
      <c r="P5097" s="246"/>
      <c r="Q5097" s="246"/>
      <c r="R5097" s="246"/>
      <c r="S5097" s="246"/>
      <c r="T5097" s="246"/>
      <c r="U5097" s="246"/>
      <c r="V5097" s="246"/>
      <c r="W5097" s="246"/>
      <c r="X5097" s="246"/>
      <c r="Y5097" s="246"/>
      <c r="Z5097" s="246"/>
      <c r="AA5097" s="246"/>
      <c r="AB5097" s="246"/>
      <c r="AC5097" s="246"/>
      <c r="AD5097" s="246"/>
      <c r="AE5097" s="246"/>
      <c r="AF5097" s="246"/>
      <c r="AG5097" s="246"/>
      <c r="AH5097" s="246"/>
      <c r="AI5097" s="246"/>
      <c r="AJ5097" s="246"/>
      <c r="AK5097" s="246"/>
      <c r="AL5097" s="246"/>
    </row>
    <row r="5098" spans="3:38" s="47" customFormat="1" ht="38.25" customHeight="1" x14ac:dyDescent="0.25">
      <c r="C5098" s="243"/>
      <c r="H5098" s="243"/>
      <c r="L5098" s="282"/>
      <c r="M5098" s="243"/>
      <c r="O5098" s="243"/>
      <c r="P5098" s="246"/>
      <c r="Q5098" s="246"/>
      <c r="R5098" s="246"/>
      <c r="S5098" s="246"/>
      <c r="T5098" s="246"/>
      <c r="U5098" s="246"/>
      <c r="V5098" s="246"/>
      <c r="W5098" s="246"/>
      <c r="X5098" s="246"/>
      <c r="Y5098" s="246"/>
      <c r="Z5098" s="246"/>
      <c r="AA5098" s="246"/>
      <c r="AB5098" s="246"/>
      <c r="AC5098" s="246"/>
      <c r="AD5098" s="246"/>
      <c r="AE5098" s="246"/>
      <c r="AF5098" s="246"/>
      <c r="AG5098" s="246"/>
      <c r="AH5098" s="246"/>
      <c r="AI5098" s="246"/>
      <c r="AJ5098" s="246"/>
      <c r="AK5098" s="246"/>
      <c r="AL5098" s="246"/>
    </row>
    <row r="5099" spans="3:38" s="47" customFormat="1" ht="38.25" customHeight="1" x14ac:dyDescent="0.25">
      <c r="C5099" s="243"/>
      <c r="H5099" s="243"/>
      <c r="L5099" s="282"/>
      <c r="M5099" s="243"/>
      <c r="O5099" s="243"/>
      <c r="P5099" s="246"/>
      <c r="Q5099" s="246"/>
      <c r="R5099" s="246"/>
      <c r="S5099" s="246"/>
      <c r="T5099" s="246"/>
      <c r="U5099" s="246"/>
      <c r="V5099" s="246"/>
      <c r="W5099" s="246"/>
      <c r="X5099" s="246"/>
      <c r="Y5099" s="246"/>
      <c r="Z5099" s="246"/>
      <c r="AA5099" s="246"/>
      <c r="AB5099" s="246"/>
      <c r="AC5099" s="246"/>
      <c r="AD5099" s="246"/>
      <c r="AE5099" s="246"/>
      <c r="AF5099" s="246"/>
      <c r="AG5099" s="246"/>
      <c r="AH5099" s="246"/>
      <c r="AI5099" s="246"/>
      <c r="AJ5099" s="246"/>
      <c r="AK5099" s="246"/>
      <c r="AL5099" s="246"/>
    </row>
    <row r="5100" spans="3:38" s="47" customFormat="1" ht="38.25" customHeight="1" x14ac:dyDescent="0.25">
      <c r="C5100" s="243"/>
      <c r="H5100" s="243"/>
      <c r="L5100" s="282"/>
      <c r="M5100" s="243"/>
      <c r="O5100" s="243"/>
      <c r="P5100" s="246"/>
      <c r="Q5100" s="246"/>
      <c r="R5100" s="246"/>
      <c r="S5100" s="246"/>
      <c r="T5100" s="246"/>
      <c r="U5100" s="246"/>
      <c r="V5100" s="246"/>
      <c r="W5100" s="246"/>
      <c r="X5100" s="246"/>
      <c r="Y5100" s="246"/>
      <c r="Z5100" s="246"/>
      <c r="AA5100" s="246"/>
      <c r="AB5100" s="246"/>
      <c r="AC5100" s="246"/>
      <c r="AD5100" s="246"/>
      <c r="AE5100" s="246"/>
      <c r="AF5100" s="246"/>
      <c r="AG5100" s="246"/>
      <c r="AH5100" s="246"/>
      <c r="AI5100" s="246"/>
      <c r="AJ5100" s="246"/>
      <c r="AK5100" s="246"/>
      <c r="AL5100" s="246"/>
    </row>
    <row r="5101" spans="3:38" s="47" customFormat="1" ht="38.25" customHeight="1" x14ac:dyDescent="0.25">
      <c r="C5101" s="243"/>
      <c r="H5101" s="243"/>
      <c r="L5101" s="282"/>
      <c r="M5101" s="243"/>
      <c r="O5101" s="243"/>
      <c r="P5101" s="246"/>
      <c r="Q5101" s="246"/>
      <c r="R5101" s="246"/>
      <c r="S5101" s="246"/>
      <c r="T5101" s="246"/>
      <c r="U5101" s="246"/>
      <c r="V5101" s="246"/>
      <c r="W5101" s="246"/>
      <c r="X5101" s="246"/>
      <c r="Y5101" s="246"/>
      <c r="Z5101" s="246"/>
      <c r="AA5101" s="246"/>
      <c r="AB5101" s="246"/>
      <c r="AC5101" s="246"/>
      <c r="AD5101" s="246"/>
      <c r="AE5101" s="246"/>
      <c r="AF5101" s="246"/>
      <c r="AG5101" s="246"/>
      <c r="AH5101" s="246"/>
      <c r="AI5101" s="246"/>
      <c r="AJ5101" s="246"/>
      <c r="AK5101" s="246"/>
      <c r="AL5101" s="246"/>
    </row>
    <row r="5102" spans="3:38" s="47" customFormat="1" ht="38.25" customHeight="1" x14ac:dyDescent="0.25">
      <c r="C5102" s="243"/>
      <c r="H5102" s="243"/>
      <c r="L5102" s="282"/>
      <c r="M5102" s="243"/>
      <c r="O5102" s="243"/>
      <c r="P5102" s="246"/>
      <c r="Q5102" s="246"/>
      <c r="R5102" s="246"/>
      <c r="S5102" s="246"/>
      <c r="T5102" s="246"/>
      <c r="U5102" s="246"/>
      <c r="V5102" s="246"/>
      <c r="W5102" s="246"/>
      <c r="X5102" s="246"/>
      <c r="Y5102" s="246"/>
      <c r="Z5102" s="246"/>
      <c r="AA5102" s="246"/>
      <c r="AB5102" s="246"/>
      <c r="AC5102" s="246"/>
      <c r="AD5102" s="246"/>
      <c r="AE5102" s="246"/>
      <c r="AF5102" s="246"/>
      <c r="AG5102" s="246"/>
      <c r="AH5102" s="246"/>
      <c r="AI5102" s="246"/>
      <c r="AJ5102" s="246"/>
      <c r="AK5102" s="246"/>
      <c r="AL5102" s="246"/>
    </row>
    <row r="5103" spans="3:38" s="47" customFormat="1" ht="38.25" customHeight="1" x14ac:dyDescent="0.25">
      <c r="C5103" s="243"/>
      <c r="H5103" s="243"/>
      <c r="L5103" s="282"/>
      <c r="M5103" s="243"/>
      <c r="O5103" s="243"/>
      <c r="P5103" s="246"/>
      <c r="Q5103" s="246"/>
      <c r="R5103" s="246"/>
      <c r="S5103" s="246"/>
      <c r="T5103" s="246"/>
      <c r="U5103" s="246"/>
      <c r="V5103" s="246"/>
      <c r="W5103" s="246"/>
      <c r="X5103" s="246"/>
      <c r="Y5103" s="246"/>
      <c r="Z5103" s="246"/>
      <c r="AA5103" s="246"/>
      <c r="AB5103" s="246"/>
      <c r="AC5103" s="246"/>
      <c r="AD5103" s="246"/>
      <c r="AE5103" s="246"/>
      <c r="AF5103" s="246"/>
      <c r="AG5103" s="246"/>
      <c r="AH5103" s="246"/>
      <c r="AI5103" s="246"/>
      <c r="AJ5103" s="246"/>
      <c r="AK5103" s="246"/>
      <c r="AL5103" s="246"/>
    </row>
    <row r="5104" spans="3:38" s="47" customFormat="1" ht="38.25" customHeight="1" x14ac:dyDescent="0.25">
      <c r="C5104" s="243"/>
      <c r="H5104" s="243"/>
      <c r="L5104" s="282"/>
      <c r="M5104" s="243"/>
      <c r="O5104" s="243"/>
      <c r="P5104" s="246"/>
      <c r="Q5104" s="246"/>
      <c r="R5104" s="246"/>
      <c r="S5104" s="246"/>
      <c r="T5104" s="246"/>
      <c r="U5104" s="246"/>
      <c r="V5104" s="246"/>
      <c r="W5104" s="246"/>
      <c r="X5104" s="246"/>
      <c r="Y5104" s="246"/>
      <c r="Z5104" s="246"/>
      <c r="AA5104" s="246"/>
      <c r="AB5104" s="246"/>
      <c r="AC5104" s="246"/>
      <c r="AD5104" s="246"/>
      <c r="AE5104" s="246"/>
      <c r="AF5104" s="246"/>
      <c r="AG5104" s="246"/>
      <c r="AH5104" s="246"/>
      <c r="AI5104" s="246"/>
      <c r="AJ5104" s="246"/>
      <c r="AK5104" s="246"/>
      <c r="AL5104" s="246"/>
    </row>
    <row r="5105" spans="3:38" s="47" customFormat="1" ht="38.25" customHeight="1" x14ac:dyDescent="0.25">
      <c r="C5105" s="243"/>
      <c r="H5105" s="243"/>
      <c r="L5105" s="282"/>
      <c r="M5105" s="243"/>
      <c r="O5105" s="243"/>
      <c r="P5105" s="246"/>
      <c r="Q5105" s="246"/>
      <c r="R5105" s="246"/>
      <c r="S5105" s="246"/>
      <c r="T5105" s="246"/>
      <c r="U5105" s="246"/>
      <c r="V5105" s="246"/>
      <c r="W5105" s="246"/>
      <c r="X5105" s="246"/>
      <c r="Y5105" s="246"/>
      <c r="Z5105" s="246"/>
      <c r="AA5105" s="246"/>
      <c r="AB5105" s="246"/>
      <c r="AC5105" s="246"/>
      <c r="AD5105" s="246"/>
      <c r="AE5105" s="246"/>
      <c r="AF5105" s="246"/>
      <c r="AG5105" s="246"/>
      <c r="AH5105" s="246"/>
      <c r="AI5105" s="246"/>
      <c r="AJ5105" s="246"/>
      <c r="AK5105" s="246"/>
      <c r="AL5105" s="246"/>
    </row>
    <row r="5106" spans="3:38" s="47" customFormat="1" ht="38.25" customHeight="1" x14ac:dyDescent="0.25">
      <c r="C5106" s="243"/>
      <c r="H5106" s="243"/>
      <c r="L5106" s="282"/>
      <c r="M5106" s="243"/>
      <c r="O5106" s="243"/>
      <c r="P5106" s="246"/>
      <c r="Q5106" s="246"/>
      <c r="R5106" s="246"/>
      <c r="S5106" s="246"/>
      <c r="T5106" s="246"/>
      <c r="U5106" s="246"/>
      <c r="V5106" s="246"/>
      <c r="W5106" s="246"/>
      <c r="X5106" s="246"/>
      <c r="Y5106" s="246"/>
      <c r="Z5106" s="246"/>
      <c r="AA5106" s="246"/>
      <c r="AB5106" s="246"/>
      <c r="AC5106" s="246"/>
      <c r="AD5106" s="246"/>
      <c r="AE5106" s="246"/>
      <c r="AF5106" s="246"/>
      <c r="AG5106" s="246"/>
      <c r="AH5106" s="246"/>
      <c r="AI5106" s="246"/>
      <c r="AJ5106" s="246"/>
      <c r="AK5106" s="246"/>
      <c r="AL5106" s="246"/>
    </row>
    <row r="5107" spans="3:38" s="47" customFormat="1" ht="38.25" customHeight="1" x14ac:dyDescent="0.25">
      <c r="C5107" s="243"/>
      <c r="H5107" s="243"/>
      <c r="L5107" s="282"/>
      <c r="M5107" s="243"/>
      <c r="O5107" s="243"/>
      <c r="P5107" s="246"/>
      <c r="Q5107" s="246"/>
      <c r="R5107" s="246"/>
      <c r="S5107" s="246"/>
      <c r="T5107" s="246"/>
      <c r="U5107" s="246"/>
      <c r="V5107" s="246"/>
      <c r="W5107" s="246"/>
      <c r="X5107" s="246"/>
      <c r="Y5107" s="246"/>
      <c r="Z5107" s="246"/>
      <c r="AA5107" s="246"/>
      <c r="AB5107" s="246"/>
      <c r="AC5107" s="246"/>
      <c r="AD5107" s="246"/>
      <c r="AE5107" s="246"/>
      <c r="AF5107" s="246"/>
      <c r="AG5107" s="246"/>
      <c r="AH5107" s="246"/>
      <c r="AI5107" s="246"/>
      <c r="AJ5107" s="246"/>
      <c r="AK5107" s="246"/>
      <c r="AL5107" s="246"/>
    </row>
    <row r="5108" spans="3:38" s="47" customFormat="1" ht="38.25" customHeight="1" x14ac:dyDescent="0.25">
      <c r="C5108" s="243"/>
      <c r="H5108" s="243"/>
      <c r="L5108" s="282"/>
      <c r="M5108" s="243"/>
      <c r="O5108" s="243"/>
      <c r="P5108" s="246"/>
      <c r="Q5108" s="246"/>
      <c r="R5108" s="246"/>
      <c r="S5108" s="246"/>
      <c r="T5108" s="246"/>
      <c r="U5108" s="246"/>
      <c r="V5108" s="246"/>
      <c r="W5108" s="246"/>
      <c r="X5108" s="246"/>
      <c r="Y5108" s="246"/>
      <c r="Z5108" s="246"/>
      <c r="AA5108" s="246"/>
      <c r="AB5108" s="246"/>
      <c r="AC5108" s="246"/>
      <c r="AD5108" s="246"/>
      <c r="AE5108" s="246"/>
      <c r="AF5108" s="246"/>
      <c r="AG5108" s="246"/>
      <c r="AH5108" s="246"/>
      <c r="AI5108" s="246"/>
      <c r="AJ5108" s="246"/>
      <c r="AK5108" s="246"/>
      <c r="AL5108" s="246"/>
    </row>
    <row r="5109" spans="3:38" s="47" customFormat="1" ht="38.25" customHeight="1" x14ac:dyDescent="0.25">
      <c r="C5109" s="243"/>
      <c r="H5109" s="243"/>
      <c r="L5109" s="282"/>
      <c r="M5109" s="243"/>
      <c r="O5109" s="243"/>
      <c r="P5109" s="246"/>
      <c r="Q5109" s="246"/>
      <c r="R5109" s="246"/>
      <c r="S5109" s="246"/>
      <c r="T5109" s="246"/>
      <c r="U5109" s="246"/>
      <c r="V5109" s="246"/>
      <c r="W5109" s="246"/>
      <c r="X5109" s="246"/>
      <c r="Y5109" s="246"/>
      <c r="Z5109" s="246"/>
      <c r="AA5109" s="246"/>
      <c r="AB5109" s="246"/>
      <c r="AC5109" s="246"/>
      <c r="AD5109" s="246"/>
      <c r="AE5109" s="246"/>
      <c r="AF5109" s="246"/>
      <c r="AG5109" s="246"/>
      <c r="AH5109" s="246"/>
      <c r="AI5109" s="246"/>
      <c r="AJ5109" s="246"/>
      <c r="AK5109" s="246"/>
      <c r="AL5109" s="246"/>
    </row>
    <row r="5110" spans="3:38" s="47" customFormat="1" ht="38.25" customHeight="1" x14ac:dyDescent="0.25">
      <c r="C5110" s="243"/>
      <c r="H5110" s="243"/>
      <c r="L5110" s="282"/>
      <c r="M5110" s="243"/>
      <c r="O5110" s="243"/>
      <c r="P5110" s="246"/>
      <c r="Q5110" s="246"/>
      <c r="R5110" s="246"/>
      <c r="S5110" s="246"/>
      <c r="T5110" s="246"/>
      <c r="U5110" s="246"/>
      <c r="V5110" s="246"/>
      <c r="W5110" s="246"/>
      <c r="X5110" s="246"/>
      <c r="Y5110" s="246"/>
      <c r="Z5110" s="246"/>
      <c r="AA5110" s="246"/>
      <c r="AB5110" s="246"/>
      <c r="AC5110" s="246"/>
      <c r="AD5110" s="246"/>
      <c r="AE5110" s="246"/>
      <c r="AF5110" s="246"/>
      <c r="AG5110" s="246"/>
      <c r="AH5110" s="246"/>
      <c r="AI5110" s="246"/>
      <c r="AJ5110" s="246"/>
      <c r="AK5110" s="246"/>
      <c r="AL5110" s="246"/>
    </row>
    <row r="5111" spans="3:38" s="47" customFormat="1" ht="38.25" customHeight="1" x14ac:dyDescent="0.25">
      <c r="C5111" s="243"/>
      <c r="H5111" s="243"/>
      <c r="L5111" s="282"/>
      <c r="M5111" s="243"/>
      <c r="O5111" s="243"/>
      <c r="P5111" s="246"/>
      <c r="Q5111" s="246"/>
      <c r="R5111" s="246"/>
      <c r="S5111" s="246"/>
      <c r="T5111" s="246"/>
      <c r="U5111" s="246"/>
      <c r="V5111" s="246"/>
      <c r="W5111" s="246"/>
      <c r="X5111" s="246"/>
      <c r="Y5111" s="246"/>
      <c r="Z5111" s="246"/>
      <c r="AA5111" s="246"/>
      <c r="AB5111" s="246"/>
      <c r="AC5111" s="246"/>
      <c r="AD5111" s="246"/>
      <c r="AE5111" s="246"/>
      <c r="AF5111" s="246"/>
      <c r="AG5111" s="246"/>
      <c r="AH5111" s="246"/>
      <c r="AI5111" s="246"/>
      <c r="AJ5111" s="246"/>
      <c r="AK5111" s="246"/>
      <c r="AL5111" s="246"/>
    </row>
    <row r="5112" spans="3:38" s="47" customFormat="1" ht="38.25" customHeight="1" x14ac:dyDescent="0.25">
      <c r="C5112" s="243"/>
      <c r="H5112" s="243"/>
      <c r="L5112" s="282"/>
      <c r="M5112" s="243"/>
      <c r="O5112" s="243"/>
      <c r="P5112" s="246"/>
      <c r="Q5112" s="246"/>
      <c r="R5112" s="246"/>
      <c r="S5112" s="246"/>
      <c r="T5112" s="246"/>
      <c r="U5112" s="246"/>
      <c r="V5112" s="246"/>
      <c r="W5112" s="246"/>
      <c r="X5112" s="246"/>
      <c r="Y5112" s="246"/>
      <c r="Z5112" s="246"/>
      <c r="AA5112" s="246"/>
      <c r="AB5112" s="246"/>
      <c r="AC5112" s="246"/>
      <c r="AD5112" s="246"/>
      <c r="AE5112" s="246"/>
      <c r="AF5112" s="246"/>
      <c r="AG5112" s="246"/>
      <c r="AH5112" s="246"/>
      <c r="AI5112" s="246"/>
      <c r="AJ5112" s="246"/>
      <c r="AK5112" s="246"/>
      <c r="AL5112" s="246"/>
    </row>
    <row r="5113" spans="3:38" s="47" customFormat="1" ht="38.25" customHeight="1" x14ac:dyDescent="0.25">
      <c r="C5113" s="243"/>
      <c r="H5113" s="243"/>
      <c r="L5113" s="282"/>
      <c r="M5113" s="243"/>
      <c r="O5113" s="243"/>
      <c r="P5113" s="246"/>
      <c r="Q5113" s="246"/>
      <c r="R5113" s="246"/>
      <c r="S5113" s="246"/>
      <c r="T5113" s="246"/>
      <c r="U5113" s="246"/>
      <c r="V5113" s="246"/>
      <c r="W5113" s="246"/>
      <c r="X5113" s="246"/>
      <c r="Y5113" s="246"/>
      <c r="Z5113" s="246"/>
      <c r="AA5113" s="246"/>
      <c r="AB5113" s="246"/>
      <c r="AC5113" s="246"/>
      <c r="AD5113" s="246"/>
      <c r="AE5113" s="246"/>
      <c r="AF5113" s="246"/>
      <c r="AG5113" s="246"/>
      <c r="AH5113" s="246"/>
      <c r="AI5113" s="246"/>
      <c r="AJ5113" s="246"/>
      <c r="AK5113" s="246"/>
      <c r="AL5113" s="246"/>
    </row>
    <row r="5114" spans="3:38" s="47" customFormat="1" ht="38.25" customHeight="1" x14ac:dyDescent="0.25">
      <c r="C5114" s="243"/>
      <c r="H5114" s="243"/>
      <c r="L5114" s="282"/>
      <c r="M5114" s="243"/>
      <c r="O5114" s="243"/>
      <c r="P5114" s="246"/>
      <c r="Q5114" s="246"/>
      <c r="R5114" s="246"/>
      <c r="S5114" s="246"/>
      <c r="T5114" s="246"/>
      <c r="U5114" s="246"/>
      <c r="V5114" s="246"/>
      <c r="W5114" s="246"/>
      <c r="X5114" s="246"/>
      <c r="Y5114" s="246"/>
      <c r="Z5114" s="246"/>
      <c r="AA5114" s="246"/>
      <c r="AB5114" s="246"/>
      <c r="AC5114" s="246"/>
      <c r="AD5114" s="246"/>
      <c r="AE5114" s="246"/>
      <c r="AF5114" s="246"/>
      <c r="AG5114" s="246"/>
      <c r="AH5114" s="246"/>
      <c r="AI5114" s="246"/>
      <c r="AJ5114" s="246"/>
      <c r="AK5114" s="246"/>
      <c r="AL5114" s="246"/>
    </row>
    <row r="5115" spans="3:38" s="47" customFormat="1" ht="38.25" customHeight="1" x14ac:dyDescent="0.25">
      <c r="C5115" s="243"/>
      <c r="H5115" s="243"/>
      <c r="L5115" s="282"/>
      <c r="M5115" s="243"/>
      <c r="O5115" s="243"/>
      <c r="P5115" s="246"/>
      <c r="Q5115" s="246"/>
      <c r="R5115" s="246"/>
      <c r="S5115" s="246"/>
      <c r="T5115" s="246"/>
      <c r="U5115" s="246"/>
      <c r="V5115" s="246"/>
      <c r="W5115" s="246"/>
      <c r="X5115" s="246"/>
      <c r="Y5115" s="246"/>
      <c r="Z5115" s="246"/>
      <c r="AA5115" s="246"/>
      <c r="AB5115" s="246"/>
      <c r="AC5115" s="246"/>
      <c r="AD5115" s="246"/>
      <c r="AE5115" s="246"/>
      <c r="AF5115" s="246"/>
      <c r="AG5115" s="246"/>
      <c r="AH5115" s="246"/>
      <c r="AI5115" s="246"/>
      <c r="AJ5115" s="246"/>
      <c r="AK5115" s="246"/>
      <c r="AL5115" s="246"/>
    </row>
    <row r="5116" spans="3:38" s="47" customFormat="1" ht="38.25" customHeight="1" x14ac:dyDescent="0.25">
      <c r="C5116" s="243"/>
      <c r="H5116" s="243"/>
      <c r="L5116" s="282"/>
      <c r="M5116" s="243"/>
      <c r="O5116" s="243"/>
      <c r="P5116" s="246"/>
      <c r="Q5116" s="246"/>
      <c r="R5116" s="246"/>
      <c r="S5116" s="246"/>
      <c r="T5116" s="246"/>
      <c r="U5116" s="246"/>
      <c r="V5116" s="246"/>
      <c r="W5116" s="246"/>
      <c r="X5116" s="246"/>
      <c r="Y5116" s="246"/>
      <c r="Z5116" s="246"/>
      <c r="AA5116" s="246"/>
      <c r="AB5116" s="246"/>
      <c r="AC5116" s="246"/>
      <c r="AD5116" s="246"/>
      <c r="AE5116" s="246"/>
      <c r="AF5116" s="246"/>
      <c r="AG5116" s="246"/>
      <c r="AH5116" s="246"/>
      <c r="AI5116" s="246"/>
      <c r="AJ5116" s="246"/>
      <c r="AK5116" s="246"/>
      <c r="AL5116" s="246"/>
    </row>
    <row r="5117" spans="3:38" s="47" customFormat="1" ht="38.25" customHeight="1" x14ac:dyDescent="0.25">
      <c r="C5117" s="243"/>
      <c r="H5117" s="243"/>
      <c r="L5117" s="282"/>
      <c r="M5117" s="243"/>
      <c r="O5117" s="243"/>
      <c r="P5117" s="246"/>
      <c r="Q5117" s="246"/>
      <c r="R5117" s="246"/>
      <c r="S5117" s="246"/>
      <c r="T5117" s="246"/>
      <c r="U5117" s="246"/>
      <c r="V5117" s="246"/>
      <c r="W5117" s="246"/>
      <c r="X5117" s="246"/>
      <c r="Y5117" s="246"/>
      <c r="Z5117" s="246"/>
      <c r="AA5117" s="246"/>
      <c r="AB5117" s="246"/>
      <c r="AC5117" s="246"/>
      <c r="AD5117" s="246"/>
      <c r="AE5117" s="246"/>
      <c r="AF5117" s="246"/>
      <c r="AG5117" s="246"/>
      <c r="AH5117" s="246"/>
      <c r="AI5117" s="246"/>
      <c r="AJ5117" s="246"/>
      <c r="AK5117" s="246"/>
      <c r="AL5117" s="246"/>
    </row>
    <row r="5118" spans="3:38" s="47" customFormat="1" ht="38.25" customHeight="1" x14ac:dyDescent="0.25">
      <c r="C5118" s="243"/>
      <c r="H5118" s="243"/>
      <c r="L5118" s="282"/>
      <c r="M5118" s="243"/>
      <c r="O5118" s="243"/>
      <c r="P5118" s="246"/>
      <c r="Q5118" s="246"/>
      <c r="R5118" s="246"/>
      <c r="S5118" s="246"/>
      <c r="T5118" s="246"/>
      <c r="U5118" s="246"/>
      <c r="V5118" s="246"/>
      <c r="W5118" s="246"/>
      <c r="X5118" s="246"/>
      <c r="Y5118" s="246"/>
      <c r="Z5118" s="246"/>
      <c r="AA5118" s="246"/>
      <c r="AB5118" s="246"/>
      <c r="AC5118" s="246"/>
      <c r="AD5118" s="246"/>
      <c r="AE5118" s="246"/>
      <c r="AF5118" s="246"/>
      <c r="AG5118" s="246"/>
      <c r="AH5118" s="246"/>
      <c r="AI5118" s="246"/>
      <c r="AJ5118" s="246"/>
      <c r="AK5118" s="246"/>
      <c r="AL5118" s="246"/>
    </row>
    <row r="5119" spans="3:38" s="47" customFormat="1" ht="38.25" customHeight="1" x14ac:dyDescent="0.25">
      <c r="C5119" s="243"/>
      <c r="H5119" s="243"/>
      <c r="L5119" s="282"/>
      <c r="M5119" s="243"/>
      <c r="O5119" s="243"/>
      <c r="P5119" s="246"/>
      <c r="Q5119" s="246"/>
      <c r="R5119" s="246"/>
      <c r="S5119" s="246"/>
      <c r="T5119" s="246"/>
      <c r="U5119" s="246"/>
      <c r="V5119" s="246"/>
      <c r="W5119" s="246"/>
      <c r="X5119" s="246"/>
      <c r="Y5119" s="246"/>
      <c r="Z5119" s="246"/>
      <c r="AA5119" s="246"/>
      <c r="AB5119" s="246"/>
      <c r="AC5119" s="246"/>
      <c r="AD5119" s="246"/>
      <c r="AE5119" s="246"/>
      <c r="AF5119" s="246"/>
      <c r="AG5119" s="246"/>
      <c r="AH5119" s="246"/>
      <c r="AI5119" s="246"/>
      <c r="AJ5119" s="246"/>
      <c r="AK5119" s="246"/>
      <c r="AL5119" s="246"/>
    </row>
    <row r="5120" spans="3:38" s="47" customFormat="1" ht="38.25" customHeight="1" x14ac:dyDescent="0.25">
      <c r="C5120" s="243"/>
      <c r="H5120" s="243"/>
      <c r="L5120" s="282"/>
      <c r="M5120" s="243"/>
      <c r="O5120" s="243"/>
      <c r="P5120" s="246"/>
      <c r="Q5120" s="246"/>
      <c r="R5120" s="246"/>
      <c r="S5120" s="246"/>
      <c r="T5120" s="246"/>
      <c r="U5120" s="246"/>
      <c r="V5120" s="246"/>
      <c r="W5120" s="246"/>
      <c r="X5120" s="246"/>
      <c r="Y5120" s="246"/>
      <c r="Z5120" s="246"/>
      <c r="AA5120" s="246"/>
      <c r="AB5120" s="246"/>
      <c r="AC5120" s="246"/>
      <c r="AD5120" s="246"/>
      <c r="AE5120" s="246"/>
      <c r="AF5120" s="246"/>
      <c r="AG5120" s="246"/>
      <c r="AH5120" s="246"/>
      <c r="AI5120" s="246"/>
      <c r="AJ5120" s="246"/>
      <c r="AK5120" s="246"/>
      <c r="AL5120" s="246"/>
    </row>
    <row r="5121" spans="3:38" s="47" customFormat="1" ht="38.25" customHeight="1" x14ac:dyDescent="0.25">
      <c r="C5121" s="243"/>
      <c r="H5121" s="243"/>
      <c r="L5121" s="282"/>
      <c r="M5121" s="243"/>
      <c r="O5121" s="243"/>
      <c r="P5121" s="246"/>
      <c r="Q5121" s="246"/>
      <c r="R5121" s="246"/>
      <c r="S5121" s="246"/>
      <c r="T5121" s="246"/>
      <c r="U5121" s="246"/>
      <c r="V5121" s="246"/>
      <c r="W5121" s="246"/>
      <c r="X5121" s="246"/>
      <c r="Y5121" s="246"/>
      <c r="Z5121" s="246"/>
      <c r="AA5121" s="246"/>
      <c r="AB5121" s="246"/>
      <c r="AC5121" s="246"/>
      <c r="AD5121" s="246"/>
      <c r="AE5121" s="246"/>
      <c r="AF5121" s="246"/>
      <c r="AG5121" s="246"/>
      <c r="AH5121" s="246"/>
      <c r="AI5121" s="246"/>
      <c r="AJ5121" s="246"/>
      <c r="AK5121" s="246"/>
      <c r="AL5121" s="246"/>
    </row>
    <row r="5122" spans="3:38" s="47" customFormat="1" ht="38.25" customHeight="1" x14ac:dyDescent="0.25">
      <c r="C5122" s="243"/>
      <c r="H5122" s="243"/>
      <c r="L5122" s="282"/>
      <c r="M5122" s="243"/>
      <c r="O5122" s="243"/>
      <c r="P5122" s="246"/>
      <c r="Q5122" s="246"/>
      <c r="R5122" s="246"/>
      <c r="S5122" s="246"/>
      <c r="T5122" s="246"/>
      <c r="U5122" s="246"/>
      <c r="V5122" s="246"/>
      <c r="W5122" s="246"/>
      <c r="X5122" s="246"/>
      <c r="Y5122" s="246"/>
      <c r="Z5122" s="246"/>
      <c r="AA5122" s="246"/>
      <c r="AB5122" s="246"/>
      <c r="AC5122" s="246"/>
      <c r="AD5122" s="246"/>
      <c r="AE5122" s="246"/>
      <c r="AF5122" s="246"/>
      <c r="AG5122" s="246"/>
      <c r="AH5122" s="246"/>
      <c r="AI5122" s="246"/>
      <c r="AJ5122" s="246"/>
      <c r="AK5122" s="246"/>
      <c r="AL5122" s="246"/>
    </row>
    <row r="5123" spans="3:38" s="47" customFormat="1" ht="38.25" customHeight="1" x14ac:dyDescent="0.25">
      <c r="C5123" s="243"/>
      <c r="H5123" s="243"/>
      <c r="L5123" s="282"/>
      <c r="M5123" s="243"/>
      <c r="O5123" s="243"/>
      <c r="P5123" s="246"/>
      <c r="Q5123" s="246"/>
      <c r="R5123" s="246"/>
      <c r="S5123" s="246"/>
      <c r="T5123" s="246"/>
      <c r="U5123" s="246"/>
      <c r="V5123" s="246"/>
      <c r="W5123" s="246"/>
      <c r="X5123" s="246"/>
      <c r="Y5123" s="246"/>
      <c r="Z5123" s="246"/>
      <c r="AA5123" s="246"/>
      <c r="AB5123" s="246"/>
      <c r="AC5123" s="246"/>
      <c r="AD5123" s="246"/>
      <c r="AE5123" s="246"/>
      <c r="AF5123" s="246"/>
      <c r="AG5123" s="246"/>
      <c r="AH5123" s="246"/>
      <c r="AI5123" s="246"/>
      <c r="AJ5123" s="246"/>
      <c r="AK5123" s="246"/>
      <c r="AL5123" s="246"/>
    </row>
    <row r="5124" spans="3:38" s="47" customFormat="1" ht="38.25" customHeight="1" x14ac:dyDescent="0.25">
      <c r="C5124" s="243"/>
      <c r="H5124" s="243"/>
      <c r="L5124" s="282"/>
      <c r="M5124" s="243"/>
      <c r="O5124" s="243"/>
      <c r="P5124" s="246"/>
      <c r="Q5124" s="246"/>
      <c r="R5124" s="246"/>
      <c r="S5124" s="246"/>
      <c r="T5124" s="246"/>
      <c r="U5124" s="246"/>
      <c r="V5124" s="246"/>
      <c r="W5124" s="246"/>
      <c r="X5124" s="246"/>
      <c r="Y5124" s="246"/>
      <c r="Z5124" s="246"/>
      <c r="AA5124" s="246"/>
      <c r="AB5124" s="246"/>
      <c r="AC5124" s="246"/>
      <c r="AD5124" s="246"/>
      <c r="AE5124" s="246"/>
      <c r="AF5124" s="246"/>
      <c r="AG5124" s="246"/>
      <c r="AH5124" s="246"/>
      <c r="AI5124" s="246"/>
      <c r="AJ5124" s="246"/>
      <c r="AK5124" s="246"/>
      <c r="AL5124" s="246"/>
    </row>
    <row r="5125" spans="3:38" s="47" customFormat="1" ht="38.25" customHeight="1" x14ac:dyDescent="0.25">
      <c r="C5125" s="243"/>
      <c r="H5125" s="243"/>
      <c r="L5125" s="282"/>
      <c r="M5125" s="243"/>
      <c r="O5125" s="243"/>
      <c r="P5125" s="246"/>
      <c r="Q5125" s="246"/>
      <c r="R5125" s="246"/>
      <c r="S5125" s="246"/>
      <c r="T5125" s="246"/>
      <c r="U5125" s="246"/>
      <c r="V5125" s="246"/>
      <c r="W5125" s="246"/>
      <c r="X5125" s="246"/>
      <c r="Y5125" s="246"/>
      <c r="Z5125" s="246"/>
      <c r="AA5125" s="246"/>
      <c r="AB5125" s="246"/>
      <c r="AC5125" s="246"/>
      <c r="AD5125" s="246"/>
      <c r="AE5125" s="246"/>
      <c r="AF5125" s="246"/>
      <c r="AG5125" s="246"/>
      <c r="AH5125" s="246"/>
      <c r="AI5125" s="246"/>
      <c r="AJ5125" s="246"/>
      <c r="AK5125" s="246"/>
      <c r="AL5125" s="246"/>
    </row>
    <row r="5126" spans="3:38" s="47" customFormat="1" ht="38.25" customHeight="1" x14ac:dyDescent="0.25">
      <c r="C5126" s="243"/>
      <c r="H5126" s="243"/>
      <c r="L5126" s="282"/>
      <c r="M5126" s="243"/>
      <c r="O5126" s="243"/>
      <c r="P5126" s="246"/>
      <c r="Q5126" s="246"/>
      <c r="R5126" s="246"/>
      <c r="S5126" s="246"/>
      <c r="T5126" s="246"/>
      <c r="U5126" s="246"/>
      <c r="V5126" s="246"/>
      <c r="W5126" s="246"/>
      <c r="X5126" s="246"/>
      <c r="Y5126" s="246"/>
      <c r="Z5126" s="246"/>
      <c r="AA5126" s="246"/>
      <c r="AB5126" s="246"/>
      <c r="AC5126" s="246"/>
      <c r="AD5126" s="246"/>
      <c r="AE5126" s="246"/>
      <c r="AF5126" s="246"/>
      <c r="AG5126" s="246"/>
      <c r="AH5126" s="246"/>
      <c r="AI5126" s="246"/>
      <c r="AJ5126" s="246"/>
      <c r="AK5126" s="246"/>
      <c r="AL5126" s="246"/>
    </row>
    <row r="5127" spans="3:38" s="47" customFormat="1" ht="38.25" customHeight="1" x14ac:dyDescent="0.25">
      <c r="C5127" s="243"/>
      <c r="H5127" s="243"/>
      <c r="L5127" s="282"/>
      <c r="M5127" s="243"/>
      <c r="O5127" s="243"/>
      <c r="P5127" s="246"/>
      <c r="Q5127" s="246"/>
      <c r="R5127" s="246"/>
      <c r="S5127" s="246"/>
      <c r="T5127" s="246"/>
      <c r="U5127" s="246"/>
      <c r="V5127" s="246"/>
      <c r="W5127" s="246"/>
      <c r="X5127" s="246"/>
      <c r="Y5127" s="246"/>
      <c r="Z5127" s="246"/>
      <c r="AA5127" s="246"/>
      <c r="AB5127" s="246"/>
      <c r="AC5127" s="246"/>
      <c r="AD5127" s="246"/>
      <c r="AE5127" s="246"/>
      <c r="AF5127" s="246"/>
      <c r="AG5127" s="246"/>
      <c r="AH5127" s="246"/>
      <c r="AI5127" s="246"/>
      <c r="AJ5127" s="246"/>
      <c r="AK5127" s="246"/>
      <c r="AL5127" s="246"/>
    </row>
    <row r="5128" spans="3:38" s="47" customFormat="1" ht="38.25" customHeight="1" x14ac:dyDescent="0.25">
      <c r="C5128" s="243"/>
      <c r="H5128" s="243"/>
      <c r="L5128" s="282"/>
      <c r="M5128" s="243"/>
      <c r="O5128" s="243"/>
      <c r="P5128" s="246"/>
      <c r="Q5128" s="246"/>
      <c r="R5128" s="246"/>
      <c r="S5128" s="246"/>
      <c r="T5128" s="246"/>
      <c r="U5128" s="246"/>
      <c r="V5128" s="246"/>
      <c r="W5128" s="246"/>
      <c r="X5128" s="246"/>
      <c r="Y5128" s="246"/>
      <c r="Z5128" s="246"/>
      <c r="AA5128" s="246"/>
      <c r="AB5128" s="246"/>
      <c r="AC5128" s="246"/>
      <c r="AD5128" s="246"/>
      <c r="AE5128" s="246"/>
      <c r="AF5128" s="246"/>
      <c r="AG5128" s="246"/>
      <c r="AH5128" s="246"/>
      <c r="AI5128" s="246"/>
      <c r="AJ5128" s="246"/>
      <c r="AK5128" s="246"/>
      <c r="AL5128" s="246"/>
    </row>
    <row r="5129" spans="3:38" s="47" customFormat="1" ht="38.25" customHeight="1" x14ac:dyDescent="0.25">
      <c r="C5129" s="243"/>
      <c r="H5129" s="243"/>
      <c r="L5129" s="282"/>
      <c r="M5129" s="243"/>
      <c r="O5129" s="243"/>
      <c r="P5129" s="246"/>
      <c r="Q5129" s="246"/>
      <c r="R5129" s="246"/>
      <c r="S5129" s="246"/>
      <c r="T5129" s="246"/>
      <c r="U5129" s="246"/>
      <c r="V5129" s="246"/>
      <c r="W5129" s="246"/>
      <c r="X5129" s="246"/>
      <c r="Y5129" s="246"/>
      <c r="Z5129" s="246"/>
      <c r="AA5129" s="246"/>
      <c r="AB5129" s="246"/>
      <c r="AC5129" s="246"/>
      <c r="AD5129" s="246"/>
      <c r="AE5129" s="246"/>
      <c r="AF5129" s="246"/>
      <c r="AG5129" s="246"/>
      <c r="AH5129" s="246"/>
      <c r="AI5129" s="246"/>
      <c r="AJ5129" s="246"/>
      <c r="AK5129" s="246"/>
      <c r="AL5129" s="246"/>
    </row>
    <row r="5130" spans="3:38" s="47" customFormat="1" ht="38.25" customHeight="1" x14ac:dyDescent="0.25">
      <c r="C5130" s="243"/>
      <c r="H5130" s="243"/>
      <c r="L5130" s="282"/>
      <c r="M5130" s="243"/>
      <c r="O5130" s="243"/>
      <c r="P5130" s="246"/>
      <c r="Q5130" s="246"/>
      <c r="R5130" s="246"/>
      <c r="S5130" s="246"/>
      <c r="T5130" s="246"/>
      <c r="U5130" s="246"/>
      <c r="V5130" s="246"/>
      <c r="W5130" s="246"/>
      <c r="X5130" s="246"/>
      <c r="Y5130" s="246"/>
      <c r="Z5130" s="246"/>
      <c r="AA5130" s="246"/>
      <c r="AB5130" s="246"/>
      <c r="AC5130" s="246"/>
      <c r="AD5130" s="246"/>
      <c r="AE5130" s="246"/>
      <c r="AF5130" s="246"/>
      <c r="AG5130" s="246"/>
      <c r="AH5130" s="246"/>
      <c r="AI5130" s="246"/>
      <c r="AJ5130" s="246"/>
      <c r="AK5130" s="246"/>
      <c r="AL5130" s="246"/>
    </row>
    <row r="5131" spans="3:38" s="47" customFormat="1" ht="38.25" customHeight="1" x14ac:dyDescent="0.25">
      <c r="C5131" s="243"/>
      <c r="H5131" s="243"/>
      <c r="L5131" s="282"/>
      <c r="M5131" s="243"/>
      <c r="O5131" s="243"/>
      <c r="P5131" s="246"/>
      <c r="Q5131" s="246"/>
      <c r="R5131" s="246"/>
      <c r="S5131" s="246"/>
      <c r="T5131" s="246"/>
      <c r="U5131" s="246"/>
      <c r="V5131" s="246"/>
      <c r="W5131" s="246"/>
      <c r="X5131" s="246"/>
      <c r="Y5131" s="246"/>
      <c r="Z5131" s="246"/>
      <c r="AA5131" s="246"/>
      <c r="AB5131" s="246"/>
      <c r="AC5131" s="246"/>
      <c r="AD5131" s="246"/>
      <c r="AE5131" s="246"/>
      <c r="AF5131" s="246"/>
      <c r="AG5131" s="246"/>
      <c r="AH5131" s="246"/>
      <c r="AI5131" s="246"/>
      <c r="AJ5131" s="246"/>
      <c r="AK5131" s="246"/>
      <c r="AL5131" s="246"/>
    </row>
    <row r="5132" spans="3:38" s="47" customFormat="1" ht="38.25" customHeight="1" x14ac:dyDescent="0.25">
      <c r="C5132" s="243"/>
      <c r="H5132" s="243"/>
      <c r="L5132" s="282"/>
      <c r="M5132" s="243"/>
      <c r="O5132" s="243"/>
      <c r="P5132" s="246"/>
      <c r="Q5132" s="246"/>
      <c r="R5132" s="246"/>
      <c r="S5132" s="246"/>
      <c r="T5132" s="246"/>
      <c r="U5132" s="246"/>
      <c r="V5132" s="246"/>
      <c r="W5132" s="246"/>
      <c r="X5132" s="246"/>
      <c r="Y5132" s="246"/>
      <c r="Z5132" s="246"/>
      <c r="AA5132" s="246"/>
      <c r="AB5132" s="246"/>
      <c r="AC5132" s="246"/>
      <c r="AD5132" s="246"/>
      <c r="AE5132" s="246"/>
      <c r="AF5132" s="246"/>
      <c r="AG5132" s="246"/>
      <c r="AH5132" s="246"/>
      <c r="AI5132" s="246"/>
      <c r="AJ5132" s="246"/>
      <c r="AK5132" s="246"/>
      <c r="AL5132" s="246"/>
    </row>
    <row r="5133" spans="3:38" s="47" customFormat="1" ht="38.25" customHeight="1" x14ac:dyDescent="0.25">
      <c r="C5133" s="243"/>
      <c r="H5133" s="243"/>
      <c r="L5133" s="282"/>
      <c r="M5133" s="243"/>
      <c r="O5133" s="243"/>
      <c r="P5133" s="246"/>
      <c r="Q5133" s="246"/>
      <c r="R5133" s="246"/>
      <c r="S5133" s="246"/>
      <c r="T5133" s="246"/>
      <c r="U5133" s="246"/>
      <c r="V5133" s="246"/>
      <c r="W5133" s="246"/>
      <c r="X5133" s="246"/>
      <c r="Y5133" s="246"/>
      <c r="Z5133" s="246"/>
      <c r="AA5133" s="246"/>
      <c r="AB5133" s="246"/>
      <c r="AC5133" s="246"/>
      <c r="AD5133" s="246"/>
      <c r="AE5133" s="246"/>
      <c r="AF5133" s="246"/>
      <c r="AG5133" s="246"/>
      <c r="AH5133" s="246"/>
      <c r="AI5133" s="246"/>
      <c r="AJ5133" s="246"/>
      <c r="AK5133" s="246"/>
      <c r="AL5133" s="246"/>
    </row>
    <row r="5134" spans="3:38" s="47" customFormat="1" ht="38.25" customHeight="1" x14ac:dyDescent="0.25">
      <c r="C5134" s="243"/>
      <c r="H5134" s="243"/>
      <c r="L5134" s="282"/>
      <c r="M5134" s="243"/>
      <c r="O5134" s="243"/>
      <c r="P5134" s="246"/>
      <c r="Q5134" s="246"/>
      <c r="R5134" s="246"/>
      <c r="S5134" s="246"/>
      <c r="T5134" s="246"/>
      <c r="U5134" s="246"/>
      <c r="V5134" s="246"/>
      <c r="W5134" s="246"/>
      <c r="X5134" s="246"/>
      <c r="Y5134" s="246"/>
      <c r="Z5134" s="246"/>
      <c r="AA5134" s="246"/>
      <c r="AB5134" s="246"/>
      <c r="AC5134" s="246"/>
      <c r="AD5134" s="246"/>
      <c r="AE5134" s="246"/>
      <c r="AF5134" s="246"/>
      <c r="AG5134" s="246"/>
      <c r="AH5134" s="246"/>
      <c r="AI5134" s="246"/>
      <c r="AJ5134" s="246"/>
      <c r="AK5134" s="246"/>
      <c r="AL5134" s="246"/>
    </row>
    <row r="5135" spans="3:38" s="47" customFormat="1" ht="38.25" customHeight="1" x14ac:dyDescent="0.25">
      <c r="C5135" s="243"/>
      <c r="H5135" s="243"/>
      <c r="L5135" s="282"/>
      <c r="M5135" s="243"/>
      <c r="O5135" s="243"/>
      <c r="P5135" s="246"/>
      <c r="Q5135" s="246"/>
      <c r="R5135" s="246"/>
      <c r="S5135" s="246"/>
      <c r="T5135" s="246"/>
      <c r="U5135" s="246"/>
      <c r="V5135" s="246"/>
      <c r="W5135" s="246"/>
      <c r="X5135" s="246"/>
      <c r="Y5135" s="246"/>
      <c r="Z5135" s="246"/>
      <c r="AA5135" s="246"/>
      <c r="AB5135" s="246"/>
      <c r="AC5135" s="246"/>
      <c r="AD5135" s="246"/>
      <c r="AE5135" s="246"/>
      <c r="AF5135" s="246"/>
      <c r="AG5135" s="246"/>
      <c r="AH5135" s="246"/>
      <c r="AI5135" s="246"/>
      <c r="AJ5135" s="246"/>
      <c r="AK5135" s="246"/>
      <c r="AL5135" s="246"/>
    </row>
    <row r="5136" spans="3:38" s="47" customFormat="1" ht="38.25" customHeight="1" x14ac:dyDescent="0.25">
      <c r="C5136" s="243"/>
      <c r="H5136" s="243"/>
      <c r="L5136" s="282"/>
      <c r="M5136" s="243"/>
      <c r="O5136" s="243"/>
      <c r="P5136" s="246"/>
      <c r="Q5136" s="246"/>
      <c r="R5136" s="246"/>
      <c r="S5136" s="246"/>
      <c r="T5136" s="246"/>
      <c r="U5136" s="246"/>
      <c r="V5136" s="246"/>
      <c r="W5136" s="246"/>
      <c r="X5136" s="246"/>
      <c r="Y5136" s="246"/>
      <c r="Z5136" s="246"/>
      <c r="AA5136" s="246"/>
      <c r="AB5136" s="246"/>
      <c r="AC5136" s="246"/>
      <c r="AD5136" s="246"/>
      <c r="AE5136" s="246"/>
      <c r="AF5136" s="246"/>
      <c r="AG5136" s="246"/>
      <c r="AH5136" s="246"/>
      <c r="AI5136" s="246"/>
      <c r="AJ5136" s="246"/>
      <c r="AK5136" s="246"/>
      <c r="AL5136" s="246"/>
    </row>
    <row r="5137" spans="3:38" s="47" customFormat="1" ht="38.25" customHeight="1" x14ac:dyDescent="0.25">
      <c r="C5137" s="243"/>
      <c r="H5137" s="243"/>
      <c r="L5137" s="282"/>
      <c r="M5137" s="243"/>
      <c r="O5137" s="243"/>
      <c r="P5137" s="246"/>
      <c r="Q5137" s="246"/>
      <c r="R5137" s="246"/>
      <c r="S5137" s="246"/>
      <c r="T5137" s="246"/>
      <c r="U5137" s="246"/>
      <c r="V5137" s="246"/>
      <c r="W5137" s="246"/>
      <c r="X5137" s="246"/>
      <c r="Y5137" s="246"/>
      <c r="Z5137" s="246"/>
      <c r="AA5137" s="246"/>
      <c r="AB5137" s="246"/>
      <c r="AC5137" s="246"/>
      <c r="AD5137" s="246"/>
      <c r="AE5137" s="246"/>
      <c r="AF5137" s="246"/>
      <c r="AG5137" s="246"/>
      <c r="AH5137" s="246"/>
      <c r="AI5137" s="246"/>
      <c r="AJ5137" s="246"/>
      <c r="AK5137" s="246"/>
      <c r="AL5137" s="246"/>
    </row>
    <row r="5138" spans="3:38" s="47" customFormat="1" ht="38.25" customHeight="1" x14ac:dyDescent="0.25">
      <c r="C5138" s="243"/>
      <c r="H5138" s="243"/>
      <c r="L5138" s="282"/>
      <c r="M5138" s="243"/>
      <c r="O5138" s="243"/>
      <c r="P5138" s="246"/>
      <c r="Q5138" s="246"/>
      <c r="R5138" s="246"/>
      <c r="S5138" s="246"/>
      <c r="T5138" s="246"/>
      <c r="U5138" s="246"/>
      <c r="V5138" s="246"/>
      <c r="W5138" s="246"/>
      <c r="X5138" s="246"/>
      <c r="Y5138" s="246"/>
      <c r="Z5138" s="246"/>
      <c r="AA5138" s="246"/>
      <c r="AB5138" s="246"/>
      <c r="AC5138" s="246"/>
      <c r="AD5138" s="246"/>
      <c r="AE5138" s="246"/>
      <c r="AF5138" s="246"/>
      <c r="AG5138" s="246"/>
      <c r="AH5138" s="246"/>
      <c r="AI5138" s="246"/>
      <c r="AJ5138" s="246"/>
      <c r="AK5138" s="246"/>
      <c r="AL5138" s="246"/>
    </row>
    <row r="5139" spans="3:38" s="47" customFormat="1" ht="38.25" customHeight="1" x14ac:dyDescent="0.25">
      <c r="C5139" s="243"/>
      <c r="H5139" s="243"/>
      <c r="L5139" s="282"/>
      <c r="M5139" s="243"/>
      <c r="O5139" s="243"/>
      <c r="P5139" s="246"/>
      <c r="Q5139" s="246"/>
      <c r="R5139" s="246"/>
      <c r="S5139" s="246"/>
      <c r="T5139" s="246"/>
      <c r="U5139" s="246"/>
      <c r="V5139" s="246"/>
      <c r="W5139" s="246"/>
      <c r="X5139" s="246"/>
      <c r="Y5139" s="246"/>
      <c r="Z5139" s="246"/>
      <c r="AA5139" s="246"/>
      <c r="AB5139" s="246"/>
      <c r="AC5139" s="246"/>
      <c r="AD5139" s="246"/>
      <c r="AE5139" s="246"/>
      <c r="AF5139" s="246"/>
      <c r="AG5139" s="246"/>
      <c r="AH5139" s="246"/>
      <c r="AI5139" s="246"/>
      <c r="AJ5139" s="246"/>
      <c r="AK5139" s="246"/>
      <c r="AL5139" s="246"/>
    </row>
    <row r="5140" spans="3:38" s="47" customFormat="1" ht="38.25" customHeight="1" x14ac:dyDescent="0.25">
      <c r="C5140" s="243"/>
      <c r="H5140" s="243"/>
      <c r="L5140" s="282"/>
      <c r="M5140" s="243"/>
      <c r="O5140" s="243"/>
      <c r="P5140" s="246"/>
      <c r="Q5140" s="246"/>
      <c r="R5140" s="246"/>
      <c r="S5140" s="246"/>
      <c r="T5140" s="246"/>
      <c r="U5140" s="246"/>
      <c r="V5140" s="246"/>
      <c r="W5140" s="246"/>
      <c r="X5140" s="246"/>
      <c r="Y5140" s="246"/>
      <c r="Z5140" s="246"/>
      <c r="AA5140" s="246"/>
      <c r="AB5140" s="246"/>
      <c r="AC5140" s="246"/>
      <c r="AD5140" s="246"/>
      <c r="AE5140" s="246"/>
      <c r="AF5140" s="246"/>
      <c r="AG5140" s="246"/>
      <c r="AH5140" s="246"/>
      <c r="AI5140" s="246"/>
      <c r="AJ5140" s="246"/>
      <c r="AK5140" s="246"/>
      <c r="AL5140" s="246"/>
    </row>
    <row r="5141" spans="3:38" s="47" customFormat="1" ht="38.25" customHeight="1" x14ac:dyDescent="0.25">
      <c r="C5141" s="243"/>
      <c r="H5141" s="243"/>
      <c r="L5141" s="282"/>
      <c r="M5141" s="243"/>
      <c r="O5141" s="243"/>
      <c r="P5141" s="246"/>
      <c r="Q5141" s="246"/>
      <c r="R5141" s="246"/>
      <c r="S5141" s="246"/>
      <c r="T5141" s="246"/>
      <c r="U5141" s="246"/>
      <c r="V5141" s="246"/>
      <c r="W5141" s="246"/>
      <c r="X5141" s="246"/>
      <c r="Y5141" s="246"/>
      <c r="Z5141" s="246"/>
      <c r="AA5141" s="246"/>
      <c r="AB5141" s="246"/>
      <c r="AC5141" s="246"/>
      <c r="AD5141" s="246"/>
      <c r="AE5141" s="246"/>
      <c r="AF5141" s="246"/>
      <c r="AG5141" s="246"/>
      <c r="AH5141" s="246"/>
      <c r="AI5141" s="246"/>
      <c r="AJ5141" s="246"/>
      <c r="AK5141" s="246"/>
      <c r="AL5141" s="246"/>
    </row>
    <row r="5142" spans="3:38" s="47" customFormat="1" ht="38.25" customHeight="1" x14ac:dyDescent="0.25">
      <c r="C5142" s="243"/>
      <c r="H5142" s="243"/>
      <c r="L5142" s="282"/>
      <c r="M5142" s="243"/>
      <c r="O5142" s="243"/>
      <c r="P5142" s="246"/>
      <c r="Q5142" s="246"/>
      <c r="R5142" s="246"/>
      <c r="S5142" s="246"/>
      <c r="T5142" s="246"/>
      <c r="U5142" s="246"/>
      <c r="V5142" s="246"/>
      <c r="W5142" s="246"/>
      <c r="X5142" s="246"/>
      <c r="Y5142" s="246"/>
      <c r="Z5142" s="246"/>
      <c r="AA5142" s="246"/>
      <c r="AB5142" s="246"/>
      <c r="AC5142" s="246"/>
      <c r="AD5142" s="246"/>
      <c r="AE5142" s="246"/>
      <c r="AF5142" s="246"/>
      <c r="AG5142" s="246"/>
      <c r="AH5142" s="246"/>
      <c r="AI5142" s="246"/>
      <c r="AJ5142" s="246"/>
      <c r="AK5142" s="246"/>
      <c r="AL5142" s="246"/>
    </row>
    <row r="5143" spans="3:38" s="47" customFormat="1" ht="38.25" customHeight="1" x14ac:dyDescent="0.25">
      <c r="C5143" s="243"/>
      <c r="H5143" s="243"/>
      <c r="L5143" s="282"/>
      <c r="M5143" s="243"/>
      <c r="O5143" s="243"/>
      <c r="P5143" s="246"/>
      <c r="Q5143" s="246"/>
      <c r="R5143" s="246"/>
      <c r="S5143" s="246"/>
      <c r="T5143" s="246"/>
      <c r="U5143" s="246"/>
      <c r="V5143" s="246"/>
      <c r="W5143" s="246"/>
      <c r="X5143" s="246"/>
      <c r="Y5143" s="246"/>
      <c r="Z5143" s="246"/>
      <c r="AA5143" s="246"/>
      <c r="AB5143" s="246"/>
      <c r="AC5143" s="246"/>
      <c r="AD5143" s="246"/>
      <c r="AE5143" s="246"/>
      <c r="AF5143" s="246"/>
      <c r="AG5143" s="246"/>
      <c r="AH5143" s="246"/>
      <c r="AI5143" s="246"/>
      <c r="AJ5143" s="246"/>
      <c r="AK5143" s="246"/>
      <c r="AL5143" s="246"/>
    </row>
    <row r="5144" spans="3:38" s="47" customFormat="1" ht="38.25" customHeight="1" x14ac:dyDescent="0.25">
      <c r="C5144" s="243"/>
      <c r="H5144" s="243"/>
      <c r="L5144" s="282"/>
      <c r="M5144" s="243"/>
      <c r="O5144" s="243"/>
      <c r="P5144" s="246"/>
      <c r="Q5144" s="246"/>
      <c r="R5144" s="246"/>
      <c r="S5144" s="246"/>
      <c r="T5144" s="246"/>
      <c r="U5144" s="246"/>
      <c r="V5144" s="246"/>
      <c r="W5144" s="246"/>
      <c r="X5144" s="246"/>
      <c r="Y5144" s="246"/>
      <c r="Z5144" s="246"/>
      <c r="AA5144" s="246"/>
      <c r="AB5144" s="246"/>
      <c r="AC5144" s="246"/>
      <c r="AD5144" s="246"/>
      <c r="AE5144" s="246"/>
      <c r="AF5144" s="246"/>
      <c r="AG5144" s="246"/>
      <c r="AH5144" s="246"/>
      <c r="AI5144" s="246"/>
      <c r="AJ5144" s="246"/>
      <c r="AK5144" s="246"/>
      <c r="AL5144" s="246"/>
    </row>
    <row r="5145" spans="3:38" s="47" customFormat="1" ht="38.25" customHeight="1" x14ac:dyDescent="0.25">
      <c r="C5145" s="243"/>
      <c r="H5145" s="243"/>
      <c r="L5145" s="282"/>
      <c r="M5145" s="243"/>
      <c r="O5145" s="243"/>
      <c r="P5145" s="246"/>
      <c r="Q5145" s="246"/>
      <c r="R5145" s="246"/>
      <c r="S5145" s="246"/>
      <c r="T5145" s="246"/>
      <c r="U5145" s="246"/>
      <c r="V5145" s="246"/>
      <c r="W5145" s="246"/>
      <c r="X5145" s="246"/>
      <c r="Y5145" s="246"/>
      <c r="Z5145" s="246"/>
      <c r="AA5145" s="246"/>
      <c r="AB5145" s="246"/>
      <c r="AC5145" s="246"/>
      <c r="AD5145" s="246"/>
      <c r="AE5145" s="246"/>
      <c r="AF5145" s="246"/>
      <c r="AG5145" s="246"/>
      <c r="AH5145" s="246"/>
      <c r="AI5145" s="246"/>
      <c r="AJ5145" s="246"/>
      <c r="AK5145" s="246"/>
      <c r="AL5145" s="246"/>
    </row>
    <row r="5146" spans="3:38" s="47" customFormat="1" ht="38.25" customHeight="1" x14ac:dyDescent="0.25">
      <c r="C5146" s="243"/>
      <c r="H5146" s="243"/>
      <c r="L5146" s="282"/>
      <c r="M5146" s="243"/>
      <c r="O5146" s="243"/>
      <c r="P5146" s="246"/>
      <c r="Q5146" s="246"/>
      <c r="R5146" s="246"/>
      <c r="S5146" s="246"/>
      <c r="T5146" s="246"/>
      <c r="U5146" s="246"/>
      <c r="V5146" s="246"/>
      <c r="W5146" s="246"/>
      <c r="X5146" s="246"/>
      <c r="Y5146" s="246"/>
      <c r="Z5146" s="246"/>
      <c r="AA5146" s="246"/>
      <c r="AB5146" s="246"/>
      <c r="AC5146" s="246"/>
      <c r="AD5146" s="246"/>
      <c r="AE5146" s="246"/>
      <c r="AF5146" s="246"/>
      <c r="AG5146" s="246"/>
      <c r="AH5146" s="246"/>
      <c r="AI5146" s="246"/>
      <c r="AJ5146" s="246"/>
      <c r="AK5146" s="246"/>
      <c r="AL5146" s="246"/>
    </row>
    <row r="5147" spans="3:38" s="47" customFormat="1" ht="38.25" customHeight="1" x14ac:dyDescent="0.25">
      <c r="C5147" s="243"/>
      <c r="H5147" s="243"/>
      <c r="L5147" s="282"/>
      <c r="M5147" s="243"/>
      <c r="O5147" s="243"/>
      <c r="P5147" s="246"/>
      <c r="Q5147" s="246"/>
      <c r="R5147" s="246"/>
      <c r="S5147" s="246"/>
      <c r="T5147" s="246"/>
      <c r="U5147" s="246"/>
      <c r="V5147" s="246"/>
      <c r="W5147" s="246"/>
      <c r="X5147" s="246"/>
      <c r="Y5147" s="246"/>
      <c r="Z5147" s="246"/>
      <c r="AA5147" s="246"/>
      <c r="AB5147" s="246"/>
      <c r="AC5147" s="246"/>
      <c r="AD5147" s="246"/>
      <c r="AE5147" s="246"/>
      <c r="AF5147" s="246"/>
      <c r="AG5147" s="246"/>
      <c r="AH5147" s="246"/>
      <c r="AI5147" s="246"/>
      <c r="AJ5147" s="246"/>
      <c r="AK5147" s="246"/>
      <c r="AL5147" s="246"/>
    </row>
    <row r="5148" spans="3:38" s="47" customFormat="1" ht="38.25" customHeight="1" x14ac:dyDescent="0.25">
      <c r="C5148" s="243"/>
      <c r="H5148" s="243"/>
      <c r="L5148" s="282"/>
      <c r="M5148" s="243"/>
      <c r="O5148" s="243"/>
      <c r="P5148" s="246"/>
      <c r="Q5148" s="246"/>
      <c r="R5148" s="246"/>
      <c r="S5148" s="246"/>
      <c r="T5148" s="246"/>
      <c r="U5148" s="246"/>
      <c r="V5148" s="246"/>
      <c r="W5148" s="246"/>
      <c r="X5148" s="246"/>
      <c r="Y5148" s="246"/>
      <c r="Z5148" s="246"/>
      <c r="AA5148" s="246"/>
      <c r="AB5148" s="246"/>
      <c r="AC5148" s="246"/>
      <c r="AD5148" s="246"/>
      <c r="AE5148" s="246"/>
      <c r="AF5148" s="246"/>
      <c r="AG5148" s="246"/>
      <c r="AH5148" s="246"/>
      <c r="AI5148" s="246"/>
      <c r="AJ5148" s="246"/>
      <c r="AK5148" s="246"/>
      <c r="AL5148" s="246"/>
    </row>
    <row r="5149" spans="3:38" s="47" customFormat="1" ht="38.25" customHeight="1" x14ac:dyDescent="0.25">
      <c r="C5149" s="243"/>
      <c r="H5149" s="243"/>
      <c r="L5149" s="282"/>
      <c r="M5149" s="243"/>
      <c r="O5149" s="243"/>
      <c r="P5149" s="246"/>
      <c r="Q5149" s="246"/>
      <c r="R5149" s="246"/>
      <c r="S5149" s="246"/>
      <c r="T5149" s="246"/>
      <c r="U5149" s="246"/>
      <c r="V5149" s="246"/>
      <c r="W5149" s="246"/>
      <c r="X5149" s="246"/>
      <c r="Y5149" s="246"/>
      <c r="Z5149" s="246"/>
      <c r="AA5149" s="246"/>
      <c r="AB5149" s="246"/>
      <c r="AC5149" s="246"/>
      <c r="AD5149" s="246"/>
      <c r="AE5149" s="246"/>
      <c r="AF5149" s="246"/>
      <c r="AG5149" s="246"/>
      <c r="AH5149" s="246"/>
      <c r="AI5149" s="246"/>
      <c r="AJ5149" s="246"/>
      <c r="AK5149" s="246"/>
      <c r="AL5149" s="246"/>
    </row>
    <row r="5150" spans="3:38" s="47" customFormat="1" ht="38.25" customHeight="1" x14ac:dyDescent="0.25">
      <c r="C5150" s="243"/>
      <c r="H5150" s="243"/>
      <c r="L5150" s="282"/>
      <c r="M5150" s="243"/>
      <c r="O5150" s="243"/>
      <c r="P5150" s="246"/>
      <c r="Q5150" s="246"/>
      <c r="R5150" s="246"/>
      <c r="S5150" s="246"/>
      <c r="T5150" s="246"/>
      <c r="U5150" s="246"/>
      <c r="V5150" s="246"/>
      <c r="W5150" s="246"/>
      <c r="X5150" s="246"/>
      <c r="Y5150" s="246"/>
      <c r="Z5150" s="246"/>
      <c r="AA5150" s="246"/>
      <c r="AB5150" s="246"/>
      <c r="AC5150" s="246"/>
      <c r="AD5150" s="246"/>
      <c r="AE5150" s="246"/>
      <c r="AF5150" s="246"/>
      <c r="AG5150" s="246"/>
      <c r="AH5150" s="246"/>
      <c r="AI5150" s="246"/>
      <c r="AJ5150" s="246"/>
      <c r="AK5150" s="246"/>
      <c r="AL5150" s="246"/>
    </row>
    <row r="5151" spans="3:38" s="47" customFormat="1" ht="38.25" customHeight="1" x14ac:dyDescent="0.25">
      <c r="C5151" s="243"/>
      <c r="H5151" s="243"/>
      <c r="L5151" s="282"/>
      <c r="M5151" s="243"/>
      <c r="O5151" s="243"/>
      <c r="P5151" s="246"/>
      <c r="Q5151" s="246"/>
      <c r="R5151" s="246"/>
      <c r="S5151" s="246"/>
      <c r="T5151" s="246"/>
      <c r="U5151" s="246"/>
      <c r="V5151" s="246"/>
      <c r="W5151" s="246"/>
      <c r="X5151" s="246"/>
      <c r="Y5151" s="246"/>
      <c r="Z5151" s="246"/>
      <c r="AA5151" s="246"/>
      <c r="AB5151" s="246"/>
      <c r="AC5151" s="246"/>
      <c r="AD5151" s="246"/>
      <c r="AE5151" s="246"/>
      <c r="AF5151" s="246"/>
      <c r="AG5151" s="246"/>
      <c r="AH5151" s="246"/>
      <c r="AI5151" s="246"/>
      <c r="AJ5151" s="246"/>
      <c r="AK5151" s="246"/>
      <c r="AL5151" s="246"/>
    </row>
    <row r="5152" spans="3:38" s="47" customFormat="1" ht="38.25" customHeight="1" x14ac:dyDescent="0.25">
      <c r="C5152" s="243"/>
      <c r="H5152" s="243"/>
      <c r="L5152" s="282"/>
      <c r="M5152" s="243"/>
      <c r="O5152" s="243"/>
      <c r="P5152" s="246"/>
      <c r="Q5152" s="246"/>
      <c r="R5152" s="246"/>
      <c r="S5152" s="246"/>
      <c r="T5152" s="246"/>
      <c r="U5152" s="246"/>
      <c r="V5152" s="246"/>
      <c r="W5152" s="246"/>
      <c r="X5152" s="246"/>
      <c r="Y5152" s="246"/>
      <c r="Z5152" s="246"/>
      <c r="AA5152" s="246"/>
      <c r="AB5152" s="246"/>
      <c r="AC5152" s="246"/>
      <c r="AD5152" s="246"/>
      <c r="AE5152" s="246"/>
      <c r="AF5152" s="246"/>
      <c r="AG5152" s="246"/>
      <c r="AH5152" s="246"/>
      <c r="AI5152" s="246"/>
      <c r="AJ5152" s="246"/>
      <c r="AK5152" s="246"/>
      <c r="AL5152" s="246"/>
    </row>
    <row r="5153" spans="3:38" s="47" customFormat="1" ht="38.25" customHeight="1" x14ac:dyDescent="0.25">
      <c r="C5153" s="243"/>
      <c r="H5153" s="243"/>
      <c r="L5153" s="282"/>
      <c r="M5153" s="243"/>
      <c r="O5153" s="243"/>
      <c r="P5153" s="246"/>
      <c r="Q5153" s="246"/>
      <c r="R5153" s="246"/>
      <c r="S5153" s="246"/>
      <c r="T5153" s="246"/>
      <c r="U5153" s="246"/>
      <c r="V5153" s="246"/>
      <c r="W5153" s="246"/>
      <c r="X5153" s="246"/>
      <c r="Y5153" s="246"/>
      <c r="Z5153" s="246"/>
      <c r="AA5153" s="246"/>
      <c r="AB5153" s="246"/>
      <c r="AC5153" s="246"/>
      <c r="AD5153" s="246"/>
      <c r="AE5153" s="246"/>
      <c r="AF5153" s="246"/>
      <c r="AG5153" s="246"/>
      <c r="AH5153" s="246"/>
      <c r="AI5153" s="246"/>
      <c r="AJ5153" s="246"/>
      <c r="AK5153" s="246"/>
      <c r="AL5153" s="246"/>
    </row>
    <row r="5154" spans="3:38" s="47" customFormat="1" ht="38.25" customHeight="1" x14ac:dyDescent="0.25">
      <c r="C5154" s="243"/>
      <c r="H5154" s="243"/>
      <c r="L5154" s="282"/>
      <c r="M5154" s="243"/>
      <c r="O5154" s="243"/>
      <c r="P5154" s="246"/>
      <c r="Q5154" s="246"/>
      <c r="R5154" s="246"/>
      <c r="S5154" s="246"/>
      <c r="T5154" s="246"/>
      <c r="U5154" s="246"/>
      <c r="V5154" s="246"/>
      <c r="W5154" s="246"/>
      <c r="X5154" s="246"/>
      <c r="Y5154" s="246"/>
      <c r="Z5154" s="246"/>
      <c r="AA5154" s="246"/>
      <c r="AB5154" s="246"/>
      <c r="AC5154" s="246"/>
      <c r="AD5154" s="246"/>
      <c r="AE5154" s="246"/>
      <c r="AF5154" s="246"/>
      <c r="AG5154" s="246"/>
      <c r="AH5154" s="246"/>
      <c r="AI5154" s="246"/>
      <c r="AJ5154" s="246"/>
      <c r="AK5154" s="246"/>
      <c r="AL5154" s="246"/>
    </row>
    <row r="5155" spans="3:38" s="47" customFormat="1" ht="38.25" customHeight="1" x14ac:dyDescent="0.25">
      <c r="C5155" s="243"/>
      <c r="H5155" s="243"/>
      <c r="L5155" s="282"/>
      <c r="M5155" s="243"/>
      <c r="O5155" s="243"/>
      <c r="P5155" s="246"/>
      <c r="Q5155" s="246"/>
      <c r="R5155" s="246"/>
      <c r="S5155" s="246"/>
      <c r="T5155" s="246"/>
      <c r="U5155" s="246"/>
      <c r="V5155" s="246"/>
      <c r="W5155" s="246"/>
      <c r="X5155" s="246"/>
      <c r="Y5155" s="246"/>
      <c r="Z5155" s="246"/>
      <c r="AA5155" s="246"/>
      <c r="AB5155" s="246"/>
      <c r="AC5155" s="246"/>
      <c r="AD5155" s="246"/>
      <c r="AE5155" s="246"/>
      <c r="AF5155" s="246"/>
      <c r="AG5155" s="246"/>
      <c r="AH5155" s="246"/>
      <c r="AI5155" s="246"/>
      <c r="AJ5155" s="246"/>
      <c r="AK5155" s="246"/>
      <c r="AL5155" s="246"/>
    </row>
    <row r="5156" spans="3:38" s="47" customFormat="1" ht="38.25" customHeight="1" x14ac:dyDescent="0.25">
      <c r="C5156" s="243"/>
      <c r="H5156" s="243"/>
      <c r="L5156" s="282"/>
      <c r="M5156" s="243"/>
      <c r="O5156" s="243"/>
      <c r="P5156" s="246"/>
      <c r="Q5156" s="246"/>
      <c r="R5156" s="246"/>
      <c r="S5156" s="246"/>
      <c r="T5156" s="246"/>
      <c r="U5156" s="246"/>
      <c r="V5156" s="246"/>
      <c r="W5156" s="246"/>
      <c r="X5156" s="246"/>
      <c r="Y5156" s="246"/>
      <c r="Z5156" s="246"/>
      <c r="AA5156" s="246"/>
      <c r="AB5156" s="246"/>
      <c r="AC5156" s="246"/>
      <c r="AD5156" s="246"/>
      <c r="AE5156" s="246"/>
      <c r="AF5156" s="246"/>
      <c r="AG5156" s="246"/>
      <c r="AH5156" s="246"/>
      <c r="AI5156" s="246"/>
      <c r="AJ5156" s="246"/>
      <c r="AK5156" s="246"/>
      <c r="AL5156" s="246"/>
    </row>
    <row r="5157" spans="3:38" s="47" customFormat="1" ht="38.25" customHeight="1" x14ac:dyDescent="0.25">
      <c r="C5157" s="243"/>
      <c r="H5157" s="243"/>
      <c r="L5157" s="282"/>
      <c r="M5157" s="243"/>
      <c r="O5157" s="243"/>
      <c r="P5157" s="246"/>
      <c r="Q5157" s="246"/>
      <c r="R5157" s="246"/>
      <c r="S5157" s="246"/>
      <c r="T5157" s="246"/>
      <c r="U5157" s="246"/>
      <c r="V5157" s="246"/>
      <c r="W5157" s="246"/>
      <c r="X5157" s="246"/>
      <c r="Y5157" s="246"/>
      <c r="Z5157" s="246"/>
      <c r="AA5157" s="246"/>
      <c r="AB5157" s="246"/>
      <c r="AC5157" s="246"/>
      <c r="AD5157" s="246"/>
      <c r="AE5157" s="246"/>
      <c r="AF5157" s="246"/>
      <c r="AG5157" s="246"/>
      <c r="AH5157" s="246"/>
      <c r="AI5157" s="246"/>
      <c r="AJ5157" s="246"/>
      <c r="AK5157" s="246"/>
      <c r="AL5157" s="246"/>
    </row>
    <row r="5158" spans="3:38" s="47" customFormat="1" ht="38.25" customHeight="1" x14ac:dyDescent="0.25">
      <c r="C5158" s="243"/>
      <c r="H5158" s="243"/>
      <c r="L5158" s="282"/>
      <c r="M5158" s="243"/>
      <c r="O5158" s="243"/>
      <c r="P5158" s="246"/>
      <c r="Q5158" s="246"/>
      <c r="R5158" s="246"/>
      <c r="S5158" s="246"/>
      <c r="T5158" s="246"/>
      <c r="U5158" s="246"/>
      <c r="V5158" s="246"/>
      <c r="W5158" s="246"/>
      <c r="X5158" s="246"/>
      <c r="Y5158" s="246"/>
      <c r="Z5158" s="246"/>
      <c r="AA5158" s="246"/>
      <c r="AB5158" s="246"/>
      <c r="AC5158" s="246"/>
      <c r="AD5158" s="246"/>
      <c r="AE5158" s="246"/>
      <c r="AF5158" s="246"/>
      <c r="AG5158" s="246"/>
      <c r="AH5158" s="246"/>
      <c r="AI5158" s="246"/>
      <c r="AJ5158" s="246"/>
      <c r="AK5158" s="246"/>
      <c r="AL5158" s="246"/>
    </row>
    <row r="5159" spans="3:38" s="47" customFormat="1" ht="38.25" customHeight="1" x14ac:dyDescent="0.25">
      <c r="C5159" s="243"/>
      <c r="H5159" s="243"/>
      <c r="L5159" s="282"/>
      <c r="M5159" s="243"/>
      <c r="O5159" s="243"/>
      <c r="P5159" s="246"/>
      <c r="Q5159" s="246"/>
      <c r="R5159" s="246"/>
      <c r="S5159" s="246"/>
      <c r="T5159" s="246"/>
      <c r="U5159" s="246"/>
      <c r="V5159" s="246"/>
      <c r="W5159" s="246"/>
      <c r="X5159" s="246"/>
      <c r="Y5159" s="246"/>
      <c r="Z5159" s="246"/>
      <c r="AA5159" s="246"/>
      <c r="AB5159" s="246"/>
      <c r="AC5159" s="246"/>
      <c r="AD5159" s="246"/>
      <c r="AE5159" s="246"/>
      <c r="AF5159" s="246"/>
      <c r="AG5159" s="246"/>
      <c r="AH5159" s="246"/>
      <c r="AI5159" s="246"/>
      <c r="AJ5159" s="246"/>
      <c r="AK5159" s="246"/>
      <c r="AL5159" s="246"/>
    </row>
    <row r="5160" spans="3:38" s="47" customFormat="1" ht="38.25" customHeight="1" x14ac:dyDescent="0.25">
      <c r="C5160" s="243"/>
      <c r="H5160" s="243"/>
      <c r="L5160" s="282"/>
      <c r="M5160" s="243"/>
      <c r="O5160" s="243"/>
      <c r="P5160" s="246"/>
      <c r="Q5160" s="246"/>
      <c r="R5160" s="246"/>
      <c r="S5160" s="246"/>
      <c r="T5160" s="246"/>
      <c r="U5160" s="246"/>
      <c r="V5160" s="246"/>
      <c r="W5160" s="246"/>
      <c r="X5160" s="246"/>
      <c r="Y5160" s="246"/>
      <c r="Z5160" s="246"/>
      <c r="AA5160" s="246"/>
      <c r="AB5160" s="246"/>
      <c r="AC5160" s="246"/>
      <c r="AD5160" s="246"/>
      <c r="AE5160" s="246"/>
      <c r="AF5160" s="246"/>
      <c r="AG5160" s="246"/>
      <c r="AH5160" s="246"/>
      <c r="AI5160" s="246"/>
      <c r="AJ5160" s="246"/>
      <c r="AK5160" s="246"/>
      <c r="AL5160" s="246"/>
    </row>
    <row r="5161" spans="3:38" s="47" customFormat="1" ht="38.25" customHeight="1" x14ac:dyDescent="0.25">
      <c r="C5161" s="243"/>
      <c r="H5161" s="243"/>
      <c r="L5161" s="282"/>
      <c r="M5161" s="243"/>
      <c r="O5161" s="243"/>
      <c r="P5161" s="246"/>
      <c r="Q5161" s="246"/>
      <c r="R5161" s="246"/>
      <c r="S5161" s="246"/>
      <c r="T5161" s="246"/>
      <c r="U5161" s="246"/>
      <c r="V5161" s="246"/>
      <c r="W5161" s="246"/>
      <c r="X5161" s="246"/>
      <c r="Y5161" s="246"/>
      <c r="Z5161" s="246"/>
      <c r="AA5161" s="246"/>
      <c r="AB5161" s="246"/>
      <c r="AC5161" s="246"/>
      <c r="AD5161" s="246"/>
      <c r="AE5161" s="246"/>
      <c r="AF5161" s="246"/>
      <c r="AG5161" s="246"/>
      <c r="AH5161" s="246"/>
      <c r="AI5161" s="246"/>
      <c r="AJ5161" s="246"/>
      <c r="AK5161" s="246"/>
      <c r="AL5161" s="246"/>
    </row>
    <row r="5162" spans="3:38" s="47" customFormat="1" ht="38.25" customHeight="1" x14ac:dyDescent="0.25">
      <c r="C5162" s="243"/>
      <c r="H5162" s="243"/>
      <c r="L5162" s="282"/>
      <c r="M5162" s="243"/>
      <c r="O5162" s="243"/>
      <c r="P5162" s="246"/>
      <c r="Q5162" s="246"/>
      <c r="R5162" s="246"/>
      <c r="S5162" s="246"/>
      <c r="T5162" s="246"/>
      <c r="U5162" s="246"/>
      <c r="V5162" s="246"/>
      <c r="W5162" s="246"/>
      <c r="X5162" s="246"/>
      <c r="Y5162" s="246"/>
      <c r="Z5162" s="246"/>
      <c r="AA5162" s="246"/>
      <c r="AB5162" s="246"/>
      <c r="AC5162" s="246"/>
      <c r="AD5162" s="246"/>
      <c r="AE5162" s="246"/>
      <c r="AF5162" s="246"/>
      <c r="AG5162" s="246"/>
      <c r="AH5162" s="246"/>
      <c r="AI5162" s="246"/>
      <c r="AJ5162" s="246"/>
      <c r="AK5162" s="246"/>
      <c r="AL5162" s="246"/>
    </row>
    <row r="5163" spans="3:38" s="47" customFormat="1" ht="38.25" customHeight="1" x14ac:dyDescent="0.25">
      <c r="C5163" s="243"/>
      <c r="H5163" s="243"/>
      <c r="L5163" s="282"/>
      <c r="M5163" s="243"/>
      <c r="O5163" s="243"/>
      <c r="P5163" s="246"/>
      <c r="Q5163" s="246"/>
      <c r="R5163" s="246"/>
      <c r="S5163" s="246"/>
      <c r="T5163" s="246"/>
      <c r="U5163" s="246"/>
      <c r="V5163" s="246"/>
      <c r="W5163" s="246"/>
      <c r="X5163" s="246"/>
      <c r="Y5163" s="246"/>
      <c r="Z5163" s="246"/>
      <c r="AA5163" s="246"/>
      <c r="AB5163" s="246"/>
      <c r="AC5163" s="246"/>
      <c r="AD5163" s="246"/>
      <c r="AE5163" s="246"/>
      <c r="AF5163" s="246"/>
      <c r="AG5163" s="246"/>
      <c r="AH5163" s="246"/>
      <c r="AI5163" s="246"/>
      <c r="AJ5163" s="246"/>
      <c r="AK5163" s="246"/>
      <c r="AL5163" s="246"/>
    </row>
    <row r="5164" spans="3:38" s="47" customFormat="1" ht="38.25" customHeight="1" x14ac:dyDescent="0.25">
      <c r="C5164" s="243"/>
      <c r="H5164" s="243"/>
      <c r="L5164" s="282"/>
      <c r="M5164" s="243"/>
      <c r="O5164" s="243"/>
      <c r="P5164" s="246"/>
      <c r="Q5164" s="246"/>
      <c r="R5164" s="246"/>
      <c r="S5164" s="246"/>
      <c r="T5164" s="246"/>
      <c r="U5164" s="246"/>
      <c r="V5164" s="246"/>
      <c r="W5164" s="246"/>
      <c r="X5164" s="246"/>
      <c r="Y5164" s="246"/>
      <c r="Z5164" s="246"/>
      <c r="AA5164" s="246"/>
      <c r="AB5164" s="246"/>
      <c r="AC5164" s="246"/>
      <c r="AD5164" s="246"/>
      <c r="AE5164" s="246"/>
      <c r="AF5164" s="246"/>
      <c r="AG5164" s="246"/>
      <c r="AH5164" s="246"/>
      <c r="AI5164" s="246"/>
      <c r="AJ5164" s="246"/>
      <c r="AK5164" s="246"/>
      <c r="AL5164" s="246"/>
    </row>
    <row r="5165" spans="3:38" s="47" customFormat="1" ht="38.25" customHeight="1" x14ac:dyDescent="0.25">
      <c r="C5165" s="243"/>
      <c r="H5165" s="243"/>
      <c r="L5165" s="282"/>
      <c r="M5165" s="243"/>
      <c r="O5165" s="243"/>
      <c r="P5165" s="246"/>
      <c r="Q5165" s="246"/>
      <c r="R5165" s="246"/>
      <c r="S5165" s="246"/>
      <c r="T5165" s="246"/>
      <c r="U5165" s="246"/>
      <c r="V5165" s="246"/>
      <c r="W5165" s="246"/>
      <c r="X5165" s="246"/>
      <c r="Y5165" s="246"/>
      <c r="Z5165" s="246"/>
      <c r="AA5165" s="246"/>
      <c r="AB5165" s="246"/>
      <c r="AC5165" s="246"/>
      <c r="AD5165" s="246"/>
      <c r="AE5165" s="246"/>
      <c r="AF5165" s="246"/>
      <c r="AG5165" s="246"/>
      <c r="AH5165" s="246"/>
      <c r="AI5165" s="246"/>
      <c r="AJ5165" s="246"/>
      <c r="AK5165" s="246"/>
      <c r="AL5165" s="246"/>
    </row>
  </sheetData>
  <mergeCells count="1988">
    <mergeCell ref="A1:AJ2"/>
    <mergeCell ref="A3:AJ4"/>
    <mergeCell ref="P271:P272"/>
    <mergeCell ref="Q271:Q272"/>
    <mergeCell ref="R271:R272"/>
    <mergeCell ref="S271:S272"/>
    <mergeCell ref="T271:T272"/>
    <mergeCell ref="U271:U272"/>
    <mergeCell ref="V271:V272"/>
    <mergeCell ref="AI265:AI266"/>
    <mergeCell ref="AJ265:AJ266"/>
    <mergeCell ref="AK265:AK266"/>
    <mergeCell ref="Z271:Z272"/>
    <mergeCell ref="AA271:AA272"/>
    <mergeCell ref="AB271:AB272"/>
    <mergeCell ref="AC271:AC272"/>
    <mergeCell ref="AD271:AD272"/>
    <mergeCell ref="W271:W272"/>
    <mergeCell ref="X271:X272"/>
    <mergeCell ref="Y271:Y272"/>
    <mergeCell ref="AJ271:AJ272"/>
    <mergeCell ref="AK271:AK272"/>
    <mergeCell ref="P257:P260"/>
    <mergeCell ref="Q257:Q260"/>
    <mergeCell ref="R257:R260"/>
    <mergeCell ref="S257:S260"/>
    <mergeCell ref="T257:T260"/>
    <mergeCell ref="U257:U260"/>
    <mergeCell ref="V257:V260"/>
    <mergeCell ref="AJ243:AJ245"/>
    <mergeCell ref="AK243:AK245"/>
    <mergeCell ref="AG257:AG260"/>
    <mergeCell ref="AL271:AL272"/>
    <mergeCell ref="AE271:AE272"/>
    <mergeCell ref="AF271:AF272"/>
    <mergeCell ref="AG271:AG272"/>
    <mergeCell ref="AH271:AH272"/>
    <mergeCell ref="AI271:AI272"/>
    <mergeCell ref="P265:P266"/>
    <mergeCell ref="Q265:Q266"/>
    <mergeCell ref="R265:R266"/>
    <mergeCell ref="AJ257:AJ260"/>
    <mergeCell ref="AK257:AK260"/>
    <mergeCell ref="AL257:AL260"/>
    <mergeCell ref="W257:W260"/>
    <mergeCell ref="X257:X260"/>
    <mergeCell ref="Y257:Y260"/>
    <mergeCell ref="V265:V266"/>
    <mergeCell ref="W265:W266"/>
    <mergeCell ref="X265:X266"/>
    <mergeCell ref="S265:S266"/>
    <mergeCell ref="T265:T266"/>
    <mergeCell ref="U265:U266"/>
    <mergeCell ref="AC265:AC266"/>
    <mergeCell ref="AD265:AD266"/>
    <mergeCell ref="AE265:AE266"/>
    <mergeCell ref="AF265:AF266"/>
    <mergeCell ref="AG265:AG266"/>
    <mergeCell ref="AH265:AH266"/>
    <mergeCell ref="Y265:Y266"/>
    <mergeCell ref="Z265:Z266"/>
    <mergeCell ref="AA265:AA266"/>
    <mergeCell ref="AB265:AB266"/>
    <mergeCell ref="AL265:AL266"/>
    <mergeCell ref="AH257:AH260"/>
    <mergeCell ref="AI257:AI260"/>
    <mergeCell ref="Z257:Z260"/>
    <mergeCell ref="AA257:AA260"/>
    <mergeCell ref="AB257:AB260"/>
    <mergeCell ref="AC257:AC260"/>
    <mergeCell ref="AD257:AD260"/>
    <mergeCell ref="AE257:AE260"/>
    <mergeCell ref="AF257:AF260"/>
    <mergeCell ref="P243:P245"/>
    <mergeCell ref="Q243:Q245"/>
    <mergeCell ref="R243:R245"/>
    <mergeCell ref="S243:S245"/>
    <mergeCell ref="T243:T245"/>
    <mergeCell ref="U243:U245"/>
    <mergeCell ref="AL243:AL245"/>
    <mergeCell ref="AE243:AE245"/>
    <mergeCell ref="AF243:AF245"/>
    <mergeCell ref="AG243:AG245"/>
    <mergeCell ref="AH243:AH245"/>
    <mergeCell ref="AI243:AI245"/>
    <mergeCell ref="Z243:Z245"/>
    <mergeCell ref="AA243:AA245"/>
    <mergeCell ref="AB243:AB245"/>
    <mergeCell ref="AC243:AC245"/>
    <mergeCell ref="AD243:AD245"/>
    <mergeCell ref="V238:V239"/>
    <mergeCell ref="W238:W239"/>
    <mergeCell ref="X238:X239"/>
    <mergeCell ref="AK229:AK233"/>
    <mergeCell ref="AL229:AL233"/>
    <mergeCell ref="P238:P239"/>
    <mergeCell ref="Q238:Q239"/>
    <mergeCell ref="R238:R239"/>
    <mergeCell ref="S238:S239"/>
    <mergeCell ref="T238:T239"/>
    <mergeCell ref="U238:U239"/>
    <mergeCell ref="V243:V245"/>
    <mergeCell ref="AI238:AI239"/>
    <mergeCell ref="AJ238:AJ239"/>
    <mergeCell ref="AK238:AK239"/>
    <mergeCell ref="AC238:AC239"/>
    <mergeCell ref="AD238:AD239"/>
    <mergeCell ref="AE238:AE239"/>
    <mergeCell ref="AF238:AF239"/>
    <mergeCell ref="AG238:AG239"/>
    <mergeCell ref="AH238:AH239"/>
    <mergeCell ref="Y238:Y239"/>
    <mergeCell ref="Z238:Z239"/>
    <mergeCell ref="AA238:AA239"/>
    <mergeCell ref="AB238:AB239"/>
    <mergeCell ref="W243:W245"/>
    <mergeCell ref="X243:X245"/>
    <mergeCell ref="Y243:Y245"/>
    <mergeCell ref="AL238:AL239"/>
    <mergeCell ref="AH207:AH209"/>
    <mergeCell ref="AI207:AI209"/>
    <mergeCell ref="AJ207:AJ209"/>
    <mergeCell ref="Z207:Z209"/>
    <mergeCell ref="AH229:AH233"/>
    <mergeCell ref="AI229:AI233"/>
    <mergeCell ref="AJ229:AJ233"/>
    <mergeCell ref="AA229:AA233"/>
    <mergeCell ref="AB229:AB233"/>
    <mergeCell ref="AC229:AC233"/>
    <mergeCell ref="AD229:AD233"/>
    <mergeCell ref="AE229:AE233"/>
    <mergeCell ref="AF229:AF233"/>
    <mergeCell ref="AG229:AG233"/>
    <mergeCell ref="X229:X233"/>
    <mergeCell ref="Y229:Y233"/>
    <mergeCell ref="Z229:Z233"/>
    <mergeCell ref="P207:P209"/>
    <mergeCell ref="Q207:Q209"/>
    <mergeCell ref="R207:R209"/>
    <mergeCell ref="S207:S209"/>
    <mergeCell ref="T207:T209"/>
    <mergeCell ref="U207:U209"/>
    <mergeCell ref="V207:V209"/>
    <mergeCell ref="W207:W209"/>
    <mergeCell ref="AJ199:AJ202"/>
    <mergeCell ref="AK199:AK202"/>
    <mergeCell ref="AL199:AL202"/>
    <mergeCell ref="P229:P233"/>
    <mergeCell ref="Q229:Q233"/>
    <mergeCell ref="R229:R233"/>
    <mergeCell ref="S229:S233"/>
    <mergeCell ref="T229:T233"/>
    <mergeCell ref="AA207:AA209"/>
    <mergeCell ref="AB207:AB209"/>
    <mergeCell ref="AC207:AC209"/>
    <mergeCell ref="AD207:AD209"/>
    <mergeCell ref="AE207:AE209"/>
    <mergeCell ref="AF207:AF209"/>
    <mergeCell ref="AG207:AG209"/>
    <mergeCell ref="X207:X209"/>
    <mergeCell ref="Y207:Y209"/>
    <mergeCell ref="U229:U233"/>
    <mergeCell ref="V229:V233"/>
    <mergeCell ref="W229:W233"/>
    <mergeCell ref="AK207:AK209"/>
    <mergeCell ref="AL207:AL209"/>
    <mergeCell ref="W199:W202"/>
    <mergeCell ref="X199:X202"/>
    <mergeCell ref="Y199:Y202"/>
    <mergeCell ref="AL194:AL196"/>
    <mergeCell ref="P199:P202"/>
    <mergeCell ref="Q199:Q202"/>
    <mergeCell ref="R199:R202"/>
    <mergeCell ref="S199:S202"/>
    <mergeCell ref="T199:T202"/>
    <mergeCell ref="U199:U202"/>
    <mergeCell ref="V199:V202"/>
    <mergeCell ref="AF199:AF202"/>
    <mergeCell ref="AG199:AG202"/>
    <mergeCell ref="AH199:AH202"/>
    <mergeCell ref="AI199:AI202"/>
    <mergeCell ref="Z199:Z202"/>
    <mergeCell ref="AA199:AA202"/>
    <mergeCell ref="AB199:AB202"/>
    <mergeCell ref="AC199:AC202"/>
    <mergeCell ref="AD199:AD202"/>
    <mergeCell ref="AE199:AE202"/>
    <mergeCell ref="V194:V196"/>
    <mergeCell ref="W194:W196"/>
    <mergeCell ref="X194:X196"/>
    <mergeCell ref="AL192:AL193"/>
    <mergeCell ref="P194:P196"/>
    <mergeCell ref="Q194:Q196"/>
    <mergeCell ref="R194:R196"/>
    <mergeCell ref="S194:S196"/>
    <mergeCell ref="T194:T196"/>
    <mergeCell ref="U194:U196"/>
    <mergeCell ref="AI194:AI196"/>
    <mergeCell ref="AJ194:AJ196"/>
    <mergeCell ref="AK194:AK196"/>
    <mergeCell ref="AD194:AD196"/>
    <mergeCell ref="AE194:AE196"/>
    <mergeCell ref="AF194:AF196"/>
    <mergeCell ref="AG194:AG196"/>
    <mergeCell ref="AH194:AH196"/>
    <mergeCell ref="Y194:Y196"/>
    <mergeCell ref="Z194:Z196"/>
    <mergeCell ref="AA194:AA196"/>
    <mergeCell ref="AB194:AB196"/>
    <mergeCell ref="AC194:AC196"/>
    <mergeCell ref="U192:U193"/>
    <mergeCell ref="T185:T186"/>
    <mergeCell ref="S185:S186"/>
    <mergeCell ref="R185:R186"/>
    <mergeCell ref="W185:W186"/>
    <mergeCell ref="V185:V186"/>
    <mergeCell ref="U185:U186"/>
    <mergeCell ref="V192:V193"/>
    <mergeCell ref="W192:W193"/>
    <mergeCell ref="X192:X193"/>
    <mergeCell ref="P185:P186"/>
    <mergeCell ref="Q185:Q186"/>
    <mergeCell ref="AL185:AL186"/>
    <mergeCell ref="P192:P193"/>
    <mergeCell ref="Q192:Q193"/>
    <mergeCell ref="R192:R193"/>
    <mergeCell ref="S192:S193"/>
    <mergeCell ref="T192:T193"/>
    <mergeCell ref="AI192:AI193"/>
    <mergeCell ref="AJ192:AJ193"/>
    <mergeCell ref="AK192:AK193"/>
    <mergeCell ref="AB192:AB193"/>
    <mergeCell ref="AC192:AC193"/>
    <mergeCell ref="AD192:AD193"/>
    <mergeCell ref="AE192:AE193"/>
    <mergeCell ref="AF192:AF193"/>
    <mergeCell ref="AG192:AG193"/>
    <mergeCell ref="AH192:AH193"/>
    <mergeCell ref="Y192:Y193"/>
    <mergeCell ref="Z192:Z193"/>
    <mergeCell ref="AA192:AA193"/>
    <mergeCell ref="AL169:AL171"/>
    <mergeCell ref="AG169:AG171"/>
    <mergeCell ref="AH169:AH171"/>
    <mergeCell ref="AI169:AI171"/>
    <mergeCell ref="Z185:Z186"/>
    <mergeCell ref="Y185:Y186"/>
    <mergeCell ref="X185:X186"/>
    <mergeCell ref="AJ185:AJ186"/>
    <mergeCell ref="AK185:AK186"/>
    <mergeCell ref="AI185:AI186"/>
    <mergeCell ref="AH185:AH186"/>
    <mergeCell ref="AG185:AG186"/>
    <mergeCell ref="AF185:AF186"/>
    <mergeCell ref="AE185:AE186"/>
    <mergeCell ref="AD185:AD186"/>
    <mergeCell ref="AC185:AC186"/>
    <mergeCell ref="AB185:AB186"/>
    <mergeCell ref="AA185:AA186"/>
    <mergeCell ref="P144:P145"/>
    <mergeCell ref="Q144:Q145"/>
    <mergeCell ref="R144:R145"/>
    <mergeCell ref="P169:P171"/>
    <mergeCell ref="Q169:Q171"/>
    <mergeCell ref="R169:R171"/>
    <mergeCell ref="S169:S171"/>
    <mergeCell ref="T169:T171"/>
    <mergeCell ref="U169:U171"/>
    <mergeCell ref="V169:V171"/>
    <mergeCell ref="AJ154:AJ156"/>
    <mergeCell ref="AK154:AK156"/>
    <mergeCell ref="Z169:Z171"/>
    <mergeCell ref="AA169:AA171"/>
    <mergeCell ref="AB169:AB171"/>
    <mergeCell ref="AC169:AC171"/>
    <mergeCell ref="AD169:AD171"/>
    <mergeCell ref="AE169:AE171"/>
    <mergeCell ref="AF169:AF171"/>
    <mergeCell ref="W169:W171"/>
    <mergeCell ref="X169:X171"/>
    <mergeCell ref="Y169:Y171"/>
    <mergeCell ref="AJ169:AJ171"/>
    <mergeCell ref="AK169:AK171"/>
    <mergeCell ref="Y154:Y156"/>
    <mergeCell ref="P154:P156"/>
    <mergeCell ref="Q154:Q156"/>
    <mergeCell ref="R154:R156"/>
    <mergeCell ref="S154:S156"/>
    <mergeCell ref="T154:T156"/>
    <mergeCell ref="U154:U156"/>
    <mergeCell ref="AL154:AL156"/>
    <mergeCell ref="AE154:AE156"/>
    <mergeCell ref="AF154:AF156"/>
    <mergeCell ref="AG154:AG156"/>
    <mergeCell ref="AH154:AH156"/>
    <mergeCell ref="AI154:AI156"/>
    <mergeCell ref="Z154:Z156"/>
    <mergeCell ref="AA154:AA156"/>
    <mergeCell ref="AB154:AB156"/>
    <mergeCell ref="AC154:AC156"/>
    <mergeCell ref="AD154:AD156"/>
    <mergeCell ref="AL139:AL141"/>
    <mergeCell ref="W139:W141"/>
    <mergeCell ref="X139:X141"/>
    <mergeCell ref="Y139:Y141"/>
    <mergeCell ref="V144:V145"/>
    <mergeCell ref="W144:W145"/>
    <mergeCell ref="X144:X145"/>
    <mergeCell ref="S144:S145"/>
    <mergeCell ref="T144:T145"/>
    <mergeCell ref="U144:U145"/>
    <mergeCell ref="V154:V156"/>
    <mergeCell ref="AI144:AI145"/>
    <mergeCell ref="AJ144:AJ145"/>
    <mergeCell ref="AK144:AK145"/>
    <mergeCell ref="AC144:AC145"/>
    <mergeCell ref="AD144:AD145"/>
    <mergeCell ref="AE144:AE145"/>
    <mergeCell ref="AF144:AF145"/>
    <mergeCell ref="AG144:AG145"/>
    <mergeCell ref="AH144:AH145"/>
    <mergeCell ref="Y144:Y145"/>
    <mergeCell ref="Z144:Z145"/>
    <mergeCell ref="AA144:AA145"/>
    <mergeCell ref="AB144:AB145"/>
    <mergeCell ref="W154:W156"/>
    <mergeCell ref="X154:X156"/>
    <mergeCell ref="AL144:AL145"/>
    <mergeCell ref="P129:P130"/>
    <mergeCell ref="Q129:Q130"/>
    <mergeCell ref="R129:R130"/>
    <mergeCell ref="P139:P141"/>
    <mergeCell ref="Q139:Q141"/>
    <mergeCell ref="R139:R141"/>
    <mergeCell ref="S139:S141"/>
    <mergeCell ref="T139:T141"/>
    <mergeCell ref="U139:U141"/>
    <mergeCell ref="V139:V141"/>
    <mergeCell ref="AJ134:AJ138"/>
    <mergeCell ref="AK134:AK138"/>
    <mergeCell ref="AG139:AG141"/>
    <mergeCell ref="AH139:AH141"/>
    <mergeCell ref="AI139:AI141"/>
    <mergeCell ref="Z139:Z141"/>
    <mergeCell ref="AA139:AA141"/>
    <mergeCell ref="AB139:AB141"/>
    <mergeCell ref="AC139:AC141"/>
    <mergeCell ref="AD139:AD141"/>
    <mergeCell ref="AE139:AE141"/>
    <mergeCell ref="AF139:AF141"/>
    <mergeCell ref="Y134:Y138"/>
    <mergeCell ref="AJ139:AJ141"/>
    <mergeCell ref="AK139:AK141"/>
    <mergeCell ref="P134:P138"/>
    <mergeCell ref="Q134:Q138"/>
    <mergeCell ref="R134:R138"/>
    <mergeCell ref="S134:S138"/>
    <mergeCell ref="T134:T138"/>
    <mergeCell ref="U134:U138"/>
    <mergeCell ref="AL134:AL138"/>
    <mergeCell ref="AE134:AE138"/>
    <mergeCell ref="AF134:AF138"/>
    <mergeCell ref="AG134:AG138"/>
    <mergeCell ref="AH134:AH138"/>
    <mergeCell ref="AI134:AI138"/>
    <mergeCell ref="Z134:Z138"/>
    <mergeCell ref="AA134:AA138"/>
    <mergeCell ref="AB134:AB138"/>
    <mergeCell ref="AC134:AC138"/>
    <mergeCell ref="AD134:AD138"/>
    <mergeCell ref="AL127:AL128"/>
    <mergeCell ref="W127:W128"/>
    <mergeCell ref="X127:X128"/>
    <mergeCell ref="Y127:Y128"/>
    <mergeCell ref="V129:V130"/>
    <mergeCell ref="W129:W130"/>
    <mergeCell ref="X129:X130"/>
    <mergeCell ref="S129:S130"/>
    <mergeCell ref="T129:T130"/>
    <mergeCell ref="U129:U130"/>
    <mergeCell ref="V134:V138"/>
    <mergeCell ref="AI129:AI130"/>
    <mergeCell ref="AJ129:AJ130"/>
    <mergeCell ref="AK129:AK130"/>
    <mergeCell ref="AC129:AC130"/>
    <mergeCell ref="AD129:AD130"/>
    <mergeCell ref="AE129:AE130"/>
    <mergeCell ref="AF129:AF130"/>
    <mergeCell ref="AG129:AG130"/>
    <mergeCell ref="AH129:AH130"/>
    <mergeCell ref="Y129:Y130"/>
    <mergeCell ref="Z129:Z130"/>
    <mergeCell ref="AA129:AA130"/>
    <mergeCell ref="AB129:AB130"/>
    <mergeCell ref="W134:W138"/>
    <mergeCell ref="X134:X138"/>
    <mergeCell ref="AL129:AL130"/>
    <mergeCell ref="P120:P122"/>
    <mergeCell ref="Q120:Q122"/>
    <mergeCell ref="R120:R122"/>
    <mergeCell ref="P127:P128"/>
    <mergeCell ref="Q127:Q128"/>
    <mergeCell ref="R127:R128"/>
    <mergeCell ref="S127:S128"/>
    <mergeCell ref="T127:T128"/>
    <mergeCell ref="U127:U128"/>
    <mergeCell ref="V127:V128"/>
    <mergeCell ref="AJ123:AJ124"/>
    <mergeCell ref="AK123:AK124"/>
    <mergeCell ref="AG127:AG128"/>
    <mergeCell ref="AH127:AH128"/>
    <mergeCell ref="AI127:AI128"/>
    <mergeCell ref="Z127:Z128"/>
    <mergeCell ref="AA127:AA128"/>
    <mergeCell ref="AB127:AB128"/>
    <mergeCell ref="AC127:AC128"/>
    <mergeCell ref="AD127:AD128"/>
    <mergeCell ref="AE127:AE128"/>
    <mergeCell ref="AF127:AF128"/>
    <mergeCell ref="Y123:Y124"/>
    <mergeCell ref="AJ127:AJ128"/>
    <mergeCell ref="AK127:AK128"/>
    <mergeCell ref="P123:P124"/>
    <mergeCell ref="Q123:Q124"/>
    <mergeCell ref="R123:R124"/>
    <mergeCell ref="S123:S124"/>
    <mergeCell ref="T123:T124"/>
    <mergeCell ref="U123:U124"/>
    <mergeCell ref="AL123:AL124"/>
    <mergeCell ref="AE123:AE124"/>
    <mergeCell ref="AF123:AF124"/>
    <mergeCell ref="AG123:AG124"/>
    <mergeCell ref="AH123:AH124"/>
    <mergeCell ref="AI123:AI124"/>
    <mergeCell ref="Z123:Z124"/>
    <mergeCell ref="AA123:AA124"/>
    <mergeCell ref="AB123:AB124"/>
    <mergeCell ref="AC123:AC124"/>
    <mergeCell ref="AD123:AD124"/>
    <mergeCell ref="AL116:AL117"/>
    <mergeCell ref="W116:W117"/>
    <mergeCell ref="X116:X117"/>
    <mergeCell ref="Y116:Y117"/>
    <mergeCell ref="V120:V122"/>
    <mergeCell ref="W120:W122"/>
    <mergeCell ref="X120:X122"/>
    <mergeCell ref="S120:S122"/>
    <mergeCell ref="T120:T122"/>
    <mergeCell ref="U120:U122"/>
    <mergeCell ref="V123:V124"/>
    <mergeCell ref="AI120:AI122"/>
    <mergeCell ref="AJ120:AJ122"/>
    <mergeCell ref="AK120:AK122"/>
    <mergeCell ref="AC120:AC122"/>
    <mergeCell ref="AD120:AD122"/>
    <mergeCell ref="AE120:AE122"/>
    <mergeCell ref="AF120:AF122"/>
    <mergeCell ref="AG120:AG122"/>
    <mergeCell ref="AH120:AH122"/>
    <mergeCell ref="Y120:Y122"/>
    <mergeCell ref="Z120:Z122"/>
    <mergeCell ref="AA120:AA122"/>
    <mergeCell ref="AB120:AB122"/>
    <mergeCell ref="W123:W124"/>
    <mergeCell ref="X123:X124"/>
    <mergeCell ref="AL120:AL122"/>
    <mergeCell ref="P104:P107"/>
    <mergeCell ref="Q104:Q107"/>
    <mergeCell ref="R104:R107"/>
    <mergeCell ref="P116:P117"/>
    <mergeCell ref="Q116:Q117"/>
    <mergeCell ref="R116:R117"/>
    <mergeCell ref="S116:S117"/>
    <mergeCell ref="T116:T117"/>
    <mergeCell ref="U116:U117"/>
    <mergeCell ref="V116:V117"/>
    <mergeCell ref="AJ111:AJ115"/>
    <mergeCell ref="AK111:AK115"/>
    <mergeCell ref="AG116:AG117"/>
    <mergeCell ref="AH116:AH117"/>
    <mergeCell ref="AI116:AI117"/>
    <mergeCell ref="Z116:Z117"/>
    <mergeCell ref="AA116:AA117"/>
    <mergeCell ref="AB116:AB117"/>
    <mergeCell ref="AC116:AC117"/>
    <mergeCell ref="AD116:AD117"/>
    <mergeCell ref="AE116:AE117"/>
    <mergeCell ref="AF116:AF117"/>
    <mergeCell ref="Y111:Y115"/>
    <mergeCell ref="AJ116:AJ117"/>
    <mergeCell ref="AK116:AK117"/>
    <mergeCell ref="P111:P115"/>
    <mergeCell ref="Q111:Q115"/>
    <mergeCell ref="R111:R115"/>
    <mergeCell ref="S111:S115"/>
    <mergeCell ref="T111:T115"/>
    <mergeCell ref="U111:U115"/>
    <mergeCell ref="AL111:AL115"/>
    <mergeCell ref="AE111:AE115"/>
    <mergeCell ref="AF111:AF115"/>
    <mergeCell ref="AG111:AG115"/>
    <mergeCell ref="AH111:AH115"/>
    <mergeCell ref="AI111:AI115"/>
    <mergeCell ref="Z111:Z115"/>
    <mergeCell ref="AA111:AA115"/>
    <mergeCell ref="AB111:AB115"/>
    <mergeCell ref="AC111:AC115"/>
    <mergeCell ref="AD111:AD115"/>
    <mergeCell ref="AL75:AL81"/>
    <mergeCell ref="X75:X81"/>
    <mergeCell ref="Y75:Y81"/>
    <mergeCell ref="Z75:Z81"/>
    <mergeCell ref="V104:V107"/>
    <mergeCell ref="W104:W107"/>
    <mergeCell ref="X104:X107"/>
    <mergeCell ref="S104:S107"/>
    <mergeCell ref="T104:T107"/>
    <mergeCell ref="U104:U107"/>
    <mergeCell ref="V111:V115"/>
    <mergeCell ref="AI104:AI107"/>
    <mergeCell ref="AJ104:AJ107"/>
    <mergeCell ref="AK104:AK107"/>
    <mergeCell ref="AC104:AC107"/>
    <mergeCell ref="AD104:AD107"/>
    <mergeCell ref="AE104:AE107"/>
    <mergeCell ref="AF104:AF107"/>
    <mergeCell ref="AG104:AG107"/>
    <mergeCell ref="AH104:AH107"/>
    <mergeCell ref="Y104:Y107"/>
    <mergeCell ref="Z104:Z107"/>
    <mergeCell ref="AA104:AA107"/>
    <mergeCell ref="AB104:AB107"/>
    <mergeCell ref="W111:W115"/>
    <mergeCell ref="X111:X115"/>
    <mergeCell ref="T75:T81"/>
    <mergeCell ref="U75:U81"/>
    <mergeCell ref="V75:V81"/>
    <mergeCell ref="W75:W81"/>
    <mergeCell ref="AL104:AL107"/>
    <mergeCell ref="AJ69:AJ71"/>
    <mergeCell ref="AK69:AK71"/>
    <mergeCell ref="AL69:AL71"/>
    <mergeCell ref="AG75:AG81"/>
    <mergeCell ref="AH75:AH81"/>
    <mergeCell ref="AI75:AI81"/>
    <mergeCell ref="AA75:AA81"/>
    <mergeCell ref="AB75:AB81"/>
    <mergeCell ref="AC75:AC81"/>
    <mergeCell ref="AD75:AD81"/>
    <mergeCell ref="AE75:AE81"/>
    <mergeCell ref="AF75:AF81"/>
    <mergeCell ref="AL61:AL62"/>
    <mergeCell ref="P69:P71"/>
    <mergeCell ref="Q69:Q71"/>
    <mergeCell ref="R69:R71"/>
    <mergeCell ref="S69:S71"/>
    <mergeCell ref="T69:T71"/>
    <mergeCell ref="U69:U71"/>
    <mergeCell ref="V69:V71"/>
    <mergeCell ref="AF69:AF71"/>
    <mergeCell ref="AG69:AG71"/>
    <mergeCell ref="AH69:AH71"/>
    <mergeCell ref="AI69:AI71"/>
    <mergeCell ref="Z69:Z71"/>
    <mergeCell ref="AA69:AA71"/>
    <mergeCell ref="AB69:AB71"/>
    <mergeCell ref="AC69:AC71"/>
    <mergeCell ref="AD69:AD71"/>
    <mergeCell ref="AE69:AE71"/>
    <mergeCell ref="AJ75:AJ81"/>
    <mergeCell ref="AK75:AK81"/>
    <mergeCell ref="AJ58:AJ60"/>
    <mergeCell ref="AH58:AH60"/>
    <mergeCell ref="AK58:AK60"/>
    <mergeCell ref="AL58:AL60"/>
    <mergeCell ref="P61:P62"/>
    <mergeCell ref="Q61:Q62"/>
    <mergeCell ref="R61:R62"/>
    <mergeCell ref="AG58:AG60"/>
    <mergeCell ref="AF58:AF60"/>
    <mergeCell ref="AE58:AE60"/>
    <mergeCell ref="AD58:AD60"/>
    <mergeCell ref="AC58:AC60"/>
    <mergeCell ref="W58:W60"/>
    <mergeCell ref="X58:X60"/>
    <mergeCell ref="Y58:Y60"/>
    <mergeCell ref="Z58:Z60"/>
    <mergeCell ref="AA58:AA60"/>
    <mergeCell ref="AB58:AB60"/>
    <mergeCell ref="V61:V62"/>
    <mergeCell ref="W61:W62"/>
    <mergeCell ref="X61:X62"/>
    <mergeCell ref="S61:S62"/>
    <mergeCell ref="T61:T62"/>
    <mergeCell ref="U61:U62"/>
    <mergeCell ref="AI61:AI62"/>
    <mergeCell ref="AJ61:AJ62"/>
    <mergeCell ref="AK61:AK62"/>
    <mergeCell ref="AD61:AD62"/>
    <mergeCell ref="AE61:AE62"/>
    <mergeCell ref="V58:V60"/>
    <mergeCell ref="M610:M612"/>
    <mergeCell ref="N610:N612"/>
    <mergeCell ref="AI616:AK616"/>
    <mergeCell ref="B591:B592"/>
    <mergeCell ref="B596:E596"/>
    <mergeCell ref="C597:F597"/>
    <mergeCell ref="C610:C612"/>
    <mergeCell ref="D610:D612"/>
    <mergeCell ref="E610:E612"/>
    <mergeCell ref="F610:F612"/>
    <mergeCell ref="C601:C604"/>
    <mergeCell ref="D601:D604"/>
    <mergeCell ref="E601:E604"/>
    <mergeCell ref="F601:F604"/>
    <mergeCell ref="N601:N604"/>
    <mergeCell ref="M601:M604"/>
    <mergeCell ref="H613:N613"/>
    <mergeCell ref="W601:W604"/>
    <mergeCell ref="X601:X604"/>
    <mergeCell ref="Y601:Y604"/>
    <mergeCell ref="Z601:Z604"/>
    <mergeCell ref="AA601:AA604"/>
    <mergeCell ref="P610:P612"/>
    <mergeCell ref="Q610:Q612"/>
    <mergeCell ref="R610:R612"/>
    <mergeCell ref="S610:S612"/>
    <mergeCell ref="T610:T612"/>
    <mergeCell ref="U610:U612"/>
    <mergeCell ref="V610:V612"/>
    <mergeCell ref="W610:W612"/>
    <mergeCell ref="X610:X612"/>
    <mergeCell ref="AH610:AH612"/>
    <mergeCell ref="N575:N577"/>
    <mergeCell ref="B580:B587"/>
    <mergeCell ref="C581:C583"/>
    <mergeCell ref="D581:D583"/>
    <mergeCell ref="E581:E583"/>
    <mergeCell ref="F581:F583"/>
    <mergeCell ref="G581:G584"/>
    <mergeCell ref="M581:M583"/>
    <mergeCell ref="N581:N583"/>
    <mergeCell ref="C575:C577"/>
    <mergeCell ref="D575:D577"/>
    <mergeCell ref="E575:E577"/>
    <mergeCell ref="F575:F577"/>
    <mergeCell ref="G575:G577"/>
    <mergeCell ref="M575:M577"/>
    <mergeCell ref="L581:L583"/>
    <mergeCell ref="C587:C588"/>
    <mergeCell ref="D587:D588"/>
    <mergeCell ref="E587:E588"/>
    <mergeCell ref="F587:F588"/>
    <mergeCell ref="G587:G588"/>
    <mergeCell ref="C561:C562"/>
    <mergeCell ref="D561:D562"/>
    <mergeCell ref="E561:E562"/>
    <mergeCell ref="F561:F562"/>
    <mergeCell ref="M561:M562"/>
    <mergeCell ref="N561:N562"/>
    <mergeCell ref="M546:M547"/>
    <mergeCell ref="N546:N547"/>
    <mergeCell ref="G551:G553"/>
    <mergeCell ref="K551:K553"/>
    <mergeCell ref="L551:L553"/>
    <mergeCell ref="M551:M553"/>
    <mergeCell ref="N551:N553"/>
    <mergeCell ref="C546:C547"/>
    <mergeCell ref="D546:D547"/>
    <mergeCell ref="E546:E547"/>
    <mergeCell ref="F546:F547"/>
    <mergeCell ref="G546:G547"/>
    <mergeCell ref="K546:K547"/>
    <mergeCell ref="B554:N554"/>
    <mergeCell ref="N537:N538"/>
    <mergeCell ref="C542:C543"/>
    <mergeCell ref="D542:D543"/>
    <mergeCell ref="E542:E543"/>
    <mergeCell ref="F542:F543"/>
    <mergeCell ref="G542:G543"/>
    <mergeCell ref="K542:K543"/>
    <mergeCell ref="L542:L543"/>
    <mergeCell ref="M542:M543"/>
    <mergeCell ref="N542:N543"/>
    <mergeCell ref="C537:C538"/>
    <mergeCell ref="D537:D538"/>
    <mergeCell ref="E537:E538"/>
    <mergeCell ref="F537:F538"/>
    <mergeCell ref="K537:K538"/>
    <mergeCell ref="M537:M538"/>
    <mergeCell ref="C513:C514"/>
    <mergeCell ref="D513:D514"/>
    <mergeCell ref="E513:E514"/>
    <mergeCell ref="F513:F514"/>
    <mergeCell ref="K513:K514"/>
    <mergeCell ref="L513:L514"/>
    <mergeCell ref="M513:M514"/>
    <mergeCell ref="N513:N514"/>
    <mergeCell ref="C528:C530"/>
    <mergeCell ref="D528:D530"/>
    <mergeCell ref="E528:E530"/>
    <mergeCell ref="F528:F530"/>
    <mergeCell ref="G528:G530"/>
    <mergeCell ref="K528:K530"/>
    <mergeCell ref="L528:L530"/>
    <mergeCell ref="M528:M530"/>
    <mergeCell ref="N528:N530"/>
    <mergeCell ref="N496:N497"/>
    <mergeCell ref="K501:K504"/>
    <mergeCell ref="M501:M504"/>
    <mergeCell ref="N501:N504"/>
    <mergeCell ref="C508:C509"/>
    <mergeCell ref="D508:D509"/>
    <mergeCell ref="E508:E509"/>
    <mergeCell ref="F508:F509"/>
    <mergeCell ref="G508:G509"/>
    <mergeCell ref="K508:K509"/>
    <mergeCell ref="D496:D497"/>
    <mergeCell ref="E496:E497"/>
    <mergeCell ref="F496:F497"/>
    <mergeCell ref="G496:G498"/>
    <mergeCell ref="K496:K497"/>
    <mergeCell ref="M496:M497"/>
    <mergeCell ref="L508:L509"/>
    <mergeCell ref="M508:M509"/>
    <mergeCell ref="N508:N509"/>
    <mergeCell ref="L487:L488"/>
    <mergeCell ref="M487:M488"/>
    <mergeCell ref="N487:N488"/>
    <mergeCell ref="G491:G493"/>
    <mergeCell ref="K492:K493"/>
    <mergeCell ref="L492:L493"/>
    <mergeCell ref="M492:M493"/>
    <mergeCell ref="N492:N493"/>
    <mergeCell ref="N479:N480"/>
    <mergeCell ref="K482:K483"/>
    <mergeCell ref="M482:M483"/>
    <mergeCell ref="N482:N483"/>
    <mergeCell ref="M479:M480"/>
    <mergeCell ref="C487:C488"/>
    <mergeCell ref="D487:D488"/>
    <mergeCell ref="E487:E488"/>
    <mergeCell ref="F487:F488"/>
    <mergeCell ref="G487:G488"/>
    <mergeCell ref="K487:K488"/>
    <mergeCell ref="C475:C476"/>
    <mergeCell ref="D475:D476"/>
    <mergeCell ref="E475:E476"/>
    <mergeCell ref="F475:F476"/>
    <mergeCell ref="K479:K480"/>
    <mergeCell ref="M467:M469"/>
    <mergeCell ref="N467:N469"/>
    <mergeCell ref="G473:G476"/>
    <mergeCell ref="K473:K476"/>
    <mergeCell ref="M474:M476"/>
    <mergeCell ref="N474:N476"/>
    <mergeCell ref="C467:C469"/>
    <mergeCell ref="D467:D469"/>
    <mergeCell ref="E467:E469"/>
    <mergeCell ref="F467:F469"/>
    <mergeCell ref="K467:K469"/>
    <mergeCell ref="L467:L469"/>
    <mergeCell ref="L457:L458"/>
    <mergeCell ref="M457:M458"/>
    <mergeCell ref="N457:N458"/>
    <mergeCell ref="K461:K464"/>
    <mergeCell ref="M461:M464"/>
    <mergeCell ref="N461:N464"/>
    <mergeCell ref="C457:C458"/>
    <mergeCell ref="D457:D458"/>
    <mergeCell ref="E457:E458"/>
    <mergeCell ref="F457:F458"/>
    <mergeCell ref="G457:G458"/>
    <mergeCell ref="K457:K458"/>
    <mergeCell ref="L436:L438"/>
    <mergeCell ref="M436:M438"/>
    <mergeCell ref="N436:N438"/>
    <mergeCell ref="K451:K453"/>
    <mergeCell ref="L451:L453"/>
    <mergeCell ref="M451:M453"/>
    <mergeCell ref="N451:N453"/>
    <mergeCell ref="N394:N396"/>
    <mergeCell ref="K399:K401"/>
    <mergeCell ref="L399:L401"/>
    <mergeCell ref="M399:M401"/>
    <mergeCell ref="N399:N401"/>
    <mergeCell ref="M394:M396"/>
    <mergeCell ref="C436:C438"/>
    <mergeCell ref="D436:D438"/>
    <mergeCell ref="E436:E438"/>
    <mergeCell ref="F436:F438"/>
    <mergeCell ref="K436:K438"/>
    <mergeCell ref="C394:C396"/>
    <mergeCell ref="D394:D396"/>
    <mergeCell ref="E394:E396"/>
    <mergeCell ref="F394:F396"/>
    <mergeCell ref="K394:K396"/>
    <mergeCell ref="C370:C371"/>
    <mergeCell ref="D370:D371"/>
    <mergeCell ref="E370:E371"/>
    <mergeCell ref="F370:F371"/>
    <mergeCell ref="K370:K371"/>
    <mergeCell ref="L370:L371"/>
    <mergeCell ref="M370:M371"/>
    <mergeCell ref="N370:N371"/>
    <mergeCell ref="C381:C382"/>
    <mergeCell ref="D381:D382"/>
    <mergeCell ref="E381:E382"/>
    <mergeCell ref="F381:F382"/>
    <mergeCell ref="K381:K382"/>
    <mergeCell ref="L381:L382"/>
    <mergeCell ref="M381:M382"/>
    <mergeCell ref="N381:N382"/>
    <mergeCell ref="G350:G354"/>
    <mergeCell ref="K350:K354"/>
    <mergeCell ref="L350:L354"/>
    <mergeCell ref="M350:M354"/>
    <mergeCell ref="N350:N354"/>
    <mergeCell ref="C358:C359"/>
    <mergeCell ref="D358:D359"/>
    <mergeCell ref="E358:E359"/>
    <mergeCell ref="F358:F359"/>
    <mergeCell ref="K358:K359"/>
    <mergeCell ref="L358:L359"/>
    <mergeCell ref="M358:M359"/>
    <mergeCell ref="N358:N359"/>
    <mergeCell ref="K332:K335"/>
    <mergeCell ref="L332:L335"/>
    <mergeCell ref="M332:M335"/>
    <mergeCell ref="N332:N335"/>
    <mergeCell ref="K343:K347"/>
    <mergeCell ref="M343:M347"/>
    <mergeCell ref="N343:N347"/>
    <mergeCell ref="M310:M317"/>
    <mergeCell ref="N310:N317"/>
    <mergeCell ref="K320:K329"/>
    <mergeCell ref="L320:L329"/>
    <mergeCell ref="M320:M329"/>
    <mergeCell ref="N320:N329"/>
    <mergeCell ref="C300:C302"/>
    <mergeCell ref="D300:D302"/>
    <mergeCell ref="E300:E302"/>
    <mergeCell ref="F300:F302"/>
    <mergeCell ref="K310:K317"/>
    <mergeCell ref="L310:L317"/>
    <mergeCell ref="M293:M294"/>
    <mergeCell ref="N293:N294"/>
    <mergeCell ref="K297:K302"/>
    <mergeCell ref="L297:L302"/>
    <mergeCell ref="M297:M302"/>
    <mergeCell ref="N297:N302"/>
    <mergeCell ref="C293:C294"/>
    <mergeCell ref="D293:D294"/>
    <mergeCell ref="E293:E294"/>
    <mergeCell ref="F293:F294"/>
    <mergeCell ref="K293:K294"/>
    <mergeCell ref="L293:L294"/>
    <mergeCell ref="L271:L272"/>
    <mergeCell ref="M271:M272"/>
    <mergeCell ref="N271:N272"/>
    <mergeCell ref="K290:K292"/>
    <mergeCell ref="M290:M292"/>
    <mergeCell ref="N290:N292"/>
    <mergeCell ref="K257:K260"/>
    <mergeCell ref="L257:L260"/>
    <mergeCell ref="M257:M260"/>
    <mergeCell ref="N257:N260"/>
    <mergeCell ref="K265:K266"/>
    <mergeCell ref="M265:M266"/>
    <mergeCell ref="N265:N266"/>
    <mergeCell ref="K238:K239"/>
    <mergeCell ref="M238:M239"/>
    <mergeCell ref="N238:N239"/>
    <mergeCell ref="K243:K245"/>
    <mergeCell ref="M243:M245"/>
    <mergeCell ref="N243:N245"/>
    <mergeCell ref="M207:M209"/>
    <mergeCell ref="N207:N209"/>
    <mergeCell ref="G213:G215"/>
    <mergeCell ref="G218:G219"/>
    <mergeCell ref="K229:K233"/>
    <mergeCell ref="M229:M233"/>
    <mergeCell ref="N229:N233"/>
    <mergeCell ref="C201:C202"/>
    <mergeCell ref="D201:D202"/>
    <mergeCell ref="E201:E202"/>
    <mergeCell ref="F201:F202"/>
    <mergeCell ref="K207:K209"/>
    <mergeCell ref="L207:L209"/>
    <mergeCell ref="G199:G202"/>
    <mergeCell ref="K199:K202"/>
    <mergeCell ref="L199:L202"/>
    <mergeCell ref="M199:M202"/>
    <mergeCell ref="N199:N202"/>
    <mergeCell ref="N185:N186"/>
    <mergeCell ref="K192:K193"/>
    <mergeCell ref="M192:M193"/>
    <mergeCell ref="N192:N193"/>
    <mergeCell ref="M185:M186"/>
    <mergeCell ref="C169:C171"/>
    <mergeCell ref="D169:D171"/>
    <mergeCell ref="E169:E171"/>
    <mergeCell ref="F169:F171"/>
    <mergeCell ref="K169:K171"/>
    <mergeCell ref="L169:L171"/>
    <mergeCell ref="M169:M171"/>
    <mergeCell ref="N169:N171"/>
    <mergeCell ref="C194:C195"/>
    <mergeCell ref="D194:D195"/>
    <mergeCell ref="E194:E195"/>
    <mergeCell ref="F194:F195"/>
    <mergeCell ref="K194:K196"/>
    <mergeCell ref="L194:L196"/>
    <mergeCell ref="C185:C186"/>
    <mergeCell ref="D185:D186"/>
    <mergeCell ref="E185:E186"/>
    <mergeCell ref="F185:F186"/>
    <mergeCell ref="K185:K186"/>
    <mergeCell ref="M194:M196"/>
    <mergeCell ref="N194:N196"/>
    <mergeCell ref="L144:L145"/>
    <mergeCell ref="M144:M145"/>
    <mergeCell ref="N144:N145"/>
    <mergeCell ref="C154:C156"/>
    <mergeCell ref="D154:D156"/>
    <mergeCell ref="E154:E156"/>
    <mergeCell ref="F154:F156"/>
    <mergeCell ref="K154:K156"/>
    <mergeCell ref="L154:L156"/>
    <mergeCell ref="M154:M156"/>
    <mergeCell ref="C144:C145"/>
    <mergeCell ref="D144:D145"/>
    <mergeCell ref="E144:E145"/>
    <mergeCell ref="F144:F145"/>
    <mergeCell ref="G144:G145"/>
    <mergeCell ref="K144:K145"/>
    <mergeCell ref="N154:N156"/>
    <mergeCell ref="M134:M138"/>
    <mergeCell ref="N134:N138"/>
    <mergeCell ref="K139:K141"/>
    <mergeCell ref="L139:L141"/>
    <mergeCell ref="M139:M141"/>
    <mergeCell ref="N139:N141"/>
    <mergeCell ref="C134:C141"/>
    <mergeCell ref="D134:D141"/>
    <mergeCell ref="E134:E141"/>
    <mergeCell ref="F134:F141"/>
    <mergeCell ref="K134:K138"/>
    <mergeCell ref="L134:L138"/>
    <mergeCell ref="N127:N128"/>
    <mergeCell ref="C129:C130"/>
    <mergeCell ref="D129:D130"/>
    <mergeCell ref="E129:E130"/>
    <mergeCell ref="F129:F130"/>
    <mergeCell ref="K129:K130"/>
    <mergeCell ref="L129:L130"/>
    <mergeCell ref="M129:M130"/>
    <mergeCell ref="N129:N130"/>
    <mergeCell ref="C127:C128"/>
    <mergeCell ref="D127:D128"/>
    <mergeCell ref="E127:E128"/>
    <mergeCell ref="F127:F128"/>
    <mergeCell ref="K127:K128"/>
    <mergeCell ref="M127:M128"/>
    <mergeCell ref="N120:N122"/>
    <mergeCell ref="C123:C124"/>
    <mergeCell ref="D123:D124"/>
    <mergeCell ref="K123:K124"/>
    <mergeCell ref="L123:L124"/>
    <mergeCell ref="M123:M124"/>
    <mergeCell ref="N123:N124"/>
    <mergeCell ref="C120:C122"/>
    <mergeCell ref="D120:D122"/>
    <mergeCell ref="E120:E122"/>
    <mergeCell ref="F120:F122"/>
    <mergeCell ref="K120:K122"/>
    <mergeCell ref="M120:M122"/>
    <mergeCell ref="M111:M115"/>
    <mergeCell ref="N111:N115"/>
    <mergeCell ref="C116:C117"/>
    <mergeCell ref="D116:D117"/>
    <mergeCell ref="E116:E117"/>
    <mergeCell ref="F116:F117"/>
    <mergeCell ref="K116:K117"/>
    <mergeCell ref="L116:L117"/>
    <mergeCell ref="M116:M117"/>
    <mergeCell ref="N116:N117"/>
    <mergeCell ref="C111:C115"/>
    <mergeCell ref="D111:D115"/>
    <mergeCell ref="E111:E115"/>
    <mergeCell ref="F111:F115"/>
    <mergeCell ref="K111:K115"/>
    <mergeCell ref="L111:L115"/>
    <mergeCell ref="M104:M107"/>
    <mergeCell ref="N104:N107"/>
    <mergeCell ref="C106:C107"/>
    <mergeCell ref="D106:D107"/>
    <mergeCell ref="E106:E107"/>
    <mergeCell ref="F106:F107"/>
    <mergeCell ref="N97:N101"/>
    <mergeCell ref="C100:C101"/>
    <mergeCell ref="D100:D101"/>
    <mergeCell ref="E100:E101"/>
    <mergeCell ref="F100:F101"/>
    <mergeCell ref="C104:C105"/>
    <mergeCell ref="D104:D105"/>
    <mergeCell ref="E104:E105"/>
    <mergeCell ref="F104:F105"/>
    <mergeCell ref="K104:K107"/>
    <mergeCell ref="C97:C99"/>
    <mergeCell ref="D97:D99"/>
    <mergeCell ref="E97:E99"/>
    <mergeCell ref="F97:F99"/>
    <mergeCell ref="K97:K101"/>
    <mergeCell ref="M97:M101"/>
    <mergeCell ref="M69:M71"/>
    <mergeCell ref="N69:N71"/>
    <mergeCell ref="C75:C81"/>
    <mergeCell ref="D75:D81"/>
    <mergeCell ref="E75:E81"/>
    <mergeCell ref="F75:F81"/>
    <mergeCell ref="K75:K81"/>
    <mergeCell ref="M75:M81"/>
    <mergeCell ref="N75:N81"/>
    <mergeCell ref="C69:C71"/>
    <mergeCell ref="D69:D71"/>
    <mergeCell ref="E69:E71"/>
    <mergeCell ref="F69:F71"/>
    <mergeCell ref="K69:K71"/>
    <mergeCell ref="L69:L71"/>
    <mergeCell ref="M58:M60"/>
    <mergeCell ref="N58:N60"/>
    <mergeCell ref="C61:C62"/>
    <mergeCell ref="D61:D62"/>
    <mergeCell ref="E61:E62"/>
    <mergeCell ref="F61:F62"/>
    <mergeCell ref="K61:K62"/>
    <mergeCell ref="M61:M62"/>
    <mergeCell ref="N61:N62"/>
    <mergeCell ref="C58:C60"/>
    <mergeCell ref="D58:D60"/>
    <mergeCell ref="E58:E60"/>
    <mergeCell ref="F58:F60"/>
    <mergeCell ref="K58:K60"/>
    <mergeCell ref="L58:L60"/>
    <mergeCell ref="C44:C52"/>
    <mergeCell ref="D44:D52"/>
    <mergeCell ref="E44:E52"/>
    <mergeCell ref="F44:F52"/>
    <mergeCell ref="K44:K52"/>
    <mergeCell ref="L44:L52"/>
    <mergeCell ref="M44:M52"/>
    <mergeCell ref="N44:N52"/>
    <mergeCell ref="AL6:AL7"/>
    <mergeCell ref="O571:O572"/>
    <mergeCell ref="C571:C572"/>
    <mergeCell ref="D571:D572"/>
    <mergeCell ref="E571:E572"/>
    <mergeCell ref="F571:F572"/>
    <mergeCell ref="G571:G572"/>
    <mergeCell ref="H571:H572"/>
    <mergeCell ref="I571:I572"/>
    <mergeCell ref="J571:J572"/>
    <mergeCell ref="AD6:AD7"/>
    <mergeCell ref="AE6:AE7"/>
    <mergeCell ref="AF6:AF7"/>
    <mergeCell ref="Y35:Y39"/>
    <mergeCell ref="X35:X39"/>
    <mergeCell ref="P35:P39"/>
    <mergeCell ref="Q35:Q39"/>
    <mergeCell ref="R35:R39"/>
    <mergeCell ref="C35:C39"/>
    <mergeCell ref="D35:D39"/>
    <mergeCell ref="E35:E39"/>
    <mergeCell ref="F35:F39"/>
    <mergeCell ref="K35:K39"/>
    <mergeCell ref="L35:L39"/>
    <mergeCell ref="A6:A7"/>
    <mergeCell ref="B6:B7"/>
    <mergeCell ref="C6:D7"/>
    <mergeCell ref="E6:E7"/>
    <mergeCell ref="F6:F7"/>
    <mergeCell ref="G6:G7"/>
    <mergeCell ref="I6:I7"/>
    <mergeCell ref="J6:J7"/>
    <mergeCell ref="O6:O7"/>
    <mergeCell ref="P6:P7"/>
    <mergeCell ref="V6:V7"/>
    <mergeCell ref="W6:W7"/>
    <mergeCell ref="T6:T7"/>
    <mergeCell ref="U6:U7"/>
    <mergeCell ref="R6:R7"/>
    <mergeCell ref="S6:S7"/>
    <mergeCell ref="AC6:AC7"/>
    <mergeCell ref="AA6:AA7"/>
    <mergeCell ref="AB6:AB7"/>
    <mergeCell ref="X6:X7"/>
    <mergeCell ref="Y6:Y7"/>
    <mergeCell ref="Z6:Z7"/>
    <mergeCell ref="S35:S39"/>
    <mergeCell ref="T35:T39"/>
    <mergeCell ref="U35:U39"/>
    <mergeCell ref="V35:V39"/>
    <mergeCell ref="W35:W39"/>
    <mergeCell ref="H6:H7"/>
    <mergeCell ref="AH35:AH39"/>
    <mergeCell ref="AL35:AL39"/>
    <mergeCell ref="AK35:AK39"/>
    <mergeCell ref="AJ35:AJ39"/>
    <mergeCell ref="AI35:AI39"/>
    <mergeCell ref="AG35:AG39"/>
    <mergeCell ref="AF35:AF39"/>
    <mergeCell ref="AE35:AE39"/>
    <mergeCell ref="AD35:AD39"/>
    <mergeCell ref="AC35:AC39"/>
    <mergeCell ref="AB35:AB39"/>
    <mergeCell ref="AA35:AA39"/>
    <mergeCell ref="Z35:Z39"/>
    <mergeCell ref="Q6:Q7"/>
    <mergeCell ref="K6:K7"/>
    <mergeCell ref="L6:L7"/>
    <mergeCell ref="M6:M7"/>
    <mergeCell ref="N6:N7"/>
    <mergeCell ref="M35:M39"/>
    <mergeCell ref="N35:N39"/>
    <mergeCell ref="AJ6:AJ7"/>
    <mergeCell ref="AK6:AK7"/>
    <mergeCell ref="AH6:AH7"/>
    <mergeCell ref="AI6:AI7"/>
    <mergeCell ref="AG6:AG7"/>
    <mergeCell ref="AL44:AL52"/>
    <mergeCell ref="P44:P52"/>
    <mergeCell ref="Q44:Q52"/>
    <mergeCell ref="R44:R52"/>
    <mergeCell ref="S44:S52"/>
    <mergeCell ref="T44:T52"/>
    <mergeCell ref="U44:U52"/>
    <mergeCell ref="V44:V52"/>
    <mergeCell ref="AH44:AH52"/>
    <mergeCell ref="AF44:AF52"/>
    <mergeCell ref="AG44:AG52"/>
    <mergeCell ref="W44:W52"/>
    <mergeCell ref="X44:X52"/>
    <mergeCell ref="Y44:Y52"/>
    <mergeCell ref="Z44:Z52"/>
    <mergeCell ref="AA44:AA52"/>
    <mergeCell ref="AB44:AB52"/>
    <mergeCell ref="AC44:AC52"/>
    <mergeCell ref="AD44:AD52"/>
    <mergeCell ref="AE44:AE52"/>
    <mergeCell ref="V290:V292"/>
    <mergeCell ref="P290:P292"/>
    <mergeCell ref="Q290:Q292"/>
    <mergeCell ref="R290:R292"/>
    <mergeCell ref="S290:S292"/>
    <mergeCell ref="T290:T292"/>
    <mergeCell ref="U290:U292"/>
    <mergeCell ref="P58:P60"/>
    <mergeCell ref="Q58:Q60"/>
    <mergeCell ref="R58:R60"/>
    <mergeCell ref="S58:S60"/>
    <mergeCell ref="T58:T60"/>
    <mergeCell ref="U58:U60"/>
    <mergeCell ref="AI44:AI52"/>
    <mergeCell ref="AJ44:AJ52"/>
    <mergeCell ref="AK44:AK52"/>
    <mergeCell ref="AF61:AF62"/>
    <mergeCell ref="AG61:AG62"/>
    <mergeCell ref="AH61:AH62"/>
    <mergeCell ref="Y61:Y62"/>
    <mergeCell ref="Z61:Z62"/>
    <mergeCell ref="AA61:AA62"/>
    <mergeCell ref="AB61:AB62"/>
    <mergeCell ref="AC61:AC62"/>
    <mergeCell ref="W69:W71"/>
    <mergeCell ref="X69:X71"/>
    <mergeCell ref="Y69:Y71"/>
    <mergeCell ref="P75:P81"/>
    <mergeCell ref="Q75:Q81"/>
    <mergeCell ref="R75:R81"/>
    <mergeCell ref="S75:S81"/>
    <mergeCell ref="AI58:AI60"/>
    <mergeCell ref="AF290:AF292"/>
    <mergeCell ref="AG290:AG292"/>
    <mergeCell ref="AH290:AH292"/>
    <mergeCell ref="AI290:AI292"/>
    <mergeCell ref="AJ290:AJ292"/>
    <mergeCell ref="AK290:AK292"/>
    <mergeCell ref="AL290:AL292"/>
    <mergeCell ref="W290:W292"/>
    <mergeCell ref="X290:X292"/>
    <mergeCell ref="Y290:Y292"/>
    <mergeCell ref="Z290:Z292"/>
    <mergeCell ref="AA290:AA292"/>
    <mergeCell ref="AB290:AB292"/>
    <mergeCell ref="AC290:AC292"/>
    <mergeCell ref="AD290:AD292"/>
    <mergeCell ref="AE290:AE292"/>
    <mergeCell ref="AJ293:AJ294"/>
    <mergeCell ref="AK293:AK294"/>
    <mergeCell ref="AL293:AL294"/>
    <mergeCell ref="R297:R302"/>
    <mergeCell ref="S297:S302"/>
    <mergeCell ref="T297:T302"/>
    <mergeCell ref="U297:U302"/>
    <mergeCell ref="V297:V302"/>
    <mergeCell ref="Z293:Z294"/>
    <mergeCell ref="AA293:AA294"/>
    <mergeCell ref="AB293:AB294"/>
    <mergeCell ref="AC293:AC294"/>
    <mergeCell ref="AD293:AD294"/>
    <mergeCell ref="AE293:AE294"/>
    <mergeCell ref="AF293:AF294"/>
    <mergeCell ref="AG293:AG294"/>
    <mergeCell ref="AH293:AH294"/>
    <mergeCell ref="AI293:AI294"/>
    <mergeCell ref="P293:P294"/>
    <mergeCell ref="Q293:Q294"/>
    <mergeCell ref="R293:R294"/>
    <mergeCell ref="S293:S294"/>
    <mergeCell ref="T293:T294"/>
    <mergeCell ref="U293:U294"/>
    <mergeCell ref="V293:V294"/>
    <mergeCell ref="W293:W294"/>
    <mergeCell ref="X293:X294"/>
    <mergeCell ref="Y293:Y294"/>
    <mergeCell ref="AL297:AL302"/>
    <mergeCell ref="P310:P317"/>
    <mergeCell ref="Q310:Q317"/>
    <mergeCell ref="R310:R317"/>
    <mergeCell ref="S310:S317"/>
    <mergeCell ref="T310:T317"/>
    <mergeCell ref="U310:U317"/>
    <mergeCell ref="V310:V317"/>
    <mergeCell ref="W310:W317"/>
    <mergeCell ref="X310:X317"/>
    <mergeCell ref="Y310:Y317"/>
    <mergeCell ref="AE297:AE302"/>
    <mergeCell ref="AF297:AF302"/>
    <mergeCell ref="AG297:AG302"/>
    <mergeCell ref="AH297:AH302"/>
    <mergeCell ref="AI297:AI302"/>
    <mergeCell ref="AJ297:AJ302"/>
    <mergeCell ref="AK297:AK302"/>
    <mergeCell ref="W297:W302"/>
    <mergeCell ref="X297:X302"/>
    <mergeCell ref="Y297:Y302"/>
    <mergeCell ref="Z297:Z302"/>
    <mergeCell ref="AA297:AA302"/>
    <mergeCell ref="AB297:AB302"/>
    <mergeCell ref="AC297:AC302"/>
    <mergeCell ref="AD297:AD302"/>
    <mergeCell ref="AI310:AI317"/>
    <mergeCell ref="AJ310:AJ317"/>
    <mergeCell ref="AK310:AK317"/>
    <mergeCell ref="AL310:AL317"/>
    <mergeCell ref="P297:P302"/>
    <mergeCell ref="Q297:Q302"/>
    <mergeCell ref="AL320:AL329"/>
    <mergeCell ref="AI320:AI329"/>
    <mergeCell ref="AJ320:AJ329"/>
    <mergeCell ref="AK320:AK329"/>
    <mergeCell ref="AH320:AH329"/>
    <mergeCell ref="W320:W329"/>
    <mergeCell ref="Z310:Z317"/>
    <mergeCell ref="AA310:AA317"/>
    <mergeCell ref="AB310:AB317"/>
    <mergeCell ref="AC310:AC317"/>
    <mergeCell ref="AD310:AD317"/>
    <mergeCell ref="AE310:AE317"/>
    <mergeCell ref="AF310:AF317"/>
    <mergeCell ref="AG310:AG317"/>
    <mergeCell ref="AH310:AH317"/>
    <mergeCell ref="AL332:AL335"/>
    <mergeCell ref="AK332:AK335"/>
    <mergeCell ref="AH332:AH335"/>
    <mergeCell ref="AI332:AI335"/>
    <mergeCell ref="AJ332:AJ335"/>
    <mergeCell ref="AG320:AG329"/>
    <mergeCell ref="P320:P329"/>
    <mergeCell ref="Q320:Q329"/>
    <mergeCell ref="R320:R329"/>
    <mergeCell ref="S320:S329"/>
    <mergeCell ref="T320:T329"/>
    <mergeCell ref="U320:U329"/>
    <mergeCell ref="X320:X329"/>
    <mergeCell ref="Y320:Y329"/>
    <mergeCell ref="Z320:Z329"/>
    <mergeCell ref="AA320:AA329"/>
    <mergeCell ref="AB320:AB329"/>
    <mergeCell ref="AC320:AC329"/>
    <mergeCell ref="AD320:AD329"/>
    <mergeCell ref="AE320:AE329"/>
    <mergeCell ref="AF320:AF329"/>
    <mergeCell ref="AG332:AG335"/>
    <mergeCell ref="V320:V329"/>
    <mergeCell ref="P343:P347"/>
    <mergeCell ref="Q343:Q347"/>
    <mergeCell ref="R343:R347"/>
    <mergeCell ref="S343:S347"/>
    <mergeCell ref="T343:T347"/>
    <mergeCell ref="U343:U347"/>
    <mergeCell ref="V343:V347"/>
    <mergeCell ref="W343:W347"/>
    <mergeCell ref="X332:X335"/>
    <mergeCell ref="Y332:Y335"/>
    <mergeCell ref="Z332:Z335"/>
    <mergeCell ref="AA332:AA335"/>
    <mergeCell ref="AB332:AB335"/>
    <mergeCell ref="AC332:AC335"/>
    <mergeCell ref="AD332:AD335"/>
    <mergeCell ref="AE332:AE335"/>
    <mergeCell ref="AF332:AF335"/>
    <mergeCell ref="P332:P335"/>
    <mergeCell ref="Q332:Q335"/>
    <mergeCell ref="R332:R335"/>
    <mergeCell ref="S332:S335"/>
    <mergeCell ref="T332:T335"/>
    <mergeCell ref="U332:U335"/>
    <mergeCell ref="V332:V335"/>
    <mergeCell ref="W332:W335"/>
    <mergeCell ref="AG343:AG347"/>
    <mergeCell ref="AH343:AH347"/>
    <mergeCell ref="AI343:AI347"/>
    <mergeCell ref="AJ343:AJ347"/>
    <mergeCell ref="AK343:AK347"/>
    <mergeCell ref="AL343:AL347"/>
    <mergeCell ref="X343:X347"/>
    <mergeCell ref="Y343:Y347"/>
    <mergeCell ref="Z343:Z347"/>
    <mergeCell ref="AA343:AA347"/>
    <mergeCell ref="AB343:AB347"/>
    <mergeCell ref="AC343:AC347"/>
    <mergeCell ref="AD343:AD347"/>
    <mergeCell ref="AE343:AE347"/>
    <mergeCell ref="AF343:AF347"/>
    <mergeCell ref="AJ350:AJ354"/>
    <mergeCell ref="AK350:AK354"/>
    <mergeCell ref="AL350:AL354"/>
    <mergeCell ref="P358:P359"/>
    <mergeCell ref="Q358:Q359"/>
    <mergeCell ref="R358:R359"/>
    <mergeCell ref="S358:S359"/>
    <mergeCell ref="T358:T359"/>
    <mergeCell ref="U358:U359"/>
    <mergeCell ref="V358:V359"/>
    <mergeCell ref="Z350:Z354"/>
    <mergeCell ref="AA350:AA354"/>
    <mergeCell ref="AB350:AB354"/>
    <mergeCell ref="AC350:AC354"/>
    <mergeCell ref="AD350:AD354"/>
    <mergeCell ref="AE350:AE354"/>
    <mergeCell ref="AF350:AF354"/>
    <mergeCell ref="AG350:AG354"/>
    <mergeCell ref="AH350:AH354"/>
    <mergeCell ref="AI350:AI354"/>
    <mergeCell ref="P350:P354"/>
    <mergeCell ref="Q350:Q354"/>
    <mergeCell ref="R350:R354"/>
    <mergeCell ref="S350:S354"/>
    <mergeCell ref="T350:T354"/>
    <mergeCell ref="U350:U354"/>
    <mergeCell ref="V350:V354"/>
    <mergeCell ref="W350:W354"/>
    <mergeCell ref="X350:X354"/>
    <mergeCell ref="Y350:Y354"/>
    <mergeCell ref="AF358:AF359"/>
    <mergeCell ref="AG358:AG359"/>
    <mergeCell ref="AH358:AH359"/>
    <mergeCell ref="AL358:AL359"/>
    <mergeCell ref="AI358:AI359"/>
    <mergeCell ref="AJ358:AJ359"/>
    <mergeCell ref="AK358:AK359"/>
    <mergeCell ref="W358:W359"/>
    <mergeCell ref="X358:X359"/>
    <mergeCell ref="Y358:Y359"/>
    <mergeCell ref="Z358:Z359"/>
    <mergeCell ref="AA358:AA359"/>
    <mergeCell ref="AB358:AB359"/>
    <mergeCell ref="AC358:AC359"/>
    <mergeCell ref="AD358:AD359"/>
    <mergeCell ref="AE358:AE359"/>
    <mergeCell ref="AK370:AK371"/>
    <mergeCell ref="AL370:AL371"/>
    <mergeCell ref="AJ370:AJ371"/>
    <mergeCell ref="AA370:AA371"/>
    <mergeCell ref="AB370:AB371"/>
    <mergeCell ref="AC370:AC371"/>
    <mergeCell ref="AD370:AD371"/>
    <mergeCell ref="AE370:AE371"/>
    <mergeCell ref="AF370:AF371"/>
    <mergeCell ref="AG370:AG371"/>
    <mergeCell ref="AH370:AH371"/>
    <mergeCell ref="AI370:AI371"/>
    <mergeCell ref="V370:V371"/>
    <mergeCell ref="W370:W371"/>
    <mergeCell ref="X370:X371"/>
    <mergeCell ref="Y370:Y371"/>
    <mergeCell ref="Z370:Z371"/>
    <mergeCell ref="P370:P371"/>
    <mergeCell ref="Q370:Q371"/>
    <mergeCell ref="R370:R371"/>
    <mergeCell ref="S370:S371"/>
    <mergeCell ref="T370:T371"/>
    <mergeCell ref="U370:U371"/>
    <mergeCell ref="AL381:AL382"/>
    <mergeCell ref="AI381:AI382"/>
    <mergeCell ref="AJ381:AJ382"/>
    <mergeCell ref="AK381:AK382"/>
    <mergeCell ref="P394:P396"/>
    <mergeCell ref="Q394:Q396"/>
    <mergeCell ref="R394:R396"/>
    <mergeCell ref="S394:S396"/>
    <mergeCell ref="T394:T396"/>
    <mergeCell ref="X381:X382"/>
    <mergeCell ref="Y381:Y382"/>
    <mergeCell ref="Z381:Z382"/>
    <mergeCell ref="AA381:AA382"/>
    <mergeCell ref="AB381:AB382"/>
    <mergeCell ref="AC381:AC382"/>
    <mergeCell ref="AD381:AD382"/>
    <mergeCell ref="AE381:AE382"/>
    <mergeCell ref="AF381:AF382"/>
    <mergeCell ref="AG381:AG382"/>
    <mergeCell ref="AK394:AK396"/>
    <mergeCell ref="AL394:AL396"/>
    <mergeCell ref="AJ394:AJ396"/>
    <mergeCell ref="P381:P382"/>
    <mergeCell ref="Q381:Q382"/>
    <mergeCell ref="R381:R382"/>
    <mergeCell ref="S381:S382"/>
    <mergeCell ref="T381:T382"/>
    <mergeCell ref="U381:U382"/>
    <mergeCell ref="V381:V382"/>
    <mergeCell ref="W381:W382"/>
    <mergeCell ref="AH381:AH382"/>
    <mergeCell ref="P399:P401"/>
    <mergeCell ref="Q399:Q401"/>
    <mergeCell ref="R399:R401"/>
    <mergeCell ref="S399:S401"/>
    <mergeCell ref="T399:T401"/>
    <mergeCell ref="U399:U401"/>
    <mergeCell ref="V399:V401"/>
    <mergeCell ref="W399:W401"/>
    <mergeCell ref="AA394:AA396"/>
    <mergeCell ref="AB394:AB396"/>
    <mergeCell ref="AC394:AC396"/>
    <mergeCell ref="AD394:AD396"/>
    <mergeCell ref="AE394:AE396"/>
    <mergeCell ref="AF394:AF396"/>
    <mergeCell ref="AG394:AG396"/>
    <mergeCell ref="AH394:AH396"/>
    <mergeCell ref="AI394:AI396"/>
    <mergeCell ref="U394:U396"/>
    <mergeCell ref="V394:V396"/>
    <mergeCell ref="W394:W396"/>
    <mergeCell ref="X394:X396"/>
    <mergeCell ref="Y394:Y396"/>
    <mergeCell ref="Z394:Z396"/>
    <mergeCell ref="AH399:AH401"/>
    <mergeCell ref="AI399:AI401"/>
    <mergeCell ref="AJ399:AJ401"/>
    <mergeCell ref="AK399:AK401"/>
    <mergeCell ref="AL399:AL401"/>
    <mergeCell ref="X399:X401"/>
    <mergeCell ref="Y399:Y401"/>
    <mergeCell ref="Z399:Z401"/>
    <mergeCell ref="AA399:AA401"/>
    <mergeCell ref="AB399:AB401"/>
    <mergeCell ref="AC399:AC401"/>
    <mergeCell ref="AD399:AD401"/>
    <mergeCell ref="AE399:AE401"/>
    <mergeCell ref="AF399:AF401"/>
    <mergeCell ref="AG399:AG401"/>
    <mergeCell ref="AK451:AK453"/>
    <mergeCell ref="AL451:AL453"/>
    <mergeCell ref="AJ451:AJ453"/>
    <mergeCell ref="AA451:AA453"/>
    <mergeCell ref="AB451:AB453"/>
    <mergeCell ref="AC451:AC453"/>
    <mergeCell ref="AD451:AD453"/>
    <mergeCell ref="AE451:AE453"/>
    <mergeCell ref="AF451:AF453"/>
    <mergeCell ref="AG451:AG453"/>
    <mergeCell ref="AH451:AH453"/>
    <mergeCell ref="AI451:AI453"/>
    <mergeCell ref="V451:V453"/>
    <mergeCell ref="W451:W453"/>
    <mergeCell ref="X451:X453"/>
    <mergeCell ref="Y451:Y453"/>
    <mergeCell ref="Z451:Z453"/>
    <mergeCell ref="P451:P453"/>
    <mergeCell ref="Q451:Q453"/>
    <mergeCell ref="R451:R453"/>
    <mergeCell ref="S451:S453"/>
    <mergeCell ref="T451:T453"/>
    <mergeCell ref="U451:U453"/>
    <mergeCell ref="AJ457:AJ458"/>
    <mergeCell ref="AK457:AK458"/>
    <mergeCell ref="AL457:AL458"/>
    <mergeCell ref="P461:P464"/>
    <mergeCell ref="Q461:Q464"/>
    <mergeCell ref="R461:R464"/>
    <mergeCell ref="S461:S464"/>
    <mergeCell ref="T461:T464"/>
    <mergeCell ref="X457:X458"/>
    <mergeCell ref="Y457:Y458"/>
    <mergeCell ref="Z457:Z458"/>
    <mergeCell ref="AA457:AA458"/>
    <mergeCell ref="AB457:AB458"/>
    <mergeCell ref="AC457:AC458"/>
    <mergeCell ref="AD457:AD458"/>
    <mergeCell ref="AE457:AE458"/>
    <mergeCell ref="AF457:AF458"/>
    <mergeCell ref="AG457:AG458"/>
    <mergeCell ref="AI461:AI464"/>
    <mergeCell ref="AJ461:AJ464"/>
    <mergeCell ref="AK461:AK464"/>
    <mergeCell ref="P457:P458"/>
    <mergeCell ref="Q457:Q458"/>
    <mergeCell ref="R457:R458"/>
    <mergeCell ref="S457:S458"/>
    <mergeCell ref="T457:T458"/>
    <mergeCell ref="U457:U458"/>
    <mergeCell ref="V457:V458"/>
    <mergeCell ref="W457:W458"/>
    <mergeCell ref="AH457:AH458"/>
    <mergeCell ref="AI457:AI458"/>
    <mergeCell ref="P467:P469"/>
    <mergeCell ref="Q467:Q469"/>
    <mergeCell ref="R467:R469"/>
    <mergeCell ref="S467:S469"/>
    <mergeCell ref="T467:T469"/>
    <mergeCell ref="U467:U469"/>
    <mergeCell ref="V467:V469"/>
    <mergeCell ref="U461:U464"/>
    <mergeCell ref="V461:V464"/>
    <mergeCell ref="W461:W464"/>
    <mergeCell ref="AL461:AL464"/>
    <mergeCell ref="X461:X464"/>
    <mergeCell ref="Y461:Y464"/>
    <mergeCell ref="Z461:Z464"/>
    <mergeCell ref="AA461:AA464"/>
    <mergeCell ref="AB461:AB464"/>
    <mergeCell ref="AC461:AC464"/>
    <mergeCell ref="AD461:AD464"/>
    <mergeCell ref="AE461:AE464"/>
    <mergeCell ref="AF461:AF464"/>
    <mergeCell ref="AG461:AG464"/>
    <mergeCell ref="AH461:AH464"/>
    <mergeCell ref="AK467:AK469"/>
    <mergeCell ref="W467:W469"/>
    <mergeCell ref="AL467:AL469"/>
    <mergeCell ref="X467:X469"/>
    <mergeCell ref="Y467:Y469"/>
    <mergeCell ref="Z467:Z469"/>
    <mergeCell ref="AA467:AA469"/>
    <mergeCell ref="AB467:AB469"/>
    <mergeCell ref="AC467:AC469"/>
    <mergeCell ref="AD467:AD469"/>
    <mergeCell ref="AE467:AE469"/>
    <mergeCell ref="AF467:AF469"/>
    <mergeCell ref="AG467:AG469"/>
    <mergeCell ref="AH467:AH469"/>
    <mergeCell ref="AI467:AI469"/>
    <mergeCell ref="AJ467:AJ469"/>
    <mergeCell ref="AI474:AI476"/>
    <mergeCell ref="AJ474:AJ476"/>
    <mergeCell ref="AK474:AK476"/>
    <mergeCell ref="AL474:AL476"/>
    <mergeCell ref="P479:P480"/>
    <mergeCell ref="Q479:Q480"/>
    <mergeCell ref="R479:R480"/>
    <mergeCell ref="S479:S480"/>
    <mergeCell ref="T479:T480"/>
    <mergeCell ref="U479:U480"/>
    <mergeCell ref="Y474:Y476"/>
    <mergeCell ref="Z474:Z476"/>
    <mergeCell ref="AA474:AA476"/>
    <mergeCell ref="AB474:AB476"/>
    <mergeCell ref="AC474:AC476"/>
    <mergeCell ref="AD474:AD476"/>
    <mergeCell ref="AE474:AE476"/>
    <mergeCell ref="AF474:AF476"/>
    <mergeCell ref="AG474:AG476"/>
    <mergeCell ref="AH474:AH476"/>
    <mergeCell ref="AL479:AL480"/>
    <mergeCell ref="AK479:AK480"/>
    <mergeCell ref="P474:P476"/>
    <mergeCell ref="Q474:Q476"/>
    <mergeCell ref="R474:R476"/>
    <mergeCell ref="S474:S476"/>
    <mergeCell ref="T474:T476"/>
    <mergeCell ref="U474:U476"/>
    <mergeCell ref="V474:V476"/>
    <mergeCell ref="W474:W476"/>
    <mergeCell ref="X474:X476"/>
    <mergeCell ref="AC479:AC480"/>
    <mergeCell ref="AD479:AD480"/>
    <mergeCell ref="AE479:AE480"/>
    <mergeCell ref="AF479:AF480"/>
    <mergeCell ref="AG479:AG480"/>
    <mergeCell ref="AH479:AH480"/>
    <mergeCell ref="AI479:AI480"/>
    <mergeCell ref="AJ479:AJ480"/>
    <mergeCell ref="V479:V480"/>
    <mergeCell ref="W479:W480"/>
    <mergeCell ref="X479:X480"/>
    <mergeCell ref="Y479:Y480"/>
    <mergeCell ref="Z479:Z480"/>
    <mergeCell ref="AA479:AA480"/>
    <mergeCell ref="AB479:AB480"/>
    <mergeCell ref="AI482:AI483"/>
    <mergeCell ref="AJ482:AJ483"/>
    <mergeCell ref="AL482:AL483"/>
    <mergeCell ref="P487:P488"/>
    <mergeCell ref="Q487:Q488"/>
    <mergeCell ref="R487:R488"/>
    <mergeCell ref="S487:S488"/>
    <mergeCell ref="T487:T488"/>
    <mergeCell ref="U487:U488"/>
    <mergeCell ref="Y482:Y483"/>
    <mergeCell ref="Z482:Z483"/>
    <mergeCell ref="AA482:AA483"/>
    <mergeCell ref="AB482:AB483"/>
    <mergeCell ref="AC482:AC483"/>
    <mergeCell ref="AD482:AD483"/>
    <mergeCell ref="AE482:AE483"/>
    <mergeCell ref="AF482:AF483"/>
    <mergeCell ref="AG482:AG483"/>
    <mergeCell ref="AH482:AH483"/>
    <mergeCell ref="AK487:AK488"/>
    <mergeCell ref="AL487:AL488"/>
    <mergeCell ref="AJ487:AJ488"/>
    <mergeCell ref="P482:P483"/>
    <mergeCell ref="Q482:Q483"/>
    <mergeCell ref="R482:R483"/>
    <mergeCell ref="S482:S483"/>
    <mergeCell ref="T482:T483"/>
    <mergeCell ref="U482:U483"/>
    <mergeCell ref="V482:V483"/>
    <mergeCell ref="W482:W483"/>
    <mergeCell ref="X482:X483"/>
    <mergeCell ref="AB487:AB488"/>
    <mergeCell ref="AC487:AC488"/>
    <mergeCell ref="AD487:AD488"/>
    <mergeCell ref="AE487:AE488"/>
    <mergeCell ref="AF487:AF488"/>
    <mergeCell ref="AG487:AG488"/>
    <mergeCell ref="AH487:AH488"/>
    <mergeCell ref="AI487:AI488"/>
    <mergeCell ref="V487:V488"/>
    <mergeCell ref="W487:W488"/>
    <mergeCell ref="X487:X488"/>
    <mergeCell ref="Y487:Y488"/>
    <mergeCell ref="Z487:Z488"/>
    <mergeCell ref="AA487:AA488"/>
    <mergeCell ref="AH492:AH493"/>
    <mergeCell ref="AI492:AI493"/>
    <mergeCell ref="AK482:AK483"/>
    <mergeCell ref="AK501:AK504"/>
    <mergeCell ref="AL501:AL504"/>
    <mergeCell ref="AJ501:AJ504"/>
    <mergeCell ref="AJ492:AJ493"/>
    <mergeCell ref="AK492:AK493"/>
    <mergeCell ref="AL492:AL493"/>
    <mergeCell ref="P496:P497"/>
    <mergeCell ref="Q496:Q497"/>
    <mergeCell ref="R496:R497"/>
    <mergeCell ref="S496:S497"/>
    <mergeCell ref="T496:T497"/>
    <mergeCell ref="U496:U497"/>
    <mergeCell ref="Y492:Y493"/>
    <mergeCell ref="Z492:Z493"/>
    <mergeCell ref="AA492:AA493"/>
    <mergeCell ref="AB492:AB493"/>
    <mergeCell ref="AC492:AC493"/>
    <mergeCell ref="AD492:AD493"/>
    <mergeCell ref="AE492:AE493"/>
    <mergeCell ref="AF492:AF493"/>
    <mergeCell ref="AG492:AG493"/>
    <mergeCell ref="P492:P493"/>
    <mergeCell ref="Q492:Q493"/>
    <mergeCell ref="R492:R493"/>
    <mergeCell ref="S492:S493"/>
    <mergeCell ref="T492:T493"/>
    <mergeCell ref="U492:U493"/>
    <mergeCell ref="V492:V493"/>
    <mergeCell ref="W492:W493"/>
    <mergeCell ref="X492:X493"/>
    <mergeCell ref="AH496:AH497"/>
    <mergeCell ref="AI496:AI497"/>
    <mergeCell ref="AJ496:AJ497"/>
    <mergeCell ref="AK496:AK497"/>
    <mergeCell ref="AL496:AL497"/>
    <mergeCell ref="V496:V497"/>
    <mergeCell ref="W496:W497"/>
    <mergeCell ref="AG496:AG497"/>
    <mergeCell ref="X496:X497"/>
    <mergeCell ref="Y496:Y497"/>
    <mergeCell ref="Z496:Z497"/>
    <mergeCell ref="AA496:AA497"/>
    <mergeCell ref="AB496:AB497"/>
    <mergeCell ref="AC496:AC497"/>
    <mergeCell ref="AD496:AD497"/>
    <mergeCell ref="AE496:AE497"/>
    <mergeCell ref="AF496:AF497"/>
    <mergeCell ref="AA501:AA504"/>
    <mergeCell ref="AB501:AB504"/>
    <mergeCell ref="AC501:AC504"/>
    <mergeCell ref="AD501:AD504"/>
    <mergeCell ref="AE501:AE504"/>
    <mergeCell ref="AF501:AF504"/>
    <mergeCell ref="AG501:AG504"/>
    <mergeCell ref="AH501:AH504"/>
    <mergeCell ref="AI501:AI504"/>
    <mergeCell ref="V501:V504"/>
    <mergeCell ref="W501:W504"/>
    <mergeCell ref="X501:X504"/>
    <mergeCell ref="Y501:Y504"/>
    <mergeCell ref="Z501:Z504"/>
    <mergeCell ref="P501:P504"/>
    <mergeCell ref="Q501:Q504"/>
    <mergeCell ref="R501:R504"/>
    <mergeCell ref="S501:S504"/>
    <mergeCell ref="T501:T504"/>
    <mergeCell ref="U501:U504"/>
    <mergeCell ref="AJ508:AJ509"/>
    <mergeCell ref="AK508:AK509"/>
    <mergeCell ref="AL508:AL509"/>
    <mergeCell ref="P513:P514"/>
    <mergeCell ref="Q513:Q514"/>
    <mergeCell ref="R513:R514"/>
    <mergeCell ref="S513:S514"/>
    <mergeCell ref="T513:T514"/>
    <mergeCell ref="X508:X509"/>
    <mergeCell ref="Y508:Y509"/>
    <mergeCell ref="Z508:Z509"/>
    <mergeCell ref="AA508:AA509"/>
    <mergeCell ref="AB508:AB509"/>
    <mergeCell ref="AC508:AC509"/>
    <mergeCell ref="AD508:AD509"/>
    <mergeCell ref="AE508:AE509"/>
    <mergeCell ref="AF508:AF509"/>
    <mergeCell ref="AG508:AG509"/>
    <mergeCell ref="AK513:AK514"/>
    <mergeCell ref="AL513:AL514"/>
    <mergeCell ref="AJ513:AJ514"/>
    <mergeCell ref="P508:P509"/>
    <mergeCell ref="Q508:Q509"/>
    <mergeCell ref="R508:R509"/>
    <mergeCell ref="S508:S509"/>
    <mergeCell ref="T508:T509"/>
    <mergeCell ref="U508:U509"/>
    <mergeCell ref="V508:V509"/>
    <mergeCell ref="W508:W509"/>
    <mergeCell ref="AH508:AH509"/>
    <mergeCell ref="AI508:AI509"/>
    <mergeCell ref="P528:P530"/>
    <mergeCell ref="Q528:Q530"/>
    <mergeCell ref="R528:R530"/>
    <mergeCell ref="S528:S530"/>
    <mergeCell ref="T528:T530"/>
    <mergeCell ref="U528:U530"/>
    <mergeCell ref="Y528:Y530"/>
    <mergeCell ref="X528:X530"/>
    <mergeCell ref="AA513:AA514"/>
    <mergeCell ref="AB513:AB514"/>
    <mergeCell ref="AC513:AC514"/>
    <mergeCell ref="AD513:AD514"/>
    <mergeCell ref="AE513:AE514"/>
    <mergeCell ref="AF513:AF514"/>
    <mergeCell ref="AG513:AG514"/>
    <mergeCell ref="AH513:AH514"/>
    <mergeCell ref="AI513:AI514"/>
    <mergeCell ref="U513:U514"/>
    <mergeCell ref="V513:V514"/>
    <mergeCell ref="W513:W514"/>
    <mergeCell ref="X513:X514"/>
    <mergeCell ref="Y513:Y514"/>
    <mergeCell ref="Z513:Z514"/>
    <mergeCell ref="AH528:AH530"/>
    <mergeCell ref="AI528:AI530"/>
    <mergeCell ref="AJ528:AJ530"/>
    <mergeCell ref="AK528:AK530"/>
    <mergeCell ref="AL528:AL530"/>
    <mergeCell ref="V528:V530"/>
    <mergeCell ref="W528:W530"/>
    <mergeCell ref="Z528:Z530"/>
    <mergeCell ref="AA528:AA530"/>
    <mergeCell ref="AB528:AB530"/>
    <mergeCell ref="AC528:AC530"/>
    <mergeCell ref="AD528:AD530"/>
    <mergeCell ref="AE528:AE530"/>
    <mergeCell ref="AF528:AF530"/>
    <mergeCell ref="AG528:AG530"/>
    <mergeCell ref="AK542:AK543"/>
    <mergeCell ref="AL542:AL543"/>
    <mergeCell ref="AJ542:AJ543"/>
    <mergeCell ref="Z537:Z538"/>
    <mergeCell ref="AA537:AA538"/>
    <mergeCell ref="AB537:AB538"/>
    <mergeCell ref="AC537:AC538"/>
    <mergeCell ref="AD537:AD538"/>
    <mergeCell ref="AE537:AE538"/>
    <mergeCell ref="AF537:AF538"/>
    <mergeCell ref="AG537:AG538"/>
    <mergeCell ref="AH537:AH538"/>
    <mergeCell ref="AI537:AI538"/>
    <mergeCell ref="AJ537:AJ538"/>
    <mergeCell ref="AK537:AK538"/>
    <mergeCell ref="AA542:AA543"/>
    <mergeCell ref="AB542:AB543"/>
    <mergeCell ref="AC542:AC543"/>
    <mergeCell ref="AD542:AD543"/>
    <mergeCell ref="AE542:AE543"/>
    <mergeCell ref="AF542:AF543"/>
    <mergeCell ref="AG542:AG543"/>
    <mergeCell ref="AH542:AH543"/>
    <mergeCell ref="AI542:AI543"/>
    <mergeCell ref="V542:V543"/>
    <mergeCell ref="W542:W543"/>
    <mergeCell ref="X542:X543"/>
    <mergeCell ref="Y542:Y543"/>
    <mergeCell ref="Z542:Z543"/>
    <mergeCell ref="P542:P543"/>
    <mergeCell ref="Q542:Q543"/>
    <mergeCell ref="R542:R543"/>
    <mergeCell ref="S542:S543"/>
    <mergeCell ref="T542:T543"/>
    <mergeCell ref="U542:U543"/>
    <mergeCell ref="P551:P553"/>
    <mergeCell ref="V551:V553"/>
    <mergeCell ref="W551:W553"/>
    <mergeCell ref="X551:X553"/>
    <mergeCell ref="Y551:Y553"/>
    <mergeCell ref="Z551:Z553"/>
    <mergeCell ref="X546:X547"/>
    <mergeCell ref="Y546:Y547"/>
    <mergeCell ref="Z546:Z547"/>
    <mergeCell ref="AA546:AA547"/>
    <mergeCell ref="AB546:AB547"/>
    <mergeCell ref="AC546:AC547"/>
    <mergeCell ref="AD546:AD547"/>
    <mergeCell ref="AE546:AE547"/>
    <mergeCell ref="AF546:AF547"/>
    <mergeCell ref="AG546:AG547"/>
    <mergeCell ref="AK551:AK553"/>
    <mergeCell ref="P546:P547"/>
    <mergeCell ref="Q546:Q547"/>
    <mergeCell ref="R546:R547"/>
    <mergeCell ref="S546:S547"/>
    <mergeCell ref="T546:T547"/>
    <mergeCell ref="U546:U547"/>
    <mergeCell ref="V546:V547"/>
    <mergeCell ref="W546:W547"/>
    <mergeCell ref="AL551:AL553"/>
    <mergeCell ref="P537:P538"/>
    <mergeCell ref="Q537:Q538"/>
    <mergeCell ref="R537:R538"/>
    <mergeCell ref="S537:S538"/>
    <mergeCell ref="T537:T538"/>
    <mergeCell ref="U537:U538"/>
    <mergeCell ref="V537:V538"/>
    <mergeCell ref="W537:W538"/>
    <mergeCell ref="AA551:AA553"/>
    <mergeCell ref="AB551:AB553"/>
    <mergeCell ref="AC551:AC553"/>
    <mergeCell ref="AD551:AD553"/>
    <mergeCell ref="AE551:AE553"/>
    <mergeCell ref="AF551:AF553"/>
    <mergeCell ref="AG551:AG553"/>
    <mergeCell ref="AH551:AH553"/>
    <mergeCell ref="AI551:AI553"/>
    <mergeCell ref="AJ551:AJ553"/>
    <mergeCell ref="Q551:Q553"/>
    <mergeCell ref="R551:R553"/>
    <mergeCell ref="S551:S553"/>
    <mergeCell ref="T551:T553"/>
    <mergeCell ref="U551:U553"/>
    <mergeCell ref="AH546:AH547"/>
    <mergeCell ref="AI546:AI547"/>
    <mergeCell ref="AJ546:AJ547"/>
    <mergeCell ref="AK546:AK547"/>
    <mergeCell ref="AL546:AL547"/>
    <mergeCell ref="X537:X538"/>
    <mergeCell ref="AL537:AL538"/>
    <mergeCell ref="Y537:Y538"/>
    <mergeCell ref="AJ561:AJ562"/>
    <mergeCell ref="AK561:AK562"/>
    <mergeCell ref="AL561:AL562"/>
    <mergeCell ref="P575:P577"/>
    <mergeCell ref="Q575:Q577"/>
    <mergeCell ref="R575:R577"/>
    <mergeCell ref="S575:S577"/>
    <mergeCell ref="T575:T577"/>
    <mergeCell ref="U575:U577"/>
    <mergeCell ref="V575:V577"/>
    <mergeCell ref="Z561:Z562"/>
    <mergeCell ref="AA561:AA562"/>
    <mergeCell ref="AB561:AB562"/>
    <mergeCell ref="AC561:AC562"/>
    <mergeCell ref="AD561:AD562"/>
    <mergeCell ref="AE561:AE562"/>
    <mergeCell ref="AF561:AF562"/>
    <mergeCell ref="AG561:AG562"/>
    <mergeCell ref="AH561:AH562"/>
    <mergeCell ref="AI561:AI562"/>
    <mergeCell ref="P561:P562"/>
    <mergeCell ref="Q561:Q562"/>
    <mergeCell ref="R561:R562"/>
    <mergeCell ref="S561:S562"/>
    <mergeCell ref="T561:T562"/>
    <mergeCell ref="U561:U562"/>
    <mergeCell ref="V561:V562"/>
    <mergeCell ref="W561:W562"/>
    <mergeCell ref="X561:X562"/>
    <mergeCell ref="Y561:Y562"/>
    <mergeCell ref="AL575:AL577"/>
    <mergeCell ref="AE575:AE577"/>
    <mergeCell ref="AF575:AF577"/>
    <mergeCell ref="AG575:AG577"/>
    <mergeCell ref="AH575:AH577"/>
    <mergeCell ref="AI575:AI577"/>
    <mergeCell ref="AJ575:AJ577"/>
    <mergeCell ref="AK575:AK577"/>
    <mergeCell ref="W575:W577"/>
    <mergeCell ref="X575:X577"/>
    <mergeCell ref="Y575:Y577"/>
    <mergeCell ref="Z575:Z577"/>
    <mergeCell ref="AA575:AA577"/>
    <mergeCell ref="AB575:AB577"/>
    <mergeCell ref="AC575:AC577"/>
    <mergeCell ref="AD575:AD577"/>
    <mergeCell ref="AI581:AI583"/>
    <mergeCell ref="AJ581:AJ583"/>
    <mergeCell ref="AK581:AK583"/>
    <mergeCell ref="P601:P604"/>
    <mergeCell ref="Q601:Q604"/>
    <mergeCell ref="R601:R604"/>
    <mergeCell ref="S601:S604"/>
    <mergeCell ref="T601:T604"/>
    <mergeCell ref="U601:U604"/>
    <mergeCell ref="V601:V604"/>
    <mergeCell ref="Z581:Z583"/>
    <mergeCell ref="AA581:AA583"/>
    <mergeCell ref="AB581:AB583"/>
    <mergeCell ref="AC581:AC583"/>
    <mergeCell ref="AD581:AD583"/>
    <mergeCell ref="AE581:AE583"/>
    <mergeCell ref="AF581:AF583"/>
    <mergeCell ref="AG581:AG583"/>
    <mergeCell ref="AH581:AH583"/>
    <mergeCell ref="AB601:AB604"/>
    <mergeCell ref="AC601:AC604"/>
    <mergeCell ref="AD601:AD604"/>
    <mergeCell ref="AE601:AE604"/>
    <mergeCell ref="AF601:AF604"/>
    <mergeCell ref="AG601:AG604"/>
    <mergeCell ref="AH601:AH604"/>
    <mergeCell ref="P581:P583"/>
    <mergeCell ref="Q581:Q583"/>
    <mergeCell ref="R581:R583"/>
    <mergeCell ref="S581:S583"/>
    <mergeCell ref="T581:T583"/>
    <mergeCell ref="U581:U583"/>
    <mergeCell ref="V581:V583"/>
    <mergeCell ref="W581:W583"/>
    <mergeCell ref="X581:X583"/>
    <mergeCell ref="AI610:AI612"/>
    <mergeCell ref="AJ610:AJ612"/>
    <mergeCell ref="AK610:AK612"/>
    <mergeCell ref="AL610:AL612"/>
    <mergeCell ref="Y610:Y612"/>
    <mergeCell ref="Z610:Z612"/>
    <mergeCell ref="AA610:AA612"/>
    <mergeCell ref="AB610:AB612"/>
    <mergeCell ref="AC610:AC612"/>
    <mergeCell ref="AD610:AD612"/>
    <mergeCell ref="AE610:AE612"/>
    <mergeCell ref="AF610:AF612"/>
    <mergeCell ref="AG610:AG612"/>
    <mergeCell ref="AK601:AK604"/>
    <mergeCell ref="AL601:AL604"/>
    <mergeCell ref="AJ601:AJ604"/>
    <mergeCell ref="AL581:AL583"/>
    <mergeCell ref="AI601:AI604"/>
    <mergeCell ref="Y581:Y583"/>
  </mergeCells>
  <pageMargins left="0.70866141732283472" right="0" top="0.47244094488188981" bottom="0.47244094488188981" header="0.31496062992125984" footer="0.31496062992125984"/>
  <pageSetup paperSize="5" scale="50" orientation="landscape" r:id="rId1"/>
  <rowBreaks count="2" manualBreakCount="2">
    <brk id="541" max="75" man="1"/>
    <brk id="56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SGTO POAI </vt:lpstr>
      <vt:lpstr>'SGTO POAI '!Área_de_impresión</vt:lpstr>
      <vt:lpstr>'SGTO POAI '!Títulos_a_imprimir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dc:creator>
  <cp:lastModifiedBy>Usuario</cp:lastModifiedBy>
  <cp:revision/>
  <cp:lastPrinted>2017-01-31T20:06:01Z</cp:lastPrinted>
  <dcterms:created xsi:type="dcterms:W3CDTF">2016-03-22T23:00:18Z</dcterms:created>
  <dcterms:modified xsi:type="dcterms:W3CDTF">2017-02-06T00:59:29Z</dcterms:modified>
</cp:coreProperties>
</file>